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C:\Users\U5090\Desktop\ホームページ掲載データ\補助金\"/>
    </mc:Choice>
  </mc:AlternateContent>
  <xr:revisionPtr revIDLastSave="0" documentId="13_ncr:1_{D380A38D-7192-43A6-9449-3CD5F9896605}" xr6:coauthVersionLast="47" xr6:coauthVersionMax="47" xr10:uidLastSave="{00000000-0000-0000-0000-000000000000}"/>
  <bookViews>
    <workbookView xWindow="-120" yWindow="-120" windowWidth="29040" windowHeight="15720" tabRatio="935" firstSheet="1" activeTab="1" xr2:uid="{00000000-000D-0000-FFFF-FFFF00000000}"/>
  </bookViews>
  <sheets>
    <sheet name="sheet1" sheetId="44" state="hidden" r:id="rId1"/>
    <sheet name="休日の地域クラブ活動の実施に要する経費内訳書" sheetId="73" r:id="rId2"/>
    <sheet name="１.②体制 内容" sheetId="61" state="hidden" r:id="rId3"/>
    <sheet name="１.②体制 内訳" sheetId="59" state="hidden" r:id="rId4"/>
    <sheet name="１.④指導員 内訳・直" sheetId="49" state="hidden" r:id="rId5"/>
    <sheet name="④(作業用)指導員 内訳・直" sheetId="48" state="hidden" r:id="rId6"/>
    <sheet name="④（提出用）指導員 内訳" sheetId="47" state="hidden" r:id="rId7"/>
    <sheet name="２.実施計画書" sheetId="54" state="hidden" r:id="rId8"/>
    <sheet name="【記入例】銀行口座情報" sheetId="66" state="hidden" r:id="rId9"/>
    <sheet name="配置人数（市区町村別）" sheetId="51" state="hidden" r:id="rId10"/>
    <sheet name="集計表（スポーツ庁用）" sheetId="33" state="hidden" r:id="rId11"/>
  </sheets>
  <definedNames>
    <definedName name="_xlnm.Print_Area" localSheetId="8">【記入例】銀行口座情報!$A$1:$X$34</definedName>
    <definedName name="_xlnm.Print_Area" localSheetId="3">'１.②体制 内訳'!$B$1:$W$119</definedName>
    <definedName name="_xlnm.Print_Area" localSheetId="2">'１.②体制 内容'!$A$1:$F$40</definedName>
    <definedName name="_xlnm.Print_Area" localSheetId="4">'１.④指導員 内訳・直'!$B$1:$V$50</definedName>
    <definedName name="_xlnm.Print_Area" localSheetId="7">'２.実施計画書'!$A$1:$G$14</definedName>
    <definedName name="_xlnm.Print_Area" localSheetId="5">'④(作業用)指導員 内訳・直'!$B$1:$V$50</definedName>
    <definedName name="_xlnm.Print_Area" localSheetId="6">'④（提出用）指導員 内訳'!$B$1:$W$7410</definedName>
    <definedName name="_xlnm.Print_Area" localSheetId="1">休日の地域クラブ活動の実施に要する経費内訳書!$B$1:$W$138</definedName>
    <definedName name="_xlnm.Print_Titles" localSheetId="4">'１.④指導員 内訳・直'!$1:$8</definedName>
    <definedName name="_xlnm.Print_Titles" localSheetId="5">'④(作業用)指導員 内訳・直'!$1:$8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V119" i="59" l="1"/>
  <c r="C119" i="59"/>
  <c r="D119" i="59"/>
  <c r="U118" i="59" l="1"/>
  <c r="U117" i="59"/>
  <c r="U116" i="59"/>
  <c r="U115" i="59"/>
  <c r="U114" i="59"/>
  <c r="U113" i="59"/>
  <c r="U112" i="59"/>
  <c r="U111" i="59"/>
  <c r="U110" i="59"/>
  <c r="U109" i="59"/>
  <c r="U108" i="59"/>
  <c r="U107" i="59"/>
  <c r="U106" i="59"/>
  <c r="U105" i="59"/>
  <c r="U104" i="59"/>
  <c r="U103" i="59"/>
  <c r="U102" i="59"/>
  <c r="U101" i="59"/>
  <c r="U100" i="59"/>
  <c r="U99" i="59"/>
  <c r="U98" i="59"/>
  <c r="U97" i="59"/>
  <c r="U96" i="59"/>
  <c r="U95" i="59"/>
  <c r="U94" i="59"/>
  <c r="U93" i="59"/>
  <c r="U92" i="59"/>
  <c r="U91" i="59"/>
  <c r="U90" i="59"/>
  <c r="U89" i="59"/>
  <c r="U88" i="59"/>
  <c r="U87" i="59"/>
  <c r="U86" i="59"/>
  <c r="U85" i="59"/>
  <c r="U84" i="59"/>
  <c r="U83" i="59"/>
  <c r="U82" i="59"/>
  <c r="U81" i="59"/>
  <c r="U80" i="59"/>
  <c r="U79" i="59"/>
  <c r="U78" i="59"/>
  <c r="U77" i="59"/>
  <c r="U76" i="59"/>
  <c r="U75" i="59"/>
  <c r="U74" i="59"/>
  <c r="U73" i="59"/>
  <c r="U72" i="59"/>
  <c r="U71" i="59"/>
  <c r="U70" i="59"/>
  <c r="U69" i="59"/>
  <c r="U68" i="59"/>
  <c r="U67" i="59"/>
  <c r="U66" i="59"/>
  <c r="U65" i="59"/>
  <c r="U64" i="59"/>
  <c r="U63" i="59"/>
  <c r="U62" i="59"/>
  <c r="U61" i="59"/>
  <c r="U60" i="59"/>
  <c r="U59" i="59"/>
  <c r="U58" i="59"/>
  <c r="U57" i="59"/>
  <c r="U56" i="59"/>
  <c r="U55" i="59"/>
  <c r="U54" i="59"/>
  <c r="U53" i="59"/>
  <c r="U52" i="59"/>
  <c r="U51" i="59"/>
  <c r="U50" i="59"/>
  <c r="U49" i="59"/>
  <c r="U48" i="59"/>
  <c r="U47" i="59"/>
  <c r="U46" i="59"/>
  <c r="U45" i="59"/>
  <c r="U44" i="59"/>
  <c r="U43" i="59"/>
  <c r="U42" i="59"/>
  <c r="U41" i="59"/>
  <c r="U40" i="59"/>
  <c r="U39" i="59"/>
  <c r="U38" i="59"/>
  <c r="U37" i="59"/>
  <c r="U36" i="59"/>
  <c r="U35" i="59"/>
  <c r="U34" i="59"/>
  <c r="U33" i="59"/>
  <c r="U32" i="59"/>
  <c r="U31" i="59"/>
  <c r="U30" i="59"/>
  <c r="U29" i="59"/>
  <c r="U28" i="59"/>
  <c r="U27" i="59"/>
  <c r="U26" i="59"/>
  <c r="U25" i="59"/>
  <c r="U24" i="59"/>
  <c r="U23" i="59"/>
  <c r="U22" i="59"/>
  <c r="U21" i="59"/>
  <c r="U20" i="59"/>
  <c r="U19" i="59"/>
  <c r="U18" i="59"/>
  <c r="U17" i="59"/>
  <c r="U16" i="59"/>
  <c r="U15" i="59"/>
  <c r="U14" i="59"/>
  <c r="U13" i="59"/>
  <c r="U12" i="59"/>
  <c r="U11" i="59"/>
  <c r="U10" i="59"/>
  <c r="U9" i="59"/>
  <c r="E15" i="54"/>
  <c r="E14" i="54"/>
  <c r="E13" i="54"/>
  <c r="D39" i="59" l="1"/>
  <c r="C39" i="59" s="1"/>
  <c r="D79" i="59"/>
  <c r="C79" i="59" s="1"/>
  <c r="D9" i="59"/>
  <c r="C9" i="59" s="1"/>
  <c r="D89" i="59"/>
  <c r="C89" i="59" s="1"/>
  <c r="D99" i="59"/>
  <c r="C99" i="59" s="1"/>
  <c r="D19" i="59"/>
  <c r="C19" i="59" s="1"/>
  <c r="D29" i="59"/>
  <c r="C29" i="59" s="1"/>
  <c r="D49" i="59"/>
  <c r="C49" i="59" s="1"/>
  <c r="D59" i="59"/>
  <c r="C59" i="59" s="1"/>
  <c r="D69" i="59"/>
  <c r="C69" i="59" s="1"/>
  <c r="D109" i="59"/>
  <c r="C109" i="59" s="1"/>
  <c r="J50" i="47"/>
  <c r="J50" i="49"/>
  <c r="E8" i="54" l="1"/>
  <c r="E9" i="54"/>
  <c r="E10" i="54"/>
  <c r="W2" i="59" l="1"/>
  <c r="E4" i="61"/>
  <c r="E7" i="54"/>
  <c r="E6" i="54" l="1"/>
  <c r="F9" i="54" l="1"/>
  <c r="F8" i="54"/>
  <c r="D10" i="54"/>
  <c r="D9" i="54"/>
  <c r="D8" i="54"/>
  <c r="F10" i="54"/>
  <c r="D104" i="51" l="1"/>
  <c r="D103" i="51"/>
  <c r="D102" i="51"/>
  <c r="D101" i="51"/>
  <c r="D100" i="51"/>
  <c r="D99" i="51"/>
  <c r="F5" i="47"/>
  <c r="D5" i="47"/>
  <c r="F5" i="48"/>
  <c r="D5" i="48"/>
  <c r="F5" i="49"/>
  <c r="D5" i="49"/>
  <c r="E18" i="54"/>
  <c r="E17" i="54"/>
  <c r="H5" i="47"/>
  <c r="E16" i="54" l="1"/>
  <c r="B5" i="48"/>
  <c r="B5" i="49"/>
  <c r="U10" i="48"/>
  <c r="B5" i="47"/>
  <c r="U10" i="49"/>
  <c r="V10" i="47"/>
  <c r="H5" i="49"/>
  <c r="H5" i="48"/>
  <c r="C99" i="51"/>
  <c r="C100" i="51"/>
  <c r="C101" i="51"/>
  <c r="C102" i="51"/>
  <c r="C103" i="51"/>
  <c r="C104" i="51"/>
  <c r="B104" i="51"/>
  <c r="B103" i="51"/>
  <c r="B102" i="51"/>
  <c r="B101" i="51"/>
  <c r="B100" i="51"/>
  <c r="B99" i="51"/>
  <c r="C13" i="47" l="1"/>
  <c r="I18" i="48"/>
  <c r="A11" i="47"/>
  <c r="B5" i="51" l="1"/>
  <c r="B13" i="47"/>
  <c r="E39" i="49"/>
  <c r="X7410" i="47"/>
  <c r="J7410" i="47"/>
  <c r="G7410" i="47"/>
  <c r="X7408" i="47"/>
  <c r="N7408" i="47"/>
  <c r="J7408" i="47"/>
  <c r="G7408" i="47"/>
  <c r="G7406" i="47"/>
  <c r="G7404" i="47"/>
  <c r="E7400" i="47"/>
  <c r="E7399" i="47"/>
  <c r="S7398" i="47"/>
  <c r="R7398" i="47"/>
  <c r="Z7398" i="47" s="1"/>
  <c r="L7398" i="47"/>
  <c r="H7398" i="47"/>
  <c r="F7398" i="47"/>
  <c r="Y7398" i="47" s="1"/>
  <c r="S7397" i="47"/>
  <c r="R7397" i="47"/>
  <c r="Z7397" i="47" s="1"/>
  <c r="L7397" i="47"/>
  <c r="H7397" i="47"/>
  <c r="F7397" i="47"/>
  <c r="S7396" i="47"/>
  <c r="R7396" i="47"/>
  <c r="Z7396" i="47" s="1"/>
  <c r="L7396" i="47"/>
  <c r="O7396" i="47" s="1"/>
  <c r="H7396" i="47"/>
  <c r="F7396" i="47"/>
  <c r="L7394" i="47"/>
  <c r="H7394" i="47"/>
  <c r="AA7394" i="47" s="1"/>
  <c r="G7394" i="47"/>
  <c r="Z7394" i="47" s="1"/>
  <c r="F7394" i="47"/>
  <c r="Y7394" i="47" s="1"/>
  <c r="L7393" i="47"/>
  <c r="H7393" i="47"/>
  <c r="AA7393" i="47" s="1"/>
  <c r="G7393" i="47"/>
  <c r="Z7393" i="47" s="1"/>
  <c r="F7393" i="47"/>
  <c r="Y7393" i="47" s="1"/>
  <c r="L7392" i="47"/>
  <c r="H7392" i="47"/>
  <c r="AA7392" i="47" s="1"/>
  <c r="G7392" i="47"/>
  <c r="Z7392" i="47" s="1"/>
  <c r="F7392" i="47"/>
  <c r="L7391" i="47"/>
  <c r="H7391" i="47"/>
  <c r="AA7391" i="47" s="1"/>
  <c r="G7391" i="47"/>
  <c r="Z7391" i="47" s="1"/>
  <c r="F7391" i="47"/>
  <c r="Y7391" i="47" s="1"/>
  <c r="L7390" i="47"/>
  <c r="H7390" i="47"/>
  <c r="AA7390" i="47" s="1"/>
  <c r="G7390" i="47"/>
  <c r="Z7390" i="47" s="1"/>
  <c r="F7390" i="47"/>
  <c r="Y7390" i="47" s="1"/>
  <c r="L7389" i="47"/>
  <c r="H7389" i="47"/>
  <c r="AA7389" i="47" s="1"/>
  <c r="G7389" i="47"/>
  <c r="Z7389" i="47" s="1"/>
  <c r="F7389" i="47"/>
  <c r="Y7389" i="47" s="1"/>
  <c r="L7388" i="47"/>
  <c r="H7388" i="47"/>
  <c r="AA7388" i="47" s="1"/>
  <c r="G7388" i="47"/>
  <c r="Z7388" i="47" s="1"/>
  <c r="F7388" i="47"/>
  <c r="L7387" i="47"/>
  <c r="H7387" i="47"/>
  <c r="AA7387" i="47" s="1"/>
  <c r="G7387" i="47"/>
  <c r="Z7387" i="47" s="1"/>
  <c r="F7387" i="47"/>
  <c r="Y7387" i="47" s="1"/>
  <c r="L7386" i="47"/>
  <c r="H7386" i="47"/>
  <c r="AA7386" i="47" s="1"/>
  <c r="G7386" i="47"/>
  <c r="Z7386" i="47" s="1"/>
  <c r="F7386" i="47"/>
  <c r="Y7386" i="47" s="1"/>
  <c r="Y7385" i="47"/>
  <c r="L7385" i="47"/>
  <c r="H7385" i="47"/>
  <c r="AA7385" i="47" s="1"/>
  <c r="G7385" i="47"/>
  <c r="Z7385" i="47" s="1"/>
  <c r="F7385" i="47"/>
  <c r="L7384" i="47"/>
  <c r="H7384" i="47"/>
  <c r="AA7384" i="47" s="1"/>
  <c r="G7384" i="47"/>
  <c r="Z7384" i="47" s="1"/>
  <c r="F7384" i="47"/>
  <c r="L7383" i="47"/>
  <c r="H7383" i="47"/>
  <c r="AA7383" i="47" s="1"/>
  <c r="G7383" i="47"/>
  <c r="Z7383" i="47" s="1"/>
  <c r="F7383" i="47"/>
  <c r="Y7383" i="47" s="1"/>
  <c r="L7382" i="47"/>
  <c r="H7382" i="47"/>
  <c r="AA7382" i="47" s="1"/>
  <c r="G7382" i="47"/>
  <c r="Z7382" i="47" s="1"/>
  <c r="F7382" i="47"/>
  <c r="Y7382" i="47" s="1"/>
  <c r="Y7381" i="47"/>
  <c r="L7381" i="47"/>
  <c r="H7381" i="47"/>
  <c r="AA7381" i="47" s="1"/>
  <c r="G7381" i="47"/>
  <c r="Z7381" i="47" s="1"/>
  <c r="F7381" i="47"/>
  <c r="L7380" i="47"/>
  <c r="H7380" i="47"/>
  <c r="AA7380" i="47" s="1"/>
  <c r="G7380" i="47"/>
  <c r="Z7380" i="47" s="1"/>
  <c r="F7380" i="47"/>
  <c r="L7379" i="47"/>
  <c r="H7379" i="47"/>
  <c r="AA7379" i="47" s="1"/>
  <c r="G7379" i="47"/>
  <c r="Z7379" i="47" s="1"/>
  <c r="F7379" i="47"/>
  <c r="Y7379" i="47" s="1"/>
  <c r="L7378" i="47"/>
  <c r="H7378" i="47"/>
  <c r="AA7378" i="47" s="1"/>
  <c r="G7378" i="47"/>
  <c r="Z7378" i="47" s="1"/>
  <c r="F7378" i="47"/>
  <c r="Y7378" i="47" s="1"/>
  <c r="Y7377" i="47"/>
  <c r="L7377" i="47"/>
  <c r="H7377" i="47"/>
  <c r="AA7377" i="47" s="1"/>
  <c r="G7377" i="47"/>
  <c r="Z7377" i="47" s="1"/>
  <c r="F7377" i="47"/>
  <c r="L7376" i="47"/>
  <c r="H7376" i="47"/>
  <c r="AA7376" i="47" s="1"/>
  <c r="G7376" i="47"/>
  <c r="Z7376" i="47" s="1"/>
  <c r="F7376" i="47"/>
  <c r="AA7375" i="47"/>
  <c r="L7375" i="47"/>
  <c r="H7375" i="47"/>
  <c r="G7375" i="47"/>
  <c r="I7375" i="47" s="1"/>
  <c r="F7375" i="47"/>
  <c r="Y7375" i="47" s="1"/>
  <c r="V7373" i="47"/>
  <c r="AF7375" i="47" s="1"/>
  <c r="C7373" i="47"/>
  <c r="X7370" i="47"/>
  <c r="J7370" i="47"/>
  <c r="G7370" i="47"/>
  <c r="X7368" i="47"/>
  <c r="N7368" i="47"/>
  <c r="J7368" i="47"/>
  <c r="G7368" i="47"/>
  <c r="G7366" i="47"/>
  <c r="G7364" i="47"/>
  <c r="E7360" i="47"/>
  <c r="E7359" i="47"/>
  <c r="S7358" i="47"/>
  <c r="R7358" i="47"/>
  <c r="L7358" i="47"/>
  <c r="H7358" i="47"/>
  <c r="F7358" i="47"/>
  <c r="S7357" i="47"/>
  <c r="R7357" i="47"/>
  <c r="L7357" i="47"/>
  <c r="H7357" i="47"/>
  <c r="F7357" i="47"/>
  <c r="S7356" i="47"/>
  <c r="R7356" i="47"/>
  <c r="L7356" i="47"/>
  <c r="H7356" i="47"/>
  <c r="F7356" i="47"/>
  <c r="L7354" i="47"/>
  <c r="H7354" i="47"/>
  <c r="AA7354" i="47" s="1"/>
  <c r="G7354" i="47"/>
  <c r="Z7354" i="47" s="1"/>
  <c r="F7354" i="47"/>
  <c r="Y7354" i="47" s="1"/>
  <c r="L7353" i="47"/>
  <c r="H7353" i="47"/>
  <c r="AA7353" i="47" s="1"/>
  <c r="G7353" i="47"/>
  <c r="F7353" i="47"/>
  <c r="Y7353" i="47" s="1"/>
  <c r="L7352" i="47"/>
  <c r="H7352" i="47"/>
  <c r="AA7352" i="47" s="1"/>
  <c r="G7352" i="47"/>
  <c r="F7352" i="47"/>
  <c r="L7351" i="47"/>
  <c r="H7351" i="47"/>
  <c r="AA7351" i="47" s="1"/>
  <c r="G7351" i="47"/>
  <c r="F7351" i="47"/>
  <c r="Y7351" i="47" s="1"/>
  <c r="L7350" i="47"/>
  <c r="H7350" i="47"/>
  <c r="AA7350" i="47" s="1"/>
  <c r="G7350" i="47"/>
  <c r="F7350" i="47"/>
  <c r="L7349" i="47"/>
  <c r="H7349" i="47"/>
  <c r="AA7349" i="47" s="1"/>
  <c r="G7349" i="47"/>
  <c r="F7349" i="47"/>
  <c r="Y7349" i="47" s="1"/>
  <c r="L7348" i="47"/>
  <c r="H7348" i="47"/>
  <c r="AA7348" i="47" s="1"/>
  <c r="G7348" i="47"/>
  <c r="F7348" i="47"/>
  <c r="L7347" i="47"/>
  <c r="H7347" i="47"/>
  <c r="G7347" i="47"/>
  <c r="Z7347" i="47" s="1"/>
  <c r="F7347" i="47"/>
  <c r="Y7347" i="47" s="1"/>
  <c r="L7346" i="47"/>
  <c r="H7346" i="47"/>
  <c r="AA7346" i="47" s="1"/>
  <c r="G7346" i="47"/>
  <c r="Z7346" i="47" s="1"/>
  <c r="F7346" i="47"/>
  <c r="Y7346" i="47" s="1"/>
  <c r="L7345" i="47"/>
  <c r="H7345" i="47"/>
  <c r="AA7345" i="47" s="1"/>
  <c r="G7345" i="47"/>
  <c r="F7345" i="47"/>
  <c r="Y7345" i="47" s="1"/>
  <c r="L7344" i="47"/>
  <c r="H7344" i="47"/>
  <c r="AA7344" i="47" s="1"/>
  <c r="G7344" i="47"/>
  <c r="F7344" i="47"/>
  <c r="L7343" i="47"/>
  <c r="H7343" i="47"/>
  <c r="G7343" i="47"/>
  <c r="Z7343" i="47" s="1"/>
  <c r="F7343" i="47"/>
  <c r="Y7343" i="47" s="1"/>
  <c r="L7342" i="47"/>
  <c r="H7342" i="47"/>
  <c r="AA7342" i="47" s="1"/>
  <c r="G7342" i="47"/>
  <c r="I7342" i="47" s="1"/>
  <c r="F7342" i="47"/>
  <c r="Y7342" i="47" s="1"/>
  <c r="L7341" i="47"/>
  <c r="H7341" i="47"/>
  <c r="AA7341" i="47" s="1"/>
  <c r="G7341" i="47"/>
  <c r="F7341" i="47"/>
  <c r="Y7341" i="47" s="1"/>
  <c r="L7340" i="47"/>
  <c r="H7340" i="47"/>
  <c r="AA7340" i="47" s="1"/>
  <c r="G7340" i="47"/>
  <c r="F7340" i="47"/>
  <c r="L7339" i="47"/>
  <c r="H7339" i="47"/>
  <c r="AA7339" i="47" s="1"/>
  <c r="G7339" i="47"/>
  <c r="Z7339" i="47" s="1"/>
  <c r="F7339" i="47"/>
  <c r="Y7339" i="47" s="1"/>
  <c r="L7338" i="47"/>
  <c r="H7338" i="47"/>
  <c r="AA7338" i="47" s="1"/>
  <c r="G7338" i="47"/>
  <c r="Z7338" i="47" s="1"/>
  <c r="F7338" i="47"/>
  <c r="Y7338" i="47" s="1"/>
  <c r="L7337" i="47"/>
  <c r="H7337" i="47"/>
  <c r="AA7337" i="47" s="1"/>
  <c r="G7337" i="47"/>
  <c r="F7337" i="47"/>
  <c r="Y7337" i="47" s="1"/>
  <c r="L7336" i="47"/>
  <c r="H7336" i="47"/>
  <c r="AA7336" i="47" s="1"/>
  <c r="G7336" i="47"/>
  <c r="F7336" i="47"/>
  <c r="L7335" i="47"/>
  <c r="H7335" i="47"/>
  <c r="AA7335" i="47" s="1"/>
  <c r="G7335" i="47"/>
  <c r="F7335" i="47"/>
  <c r="V7333" i="47"/>
  <c r="AF7335" i="47" s="1"/>
  <c r="C7333" i="47"/>
  <c r="X7330" i="47"/>
  <c r="J7330" i="47"/>
  <c r="G7330" i="47"/>
  <c r="X7328" i="47"/>
  <c r="N7328" i="47"/>
  <c r="J7328" i="47"/>
  <c r="G7328" i="47"/>
  <c r="G7326" i="47"/>
  <c r="G7324" i="47"/>
  <c r="E7320" i="47"/>
  <c r="E7319" i="47"/>
  <c r="S7318" i="47"/>
  <c r="R7318" i="47"/>
  <c r="L7318" i="47"/>
  <c r="H7318" i="47"/>
  <c r="F7318" i="47"/>
  <c r="S7317" i="47"/>
  <c r="R7317" i="47"/>
  <c r="Z7317" i="47" s="1"/>
  <c r="L7317" i="47"/>
  <c r="H7317" i="47"/>
  <c r="F7317" i="47"/>
  <c r="S7316" i="47"/>
  <c r="R7316" i="47"/>
  <c r="L7316" i="47"/>
  <c r="H7316" i="47"/>
  <c r="F7316" i="47"/>
  <c r="L7314" i="47"/>
  <c r="H7314" i="47"/>
  <c r="AA7314" i="47" s="1"/>
  <c r="G7314" i="47"/>
  <c r="Z7314" i="47" s="1"/>
  <c r="F7314" i="47"/>
  <c r="Y7314" i="47" s="1"/>
  <c r="L7313" i="47"/>
  <c r="H7313" i="47"/>
  <c r="AA7313" i="47" s="1"/>
  <c r="G7313" i="47"/>
  <c r="F7313" i="47"/>
  <c r="Y7313" i="47" s="1"/>
  <c r="L7312" i="47"/>
  <c r="H7312" i="47"/>
  <c r="AA7312" i="47" s="1"/>
  <c r="G7312" i="47"/>
  <c r="F7312" i="47"/>
  <c r="L7311" i="47"/>
  <c r="H7311" i="47"/>
  <c r="AA7311" i="47" s="1"/>
  <c r="G7311" i="47"/>
  <c r="F7311" i="47"/>
  <c r="L7310" i="47"/>
  <c r="H7310" i="47"/>
  <c r="AA7310" i="47" s="1"/>
  <c r="G7310" i="47"/>
  <c r="F7310" i="47"/>
  <c r="L7309" i="47"/>
  <c r="H7309" i="47"/>
  <c r="AA7309" i="47" s="1"/>
  <c r="G7309" i="47"/>
  <c r="F7309" i="47"/>
  <c r="Y7309" i="47" s="1"/>
  <c r="L7308" i="47"/>
  <c r="H7308" i="47"/>
  <c r="AA7308" i="47" s="1"/>
  <c r="G7308" i="47"/>
  <c r="F7308" i="47"/>
  <c r="L7307" i="47"/>
  <c r="H7307" i="47"/>
  <c r="AA7307" i="47" s="1"/>
  <c r="G7307" i="47"/>
  <c r="Z7307" i="47" s="1"/>
  <c r="F7307" i="47"/>
  <c r="Y7307" i="47" s="1"/>
  <c r="Z7306" i="47"/>
  <c r="L7306" i="47"/>
  <c r="H7306" i="47"/>
  <c r="AA7306" i="47" s="1"/>
  <c r="G7306" i="47"/>
  <c r="F7306" i="47"/>
  <c r="Y7306" i="47" s="1"/>
  <c r="L7305" i="47"/>
  <c r="H7305" i="47"/>
  <c r="AA7305" i="47" s="1"/>
  <c r="G7305" i="47"/>
  <c r="F7305" i="47"/>
  <c r="Y7305" i="47" s="1"/>
  <c r="L7304" i="47"/>
  <c r="H7304" i="47"/>
  <c r="AA7304" i="47" s="1"/>
  <c r="G7304" i="47"/>
  <c r="F7304" i="47"/>
  <c r="L7303" i="47"/>
  <c r="H7303" i="47"/>
  <c r="AA7303" i="47" s="1"/>
  <c r="G7303" i="47"/>
  <c r="Z7303" i="47" s="1"/>
  <c r="F7303" i="47"/>
  <c r="Y7303" i="47" s="1"/>
  <c r="Z7302" i="47"/>
  <c r="L7302" i="47"/>
  <c r="H7302" i="47"/>
  <c r="AA7302" i="47" s="1"/>
  <c r="G7302" i="47"/>
  <c r="F7302" i="47"/>
  <c r="Y7302" i="47" s="1"/>
  <c r="L7301" i="47"/>
  <c r="H7301" i="47"/>
  <c r="AA7301" i="47" s="1"/>
  <c r="G7301" i="47"/>
  <c r="F7301" i="47"/>
  <c r="Y7301" i="47" s="1"/>
  <c r="L7300" i="47"/>
  <c r="H7300" i="47"/>
  <c r="AA7300" i="47" s="1"/>
  <c r="G7300" i="47"/>
  <c r="F7300" i="47"/>
  <c r="L7299" i="47"/>
  <c r="H7299" i="47"/>
  <c r="AA7299" i="47" s="1"/>
  <c r="G7299" i="47"/>
  <c r="I7299" i="47" s="1"/>
  <c r="F7299" i="47"/>
  <c r="L7298" i="47"/>
  <c r="H7298" i="47"/>
  <c r="AA7298" i="47" s="1"/>
  <c r="G7298" i="47"/>
  <c r="Z7298" i="47" s="1"/>
  <c r="F7298" i="47"/>
  <c r="Y7298" i="47" s="1"/>
  <c r="L7297" i="47"/>
  <c r="H7297" i="47"/>
  <c r="AA7297" i="47" s="1"/>
  <c r="G7297" i="47"/>
  <c r="F7297" i="47"/>
  <c r="Y7297" i="47" s="1"/>
  <c r="L7296" i="47"/>
  <c r="H7296" i="47"/>
  <c r="AA7296" i="47" s="1"/>
  <c r="G7296" i="47"/>
  <c r="F7296" i="47"/>
  <c r="L7295" i="47"/>
  <c r="H7295" i="47"/>
  <c r="AA7295" i="47" s="1"/>
  <c r="G7295" i="47"/>
  <c r="F7295" i="47"/>
  <c r="V7293" i="47"/>
  <c r="AF7295" i="47" s="1"/>
  <c r="C7293" i="47"/>
  <c r="X7290" i="47"/>
  <c r="J7290" i="47"/>
  <c r="G7290" i="47"/>
  <c r="X7288" i="47"/>
  <c r="N7288" i="47"/>
  <c r="J7288" i="47"/>
  <c r="G7288" i="47"/>
  <c r="G7286" i="47"/>
  <c r="G7284" i="47"/>
  <c r="E7280" i="47"/>
  <c r="E7279" i="47"/>
  <c r="S7278" i="47"/>
  <c r="R7278" i="47"/>
  <c r="L7278" i="47"/>
  <c r="H7278" i="47"/>
  <c r="F7278" i="47"/>
  <c r="S7277" i="47"/>
  <c r="R7277" i="47"/>
  <c r="L7277" i="47"/>
  <c r="H7277" i="47"/>
  <c r="F7277" i="47"/>
  <c r="S7276" i="47"/>
  <c r="R7276" i="47"/>
  <c r="L7276" i="47"/>
  <c r="H7276" i="47"/>
  <c r="F7276" i="47"/>
  <c r="L7274" i="47"/>
  <c r="H7274" i="47"/>
  <c r="G7274" i="47"/>
  <c r="Z7274" i="47" s="1"/>
  <c r="F7274" i="47"/>
  <c r="Y7274" i="47" s="1"/>
  <c r="L7273" i="47"/>
  <c r="H7273" i="47"/>
  <c r="AA7273" i="47" s="1"/>
  <c r="G7273" i="47"/>
  <c r="F7273" i="47"/>
  <c r="Y7273" i="47" s="1"/>
  <c r="L7272" i="47"/>
  <c r="H7272" i="47"/>
  <c r="AA7272" i="47" s="1"/>
  <c r="G7272" i="47"/>
  <c r="Z7272" i="47" s="1"/>
  <c r="F7272" i="47"/>
  <c r="L7271" i="47"/>
  <c r="H7271" i="47"/>
  <c r="AA7271" i="47" s="1"/>
  <c r="G7271" i="47"/>
  <c r="F7271" i="47"/>
  <c r="Y7271" i="47" s="1"/>
  <c r="L7270" i="47"/>
  <c r="H7270" i="47"/>
  <c r="G7270" i="47"/>
  <c r="Z7270" i="47" s="1"/>
  <c r="F7270" i="47"/>
  <c r="Y7270" i="47" s="1"/>
  <c r="L7269" i="47"/>
  <c r="H7269" i="47"/>
  <c r="AA7269" i="47" s="1"/>
  <c r="G7269" i="47"/>
  <c r="F7269" i="47"/>
  <c r="Y7269" i="47" s="1"/>
  <c r="L7268" i="47"/>
  <c r="H7268" i="47"/>
  <c r="AA7268" i="47" s="1"/>
  <c r="G7268" i="47"/>
  <c r="Z7268" i="47" s="1"/>
  <c r="F7268" i="47"/>
  <c r="L7267" i="47"/>
  <c r="H7267" i="47"/>
  <c r="AA7267" i="47" s="1"/>
  <c r="G7267" i="47"/>
  <c r="Z7267" i="47" s="1"/>
  <c r="F7267" i="47"/>
  <c r="Y7267" i="47" s="1"/>
  <c r="L7266" i="47"/>
  <c r="H7266" i="47"/>
  <c r="G7266" i="47"/>
  <c r="Z7266" i="47" s="1"/>
  <c r="F7266" i="47"/>
  <c r="Y7266" i="47" s="1"/>
  <c r="L7265" i="47"/>
  <c r="H7265" i="47"/>
  <c r="AA7265" i="47" s="1"/>
  <c r="G7265" i="47"/>
  <c r="F7265" i="47"/>
  <c r="Y7265" i="47" s="1"/>
  <c r="L7264" i="47"/>
  <c r="H7264" i="47"/>
  <c r="AA7264" i="47" s="1"/>
  <c r="G7264" i="47"/>
  <c r="Z7264" i="47" s="1"/>
  <c r="F7264" i="47"/>
  <c r="L7263" i="47"/>
  <c r="H7263" i="47"/>
  <c r="AA7263" i="47" s="1"/>
  <c r="G7263" i="47"/>
  <c r="F7263" i="47"/>
  <c r="Y7263" i="47" s="1"/>
  <c r="L7262" i="47"/>
  <c r="H7262" i="47"/>
  <c r="G7262" i="47"/>
  <c r="Z7262" i="47" s="1"/>
  <c r="F7262" i="47"/>
  <c r="Y7262" i="47" s="1"/>
  <c r="L7261" i="47"/>
  <c r="H7261" i="47"/>
  <c r="AA7261" i="47" s="1"/>
  <c r="G7261" i="47"/>
  <c r="F7261" i="47"/>
  <c r="Y7261" i="47" s="1"/>
  <c r="L7260" i="47"/>
  <c r="H7260" i="47"/>
  <c r="AA7260" i="47" s="1"/>
  <c r="G7260" i="47"/>
  <c r="Z7260" i="47" s="1"/>
  <c r="F7260" i="47"/>
  <c r="L7259" i="47"/>
  <c r="H7259" i="47"/>
  <c r="AA7259" i="47" s="1"/>
  <c r="G7259" i="47"/>
  <c r="Z7259" i="47" s="1"/>
  <c r="F7259" i="47"/>
  <c r="Y7259" i="47" s="1"/>
  <c r="L7258" i="47"/>
  <c r="H7258" i="47"/>
  <c r="G7258" i="47"/>
  <c r="Z7258" i="47" s="1"/>
  <c r="F7258" i="47"/>
  <c r="Y7258" i="47" s="1"/>
  <c r="L7257" i="47"/>
  <c r="H7257" i="47"/>
  <c r="AA7257" i="47" s="1"/>
  <c r="G7257" i="47"/>
  <c r="F7257" i="47"/>
  <c r="Y7257" i="47" s="1"/>
  <c r="L7256" i="47"/>
  <c r="H7256" i="47"/>
  <c r="AA7256" i="47" s="1"/>
  <c r="G7256" i="47"/>
  <c r="Z7256" i="47" s="1"/>
  <c r="F7256" i="47"/>
  <c r="L7255" i="47"/>
  <c r="H7255" i="47"/>
  <c r="AA7255" i="47" s="1"/>
  <c r="G7255" i="47"/>
  <c r="Z7255" i="47" s="1"/>
  <c r="F7255" i="47"/>
  <c r="V7253" i="47"/>
  <c r="AF7255" i="47" s="1"/>
  <c r="C7253" i="47"/>
  <c r="X7250" i="47"/>
  <c r="J7250" i="47"/>
  <c r="G7250" i="47"/>
  <c r="X7248" i="47"/>
  <c r="N7248" i="47"/>
  <c r="J7248" i="47"/>
  <c r="G7248" i="47"/>
  <c r="G7246" i="47"/>
  <c r="G7244" i="47"/>
  <c r="E7240" i="47"/>
  <c r="E7239" i="47"/>
  <c r="S7238" i="47"/>
  <c r="R7238" i="47"/>
  <c r="L7238" i="47"/>
  <c r="H7238" i="47"/>
  <c r="F7238" i="47"/>
  <c r="S7237" i="47"/>
  <c r="R7237" i="47"/>
  <c r="L7237" i="47"/>
  <c r="H7237" i="47"/>
  <c r="F7237" i="47"/>
  <c r="S7236" i="47"/>
  <c r="R7236" i="47"/>
  <c r="L7236" i="47"/>
  <c r="H7236" i="47"/>
  <c r="F7236" i="47"/>
  <c r="L7234" i="47"/>
  <c r="H7234" i="47"/>
  <c r="G7234" i="47"/>
  <c r="Z7234" i="47" s="1"/>
  <c r="F7234" i="47"/>
  <c r="Y7234" i="47" s="1"/>
  <c r="L7233" i="47"/>
  <c r="H7233" i="47"/>
  <c r="AA7233" i="47" s="1"/>
  <c r="G7233" i="47"/>
  <c r="F7233" i="47"/>
  <c r="Y7233" i="47" s="1"/>
  <c r="L7232" i="47"/>
  <c r="H7232" i="47"/>
  <c r="AA7232" i="47" s="1"/>
  <c r="G7232" i="47"/>
  <c r="Z7232" i="47" s="1"/>
  <c r="F7232" i="47"/>
  <c r="L7231" i="47"/>
  <c r="H7231" i="47"/>
  <c r="AA7231" i="47" s="1"/>
  <c r="G7231" i="47"/>
  <c r="Z7231" i="47" s="1"/>
  <c r="F7231" i="47"/>
  <c r="Y7231" i="47" s="1"/>
  <c r="L7230" i="47"/>
  <c r="H7230" i="47"/>
  <c r="G7230" i="47"/>
  <c r="Z7230" i="47" s="1"/>
  <c r="F7230" i="47"/>
  <c r="Y7230" i="47" s="1"/>
  <c r="L7229" i="47"/>
  <c r="H7229" i="47"/>
  <c r="AA7229" i="47" s="1"/>
  <c r="G7229" i="47"/>
  <c r="F7229" i="47"/>
  <c r="Y7229" i="47" s="1"/>
  <c r="L7228" i="47"/>
  <c r="H7228" i="47"/>
  <c r="AA7228" i="47" s="1"/>
  <c r="G7228" i="47"/>
  <c r="Z7228" i="47" s="1"/>
  <c r="F7228" i="47"/>
  <c r="L7227" i="47"/>
  <c r="H7227" i="47"/>
  <c r="AA7227" i="47" s="1"/>
  <c r="G7227" i="47"/>
  <c r="Z7227" i="47" s="1"/>
  <c r="F7227" i="47"/>
  <c r="Y7227" i="47" s="1"/>
  <c r="L7226" i="47"/>
  <c r="H7226" i="47"/>
  <c r="G7226" i="47"/>
  <c r="Z7226" i="47" s="1"/>
  <c r="F7226" i="47"/>
  <c r="Y7226" i="47" s="1"/>
  <c r="L7225" i="47"/>
  <c r="H7225" i="47"/>
  <c r="AA7225" i="47" s="1"/>
  <c r="G7225" i="47"/>
  <c r="F7225" i="47"/>
  <c r="Y7225" i="47" s="1"/>
  <c r="L7224" i="47"/>
  <c r="H7224" i="47"/>
  <c r="AA7224" i="47" s="1"/>
  <c r="G7224" i="47"/>
  <c r="Z7224" i="47" s="1"/>
  <c r="F7224" i="47"/>
  <c r="L7223" i="47"/>
  <c r="H7223" i="47"/>
  <c r="G7223" i="47"/>
  <c r="Z7223" i="47" s="1"/>
  <c r="F7223" i="47"/>
  <c r="Y7223" i="47" s="1"/>
  <c r="L7222" i="47"/>
  <c r="H7222" i="47"/>
  <c r="G7222" i="47"/>
  <c r="Z7222" i="47" s="1"/>
  <c r="F7222" i="47"/>
  <c r="Y7222" i="47" s="1"/>
  <c r="L7221" i="47"/>
  <c r="H7221" i="47"/>
  <c r="AA7221" i="47" s="1"/>
  <c r="G7221" i="47"/>
  <c r="F7221" i="47"/>
  <c r="Y7221" i="47" s="1"/>
  <c r="L7220" i="47"/>
  <c r="H7220" i="47"/>
  <c r="AA7220" i="47" s="1"/>
  <c r="G7220" i="47"/>
  <c r="Z7220" i="47" s="1"/>
  <c r="F7220" i="47"/>
  <c r="L7219" i="47"/>
  <c r="H7219" i="47"/>
  <c r="G7219" i="47"/>
  <c r="Z7219" i="47" s="1"/>
  <c r="F7219" i="47"/>
  <c r="Y7219" i="47" s="1"/>
  <c r="L7218" i="47"/>
  <c r="H7218" i="47"/>
  <c r="G7218" i="47"/>
  <c r="Z7218" i="47" s="1"/>
  <c r="F7218" i="47"/>
  <c r="Y7218" i="47" s="1"/>
  <c r="L7217" i="47"/>
  <c r="H7217" i="47"/>
  <c r="AA7217" i="47" s="1"/>
  <c r="G7217" i="47"/>
  <c r="F7217" i="47"/>
  <c r="Y7217" i="47" s="1"/>
  <c r="L7216" i="47"/>
  <c r="H7216" i="47"/>
  <c r="AA7216" i="47" s="1"/>
  <c r="G7216" i="47"/>
  <c r="Z7216" i="47" s="1"/>
  <c r="F7216" i="47"/>
  <c r="L7215" i="47"/>
  <c r="H7215" i="47"/>
  <c r="AA7215" i="47" s="1"/>
  <c r="G7215" i="47"/>
  <c r="F7215" i="47"/>
  <c r="V7213" i="47"/>
  <c r="AF7215" i="47" s="1"/>
  <c r="C7213" i="47"/>
  <c r="X7210" i="47"/>
  <c r="J7210" i="47"/>
  <c r="G7210" i="47"/>
  <c r="X7208" i="47"/>
  <c r="N7208" i="47"/>
  <c r="J7208" i="47"/>
  <c r="G7208" i="47"/>
  <c r="G7206" i="47"/>
  <c r="G7204" i="47"/>
  <c r="E7200" i="47"/>
  <c r="E7199" i="47"/>
  <c r="S7198" i="47"/>
  <c r="R7198" i="47"/>
  <c r="L7198" i="47"/>
  <c r="H7198" i="47"/>
  <c r="F7198" i="47"/>
  <c r="S7197" i="47"/>
  <c r="R7197" i="47"/>
  <c r="L7197" i="47"/>
  <c r="H7197" i="47"/>
  <c r="F7197" i="47"/>
  <c r="S7196" i="47"/>
  <c r="R7196" i="47"/>
  <c r="L7196" i="47"/>
  <c r="H7196" i="47"/>
  <c r="F7196" i="47"/>
  <c r="L7194" i="47"/>
  <c r="H7194" i="47"/>
  <c r="G7194" i="47"/>
  <c r="Z7194" i="47" s="1"/>
  <c r="F7194" i="47"/>
  <c r="Y7194" i="47" s="1"/>
  <c r="L7193" i="47"/>
  <c r="H7193" i="47"/>
  <c r="AA7193" i="47" s="1"/>
  <c r="G7193" i="47"/>
  <c r="F7193" i="47"/>
  <c r="Y7193" i="47" s="1"/>
  <c r="L7192" i="47"/>
  <c r="H7192" i="47"/>
  <c r="AA7192" i="47" s="1"/>
  <c r="G7192" i="47"/>
  <c r="Z7192" i="47" s="1"/>
  <c r="F7192" i="47"/>
  <c r="L7191" i="47"/>
  <c r="H7191" i="47"/>
  <c r="AA7191" i="47" s="1"/>
  <c r="G7191" i="47"/>
  <c r="Z7191" i="47" s="1"/>
  <c r="F7191" i="47"/>
  <c r="Y7191" i="47" s="1"/>
  <c r="L7190" i="47"/>
  <c r="H7190" i="47"/>
  <c r="G7190" i="47"/>
  <c r="Z7190" i="47" s="1"/>
  <c r="F7190" i="47"/>
  <c r="Y7190" i="47" s="1"/>
  <c r="L7189" i="47"/>
  <c r="H7189" i="47"/>
  <c r="AA7189" i="47" s="1"/>
  <c r="G7189" i="47"/>
  <c r="F7189" i="47"/>
  <c r="Y7189" i="47" s="1"/>
  <c r="L7188" i="47"/>
  <c r="H7188" i="47"/>
  <c r="AA7188" i="47" s="1"/>
  <c r="G7188" i="47"/>
  <c r="Z7188" i="47" s="1"/>
  <c r="F7188" i="47"/>
  <c r="L7187" i="47"/>
  <c r="H7187" i="47"/>
  <c r="AA7187" i="47" s="1"/>
  <c r="G7187" i="47"/>
  <c r="Z7187" i="47" s="1"/>
  <c r="F7187" i="47"/>
  <c r="Y7187" i="47" s="1"/>
  <c r="L7186" i="47"/>
  <c r="H7186" i="47"/>
  <c r="G7186" i="47"/>
  <c r="Z7186" i="47" s="1"/>
  <c r="F7186" i="47"/>
  <c r="Y7186" i="47" s="1"/>
  <c r="L7185" i="47"/>
  <c r="H7185" i="47"/>
  <c r="AA7185" i="47" s="1"/>
  <c r="G7185" i="47"/>
  <c r="F7185" i="47"/>
  <c r="Y7185" i="47" s="1"/>
  <c r="L7184" i="47"/>
  <c r="H7184" i="47"/>
  <c r="AA7184" i="47" s="1"/>
  <c r="G7184" i="47"/>
  <c r="Z7184" i="47" s="1"/>
  <c r="F7184" i="47"/>
  <c r="L7183" i="47"/>
  <c r="H7183" i="47"/>
  <c r="AA7183" i="47" s="1"/>
  <c r="G7183" i="47"/>
  <c r="F7183" i="47"/>
  <c r="Y7183" i="47" s="1"/>
  <c r="L7182" i="47"/>
  <c r="H7182" i="47"/>
  <c r="G7182" i="47"/>
  <c r="Z7182" i="47" s="1"/>
  <c r="F7182" i="47"/>
  <c r="Y7182" i="47" s="1"/>
  <c r="L7181" i="47"/>
  <c r="H7181" i="47"/>
  <c r="AA7181" i="47" s="1"/>
  <c r="G7181" i="47"/>
  <c r="F7181" i="47"/>
  <c r="Y7181" i="47" s="1"/>
  <c r="L7180" i="47"/>
  <c r="H7180" i="47"/>
  <c r="AA7180" i="47" s="1"/>
  <c r="G7180" i="47"/>
  <c r="Z7180" i="47" s="1"/>
  <c r="F7180" i="47"/>
  <c r="L7179" i="47"/>
  <c r="H7179" i="47"/>
  <c r="AA7179" i="47" s="1"/>
  <c r="G7179" i="47"/>
  <c r="F7179" i="47"/>
  <c r="Y7179" i="47" s="1"/>
  <c r="L7178" i="47"/>
  <c r="H7178" i="47"/>
  <c r="G7178" i="47"/>
  <c r="Z7178" i="47" s="1"/>
  <c r="F7178" i="47"/>
  <c r="Y7178" i="47" s="1"/>
  <c r="L7177" i="47"/>
  <c r="H7177" i="47"/>
  <c r="AA7177" i="47" s="1"/>
  <c r="G7177" i="47"/>
  <c r="F7177" i="47"/>
  <c r="Y7177" i="47" s="1"/>
  <c r="L7176" i="47"/>
  <c r="H7176" i="47"/>
  <c r="AA7176" i="47" s="1"/>
  <c r="G7176" i="47"/>
  <c r="Z7176" i="47" s="1"/>
  <c r="F7176" i="47"/>
  <c r="L7175" i="47"/>
  <c r="H7175" i="47"/>
  <c r="AA7175" i="47" s="1"/>
  <c r="G7175" i="47"/>
  <c r="Z7175" i="47" s="1"/>
  <c r="F7175" i="47"/>
  <c r="V7173" i="47"/>
  <c r="AF7175" i="47" s="1"/>
  <c r="C7173" i="47"/>
  <c r="X7170" i="47"/>
  <c r="J7170" i="47"/>
  <c r="G7170" i="47"/>
  <c r="X7168" i="47"/>
  <c r="N7168" i="47"/>
  <c r="J7168" i="47"/>
  <c r="G7168" i="47"/>
  <c r="G7166" i="47"/>
  <c r="G7164" i="47"/>
  <c r="E7160" i="47"/>
  <c r="E7159" i="47"/>
  <c r="S7158" i="47"/>
  <c r="R7158" i="47"/>
  <c r="L7158" i="47"/>
  <c r="H7158" i="47"/>
  <c r="F7158" i="47"/>
  <c r="S7157" i="47"/>
  <c r="R7157" i="47"/>
  <c r="L7157" i="47"/>
  <c r="H7157" i="47"/>
  <c r="F7157" i="47"/>
  <c r="S7156" i="47"/>
  <c r="R7156" i="47"/>
  <c r="L7156" i="47"/>
  <c r="H7156" i="47"/>
  <c r="F7156" i="47"/>
  <c r="L7154" i="47"/>
  <c r="H7154" i="47"/>
  <c r="G7154" i="47"/>
  <c r="Z7154" i="47" s="1"/>
  <c r="F7154" i="47"/>
  <c r="Y7154" i="47" s="1"/>
  <c r="L7153" i="47"/>
  <c r="H7153" i="47"/>
  <c r="AA7153" i="47" s="1"/>
  <c r="G7153" i="47"/>
  <c r="F7153" i="47"/>
  <c r="Y7153" i="47" s="1"/>
  <c r="L7152" i="47"/>
  <c r="H7152" i="47"/>
  <c r="AA7152" i="47" s="1"/>
  <c r="G7152" i="47"/>
  <c r="Z7152" i="47" s="1"/>
  <c r="F7152" i="47"/>
  <c r="L7151" i="47"/>
  <c r="H7151" i="47"/>
  <c r="AA7151" i="47" s="1"/>
  <c r="G7151" i="47"/>
  <c r="Z7151" i="47" s="1"/>
  <c r="F7151" i="47"/>
  <c r="L7150" i="47"/>
  <c r="H7150" i="47"/>
  <c r="G7150" i="47"/>
  <c r="Z7150" i="47" s="1"/>
  <c r="F7150" i="47"/>
  <c r="Y7150" i="47" s="1"/>
  <c r="L7149" i="47"/>
  <c r="H7149" i="47"/>
  <c r="AA7149" i="47" s="1"/>
  <c r="G7149" i="47"/>
  <c r="F7149" i="47"/>
  <c r="Y7149" i="47" s="1"/>
  <c r="L7148" i="47"/>
  <c r="H7148" i="47"/>
  <c r="AA7148" i="47" s="1"/>
  <c r="G7148" i="47"/>
  <c r="F7148" i="47"/>
  <c r="L7147" i="47"/>
  <c r="H7147" i="47"/>
  <c r="AA7147" i="47" s="1"/>
  <c r="G7147" i="47"/>
  <c r="F7147" i="47"/>
  <c r="L7146" i="47"/>
  <c r="H7146" i="47"/>
  <c r="AA7146" i="47" s="1"/>
  <c r="G7146" i="47"/>
  <c r="F7146" i="47"/>
  <c r="L7145" i="47"/>
  <c r="H7145" i="47"/>
  <c r="AA7145" i="47" s="1"/>
  <c r="G7145" i="47"/>
  <c r="F7145" i="47"/>
  <c r="Y7145" i="47" s="1"/>
  <c r="L7144" i="47"/>
  <c r="H7144" i="47"/>
  <c r="AA7144" i="47" s="1"/>
  <c r="G7144" i="47"/>
  <c r="F7144" i="47"/>
  <c r="L7143" i="47"/>
  <c r="H7143" i="47"/>
  <c r="AA7143" i="47" s="1"/>
  <c r="G7143" i="47"/>
  <c r="Z7143" i="47" s="1"/>
  <c r="F7143" i="47"/>
  <c r="Y7143" i="47" s="1"/>
  <c r="L7142" i="47"/>
  <c r="H7142" i="47"/>
  <c r="G7142" i="47"/>
  <c r="Z7142" i="47" s="1"/>
  <c r="F7142" i="47"/>
  <c r="Y7142" i="47" s="1"/>
  <c r="L7141" i="47"/>
  <c r="H7141" i="47"/>
  <c r="AA7141" i="47" s="1"/>
  <c r="G7141" i="47"/>
  <c r="F7141" i="47"/>
  <c r="Y7141" i="47" s="1"/>
  <c r="L7140" i="47"/>
  <c r="H7140" i="47"/>
  <c r="AA7140" i="47" s="1"/>
  <c r="G7140" i="47"/>
  <c r="F7140" i="47"/>
  <c r="L7139" i="47"/>
  <c r="H7139" i="47"/>
  <c r="AA7139" i="47" s="1"/>
  <c r="G7139" i="47"/>
  <c r="Z7139" i="47" s="1"/>
  <c r="F7139" i="47"/>
  <c r="L7138" i="47"/>
  <c r="H7138" i="47"/>
  <c r="AA7138" i="47" s="1"/>
  <c r="G7138" i="47"/>
  <c r="F7138" i="47"/>
  <c r="L7137" i="47"/>
  <c r="H7137" i="47"/>
  <c r="AA7137" i="47" s="1"/>
  <c r="G7137" i="47"/>
  <c r="F7137" i="47"/>
  <c r="L7136" i="47"/>
  <c r="H7136" i="47"/>
  <c r="AA7136" i="47" s="1"/>
  <c r="G7136" i="47"/>
  <c r="F7136" i="47"/>
  <c r="Y7136" i="47" s="1"/>
  <c r="L7135" i="47"/>
  <c r="H7135" i="47"/>
  <c r="AA7135" i="47" s="1"/>
  <c r="G7135" i="47"/>
  <c r="Z7135" i="47" s="1"/>
  <c r="F7135" i="47"/>
  <c r="V7133" i="47"/>
  <c r="AF7135" i="47" s="1"/>
  <c r="C7133" i="47"/>
  <c r="X7130" i="47"/>
  <c r="J7130" i="47"/>
  <c r="G7130" i="47"/>
  <c r="X7128" i="47"/>
  <c r="N7128" i="47"/>
  <c r="J7128" i="47"/>
  <c r="G7128" i="47"/>
  <c r="G7126" i="47"/>
  <c r="G7124" i="47"/>
  <c r="E7120" i="47"/>
  <c r="E7119" i="47"/>
  <c r="S7118" i="47"/>
  <c r="R7118" i="47"/>
  <c r="L7118" i="47"/>
  <c r="H7118" i="47"/>
  <c r="F7118" i="47"/>
  <c r="S7117" i="47"/>
  <c r="R7117" i="47"/>
  <c r="L7117" i="47"/>
  <c r="H7117" i="47"/>
  <c r="F7117" i="47"/>
  <c r="S7116" i="47"/>
  <c r="R7116" i="47"/>
  <c r="L7116" i="47"/>
  <c r="H7116" i="47"/>
  <c r="F7116" i="47"/>
  <c r="L7114" i="47"/>
  <c r="H7114" i="47"/>
  <c r="AA7114" i="47" s="1"/>
  <c r="G7114" i="47"/>
  <c r="F7114" i="47"/>
  <c r="Y7114" i="47" s="1"/>
  <c r="L7113" i="47"/>
  <c r="H7113" i="47"/>
  <c r="AA7113" i="47" s="1"/>
  <c r="G7113" i="47"/>
  <c r="F7113" i="47"/>
  <c r="L7112" i="47"/>
  <c r="H7112" i="47"/>
  <c r="AA7112" i="47" s="1"/>
  <c r="G7112" i="47"/>
  <c r="F7112" i="47"/>
  <c r="L7111" i="47"/>
  <c r="H7111" i="47"/>
  <c r="G7111" i="47"/>
  <c r="Z7111" i="47" s="1"/>
  <c r="F7111" i="47"/>
  <c r="Y7111" i="47" s="1"/>
  <c r="L7110" i="47"/>
  <c r="H7110" i="47"/>
  <c r="AA7110" i="47" s="1"/>
  <c r="G7110" i="47"/>
  <c r="F7110" i="47"/>
  <c r="Y7110" i="47" s="1"/>
  <c r="L7109" i="47"/>
  <c r="H7109" i="47"/>
  <c r="AA7109" i="47" s="1"/>
  <c r="G7109" i="47"/>
  <c r="F7109" i="47"/>
  <c r="L7108" i="47"/>
  <c r="H7108" i="47"/>
  <c r="AA7108" i="47" s="1"/>
  <c r="G7108" i="47"/>
  <c r="F7108" i="47"/>
  <c r="L7107" i="47"/>
  <c r="H7107" i="47"/>
  <c r="AA7107" i="47" s="1"/>
  <c r="G7107" i="47"/>
  <c r="F7107" i="47"/>
  <c r="L7106" i="47"/>
  <c r="H7106" i="47"/>
  <c r="AA7106" i="47" s="1"/>
  <c r="G7106" i="47"/>
  <c r="F7106" i="47"/>
  <c r="Y7106" i="47" s="1"/>
  <c r="L7105" i="47"/>
  <c r="H7105" i="47"/>
  <c r="AA7105" i="47" s="1"/>
  <c r="G7105" i="47"/>
  <c r="F7105" i="47"/>
  <c r="L7104" i="47"/>
  <c r="H7104" i="47"/>
  <c r="AA7104" i="47" s="1"/>
  <c r="G7104" i="47"/>
  <c r="Z7104" i="47" s="1"/>
  <c r="F7104" i="47"/>
  <c r="Y7104" i="47" s="1"/>
  <c r="L7103" i="47"/>
  <c r="H7103" i="47"/>
  <c r="G7103" i="47"/>
  <c r="Z7103" i="47" s="1"/>
  <c r="F7103" i="47"/>
  <c r="Y7103" i="47" s="1"/>
  <c r="L7102" i="47"/>
  <c r="H7102" i="47"/>
  <c r="AA7102" i="47" s="1"/>
  <c r="G7102" i="47"/>
  <c r="F7102" i="47"/>
  <c r="Y7102" i="47" s="1"/>
  <c r="L7101" i="47"/>
  <c r="H7101" i="47"/>
  <c r="AA7101" i="47" s="1"/>
  <c r="G7101" i="47"/>
  <c r="F7101" i="47"/>
  <c r="L7100" i="47"/>
  <c r="H7100" i="47"/>
  <c r="AA7100" i="47" s="1"/>
  <c r="G7100" i="47"/>
  <c r="F7100" i="47"/>
  <c r="L7099" i="47"/>
  <c r="H7099" i="47"/>
  <c r="AA7099" i="47" s="1"/>
  <c r="G7099" i="47"/>
  <c r="F7099" i="47"/>
  <c r="L7098" i="47"/>
  <c r="H7098" i="47"/>
  <c r="AA7098" i="47" s="1"/>
  <c r="G7098" i="47"/>
  <c r="F7098" i="47"/>
  <c r="Y7098" i="47" s="1"/>
  <c r="L7097" i="47"/>
  <c r="H7097" i="47"/>
  <c r="AA7097" i="47" s="1"/>
  <c r="G7097" i="47"/>
  <c r="F7097" i="47"/>
  <c r="L7096" i="47"/>
  <c r="H7096" i="47"/>
  <c r="AA7096" i="47" s="1"/>
  <c r="G7096" i="47"/>
  <c r="F7096" i="47"/>
  <c r="Y7096" i="47" s="1"/>
  <c r="L7095" i="47"/>
  <c r="H7095" i="47"/>
  <c r="AA7095" i="47" s="1"/>
  <c r="G7095" i="47"/>
  <c r="F7095" i="47"/>
  <c r="V7093" i="47"/>
  <c r="AF7095" i="47" s="1"/>
  <c r="C7093" i="47"/>
  <c r="X7090" i="47"/>
  <c r="J7090" i="47"/>
  <c r="G7090" i="47"/>
  <c r="X7088" i="47"/>
  <c r="N7088" i="47"/>
  <c r="J7088" i="47"/>
  <c r="G7088" i="47"/>
  <c r="G7086" i="47"/>
  <c r="G7084" i="47"/>
  <c r="E7080" i="47"/>
  <c r="E7079" i="47"/>
  <c r="S7078" i="47"/>
  <c r="R7078" i="47"/>
  <c r="L7078" i="47"/>
  <c r="H7078" i="47"/>
  <c r="F7078" i="47"/>
  <c r="S7077" i="47"/>
  <c r="R7077" i="47"/>
  <c r="L7077" i="47"/>
  <c r="H7077" i="47"/>
  <c r="F7077" i="47"/>
  <c r="S7076" i="47"/>
  <c r="R7076" i="47"/>
  <c r="L7076" i="47"/>
  <c r="H7076" i="47"/>
  <c r="F7076" i="47"/>
  <c r="L7074" i="47"/>
  <c r="H7074" i="47"/>
  <c r="AA7074" i="47" s="1"/>
  <c r="G7074" i="47"/>
  <c r="F7074" i="47"/>
  <c r="L7073" i="47"/>
  <c r="H7073" i="47"/>
  <c r="AA7073" i="47" s="1"/>
  <c r="G7073" i="47"/>
  <c r="F7073" i="47"/>
  <c r="Y7073" i="47" s="1"/>
  <c r="L7072" i="47"/>
  <c r="H7072" i="47"/>
  <c r="G7072" i="47"/>
  <c r="Z7072" i="47" s="1"/>
  <c r="F7072" i="47"/>
  <c r="Y7072" i="47" s="1"/>
  <c r="L7071" i="47"/>
  <c r="H7071" i="47"/>
  <c r="AA7071" i="47" s="1"/>
  <c r="G7071" i="47"/>
  <c r="Z7071" i="47" s="1"/>
  <c r="F7071" i="47"/>
  <c r="Y7071" i="47" s="1"/>
  <c r="L7070" i="47"/>
  <c r="H7070" i="47"/>
  <c r="AA7070" i="47" s="1"/>
  <c r="G7070" i="47"/>
  <c r="F7070" i="47"/>
  <c r="Y7070" i="47" s="1"/>
  <c r="L7069" i="47"/>
  <c r="H7069" i="47"/>
  <c r="G7069" i="47"/>
  <c r="Z7069" i="47" s="1"/>
  <c r="F7069" i="47"/>
  <c r="Y7069" i="47" s="1"/>
  <c r="L7068" i="47"/>
  <c r="H7068" i="47"/>
  <c r="AA7068" i="47" s="1"/>
  <c r="G7068" i="47"/>
  <c r="Z7068" i="47" s="1"/>
  <c r="F7068" i="47"/>
  <c r="Y7068" i="47" s="1"/>
  <c r="L7067" i="47"/>
  <c r="H7067" i="47"/>
  <c r="AA7067" i="47" s="1"/>
  <c r="G7067" i="47"/>
  <c r="F7067" i="47"/>
  <c r="Y7067" i="47" s="1"/>
  <c r="L7066" i="47"/>
  <c r="H7066" i="47"/>
  <c r="AA7066" i="47" s="1"/>
  <c r="G7066" i="47"/>
  <c r="F7066" i="47"/>
  <c r="Y7066" i="47" s="1"/>
  <c r="L7065" i="47"/>
  <c r="H7065" i="47"/>
  <c r="AA7065" i="47" s="1"/>
  <c r="G7065" i="47"/>
  <c r="F7065" i="47"/>
  <c r="Y7065" i="47" s="1"/>
  <c r="L7064" i="47"/>
  <c r="H7064" i="47"/>
  <c r="AA7064" i="47" s="1"/>
  <c r="G7064" i="47"/>
  <c r="F7064" i="47"/>
  <c r="L7063" i="47"/>
  <c r="H7063" i="47"/>
  <c r="G7063" i="47"/>
  <c r="Z7063" i="47" s="1"/>
  <c r="F7063" i="47"/>
  <c r="Y7063" i="47" s="1"/>
  <c r="L7062" i="47"/>
  <c r="H7062" i="47"/>
  <c r="AA7062" i="47" s="1"/>
  <c r="G7062" i="47"/>
  <c r="F7062" i="47"/>
  <c r="L7061" i="47"/>
  <c r="H7061" i="47"/>
  <c r="AA7061" i="47" s="1"/>
  <c r="G7061" i="47"/>
  <c r="F7061" i="47"/>
  <c r="L7060" i="47"/>
  <c r="H7060" i="47"/>
  <c r="AA7060" i="47" s="1"/>
  <c r="G7060" i="47"/>
  <c r="Z7060" i="47" s="1"/>
  <c r="F7060" i="47"/>
  <c r="Y7060" i="47" s="1"/>
  <c r="L7059" i="47"/>
  <c r="H7059" i="47"/>
  <c r="AA7059" i="47" s="1"/>
  <c r="G7059" i="47"/>
  <c r="F7059" i="47"/>
  <c r="Y7059" i="47" s="1"/>
  <c r="L7058" i="47"/>
  <c r="H7058" i="47"/>
  <c r="AA7058" i="47" s="1"/>
  <c r="G7058" i="47"/>
  <c r="F7058" i="47"/>
  <c r="L7057" i="47"/>
  <c r="H7057" i="47"/>
  <c r="AA7057" i="47" s="1"/>
  <c r="G7057" i="47"/>
  <c r="F7057" i="47"/>
  <c r="Y7057" i="47" s="1"/>
  <c r="L7056" i="47"/>
  <c r="H7056" i="47"/>
  <c r="G7056" i="47"/>
  <c r="Z7056" i="47" s="1"/>
  <c r="F7056" i="47"/>
  <c r="Y7056" i="47" s="1"/>
  <c r="L7055" i="47"/>
  <c r="H7055" i="47"/>
  <c r="AA7055" i="47" s="1"/>
  <c r="G7055" i="47"/>
  <c r="F7055" i="47"/>
  <c r="V7053" i="47"/>
  <c r="AF7055" i="47" s="1"/>
  <c r="C7053" i="47"/>
  <c r="X7050" i="47"/>
  <c r="J7050" i="47"/>
  <c r="G7050" i="47"/>
  <c r="X7048" i="47"/>
  <c r="N7048" i="47"/>
  <c r="J7048" i="47"/>
  <c r="G7048" i="47"/>
  <c r="G7046" i="47"/>
  <c r="G7044" i="47"/>
  <c r="E7040" i="47"/>
  <c r="E7039" i="47"/>
  <c r="S7038" i="47"/>
  <c r="R7038" i="47"/>
  <c r="L7038" i="47"/>
  <c r="H7038" i="47"/>
  <c r="F7038" i="47"/>
  <c r="S7037" i="47"/>
  <c r="R7037" i="47"/>
  <c r="L7037" i="47"/>
  <c r="H7037" i="47"/>
  <c r="F7037" i="47"/>
  <c r="S7036" i="47"/>
  <c r="R7036" i="47"/>
  <c r="L7036" i="47"/>
  <c r="H7036" i="47"/>
  <c r="F7036" i="47"/>
  <c r="L7034" i="47"/>
  <c r="H7034" i="47"/>
  <c r="AA7034" i="47" s="1"/>
  <c r="G7034" i="47"/>
  <c r="F7034" i="47"/>
  <c r="L7033" i="47"/>
  <c r="H7033" i="47"/>
  <c r="AA7033" i="47" s="1"/>
  <c r="G7033" i="47"/>
  <c r="F7033" i="47"/>
  <c r="L7032" i="47"/>
  <c r="H7032" i="47"/>
  <c r="G7032" i="47"/>
  <c r="Z7032" i="47" s="1"/>
  <c r="F7032" i="47"/>
  <c r="Y7032" i="47" s="1"/>
  <c r="L7031" i="47"/>
  <c r="H7031" i="47"/>
  <c r="G7031" i="47"/>
  <c r="Z7031" i="47" s="1"/>
  <c r="F7031" i="47"/>
  <c r="Y7031" i="47" s="1"/>
  <c r="L7030" i="47"/>
  <c r="H7030" i="47"/>
  <c r="AA7030" i="47" s="1"/>
  <c r="G7030" i="47"/>
  <c r="F7030" i="47"/>
  <c r="Y7030" i="47" s="1"/>
  <c r="L7029" i="47"/>
  <c r="H7029" i="47"/>
  <c r="AA7029" i="47" s="1"/>
  <c r="G7029" i="47"/>
  <c r="F7029" i="47"/>
  <c r="Y7029" i="47" s="1"/>
  <c r="L7028" i="47"/>
  <c r="H7028" i="47"/>
  <c r="G7028" i="47"/>
  <c r="Z7028" i="47" s="1"/>
  <c r="F7028" i="47"/>
  <c r="Y7028" i="47" s="1"/>
  <c r="L7027" i="47"/>
  <c r="H7027" i="47"/>
  <c r="AA7027" i="47" s="1"/>
  <c r="G7027" i="47"/>
  <c r="F7027" i="47"/>
  <c r="Y7027" i="47" s="1"/>
  <c r="L7026" i="47"/>
  <c r="H7026" i="47"/>
  <c r="AA7026" i="47" s="1"/>
  <c r="G7026" i="47"/>
  <c r="F7026" i="47"/>
  <c r="Y7026" i="47" s="1"/>
  <c r="L7025" i="47"/>
  <c r="H7025" i="47"/>
  <c r="AA7025" i="47" s="1"/>
  <c r="G7025" i="47"/>
  <c r="F7025" i="47"/>
  <c r="L7024" i="47"/>
  <c r="H7024" i="47"/>
  <c r="AA7024" i="47" s="1"/>
  <c r="G7024" i="47"/>
  <c r="F7024" i="47"/>
  <c r="L7023" i="47"/>
  <c r="H7023" i="47"/>
  <c r="AA7023" i="47" s="1"/>
  <c r="G7023" i="47"/>
  <c r="F7023" i="47"/>
  <c r="Y7023" i="47" s="1"/>
  <c r="L7022" i="47"/>
  <c r="H7022" i="47"/>
  <c r="AA7022" i="47" s="1"/>
  <c r="G7022" i="47"/>
  <c r="F7022" i="47"/>
  <c r="L7021" i="47"/>
  <c r="H7021" i="47"/>
  <c r="AA7021" i="47" s="1"/>
  <c r="G7021" i="47"/>
  <c r="F7021" i="47"/>
  <c r="Z7020" i="47"/>
  <c r="L7020" i="47"/>
  <c r="H7020" i="47"/>
  <c r="AA7020" i="47" s="1"/>
  <c r="G7020" i="47"/>
  <c r="F7020" i="47"/>
  <c r="L7019" i="47"/>
  <c r="H7019" i="47"/>
  <c r="G7019" i="47"/>
  <c r="Z7019" i="47" s="1"/>
  <c r="F7019" i="47"/>
  <c r="Y7019" i="47" s="1"/>
  <c r="L7018" i="47"/>
  <c r="H7018" i="47"/>
  <c r="AA7018" i="47" s="1"/>
  <c r="G7018" i="47"/>
  <c r="F7018" i="47"/>
  <c r="L7017" i="47"/>
  <c r="H7017" i="47"/>
  <c r="AA7017" i="47" s="1"/>
  <c r="G7017" i="47"/>
  <c r="F7017" i="47"/>
  <c r="L7016" i="47"/>
  <c r="H7016" i="47"/>
  <c r="G7016" i="47"/>
  <c r="Z7016" i="47" s="1"/>
  <c r="F7016" i="47"/>
  <c r="Y7016" i="47" s="1"/>
  <c r="L7015" i="47"/>
  <c r="H7015" i="47"/>
  <c r="G7015" i="47"/>
  <c r="Z7015" i="47" s="1"/>
  <c r="F7015" i="47"/>
  <c r="Y7015" i="47" s="1"/>
  <c r="V7013" i="47"/>
  <c r="AF7015" i="47" s="1"/>
  <c r="C7013" i="47"/>
  <c r="X7010" i="47"/>
  <c r="J7010" i="47"/>
  <c r="G7010" i="47"/>
  <c r="X7008" i="47"/>
  <c r="N7008" i="47"/>
  <c r="J7008" i="47"/>
  <c r="G7008" i="47"/>
  <c r="G7006" i="47"/>
  <c r="G7004" i="47"/>
  <c r="E7000" i="47"/>
  <c r="E6999" i="47"/>
  <c r="S6998" i="47"/>
  <c r="R6998" i="47"/>
  <c r="L6998" i="47"/>
  <c r="H6998" i="47"/>
  <c r="F6998" i="47"/>
  <c r="S6997" i="47"/>
  <c r="R6997" i="47"/>
  <c r="L6997" i="47"/>
  <c r="H6997" i="47"/>
  <c r="F6997" i="47"/>
  <c r="S6996" i="47"/>
  <c r="R6996" i="47"/>
  <c r="L6996" i="47"/>
  <c r="H6996" i="47"/>
  <c r="F6996" i="47"/>
  <c r="L6994" i="47"/>
  <c r="H6994" i="47"/>
  <c r="AA6994" i="47" s="1"/>
  <c r="G6994" i="47"/>
  <c r="F6994" i="47"/>
  <c r="Y6994" i="47" s="1"/>
  <c r="AA6993" i="47"/>
  <c r="L6993" i="47"/>
  <c r="H6993" i="47"/>
  <c r="G6993" i="47"/>
  <c r="Z6993" i="47" s="1"/>
  <c r="F6993" i="47"/>
  <c r="Y6993" i="47" s="1"/>
  <c r="L6992" i="47"/>
  <c r="H6992" i="47"/>
  <c r="G6992" i="47"/>
  <c r="Z6992" i="47" s="1"/>
  <c r="F6992" i="47"/>
  <c r="Y6992" i="47" s="1"/>
  <c r="L6991" i="47"/>
  <c r="H6991" i="47"/>
  <c r="AA6991" i="47" s="1"/>
  <c r="G6991" i="47"/>
  <c r="F6991" i="47"/>
  <c r="Y6991" i="47" s="1"/>
  <c r="L6990" i="47"/>
  <c r="H6990" i="47"/>
  <c r="AA6990" i="47" s="1"/>
  <c r="G6990" i="47"/>
  <c r="F6990" i="47"/>
  <c r="Y6990" i="47" s="1"/>
  <c r="L6989" i="47"/>
  <c r="H6989" i="47"/>
  <c r="AA6989" i="47" s="1"/>
  <c r="G6989" i="47"/>
  <c r="F6989" i="47"/>
  <c r="Y6989" i="47" s="1"/>
  <c r="L6988" i="47"/>
  <c r="H6988" i="47"/>
  <c r="AA6988" i="47" s="1"/>
  <c r="G6988" i="47"/>
  <c r="F6988" i="47"/>
  <c r="L6987" i="47"/>
  <c r="H6987" i="47"/>
  <c r="G6987" i="47"/>
  <c r="Z6987" i="47" s="1"/>
  <c r="F6987" i="47"/>
  <c r="Y6987" i="47" s="1"/>
  <c r="L6986" i="47"/>
  <c r="H6986" i="47"/>
  <c r="G6986" i="47"/>
  <c r="Z6986" i="47" s="1"/>
  <c r="F6986" i="47"/>
  <c r="Y6986" i="47" s="1"/>
  <c r="L6985" i="47"/>
  <c r="H6985" i="47"/>
  <c r="AA6985" i="47" s="1"/>
  <c r="G6985" i="47"/>
  <c r="F6985" i="47"/>
  <c r="Y6985" i="47" s="1"/>
  <c r="L6984" i="47"/>
  <c r="H6984" i="47"/>
  <c r="AA6984" i="47" s="1"/>
  <c r="G6984" i="47"/>
  <c r="F6984" i="47"/>
  <c r="L6983" i="47"/>
  <c r="H6983" i="47"/>
  <c r="AA6983" i="47" s="1"/>
  <c r="G6983" i="47"/>
  <c r="Z6983" i="47" s="1"/>
  <c r="F6983" i="47"/>
  <c r="Y6983" i="47" s="1"/>
  <c r="L6982" i="47"/>
  <c r="H6982" i="47"/>
  <c r="AA6982" i="47" s="1"/>
  <c r="G6982" i="47"/>
  <c r="F6982" i="47"/>
  <c r="Y6982" i="47" s="1"/>
  <c r="L6981" i="47"/>
  <c r="H6981" i="47"/>
  <c r="AA6981" i="47" s="1"/>
  <c r="G6981" i="47"/>
  <c r="F6981" i="47"/>
  <c r="Y6981" i="47" s="1"/>
  <c r="L6980" i="47"/>
  <c r="H6980" i="47"/>
  <c r="AA6980" i="47" s="1"/>
  <c r="G6980" i="47"/>
  <c r="F6980" i="47"/>
  <c r="L6979" i="47"/>
  <c r="H6979" i="47"/>
  <c r="G6979" i="47"/>
  <c r="Z6979" i="47" s="1"/>
  <c r="F6979" i="47"/>
  <c r="Y6979" i="47" s="1"/>
  <c r="L6978" i="47"/>
  <c r="H6978" i="47"/>
  <c r="G6978" i="47"/>
  <c r="Z6978" i="47" s="1"/>
  <c r="F6978" i="47"/>
  <c r="Y6978" i="47" s="1"/>
  <c r="L6977" i="47"/>
  <c r="H6977" i="47"/>
  <c r="AA6977" i="47" s="1"/>
  <c r="G6977" i="47"/>
  <c r="F6977" i="47"/>
  <c r="Y6977" i="47" s="1"/>
  <c r="L6976" i="47"/>
  <c r="H6976" i="47"/>
  <c r="AA6976" i="47" s="1"/>
  <c r="G6976" i="47"/>
  <c r="F6976" i="47"/>
  <c r="L6975" i="47"/>
  <c r="H6975" i="47"/>
  <c r="AA6975" i="47" s="1"/>
  <c r="G6975" i="47"/>
  <c r="F6975" i="47"/>
  <c r="V6973" i="47"/>
  <c r="AF6975" i="47" s="1"/>
  <c r="C6973" i="47"/>
  <c r="X6970" i="47"/>
  <c r="J6970" i="47"/>
  <c r="G6970" i="47"/>
  <c r="X6968" i="47"/>
  <c r="N6968" i="47"/>
  <c r="J6968" i="47"/>
  <c r="G6968" i="47"/>
  <c r="G6966" i="47"/>
  <c r="G6964" i="47"/>
  <c r="E6960" i="47"/>
  <c r="E6959" i="47"/>
  <c r="S6958" i="47"/>
  <c r="R6958" i="47"/>
  <c r="L6958" i="47"/>
  <c r="H6958" i="47"/>
  <c r="F6958" i="47"/>
  <c r="S6957" i="47"/>
  <c r="R6957" i="47"/>
  <c r="L6957" i="47"/>
  <c r="H6957" i="47"/>
  <c r="F6957" i="47"/>
  <c r="S6956" i="47"/>
  <c r="R6956" i="47"/>
  <c r="L6956" i="47"/>
  <c r="H6956" i="47"/>
  <c r="F6956" i="47"/>
  <c r="L6954" i="47"/>
  <c r="H6954" i="47"/>
  <c r="AA6954" i="47" s="1"/>
  <c r="G6954" i="47"/>
  <c r="Z6954" i="47" s="1"/>
  <c r="F6954" i="47"/>
  <c r="L6953" i="47"/>
  <c r="H6953" i="47"/>
  <c r="AA6953" i="47" s="1"/>
  <c r="G6953" i="47"/>
  <c r="Z6953" i="47" s="1"/>
  <c r="F6953" i="47"/>
  <c r="Y6953" i="47" s="1"/>
  <c r="L6952" i="47"/>
  <c r="H6952" i="47"/>
  <c r="AA6952" i="47" s="1"/>
  <c r="G6952" i="47"/>
  <c r="F6952" i="47"/>
  <c r="L6951" i="47"/>
  <c r="H6951" i="47"/>
  <c r="AA6951" i="47" s="1"/>
  <c r="G6951" i="47"/>
  <c r="F6951" i="47"/>
  <c r="L6950" i="47"/>
  <c r="H6950" i="47"/>
  <c r="G6950" i="47"/>
  <c r="Z6950" i="47" s="1"/>
  <c r="F6950" i="47"/>
  <c r="Y6950" i="47" s="1"/>
  <c r="L6949" i="47"/>
  <c r="H6949" i="47"/>
  <c r="AA6949" i="47" s="1"/>
  <c r="G6949" i="47"/>
  <c r="F6949" i="47"/>
  <c r="Y6949" i="47" s="1"/>
  <c r="L6948" i="47"/>
  <c r="H6948" i="47"/>
  <c r="AA6948" i="47" s="1"/>
  <c r="G6948" i="47"/>
  <c r="F6948" i="47"/>
  <c r="Y6948" i="47" s="1"/>
  <c r="L6947" i="47"/>
  <c r="H6947" i="47"/>
  <c r="AA6947" i="47" s="1"/>
  <c r="G6947" i="47"/>
  <c r="F6947" i="47"/>
  <c r="L6946" i="47"/>
  <c r="H6946" i="47"/>
  <c r="AA6946" i="47" s="1"/>
  <c r="G6946" i="47"/>
  <c r="Z6946" i="47" s="1"/>
  <c r="F6946" i="47"/>
  <c r="L6945" i="47"/>
  <c r="H6945" i="47"/>
  <c r="G6945" i="47"/>
  <c r="Z6945" i="47" s="1"/>
  <c r="F6945" i="47"/>
  <c r="Y6945" i="47" s="1"/>
  <c r="L6944" i="47"/>
  <c r="H6944" i="47"/>
  <c r="AA6944" i="47" s="1"/>
  <c r="G6944" i="47"/>
  <c r="F6944" i="47"/>
  <c r="Y6944" i="47" s="1"/>
  <c r="L6943" i="47"/>
  <c r="H6943" i="47"/>
  <c r="AA6943" i="47" s="1"/>
  <c r="G6943" i="47"/>
  <c r="F6943" i="47"/>
  <c r="L6942" i="47"/>
  <c r="H6942" i="47"/>
  <c r="G6942" i="47"/>
  <c r="Z6942" i="47" s="1"/>
  <c r="F6942" i="47"/>
  <c r="L6941" i="47"/>
  <c r="H6941" i="47"/>
  <c r="AA6941" i="47" s="1"/>
  <c r="G6941" i="47"/>
  <c r="Z6941" i="47" s="1"/>
  <c r="F6941" i="47"/>
  <c r="Y6941" i="47" s="1"/>
  <c r="L6940" i="47"/>
  <c r="H6940" i="47"/>
  <c r="AA6940" i="47" s="1"/>
  <c r="G6940" i="47"/>
  <c r="F6940" i="47"/>
  <c r="Y6940" i="47" s="1"/>
  <c r="L6939" i="47"/>
  <c r="H6939" i="47"/>
  <c r="AA6939" i="47" s="1"/>
  <c r="G6939" i="47"/>
  <c r="F6939" i="47"/>
  <c r="L6938" i="47"/>
  <c r="H6938" i="47"/>
  <c r="AA6938" i="47" s="1"/>
  <c r="G6938" i="47"/>
  <c r="Z6938" i="47" s="1"/>
  <c r="F6938" i="47"/>
  <c r="L6937" i="47"/>
  <c r="H6937" i="47"/>
  <c r="G6937" i="47"/>
  <c r="Z6937" i="47" s="1"/>
  <c r="F6937" i="47"/>
  <c r="Y6937" i="47" s="1"/>
  <c r="L6936" i="47"/>
  <c r="H6936" i="47"/>
  <c r="AA6936" i="47" s="1"/>
  <c r="G6936" i="47"/>
  <c r="F6936" i="47"/>
  <c r="Y6936" i="47" s="1"/>
  <c r="L6935" i="47"/>
  <c r="H6935" i="47"/>
  <c r="AA6935" i="47" s="1"/>
  <c r="G6935" i="47"/>
  <c r="F6935" i="47"/>
  <c r="Y6935" i="47" s="1"/>
  <c r="V6933" i="47"/>
  <c r="AF6935" i="47" s="1"/>
  <c r="C6933" i="47"/>
  <c r="X6930" i="47"/>
  <c r="J6930" i="47"/>
  <c r="G6930" i="47"/>
  <c r="X6928" i="47"/>
  <c r="N6928" i="47"/>
  <c r="J6928" i="47"/>
  <c r="G6928" i="47"/>
  <c r="G6926" i="47"/>
  <c r="G6924" i="47"/>
  <c r="E6920" i="47"/>
  <c r="E6919" i="47"/>
  <c r="S6918" i="47"/>
  <c r="R6918" i="47"/>
  <c r="L6918" i="47"/>
  <c r="H6918" i="47"/>
  <c r="F6918" i="47"/>
  <c r="S6917" i="47"/>
  <c r="R6917" i="47"/>
  <c r="L6917" i="47"/>
  <c r="H6917" i="47"/>
  <c r="F6917" i="47"/>
  <c r="S6916" i="47"/>
  <c r="R6916" i="47"/>
  <c r="L6916" i="47"/>
  <c r="H6916" i="47"/>
  <c r="F6916" i="47"/>
  <c r="L6914" i="47"/>
  <c r="H6914" i="47"/>
  <c r="AA6914" i="47" s="1"/>
  <c r="G6914" i="47"/>
  <c r="Z6914" i="47" s="1"/>
  <c r="F6914" i="47"/>
  <c r="L6913" i="47"/>
  <c r="H6913" i="47"/>
  <c r="AA6913" i="47" s="1"/>
  <c r="G6913" i="47"/>
  <c r="Z6913" i="47" s="1"/>
  <c r="F6913" i="47"/>
  <c r="Y6913" i="47" s="1"/>
  <c r="L6912" i="47"/>
  <c r="H6912" i="47"/>
  <c r="AA6912" i="47" s="1"/>
  <c r="G6912" i="47"/>
  <c r="F6912" i="47"/>
  <c r="Y6912" i="47" s="1"/>
  <c r="L6911" i="47"/>
  <c r="H6911" i="47"/>
  <c r="AA6911" i="47" s="1"/>
  <c r="G6911" i="47"/>
  <c r="F6911" i="47"/>
  <c r="L6910" i="47"/>
  <c r="H6910" i="47"/>
  <c r="AA6910" i="47" s="1"/>
  <c r="G6910" i="47"/>
  <c r="Z6910" i="47" s="1"/>
  <c r="F6910" i="47"/>
  <c r="L6909" i="47"/>
  <c r="H6909" i="47"/>
  <c r="AA6909" i="47" s="1"/>
  <c r="G6909" i="47"/>
  <c r="F6909" i="47"/>
  <c r="L6908" i="47"/>
  <c r="H6908" i="47"/>
  <c r="AA6908" i="47" s="1"/>
  <c r="G6908" i="47"/>
  <c r="F6908" i="47"/>
  <c r="Y6908" i="47" s="1"/>
  <c r="L6907" i="47"/>
  <c r="H6907" i="47"/>
  <c r="AA6907" i="47" s="1"/>
  <c r="G6907" i="47"/>
  <c r="F6907" i="47"/>
  <c r="L6906" i="47"/>
  <c r="H6906" i="47"/>
  <c r="G6906" i="47"/>
  <c r="Z6906" i="47" s="1"/>
  <c r="F6906" i="47"/>
  <c r="Y6906" i="47" s="1"/>
  <c r="L6905" i="47"/>
  <c r="H6905" i="47"/>
  <c r="AA6905" i="47" s="1"/>
  <c r="G6905" i="47"/>
  <c r="Z6905" i="47" s="1"/>
  <c r="F6905" i="47"/>
  <c r="Y6905" i="47" s="1"/>
  <c r="L6904" i="47"/>
  <c r="H6904" i="47"/>
  <c r="AA6904" i="47" s="1"/>
  <c r="G6904" i="47"/>
  <c r="F6904" i="47"/>
  <c r="Y6904" i="47" s="1"/>
  <c r="L6903" i="47"/>
  <c r="H6903" i="47"/>
  <c r="AA6903" i="47" s="1"/>
  <c r="G6903" i="47"/>
  <c r="F6903" i="47"/>
  <c r="L6902" i="47"/>
  <c r="H6902" i="47"/>
  <c r="AA6902" i="47" s="1"/>
  <c r="G6902" i="47"/>
  <c r="Z6902" i="47" s="1"/>
  <c r="F6902" i="47"/>
  <c r="Y6902" i="47" s="1"/>
  <c r="L6901" i="47"/>
  <c r="H6901" i="47"/>
  <c r="G6901" i="47"/>
  <c r="Z6901" i="47" s="1"/>
  <c r="F6901" i="47"/>
  <c r="Y6901" i="47" s="1"/>
  <c r="L6900" i="47"/>
  <c r="H6900" i="47"/>
  <c r="AA6900" i="47" s="1"/>
  <c r="G6900" i="47"/>
  <c r="F6900" i="47"/>
  <c r="Y6900" i="47" s="1"/>
  <c r="L6899" i="47"/>
  <c r="H6899" i="47"/>
  <c r="AA6899" i="47" s="1"/>
  <c r="G6899" i="47"/>
  <c r="F6899" i="47"/>
  <c r="L6898" i="47"/>
  <c r="H6898" i="47"/>
  <c r="AA6898" i="47" s="1"/>
  <c r="G6898" i="47"/>
  <c r="Z6898" i="47" s="1"/>
  <c r="F6898" i="47"/>
  <c r="L6897" i="47"/>
  <c r="H6897" i="47"/>
  <c r="AA6897" i="47" s="1"/>
  <c r="G6897" i="47"/>
  <c r="Z6897" i="47" s="1"/>
  <c r="F6897" i="47"/>
  <c r="Y6897" i="47" s="1"/>
  <c r="L6896" i="47"/>
  <c r="H6896" i="47"/>
  <c r="AA6896" i="47" s="1"/>
  <c r="G6896" i="47"/>
  <c r="F6896" i="47"/>
  <c r="Y6896" i="47" s="1"/>
  <c r="L6895" i="47"/>
  <c r="H6895" i="47"/>
  <c r="AA6895" i="47" s="1"/>
  <c r="G6895" i="47"/>
  <c r="F6895" i="47"/>
  <c r="Y6895" i="47" s="1"/>
  <c r="V6893" i="47"/>
  <c r="AF6895" i="47" s="1"/>
  <c r="C6893" i="47"/>
  <c r="X6890" i="47"/>
  <c r="J6890" i="47"/>
  <c r="G6890" i="47"/>
  <c r="X6888" i="47"/>
  <c r="N6888" i="47"/>
  <c r="J6888" i="47"/>
  <c r="G6888" i="47"/>
  <c r="G6886" i="47"/>
  <c r="G6884" i="47"/>
  <c r="E6880" i="47"/>
  <c r="E6879" i="47"/>
  <c r="S6878" i="47"/>
  <c r="R6878" i="47"/>
  <c r="L6878" i="47"/>
  <c r="H6878" i="47"/>
  <c r="F6878" i="47"/>
  <c r="S6877" i="47"/>
  <c r="R6877" i="47"/>
  <c r="L6877" i="47"/>
  <c r="H6877" i="47"/>
  <c r="F6877" i="47"/>
  <c r="S6876" i="47"/>
  <c r="R6876" i="47"/>
  <c r="L6876" i="47"/>
  <c r="H6876" i="47"/>
  <c r="F6876" i="47"/>
  <c r="L6874" i="47"/>
  <c r="H6874" i="47"/>
  <c r="G6874" i="47"/>
  <c r="Z6874" i="47" s="1"/>
  <c r="F6874" i="47"/>
  <c r="L6873" i="47"/>
  <c r="H6873" i="47"/>
  <c r="AA6873" i="47" s="1"/>
  <c r="G6873" i="47"/>
  <c r="Z6873" i="47" s="1"/>
  <c r="F6873" i="47"/>
  <c r="Y6873" i="47" s="1"/>
  <c r="L6872" i="47"/>
  <c r="H6872" i="47"/>
  <c r="AA6872" i="47" s="1"/>
  <c r="G6872" i="47"/>
  <c r="F6872" i="47"/>
  <c r="Y6872" i="47" s="1"/>
  <c r="L6871" i="47"/>
  <c r="H6871" i="47"/>
  <c r="AA6871" i="47" s="1"/>
  <c r="G6871" i="47"/>
  <c r="F6871" i="47"/>
  <c r="L6870" i="47"/>
  <c r="H6870" i="47"/>
  <c r="AA6870" i="47" s="1"/>
  <c r="G6870" i="47"/>
  <c r="F6870" i="47"/>
  <c r="Y6870" i="47" s="1"/>
  <c r="L6869" i="47"/>
  <c r="H6869" i="47"/>
  <c r="G6869" i="47"/>
  <c r="Z6869" i="47" s="1"/>
  <c r="F6869" i="47"/>
  <c r="Y6869" i="47" s="1"/>
  <c r="L6868" i="47"/>
  <c r="H6868" i="47"/>
  <c r="AA6868" i="47" s="1"/>
  <c r="G6868" i="47"/>
  <c r="F6868" i="47"/>
  <c r="Y6868" i="47" s="1"/>
  <c r="L6867" i="47"/>
  <c r="H6867" i="47"/>
  <c r="AA6867" i="47" s="1"/>
  <c r="G6867" i="47"/>
  <c r="F6867" i="47"/>
  <c r="L6866" i="47"/>
  <c r="H6866" i="47"/>
  <c r="AA6866" i="47" s="1"/>
  <c r="G6866" i="47"/>
  <c r="F6866" i="47"/>
  <c r="L6865" i="47"/>
  <c r="H6865" i="47"/>
  <c r="AA6865" i="47" s="1"/>
  <c r="G6865" i="47"/>
  <c r="Z6865" i="47" s="1"/>
  <c r="F6865" i="47"/>
  <c r="Y6865" i="47" s="1"/>
  <c r="L6864" i="47"/>
  <c r="H6864" i="47"/>
  <c r="AA6864" i="47" s="1"/>
  <c r="G6864" i="47"/>
  <c r="F6864" i="47"/>
  <c r="Y6864" i="47" s="1"/>
  <c r="L6863" i="47"/>
  <c r="H6863" i="47"/>
  <c r="AA6863" i="47" s="1"/>
  <c r="G6863" i="47"/>
  <c r="F6863" i="47"/>
  <c r="L6862" i="47"/>
  <c r="H6862" i="47"/>
  <c r="AA6862" i="47" s="1"/>
  <c r="G6862" i="47"/>
  <c r="F6862" i="47"/>
  <c r="L6861" i="47"/>
  <c r="H6861" i="47"/>
  <c r="G6861" i="47"/>
  <c r="Z6861" i="47" s="1"/>
  <c r="F6861" i="47"/>
  <c r="Y6861" i="47" s="1"/>
  <c r="L6860" i="47"/>
  <c r="H6860" i="47"/>
  <c r="AA6860" i="47" s="1"/>
  <c r="G6860" i="47"/>
  <c r="F6860" i="47"/>
  <c r="Y6860" i="47" s="1"/>
  <c r="L6859" i="47"/>
  <c r="H6859" i="47"/>
  <c r="AA6859" i="47" s="1"/>
  <c r="G6859" i="47"/>
  <c r="F6859" i="47"/>
  <c r="L6858" i="47"/>
  <c r="H6858" i="47"/>
  <c r="AA6858" i="47" s="1"/>
  <c r="G6858" i="47"/>
  <c r="F6858" i="47"/>
  <c r="L6857" i="47"/>
  <c r="H6857" i="47"/>
  <c r="AA6857" i="47" s="1"/>
  <c r="G6857" i="47"/>
  <c r="Z6857" i="47" s="1"/>
  <c r="F6857" i="47"/>
  <c r="Y6857" i="47" s="1"/>
  <c r="L6856" i="47"/>
  <c r="H6856" i="47"/>
  <c r="AA6856" i="47" s="1"/>
  <c r="G6856" i="47"/>
  <c r="F6856" i="47"/>
  <c r="Y6856" i="47" s="1"/>
  <c r="L6855" i="47"/>
  <c r="H6855" i="47"/>
  <c r="AA6855" i="47" s="1"/>
  <c r="G6855" i="47"/>
  <c r="F6855" i="47"/>
  <c r="Y6855" i="47" s="1"/>
  <c r="V6853" i="47"/>
  <c r="AF6855" i="47" s="1"/>
  <c r="C6853" i="47"/>
  <c r="X6850" i="47"/>
  <c r="J6850" i="47"/>
  <c r="G6850" i="47"/>
  <c r="X6848" i="47"/>
  <c r="N6848" i="47"/>
  <c r="J6848" i="47"/>
  <c r="G6848" i="47"/>
  <c r="G6846" i="47"/>
  <c r="G6844" i="47"/>
  <c r="E6840" i="47"/>
  <c r="E6839" i="47"/>
  <c r="S6838" i="47"/>
  <c r="R6838" i="47"/>
  <c r="L6838" i="47"/>
  <c r="H6838" i="47"/>
  <c r="F6838" i="47"/>
  <c r="S6837" i="47"/>
  <c r="R6837" i="47"/>
  <c r="L6837" i="47"/>
  <c r="H6837" i="47"/>
  <c r="F6837" i="47"/>
  <c r="S6836" i="47"/>
  <c r="R6836" i="47"/>
  <c r="L6836" i="47"/>
  <c r="H6836" i="47"/>
  <c r="F6836" i="47"/>
  <c r="L6834" i="47"/>
  <c r="H6834" i="47"/>
  <c r="AA6834" i="47" s="1"/>
  <c r="G6834" i="47"/>
  <c r="F6834" i="47"/>
  <c r="L6833" i="47"/>
  <c r="H6833" i="47"/>
  <c r="AA6833" i="47" s="1"/>
  <c r="G6833" i="47"/>
  <c r="F6833" i="47"/>
  <c r="L6832" i="47"/>
  <c r="H6832" i="47"/>
  <c r="AA6832" i="47" s="1"/>
  <c r="G6832" i="47"/>
  <c r="F6832" i="47"/>
  <c r="Y6832" i="47" s="1"/>
  <c r="L6831" i="47"/>
  <c r="H6831" i="47"/>
  <c r="AA6831" i="47" s="1"/>
  <c r="G6831" i="47"/>
  <c r="F6831" i="47"/>
  <c r="L6830" i="47"/>
  <c r="H6830" i="47"/>
  <c r="AA6830" i="47" s="1"/>
  <c r="G6830" i="47"/>
  <c r="Z6830" i="47" s="1"/>
  <c r="F6830" i="47"/>
  <c r="Y6830" i="47" s="1"/>
  <c r="L6829" i="47"/>
  <c r="H6829" i="47"/>
  <c r="AA6829" i="47" s="1"/>
  <c r="G6829" i="47"/>
  <c r="Z6829" i="47" s="1"/>
  <c r="F6829" i="47"/>
  <c r="Y6829" i="47" s="1"/>
  <c r="L6828" i="47"/>
  <c r="H6828" i="47"/>
  <c r="AA6828" i="47" s="1"/>
  <c r="G6828" i="47"/>
  <c r="F6828" i="47"/>
  <c r="Y6828" i="47" s="1"/>
  <c r="L6827" i="47"/>
  <c r="H6827" i="47"/>
  <c r="AA6827" i="47" s="1"/>
  <c r="G6827" i="47"/>
  <c r="F6827" i="47"/>
  <c r="L6826" i="47"/>
  <c r="H6826" i="47"/>
  <c r="AA6826" i="47" s="1"/>
  <c r="G6826" i="47"/>
  <c r="Z6826" i="47" s="1"/>
  <c r="F6826" i="47"/>
  <c r="Y6826" i="47" s="1"/>
  <c r="L6825" i="47"/>
  <c r="H6825" i="47"/>
  <c r="G6825" i="47"/>
  <c r="Z6825" i="47" s="1"/>
  <c r="F6825" i="47"/>
  <c r="Y6825" i="47" s="1"/>
  <c r="L6824" i="47"/>
  <c r="H6824" i="47"/>
  <c r="AA6824" i="47" s="1"/>
  <c r="G6824" i="47"/>
  <c r="F6824" i="47"/>
  <c r="Y6824" i="47" s="1"/>
  <c r="L6823" i="47"/>
  <c r="H6823" i="47"/>
  <c r="AA6823" i="47" s="1"/>
  <c r="G6823" i="47"/>
  <c r="F6823" i="47"/>
  <c r="L6822" i="47"/>
  <c r="H6822" i="47"/>
  <c r="AA6822" i="47" s="1"/>
  <c r="G6822" i="47"/>
  <c r="F6822" i="47"/>
  <c r="L6821" i="47"/>
  <c r="H6821" i="47"/>
  <c r="AA6821" i="47" s="1"/>
  <c r="G6821" i="47"/>
  <c r="Z6821" i="47" s="1"/>
  <c r="F6821" i="47"/>
  <c r="Y6821" i="47" s="1"/>
  <c r="L6820" i="47"/>
  <c r="H6820" i="47"/>
  <c r="AA6820" i="47" s="1"/>
  <c r="G6820" i="47"/>
  <c r="F6820" i="47"/>
  <c r="Y6820" i="47" s="1"/>
  <c r="L6819" i="47"/>
  <c r="H6819" i="47"/>
  <c r="AA6819" i="47" s="1"/>
  <c r="G6819" i="47"/>
  <c r="F6819" i="47"/>
  <c r="L6818" i="47"/>
  <c r="H6818" i="47"/>
  <c r="AA6818" i="47" s="1"/>
  <c r="G6818" i="47"/>
  <c r="Z6818" i="47" s="1"/>
  <c r="F6818" i="47"/>
  <c r="Y6818" i="47" s="1"/>
  <c r="L6817" i="47"/>
  <c r="H6817" i="47"/>
  <c r="G6817" i="47"/>
  <c r="Z6817" i="47" s="1"/>
  <c r="F6817" i="47"/>
  <c r="Y6817" i="47" s="1"/>
  <c r="L6816" i="47"/>
  <c r="H6816" i="47"/>
  <c r="AA6816" i="47" s="1"/>
  <c r="G6816" i="47"/>
  <c r="F6816" i="47"/>
  <c r="L6815" i="47"/>
  <c r="H6815" i="47"/>
  <c r="AA6815" i="47" s="1"/>
  <c r="G6815" i="47"/>
  <c r="F6815" i="47"/>
  <c r="V6813" i="47"/>
  <c r="AF6815" i="47" s="1"/>
  <c r="C6813" i="47"/>
  <c r="X6810" i="47"/>
  <c r="J6810" i="47"/>
  <c r="G6810" i="47"/>
  <c r="X6808" i="47"/>
  <c r="N6808" i="47"/>
  <c r="J6808" i="47"/>
  <c r="G6808" i="47"/>
  <c r="G6806" i="47"/>
  <c r="G6804" i="47"/>
  <c r="E6800" i="47"/>
  <c r="E6799" i="47"/>
  <c r="S6798" i="47"/>
  <c r="R6798" i="47"/>
  <c r="L6798" i="47"/>
  <c r="H6798" i="47"/>
  <c r="F6798" i="47"/>
  <c r="S6797" i="47"/>
  <c r="R6797" i="47"/>
  <c r="L6797" i="47"/>
  <c r="H6797" i="47"/>
  <c r="F6797" i="47"/>
  <c r="S6796" i="47"/>
  <c r="R6796" i="47"/>
  <c r="L6796" i="47"/>
  <c r="H6796" i="47"/>
  <c r="F6796" i="47"/>
  <c r="L6794" i="47"/>
  <c r="H6794" i="47"/>
  <c r="G6794" i="47"/>
  <c r="Z6794" i="47" s="1"/>
  <c r="F6794" i="47"/>
  <c r="Y6794" i="47" s="1"/>
  <c r="L6793" i="47"/>
  <c r="H6793" i="47"/>
  <c r="AA6793" i="47" s="1"/>
  <c r="G6793" i="47"/>
  <c r="F6793" i="47"/>
  <c r="Y6793" i="47" s="1"/>
  <c r="L6792" i="47"/>
  <c r="H6792" i="47"/>
  <c r="AA6792" i="47" s="1"/>
  <c r="G6792" i="47"/>
  <c r="Z6792" i="47" s="1"/>
  <c r="F6792" i="47"/>
  <c r="L6791" i="47"/>
  <c r="H6791" i="47"/>
  <c r="AA6791" i="47" s="1"/>
  <c r="G6791" i="47"/>
  <c r="Z6791" i="47" s="1"/>
  <c r="F6791" i="47"/>
  <c r="Y6791" i="47" s="1"/>
  <c r="L6790" i="47"/>
  <c r="H6790" i="47"/>
  <c r="G6790" i="47"/>
  <c r="Z6790" i="47" s="1"/>
  <c r="F6790" i="47"/>
  <c r="Y6790" i="47" s="1"/>
  <c r="L6789" i="47"/>
  <c r="H6789" i="47"/>
  <c r="AA6789" i="47" s="1"/>
  <c r="G6789" i="47"/>
  <c r="F6789" i="47"/>
  <c r="Y6789" i="47" s="1"/>
  <c r="L6788" i="47"/>
  <c r="H6788" i="47"/>
  <c r="AA6788" i="47" s="1"/>
  <c r="G6788" i="47"/>
  <c r="Z6788" i="47" s="1"/>
  <c r="F6788" i="47"/>
  <c r="L6787" i="47"/>
  <c r="H6787" i="47"/>
  <c r="AA6787" i="47" s="1"/>
  <c r="G6787" i="47"/>
  <c r="F6787" i="47"/>
  <c r="Y6787" i="47" s="1"/>
  <c r="L6786" i="47"/>
  <c r="H6786" i="47"/>
  <c r="G6786" i="47"/>
  <c r="Z6786" i="47" s="1"/>
  <c r="F6786" i="47"/>
  <c r="Y6786" i="47" s="1"/>
  <c r="L6785" i="47"/>
  <c r="H6785" i="47"/>
  <c r="AA6785" i="47" s="1"/>
  <c r="G6785" i="47"/>
  <c r="F6785" i="47"/>
  <c r="Y6785" i="47" s="1"/>
  <c r="L6784" i="47"/>
  <c r="H6784" i="47"/>
  <c r="AA6784" i="47" s="1"/>
  <c r="G6784" i="47"/>
  <c r="Z6784" i="47" s="1"/>
  <c r="F6784" i="47"/>
  <c r="L6783" i="47"/>
  <c r="H6783" i="47"/>
  <c r="AA6783" i="47" s="1"/>
  <c r="G6783" i="47"/>
  <c r="F6783" i="47"/>
  <c r="Y6783" i="47" s="1"/>
  <c r="L6782" i="47"/>
  <c r="H6782" i="47"/>
  <c r="G6782" i="47"/>
  <c r="Z6782" i="47" s="1"/>
  <c r="F6782" i="47"/>
  <c r="Y6782" i="47" s="1"/>
  <c r="L6781" i="47"/>
  <c r="H6781" i="47"/>
  <c r="AA6781" i="47" s="1"/>
  <c r="G6781" i="47"/>
  <c r="F6781" i="47"/>
  <c r="Y6781" i="47" s="1"/>
  <c r="L6780" i="47"/>
  <c r="H6780" i="47"/>
  <c r="AA6780" i="47" s="1"/>
  <c r="G6780" i="47"/>
  <c r="Z6780" i="47" s="1"/>
  <c r="F6780" i="47"/>
  <c r="L6779" i="47"/>
  <c r="H6779" i="47"/>
  <c r="G6779" i="47"/>
  <c r="Z6779" i="47" s="1"/>
  <c r="F6779" i="47"/>
  <c r="Y6779" i="47" s="1"/>
  <c r="L6778" i="47"/>
  <c r="H6778" i="47"/>
  <c r="G6778" i="47"/>
  <c r="Z6778" i="47" s="1"/>
  <c r="F6778" i="47"/>
  <c r="Y6778" i="47" s="1"/>
  <c r="L6777" i="47"/>
  <c r="H6777" i="47"/>
  <c r="AA6777" i="47" s="1"/>
  <c r="G6777" i="47"/>
  <c r="F6777" i="47"/>
  <c r="Y6777" i="47" s="1"/>
  <c r="L6776" i="47"/>
  <c r="H6776" i="47"/>
  <c r="AA6776" i="47" s="1"/>
  <c r="G6776" i="47"/>
  <c r="Z6776" i="47" s="1"/>
  <c r="F6776" i="47"/>
  <c r="L6775" i="47"/>
  <c r="H6775" i="47"/>
  <c r="AA6775" i="47" s="1"/>
  <c r="G6775" i="47"/>
  <c r="F6775" i="47"/>
  <c r="V6773" i="47"/>
  <c r="AF6775" i="47" s="1"/>
  <c r="C6773" i="47"/>
  <c r="X6770" i="47"/>
  <c r="J6770" i="47"/>
  <c r="G6770" i="47"/>
  <c r="X6768" i="47"/>
  <c r="N6768" i="47"/>
  <c r="J6768" i="47"/>
  <c r="G6768" i="47"/>
  <c r="G6766" i="47"/>
  <c r="G6764" i="47"/>
  <c r="E6760" i="47"/>
  <c r="E6759" i="47"/>
  <c r="S6758" i="47"/>
  <c r="R6758" i="47"/>
  <c r="L6758" i="47"/>
  <c r="H6758" i="47"/>
  <c r="F6758" i="47"/>
  <c r="S6757" i="47"/>
  <c r="R6757" i="47"/>
  <c r="L6757" i="47"/>
  <c r="H6757" i="47"/>
  <c r="F6757" i="47"/>
  <c r="S6756" i="47"/>
  <c r="R6756" i="47"/>
  <c r="L6756" i="47"/>
  <c r="H6756" i="47"/>
  <c r="F6756" i="47"/>
  <c r="L6754" i="47"/>
  <c r="H6754" i="47"/>
  <c r="G6754" i="47"/>
  <c r="Z6754" i="47" s="1"/>
  <c r="F6754" i="47"/>
  <c r="Y6754" i="47" s="1"/>
  <c r="L6753" i="47"/>
  <c r="H6753" i="47"/>
  <c r="AA6753" i="47" s="1"/>
  <c r="G6753" i="47"/>
  <c r="F6753" i="47"/>
  <c r="Y6753" i="47" s="1"/>
  <c r="L6752" i="47"/>
  <c r="H6752" i="47"/>
  <c r="AA6752" i="47" s="1"/>
  <c r="G6752" i="47"/>
  <c r="Z6752" i="47" s="1"/>
  <c r="F6752" i="47"/>
  <c r="L6751" i="47"/>
  <c r="H6751" i="47"/>
  <c r="AA6751" i="47" s="1"/>
  <c r="G6751" i="47"/>
  <c r="F6751" i="47"/>
  <c r="L6750" i="47"/>
  <c r="H6750" i="47"/>
  <c r="AA6750" i="47" s="1"/>
  <c r="G6750" i="47"/>
  <c r="Z6750" i="47" s="1"/>
  <c r="F6750" i="47"/>
  <c r="L6749" i="47"/>
  <c r="H6749" i="47"/>
  <c r="AA6749" i="47" s="1"/>
  <c r="G6749" i="47"/>
  <c r="F6749" i="47"/>
  <c r="Y6749" i="47" s="1"/>
  <c r="L6748" i="47"/>
  <c r="H6748" i="47"/>
  <c r="AA6748" i="47" s="1"/>
  <c r="G6748" i="47"/>
  <c r="F6748" i="47"/>
  <c r="L6747" i="47"/>
  <c r="H6747" i="47"/>
  <c r="AA6747" i="47" s="1"/>
  <c r="G6747" i="47"/>
  <c r="F6747" i="47"/>
  <c r="Y6747" i="47" s="1"/>
  <c r="L6746" i="47"/>
  <c r="H6746" i="47"/>
  <c r="AA6746" i="47" s="1"/>
  <c r="G6746" i="47"/>
  <c r="F6746" i="47"/>
  <c r="Y6746" i="47" s="1"/>
  <c r="L6745" i="47"/>
  <c r="H6745" i="47"/>
  <c r="AA6745" i="47" s="1"/>
  <c r="G6745" i="47"/>
  <c r="F6745" i="47"/>
  <c r="Y6745" i="47" s="1"/>
  <c r="L6744" i="47"/>
  <c r="H6744" i="47"/>
  <c r="AA6744" i="47" s="1"/>
  <c r="G6744" i="47"/>
  <c r="F6744" i="47"/>
  <c r="L6743" i="47"/>
  <c r="H6743" i="47"/>
  <c r="AA6743" i="47" s="1"/>
  <c r="G6743" i="47"/>
  <c r="Z6743" i="47" s="1"/>
  <c r="F6743" i="47"/>
  <c r="Y6743" i="47" s="1"/>
  <c r="L6742" i="47"/>
  <c r="H6742" i="47"/>
  <c r="AA6742" i="47" s="1"/>
  <c r="G6742" i="47"/>
  <c r="Z6742" i="47" s="1"/>
  <c r="F6742" i="47"/>
  <c r="L6741" i="47"/>
  <c r="H6741" i="47"/>
  <c r="AA6741" i="47" s="1"/>
  <c r="G6741" i="47"/>
  <c r="F6741" i="47"/>
  <c r="Y6741" i="47" s="1"/>
  <c r="L6740" i="47"/>
  <c r="H6740" i="47"/>
  <c r="AA6740" i="47" s="1"/>
  <c r="G6740" i="47"/>
  <c r="F6740" i="47"/>
  <c r="L6739" i="47"/>
  <c r="H6739" i="47"/>
  <c r="AA6739" i="47" s="1"/>
  <c r="G6739" i="47"/>
  <c r="F6739" i="47"/>
  <c r="Y6739" i="47" s="1"/>
  <c r="L6738" i="47"/>
  <c r="H6738" i="47"/>
  <c r="AA6738" i="47" s="1"/>
  <c r="G6738" i="47"/>
  <c r="F6738" i="47"/>
  <c r="Y6738" i="47" s="1"/>
  <c r="L6737" i="47"/>
  <c r="H6737" i="47"/>
  <c r="AA6737" i="47" s="1"/>
  <c r="G6737" i="47"/>
  <c r="Z6737" i="47" s="1"/>
  <c r="F6737" i="47"/>
  <c r="Y6737" i="47" s="1"/>
  <c r="L6736" i="47"/>
  <c r="H6736" i="47"/>
  <c r="AA6736" i="47" s="1"/>
  <c r="G6736" i="47"/>
  <c r="Z6736" i="47" s="1"/>
  <c r="F6736" i="47"/>
  <c r="L6735" i="47"/>
  <c r="H6735" i="47"/>
  <c r="G6735" i="47"/>
  <c r="Z6735" i="47" s="1"/>
  <c r="F6735" i="47"/>
  <c r="V6733" i="47"/>
  <c r="AF6735" i="47" s="1"/>
  <c r="C6733" i="47"/>
  <c r="X6730" i="47"/>
  <c r="J6730" i="47"/>
  <c r="G6730" i="47"/>
  <c r="X6728" i="47"/>
  <c r="N6728" i="47"/>
  <c r="J6728" i="47"/>
  <c r="G6728" i="47"/>
  <c r="G6726" i="47"/>
  <c r="G6724" i="47"/>
  <c r="E6720" i="47"/>
  <c r="E6719" i="47"/>
  <c r="S6718" i="47"/>
  <c r="R6718" i="47"/>
  <c r="L6718" i="47"/>
  <c r="H6718" i="47"/>
  <c r="F6718" i="47"/>
  <c r="S6717" i="47"/>
  <c r="R6717" i="47"/>
  <c r="L6717" i="47"/>
  <c r="H6717" i="47"/>
  <c r="F6717" i="47"/>
  <c r="S6716" i="47"/>
  <c r="R6716" i="47"/>
  <c r="L6716" i="47"/>
  <c r="H6716" i="47"/>
  <c r="F6716" i="47"/>
  <c r="L6714" i="47"/>
  <c r="H6714" i="47"/>
  <c r="AA6714" i="47" s="1"/>
  <c r="G6714" i="47"/>
  <c r="Z6714" i="47" s="1"/>
  <c r="F6714" i="47"/>
  <c r="Y6714" i="47" s="1"/>
  <c r="L6713" i="47"/>
  <c r="H6713" i="47"/>
  <c r="AA6713" i="47" s="1"/>
  <c r="G6713" i="47"/>
  <c r="F6713" i="47"/>
  <c r="Y6713" i="47" s="1"/>
  <c r="L6712" i="47"/>
  <c r="H6712" i="47"/>
  <c r="G6712" i="47"/>
  <c r="Z6712" i="47" s="1"/>
  <c r="F6712" i="47"/>
  <c r="L6711" i="47"/>
  <c r="H6711" i="47"/>
  <c r="AA6711" i="47" s="1"/>
  <c r="G6711" i="47"/>
  <c r="F6711" i="47"/>
  <c r="Y6711" i="47" s="1"/>
  <c r="L6710" i="47"/>
  <c r="H6710" i="47"/>
  <c r="AA6710" i="47" s="1"/>
  <c r="G6710" i="47"/>
  <c r="Z6710" i="47" s="1"/>
  <c r="F6710" i="47"/>
  <c r="Y6710" i="47" s="1"/>
  <c r="L6709" i="47"/>
  <c r="H6709" i="47"/>
  <c r="AA6709" i="47" s="1"/>
  <c r="G6709" i="47"/>
  <c r="F6709" i="47"/>
  <c r="L6708" i="47"/>
  <c r="H6708" i="47"/>
  <c r="AA6708" i="47" s="1"/>
  <c r="G6708" i="47"/>
  <c r="Z6708" i="47" s="1"/>
  <c r="F6708" i="47"/>
  <c r="L6707" i="47"/>
  <c r="H6707" i="47"/>
  <c r="AA6707" i="47" s="1"/>
  <c r="G6707" i="47"/>
  <c r="Z6707" i="47" s="1"/>
  <c r="F6707" i="47"/>
  <c r="Y6707" i="47" s="1"/>
  <c r="L6706" i="47"/>
  <c r="H6706" i="47"/>
  <c r="AA6706" i="47" s="1"/>
  <c r="G6706" i="47"/>
  <c r="Z6706" i="47" s="1"/>
  <c r="F6706" i="47"/>
  <c r="Y6706" i="47" s="1"/>
  <c r="L6705" i="47"/>
  <c r="H6705" i="47"/>
  <c r="AA6705" i="47" s="1"/>
  <c r="G6705" i="47"/>
  <c r="F6705" i="47"/>
  <c r="L6704" i="47"/>
  <c r="H6704" i="47"/>
  <c r="AA6704" i="47" s="1"/>
  <c r="G6704" i="47"/>
  <c r="F6704" i="47"/>
  <c r="L6703" i="47"/>
  <c r="H6703" i="47"/>
  <c r="AA6703" i="47" s="1"/>
  <c r="G6703" i="47"/>
  <c r="F6703" i="47"/>
  <c r="Y6703" i="47" s="1"/>
  <c r="L6702" i="47"/>
  <c r="H6702" i="47"/>
  <c r="AA6702" i="47" s="1"/>
  <c r="G6702" i="47"/>
  <c r="Z6702" i="47" s="1"/>
  <c r="F6702" i="47"/>
  <c r="Y6702" i="47" s="1"/>
  <c r="L6701" i="47"/>
  <c r="H6701" i="47"/>
  <c r="AA6701" i="47" s="1"/>
  <c r="G6701" i="47"/>
  <c r="F6701" i="47"/>
  <c r="L6700" i="47"/>
  <c r="H6700" i="47"/>
  <c r="G6700" i="47"/>
  <c r="Z6700" i="47" s="1"/>
  <c r="F6700" i="47"/>
  <c r="L6699" i="47"/>
  <c r="H6699" i="47"/>
  <c r="AA6699" i="47" s="1"/>
  <c r="G6699" i="47"/>
  <c r="F6699" i="47"/>
  <c r="L6698" i="47"/>
  <c r="H6698" i="47"/>
  <c r="AA6698" i="47" s="1"/>
  <c r="G6698" i="47"/>
  <c r="Z6698" i="47" s="1"/>
  <c r="F6698" i="47"/>
  <c r="Y6698" i="47" s="1"/>
  <c r="L6697" i="47"/>
  <c r="H6697" i="47"/>
  <c r="AA6697" i="47" s="1"/>
  <c r="G6697" i="47"/>
  <c r="F6697" i="47"/>
  <c r="L6696" i="47"/>
  <c r="H6696" i="47"/>
  <c r="AA6696" i="47" s="1"/>
  <c r="G6696" i="47"/>
  <c r="Z6696" i="47" s="1"/>
  <c r="F6696" i="47"/>
  <c r="L6695" i="47"/>
  <c r="H6695" i="47"/>
  <c r="AA6695" i="47" s="1"/>
  <c r="G6695" i="47"/>
  <c r="F6695" i="47"/>
  <c r="V6693" i="47"/>
  <c r="AF6695" i="47" s="1"/>
  <c r="C6693" i="47"/>
  <c r="X6690" i="47"/>
  <c r="J6690" i="47"/>
  <c r="G6690" i="47"/>
  <c r="X6688" i="47"/>
  <c r="N6688" i="47"/>
  <c r="J6688" i="47"/>
  <c r="G6688" i="47"/>
  <c r="G6686" i="47"/>
  <c r="G6684" i="47"/>
  <c r="E6680" i="47"/>
  <c r="E6679" i="47"/>
  <c r="S6678" i="47"/>
  <c r="R6678" i="47"/>
  <c r="L6678" i="47"/>
  <c r="H6678" i="47"/>
  <c r="F6678" i="47"/>
  <c r="S6677" i="47"/>
  <c r="R6677" i="47"/>
  <c r="L6677" i="47"/>
  <c r="H6677" i="47"/>
  <c r="F6677" i="47"/>
  <c r="S6676" i="47"/>
  <c r="R6676" i="47"/>
  <c r="L6676" i="47"/>
  <c r="H6676" i="47"/>
  <c r="F6676" i="47"/>
  <c r="L6674" i="47"/>
  <c r="H6674" i="47"/>
  <c r="G6674" i="47"/>
  <c r="Z6674" i="47" s="1"/>
  <c r="F6674" i="47"/>
  <c r="Y6674" i="47" s="1"/>
  <c r="L6673" i="47"/>
  <c r="H6673" i="47"/>
  <c r="AA6673" i="47" s="1"/>
  <c r="G6673" i="47"/>
  <c r="F6673" i="47"/>
  <c r="Y6673" i="47" s="1"/>
  <c r="L6672" i="47"/>
  <c r="H6672" i="47"/>
  <c r="AA6672" i="47" s="1"/>
  <c r="G6672" i="47"/>
  <c r="F6672" i="47"/>
  <c r="L6671" i="47"/>
  <c r="H6671" i="47"/>
  <c r="AA6671" i="47" s="1"/>
  <c r="G6671" i="47"/>
  <c r="Z6671" i="47" s="1"/>
  <c r="F6671" i="47"/>
  <c r="L6670" i="47"/>
  <c r="H6670" i="47"/>
  <c r="G6670" i="47"/>
  <c r="Z6670" i="47" s="1"/>
  <c r="F6670" i="47"/>
  <c r="Y6670" i="47" s="1"/>
  <c r="L6669" i="47"/>
  <c r="H6669" i="47"/>
  <c r="AA6669" i="47" s="1"/>
  <c r="G6669" i="47"/>
  <c r="F6669" i="47"/>
  <c r="Y6669" i="47" s="1"/>
  <c r="L6668" i="47"/>
  <c r="H6668" i="47"/>
  <c r="AA6668" i="47" s="1"/>
  <c r="G6668" i="47"/>
  <c r="F6668" i="47"/>
  <c r="L6667" i="47"/>
  <c r="H6667" i="47"/>
  <c r="AA6667" i="47" s="1"/>
  <c r="G6667" i="47"/>
  <c r="Z6667" i="47" s="1"/>
  <c r="F6667" i="47"/>
  <c r="L6666" i="47"/>
  <c r="H6666" i="47"/>
  <c r="G6666" i="47"/>
  <c r="Z6666" i="47" s="1"/>
  <c r="F6666" i="47"/>
  <c r="Y6666" i="47" s="1"/>
  <c r="L6665" i="47"/>
  <c r="H6665" i="47"/>
  <c r="AA6665" i="47" s="1"/>
  <c r="G6665" i="47"/>
  <c r="F6665" i="47"/>
  <c r="Y6665" i="47" s="1"/>
  <c r="L6664" i="47"/>
  <c r="H6664" i="47"/>
  <c r="AA6664" i="47" s="1"/>
  <c r="G6664" i="47"/>
  <c r="F6664" i="47"/>
  <c r="Y6664" i="47" s="1"/>
  <c r="L6663" i="47"/>
  <c r="H6663" i="47"/>
  <c r="AA6663" i="47" s="1"/>
  <c r="G6663" i="47"/>
  <c r="Z6663" i="47" s="1"/>
  <c r="F6663" i="47"/>
  <c r="L6662" i="47"/>
  <c r="H6662" i="47"/>
  <c r="G6662" i="47"/>
  <c r="Z6662" i="47" s="1"/>
  <c r="F6662" i="47"/>
  <c r="Y6662" i="47" s="1"/>
  <c r="L6661" i="47"/>
  <c r="H6661" i="47"/>
  <c r="G6661" i="47"/>
  <c r="Z6661" i="47" s="1"/>
  <c r="F6661" i="47"/>
  <c r="Y6661" i="47" s="1"/>
  <c r="L6660" i="47"/>
  <c r="H6660" i="47"/>
  <c r="AA6660" i="47" s="1"/>
  <c r="G6660" i="47"/>
  <c r="F6660" i="47"/>
  <c r="Y6660" i="47" s="1"/>
  <c r="L6659" i="47"/>
  <c r="H6659" i="47"/>
  <c r="AA6659" i="47" s="1"/>
  <c r="G6659" i="47"/>
  <c r="Z6659" i="47" s="1"/>
  <c r="F6659" i="47"/>
  <c r="L6658" i="47"/>
  <c r="H6658" i="47"/>
  <c r="AA6658" i="47" s="1"/>
  <c r="G6658" i="47"/>
  <c r="F6658" i="47"/>
  <c r="Y6658" i="47" s="1"/>
  <c r="L6657" i="47"/>
  <c r="H6657" i="47"/>
  <c r="G6657" i="47"/>
  <c r="Z6657" i="47" s="1"/>
  <c r="F6657" i="47"/>
  <c r="Y6657" i="47" s="1"/>
  <c r="L6656" i="47"/>
  <c r="H6656" i="47"/>
  <c r="AA6656" i="47" s="1"/>
  <c r="G6656" i="47"/>
  <c r="F6656" i="47"/>
  <c r="Y6656" i="47" s="1"/>
  <c r="L6655" i="47"/>
  <c r="H6655" i="47"/>
  <c r="AA6655" i="47" s="1"/>
  <c r="G6655" i="47"/>
  <c r="F6655" i="47"/>
  <c r="Y6655" i="47" s="1"/>
  <c r="V6653" i="47"/>
  <c r="AF6655" i="47" s="1"/>
  <c r="C6653" i="47"/>
  <c r="X6650" i="47"/>
  <c r="J6650" i="47"/>
  <c r="G6650" i="47"/>
  <c r="X6648" i="47"/>
  <c r="N6648" i="47"/>
  <c r="J6648" i="47"/>
  <c r="G6648" i="47"/>
  <c r="G6646" i="47"/>
  <c r="G6644" i="47"/>
  <c r="E6640" i="47"/>
  <c r="E6639" i="47"/>
  <c r="S6638" i="47"/>
  <c r="R6638" i="47"/>
  <c r="L6638" i="47"/>
  <c r="H6638" i="47"/>
  <c r="F6638" i="47"/>
  <c r="S6637" i="47"/>
  <c r="R6637" i="47"/>
  <c r="L6637" i="47"/>
  <c r="H6637" i="47"/>
  <c r="F6637" i="47"/>
  <c r="S6636" i="47"/>
  <c r="R6636" i="47"/>
  <c r="L6636" i="47"/>
  <c r="H6636" i="47"/>
  <c r="F6636" i="47"/>
  <c r="L6634" i="47"/>
  <c r="H6634" i="47"/>
  <c r="AA6634" i="47" s="1"/>
  <c r="G6634" i="47"/>
  <c r="Z6634" i="47" s="1"/>
  <c r="F6634" i="47"/>
  <c r="L6633" i="47"/>
  <c r="H6633" i="47"/>
  <c r="G6633" i="47"/>
  <c r="Z6633" i="47" s="1"/>
  <c r="F6633" i="47"/>
  <c r="Y6633" i="47" s="1"/>
  <c r="L6632" i="47"/>
  <c r="H6632" i="47"/>
  <c r="AA6632" i="47" s="1"/>
  <c r="G6632" i="47"/>
  <c r="F6632" i="47"/>
  <c r="Y6632" i="47" s="1"/>
  <c r="L6631" i="47"/>
  <c r="H6631" i="47"/>
  <c r="AA6631" i="47" s="1"/>
  <c r="G6631" i="47"/>
  <c r="Z6631" i="47" s="1"/>
  <c r="F6631" i="47"/>
  <c r="L6630" i="47"/>
  <c r="H6630" i="47"/>
  <c r="G6630" i="47"/>
  <c r="Z6630" i="47" s="1"/>
  <c r="F6630" i="47"/>
  <c r="Y6630" i="47" s="1"/>
  <c r="L6629" i="47"/>
  <c r="H6629" i="47"/>
  <c r="G6629" i="47"/>
  <c r="Z6629" i="47" s="1"/>
  <c r="F6629" i="47"/>
  <c r="Y6629" i="47" s="1"/>
  <c r="L6628" i="47"/>
  <c r="H6628" i="47"/>
  <c r="AA6628" i="47" s="1"/>
  <c r="G6628" i="47"/>
  <c r="F6628" i="47"/>
  <c r="Y6628" i="47" s="1"/>
  <c r="L6627" i="47"/>
  <c r="H6627" i="47"/>
  <c r="AA6627" i="47" s="1"/>
  <c r="G6627" i="47"/>
  <c r="Z6627" i="47" s="1"/>
  <c r="F6627" i="47"/>
  <c r="L6626" i="47"/>
  <c r="H6626" i="47"/>
  <c r="G6626" i="47"/>
  <c r="Z6626" i="47" s="1"/>
  <c r="F6626" i="47"/>
  <c r="Y6626" i="47" s="1"/>
  <c r="L6625" i="47"/>
  <c r="H6625" i="47"/>
  <c r="G6625" i="47"/>
  <c r="Z6625" i="47" s="1"/>
  <c r="F6625" i="47"/>
  <c r="Y6625" i="47" s="1"/>
  <c r="L6624" i="47"/>
  <c r="H6624" i="47"/>
  <c r="AA6624" i="47" s="1"/>
  <c r="G6624" i="47"/>
  <c r="F6624" i="47"/>
  <c r="Y6624" i="47" s="1"/>
  <c r="L6623" i="47"/>
  <c r="H6623" i="47"/>
  <c r="AA6623" i="47" s="1"/>
  <c r="G6623" i="47"/>
  <c r="Z6623" i="47" s="1"/>
  <c r="F6623" i="47"/>
  <c r="L6622" i="47"/>
  <c r="H6622" i="47"/>
  <c r="AA6622" i="47" s="1"/>
  <c r="G6622" i="47"/>
  <c r="F6622" i="47"/>
  <c r="Y6622" i="47" s="1"/>
  <c r="L6621" i="47"/>
  <c r="H6621" i="47"/>
  <c r="G6621" i="47"/>
  <c r="Z6621" i="47" s="1"/>
  <c r="F6621" i="47"/>
  <c r="Y6621" i="47" s="1"/>
  <c r="L6620" i="47"/>
  <c r="H6620" i="47"/>
  <c r="AA6620" i="47" s="1"/>
  <c r="G6620" i="47"/>
  <c r="F6620" i="47"/>
  <c r="Y6620" i="47" s="1"/>
  <c r="L6619" i="47"/>
  <c r="H6619" i="47"/>
  <c r="AA6619" i="47" s="1"/>
  <c r="G6619" i="47"/>
  <c r="Z6619" i="47" s="1"/>
  <c r="F6619" i="47"/>
  <c r="L6618" i="47"/>
  <c r="H6618" i="47"/>
  <c r="AA6618" i="47" s="1"/>
  <c r="G6618" i="47"/>
  <c r="Z6618" i="47" s="1"/>
  <c r="F6618" i="47"/>
  <c r="L6617" i="47"/>
  <c r="H6617" i="47"/>
  <c r="G6617" i="47"/>
  <c r="Z6617" i="47" s="1"/>
  <c r="F6617" i="47"/>
  <c r="Y6617" i="47" s="1"/>
  <c r="L6616" i="47"/>
  <c r="H6616" i="47"/>
  <c r="AA6616" i="47" s="1"/>
  <c r="G6616" i="47"/>
  <c r="F6616" i="47"/>
  <c r="Y6616" i="47" s="1"/>
  <c r="L6615" i="47"/>
  <c r="H6615" i="47"/>
  <c r="AA6615" i="47" s="1"/>
  <c r="G6615" i="47"/>
  <c r="F6615" i="47"/>
  <c r="Y6615" i="47" s="1"/>
  <c r="V6613" i="47"/>
  <c r="AF6615" i="47" s="1"/>
  <c r="C6613" i="47"/>
  <c r="X6610" i="47"/>
  <c r="J6610" i="47"/>
  <c r="G6610" i="47"/>
  <c r="X6608" i="47"/>
  <c r="N6608" i="47"/>
  <c r="J6608" i="47"/>
  <c r="G6608" i="47"/>
  <c r="G6606" i="47"/>
  <c r="G6604" i="47"/>
  <c r="E6600" i="47"/>
  <c r="E6599" i="47"/>
  <c r="S6598" i="47"/>
  <c r="R6598" i="47"/>
  <c r="L6598" i="47"/>
  <c r="H6598" i="47"/>
  <c r="F6598" i="47"/>
  <c r="S6597" i="47"/>
  <c r="R6597" i="47"/>
  <c r="L6597" i="47"/>
  <c r="H6597" i="47"/>
  <c r="F6597" i="47"/>
  <c r="S6596" i="47"/>
  <c r="R6596" i="47"/>
  <c r="L6596" i="47"/>
  <c r="H6596" i="47"/>
  <c r="F6596" i="47"/>
  <c r="L6594" i="47"/>
  <c r="H6594" i="47"/>
  <c r="G6594" i="47"/>
  <c r="Z6594" i="47" s="1"/>
  <c r="F6594" i="47"/>
  <c r="Y6594" i="47" s="1"/>
  <c r="L6593" i="47"/>
  <c r="H6593" i="47"/>
  <c r="AA6593" i="47" s="1"/>
  <c r="G6593" i="47"/>
  <c r="Z6593" i="47" s="1"/>
  <c r="F6593" i="47"/>
  <c r="Y6593" i="47" s="1"/>
  <c r="L6592" i="47"/>
  <c r="H6592" i="47"/>
  <c r="AA6592" i="47" s="1"/>
  <c r="G6592" i="47"/>
  <c r="F6592" i="47"/>
  <c r="Y6592" i="47" s="1"/>
  <c r="L6591" i="47"/>
  <c r="H6591" i="47"/>
  <c r="AA6591" i="47" s="1"/>
  <c r="G6591" i="47"/>
  <c r="Z6591" i="47" s="1"/>
  <c r="F6591" i="47"/>
  <c r="L6590" i="47"/>
  <c r="H6590" i="47"/>
  <c r="AA6590" i="47" s="1"/>
  <c r="G6590" i="47"/>
  <c r="F6590" i="47"/>
  <c r="L6589" i="47"/>
  <c r="H6589" i="47"/>
  <c r="AA6589" i="47" s="1"/>
  <c r="G6589" i="47"/>
  <c r="Z6589" i="47" s="1"/>
  <c r="F6589" i="47"/>
  <c r="Y6589" i="47" s="1"/>
  <c r="L6588" i="47"/>
  <c r="H6588" i="47"/>
  <c r="AA6588" i="47" s="1"/>
  <c r="G6588" i="47"/>
  <c r="F6588" i="47"/>
  <c r="Y6588" i="47" s="1"/>
  <c r="L6587" i="47"/>
  <c r="H6587" i="47"/>
  <c r="AA6587" i="47" s="1"/>
  <c r="G6587" i="47"/>
  <c r="Z6587" i="47" s="1"/>
  <c r="F6587" i="47"/>
  <c r="L6586" i="47"/>
  <c r="H6586" i="47"/>
  <c r="AA6586" i="47" s="1"/>
  <c r="G6586" i="47"/>
  <c r="Z6586" i="47" s="1"/>
  <c r="F6586" i="47"/>
  <c r="Y6586" i="47" s="1"/>
  <c r="L6585" i="47"/>
  <c r="H6585" i="47"/>
  <c r="AA6585" i="47" s="1"/>
  <c r="G6585" i="47"/>
  <c r="Z6585" i="47" s="1"/>
  <c r="F6585" i="47"/>
  <c r="Y6585" i="47" s="1"/>
  <c r="L6584" i="47"/>
  <c r="H6584" i="47"/>
  <c r="AA6584" i="47" s="1"/>
  <c r="G6584" i="47"/>
  <c r="F6584" i="47"/>
  <c r="Y6584" i="47" s="1"/>
  <c r="L6583" i="47"/>
  <c r="H6583" i="47"/>
  <c r="AA6583" i="47" s="1"/>
  <c r="G6583" i="47"/>
  <c r="Z6583" i="47" s="1"/>
  <c r="F6583" i="47"/>
  <c r="L6582" i="47"/>
  <c r="H6582" i="47"/>
  <c r="G6582" i="47"/>
  <c r="Z6582" i="47" s="1"/>
  <c r="F6582" i="47"/>
  <c r="Y6582" i="47" s="1"/>
  <c r="L6581" i="47"/>
  <c r="H6581" i="47"/>
  <c r="G6581" i="47"/>
  <c r="Z6581" i="47" s="1"/>
  <c r="F6581" i="47"/>
  <c r="Y6581" i="47" s="1"/>
  <c r="L6580" i="47"/>
  <c r="H6580" i="47"/>
  <c r="AA6580" i="47" s="1"/>
  <c r="G6580" i="47"/>
  <c r="F6580" i="47"/>
  <c r="Y6580" i="47" s="1"/>
  <c r="L6579" i="47"/>
  <c r="H6579" i="47"/>
  <c r="AA6579" i="47" s="1"/>
  <c r="G6579" i="47"/>
  <c r="Z6579" i="47" s="1"/>
  <c r="F6579" i="47"/>
  <c r="L6578" i="47"/>
  <c r="H6578" i="47"/>
  <c r="AA6578" i="47" s="1"/>
  <c r="G6578" i="47"/>
  <c r="Z6578" i="47" s="1"/>
  <c r="F6578" i="47"/>
  <c r="L6577" i="47"/>
  <c r="H6577" i="47"/>
  <c r="AA6577" i="47" s="1"/>
  <c r="G6577" i="47"/>
  <c r="Z6577" i="47" s="1"/>
  <c r="F6577" i="47"/>
  <c r="Y6577" i="47" s="1"/>
  <c r="L6576" i="47"/>
  <c r="H6576" i="47"/>
  <c r="AA6576" i="47" s="1"/>
  <c r="G6576" i="47"/>
  <c r="F6576" i="47"/>
  <c r="Y6576" i="47" s="1"/>
  <c r="L6575" i="47"/>
  <c r="H6575" i="47"/>
  <c r="AA6575" i="47" s="1"/>
  <c r="G6575" i="47"/>
  <c r="F6575" i="47"/>
  <c r="Y6575" i="47" s="1"/>
  <c r="V6573" i="47"/>
  <c r="AF6575" i="47" s="1"/>
  <c r="C6573" i="47"/>
  <c r="X6570" i="47"/>
  <c r="J6570" i="47"/>
  <c r="G6570" i="47"/>
  <c r="X6568" i="47"/>
  <c r="N6568" i="47"/>
  <c r="J6568" i="47"/>
  <c r="G6568" i="47"/>
  <c r="G6566" i="47"/>
  <c r="G6564" i="47"/>
  <c r="E6560" i="47"/>
  <c r="E6559" i="47"/>
  <c r="S6558" i="47"/>
  <c r="R6558" i="47"/>
  <c r="L6558" i="47"/>
  <c r="H6558" i="47"/>
  <c r="F6558" i="47"/>
  <c r="S6557" i="47"/>
  <c r="R6557" i="47"/>
  <c r="L6557" i="47"/>
  <c r="H6557" i="47"/>
  <c r="F6557" i="47"/>
  <c r="S6556" i="47"/>
  <c r="R6556" i="47"/>
  <c r="L6556" i="47"/>
  <c r="H6556" i="47"/>
  <c r="F6556" i="47"/>
  <c r="L6554" i="47"/>
  <c r="H6554" i="47"/>
  <c r="AA6554" i="47" s="1"/>
  <c r="G6554" i="47"/>
  <c r="F6554" i="47"/>
  <c r="Y6554" i="47" s="1"/>
  <c r="L6553" i="47"/>
  <c r="H6553" i="47"/>
  <c r="AA6553" i="47" s="1"/>
  <c r="G6553" i="47"/>
  <c r="Z6553" i="47" s="1"/>
  <c r="F6553" i="47"/>
  <c r="Y6553" i="47" s="1"/>
  <c r="L6552" i="47"/>
  <c r="H6552" i="47"/>
  <c r="AA6552" i="47" s="1"/>
  <c r="G6552" i="47"/>
  <c r="F6552" i="47"/>
  <c r="Y6552" i="47" s="1"/>
  <c r="L6551" i="47"/>
  <c r="H6551" i="47"/>
  <c r="G6551" i="47"/>
  <c r="Z6551" i="47" s="1"/>
  <c r="F6551" i="47"/>
  <c r="L6550" i="47"/>
  <c r="H6550" i="47"/>
  <c r="AA6550" i="47" s="1"/>
  <c r="G6550" i="47"/>
  <c r="F6550" i="47"/>
  <c r="Y6550" i="47" s="1"/>
  <c r="L6549" i="47"/>
  <c r="H6549" i="47"/>
  <c r="AA6549" i="47" s="1"/>
  <c r="G6549" i="47"/>
  <c r="Z6549" i="47" s="1"/>
  <c r="F6549" i="47"/>
  <c r="Y6549" i="47" s="1"/>
  <c r="L6548" i="47"/>
  <c r="H6548" i="47"/>
  <c r="AA6548" i="47" s="1"/>
  <c r="G6548" i="47"/>
  <c r="F6548" i="47"/>
  <c r="Y6548" i="47" s="1"/>
  <c r="L6547" i="47"/>
  <c r="H6547" i="47"/>
  <c r="G6547" i="47"/>
  <c r="Z6547" i="47" s="1"/>
  <c r="F6547" i="47"/>
  <c r="L6546" i="47"/>
  <c r="H6546" i="47"/>
  <c r="AA6546" i="47" s="1"/>
  <c r="G6546" i="47"/>
  <c r="F6546" i="47"/>
  <c r="Y6546" i="47" s="1"/>
  <c r="L6545" i="47"/>
  <c r="H6545" i="47"/>
  <c r="AA6545" i="47" s="1"/>
  <c r="G6545" i="47"/>
  <c r="Z6545" i="47" s="1"/>
  <c r="F6545" i="47"/>
  <c r="L6544" i="47"/>
  <c r="H6544" i="47"/>
  <c r="AA6544" i="47" s="1"/>
  <c r="G6544" i="47"/>
  <c r="Z6544" i="47" s="1"/>
  <c r="F6544" i="47"/>
  <c r="Y6544" i="47" s="1"/>
  <c r="L6543" i="47"/>
  <c r="H6543" i="47"/>
  <c r="G6543" i="47"/>
  <c r="Z6543" i="47" s="1"/>
  <c r="F6543" i="47"/>
  <c r="L6542" i="47"/>
  <c r="H6542" i="47"/>
  <c r="G6542" i="47"/>
  <c r="Z6542" i="47" s="1"/>
  <c r="F6542" i="47"/>
  <c r="Y6542" i="47" s="1"/>
  <c r="L6541" i="47"/>
  <c r="H6541" i="47"/>
  <c r="AA6541" i="47" s="1"/>
  <c r="G6541" i="47"/>
  <c r="Z6541" i="47" s="1"/>
  <c r="F6541" i="47"/>
  <c r="L6540" i="47"/>
  <c r="H6540" i="47"/>
  <c r="AA6540" i="47" s="1"/>
  <c r="G6540" i="47"/>
  <c r="F6540" i="47"/>
  <c r="Y6540" i="47" s="1"/>
  <c r="L6539" i="47"/>
  <c r="H6539" i="47"/>
  <c r="AA6539" i="47" s="1"/>
  <c r="G6539" i="47"/>
  <c r="Z6539" i="47" s="1"/>
  <c r="F6539" i="47"/>
  <c r="L6538" i="47"/>
  <c r="H6538" i="47"/>
  <c r="AA6538" i="47" s="1"/>
  <c r="G6538" i="47"/>
  <c r="F6538" i="47"/>
  <c r="Y6538" i="47" s="1"/>
  <c r="L6537" i="47"/>
  <c r="H6537" i="47"/>
  <c r="AA6537" i="47" s="1"/>
  <c r="G6537" i="47"/>
  <c r="Z6537" i="47" s="1"/>
  <c r="F6537" i="47"/>
  <c r="L6536" i="47"/>
  <c r="H6536" i="47"/>
  <c r="AA6536" i="47" s="1"/>
  <c r="G6536" i="47"/>
  <c r="F6536" i="47"/>
  <c r="L6535" i="47"/>
  <c r="H6535" i="47"/>
  <c r="AA6535" i="47" s="1"/>
  <c r="G6535" i="47"/>
  <c r="F6535" i="47"/>
  <c r="Y6535" i="47" s="1"/>
  <c r="V6533" i="47"/>
  <c r="AF6535" i="47" s="1"/>
  <c r="C6533" i="47"/>
  <c r="X6530" i="47"/>
  <c r="J6530" i="47"/>
  <c r="G6530" i="47"/>
  <c r="X6528" i="47"/>
  <c r="N6528" i="47"/>
  <c r="J6528" i="47"/>
  <c r="G6528" i="47"/>
  <c r="G6526" i="47"/>
  <c r="G6524" i="47"/>
  <c r="E6520" i="47"/>
  <c r="E6519" i="47"/>
  <c r="S6518" i="47"/>
  <c r="R6518" i="47"/>
  <c r="L6518" i="47"/>
  <c r="H6518" i="47"/>
  <c r="F6518" i="47"/>
  <c r="S6517" i="47"/>
  <c r="R6517" i="47"/>
  <c r="L6517" i="47"/>
  <c r="H6517" i="47"/>
  <c r="F6517" i="47"/>
  <c r="S6516" i="47"/>
  <c r="R6516" i="47"/>
  <c r="L6516" i="47"/>
  <c r="H6516" i="47"/>
  <c r="F6516" i="47"/>
  <c r="L6514" i="47"/>
  <c r="H6514" i="47"/>
  <c r="AA6514" i="47" s="1"/>
  <c r="G6514" i="47"/>
  <c r="F6514" i="47"/>
  <c r="L6513" i="47"/>
  <c r="H6513" i="47"/>
  <c r="AA6513" i="47" s="1"/>
  <c r="G6513" i="47"/>
  <c r="F6513" i="47"/>
  <c r="L6512" i="47"/>
  <c r="H6512" i="47"/>
  <c r="G6512" i="47"/>
  <c r="Z6512" i="47" s="1"/>
  <c r="F6512" i="47"/>
  <c r="Y6512" i="47" s="1"/>
  <c r="L6511" i="47"/>
  <c r="H6511" i="47"/>
  <c r="AA6511" i="47" s="1"/>
  <c r="G6511" i="47"/>
  <c r="F6511" i="47"/>
  <c r="Y6511" i="47" s="1"/>
  <c r="L6510" i="47"/>
  <c r="H6510" i="47"/>
  <c r="AA6510" i="47" s="1"/>
  <c r="G6510" i="47"/>
  <c r="F6510" i="47"/>
  <c r="L6509" i="47"/>
  <c r="H6509" i="47"/>
  <c r="AA6509" i="47" s="1"/>
  <c r="G6509" i="47"/>
  <c r="F6509" i="47"/>
  <c r="L6508" i="47"/>
  <c r="H6508" i="47"/>
  <c r="AA6508" i="47" s="1"/>
  <c r="G6508" i="47"/>
  <c r="F6508" i="47"/>
  <c r="Y6508" i="47" s="1"/>
  <c r="L6507" i="47"/>
  <c r="H6507" i="47"/>
  <c r="AA6507" i="47" s="1"/>
  <c r="G6507" i="47"/>
  <c r="F6507" i="47"/>
  <c r="Y6507" i="47" s="1"/>
  <c r="L6506" i="47"/>
  <c r="H6506" i="47"/>
  <c r="AA6506" i="47" s="1"/>
  <c r="G6506" i="47"/>
  <c r="F6506" i="47"/>
  <c r="L6505" i="47"/>
  <c r="H6505" i="47"/>
  <c r="AA6505" i="47" s="1"/>
  <c r="G6505" i="47"/>
  <c r="Z6505" i="47" s="1"/>
  <c r="F6505" i="47"/>
  <c r="Y6505" i="47" s="1"/>
  <c r="L6504" i="47"/>
  <c r="H6504" i="47"/>
  <c r="G6504" i="47"/>
  <c r="Z6504" i="47" s="1"/>
  <c r="F6504" i="47"/>
  <c r="Y6504" i="47" s="1"/>
  <c r="L6503" i="47"/>
  <c r="H6503" i="47"/>
  <c r="AA6503" i="47" s="1"/>
  <c r="G6503" i="47"/>
  <c r="F6503" i="47"/>
  <c r="Y6503" i="47" s="1"/>
  <c r="L6502" i="47"/>
  <c r="H6502" i="47"/>
  <c r="AA6502" i="47" s="1"/>
  <c r="G6502" i="47"/>
  <c r="F6502" i="47"/>
  <c r="L6501" i="47"/>
  <c r="H6501" i="47"/>
  <c r="AA6501" i="47" s="1"/>
  <c r="G6501" i="47"/>
  <c r="F6501" i="47"/>
  <c r="L6500" i="47"/>
  <c r="H6500" i="47"/>
  <c r="AA6500" i="47" s="1"/>
  <c r="G6500" i="47"/>
  <c r="F6500" i="47"/>
  <c r="L6499" i="47"/>
  <c r="H6499" i="47"/>
  <c r="AA6499" i="47" s="1"/>
  <c r="G6499" i="47"/>
  <c r="F6499" i="47"/>
  <c r="Y6499" i="47" s="1"/>
  <c r="L6498" i="47"/>
  <c r="H6498" i="47"/>
  <c r="AA6498" i="47" s="1"/>
  <c r="G6498" i="47"/>
  <c r="F6498" i="47"/>
  <c r="L6497" i="47"/>
  <c r="H6497" i="47"/>
  <c r="AA6497" i="47" s="1"/>
  <c r="G6497" i="47"/>
  <c r="Z6497" i="47" s="1"/>
  <c r="F6497" i="47"/>
  <c r="Y6497" i="47" s="1"/>
  <c r="L6496" i="47"/>
  <c r="H6496" i="47"/>
  <c r="G6496" i="47"/>
  <c r="Z6496" i="47" s="1"/>
  <c r="F6496" i="47"/>
  <c r="Y6496" i="47" s="1"/>
  <c r="L6495" i="47"/>
  <c r="H6495" i="47"/>
  <c r="G6495" i="47"/>
  <c r="Z6495" i="47" s="1"/>
  <c r="F6495" i="47"/>
  <c r="Y6495" i="47" s="1"/>
  <c r="V6493" i="47"/>
  <c r="AF6495" i="47" s="1"/>
  <c r="C6493" i="47"/>
  <c r="X6490" i="47"/>
  <c r="J6490" i="47"/>
  <c r="G6490" i="47"/>
  <c r="X6488" i="47"/>
  <c r="N6488" i="47"/>
  <c r="J6488" i="47"/>
  <c r="G6488" i="47"/>
  <c r="G6486" i="47"/>
  <c r="G6484" i="47"/>
  <c r="E6480" i="47"/>
  <c r="E6479" i="47"/>
  <c r="S6478" i="47"/>
  <c r="R6478" i="47"/>
  <c r="L6478" i="47"/>
  <c r="H6478" i="47"/>
  <c r="F6478" i="47"/>
  <c r="S6477" i="47"/>
  <c r="R6477" i="47"/>
  <c r="L6477" i="47"/>
  <c r="H6477" i="47"/>
  <c r="F6477" i="47"/>
  <c r="S6476" i="47"/>
  <c r="R6476" i="47"/>
  <c r="L6476" i="47"/>
  <c r="H6476" i="47"/>
  <c r="F6476" i="47"/>
  <c r="L6474" i="47"/>
  <c r="H6474" i="47"/>
  <c r="AA6474" i="47" s="1"/>
  <c r="G6474" i="47"/>
  <c r="F6474" i="47"/>
  <c r="L6473" i="47"/>
  <c r="H6473" i="47"/>
  <c r="AA6473" i="47" s="1"/>
  <c r="G6473" i="47"/>
  <c r="F6473" i="47"/>
  <c r="Y6473" i="47" s="1"/>
  <c r="L6472" i="47"/>
  <c r="H6472" i="47"/>
  <c r="AA6472" i="47" s="1"/>
  <c r="G6472" i="47"/>
  <c r="Z6472" i="47" s="1"/>
  <c r="F6472" i="47"/>
  <c r="Y6472" i="47" s="1"/>
  <c r="L6471" i="47"/>
  <c r="H6471" i="47"/>
  <c r="AA6471" i="47" s="1"/>
  <c r="G6471" i="47"/>
  <c r="F6471" i="47"/>
  <c r="Y6471" i="47" s="1"/>
  <c r="L6470" i="47"/>
  <c r="H6470" i="47"/>
  <c r="AA6470" i="47" s="1"/>
  <c r="G6470" i="47"/>
  <c r="F6470" i="47"/>
  <c r="L6469" i="47"/>
  <c r="H6469" i="47"/>
  <c r="AA6469" i="47" s="1"/>
  <c r="G6469" i="47"/>
  <c r="Z6469" i="47" s="1"/>
  <c r="F6469" i="47"/>
  <c r="Y6469" i="47" s="1"/>
  <c r="L6468" i="47"/>
  <c r="H6468" i="47"/>
  <c r="G6468" i="47"/>
  <c r="Z6468" i="47" s="1"/>
  <c r="F6468" i="47"/>
  <c r="Y6468" i="47" s="1"/>
  <c r="L6467" i="47"/>
  <c r="H6467" i="47"/>
  <c r="AA6467" i="47" s="1"/>
  <c r="G6467" i="47"/>
  <c r="F6467" i="47"/>
  <c r="Y6467" i="47" s="1"/>
  <c r="L6466" i="47"/>
  <c r="H6466" i="47"/>
  <c r="AA6466" i="47" s="1"/>
  <c r="G6466" i="47"/>
  <c r="F6466" i="47"/>
  <c r="L6465" i="47"/>
  <c r="H6465" i="47"/>
  <c r="AA6465" i="47" s="1"/>
  <c r="G6465" i="47"/>
  <c r="F6465" i="47"/>
  <c r="Y6465" i="47" s="1"/>
  <c r="L6464" i="47"/>
  <c r="H6464" i="47"/>
  <c r="AA6464" i="47" s="1"/>
  <c r="G6464" i="47"/>
  <c r="Z6464" i="47" s="1"/>
  <c r="F6464" i="47"/>
  <c r="Y6464" i="47" s="1"/>
  <c r="L6463" i="47"/>
  <c r="H6463" i="47"/>
  <c r="AA6463" i="47" s="1"/>
  <c r="G6463" i="47"/>
  <c r="F6463" i="47"/>
  <c r="Y6463" i="47" s="1"/>
  <c r="L6462" i="47"/>
  <c r="H6462" i="47"/>
  <c r="AA6462" i="47" s="1"/>
  <c r="G6462" i="47"/>
  <c r="F6462" i="47"/>
  <c r="L6461" i="47"/>
  <c r="H6461" i="47"/>
  <c r="G6461" i="47"/>
  <c r="Z6461" i="47" s="1"/>
  <c r="F6461" i="47"/>
  <c r="Y6461" i="47" s="1"/>
  <c r="L6460" i="47"/>
  <c r="H6460" i="47"/>
  <c r="AA6460" i="47" s="1"/>
  <c r="G6460" i="47"/>
  <c r="Z6460" i="47" s="1"/>
  <c r="F6460" i="47"/>
  <c r="L6459" i="47"/>
  <c r="H6459" i="47"/>
  <c r="AA6459" i="47" s="1"/>
  <c r="G6459" i="47"/>
  <c r="F6459" i="47"/>
  <c r="Y6459" i="47" s="1"/>
  <c r="L6458" i="47"/>
  <c r="H6458" i="47"/>
  <c r="AA6458" i="47" s="1"/>
  <c r="G6458" i="47"/>
  <c r="F6458" i="47"/>
  <c r="L6457" i="47"/>
  <c r="H6457" i="47"/>
  <c r="AA6457" i="47" s="1"/>
  <c r="G6457" i="47"/>
  <c r="Z6457" i="47" s="1"/>
  <c r="F6457" i="47"/>
  <c r="Y6457" i="47" s="1"/>
  <c r="L6456" i="47"/>
  <c r="H6456" i="47"/>
  <c r="AA6456" i="47" s="1"/>
  <c r="G6456" i="47"/>
  <c r="Z6456" i="47" s="1"/>
  <c r="F6456" i="47"/>
  <c r="Y6456" i="47" s="1"/>
  <c r="L6455" i="47"/>
  <c r="H6455" i="47"/>
  <c r="AA6455" i="47" s="1"/>
  <c r="G6455" i="47"/>
  <c r="Z6455" i="47" s="1"/>
  <c r="F6455" i="47"/>
  <c r="Y6455" i="47" s="1"/>
  <c r="V6453" i="47"/>
  <c r="AF6455" i="47" s="1"/>
  <c r="C6453" i="47"/>
  <c r="X6450" i="47"/>
  <c r="J6450" i="47"/>
  <c r="G6450" i="47"/>
  <c r="X6448" i="47"/>
  <c r="N6448" i="47"/>
  <c r="J6448" i="47"/>
  <c r="G6448" i="47"/>
  <c r="G6446" i="47"/>
  <c r="G6444" i="47"/>
  <c r="E6440" i="47"/>
  <c r="E6439" i="47"/>
  <c r="S6438" i="47"/>
  <c r="R6438" i="47"/>
  <c r="L6438" i="47"/>
  <c r="H6438" i="47"/>
  <c r="F6438" i="47"/>
  <c r="S6437" i="47"/>
  <c r="R6437" i="47"/>
  <c r="L6437" i="47"/>
  <c r="H6437" i="47"/>
  <c r="F6437" i="47"/>
  <c r="S6436" i="47"/>
  <c r="R6436" i="47"/>
  <c r="L6436" i="47"/>
  <c r="H6436" i="47"/>
  <c r="F6436" i="47"/>
  <c r="L6434" i="47"/>
  <c r="H6434" i="47"/>
  <c r="AA6434" i="47" s="1"/>
  <c r="G6434" i="47"/>
  <c r="F6434" i="47"/>
  <c r="L6433" i="47"/>
  <c r="H6433" i="47"/>
  <c r="AA6433" i="47" s="1"/>
  <c r="G6433" i="47"/>
  <c r="Z6433" i="47" s="1"/>
  <c r="F6433" i="47"/>
  <c r="L6432" i="47"/>
  <c r="H6432" i="47"/>
  <c r="AA6432" i="47" s="1"/>
  <c r="G6432" i="47"/>
  <c r="F6432" i="47"/>
  <c r="Y6432" i="47" s="1"/>
  <c r="L6431" i="47"/>
  <c r="H6431" i="47"/>
  <c r="AA6431" i="47" s="1"/>
  <c r="G6431" i="47"/>
  <c r="F6431" i="47"/>
  <c r="Y6431" i="47" s="1"/>
  <c r="L6430" i="47"/>
  <c r="H6430" i="47"/>
  <c r="AA6430" i="47" s="1"/>
  <c r="G6430" i="47"/>
  <c r="F6430" i="47"/>
  <c r="L6429" i="47"/>
  <c r="H6429" i="47"/>
  <c r="G6429" i="47"/>
  <c r="Z6429" i="47" s="1"/>
  <c r="F6429" i="47"/>
  <c r="Y6429" i="47" s="1"/>
  <c r="L6428" i="47"/>
  <c r="H6428" i="47"/>
  <c r="G6428" i="47"/>
  <c r="Z6428" i="47" s="1"/>
  <c r="F6428" i="47"/>
  <c r="Y6428" i="47" s="1"/>
  <c r="L6427" i="47"/>
  <c r="H6427" i="47"/>
  <c r="AA6427" i="47" s="1"/>
  <c r="G6427" i="47"/>
  <c r="F6427" i="47"/>
  <c r="Y6427" i="47" s="1"/>
  <c r="L6426" i="47"/>
  <c r="H6426" i="47"/>
  <c r="AA6426" i="47" s="1"/>
  <c r="G6426" i="47"/>
  <c r="F6426" i="47"/>
  <c r="L6425" i="47"/>
  <c r="H6425" i="47"/>
  <c r="AA6425" i="47" s="1"/>
  <c r="G6425" i="47"/>
  <c r="F6425" i="47"/>
  <c r="L6424" i="47"/>
  <c r="H6424" i="47"/>
  <c r="G6424" i="47"/>
  <c r="Z6424" i="47" s="1"/>
  <c r="F6424" i="47"/>
  <c r="Y6424" i="47" s="1"/>
  <c r="L6423" i="47"/>
  <c r="H6423" i="47"/>
  <c r="AA6423" i="47" s="1"/>
  <c r="G6423" i="47"/>
  <c r="F6423" i="47"/>
  <c r="Y6423" i="47" s="1"/>
  <c r="L6422" i="47"/>
  <c r="H6422" i="47"/>
  <c r="AA6422" i="47" s="1"/>
  <c r="G6422" i="47"/>
  <c r="Z6422" i="47" s="1"/>
  <c r="F6422" i="47"/>
  <c r="Y6422" i="47" s="1"/>
  <c r="L6421" i="47"/>
  <c r="H6421" i="47"/>
  <c r="AA6421" i="47" s="1"/>
  <c r="G6421" i="47"/>
  <c r="Z6421" i="47" s="1"/>
  <c r="F6421" i="47"/>
  <c r="Y6421" i="47" s="1"/>
  <c r="L6420" i="47"/>
  <c r="H6420" i="47"/>
  <c r="AA6420" i="47" s="1"/>
  <c r="G6420" i="47"/>
  <c r="F6420" i="47"/>
  <c r="Y6420" i="47" s="1"/>
  <c r="L6419" i="47"/>
  <c r="H6419" i="47"/>
  <c r="AA6419" i="47" s="1"/>
  <c r="G6419" i="47"/>
  <c r="F6419" i="47"/>
  <c r="Y6419" i="47" s="1"/>
  <c r="L6418" i="47"/>
  <c r="H6418" i="47"/>
  <c r="AA6418" i="47" s="1"/>
  <c r="G6418" i="47"/>
  <c r="F6418" i="47"/>
  <c r="L6417" i="47"/>
  <c r="H6417" i="47"/>
  <c r="AA6417" i="47" s="1"/>
  <c r="G6417" i="47"/>
  <c r="F6417" i="47"/>
  <c r="L6416" i="47"/>
  <c r="H6416" i="47"/>
  <c r="G6416" i="47"/>
  <c r="Z6416" i="47" s="1"/>
  <c r="F6416" i="47"/>
  <c r="Y6416" i="47" s="1"/>
  <c r="L6415" i="47"/>
  <c r="H6415" i="47"/>
  <c r="AA6415" i="47" s="1"/>
  <c r="G6415" i="47"/>
  <c r="Z6415" i="47" s="1"/>
  <c r="F6415" i="47"/>
  <c r="Y6415" i="47" s="1"/>
  <c r="V6413" i="47"/>
  <c r="AF6415" i="47" s="1"/>
  <c r="C6413" i="47"/>
  <c r="X6410" i="47"/>
  <c r="J6410" i="47"/>
  <c r="G6410" i="47"/>
  <c r="X6408" i="47"/>
  <c r="N6408" i="47"/>
  <c r="J6408" i="47"/>
  <c r="G6408" i="47"/>
  <c r="G6406" i="47"/>
  <c r="G6404" i="47"/>
  <c r="E6400" i="47"/>
  <c r="E6399" i="47"/>
  <c r="S6398" i="47"/>
  <c r="R6398" i="47"/>
  <c r="L6398" i="47"/>
  <c r="H6398" i="47"/>
  <c r="F6398" i="47"/>
  <c r="S6397" i="47"/>
  <c r="R6397" i="47"/>
  <c r="L6397" i="47"/>
  <c r="H6397" i="47"/>
  <c r="F6397" i="47"/>
  <c r="S6396" i="47"/>
  <c r="R6396" i="47"/>
  <c r="L6396" i="47"/>
  <c r="H6396" i="47"/>
  <c r="F6396" i="47"/>
  <c r="L6394" i="47"/>
  <c r="H6394" i="47"/>
  <c r="AA6394" i="47" s="1"/>
  <c r="G6394" i="47"/>
  <c r="F6394" i="47"/>
  <c r="Y6394" i="47" s="1"/>
  <c r="L6393" i="47"/>
  <c r="H6393" i="47"/>
  <c r="G6393" i="47"/>
  <c r="Z6393" i="47" s="1"/>
  <c r="F6393" i="47"/>
  <c r="Y6393" i="47" s="1"/>
  <c r="L6392" i="47"/>
  <c r="H6392" i="47"/>
  <c r="AA6392" i="47" s="1"/>
  <c r="G6392" i="47"/>
  <c r="Z6392" i="47" s="1"/>
  <c r="F6392" i="47"/>
  <c r="Y6392" i="47" s="1"/>
  <c r="L6391" i="47"/>
  <c r="H6391" i="47"/>
  <c r="AA6391" i="47" s="1"/>
  <c r="G6391" i="47"/>
  <c r="F6391" i="47"/>
  <c r="Y6391" i="47" s="1"/>
  <c r="L6390" i="47"/>
  <c r="H6390" i="47"/>
  <c r="G6390" i="47"/>
  <c r="Z6390" i="47" s="1"/>
  <c r="F6390" i="47"/>
  <c r="Y6390" i="47" s="1"/>
  <c r="L6389" i="47"/>
  <c r="H6389" i="47"/>
  <c r="AA6389" i="47" s="1"/>
  <c r="G6389" i="47"/>
  <c r="F6389" i="47"/>
  <c r="Y6389" i="47" s="1"/>
  <c r="L6388" i="47"/>
  <c r="H6388" i="47"/>
  <c r="AA6388" i="47" s="1"/>
  <c r="G6388" i="47"/>
  <c r="Z6388" i="47" s="1"/>
  <c r="F6388" i="47"/>
  <c r="L6387" i="47"/>
  <c r="H6387" i="47"/>
  <c r="AA6387" i="47" s="1"/>
  <c r="G6387" i="47"/>
  <c r="F6387" i="47"/>
  <c r="Y6387" i="47" s="1"/>
  <c r="L6386" i="47"/>
  <c r="H6386" i="47"/>
  <c r="G6386" i="47"/>
  <c r="Z6386" i="47" s="1"/>
  <c r="F6386" i="47"/>
  <c r="Y6386" i="47" s="1"/>
  <c r="L6385" i="47"/>
  <c r="H6385" i="47"/>
  <c r="AA6385" i="47" s="1"/>
  <c r="G6385" i="47"/>
  <c r="F6385" i="47"/>
  <c r="Y6385" i="47" s="1"/>
  <c r="L6384" i="47"/>
  <c r="H6384" i="47"/>
  <c r="AA6384" i="47" s="1"/>
  <c r="G6384" i="47"/>
  <c r="Z6384" i="47" s="1"/>
  <c r="F6384" i="47"/>
  <c r="L6383" i="47"/>
  <c r="H6383" i="47"/>
  <c r="AA6383" i="47" s="1"/>
  <c r="G6383" i="47"/>
  <c r="Z6383" i="47" s="1"/>
  <c r="F6383" i="47"/>
  <c r="Y6383" i="47" s="1"/>
  <c r="L6382" i="47"/>
  <c r="H6382" i="47"/>
  <c r="G6382" i="47"/>
  <c r="Z6382" i="47" s="1"/>
  <c r="F6382" i="47"/>
  <c r="Y6382" i="47" s="1"/>
  <c r="L6381" i="47"/>
  <c r="H6381" i="47"/>
  <c r="AA6381" i="47" s="1"/>
  <c r="G6381" i="47"/>
  <c r="F6381" i="47"/>
  <c r="Y6381" i="47" s="1"/>
  <c r="L6380" i="47"/>
  <c r="H6380" i="47"/>
  <c r="AA6380" i="47" s="1"/>
  <c r="G6380" i="47"/>
  <c r="Z6380" i="47" s="1"/>
  <c r="F6380" i="47"/>
  <c r="L6379" i="47"/>
  <c r="H6379" i="47"/>
  <c r="AA6379" i="47" s="1"/>
  <c r="G6379" i="47"/>
  <c r="F6379" i="47"/>
  <c r="Y6379" i="47" s="1"/>
  <c r="L6378" i="47"/>
  <c r="H6378" i="47"/>
  <c r="G6378" i="47"/>
  <c r="Z6378" i="47" s="1"/>
  <c r="F6378" i="47"/>
  <c r="Y6378" i="47" s="1"/>
  <c r="L6377" i="47"/>
  <c r="H6377" i="47"/>
  <c r="AA6377" i="47" s="1"/>
  <c r="G6377" i="47"/>
  <c r="F6377" i="47"/>
  <c r="Y6377" i="47" s="1"/>
  <c r="L6376" i="47"/>
  <c r="H6376" i="47"/>
  <c r="AA6376" i="47" s="1"/>
  <c r="G6376" i="47"/>
  <c r="Z6376" i="47" s="1"/>
  <c r="F6376" i="47"/>
  <c r="L6375" i="47"/>
  <c r="H6375" i="47"/>
  <c r="AA6375" i="47" s="1"/>
  <c r="G6375" i="47"/>
  <c r="F6375" i="47"/>
  <c r="V6373" i="47"/>
  <c r="AF6375" i="47" s="1"/>
  <c r="C6373" i="47"/>
  <c r="X6370" i="47"/>
  <c r="J6370" i="47"/>
  <c r="G6370" i="47"/>
  <c r="X6368" i="47"/>
  <c r="N6368" i="47"/>
  <c r="J6368" i="47"/>
  <c r="G6368" i="47"/>
  <c r="G6366" i="47"/>
  <c r="G6364" i="47"/>
  <c r="E6360" i="47"/>
  <c r="E6359" i="47"/>
  <c r="S6358" i="47"/>
  <c r="R6358" i="47"/>
  <c r="L6358" i="47"/>
  <c r="H6358" i="47"/>
  <c r="F6358" i="47"/>
  <c r="S6357" i="47"/>
  <c r="R6357" i="47"/>
  <c r="L6357" i="47"/>
  <c r="H6357" i="47"/>
  <c r="F6357" i="47"/>
  <c r="S6356" i="47"/>
  <c r="R6356" i="47"/>
  <c r="L6356" i="47"/>
  <c r="H6356" i="47"/>
  <c r="F6356" i="47"/>
  <c r="L6354" i="47"/>
  <c r="H6354" i="47"/>
  <c r="G6354" i="47"/>
  <c r="Z6354" i="47" s="1"/>
  <c r="F6354" i="47"/>
  <c r="Y6354" i="47" s="1"/>
  <c r="L6353" i="47"/>
  <c r="H6353" i="47"/>
  <c r="AA6353" i="47" s="1"/>
  <c r="G6353" i="47"/>
  <c r="F6353" i="47"/>
  <c r="Y6353" i="47" s="1"/>
  <c r="L6352" i="47"/>
  <c r="H6352" i="47"/>
  <c r="AA6352" i="47" s="1"/>
  <c r="G6352" i="47"/>
  <c r="Z6352" i="47" s="1"/>
  <c r="F6352" i="47"/>
  <c r="L6351" i="47"/>
  <c r="H6351" i="47"/>
  <c r="AA6351" i="47" s="1"/>
  <c r="G6351" i="47"/>
  <c r="Z6351" i="47" s="1"/>
  <c r="F6351" i="47"/>
  <c r="L6350" i="47"/>
  <c r="H6350" i="47"/>
  <c r="G6350" i="47"/>
  <c r="Z6350" i="47" s="1"/>
  <c r="F6350" i="47"/>
  <c r="Y6350" i="47" s="1"/>
  <c r="L6349" i="47"/>
  <c r="H6349" i="47"/>
  <c r="AA6349" i="47" s="1"/>
  <c r="G6349" i="47"/>
  <c r="F6349" i="47"/>
  <c r="Y6349" i="47" s="1"/>
  <c r="L6348" i="47"/>
  <c r="H6348" i="47"/>
  <c r="AA6348" i="47" s="1"/>
  <c r="G6348" i="47"/>
  <c r="Z6348" i="47" s="1"/>
  <c r="F6348" i="47"/>
  <c r="L6347" i="47"/>
  <c r="H6347" i="47"/>
  <c r="G6347" i="47"/>
  <c r="Z6347" i="47" s="1"/>
  <c r="F6347" i="47"/>
  <c r="Y6347" i="47" s="1"/>
  <c r="L6346" i="47"/>
  <c r="H6346" i="47"/>
  <c r="G6346" i="47"/>
  <c r="Z6346" i="47" s="1"/>
  <c r="F6346" i="47"/>
  <c r="Y6346" i="47" s="1"/>
  <c r="L6345" i="47"/>
  <c r="H6345" i="47"/>
  <c r="AA6345" i="47" s="1"/>
  <c r="G6345" i="47"/>
  <c r="F6345" i="47"/>
  <c r="Y6345" i="47" s="1"/>
  <c r="L6344" i="47"/>
  <c r="H6344" i="47"/>
  <c r="AA6344" i="47" s="1"/>
  <c r="G6344" i="47"/>
  <c r="Z6344" i="47" s="1"/>
  <c r="F6344" i="47"/>
  <c r="L6343" i="47"/>
  <c r="H6343" i="47"/>
  <c r="AA6343" i="47" s="1"/>
  <c r="G6343" i="47"/>
  <c r="Z6343" i="47" s="1"/>
  <c r="F6343" i="47"/>
  <c r="Y6343" i="47" s="1"/>
  <c r="L6342" i="47"/>
  <c r="H6342" i="47"/>
  <c r="G6342" i="47"/>
  <c r="Z6342" i="47" s="1"/>
  <c r="F6342" i="47"/>
  <c r="Y6342" i="47" s="1"/>
  <c r="L6341" i="47"/>
  <c r="H6341" i="47"/>
  <c r="AA6341" i="47" s="1"/>
  <c r="G6341" i="47"/>
  <c r="F6341" i="47"/>
  <c r="Y6341" i="47" s="1"/>
  <c r="L6340" i="47"/>
  <c r="H6340" i="47"/>
  <c r="AA6340" i="47" s="1"/>
  <c r="G6340" i="47"/>
  <c r="Z6340" i="47" s="1"/>
  <c r="F6340" i="47"/>
  <c r="L6339" i="47"/>
  <c r="H6339" i="47"/>
  <c r="G6339" i="47"/>
  <c r="Z6339" i="47" s="1"/>
  <c r="F6339" i="47"/>
  <c r="L6338" i="47"/>
  <c r="H6338" i="47"/>
  <c r="AA6338" i="47" s="1"/>
  <c r="G6338" i="47"/>
  <c r="F6338" i="47"/>
  <c r="Y6338" i="47" s="1"/>
  <c r="L6337" i="47"/>
  <c r="H6337" i="47"/>
  <c r="AA6337" i="47" s="1"/>
  <c r="G6337" i="47"/>
  <c r="F6337" i="47"/>
  <c r="Y6337" i="47" s="1"/>
  <c r="L6336" i="47"/>
  <c r="H6336" i="47"/>
  <c r="AA6336" i="47" s="1"/>
  <c r="G6336" i="47"/>
  <c r="F6336" i="47"/>
  <c r="L6335" i="47"/>
  <c r="H6335" i="47"/>
  <c r="AA6335" i="47" s="1"/>
  <c r="G6335" i="47"/>
  <c r="F6335" i="47"/>
  <c r="V6333" i="47"/>
  <c r="AF6335" i="47" s="1"/>
  <c r="C6333" i="47"/>
  <c r="X6330" i="47"/>
  <c r="J6330" i="47"/>
  <c r="G6330" i="47"/>
  <c r="X6328" i="47"/>
  <c r="N6328" i="47"/>
  <c r="J6328" i="47"/>
  <c r="G6328" i="47"/>
  <c r="G6326" i="47"/>
  <c r="G6324" i="47"/>
  <c r="E6320" i="47"/>
  <c r="E6319" i="47"/>
  <c r="S6318" i="47"/>
  <c r="R6318" i="47"/>
  <c r="L6318" i="47"/>
  <c r="H6318" i="47"/>
  <c r="F6318" i="47"/>
  <c r="S6317" i="47"/>
  <c r="R6317" i="47"/>
  <c r="L6317" i="47"/>
  <c r="H6317" i="47"/>
  <c r="F6317" i="47"/>
  <c r="S6316" i="47"/>
  <c r="R6316" i="47"/>
  <c r="L6316" i="47"/>
  <c r="H6316" i="47"/>
  <c r="F6316" i="47"/>
  <c r="L6314" i="47"/>
  <c r="H6314" i="47"/>
  <c r="AA6314" i="47" s="1"/>
  <c r="G6314" i="47"/>
  <c r="Z6314" i="47" s="1"/>
  <c r="F6314" i="47"/>
  <c r="L6313" i="47"/>
  <c r="H6313" i="47"/>
  <c r="AA6313" i="47" s="1"/>
  <c r="G6313" i="47"/>
  <c r="F6313" i="47"/>
  <c r="Y6313" i="47" s="1"/>
  <c r="L6312" i="47"/>
  <c r="H6312" i="47"/>
  <c r="AA6312" i="47" s="1"/>
  <c r="G6312" i="47"/>
  <c r="F6312" i="47"/>
  <c r="L6311" i="47"/>
  <c r="H6311" i="47"/>
  <c r="AA6311" i="47" s="1"/>
  <c r="G6311" i="47"/>
  <c r="Z6311" i="47" s="1"/>
  <c r="F6311" i="47"/>
  <c r="Y6311" i="47" s="1"/>
  <c r="L6310" i="47"/>
  <c r="H6310" i="47"/>
  <c r="AA6310" i="47" s="1"/>
  <c r="G6310" i="47"/>
  <c r="Z6310" i="47" s="1"/>
  <c r="F6310" i="47"/>
  <c r="Y6310" i="47" s="1"/>
  <c r="L6309" i="47"/>
  <c r="H6309" i="47"/>
  <c r="AA6309" i="47" s="1"/>
  <c r="G6309" i="47"/>
  <c r="F6309" i="47"/>
  <c r="Y6309" i="47" s="1"/>
  <c r="L6308" i="47"/>
  <c r="H6308" i="47"/>
  <c r="AA6308" i="47" s="1"/>
  <c r="G6308" i="47"/>
  <c r="Z6308" i="47" s="1"/>
  <c r="F6308" i="47"/>
  <c r="Y6308" i="47" s="1"/>
  <c r="L6307" i="47"/>
  <c r="H6307" i="47"/>
  <c r="AA6307" i="47" s="1"/>
  <c r="G6307" i="47"/>
  <c r="Z6307" i="47" s="1"/>
  <c r="F6307" i="47"/>
  <c r="Y6307" i="47" s="1"/>
  <c r="L6306" i="47"/>
  <c r="H6306" i="47"/>
  <c r="AA6306" i="47" s="1"/>
  <c r="G6306" i="47"/>
  <c r="F6306" i="47"/>
  <c r="Y6306" i="47" s="1"/>
  <c r="L6305" i="47"/>
  <c r="H6305" i="47"/>
  <c r="AA6305" i="47" s="1"/>
  <c r="G6305" i="47"/>
  <c r="F6305" i="47"/>
  <c r="Y6305" i="47" s="1"/>
  <c r="L6304" i="47"/>
  <c r="H6304" i="47"/>
  <c r="AA6304" i="47" s="1"/>
  <c r="G6304" i="47"/>
  <c r="F6304" i="47"/>
  <c r="L6303" i="47"/>
  <c r="H6303" i="47"/>
  <c r="AA6303" i="47" s="1"/>
  <c r="G6303" i="47"/>
  <c r="Z6303" i="47" s="1"/>
  <c r="F6303" i="47"/>
  <c r="L6302" i="47"/>
  <c r="H6302" i="47"/>
  <c r="AA6302" i="47" s="1"/>
  <c r="G6302" i="47"/>
  <c r="Z6302" i="47" s="1"/>
  <c r="F6302" i="47"/>
  <c r="Y6302" i="47" s="1"/>
  <c r="L6301" i="47"/>
  <c r="H6301" i="47"/>
  <c r="AA6301" i="47" s="1"/>
  <c r="G6301" i="47"/>
  <c r="F6301" i="47"/>
  <c r="L6300" i="47"/>
  <c r="H6300" i="47"/>
  <c r="AA6300" i="47" s="1"/>
  <c r="G6300" i="47"/>
  <c r="F6300" i="47"/>
  <c r="L6299" i="47"/>
  <c r="H6299" i="47"/>
  <c r="AA6299" i="47" s="1"/>
  <c r="G6299" i="47"/>
  <c r="Z6299" i="47" s="1"/>
  <c r="F6299" i="47"/>
  <c r="Y6299" i="47" s="1"/>
  <c r="L6298" i="47"/>
  <c r="H6298" i="47"/>
  <c r="AA6298" i="47" s="1"/>
  <c r="G6298" i="47"/>
  <c r="F6298" i="47"/>
  <c r="Y6298" i="47" s="1"/>
  <c r="L6297" i="47"/>
  <c r="H6297" i="47"/>
  <c r="AA6297" i="47" s="1"/>
  <c r="G6297" i="47"/>
  <c r="F6297" i="47"/>
  <c r="L6296" i="47"/>
  <c r="H6296" i="47"/>
  <c r="AA6296" i="47" s="1"/>
  <c r="G6296" i="47"/>
  <c r="F6296" i="47"/>
  <c r="Y6296" i="47" s="1"/>
  <c r="L6295" i="47"/>
  <c r="H6295" i="47"/>
  <c r="AA6295" i="47" s="1"/>
  <c r="G6295" i="47"/>
  <c r="Z6295" i="47" s="1"/>
  <c r="F6295" i="47"/>
  <c r="Y6295" i="47" s="1"/>
  <c r="V6293" i="47"/>
  <c r="AF6295" i="47" s="1"/>
  <c r="C6293" i="47"/>
  <c r="X6290" i="47"/>
  <c r="J6290" i="47"/>
  <c r="G6290" i="47"/>
  <c r="X6288" i="47"/>
  <c r="N6288" i="47"/>
  <c r="J6288" i="47"/>
  <c r="G6288" i="47"/>
  <c r="G6286" i="47"/>
  <c r="G6284" i="47"/>
  <c r="E6280" i="47"/>
  <c r="E6279" i="47"/>
  <c r="S6278" i="47"/>
  <c r="R6278" i="47"/>
  <c r="L6278" i="47"/>
  <c r="H6278" i="47"/>
  <c r="F6278" i="47"/>
  <c r="S6277" i="47"/>
  <c r="R6277" i="47"/>
  <c r="L6277" i="47"/>
  <c r="H6277" i="47"/>
  <c r="F6277" i="47"/>
  <c r="S6276" i="47"/>
  <c r="R6276" i="47"/>
  <c r="L6276" i="47"/>
  <c r="H6276" i="47"/>
  <c r="F6276" i="47"/>
  <c r="L6274" i="47"/>
  <c r="H6274" i="47"/>
  <c r="AA6274" i="47" s="1"/>
  <c r="G6274" i="47"/>
  <c r="Z6274" i="47" s="1"/>
  <c r="F6274" i="47"/>
  <c r="Y6274" i="47" s="1"/>
  <c r="L6273" i="47"/>
  <c r="H6273" i="47"/>
  <c r="AA6273" i="47" s="1"/>
  <c r="G6273" i="47"/>
  <c r="F6273" i="47"/>
  <c r="Y6273" i="47" s="1"/>
  <c r="L6272" i="47"/>
  <c r="H6272" i="47"/>
  <c r="AA6272" i="47" s="1"/>
  <c r="G6272" i="47"/>
  <c r="Z6272" i="47" s="1"/>
  <c r="F6272" i="47"/>
  <c r="Y6272" i="47" s="1"/>
  <c r="L6271" i="47"/>
  <c r="H6271" i="47"/>
  <c r="AA6271" i="47" s="1"/>
  <c r="G6271" i="47"/>
  <c r="Z6271" i="47" s="1"/>
  <c r="F6271" i="47"/>
  <c r="Y6271" i="47" s="1"/>
  <c r="L6270" i="47"/>
  <c r="H6270" i="47"/>
  <c r="AA6270" i="47" s="1"/>
  <c r="G6270" i="47"/>
  <c r="F6270" i="47"/>
  <c r="Y6270" i="47" s="1"/>
  <c r="L6269" i="47"/>
  <c r="H6269" i="47"/>
  <c r="AA6269" i="47" s="1"/>
  <c r="G6269" i="47"/>
  <c r="F6269" i="47"/>
  <c r="Y6269" i="47" s="1"/>
  <c r="L6268" i="47"/>
  <c r="H6268" i="47"/>
  <c r="AA6268" i="47" s="1"/>
  <c r="G6268" i="47"/>
  <c r="F6268" i="47"/>
  <c r="L6267" i="47"/>
  <c r="H6267" i="47"/>
  <c r="AA6267" i="47" s="1"/>
  <c r="G6267" i="47"/>
  <c r="Z6267" i="47" s="1"/>
  <c r="F6267" i="47"/>
  <c r="L6266" i="47"/>
  <c r="H6266" i="47"/>
  <c r="AA6266" i="47" s="1"/>
  <c r="G6266" i="47"/>
  <c r="Z6266" i="47" s="1"/>
  <c r="F6266" i="47"/>
  <c r="Y6266" i="47" s="1"/>
  <c r="L6265" i="47"/>
  <c r="H6265" i="47"/>
  <c r="AA6265" i="47" s="1"/>
  <c r="G6265" i="47"/>
  <c r="F6265" i="47"/>
  <c r="L6264" i="47"/>
  <c r="H6264" i="47"/>
  <c r="AA6264" i="47" s="1"/>
  <c r="G6264" i="47"/>
  <c r="F6264" i="47"/>
  <c r="L6263" i="47"/>
  <c r="H6263" i="47"/>
  <c r="AA6263" i="47" s="1"/>
  <c r="G6263" i="47"/>
  <c r="Z6263" i="47" s="1"/>
  <c r="F6263" i="47"/>
  <c r="Y6263" i="47" s="1"/>
  <c r="L6262" i="47"/>
  <c r="H6262" i="47"/>
  <c r="AA6262" i="47" s="1"/>
  <c r="G6262" i="47"/>
  <c r="F6262" i="47"/>
  <c r="Y6262" i="47" s="1"/>
  <c r="L6261" i="47"/>
  <c r="H6261" i="47"/>
  <c r="AA6261" i="47" s="1"/>
  <c r="G6261" i="47"/>
  <c r="F6261" i="47"/>
  <c r="L6260" i="47"/>
  <c r="H6260" i="47"/>
  <c r="AA6260" i="47" s="1"/>
  <c r="G6260" i="47"/>
  <c r="F6260" i="47"/>
  <c r="Y6260" i="47" s="1"/>
  <c r="L6259" i="47"/>
  <c r="H6259" i="47"/>
  <c r="G6259" i="47"/>
  <c r="Z6259" i="47" s="1"/>
  <c r="F6259" i="47"/>
  <c r="Y6259" i="47" s="1"/>
  <c r="L6258" i="47"/>
  <c r="H6258" i="47"/>
  <c r="AA6258" i="47" s="1"/>
  <c r="G6258" i="47"/>
  <c r="F6258" i="47"/>
  <c r="Y6258" i="47" s="1"/>
  <c r="L6257" i="47"/>
  <c r="H6257" i="47"/>
  <c r="AA6257" i="47" s="1"/>
  <c r="G6257" i="47"/>
  <c r="F6257" i="47"/>
  <c r="Y6257" i="47" s="1"/>
  <c r="L6256" i="47"/>
  <c r="H6256" i="47"/>
  <c r="AA6256" i="47" s="1"/>
  <c r="G6256" i="47"/>
  <c r="F6256" i="47"/>
  <c r="Y6256" i="47" s="1"/>
  <c r="L6255" i="47"/>
  <c r="H6255" i="47"/>
  <c r="AA6255" i="47" s="1"/>
  <c r="G6255" i="47"/>
  <c r="F6255" i="47"/>
  <c r="Y6255" i="47" s="1"/>
  <c r="V6253" i="47"/>
  <c r="AF6255" i="47" s="1"/>
  <c r="C6253" i="47"/>
  <c r="X6250" i="47"/>
  <c r="J6250" i="47"/>
  <c r="G6250" i="47"/>
  <c r="X6248" i="47"/>
  <c r="N6248" i="47"/>
  <c r="J6248" i="47"/>
  <c r="G6248" i="47"/>
  <c r="G6246" i="47"/>
  <c r="G6244" i="47"/>
  <c r="E6240" i="47"/>
  <c r="E6239" i="47"/>
  <c r="S6238" i="47"/>
  <c r="R6238" i="47"/>
  <c r="L6238" i="47"/>
  <c r="H6238" i="47"/>
  <c r="F6238" i="47"/>
  <c r="S6237" i="47"/>
  <c r="R6237" i="47"/>
  <c r="L6237" i="47"/>
  <c r="H6237" i="47"/>
  <c r="F6237" i="47"/>
  <c r="S6236" i="47"/>
  <c r="R6236" i="47"/>
  <c r="L6236" i="47"/>
  <c r="H6236" i="47"/>
  <c r="F6236" i="47"/>
  <c r="L6234" i="47"/>
  <c r="H6234" i="47"/>
  <c r="AA6234" i="47" s="1"/>
  <c r="G6234" i="47"/>
  <c r="F6234" i="47"/>
  <c r="Y6234" i="47" s="1"/>
  <c r="L6233" i="47"/>
  <c r="H6233" i="47"/>
  <c r="AA6233" i="47" s="1"/>
  <c r="G6233" i="47"/>
  <c r="F6233" i="47"/>
  <c r="Y6233" i="47" s="1"/>
  <c r="L6232" i="47"/>
  <c r="H6232" i="47"/>
  <c r="AA6232" i="47" s="1"/>
  <c r="G6232" i="47"/>
  <c r="F6232" i="47"/>
  <c r="L6231" i="47"/>
  <c r="H6231" i="47"/>
  <c r="AA6231" i="47" s="1"/>
  <c r="G6231" i="47"/>
  <c r="Z6231" i="47" s="1"/>
  <c r="F6231" i="47"/>
  <c r="L6230" i="47"/>
  <c r="H6230" i="47"/>
  <c r="AA6230" i="47" s="1"/>
  <c r="G6230" i="47"/>
  <c r="Z6230" i="47" s="1"/>
  <c r="F6230" i="47"/>
  <c r="Y6230" i="47" s="1"/>
  <c r="L6229" i="47"/>
  <c r="H6229" i="47"/>
  <c r="AA6229" i="47" s="1"/>
  <c r="G6229" i="47"/>
  <c r="F6229" i="47"/>
  <c r="L6228" i="47"/>
  <c r="H6228" i="47"/>
  <c r="AA6228" i="47" s="1"/>
  <c r="G6228" i="47"/>
  <c r="F6228" i="47"/>
  <c r="L6227" i="47"/>
  <c r="H6227" i="47"/>
  <c r="AA6227" i="47" s="1"/>
  <c r="G6227" i="47"/>
  <c r="Z6227" i="47" s="1"/>
  <c r="F6227" i="47"/>
  <c r="Y6227" i="47" s="1"/>
  <c r="L6226" i="47"/>
  <c r="H6226" i="47"/>
  <c r="AA6226" i="47" s="1"/>
  <c r="G6226" i="47"/>
  <c r="F6226" i="47"/>
  <c r="Y6226" i="47" s="1"/>
  <c r="L6225" i="47"/>
  <c r="H6225" i="47"/>
  <c r="AA6225" i="47" s="1"/>
  <c r="G6225" i="47"/>
  <c r="F6225" i="47"/>
  <c r="L6224" i="47"/>
  <c r="H6224" i="47"/>
  <c r="AA6224" i="47" s="1"/>
  <c r="G6224" i="47"/>
  <c r="F6224" i="47"/>
  <c r="Y6224" i="47" s="1"/>
  <c r="L6223" i="47"/>
  <c r="H6223" i="47"/>
  <c r="G6223" i="47"/>
  <c r="Z6223" i="47" s="1"/>
  <c r="F6223" i="47"/>
  <c r="Y6223" i="47" s="1"/>
  <c r="L6222" i="47"/>
  <c r="H6222" i="47"/>
  <c r="AA6222" i="47" s="1"/>
  <c r="G6222" i="47"/>
  <c r="F6222" i="47"/>
  <c r="Y6222" i="47" s="1"/>
  <c r="L6221" i="47"/>
  <c r="H6221" i="47"/>
  <c r="AA6221" i="47" s="1"/>
  <c r="G6221" i="47"/>
  <c r="F6221" i="47"/>
  <c r="Y6221" i="47" s="1"/>
  <c r="L6220" i="47"/>
  <c r="H6220" i="47"/>
  <c r="AA6220" i="47" s="1"/>
  <c r="G6220" i="47"/>
  <c r="F6220" i="47"/>
  <c r="Y6220" i="47" s="1"/>
  <c r="L6219" i="47"/>
  <c r="H6219" i="47"/>
  <c r="AA6219" i="47" s="1"/>
  <c r="G6219" i="47"/>
  <c r="F6219" i="47"/>
  <c r="L6218" i="47"/>
  <c r="H6218" i="47"/>
  <c r="AA6218" i="47" s="1"/>
  <c r="G6218" i="47"/>
  <c r="F6218" i="47"/>
  <c r="Y6218" i="47" s="1"/>
  <c r="L6217" i="47"/>
  <c r="H6217" i="47"/>
  <c r="AA6217" i="47" s="1"/>
  <c r="G6217" i="47"/>
  <c r="F6217" i="47"/>
  <c r="Y6217" i="47" s="1"/>
  <c r="L6216" i="47"/>
  <c r="H6216" i="47"/>
  <c r="AA6216" i="47" s="1"/>
  <c r="G6216" i="47"/>
  <c r="Z6216" i="47" s="1"/>
  <c r="F6216" i="47"/>
  <c r="Y6216" i="47" s="1"/>
  <c r="L6215" i="47"/>
  <c r="H6215" i="47"/>
  <c r="AA6215" i="47" s="1"/>
  <c r="G6215" i="47"/>
  <c r="F6215" i="47"/>
  <c r="V6213" i="47"/>
  <c r="AF6215" i="47" s="1"/>
  <c r="C6213" i="47"/>
  <c r="X6210" i="47"/>
  <c r="J6210" i="47"/>
  <c r="G6210" i="47"/>
  <c r="X6208" i="47"/>
  <c r="N6208" i="47"/>
  <c r="J6208" i="47"/>
  <c r="G6208" i="47"/>
  <c r="G6206" i="47"/>
  <c r="G6204" i="47"/>
  <c r="E6200" i="47"/>
  <c r="E6199" i="47"/>
  <c r="S6198" i="47"/>
  <c r="R6198" i="47"/>
  <c r="L6198" i="47"/>
  <c r="H6198" i="47"/>
  <c r="F6198" i="47"/>
  <c r="S6197" i="47"/>
  <c r="R6197" i="47"/>
  <c r="L6197" i="47"/>
  <c r="H6197" i="47"/>
  <c r="F6197" i="47"/>
  <c r="S6196" i="47"/>
  <c r="R6196" i="47"/>
  <c r="L6196" i="47"/>
  <c r="H6196" i="47"/>
  <c r="F6196" i="47"/>
  <c r="L6194" i="47"/>
  <c r="H6194" i="47"/>
  <c r="AA6194" i="47" s="1"/>
  <c r="G6194" i="47"/>
  <c r="Z6194" i="47" s="1"/>
  <c r="F6194" i="47"/>
  <c r="Y6194" i="47" s="1"/>
  <c r="L6193" i="47"/>
  <c r="H6193" i="47"/>
  <c r="AA6193" i="47" s="1"/>
  <c r="G6193" i="47"/>
  <c r="F6193" i="47"/>
  <c r="L6192" i="47"/>
  <c r="H6192" i="47"/>
  <c r="AA6192" i="47" s="1"/>
  <c r="G6192" i="47"/>
  <c r="F6192" i="47"/>
  <c r="L6191" i="47"/>
  <c r="H6191" i="47"/>
  <c r="AA6191" i="47" s="1"/>
  <c r="G6191" i="47"/>
  <c r="Z6191" i="47" s="1"/>
  <c r="F6191" i="47"/>
  <c r="Y6191" i="47" s="1"/>
  <c r="L6190" i="47"/>
  <c r="H6190" i="47"/>
  <c r="G6190" i="47"/>
  <c r="Z6190" i="47" s="1"/>
  <c r="F6190" i="47"/>
  <c r="Y6190" i="47" s="1"/>
  <c r="L6189" i="47"/>
  <c r="H6189" i="47"/>
  <c r="AA6189" i="47" s="1"/>
  <c r="G6189" i="47"/>
  <c r="F6189" i="47"/>
  <c r="L6188" i="47"/>
  <c r="H6188" i="47"/>
  <c r="AA6188" i="47" s="1"/>
  <c r="G6188" i="47"/>
  <c r="F6188" i="47"/>
  <c r="Y6188" i="47" s="1"/>
  <c r="L6187" i="47"/>
  <c r="H6187" i="47"/>
  <c r="G6187" i="47"/>
  <c r="Z6187" i="47" s="1"/>
  <c r="F6187" i="47"/>
  <c r="Y6187" i="47" s="1"/>
  <c r="L6186" i="47"/>
  <c r="H6186" i="47"/>
  <c r="AA6186" i="47" s="1"/>
  <c r="G6186" i="47"/>
  <c r="Z6186" i="47" s="1"/>
  <c r="F6186" i="47"/>
  <c r="Y6186" i="47" s="1"/>
  <c r="L6185" i="47"/>
  <c r="H6185" i="47"/>
  <c r="AA6185" i="47" s="1"/>
  <c r="G6185" i="47"/>
  <c r="F6185" i="47"/>
  <c r="Y6185" i="47" s="1"/>
  <c r="L6184" i="47"/>
  <c r="H6184" i="47"/>
  <c r="AA6184" i="47" s="1"/>
  <c r="G6184" i="47"/>
  <c r="Z6184" i="47" s="1"/>
  <c r="F6184" i="47"/>
  <c r="Y6184" i="47" s="1"/>
  <c r="L6183" i="47"/>
  <c r="H6183" i="47"/>
  <c r="AA6183" i="47" s="1"/>
  <c r="G6183" i="47"/>
  <c r="Z6183" i="47" s="1"/>
  <c r="F6183" i="47"/>
  <c r="Y6183" i="47" s="1"/>
  <c r="L6182" i="47"/>
  <c r="H6182" i="47"/>
  <c r="AA6182" i="47" s="1"/>
  <c r="G6182" i="47"/>
  <c r="F6182" i="47"/>
  <c r="Y6182" i="47" s="1"/>
  <c r="L6181" i="47"/>
  <c r="H6181" i="47"/>
  <c r="AA6181" i="47" s="1"/>
  <c r="G6181" i="47"/>
  <c r="Z6181" i="47" s="1"/>
  <c r="F6181" i="47"/>
  <c r="Y6181" i="47" s="1"/>
  <c r="L6180" i="47"/>
  <c r="H6180" i="47"/>
  <c r="AA6180" i="47" s="1"/>
  <c r="G6180" i="47"/>
  <c r="Z6180" i="47" s="1"/>
  <c r="F6180" i="47"/>
  <c r="Y6180" i="47" s="1"/>
  <c r="L6179" i="47"/>
  <c r="H6179" i="47"/>
  <c r="AA6179" i="47" s="1"/>
  <c r="G6179" i="47"/>
  <c r="F6179" i="47"/>
  <c r="L6178" i="47"/>
  <c r="H6178" i="47"/>
  <c r="AA6178" i="47" s="1"/>
  <c r="G6178" i="47"/>
  <c r="F6178" i="47"/>
  <c r="L6177" i="47"/>
  <c r="H6177" i="47"/>
  <c r="AA6177" i="47" s="1"/>
  <c r="G6177" i="47"/>
  <c r="Z6177" i="47" s="1"/>
  <c r="F6177" i="47"/>
  <c r="Y6177" i="47" s="1"/>
  <c r="L6176" i="47"/>
  <c r="H6176" i="47"/>
  <c r="AA6176" i="47" s="1"/>
  <c r="G6176" i="47"/>
  <c r="Z6176" i="47" s="1"/>
  <c r="F6176" i="47"/>
  <c r="Y6176" i="47" s="1"/>
  <c r="L6175" i="47"/>
  <c r="H6175" i="47"/>
  <c r="AA6175" i="47" s="1"/>
  <c r="G6175" i="47"/>
  <c r="Z6175" i="47" s="1"/>
  <c r="F6175" i="47"/>
  <c r="Y6175" i="47" s="1"/>
  <c r="V6173" i="47"/>
  <c r="AF6175" i="47" s="1"/>
  <c r="C6173" i="47"/>
  <c r="X6170" i="47"/>
  <c r="J6170" i="47"/>
  <c r="G6170" i="47"/>
  <c r="X6168" i="47"/>
  <c r="N6168" i="47"/>
  <c r="J6168" i="47"/>
  <c r="G6168" i="47"/>
  <c r="G6166" i="47"/>
  <c r="G6164" i="47"/>
  <c r="E6160" i="47"/>
  <c r="E6159" i="47"/>
  <c r="S6158" i="47"/>
  <c r="R6158" i="47"/>
  <c r="L6158" i="47"/>
  <c r="H6158" i="47"/>
  <c r="F6158" i="47"/>
  <c r="S6157" i="47"/>
  <c r="R6157" i="47"/>
  <c r="L6157" i="47"/>
  <c r="H6157" i="47"/>
  <c r="F6157" i="47"/>
  <c r="S6156" i="47"/>
  <c r="R6156" i="47"/>
  <c r="L6156" i="47"/>
  <c r="H6156" i="47"/>
  <c r="F6156" i="47"/>
  <c r="L6154" i="47"/>
  <c r="H6154" i="47"/>
  <c r="AA6154" i="47" s="1"/>
  <c r="G6154" i="47"/>
  <c r="F6154" i="47"/>
  <c r="L6153" i="47"/>
  <c r="H6153" i="47"/>
  <c r="AA6153" i="47" s="1"/>
  <c r="G6153" i="47"/>
  <c r="F6153" i="47"/>
  <c r="Y6153" i="47" s="1"/>
  <c r="L6152" i="47"/>
  <c r="H6152" i="47"/>
  <c r="AA6152" i="47" s="1"/>
  <c r="G6152" i="47"/>
  <c r="Z6152" i="47" s="1"/>
  <c r="F6152" i="47"/>
  <c r="Y6152" i="47" s="1"/>
  <c r="L6151" i="47"/>
  <c r="H6151" i="47"/>
  <c r="AA6151" i="47" s="1"/>
  <c r="G6151" i="47"/>
  <c r="F6151" i="47"/>
  <c r="L6150" i="47"/>
  <c r="H6150" i="47"/>
  <c r="AA6150" i="47" s="1"/>
  <c r="G6150" i="47"/>
  <c r="Z6150" i="47" s="1"/>
  <c r="F6150" i="47"/>
  <c r="L6149" i="47"/>
  <c r="H6149" i="47"/>
  <c r="AA6149" i="47" s="1"/>
  <c r="G6149" i="47"/>
  <c r="F6149" i="47"/>
  <c r="L6148" i="47"/>
  <c r="H6148" i="47"/>
  <c r="AA6148" i="47" s="1"/>
  <c r="G6148" i="47"/>
  <c r="Z6148" i="47" s="1"/>
  <c r="F6148" i="47"/>
  <c r="Y6148" i="47" s="1"/>
  <c r="L6147" i="47"/>
  <c r="H6147" i="47"/>
  <c r="AA6147" i="47" s="1"/>
  <c r="G6147" i="47"/>
  <c r="F6147" i="47"/>
  <c r="L6146" i="47"/>
  <c r="H6146" i="47"/>
  <c r="AA6146" i="47" s="1"/>
  <c r="G6146" i="47"/>
  <c r="Z6146" i="47" s="1"/>
  <c r="F6146" i="47"/>
  <c r="L6145" i="47"/>
  <c r="H6145" i="47"/>
  <c r="AA6145" i="47" s="1"/>
  <c r="G6145" i="47"/>
  <c r="F6145" i="47"/>
  <c r="Y6145" i="47" s="1"/>
  <c r="L6144" i="47"/>
  <c r="H6144" i="47"/>
  <c r="AA6144" i="47" s="1"/>
  <c r="G6144" i="47"/>
  <c r="Z6144" i="47" s="1"/>
  <c r="F6144" i="47"/>
  <c r="Y6144" i="47" s="1"/>
  <c r="L6143" i="47"/>
  <c r="H6143" i="47"/>
  <c r="AA6143" i="47" s="1"/>
  <c r="G6143" i="47"/>
  <c r="F6143" i="47"/>
  <c r="L6142" i="47"/>
  <c r="H6142" i="47"/>
  <c r="AA6142" i="47" s="1"/>
  <c r="G6142" i="47"/>
  <c r="Z6142" i="47" s="1"/>
  <c r="F6142" i="47"/>
  <c r="L6141" i="47"/>
  <c r="H6141" i="47"/>
  <c r="G6141" i="47"/>
  <c r="Z6141" i="47" s="1"/>
  <c r="F6141" i="47"/>
  <c r="Y6141" i="47" s="1"/>
  <c r="L6140" i="47"/>
  <c r="H6140" i="47"/>
  <c r="AA6140" i="47" s="1"/>
  <c r="G6140" i="47"/>
  <c r="Z6140" i="47" s="1"/>
  <c r="F6140" i="47"/>
  <c r="Y6140" i="47" s="1"/>
  <c r="L6139" i="47"/>
  <c r="H6139" i="47"/>
  <c r="AA6139" i="47" s="1"/>
  <c r="G6139" i="47"/>
  <c r="F6139" i="47"/>
  <c r="L6138" i="47"/>
  <c r="H6138" i="47"/>
  <c r="AA6138" i="47" s="1"/>
  <c r="G6138" i="47"/>
  <c r="F6138" i="47"/>
  <c r="L6137" i="47"/>
  <c r="H6137" i="47"/>
  <c r="AA6137" i="47" s="1"/>
  <c r="G6137" i="47"/>
  <c r="F6137" i="47"/>
  <c r="L6136" i="47"/>
  <c r="H6136" i="47"/>
  <c r="AA6136" i="47" s="1"/>
  <c r="G6136" i="47"/>
  <c r="Z6136" i="47" s="1"/>
  <c r="F6136" i="47"/>
  <c r="Y6136" i="47" s="1"/>
  <c r="L6135" i="47"/>
  <c r="H6135" i="47"/>
  <c r="AA6135" i="47" s="1"/>
  <c r="G6135" i="47"/>
  <c r="Z6135" i="47" s="1"/>
  <c r="F6135" i="47"/>
  <c r="Y6135" i="47" s="1"/>
  <c r="V6133" i="47"/>
  <c r="AF6135" i="47" s="1"/>
  <c r="C6133" i="47"/>
  <c r="X6130" i="47"/>
  <c r="J6130" i="47"/>
  <c r="G6130" i="47"/>
  <c r="X6128" i="47"/>
  <c r="N6128" i="47"/>
  <c r="J6128" i="47"/>
  <c r="G6128" i="47"/>
  <c r="G6126" i="47"/>
  <c r="G6124" i="47"/>
  <c r="E6120" i="47"/>
  <c r="E6119" i="47"/>
  <c r="S6118" i="47"/>
  <c r="R6118" i="47"/>
  <c r="L6118" i="47"/>
  <c r="H6118" i="47"/>
  <c r="F6118" i="47"/>
  <c r="S6117" i="47"/>
  <c r="R6117" i="47"/>
  <c r="L6117" i="47"/>
  <c r="H6117" i="47"/>
  <c r="F6117" i="47"/>
  <c r="S6116" i="47"/>
  <c r="R6116" i="47"/>
  <c r="L6116" i="47"/>
  <c r="H6116" i="47"/>
  <c r="F6116" i="47"/>
  <c r="L6114" i="47"/>
  <c r="H6114" i="47"/>
  <c r="AA6114" i="47" s="1"/>
  <c r="G6114" i="47"/>
  <c r="Z6114" i="47" s="1"/>
  <c r="F6114" i="47"/>
  <c r="L6113" i="47"/>
  <c r="H6113" i="47"/>
  <c r="AA6113" i="47" s="1"/>
  <c r="G6113" i="47"/>
  <c r="Z6113" i="47" s="1"/>
  <c r="F6113" i="47"/>
  <c r="Y6113" i="47" s="1"/>
  <c r="L6112" i="47"/>
  <c r="H6112" i="47"/>
  <c r="AA6112" i="47" s="1"/>
  <c r="G6112" i="47"/>
  <c r="F6112" i="47"/>
  <c r="Y6112" i="47" s="1"/>
  <c r="L6111" i="47"/>
  <c r="H6111" i="47"/>
  <c r="AA6111" i="47" s="1"/>
  <c r="G6111" i="47"/>
  <c r="F6111" i="47"/>
  <c r="L6110" i="47"/>
  <c r="H6110" i="47"/>
  <c r="AA6110" i="47" s="1"/>
  <c r="G6110" i="47"/>
  <c r="F6110" i="47"/>
  <c r="L6109" i="47"/>
  <c r="H6109" i="47"/>
  <c r="AA6109" i="47" s="1"/>
  <c r="G6109" i="47"/>
  <c r="Z6109" i="47" s="1"/>
  <c r="F6109" i="47"/>
  <c r="Y6109" i="47" s="1"/>
  <c r="L6108" i="47"/>
  <c r="H6108" i="47"/>
  <c r="AA6108" i="47" s="1"/>
  <c r="G6108" i="47"/>
  <c r="F6108" i="47"/>
  <c r="Y6108" i="47" s="1"/>
  <c r="L6107" i="47"/>
  <c r="H6107" i="47"/>
  <c r="AA6107" i="47" s="1"/>
  <c r="G6107" i="47"/>
  <c r="F6107" i="47"/>
  <c r="L6106" i="47"/>
  <c r="H6106" i="47"/>
  <c r="AA6106" i="47" s="1"/>
  <c r="G6106" i="47"/>
  <c r="Z6106" i="47" s="1"/>
  <c r="F6106" i="47"/>
  <c r="L6105" i="47"/>
  <c r="H6105" i="47"/>
  <c r="AA6105" i="47" s="1"/>
  <c r="G6105" i="47"/>
  <c r="F6105" i="47"/>
  <c r="Y6105" i="47" s="1"/>
  <c r="L6104" i="47"/>
  <c r="H6104" i="47"/>
  <c r="AA6104" i="47" s="1"/>
  <c r="G6104" i="47"/>
  <c r="F6104" i="47"/>
  <c r="Y6104" i="47" s="1"/>
  <c r="L6103" i="47"/>
  <c r="H6103" i="47"/>
  <c r="AA6103" i="47" s="1"/>
  <c r="G6103" i="47"/>
  <c r="F6103" i="47"/>
  <c r="L6102" i="47"/>
  <c r="H6102" i="47"/>
  <c r="AA6102" i="47" s="1"/>
  <c r="G6102" i="47"/>
  <c r="Z6102" i="47" s="1"/>
  <c r="F6102" i="47"/>
  <c r="Y6102" i="47" s="1"/>
  <c r="L6101" i="47"/>
  <c r="H6101" i="47"/>
  <c r="G6101" i="47"/>
  <c r="Z6101" i="47" s="1"/>
  <c r="F6101" i="47"/>
  <c r="Y6101" i="47" s="1"/>
  <c r="L6100" i="47"/>
  <c r="H6100" i="47"/>
  <c r="AA6100" i="47" s="1"/>
  <c r="G6100" i="47"/>
  <c r="F6100" i="47"/>
  <c r="Y6100" i="47" s="1"/>
  <c r="L6099" i="47"/>
  <c r="H6099" i="47"/>
  <c r="AA6099" i="47" s="1"/>
  <c r="G6099" i="47"/>
  <c r="F6099" i="47"/>
  <c r="L6098" i="47"/>
  <c r="H6098" i="47"/>
  <c r="AA6098" i="47" s="1"/>
  <c r="G6098" i="47"/>
  <c r="F6098" i="47"/>
  <c r="L6097" i="47"/>
  <c r="H6097" i="47"/>
  <c r="AA6097" i="47" s="1"/>
  <c r="G6097" i="47"/>
  <c r="F6097" i="47"/>
  <c r="L6096" i="47"/>
  <c r="H6096" i="47"/>
  <c r="AA6096" i="47" s="1"/>
  <c r="G6096" i="47"/>
  <c r="F6096" i="47"/>
  <c r="Y6096" i="47" s="1"/>
  <c r="L6095" i="47"/>
  <c r="H6095" i="47"/>
  <c r="AA6095" i="47" s="1"/>
  <c r="G6095" i="47"/>
  <c r="F6095" i="47"/>
  <c r="Y6095" i="47" s="1"/>
  <c r="V6093" i="47"/>
  <c r="AF6095" i="47" s="1"/>
  <c r="C6093" i="47"/>
  <c r="X6090" i="47"/>
  <c r="J6090" i="47"/>
  <c r="G6090" i="47"/>
  <c r="X6088" i="47"/>
  <c r="N6088" i="47"/>
  <c r="J6088" i="47"/>
  <c r="G6088" i="47"/>
  <c r="G6086" i="47"/>
  <c r="G6084" i="47"/>
  <c r="E6080" i="47"/>
  <c r="E6079" i="47"/>
  <c r="S6078" i="47"/>
  <c r="R6078" i="47"/>
  <c r="L6078" i="47"/>
  <c r="H6078" i="47"/>
  <c r="F6078" i="47"/>
  <c r="S6077" i="47"/>
  <c r="R6077" i="47"/>
  <c r="L6077" i="47"/>
  <c r="H6077" i="47"/>
  <c r="F6077" i="47"/>
  <c r="S6076" i="47"/>
  <c r="R6076" i="47"/>
  <c r="L6076" i="47"/>
  <c r="H6076" i="47"/>
  <c r="F6076" i="47"/>
  <c r="L6074" i="47"/>
  <c r="H6074" i="47"/>
  <c r="G6074" i="47"/>
  <c r="Z6074" i="47" s="1"/>
  <c r="F6074" i="47"/>
  <c r="Y6074" i="47" s="1"/>
  <c r="L6073" i="47"/>
  <c r="H6073" i="47"/>
  <c r="AA6073" i="47" s="1"/>
  <c r="G6073" i="47"/>
  <c r="Z6073" i="47" s="1"/>
  <c r="F6073" i="47"/>
  <c r="Y6073" i="47" s="1"/>
  <c r="L6072" i="47"/>
  <c r="H6072" i="47"/>
  <c r="AA6072" i="47" s="1"/>
  <c r="G6072" i="47"/>
  <c r="F6072" i="47"/>
  <c r="Y6072" i="47" s="1"/>
  <c r="L6071" i="47"/>
  <c r="H6071" i="47"/>
  <c r="AA6071" i="47" s="1"/>
  <c r="G6071" i="47"/>
  <c r="F6071" i="47"/>
  <c r="L6070" i="47"/>
  <c r="H6070" i="47"/>
  <c r="AA6070" i="47" s="1"/>
  <c r="G6070" i="47"/>
  <c r="F6070" i="47"/>
  <c r="Y6070" i="47" s="1"/>
  <c r="L6069" i="47"/>
  <c r="H6069" i="47"/>
  <c r="G6069" i="47"/>
  <c r="Z6069" i="47" s="1"/>
  <c r="F6069" i="47"/>
  <c r="Y6069" i="47" s="1"/>
  <c r="L6068" i="47"/>
  <c r="H6068" i="47"/>
  <c r="AA6068" i="47" s="1"/>
  <c r="G6068" i="47"/>
  <c r="F6068" i="47"/>
  <c r="Y6068" i="47" s="1"/>
  <c r="L6067" i="47"/>
  <c r="H6067" i="47"/>
  <c r="AA6067" i="47" s="1"/>
  <c r="G6067" i="47"/>
  <c r="F6067" i="47"/>
  <c r="L6066" i="47"/>
  <c r="H6066" i="47"/>
  <c r="AA6066" i="47" s="1"/>
  <c r="G6066" i="47"/>
  <c r="F6066" i="47"/>
  <c r="Y6066" i="47" s="1"/>
  <c r="L6065" i="47"/>
  <c r="H6065" i="47"/>
  <c r="AA6065" i="47" s="1"/>
  <c r="G6065" i="47"/>
  <c r="Z6065" i="47" s="1"/>
  <c r="F6065" i="47"/>
  <c r="Y6065" i="47" s="1"/>
  <c r="L6064" i="47"/>
  <c r="H6064" i="47"/>
  <c r="AA6064" i="47" s="1"/>
  <c r="G6064" i="47"/>
  <c r="F6064" i="47"/>
  <c r="Y6064" i="47" s="1"/>
  <c r="L6063" i="47"/>
  <c r="H6063" i="47"/>
  <c r="AA6063" i="47" s="1"/>
  <c r="G6063" i="47"/>
  <c r="F6063" i="47"/>
  <c r="L6062" i="47"/>
  <c r="H6062" i="47"/>
  <c r="AA6062" i="47" s="1"/>
  <c r="G6062" i="47"/>
  <c r="F6062" i="47"/>
  <c r="Y6062" i="47" s="1"/>
  <c r="L6061" i="47"/>
  <c r="H6061" i="47"/>
  <c r="G6061" i="47"/>
  <c r="Z6061" i="47" s="1"/>
  <c r="F6061" i="47"/>
  <c r="Y6061" i="47" s="1"/>
  <c r="L6060" i="47"/>
  <c r="H6060" i="47"/>
  <c r="AA6060" i="47" s="1"/>
  <c r="G6060" i="47"/>
  <c r="F6060" i="47"/>
  <c r="Y6060" i="47" s="1"/>
  <c r="L6059" i="47"/>
  <c r="H6059" i="47"/>
  <c r="AA6059" i="47" s="1"/>
  <c r="G6059" i="47"/>
  <c r="F6059" i="47"/>
  <c r="L6058" i="47"/>
  <c r="H6058" i="47"/>
  <c r="AA6058" i="47" s="1"/>
  <c r="G6058" i="47"/>
  <c r="Z6058" i="47" s="1"/>
  <c r="F6058" i="47"/>
  <c r="L6057" i="47"/>
  <c r="H6057" i="47"/>
  <c r="AA6057" i="47" s="1"/>
  <c r="G6057" i="47"/>
  <c r="F6057" i="47"/>
  <c r="Y6057" i="47" s="1"/>
  <c r="L6056" i="47"/>
  <c r="H6056" i="47"/>
  <c r="AA6056" i="47" s="1"/>
  <c r="G6056" i="47"/>
  <c r="F6056" i="47"/>
  <c r="Y6056" i="47" s="1"/>
  <c r="L6055" i="47"/>
  <c r="H6055" i="47"/>
  <c r="AA6055" i="47" s="1"/>
  <c r="G6055" i="47"/>
  <c r="F6055" i="47"/>
  <c r="Y6055" i="47" s="1"/>
  <c r="V6053" i="47"/>
  <c r="AF6055" i="47" s="1"/>
  <c r="C6053" i="47"/>
  <c r="X6050" i="47"/>
  <c r="J6050" i="47"/>
  <c r="G6050" i="47"/>
  <c r="X6048" i="47"/>
  <c r="N6048" i="47"/>
  <c r="J6048" i="47"/>
  <c r="G6048" i="47"/>
  <c r="G6046" i="47"/>
  <c r="G6044" i="47"/>
  <c r="E6040" i="47"/>
  <c r="E6039" i="47"/>
  <c r="S6038" i="47"/>
  <c r="R6038" i="47"/>
  <c r="L6038" i="47"/>
  <c r="H6038" i="47"/>
  <c r="F6038" i="47"/>
  <c r="S6037" i="47"/>
  <c r="R6037" i="47"/>
  <c r="L6037" i="47"/>
  <c r="H6037" i="47"/>
  <c r="F6037" i="47"/>
  <c r="S6036" i="47"/>
  <c r="R6036" i="47"/>
  <c r="L6036" i="47"/>
  <c r="H6036" i="47"/>
  <c r="F6036" i="47"/>
  <c r="L6034" i="47"/>
  <c r="H6034" i="47"/>
  <c r="G6034" i="47"/>
  <c r="Z6034" i="47" s="1"/>
  <c r="F6034" i="47"/>
  <c r="Y6034" i="47" s="1"/>
  <c r="L6033" i="47"/>
  <c r="H6033" i="47"/>
  <c r="G6033" i="47"/>
  <c r="Z6033" i="47" s="1"/>
  <c r="F6033" i="47"/>
  <c r="Y6033" i="47" s="1"/>
  <c r="L6032" i="47"/>
  <c r="H6032" i="47"/>
  <c r="AA6032" i="47" s="1"/>
  <c r="G6032" i="47"/>
  <c r="F6032" i="47"/>
  <c r="Y6032" i="47" s="1"/>
  <c r="L6031" i="47"/>
  <c r="H6031" i="47"/>
  <c r="AA6031" i="47" s="1"/>
  <c r="G6031" i="47"/>
  <c r="F6031" i="47"/>
  <c r="L6030" i="47"/>
  <c r="H6030" i="47"/>
  <c r="G6030" i="47"/>
  <c r="Z6030" i="47" s="1"/>
  <c r="F6030" i="47"/>
  <c r="L6029" i="47"/>
  <c r="H6029" i="47"/>
  <c r="AA6029" i="47" s="1"/>
  <c r="G6029" i="47"/>
  <c r="F6029" i="47"/>
  <c r="L6028" i="47"/>
  <c r="H6028" i="47"/>
  <c r="AA6028" i="47" s="1"/>
  <c r="G6028" i="47"/>
  <c r="F6028" i="47"/>
  <c r="Y6028" i="47" s="1"/>
  <c r="L6027" i="47"/>
  <c r="H6027" i="47"/>
  <c r="AA6027" i="47" s="1"/>
  <c r="G6027" i="47"/>
  <c r="F6027" i="47"/>
  <c r="L6026" i="47"/>
  <c r="H6026" i="47"/>
  <c r="AA6026" i="47" s="1"/>
  <c r="G6026" i="47"/>
  <c r="Z6026" i="47" s="1"/>
  <c r="F6026" i="47"/>
  <c r="Y6026" i="47" s="1"/>
  <c r="L6025" i="47"/>
  <c r="H6025" i="47"/>
  <c r="AA6025" i="47" s="1"/>
  <c r="G6025" i="47"/>
  <c r="Z6025" i="47" s="1"/>
  <c r="F6025" i="47"/>
  <c r="Y6025" i="47" s="1"/>
  <c r="L6024" i="47"/>
  <c r="H6024" i="47"/>
  <c r="AA6024" i="47" s="1"/>
  <c r="G6024" i="47"/>
  <c r="F6024" i="47"/>
  <c r="Y6024" i="47" s="1"/>
  <c r="L6023" i="47"/>
  <c r="H6023" i="47"/>
  <c r="G6023" i="47"/>
  <c r="Z6023" i="47" s="1"/>
  <c r="F6023" i="47"/>
  <c r="Y6023" i="47" s="1"/>
  <c r="L6022" i="47"/>
  <c r="H6022" i="47"/>
  <c r="G6022" i="47"/>
  <c r="Z6022" i="47" s="1"/>
  <c r="F6022" i="47"/>
  <c r="L6021" i="47"/>
  <c r="H6021" i="47"/>
  <c r="AA6021" i="47" s="1"/>
  <c r="G6021" i="47"/>
  <c r="F6021" i="47"/>
  <c r="L6020" i="47"/>
  <c r="H6020" i="47"/>
  <c r="AA6020" i="47" s="1"/>
  <c r="G6020" i="47"/>
  <c r="F6020" i="47"/>
  <c r="L6019" i="47"/>
  <c r="H6019" i="47"/>
  <c r="AA6019" i="47" s="1"/>
  <c r="G6019" i="47"/>
  <c r="F6019" i="47"/>
  <c r="L6018" i="47"/>
  <c r="H6018" i="47"/>
  <c r="G6018" i="47"/>
  <c r="Z6018" i="47" s="1"/>
  <c r="F6018" i="47"/>
  <c r="Y6018" i="47" s="1"/>
  <c r="L6017" i="47"/>
  <c r="H6017" i="47"/>
  <c r="AA6017" i="47" s="1"/>
  <c r="G6017" i="47"/>
  <c r="F6017" i="47"/>
  <c r="L6016" i="47"/>
  <c r="H6016" i="47"/>
  <c r="AA6016" i="47" s="1"/>
  <c r="G6016" i="47"/>
  <c r="F6016" i="47"/>
  <c r="L6015" i="47"/>
  <c r="H6015" i="47"/>
  <c r="AA6015" i="47" s="1"/>
  <c r="G6015" i="47"/>
  <c r="F6015" i="47"/>
  <c r="V6013" i="47"/>
  <c r="AF6015" i="47" s="1"/>
  <c r="C6013" i="47"/>
  <c r="X6010" i="47"/>
  <c r="J6010" i="47"/>
  <c r="G6010" i="47"/>
  <c r="X6008" i="47"/>
  <c r="N6008" i="47"/>
  <c r="J6008" i="47"/>
  <c r="G6008" i="47"/>
  <c r="G6006" i="47"/>
  <c r="G6004" i="47"/>
  <c r="E6000" i="47"/>
  <c r="E5999" i="47"/>
  <c r="S5998" i="47"/>
  <c r="R5998" i="47"/>
  <c r="L5998" i="47"/>
  <c r="H5998" i="47"/>
  <c r="F5998" i="47"/>
  <c r="S5997" i="47"/>
  <c r="R5997" i="47"/>
  <c r="L5997" i="47"/>
  <c r="H5997" i="47"/>
  <c r="F5997" i="47"/>
  <c r="S5996" i="47"/>
  <c r="R5996" i="47"/>
  <c r="L5996" i="47"/>
  <c r="H5996" i="47"/>
  <c r="F5996" i="47"/>
  <c r="L5994" i="47"/>
  <c r="H5994" i="47"/>
  <c r="G5994" i="47"/>
  <c r="Z5994" i="47" s="1"/>
  <c r="F5994" i="47"/>
  <c r="Y5994" i="47" s="1"/>
  <c r="L5993" i="47"/>
  <c r="H5993" i="47"/>
  <c r="AA5993" i="47" s="1"/>
  <c r="G5993" i="47"/>
  <c r="F5993" i="47"/>
  <c r="Y5993" i="47" s="1"/>
  <c r="L5992" i="47"/>
  <c r="H5992" i="47"/>
  <c r="AA5992" i="47" s="1"/>
  <c r="G5992" i="47"/>
  <c r="F5992" i="47"/>
  <c r="L5991" i="47"/>
  <c r="H5991" i="47"/>
  <c r="AA5991" i="47" s="1"/>
  <c r="G5991" i="47"/>
  <c r="Z5991" i="47" s="1"/>
  <c r="F5991" i="47"/>
  <c r="Y5991" i="47" s="1"/>
  <c r="L5990" i="47"/>
  <c r="H5990" i="47"/>
  <c r="AA5990" i="47" s="1"/>
  <c r="G5990" i="47"/>
  <c r="F5990" i="47"/>
  <c r="L5989" i="47"/>
  <c r="H5989" i="47"/>
  <c r="AA5989" i="47" s="1"/>
  <c r="G5989" i="47"/>
  <c r="F5989" i="47"/>
  <c r="Y5989" i="47" s="1"/>
  <c r="L5988" i="47"/>
  <c r="H5988" i="47"/>
  <c r="AA5988" i="47" s="1"/>
  <c r="G5988" i="47"/>
  <c r="F5988" i="47"/>
  <c r="L5987" i="47"/>
  <c r="H5987" i="47"/>
  <c r="AA5987" i="47" s="1"/>
  <c r="G5987" i="47"/>
  <c r="Z5987" i="47" s="1"/>
  <c r="F5987" i="47"/>
  <c r="Y5987" i="47" s="1"/>
  <c r="L5986" i="47"/>
  <c r="H5986" i="47"/>
  <c r="G5986" i="47"/>
  <c r="Z5986" i="47" s="1"/>
  <c r="F5986" i="47"/>
  <c r="Y5986" i="47" s="1"/>
  <c r="L5985" i="47"/>
  <c r="H5985" i="47"/>
  <c r="AA5985" i="47" s="1"/>
  <c r="G5985" i="47"/>
  <c r="F5985" i="47"/>
  <c r="Y5985" i="47" s="1"/>
  <c r="L5984" i="47"/>
  <c r="H5984" i="47"/>
  <c r="AA5984" i="47" s="1"/>
  <c r="G5984" i="47"/>
  <c r="F5984" i="47"/>
  <c r="L5983" i="47"/>
  <c r="H5983" i="47"/>
  <c r="AA5983" i="47" s="1"/>
  <c r="G5983" i="47"/>
  <c r="Z5983" i="47" s="1"/>
  <c r="F5983" i="47"/>
  <c r="Y5983" i="47" s="1"/>
  <c r="L5982" i="47"/>
  <c r="H5982" i="47"/>
  <c r="AA5982" i="47" s="1"/>
  <c r="G5982" i="47"/>
  <c r="F5982" i="47"/>
  <c r="Y5982" i="47" s="1"/>
  <c r="L5981" i="47"/>
  <c r="H5981" i="47"/>
  <c r="AA5981" i="47" s="1"/>
  <c r="G5981" i="47"/>
  <c r="F5981" i="47"/>
  <c r="Y5981" i="47" s="1"/>
  <c r="L5980" i="47"/>
  <c r="H5980" i="47"/>
  <c r="AA5980" i="47" s="1"/>
  <c r="G5980" i="47"/>
  <c r="F5980" i="47"/>
  <c r="L5979" i="47"/>
  <c r="H5979" i="47"/>
  <c r="AA5979" i="47" s="1"/>
  <c r="G5979" i="47"/>
  <c r="Z5979" i="47" s="1"/>
  <c r="F5979" i="47"/>
  <c r="L5978" i="47"/>
  <c r="H5978" i="47"/>
  <c r="G5978" i="47"/>
  <c r="Z5978" i="47" s="1"/>
  <c r="F5978" i="47"/>
  <c r="Y5978" i="47" s="1"/>
  <c r="L5977" i="47"/>
  <c r="H5977" i="47"/>
  <c r="AA5977" i="47" s="1"/>
  <c r="G5977" i="47"/>
  <c r="F5977" i="47"/>
  <c r="Y5977" i="47" s="1"/>
  <c r="L5976" i="47"/>
  <c r="H5976" i="47"/>
  <c r="AA5976" i="47" s="1"/>
  <c r="G5976" i="47"/>
  <c r="F5976" i="47"/>
  <c r="L5975" i="47"/>
  <c r="H5975" i="47"/>
  <c r="AA5975" i="47" s="1"/>
  <c r="G5975" i="47"/>
  <c r="Z5975" i="47" s="1"/>
  <c r="F5975" i="47"/>
  <c r="V5973" i="47"/>
  <c r="AF5975" i="47" s="1"/>
  <c r="C5973" i="47"/>
  <c r="X5970" i="47"/>
  <c r="J5970" i="47"/>
  <c r="G5970" i="47"/>
  <c r="X5968" i="47"/>
  <c r="N5968" i="47"/>
  <c r="J5968" i="47"/>
  <c r="G5968" i="47"/>
  <c r="G5966" i="47"/>
  <c r="G5964" i="47"/>
  <c r="E5960" i="47"/>
  <c r="E5959" i="47"/>
  <c r="S5958" i="47"/>
  <c r="R5958" i="47"/>
  <c r="L5958" i="47"/>
  <c r="H5958" i="47"/>
  <c r="F5958" i="47"/>
  <c r="S5957" i="47"/>
  <c r="R5957" i="47"/>
  <c r="L5957" i="47"/>
  <c r="H5957" i="47"/>
  <c r="F5957" i="47"/>
  <c r="S5956" i="47"/>
  <c r="R5956" i="47"/>
  <c r="L5956" i="47"/>
  <c r="H5956" i="47"/>
  <c r="F5956" i="47"/>
  <c r="L5954" i="47"/>
  <c r="H5954" i="47"/>
  <c r="AA5954" i="47" s="1"/>
  <c r="G5954" i="47"/>
  <c r="Z5954" i="47" s="1"/>
  <c r="F5954" i="47"/>
  <c r="Y5954" i="47" s="1"/>
  <c r="L5953" i="47"/>
  <c r="H5953" i="47"/>
  <c r="AA5953" i="47" s="1"/>
  <c r="G5953" i="47"/>
  <c r="F5953" i="47"/>
  <c r="Y5953" i="47" s="1"/>
  <c r="L5952" i="47"/>
  <c r="H5952" i="47"/>
  <c r="AA5952" i="47" s="1"/>
  <c r="G5952" i="47"/>
  <c r="F5952" i="47"/>
  <c r="L5951" i="47"/>
  <c r="H5951" i="47"/>
  <c r="AA5951" i="47" s="1"/>
  <c r="G5951" i="47"/>
  <c r="Z5951" i="47" s="1"/>
  <c r="F5951" i="47"/>
  <c r="Y5951" i="47" s="1"/>
  <c r="L5950" i="47"/>
  <c r="H5950" i="47"/>
  <c r="AA5950" i="47" s="1"/>
  <c r="G5950" i="47"/>
  <c r="Z5950" i="47" s="1"/>
  <c r="F5950" i="47"/>
  <c r="Y5950" i="47" s="1"/>
  <c r="L5949" i="47"/>
  <c r="H5949" i="47"/>
  <c r="AA5949" i="47" s="1"/>
  <c r="G5949" i="47"/>
  <c r="F5949" i="47"/>
  <c r="Y5949" i="47" s="1"/>
  <c r="L5948" i="47"/>
  <c r="H5948" i="47"/>
  <c r="AA5948" i="47" s="1"/>
  <c r="G5948" i="47"/>
  <c r="F5948" i="47"/>
  <c r="L5947" i="47"/>
  <c r="H5947" i="47"/>
  <c r="AA5947" i="47" s="1"/>
  <c r="G5947" i="47"/>
  <c r="Z5947" i="47" s="1"/>
  <c r="F5947" i="47"/>
  <c r="L5946" i="47"/>
  <c r="H5946" i="47"/>
  <c r="AA5946" i="47" s="1"/>
  <c r="G5946" i="47"/>
  <c r="Z5946" i="47" s="1"/>
  <c r="F5946" i="47"/>
  <c r="Y5946" i="47" s="1"/>
  <c r="L5945" i="47"/>
  <c r="H5945" i="47"/>
  <c r="AA5945" i="47" s="1"/>
  <c r="G5945" i="47"/>
  <c r="F5945" i="47"/>
  <c r="Y5945" i="47" s="1"/>
  <c r="L5944" i="47"/>
  <c r="H5944" i="47"/>
  <c r="AA5944" i="47" s="1"/>
  <c r="G5944" i="47"/>
  <c r="F5944" i="47"/>
  <c r="L5943" i="47"/>
  <c r="H5943" i="47"/>
  <c r="G5943" i="47"/>
  <c r="Z5943" i="47" s="1"/>
  <c r="F5943" i="47"/>
  <c r="Y5943" i="47" s="1"/>
  <c r="L5942" i="47"/>
  <c r="H5942" i="47"/>
  <c r="G5942" i="47"/>
  <c r="Z5942" i="47" s="1"/>
  <c r="F5942" i="47"/>
  <c r="Y5942" i="47" s="1"/>
  <c r="L5941" i="47"/>
  <c r="H5941" i="47"/>
  <c r="AA5941" i="47" s="1"/>
  <c r="G5941" i="47"/>
  <c r="F5941" i="47"/>
  <c r="Y5941" i="47" s="1"/>
  <c r="L5940" i="47"/>
  <c r="H5940" i="47"/>
  <c r="AA5940" i="47" s="1"/>
  <c r="G5940" i="47"/>
  <c r="F5940" i="47"/>
  <c r="Y5940" i="47" s="1"/>
  <c r="L5939" i="47"/>
  <c r="H5939" i="47"/>
  <c r="AA5939" i="47" s="1"/>
  <c r="G5939" i="47"/>
  <c r="Z5939" i="47" s="1"/>
  <c r="F5939" i="47"/>
  <c r="Y5939" i="47" s="1"/>
  <c r="L5938" i="47"/>
  <c r="H5938" i="47"/>
  <c r="AA5938" i="47" s="1"/>
  <c r="G5938" i="47"/>
  <c r="F5938" i="47"/>
  <c r="Y5938" i="47" s="1"/>
  <c r="L5937" i="47"/>
  <c r="H5937" i="47"/>
  <c r="AA5937" i="47" s="1"/>
  <c r="G5937" i="47"/>
  <c r="F5937" i="47"/>
  <c r="Y5937" i="47" s="1"/>
  <c r="L5936" i="47"/>
  <c r="H5936" i="47"/>
  <c r="AA5936" i="47" s="1"/>
  <c r="G5936" i="47"/>
  <c r="Z5936" i="47" s="1"/>
  <c r="F5936" i="47"/>
  <c r="Y5936" i="47" s="1"/>
  <c r="L5935" i="47"/>
  <c r="H5935" i="47"/>
  <c r="AA5935" i="47" s="1"/>
  <c r="G5935" i="47"/>
  <c r="Z5935" i="47" s="1"/>
  <c r="F5935" i="47"/>
  <c r="V5933" i="47"/>
  <c r="AF5935" i="47" s="1"/>
  <c r="C5933" i="47"/>
  <c r="X5930" i="47"/>
  <c r="J5930" i="47"/>
  <c r="G5930" i="47"/>
  <c r="X5928" i="47"/>
  <c r="N5928" i="47"/>
  <c r="J5928" i="47"/>
  <c r="G5928" i="47"/>
  <c r="G5926" i="47"/>
  <c r="G5924" i="47"/>
  <c r="E5920" i="47"/>
  <c r="E5919" i="47"/>
  <c r="S5918" i="47"/>
  <c r="R5918" i="47"/>
  <c r="L5918" i="47"/>
  <c r="H5918" i="47"/>
  <c r="F5918" i="47"/>
  <c r="S5917" i="47"/>
  <c r="R5917" i="47"/>
  <c r="L5917" i="47"/>
  <c r="H5917" i="47"/>
  <c r="F5917" i="47"/>
  <c r="S5916" i="47"/>
  <c r="R5916" i="47"/>
  <c r="L5916" i="47"/>
  <c r="H5916" i="47"/>
  <c r="F5916" i="47"/>
  <c r="L5914" i="47"/>
  <c r="H5914" i="47"/>
  <c r="AA5914" i="47" s="1"/>
  <c r="G5914" i="47"/>
  <c r="F5914" i="47"/>
  <c r="Y5914" i="47" s="1"/>
  <c r="L5913" i="47"/>
  <c r="H5913" i="47"/>
  <c r="AA5913" i="47" s="1"/>
  <c r="G5913" i="47"/>
  <c r="F5913" i="47"/>
  <c r="L5912" i="47"/>
  <c r="H5912" i="47"/>
  <c r="AA5912" i="47" s="1"/>
  <c r="G5912" i="47"/>
  <c r="F5912" i="47"/>
  <c r="L5911" i="47"/>
  <c r="H5911" i="47"/>
  <c r="AA5911" i="47" s="1"/>
  <c r="G5911" i="47"/>
  <c r="Z5911" i="47" s="1"/>
  <c r="F5911" i="47"/>
  <c r="L5910" i="47"/>
  <c r="H5910" i="47"/>
  <c r="AA5910" i="47" s="1"/>
  <c r="G5910" i="47"/>
  <c r="Z5910" i="47" s="1"/>
  <c r="F5910" i="47"/>
  <c r="Y5910" i="47" s="1"/>
  <c r="L5909" i="47"/>
  <c r="H5909" i="47"/>
  <c r="AA5909" i="47" s="1"/>
  <c r="G5909" i="47"/>
  <c r="F5909" i="47"/>
  <c r="L5908" i="47"/>
  <c r="H5908" i="47"/>
  <c r="AA5908" i="47" s="1"/>
  <c r="G5908" i="47"/>
  <c r="F5908" i="47"/>
  <c r="L5907" i="47"/>
  <c r="H5907" i="47"/>
  <c r="G5907" i="47"/>
  <c r="Z5907" i="47" s="1"/>
  <c r="F5907" i="47"/>
  <c r="Y5907" i="47" s="1"/>
  <c r="L5906" i="47"/>
  <c r="H5906" i="47"/>
  <c r="G5906" i="47"/>
  <c r="Z5906" i="47" s="1"/>
  <c r="F5906" i="47"/>
  <c r="Y5906" i="47" s="1"/>
  <c r="L5905" i="47"/>
  <c r="H5905" i="47"/>
  <c r="AA5905" i="47" s="1"/>
  <c r="G5905" i="47"/>
  <c r="F5905" i="47"/>
  <c r="L5904" i="47"/>
  <c r="H5904" i="47"/>
  <c r="AA5904" i="47" s="1"/>
  <c r="G5904" i="47"/>
  <c r="F5904" i="47"/>
  <c r="Y5904" i="47" s="1"/>
  <c r="L5903" i="47"/>
  <c r="H5903" i="47"/>
  <c r="G5903" i="47"/>
  <c r="Z5903" i="47" s="1"/>
  <c r="F5903" i="47"/>
  <c r="Y5903" i="47" s="1"/>
  <c r="L5902" i="47"/>
  <c r="H5902" i="47"/>
  <c r="AA5902" i="47" s="1"/>
  <c r="G5902" i="47"/>
  <c r="F5902" i="47"/>
  <c r="Y5902" i="47" s="1"/>
  <c r="L5901" i="47"/>
  <c r="H5901" i="47"/>
  <c r="AA5901" i="47" s="1"/>
  <c r="G5901" i="47"/>
  <c r="F5901" i="47"/>
  <c r="Y5901" i="47" s="1"/>
  <c r="L5900" i="47"/>
  <c r="H5900" i="47"/>
  <c r="AA5900" i="47" s="1"/>
  <c r="G5900" i="47"/>
  <c r="Z5900" i="47" s="1"/>
  <c r="F5900" i="47"/>
  <c r="Y5900" i="47" s="1"/>
  <c r="L5899" i="47"/>
  <c r="H5899" i="47"/>
  <c r="AA5899" i="47" s="1"/>
  <c r="G5899" i="47"/>
  <c r="Z5899" i="47" s="1"/>
  <c r="F5899" i="47"/>
  <c r="Y5899" i="47" s="1"/>
  <c r="L5898" i="47"/>
  <c r="H5898" i="47"/>
  <c r="AA5898" i="47" s="1"/>
  <c r="G5898" i="47"/>
  <c r="F5898" i="47"/>
  <c r="Y5898" i="47" s="1"/>
  <c r="L5897" i="47"/>
  <c r="H5897" i="47"/>
  <c r="AA5897" i="47" s="1"/>
  <c r="G5897" i="47"/>
  <c r="F5897" i="47"/>
  <c r="L5896" i="47"/>
  <c r="H5896" i="47"/>
  <c r="AA5896" i="47" s="1"/>
  <c r="G5896" i="47"/>
  <c r="F5896" i="47"/>
  <c r="L5895" i="47"/>
  <c r="H5895" i="47"/>
  <c r="AA5895" i="47" s="1"/>
  <c r="G5895" i="47"/>
  <c r="F5895" i="47"/>
  <c r="V5893" i="47"/>
  <c r="AF5895" i="47" s="1"/>
  <c r="C5893" i="47"/>
  <c r="X5890" i="47"/>
  <c r="J5890" i="47"/>
  <c r="G5890" i="47"/>
  <c r="X5888" i="47"/>
  <c r="N5888" i="47"/>
  <c r="J5888" i="47"/>
  <c r="G5888" i="47"/>
  <c r="G5886" i="47"/>
  <c r="G5884" i="47"/>
  <c r="E5880" i="47"/>
  <c r="E5879" i="47"/>
  <c r="S5878" i="47"/>
  <c r="R5878" i="47"/>
  <c r="L5878" i="47"/>
  <c r="H5878" i="47"/>
  <c r="F5878" i="47"/>
  <c r="S5877" i="47"/>
  <c r="R5877" i="47"/>
  <c r="L5877" i="47"/>
  <c r="H5877" i="47"/>
  <c r="F5877" i="47"/>
  <c r="S5876" i="47"/>
  <c r="R5876" i="47"/>
  <c r="L5876" i="47"/>
  <c r="H5876" i="47"/>
  <c r="F5876" i="47"/>
  <c r="L5874" i="47"/>
  <c r="H5874" i="47"/>
  <c r="AA5874" i="47" s="1"/>
  <c r="G5874" i="47"/>
  <c r="Z5874" i="47" s="1"/>
  <c r="F5874" i="47"/>
  <c r="Y5874" i="47" s="1"/>
  <c r="L5873" i="47"/>
  <c r="H5873" i="47"/>
  <c r="AA5873" i="47" s="1"/>
  <c r="G5873" i="47"/>
  <c r="F5873" i="47"/>
  <c r="L5872" i="47"/>
  <c r="H5872" i="47"/>
  <c r="AA5872" i="47" s="1"/>
  <c r="G5872" i="47"/>
  <c r="F5872" i="47"/>
  <c r="L5871" i="47"/>
  <c r="H5871" i="47"/>
  <c r="G5871" i="47"/>
  <c r="Z5871" i="47" s="1"/>
  <c r="F5871" i="47"/>
  <c r="Y5871" i="47" s="1"/>
  <c r="L5870" i="47"/>
  <c r="H5870" i="47"/>
  <c r="G5870" i="47"/>
  <c r="Z5870" i="47" s="1"/>
  <c r="F5870" i="47"/>
  <c r="Y5870" i="47" s="1"/>
  <c r="L5869" i="47"/>
  <c r="H5869" i="47"/>
  <c r="AA5869" i="47" s="1"/>
  <c r="G5869" i="47"/>
  <c r="F5869" i="47"/>
  <c r="L5868" i="47"/>
  <c r="H5868" i="47"/>
  <c r="AA5868" i="47" s="1"/>
  <c r="G5868" i="47"/>
  <c r="F5868" i="47"/>
  <c r="Y5868" i="47" s="1"/>
  <c r="L5867" i="47"/>
  <c r="H5867" i="47"/>
  <c r="AA5867" i="47" s="1"/>
  <c r="G5867" i="47"/>
  <c r="F5867" i="47"/>
  <c r="L5866" i="47"/>
  <c r="H5866" i="47"/>
  <c r="AA5866" i="47" s="1"/>
  <c r="G5866" i="47"/>
  <c r="F5866" i="47"/>
  <c r="Y5866" i="47" s="1"/>
  <c r="L5865" i="47"/>
  <c r="H5865" i="47"/>
  <c r="AA5865" i="47" s="1"/>
  <c r="G5865" i="47"/>
  <c r="F5865" i="47"/>
  <c r="Y5865" i="47" s="1"/>
  <c r="L5864" i="47"/>
  <c r="H5864" i="47"/>
  <c r="AA5864" i="47" s="1"/>
  <c r="G5864" i="47"/>
  <c r="Z5864" i="47" s="1"/>
  <c r="F5864" i="47"/>
  <c r="L5863" i="47"/>
  <c r="H5863" i="47"/>
  <c r="AA5863" i="47" s="1"/>
  <c r="G5863" i="47"/>
  <c r="Z5863" i="47" s="1"/>
  <c r="F5863" i="47"/>
  <c r="Y5863" i="47" s="1"/>
  <c r="L5862" i="47"/>
  <c r="H5862" i="47"/>
  <c r="AA5862" i="47" s="1"/>
  <c r="G5862" i="47"/>
  <c r="F5862" i="47"/>
  <c r="Y5862" i="47" s="1"/>
  <c r="L5861" i="47"/>
  <c r="H5861" i="47"/>
  <c r="AA5861" i="47" s="1"/>
  <c r="G5861" i="47"/>
  <c r="F5861" i="47"/>
  <c r="Y5861" i="47" s="1"/>
  <c r="L5860" i="47"/>
  <c r="H5860" i="47"/>
  <c r="AA5860" i="47" s="1"/>
  <c r="G5860" i="47"/>
  <c r="Z5860" i="47" s="1"/>
  <c r="F5860" i="47"/>
  <c r="L5859" i="47"/>
  <c r="H5859" i="47"/>
  <c r="AA5859" i="47" s="1"/>
  <c r="G5859" i="47"/>
  <c r="F5859" i="47"/>
  <c r="L5858" i="47"/>
  <c r="H5858" i="47"/>
  <c r="AA5858" i="47" s="1"/>
  <c r="G5858" i="47"/>
  <c r="Z5858" i="47" s="1"/>
  <c r="F5858" i="47"/>
  <c r="Y5858" i="47" s="1"/>
  <c r="L5857" i="47"/>
  <c r="H5857" i="47"/>
  <c r="AA5857" i="47" s="1"/>
  <c r="G5857" i="47"/>
  <c r="F5857" i="47"/>
  <c r="L5856" i="47"/>
  <c r="H5856" i="47"/>
  <c r="AA5856" i="47" s="1"/>
  <c r="G5856" i="47"/>
  <c r="F5856" i="47"/>
  <c r="L5855" i="47"/>
  <c r="H5855" i="47"/>
  <c r="AA5855" i="47" s="1"/>
  <c r="G5855" i="47"/>
  <c r="F5855" i="47"/>
  <c r="Y5855" i="47" s="1"/>
  <c r="V5853" i="47"/>
  <c r="AF5855" i="47" s="1"/>
  <c r="C5853" i="47"/>
  <c r="X5850" i="47"/>
  <c r="J5850" i="47"/>
  <c r="G5850" i="47"/>
  <c r="X5848" i="47"/>
  <c r="N5848" i="47"/>
  <c r="J5848" i="47"/>
  <c r="G5848" i="47"/>
  <c r="G5846" i="47"/>
  <c r="G5844" i="47"/>
  <c r="E5840" i="47"/>
  <c r="E5839" i="47"/>
  <c r="S5838" i="47"/>
  <c r="R5838" i="47"/>
  <c r="L5838" i="47"/>
  <c r="H5838" i="47"/>
  <c r="F5838" i="47"/>
  <c r="S5837" i="47"/>
  <c r="R5837" i="47"/>
  <c r="L5837" i="47"/>
  <c r="H5837" i="47"/>
  <c r="F5837" i="47"/>
  <c r="S5836" i="47"/>
  <c r="R5836" i="47"/>
  <c r="L5836" i="47"/>
  <c r="H5836" i="47"/>
  <c r="F5836" i="47"/>
  <c r="L5834" i="47"/>
  <c r="H5834" i="47"/>
  <c r="AA5834" i="47" s="1"/>
  <c r="G5834" i="47"/>
  <c r="F5834" i="47"/>
  <c r="L5833" i="47"/>
  <c r="H5833" i="47"/>
  <c r="AA5833" i="47" s="1"/>
  <c r="G5833" i="47"/>
  <c r="F5833" i="47"/>
  <c r="L5832" i="47"/>
  <c r="H5832" i="47"/>
  <c r="AA5832" i="47" s="1"/>
  <c r="G5832" i="47"/>
  <c r="F5832" i="47"/>
  <c r="Y5832" i="47" s="1"/>
  <c r="L5831" i="47"/>
  <c r="H5831" i="47"/>
  <c r="G5831" i="47"/>
  <c r="Z5831" i="47" s="1"/>
  <c r="F5831" i="47"/>
  <c r="Y5831" i="47" s="1"/>
  <c r="L5830" i="47"/>
  <c r="H5830" i="47"/>
  <c r="AA5830" i="47" s="1"/>
  <c r="G5830" i="47"/>
  <c r="F5830" i="47"/>
  <c r="Y5830" i="47" s="1"/>
  <c r="L5829" i="47"/>
  <c r="H5829" i="47"/>
  <c r="AA5829" i="47" s="1"/>
  <c r="G5829" i="47"/>
  <c r="F5829" i="47"/>
  <c r="Y5829" i="47" s="1"/>
  <c r="L5828" i="47"/>
  <c r="H5828" i="47"/>
  <c r="G5828" i="47"/>
  <c r="Z5828" i="47" s="1"/>
  <c r="F5828" i="47"/>
  <c r="Y5828" i="47" s="1"/>
  <c r="L5827" i="47"/>
  <c r="H5827" i="47"/>
  <c r="AA5827" i="47" s="1"/>
  <c r="G5827" i="47"/>
  <c r="Z5827" i="47" s="1"/>
  <c r="F5827" i="47"/>
  <c r="Y5827" i="47" s="1"/>
  <c r="L5826" i="47"/>
  <c r="H5826" i="47"/>
  <c r="AA5826" i="47" s="1"/>
  <c r="G5826" i="47"/>
  <c r="F5826" i="47"/>
  <c r="Y5826" i="47" s="1"/>
  <c r="L5825" i="47"/>
  <c r="H5825" i="47"/>
  <c r="AA5825" i="47" s="1"/>
  <c r="G5825" i="47"/>
  <c r="F5825" i="47"/>
  <c r="L5824" i="47"/>
  <c r="H5824" i="47"/>
  <c r="AA5824" i="47" s="1"/>
  <c r="G5824" i="47"/>
  <c r="Z5824" i="47" s="1"/>
  <c r="F5824" i="47"/>
  <c r="L5823" i="47"/>
  <c r="H5823" i="47"/>
  <c r="AA5823" i="47" s="1"/>
  <c r="G5823" i="47"/>
  <c r="Z5823" i="47" s="1"/>
  <c r="F5823" i="47"/>
  <c r="L5822" i="47"/>
  <c r="H5822" i="47"/>
  <c r="AA5822" i="47" s="1"/>
  <c r="G5822" i="47"/>
  <c r="Z5822" i="47" s="1"/>
  <c r="F5822" i="47"/>
  <c r="Y5822" i="47" s="1"/>
  <c r="L5821" i="47"/>
  <c r="H5821" i="47"/>
  <c r="AA5821" i="47" s="1"/>
  <c r="G5821" i="47"/>
  <c r="F5821" i="47"/>
  <c r="L5820" i="47"/>
  <c r="H5820" i="47"/>
  <c r="AA5820" i="47" s="1"/>
  <c r="G5820" i="47"/>
  <c r="F5820" i="47"/>
  <c r="L5819" i="47"/>
  <c r="H5819" i="47"/>
  <c r="G5819" i="47"/>
  <c r="Z5819" i="47" s="1"/>
  <c r="F5819" i="47"/>
  <c r="Y5819" i="47" s="1"/>
  <c r="L5818" i="47"/>
  <c r="H5818" i="47"/>
  <c r="AA5818" i="47" s="1"/>
  <c r="G5818" i="47"/>
  <c r="F5818" i="47"/>
  <c r="Y5818" i="47" s="1"/>
  <c r="L5817" i="47"/>
  <c r="H5817" i="47"/>
  <c r="AA5817" i="47" s="1"/>
  <c r="G5817" i="47"/>
  <c r="F5817" i="47"/>
  <c r="L5816" i="47"/>
  <c r="H5816" i="47"/>
  <c r="AA5816" i="47" s="1"/>
  <c r="G5816" i="47"/>
  <c r="F5816" i="47"/>
  <c r="Y5816" i="47" s="1"/>
  <c r="L5815" i="47"/>
  <c r="H5815" i="47"/>
  <c r="AA5815" i="47" s="1"/>
  <c r="G5815" i="47"/>
  <c r="F5815" i="47"/>
  <c r="V5813" i="47"/>
  <c r="AF5815" i="47" s="1"/>
  <c r="C5813" i="47"/>
  <c r="X5810" i="47"/>
  <c r="J5810" i="47"/>
  <c r="G5810" i="47"/>
  <c r="X5808" i="47"/>
  <c r="N5808" i="47"/>
  <c r="J5808" i="47"/>
  <c r="G5808" i="47"/>
  <c r="G5806" i="47"/>
  <c r="G5804" i="47"/>
  <c r="E5800" i="47"/>
  <c r="E5799" i="47"/>
  <c r="S5798" i="47"/>
  <c r="R5798" i="47"/>
  <c r="L5798" i="47"/>
  <c r="H5798" i="47"/>
  <c r="F5798" i="47"/>
  <c r="S5797" i="47"/>
  <c r="R5797" i="47"/>
  <c r="L5797" i="47"/>
  <c r="H5797" i="47"/>
  <c r="F5797" i="47"/>
  <c r="S5796" i="47"/>
  <c r="R5796" i="47"/>
  <c r="L5796" i="47"/>
  <c r="H5796" i="47"/>
  <c r="F5796" i="47"/>
  <c r="L5794" i="47"/>
  <c r="H5794" i="47"/>
  <c r="AA5794" i="47" s="1"/>
  <c r="G5794" i="47"/>
  <c r="F5794" i="47"/>
  <c r="Y5794" i="47" s="1"/>
  <c r="L5793" i="47"/>
  <c r="H5793" i="47"/>
  <c r="AA5793" i="47" s="1"/>
  <c r="G5793" i="47"/>
  <c r="F5793" i="47"/>
  <c r="Y5793" i="47" s="1"/>
  <c r="L5792" i="47"/>
  <c r="H5792" i="47"/>
  <c r="AA5792" i="47" s="1"/>
  <c r="G5792" i="47"/>
  <c r="Z5792" i="47" s="1"/>
  <c r="F5792" i="47"/>
  <c r="Y5792" i="47" s="1"/>
  <c r="L5791" i="47"/>
  <c r="H5791" i="47"/>
  <c r="AA5791" i="47" s="1"/>
  <c r="G5791" i="47"/>
  <c r="Z5791" i="47" s="1"/>
  <c r="F5791" i="47"/>
  <c r="Y5791" i="47" s="1"/>
  <c r="L5790" i="47"/>
  <c r="H5790" i="47"/>
  <c r="AA5790" i="47" s="1"/>
  <c r="G5790" i="47"/>
  <c r="F5790" i="47"/>
  <c r="Y5790" i="47" s="1"/>
  <c r="L5789" i="47"/>
  <c r="H5789" i="47"/>
  <c r="AA5789" i="47" s="1"/>
  <c r="G5789" i="47"/>
  <c r="F5789" i="47"/>
  <c r="L5788" i="47"/>
  <c r="H5788" i="47"/>
  <c r="AA5788" i="47" s="1"/>
  <c r="G5788" i="47"/>
  <c r="Z5788" i="47" s="1"/>
  <c r="F5788" i="47"/>
  <c r="Y5788" i="47" s="1"/>
  <c r="L5787" i="47"/>
  <c r="H5787" i="47"/>
  <c r="AA5787" i="47" s="1"/>
  <c r="G5787" i="47"/>
  <c r="Z5787" i="47" s="1"/>
  <c r="F5787" i="47"/>
  <c r="L5786" i="47"/>
  <c r="H5786" i="47"/>
  <c r="AA5786" i="47" s="1"/>
  <c r="G5786" i="47"/>
  <c r="Z5786" i="47" s="1"/>
  <c r="F5786" i="47"/>
  <c r="Y5786" i="47" s="1"/>
  <c r="L5785" i="47"/>
  <c r="H5785" i="47"/>
  <c r="AA5785" i="47" s="1"/>
  <c r="G5785" i="47"/>
  <c r="F5785" i="47"/>
  <c r="L5784" i="47"/>
  <c r="H5784" i="47"/>
  <c r="AA5784" i="47" s="1"/>
  <c r="G5784" i="47"/>
  <c r="F5784" i="47"/>
  <c r="L5783" i="47"/>
  <c r="H5783" i="47"/>
  <c r="G5783" i="47"/>
  <c r="Z5783" i="47" s="1"/>
  <c r="F5783" i="47"/>
  <c r="Y5783" i="47" s="1"/>
  <c r="L5782" i="47"/>
  <c r="H5782" i="47"/>
  <c r="AA5782" i="47" s="1"/>
  <c r="G5782" i="47"/>
  <c r="F5782" i="47"/>
  <c r="L5781" i="47"/>
  <c r="H5781" i="47"/>
  <c r="AA5781" i="47" s="1"/>
  <c r="G5781" i="47"/>
  <c r="F5781" i="47"/>
  <c r="L5780" i="47"/>
  <c r="H5780" i="47"/>
  <c r="AA5780" i="47" s="1"/>
  <c r="G5780" i="47"/>
  <c r="F5780" i="47"/>
  <c r="Y5780" i="47" s="1"/>
  <c r="L5779" i="47"/>
  <c r="H5779" i="47"/>
  <c r="G5779" i="47"/>
  <c r="Z5779" i="47" s="1"/>
  <c r="F5779" i="47"/>
  <c r="Y5779" i="47" s="1"/>
  <c r="L5778" i="47"/>
  <c r="H5778" i="47"/>
  <c r="AA5778" i="47" s="1"/>
  <c r="G5778" i="47"/>
  <c r="F5778" i="47"/>
  <c r="Y5778" i="47" s="1"/>
  <c r="L5777" i="47"/>
  <c r="H5777" i="47"/>
  <c r="AA5777" i="47" s="1"/>
  <c r="G5777" i="47"/>
  <c r="F5777" i="47"/>
  <c r="Y5777" i="47" s="1"/>
  <c r="L5776" i="47"/>
  <c r="H5776" i="47"/>
  <c r="AA5776" i="47" s="1"/>
  <c r="G5776" i="47"/>
  <c r="F5776" i="47"/>
  <c r="Y5776" i="47" s="1"/>
  <c r="L5775" i="47"/>
  <c r="H5775" i="47"/>
  <c r="G5775" i="47"/>
  <c r="Z5775" i="47" s="1"/>
  <c r="F5775" i="47"/>
  <c r="V5773" i="47"/>
  <c r="AF5775" i="47" s="1"/>
  <c r="C5773" i="47"/>
  <c r="X5770" i="47"/>
  <c r="J5770" i="47"/>
  <c r="G5770" i="47"/>
  <c r="X5768" i="47"/>
  <c r="N5768" i="47"/>
  <c r="J5768" i="47"/>
  <c r="G5768" i="47"/>
  <c r="G5766" i="47"/>
  <c r="G5764" i="47"/>
  <c r="E5760" i="47"/>
  <c r="E5759" i="47"/>
  <c r="S5758" i="47"/>
  <c r="R5758" i="47"/>
  <c r="L5758" i="47"/>
  <c r="H5758" i="47"/>
  <c r="F5758" i="47"/>
  <c r="S5757" i="47"/>
  <c r="R5757" i="47"/>
  <c r="L5757" i="47"/>
  <c r="H5757" i="47"/>
  <c r="F5757" i="47"/>
  <c r="S5756" i="47"/>
  <c r="R5756" i="47"/>
  <c r="L5756" i="47"/>
  <c r="H5756" i="47"/>
  <c r="F5756" i="47"/>
  <c r="L5754" i="47"/>
  <c r="H5754" i="47"/>
  <c r="AA5754" i="47" s="1"/>
  <c r="G5754" i="47"/>
  <c r="F5754" i="47"/>
  <c r="Y5754" i="47" s="1"/>
  <c r="L5753" i="47"/>
  <c r="H5753" i="47"/>
  <c r="AA5753" i="47" s="1"/>
  <c r="G5753" i="47"/>
  <c r="F5753" i="47"/>
  <c r="Y5753" i="47" s="1"/>
  <c r="L5752" i="47"/>
  <c r="H5752" i="47"/>
  <c r="AA5752" i="47" s="1"/>
  <c r="G5752" i="47"/>
  <c r="F5752" i="47"/>
  <c r="L5751" i="47"/>
  <c r="H5751" i="47"/>
  <c r="AA5751" i="47" s="1"/>
  <c r="G5751" i="47"/>
  <c r="Z5751" i="47" s="1"/>
  <c r="F5751" i="47"/>
  <c r="L5750" i="47"/>
  <c r="H5750" i="47"/>
  <c r="AA5750" i="47" s="1"/>
  <c r="G5750" i="47"/>
  <c r="Z5750" i="47" s="1"/>
  <c r="F5750" i="47"/>
  <c r="Y5750" i="47" s="1"/>
  <c r="L5749" i="47"/>
  <c r="H5749" i="47"/>
  <c r="AA5749" i="47" s="1"/>
  <c r="G5749" i="47"/>
  <c r="F5749" i="47"/>
  <c r="L5748" i="47"/>
  <c r="H5748" i="47"/>
  <c r="AA5748" i="47" s="1"/>
  <c r="G5748" i="47"/>
  <c r="F5748" i="47"/>
  <c r="L5747" i="47"/>
  <c r="H5747" i="47"/>
  <c r="G5747" i="47"/>
  <c r="Z5747" i="47" s="1"/>
  <c r="F5747" i="47"/>
  <c r="Y5747" i="47" s="1"/>
  <c r="L5746" i="47"/>
  <c r="H5746" i="47"/>
  <c r="AA5746" i="47" s="1"/>
  <c r="G5746" i="47"/>
  <c r="Z5746" i="47" s="1"/>
  <c r="F5746" i="47"/>
  <c r="L5745" i="47"/>
  <c r="H5745" i="47"/>
  <c r="AA5745" i="47" s="1"/>
  <c r="G5745" i="47"/>
  <c r="F5745" i="47"/>
  <c r="L5744" i="47"/>
  <c r="H5744" i="47"/>
  <c r="AA5744" i="47" s="1"/>
  <c r="G5744" i="47"/>
  <c r="F5744" i="47"/>
  <c r="Y5744" i="47" s="1"/>
  <c r="L5743" i="47"/>
  <c r="H5743" i="47"/>
  <c r="AA5743" i="47" s="1"/>
  <c r="G5743" i="47"/>
  <c r="F5743" i="47"/>
  <c r="L5742" i="47"/>
  <c r="H5742" i="47"/>
  <c r="AA5742" i="47" s="1"/>
  <c r="G5742" i="47"/>
  <c r="F5742" i="47"/>
  <c r="Y5742" i="47" s="1"/>
  <c r="L5741" i="47"/>
  <c r="H5741" i="47"/>
  <c r="AA5741" i="47" s="1"/>
  <c r="G5741" i="47"/>
  <c r="F5741" i="47"/>
  <c r="Y5741" i="47" s="1"/>
  <c r="L5740" i="47"/>
  <c r="H5740" i="47"/>
  <c r="AA5740" i="47" s="1"/>
  <c r="G5740" i="47"/>
  <c r="Z5740" i="47" s="1"/>
  <c r="F5740" i="47"/>
  <c r="Y5740" i="47" s="1"/>
  <c r="L5739" i="47"/>
  <c r="H5739" i="47"/>
  <c r="AA5739" i="47" s="1"/>
  <c r="G5739" i="47"/>
  <c r="F5739" i="47"/>
  <c r="Y5739" i="47" s="1"/>
  <c r="L5738" i="47"/>
  <c r="H5738" i="47"/>
  <c r="AA5738" i="47" s="1"/>
  <c r="G5738" i="47"/>
  <c r="F5738" i="47"/>
  <c r="Y5738" i="47" s="1"/>
  <c r="L5737" i="47"/>
  <c r="H5737" i="47"/>
  <c r="AA5737" i="47" s="1"/>
  <c r="G5737" i="47"/>
  <c r="F5737" i="47"/>
  <c r="Y5737" i="47" s="1"/>
  <c r="L5736" i="47"/>
  <c r="H5736" i="47"/>
  <c r="AA5736" i="47" s="1"/>
  <c r="G5736" i="47"/>
  <c r="Z5736" i="47" s="1"/>
  <c r="F5736" i="47"/>
  <c r="L5735" i="47"/>
  <c r="H5735" i="47"/>
  <c r="AA5735" i="47" s="1"/>
  <c r="G5735" i="47"/>
  <c r="F5735" i="47"/>
  <c r="V5733" i="47"/>
  <c r="AF5735" i="47" s="1"/>
  <c r="C5733" i="47"/>
  <c r="X5730" i="47"/>
  <c r="J5730" i="47"/>
  <c r="G5730" i="47"/>
  <c r="X5728" i="47"/>
  <c r="N5728" i="47"/>
  <c r="J5728" i="47"/>
  <c r="G5728" i="47"/>
  <c r="G5726" i="47"/>
  <c r="G5724" i="47"/>
  <c r="E5720" i="47"/>
  <c r="E5719" i="47"/>
  <c r="S5718" i="47"/>
  <c r="R5718" i="47"/>
  <c r="L5718" i="47"/>
  <c r="H5718" i="47"/>
  <c r="F5718" i="47"/>
  <c r="S5717" i="47"/>
  <c r="R5717" i="47"/>
  <c r="L5717" i="47"/>
  <c r="H5717" i="47"/>
  <c r="F5717" i="47"/>
  <c r="S5716" i="47"/>
  <c r="R5716" i="47"/>
  <c r="L5716" i="47"/>
  <c r="H5716" i="47"/>
  <c r="F5716" i="47"/>
  <c r="L5714" i="47"/>
  <c r="H5714" i="47"/>
  <c r="AA5714" i="47" s="1"/>
  <c r="G5714" i="47"/>
  <c r="Z5714" i="47" s="1"/>
  <c r="F5714" i="47"/>
  <c r="Y5714" i="47" s="1"/>
  <c r="L5713" i="47"/>
  <c r="H5713" i="47"/>
  <c r="AA5713" i="47" s="1"/>
  <c r="G5713" i="47"/>
  <c r="F5713" i="47"/>
  <c r="L5712" i="47"/>
  <c r="H5712" i="47"/>
  <c r="AA5712" i="47" s="1"/>
  <c r="G5712" i="47"/>
  <c r="F5712" i="47"/>
  <c r="L5711" i="47"/>
  <c r="H5711" i="47"/>
  <c r="G5711" i="47"/>
  <c r="Z5711" i="47" s="1"/>
  <c r="F5711" i="47"/>
  <c r="Y5711" i="47" s="1"/>
  <c r="L5710" i="47"/>
  <c r="H5710" i="47"/>
  <c r="AA5710" i="47" s="1"/>
  <c r="G5710" i="47"/>
  <c r="Z5710" i="47" s="1"/>
  <c r="F5710" i="47"/>
  <c r="Y5710" i="47" s="1"/>
  <c r="L5709" i="47"/>
  <c r="H5709" i="47"/>
  <c r="AA5709" i="47" s="1"/>
  <c r="G5709" i="47"/>
  <c r="F5709" i="47"/>
  <c r="L5708" i="47"/>
  <c r="H5708" i="47"/>
  <c r="AA5708" i="47" s="1"/>
  <c r="G5708" i="47"/>
  <c r="F5708" i="47"/>
  <c r="Y5708" i="47" s="1"/>
  <c r="L5707" i="47"/>
  <c r="H5707" i="47"/>
  <c r="AA5707" i="47" s="1"/>
  <c r="G5707" i="47"/>
  <c r="Z5707" i="47" s="1"/>
  <c r="F5707" i="47"/>
  <c r="Y5707" i="47" s="1"/>
  <c r="L5706" i="47"/>
  <c r="H5706" i="47"/>
  <c r="AA5706" i="47" s="1"/>
  <c r="G5706" i="47"/>
  <c r="F5706" i="47"/>
  <c r="Y5706" i="47" s="1"/>
  <c r="L5705" i="47"/>
  <c r="H5705" i="47"/>
  <c r="AA5705" i="47" s="1"/>
  <c r="G5705" i="47"/>
  <c r="F5705" i="47"/>
  <c r="Y5705" i="47" s="1"/>
  <c r="L5704" i="47"/>
  <c r="H5704" i="47"/>
  <c r="AA5704" i="47" s="1"/>
  <c r="G5704" i="47"/>
  <c r="Z5704" i="47" s="1"/>
  <c r="F5704" i="47"/>
  <c r="L5703" i="47"/>
  <c r="H5703" i="47"/>
  <c r="AA5703" i="47" s="1"/>
  <c r="G5703" i="47"/>
  <c r="Z5703" i="47" s="1"/>
  <c r="F5703" i="47"/>
  <c r="L5702" i="47"/>
  <c r="H5702" i="47"/>
  <c r="AA5702" i="47" s="1"/>
  <c r="G5702" i="47"/>
  <c r="F5702" i="47"/>
  <c r="Y5702" i="47" s="1"/>
  <c r="L5701" i="47"/>
  <c r="H5701" i="47"/>
  <c r="AA5701" i="47" s="1"/>
  <c r="G5701" i="47"/>
  <c r="F5701" i="47"/>
  <c r="Y5701" i="47" s="1"/>
  <c r="L5700" i="47"/>
  <c r="H5700" i="47"/>
  <c r="AA5700" i="47" s="1"/>
  <c r="G5700" i="47"/>
  <c r="Z5700" i="47" s="1"/>
  <c r="F5700" i="47"/>
  <c r="Y5700" i="47" s="1"/>
  <c r="L5699" i="47"/>
  <c r="H5699" i="47"/>
  <c r="AA5699" i="47" s="1"/>
  <c r="G5699" i="47"/>
  <c r="F5699" i="47"/>
  <c r="L5698" i="47"/>
  <c r="H5698" i="47"/>
  <c r="AA5698" i="47" s="1"/>
  <c r="G5698" i="47"/>
  <c r="Z5698" i="47" s="1"/>
  <c r="F5698" i="47"/>
  <c r="Y5698" i="47" s="1"/>
  <c r="L5697" i="47"/>
  <c r="H5697" i="47"/>
  <c r="AA5697" i="47" s="1"/>
  <c r="G5697" i="47"/>
  <c r="F5697" i="47"/>
  <c r="L5696" i="47"/>
  <c r="H5696" i="47"/>
  <c r="AA5696" i="47" s="1"/>
  <c r="G5696" i="47"/>
  <c r="F5696" i="47"/>
  <c r="L5695" i="47"/>
  <c r="H5695" i="47"/>
  <c r="AA5695" i="47" s="1"/>
  <c r="G5695" i="47"/>
  <c r="F5695" i="47"/>
  <c r="Y5695" i="47" s="1"/>
  <c r="V5693" i="47"/>
  <c r="AF5695" i="47" s="1"/>
  <c r="C5693" i="47"/>
  <c r="X5690" i="47"/>
  <c r="J5690" i="47"/>
  <c r="G5690" i="47"/>
  <c r="X5688" i="47"/>
  <c r="N5688" i="47"/>
  <c r="J5688" i="47"/>
  <c r="G5688" i="47"/>
  <c r="G5686" i="47"/>
  <c r="G5684" i="47"/>
  <c r="E5680" i="47"/>
  <c r="E5679" i="47"/>
  <c r="S5678" i="47"/>
  <c r="R5678" i="47"/>
  <c r="L5678" i="47"/>
  <c r="H5678" i="47"/>
  <c r="F5678" i="47"/>
  <c r="S5677" i="47"/>
  <c r="R5677" i="47"/>
  <c r="L5677" i="47"/>
  <c r="H5677" i="47"/>
  <c r="F5677" i="47"/>
  <c r="S5676" i="47"/>
  <c r="R5676" i="47"/>
  <c r="L5676" i="47"/>
  <c r="H5676" i="47"/>
  <c r="F5676" i="47"/>
  <c r="L5674" i="47"/>
  <c r="H5674" i="47"/>
  <c r="AA5674" i="47" s="1"/>
  <c r="G5674" i="47"/>
  <c r="Z5674" i="47" s="1"/>
  <c r="F5674" i="47"/>
  <c r="L5673" i="47"/>
  <c r="H5673" i="47"/>
  <c r="AA5673" i="47" s="1"/>
  <c r="G5673" i="47"/>
  <c r="F5673" i="47"/>
  <c r="L5672" i="47"/>
  <c r="H5672" i="47"/>
  <c r="AA5672" i="47" s="1"/>
  <c r="G5672" i="47"/>
  <c r="F5672" i="47"/>
  <c r="Y5672" i="47" s="1"/>
  <c r="L5671" i="47"/>
  <c r="H5671" i="47"/>
  <c r="G5671" i="47"/>
  <c r="Z5671" i="47" s="1"/>
  <c r="F5671" i="47"/>
  <c r="Y5671" i="47" s="1"/>
  <c r="L5670" i="47"/>
  <c r="H5670" i="47"/>
  <c r="AA5670" i="47" s="1"/>
  <c r="G5670" i="47"/>
  <c r="F5670" i="47"/>
  <c r="Y5670" i="47" s="1"/>
  <c r="L5669" i="47"/>
  <c r="H5669" i="47"/>
  <c r="AA5669" i="47" s="1"/>
  <c r="G5669" i="47"/>
  <c r="F5669" i="47"/>
  <c r="Y5669" i="47" s="1"/>
  <c r="L5668" i="47"/>
  <c r="H5668" i="47"/>
  <c r="AA5668" i="47" s="1"/>
  <c r="G5668" i="47"/>
  <c r="F5668" i="47"/>
  <c r="Y5668" i="47" s="1"/>
  <c r="L5667" i="47"/>
  <c r="H5667" i="47"/>
  <c r="AA5667" i="47" s="1"/>
  <c r="G5667" i="47"/>
  <c r="F5667" i="47"/>
  <c r="Y5667" i="47" s="1"/>
  <c r="L5666" i="47"/>
  <c r="H5666" i="47"/>
  <c r="AA5666" i="47" s="1"/>
  <c r="G5666" i="47"/>
  <c r="F5666" i="47"/>
  <c r="Y5666" i="47" s="1"/>
  <c r="L5665" i="47"/>
  <c r="H5665" i="47"/>
  <c r="AA5665" i="47" s="1"/>
  <c r="G5665" i="47"/>
  <c r="F5665" i="47"/>
  <c r="L5664" i="47"/>
  <c r="H5664" i="47"/>
  <c r="AA5664" i="47" s="1"/>
  <c r="G5664" i="47"/>
  <c r="F5664" i="47"/>
  <c r="Y5664" i="47" s="1"/>
  <c r="L5663" i="47"/>
  <c r="H5663" i="47"/>
  <c r="G5663" i="47"/>
  <c r="Z5663" i="47" s="1"/>
  <c r="F5663" i="47"/>
  <c r="Y5663" i="47" s="1"/>
  <c r="L5662" i="47"/>
  <c r="H5662" i="47"/>
  <c r="AA5662" i="47" s="1"/>
  <c r="G5662" i="47"/>
  <c r="F5662" i="47"/>
  <c r="Y5662" i="47" s="1"/>
  <c r="L5661" i="47"/>
  <c r="H5661" i="47"/>
  <c r="AA5661" i="47" s="1"/>
  <c r="G5661" i="47"/>
  <c r="F5661" i="47"/>
  <c r="L5660" i="47"/>
  <c r="H5660" i="47"/>
  <c r="AA5660" i="47" s="1"/>
  <c r="G5660" i="47"/>
  <c r="F5660" i="47"/>
  <c r="L5659" i="47"/>
  <c r="H5659" i="47"/>
  <c r="AA5659" i="47" s="1"/>
  <c r="G5659" i="47"/>
  <c r="Z5659" i="47" s="1"/>
  <c r="F5659" i="47"/>
  <c r="Y5659" i="47" s="1"/>
  <c r="L5658" i="47"/>
  <c r="H5658" i="47"/>
  <c r="AA5658" i="47" s="1"/>
  <c r="G5658" i="47"/>
  <c r="F5658" i="47"/>
  <c r="Y5658" i="47" s="1"/>
  <c r="L5657" i="47"/>
  <c r="H5657" i="47"/>
  <c r="AA5657" i="47" s="1"/>
  <c r="G5657" i="47"/>
  <c r="F5657" i="47"/>
  <c r="L5656" i="47"/>
  <c r="H5656" i="47"/>
  <c r="G5656" i="47"/>
  <c r="Z5656" i="47" s="1"/>
  <c r="F5656" i="47"/>
  <c r="L5655" i="47"/>
  <c r="H5655" i="47"/>
  <c r="AA5655" i="47" s="1"/>
  <c r="G5655" i="47"/>
  <c r="Z5655" i="47" s="1"/>
  <c r="F5655" i="47"/>
  <c r="V5653" i="47"/>
  <c r="AF5655" i="47" s="1"/>
  <c r="C5653" i="47"/>
  <c r="X5650" i="47"/>
  <c r="J5650" i="47"/>
  <c r="G5650" i="47"/>
  <c r="X5648" i="47"/>
  <c r="N5648" i="47"/>
  <c r="J5648" i="47"/>
  <c r="G5648" i="47"/>
  <c r="G5646" i="47"/>
  <c r="G5644" i="47"/>
  <c r="E5640" i="47"/>
  <c r="E5639" i="47"/>
  <c r="S5638" i="47"/>
  <c r="R5638" i="47"/>
  <c r="L5638" i="47"/>
  <c r="H5638" i="47"/>
  <c r="F5638" i="47"/>
  <c r="S5637" i="47"/>
  <c r="R5637" i="47"/>
  <c r="L5637" i="47"/>
  <c r="H5637" i="47"/>
  <c r="F5637" i="47"/>
  <c r="S5636" i="47"/>
  <c r="R5636" i="47"/>
  <c r="L5636" i="47"/>
  <c r="H5636" i="47"/>
  <c r="F5636" i="47"/>
  <c r="L5634" i="47"/>
  <c r="H5634" i="47"/>
  <c r="AA5634" i="47" s="1"/>
  <c r="G5634" i="47"/>
  <c r="F5634" i="47"/>
  <c r="Y5634" i="47" s="1"/>
  <c r="L5633" i="47"/>
  <c r="H5633" i="47"/>
  <c r="AA5633" i="47" s="1"/>
  <c r="G5633" i="47"/>
  <c r="F5633" i="47"/>
  <c r="L5632" i="47"/>
  <c r="H5632" i="47"/>
  <c r="AA5632" i="47" s="1"/>
  <c r="G5632" i="47"/>
  <c r="F5632" i="47"/>
  <c r="L5631" i="47"/>
  <c r="H5631" i="47"/>
  <c r="AA5631" i="47" s="1"/>
  <c r="G5631" i="47"/>
  <c r="Z5631" i="47" s="1"/>
  <c r="F5631" i="47"/>
  <c r="Y5631" i="47" s="1"/>
  <c r="L5630" i="47"/>
  <c r="H5630" i="47"/>
  <c r="AA5630" i="47" s="1"/>
  <c r="G5630" i="47"/>
  <c r="F5630" i="47"/>
  <c r="Y5630" i="47" s="1"/>
  <c r="L5629" i="47"/>
  <c r="H5629" i="47"/>
  <c r="AA5629" i="47" s="1"/>
  <c r="G5629" i="47"/>
  <c r="F5629" i="47"/>
  <c r="L5628" i="47"/>
  <c r="H5628" i="47"/>
  <c r="AA5628" i="47" s="1"/>
  <c r="G5628" i="47"/>
  <c r="F5628" i="47"/>
  <c r="L5627" i="47"/>
  <c r="H5627" i="47"/>
  <c r="G5627" i="47"/>
  <c r="Z5627" i="47" s="1"/>
  <c r="F5627" i="47"/>
  <c r="Y5627" i="47" s="1"/>
  <c r="L5626" i="47"/>
  <c r="H5626" i="47"/>
  <c r="AA5626" i="47" s="1"/>
  <c r="G5626" i="47"/>
  <c r="F5626" i="47"/>
  <c r="Y5626" i="47" s="1"/>
  <c r="L5625" i="47"/>
  <c r="H5625" i="47"/>
  <c r="AA5625" i="47" s="1"/>
  <c r="G5625" i="47"/>
  <c r="F5625" i="47"/>
  <c r="L5624" i="47"/>
  <c r="H5624" i="47"/>
  <c r="AA5624" i="47" s="1"/>
  <c r="G5624" i="47"/>
  <c r="Z5624" i="47" s="1"/>
  <c r="F5624" i="47"/>
  <c r="L5623" i="47"/>
  <c r="H5623" i="47"/>
  <c r="AA5623" i="47" s="1"/>
  <c r="G5623" i="47"/>
  <c r="Z5623" i="47" s="1"/>
  <c r="F5623" i="47"/>
  <c r="Y5623" i="47" s="1"/>
  <c r="L5622" i="47"/>
  <c r="H5622" i="47"/>
  <c r="AA5622" i="47" s="1"/>
  <c r="G5622" i="47"/>
  <c r="F5622" i="47"/>
  <c r="Y5622" i="47" s="1"/>
  <c r="L5621" i="47"/>
  <c r="H5621" i="47"/>
  <c r="AA5621" i="47" s="1"/>
  <c r="G5621" i="47"/>
  <c r="F5621" i="47"/>
  <c r="L5620" i="47"/>
  <c r="H5620" i="47"/>
  <c r="AA5620" i="47" s="1"/>
  <c r="G5620" i="47"/>
  <c r="Z5620" i="47" s="1"/>
  <c r="F5620" i="47"/>
  <c r="Y5620" i="47" s="1"/>
  <c r="L5619" i="47"/>
  <c r="H5619" i="47"/>
  <c r="G5619" i="47"/>
  <c r="Z5619" i="47" s="1"/>
  <c r="F5619" i="47"/>
  <c r="Y5619" i="47" s="1"/>
  <c r="L5618" i="47"/>
  <c r="H5618" i="47"/>
  <c r="AA5618" i="47" s="1"/>
  <c r="G5618" i="47"/>
  <c r="F5618" i="47"/>
  <c r="Y5618" i="47" s="1"/>
  <c r="L5617" i="47"/>
  <c r="H5617" i="47"/>
  <c r="AA5617" i="47" s="1"/>
  <c r="G5617" i="47"/>
  <c r="F5617" i="47"/>
  <c r="L5616" i="47"/>
  <c r="H5616" i="47"/>
  <c r="AA5616" i="47" s="1"/>
  <c r="G5616" i="47"/>
  <c r="Z5616" i="47" s="1"/>
  <c r="F5616" i="47"/>
  <c r="L5615" i="47"/>
  <c r="H5615" i="47"/>
  <c r="AA5615" i="47" s="1"/>
  <c r="G5615" i="47"/>
  <c r="Z5615" i="47" s="1"/>
  <c r="F5615" i="47"/>
  <c r="V5613" i="47"/>
  <c r="AF5615" i="47" s="1"/>
  <c r="C5613" i="47"/>
  <c r="X5610" i="47"/>
  <c r="J5610" i="47"/>
  <c r="G5610" i="47"/>
  <c r="X5608" i="47"/>
  <c r="N5608" i="47"/>
  <c r="J5608" i="47"/>
  <c r="G5608" i="47"/>
  <c r="G5606" i="47"/>
  <c r="G5604" i="47"/>
  <c r="E5600" i="47"/>
  <c r="E5599" i="47"/>
  <c r="S5598" i="47"/>
  <c r="R5598" i="47"/>
  <c r="L5598" i="47"/>
  <c r="H5598" i="47"/>
  <c r="F5598" i="47"/>
  <c r="S5597" i="47"/>
  <c r="R5597" i="47"/>
  <c r="L5597" i="47"/>
  <c r="H5597" i="47"/>
  <c r="F5597" i="47"/>
  <c r="S5596" i="47"/>
  <c r="R5596" i="47"/>
  <c r="L5596" i="47"/>
  <c r="H5596" i="47"/>
  <c r="F5596" i="47"/>
  <c r="L5594" i="47"/>
  <c r="H5594" i="47"/>
  <c r="AA5594" i="47" s="1"/>
  <c r="G5594" i="47"/>
  <c r="Z5594" i="47" s="1"/>
  <c r="F5594" i="47"/>
  <c r="L5593" i="47"/>
  <c r="H5593" i="47"/>
  <c r="AA5593" i="47" s="1"/>
  <c r="G5593" i="47"/>
  <c r="Z5593" i="47" s="1"/>
  <c r="F5593" i="47"/>
  <c r="Y5593" i="47" s="1"/>
  <c r="L5592" i="47"/>
  <c r="H5592" i="47"/>
  <c r="G5592" i="47"/>
  <c r="Z5592" i="47" s="1"/>
  <c r="F5592" i="47"/>
  <c r="Y5592" i="47" s="1"/>
  <c r="L5591" i="47"/>
  <c r="H5591" i="47"/>
  <c r="AA5591" i="47" s="1"/>
  <c r="G5591" i="47"/>
  <c r="F5591" i="47"/>
  <c r="Y5591" i="47" s="1"/>
  <c r="L5590" i="47"/>
  <c r="H5590" i="47"/>
  <c r="AA5590" i="47" s="1"/>
  <c r="G5590" i="47"/>
  <c r="Z5590" i="47" s="1"/>
  <c r="F5590" i="47"/>
  <c r="L5589" i="47"/>
  <c r="H5589" i="47"/>
  <c r="AA5589" i="47" s="1"/>
  <c r="G5589" i="47"/>
  <c r="Z5589" i="47" s="1"/>
  <c r="F5589" i="47"/>
  <c r="Y5589" i="47" s="1"/>
  <c r="L5588" i="47"/>
  <c r="H5588" i="47"/>
  <c r="G5588" i="47"/>
  <c r="Z5588" i="47" s="1"/>
  <c r="F5588" i="47"/>
  <c r="Y5588" i="47" s="1"/>
  <c r="L5587" i="47"/>
  <c r="H5587" i="47"/>
  <c r="AA5587" i="47" s="1"/>
  <c r="G5587" i="47"/>
  <c r="F5587" i="47"/>
  <c r="Y5587" i="47" s="1"/>
  <c r="L5586" i="47"/>
  <c r="H5586" i="47"/>
  <c r="AA5586" i="47" s="1"/>
  <c r="G5586" i="47"/>
  <c r="Z5586" i="47" s="1"/>
  <c r="F5586" i="47"/>
  <c r="L5585" i="47"/>
  <c r="H5585" i="47"/>
  <c r="AA5585" i="47" s="1"/>
  <c r="G5585" i="47"/>
  <c r="F5585" i="47"/>
  <c r="Y5585" i="47" s="1"/>
  <c r="L5584" i="47"/>
  <c r="H5584" i="47"/>
  <c r="AA5584" i="47" s="1"/>
  <c r="G5584" i="47"/>
  <c r="Z5584" i="47" s="1"/>
  <c r="F5584" i="47"/>
  <c r="Y5584" i="47" s="1"/>
  <c r="L5583" i="47"/>
  <c r="H5583" i="47"/>
  <c r="AA5583" i="47" s="1"/>
  <c r="G5583" i="47"/>
  <c r="F5583" i="47"/>
  <c r="Y5583" i="47" s="1"/>
  <c r="L5582" i="47"/>
  <c r="H5582" i="47"/>
  <c r="AA5582" i="47" s="1"/>
  <c r="G5582" i="47"/>
  <c r="F5582" i="47"/>
  <c r="L5581" i="47"/>
  <c r="H5581" i="47"/>
  <c r="AA5581" i="47" s="1"/>
  <c r="G5581" i="47"/>
  <c r="F5581" i="47"/>
  <c r="L5580" i="47"/>
  <c r="H5580" i="47"/>
  <c r="AA5580" i="47" s="1"/>
  <c r="G5580" i="47"/>
  <c r="F5580" i="47"/>
  <c r="L5579" i="47"/>
  <c r="H5579" i="47"/>
  <c r="AA5579" i="47" s="1"/>
  <c r="G5579" i="47"/>
  <c r="F5579" i="47"/>
  <c r="Y5579" i="47" s="1"/>
  <c r="L5578" i="47"/>
  <c r="H5578" i="47"/>
  <c r="AA5578" i="47" s="1"/>
  <c r="G5578" i="47"/>
  <c r="F5578" i="47"/>
  <c r="L5577" i="47"/>
  <c r="H5577" i="47"/>
  <c r="AA5577" i="47" s="1"/>
  <c r="G5577" i="47"/>
  <c r="Z5577" i="47" s="1"/>
  <c r="F5577" i="47"/>
  <c r="Y5577" i="47" s="1"/>
  <c r="L5576" i="47"/>
  <c r="H5576" i="47"/>
  <c r="AA5576" i="47" s="1"/>
  <c r="G5576" i="47"/>
  <c r="Z5576" i="47" s="1"/>
  <c r="F5576" i="47"/>
  <c r="Y5576" i="47" s="1"/>
  <c r="L5575" i="47"/>
  <c r="H5575" i="47"/>
  <c r="AA5575" i="47" s="1"/>
  <c r="G5575" i="47"/>
  <c r="Z5575" i="47" s="1"/>
  <c r="F5575" i="47"/>
  <c r="Y5575" i="47" s="1"/>
  <c r="V5573" i="47"/>
  <c r="AF5575" i="47" s="1"/>
  <c r="C5573" i="47"/>
  <c r="X5570" i="47"/>
  <c r="J5570" i="47"/>
  <c r="G5570" i="47"/>
  <c r="X5568" i="47"/>
  <c r="N5568" i="47"/>
  <c r="J5568" i="47"/>
  <c r="G5568" i="47"/>
  <c r="G5566" i="47"/>
  <c r="G5564" i="47"/>
  <c r="E5560" i="47"/>
  <c r="E5559" i="47"/>
  <c r="S5558" i="47"/>
  <c r="R5558" i="47"/>
  <c r="L5558" i="47"/>
  <c r="H5558" i="47"/>
  <c r="F5558" i="47"/>
  <c r="S5557" i="47"/>
  <c r="R5557" i="47"/>
  <c r="L5557" i="47"/>
  <c r="H5557" i="47"/>
  <c r="F5557" i="47"/>
  <c r="S5556" i="47"/>
  <c r="R5556" i="47"/>
  <c r="L5556" i="47"/>
  <c r="H5556" i="47"/>
  <c r="F5556" i="47"/>
  <c r="L5554" i="47"/>
  <c r="H5554" i="47"/>
  <c r="AA5554" i="47" s="1"/>
  <c r="G5554" i="47"/>
  <c r="F5554" i="47"/>
  <c r="L5553" i="47"/>
  <c r="H5553" i="47"/>
  <c r="AA5553" i="47" s="1"/>
  <c r="G5553" i="47"/>
  <c r="Z5553" i="47" s="1"/>
  <c r="F5553" i="47"/>
  <c r="Y5553" i="47" s="1"/>
  <c r="L5552" i="47"/>
  <c r="H5552" i="47"/>
  <c r="AA5552" i="47" s="1"/>
  <c r="G5552" i="47"/>
  <c r="Z5552" i="47" s="1"/>
  <c r="F5552" i="47"/>
  <c r="Y5552" i="47" s="1"/>
  <c r="L5551" i="47"/>
  <c r="H5551" i="47"/>
  <c r="AA5551" i="47" s="1"/>
  <c r="G5551" i="47"/>
  <c r="F5551" i="47"/>
  <c r="Y5551" i="47" s="1"/>
  <c r="L5550" i="47"/>
  <c r="H5550" i="47"/>
  <c r="AA5550" i="47" s="1"/>
  <c r="G5550" i="47"/>
  <c r="F5550" i="47"/>
  <c r="L5549" i="47"/>
  <c r="H5549" i="47"/>
  <c r="G5549" i="47"/>
  <c r="Z5549" i="47" s="1"/>
  <c r="F5549" i="47"/>
  <c r="Y5549" i="47" s="1"/>
  <c r="L5548" i="47"/>
  <c r="H5548" i="47"/>
  <c r="AA5548" i="47" s="1"/>
  <c r="G5548" i="47"/>
  <c r="F5548" i="47"/>
  <c r="L5547" i="47"/>
  <c r="H5547" i="47"/>
  <c r="AA5547" i="47" s="1"/>
  <c r="G5547" i="47"/>
  <c r="F5547" i="47"/>
  <c r="Y5547" i="47" s="1"/>
  <c r="L5546" i="47"/>
  <c r="H5546" i="47"/>
  <c r="AA5546" i="47" s="1"/>
  <c r="G5546" i="47"/>
  <c r="F5546" i="47"/>
  <c r="L5545" i="47"/>
  <c r="H5545" i="47"/>
  <c r="G5545" i="47"/>
  <c r="Z5545" i="47" s="1"/>
  <c r="F5545" i="47"/>
  <c r="L5544" i="47"/>
  <c r="H5544" i="47"/>
  <c r="AA5544" i="47" s="1"/>
  <c r="G5544" i="47"/>
  <c r="Z5544" i="47" s="1"/>
  <c r="F5544" i="47"/>
  <c r="Y5544" i="47" s="1"/>
  <c r="L5543" i="47"/>
  <c r="H5543" i="47"/>
  <c r="AA5543" i="47" s="1"/>
  <c r="G5543" i="47"/>
  <c r="F5543" i="47"/>
  <c r="Y5543" i="47" s="1"/>
  <c r="L5542" i="47"/>
  <c r="H5542" i="47"/>
  <c r="AA5542" i="47" s="1"/>
  <c r="G5542" i="47"/>
  <c r="F5542" i="47"/>
  <c r="L5541" i="47"/>
  <c r="H5541" i="47"/>
  <c r="G5541" i="47"/>
  <c r="Z5541" i="47" s="1"/>
  <c r="F5541" i="47"/>
  <c r="Y5541" i="47" s="1"/>
  <c r="L5540" i="47"/>
  <c r="H5540" i="47"/>
  <c r="AA5540" i="47" s="1"/>
  <c r="G5540" i="47"/>
  <c r="F5540" i="47"/>
  <c r="Y5540" i="47" s="1"/>
  <c r="L5539" i="47"/>
  <c r="H5539" i="47"/>
  <c r="AA5539" i="47" s="1"/>
  <c r="G5539" i="47"/>
  <c r="F5539" i="47"/>
  <c r="Y5539" i="47" s="1"/>
  <c r="L5538" i="47"/>
  <c r="H5538" i="47"/>
  <c r="AA5538" i="47" s="1"/>
  <c r="G5538" i="47"/>
  <c r="F5538" i="47"/>
  <c r="L5537" i="47"/>
  <c r="H5537" i="47"/>
  <c r="AA5537" i="47" s="1"/>
  <c r="G5537" i="47"/>
  <c r="Z5537" i="47" s="1"/>
  <c r="F5537" i="47"/>
  <c r="Y5537" i="47" s="1"/>
  <c r="L5536" i="47"/>
  <c r="H5536" i="47"/>
  <c r="AA5536" i="47" s="1"/>
  <c r="G5536" i="47"/>
  <c r="Z5536" i="47" s="1"/>
  <c r="F5536" i="47"/>
  <c r="Y5536" i="47" s="1"/>
  <c r="L5535" i="47"/>
  <c r="H5535" i="47"/>
  <c r="AA5535" i="47" s="1"/>
  <c r="G5535" i="47"/>
  <c r="Z5535" i="47" s="1"/>
  <c r="F5535" i="47"/>
  <c r="Y5535" i="47" s="1"/>
  <c r="V5533" i="47"/>
  <c r="AF5535" i="47" s="1"/>
  <c r="C5533" i="47"/>
  <c r="X5530" i="47"/>
  <c r="J5530" i="47"/>
  <c r="G5530" i="47"/>
  <c r="X5528" i="47"/>
  <c r="N5528" i="47"/>
  <c r="J5528" i="47"/>
  <c r="G5528" i="47"/>
  <c r="G5526" i="47"/>
  <c r="G5524" i="47"/>
  <c r="E5520" i="47"/>
  <c r="E5519" i="47"/>
  <c r="S5518" i="47"/>
  <c r="R5518" i="47"/>
  <c r="L5518" i="47"/>
  <c r="H5518" i="47"/>
  <c r="F5518" i="47"/>
  <c r="S5517" i="47"/>
  <c r="R5517" i="47"/>
  <c r="L5517" i="47"/>
  <c r="H5517" i="47"/>
  <c r="F5517" i="47"/>
  <c r="S5516" i="47"/>
  <c r="R5516" i="47"/>
  <c r="L5516" i="47"/>
  <c r="H5516" i="47"/>
  <c r="F5516" i="47"/>
  <c r="L5514" i="47"/>
  <c r="H5514" i="47"/>
  <c r="AA5514" i="47" s="1"/>
  <c r="G5514" i="47"/>
  <c r="F5514" i="47"/>
  <c r="L5513" i="47"/>
  <c r="H5513" i="47"/>
  <c r="AA5513" i="47" s="1"/>
  <c r="G5513" i="47"/>
  <c r="Z5513" i="47" s="1"/>
  <c r="F5513" i="47"/>
  <c r="Y5513" i="47" s="1"/>
  <c r="L5512" i="47"/>
  <c r="H5512" i="47"/>
  <c r="AA5512" i="47" s="1"/>
  <c r="G5512" i="47"/>
  <c r="F5512" i="47"/>
  <c r="Y5512" i="47" s="1"/>
  <c r="L5511" i="47"/>
  <c r="H5511" i="47"/>
  <c r="AA5511" i="47" s="1"/>
  <c r="G5511" i="47"/>
  <c r="F5511" i="47"/>
  <c r="Y5511" i="47" s="1"/>
  <c r="L5510" i="47"/>
  <c r="H5510" i="47"/>
  <c r="AA5510" i="47" s="1"/>
  <c r="G5510" i="47"/>
  <c r="F5510" i="47"/>
  <c r="L5509" i="47"/>
  <c r="H5509" i="47"/>
  <c r="G5509" i="47"/>
  <c r="Z5509" i="47" s="1"/>
  <c r="F5509" i="47"/>
  <c r="Y5509" i="47" s="1"/>
  <c r="L5508" i="47"/>
  <c r="H5508" i="47"/>
  <c r="AA5508" i="47" s="1"/>
  <c r="G5508" i="47"/>
  <c r="Z5508" i="47" s="1"/>
  <c r="F5508" i="47"/>
  <c r="Y5508" i="47" s="1"/>
  <c r="L5507" i="47"/>
  <c r="H5507" i="47"/>
  <c r="AA5507" i="47" s="1"/>
  <c r="G5507" i="47"/>
  <c r="F5507" i="47"/>
  <c r="Y5507" i="47" s="1"/>
  <c r="L5506" i="47"/>
  <c r="H5506" i="47"/>
  <c r="AA5506" i="47" s="1"/>
  <c r="G5506" i="47"/>
  <c r="F5506" i="47"/>
  <c r="L5505" i="47"/>
  <c r="H5505" i="47"/>
  <c r="AA5505" i="47" s="1"/>
  <c r="G5505" i="47"/>
  <c r="Z5505" i="47" s="1"/>
  <c r="F5505" i="47"/>
  <c r="L5504" i="47"/>
  <c r="H5504" i="47"/>
  <c r="AA5504" i="47" s="1"/>
  <c r="G5504" i="47"/>
  <c r="F5504" i="47"/>
  <c r="L5503" i="47"/>
  <c r="H5503" i="47"/>
  <c r="AA5503" i="47" s="1"/>
  <c r="G5503" i="47"/>
  <c r="F5503" i="47"/>
  <c r="Y5503" i="47" s="1"/>
  <c r="L5502" i="47"/>
  <c r="H5502" i="47"/>
  <c r="AA5502" i="47" s="1"/>
  <c r="G5502" i="47"/>
  <c r="F5502" i="47"/>
  <c r="L5501" i="47"/>
  <c r="H5501" i="47"/>
  <c r="G5501" i="47"/>
  <c r="Z5501" i="47" s="1"/>
  <c r="F5501" i="47"/>
  <c r="Y5501" i="47" s="1"/>
  <c r="L5500" i="47"/>
  <c r="H5500" i="47"/>
  <c r="AA5500" i="47" s="1"/>
  <c r="G5500" i="47"/>
  <c r="Z5500" i="47" s="1"/>
  <c r="F5500" i="47"/>
  <c r="Y5500" i="47" s="1"/>
  <c r="L5499" i="47"/>
  <c r="H5499" i="47"/>
  <c r="AA5499" i="47" s="1"/>
  <c r="G5499" i="47"/>
  <c r="F5499" i="47"/>
  <c r="Y5499" i="47" s="1"/>
  <c r="L5498" i="47"/>
  <c r="H5498" i="47"/>
  <c r="AA5498" i="47" s="1"/>
  <c r="G5498" i="47"/>
  <c r="F5498" i="47"/>
  <c r="L5497" i="47"/>
  <c r="H5497" i="47"/>
  <c r="AA5497" i="47" s="1"/>
  <c r="G5497" i="47"/>
  <c r="Z5497" i="47" s="1"/>
  <c r="F5497" i="47"/>
  <c r="Y5497" i="47" s="1"/>
  <c r="L5496" i="47"/>
  <c r="H5496" i="47"/>
  <c r="AA5496" i="47" s="1"/>
  <c r="G5496" i="47"/>
  <c r="Z5496" i="47" s="1"/>
  <c r="F5496" i="47"/>
  <c r="L5495" i="47"/>
  <c r="H5495" i="47"/>
  <c r="AA5495" i="47" s="1"/>
  <c r="G5495" i="47"/>
  <c r="Z5495" i="47" s="1"/>
  <c r="F5495" i="47"/>
  <c r="Y5495" i="47" s="1"/>
  <c r="V5493" i="47"/>
  <c r="AF5495" i="47" s="1"/>
  <c r="C5493" i="47"/>
  <c r="X5490" i="47"/>
  <c r="J5490" i="47"/>
  <c r="G5490" i="47"/>
  <c r="X5488" i="47"/>
  <c r="N5488" i="47"/>
  <c r="J5488" i="47"/>
  <c r="G5488" i="47"/>
  <c r="G5486" i="47"/>
  <c r="G5484" i="47"/>
  <c r="E5480" i="47"/>
  <c r="E5479" i="47"/>
  <c r="S5478" i="47"/>
  <c r="R5478" i="47"/>
  <c r="L5478" i="47"/>
  <c r="H5478" i="47"/>
  <c r="F5478" i="47"/>
  <c r="S5477" i="47"/>
  <c r="R5477" i="47"/>
  <c r="L5477" i="47"/>
  <c r="H5477" i="47"/>
  <c r="F5477" i="47"/>
  <c r="S5476" i="47"/>
  <c r="R5476" i="47"/>
  <c r="L5476" i="47"/>
  <c r="H5476" i="47"/>
  <c r="F5476" i="47"/>
  <c r="L5474" i="47"/>
  <c r="H5474" i="47"/>
  <c r="AA5474" i="47" s="1"/>
  <c r="G5474" i="47"/>
  <c r="F5474" i="47"/>
  <c r="L5473" i="47"/>
  <c r="H5473" i="47"/>
  <c r="AA5473" i="47" s="1"/>
  <c r="G5473" i="47"/>
  <c r="Z5473" i="47" s="1"/>
  <c r="F5473" i="47"/>
  <c r="Y5473" i="47" s="1"/>
  <c r="L5472" i="47"/>
  <c r="H5472" i="47"/>
  <c r="AA5472" i="47" s="1"/>
  <c r="G5472" i="47"/>
  <c r="Z5472" i="47" s="1"/>
  <c r="F5472" i="47"/>
  <c r="L5471" i="47"/>
  <c r="H5471" i="47"/>
  <c r="AA5471" i="47" s="1"/>
  <c r="G5471" i="47"/>
  <c r="F5471" i="47"/>
  <c r="Y5471" i="47" s="1"/>
  <c r="L5470" i="47"/>
  <c r="H5470" i="47"/>
  <c r="AA5470" i="47" s="1"/>
  <c r="G5470" i="47"/>
  <c r="F5470" i="47"/>
  <c r="L5469" i="47"/>
  <c r="H5469" i="47"/>
  <c r="AA5469" i="47" s="1"/>
  <c r="G5469" i="47"/>
  <c r="Z5469" i="47" s="1"/>
  <c r="F5469" i="47"/>
  <c r="L5468" i="47"/>
  <c r="H5468" i="47"/>
  <c r="AA5468" i="47" s="1"/>
  <c r="G5468" i="47"/>
  <c r="Z5468" i="47" s="1"/>
  <c r="F5468" i="47"/>
  <c r="Y5468" i="47" s="1"/>
  <c r="L5467" i="47"/>
  <c r="H5467" i="47"/>
  <c r="AA5467" i="47" s="1"/>
  <c r="G5467" i="47"/>
  <c r="F5467" i="47"/>
  <c r="Y5467" i="47" s="1"/>
  <c r="L5466" i="47"/>
  <c r="H5466" i="47"/>
  <c r="AA5466" i="47" s="1"/>
  <c r="G5466" i="47"/>
  <c r="F5466" i="47"/>
  <c r="L5465" i="47"/>
  <c r="H5465" i="47"/>
  <c r="AA5465" i="47" s="1"/>
  <c r="G5465" i="47"/>
  <c r="F5465" i="47"/>
  <c r="Y5465" i="47" s="1"/>
  <c r="L5464" i="47"/>
  <c r="H5464" i="47"/>
  <c r="AA5464" i="47" s="1"/>
  <c r="G5464" i="47"/>
  <c r="Z5464" i="47" s="1"/>
  <c r="F5464" i="47"/>
  <c r="Y5464" i="47" s="1"/>
  <c r="L5463" i="47"/>
  <c r="H5463" i="47"/>
  <c r="AA5463" i="47" s="1"/>
  <c r="G5463" i="47"/>
  <c r="F5463" i="47"/>
  <c r="Y5463" i="47" s="1"/>
  <c r="L5462" i="47"/>
  <c r="H5462" i="47"/>
  <c r="AA5462" i="47" s="1"/>
  <c r="G5462" i="47"/>
  <c r="F5462" i="47"/>
  <c r="L5461" i="47"/>
  <c r="H5461" i="47"/>
  <c r="AA5461" i="47" s="1"/>
  <c r="G5461" i="47"/>
  <c r="F5461" i="47"/>
  <c r="Y5461" i="47" s="1"/>
  <c r="L5460" i="47"/>
  <c r="H5460" i="47"/>
  <c r="AA5460" i="47" s="1"/>
  <c r="G5460" i="47"/>
  <c r="Z5460" i="47" s="1"/>
  <c r="F5460" i="47"/>
  <c r="Y5460" i="47" s="1"/>
  <c r="L5459" i="47"/>
  <c r="H5459" i="47"/>
  <c r="AA5459" i="47" s="1"/>
  <c r="G5459" i="47"/>
  <c r="F5459" i="47"/>
  <c r="Y5459" i="47" s="1"/>
  <c r="L5458" i="47"/>
  <c r="H5458" i="47"/>
  <c r="AA5458" i="47" s="1"/>
  <c r="G5458" i="47"/>
  <c r="F5458" i="47"/>
  <c r="L5457" i="47"/>
  <c r="H5457" i="47"/>
  <c r="AA5457" i="47" s="1"/>
  <c r="G5457" i="47"/>
  <c r="Z5457" i="47" s="1"/>
  <c r="F5457" i="47"/>
  <c r="Y5457" i="47" s="1"/>
  <c r="L5456" i="47"/>
  <c r="H5456" i="47"/>
  <c r="AA5456" i="47" s="1"/>
  <c r="G5456" i="47"/>
  <c r="F5456" i="47"/>
  <c r="L5455" i="47"/>
  <c r="H5455" i="47"/>
  <c r="AA5455" i="47" s="1"/>
  <c r="G5455" i="47"/>
  <c r="F5455" i="47"/>
  <c r="Y5455" i="47" s="1"/>
  <c r="V5453" i="47"/>
  <c r="AF5455" i="47" s="1"/>
  <c r="C5453" i="47"/>
  <c r="X5450" i="47"/>
  <c r="J5450" i="47"/>
  <c r="G5450" i="47"/>
  <c r="X5448" i="47"/>
  <c r="N5448" i="47"/>
  <c r="J5448" i="47"/>
  <c r="G5448" i="47"/>
  <c r="G5446" i="47"/>
  <c r="G5444" i="47"/>
  <c r="E5440" i="47"/>
  <c r="E5439" i="47"/>
  <c r="S5438" i="47"/>
  <c r="R5438" i="47"/>
  <c r="L5438" i="47"/>
  <c r="H5438" i="47"/>
  <c r="F5438" i="47"/>
  <c r="S5437" i="47"/>
  <c r="R5437" i="47"/>
  <c r="L5437" i="47"/>
  <c r="H5437" i="47"/>
  <c r="F5437" i="47"/>
  <c r="S5436" i="47"/>
  <c r="R5436" i="47"/>
  <c r="L5436" i="47"/>
  <c r="H5436" i="47"/>
  <c r="F5436" i="47"/>
  <c r="L5434" i="47"/>
  <c r="H5434" i="47"/>
  <c r="AA5434" i="47" s="1"/>
  <c r="G5434" i="47"/>
  <c r="F5434" i="47"/>
  <c r="L5433" i="47"/>
  <c r="H5433" i="47"/>
  <c r="AA5433" i="47" s="1"/>
  <c r="G5433" i="47"/>
  <c r="Z5433" i="47" s="1"/>
  <c r="F5433" i="47"/>
  <c r="Y5433" i="47" s="1"/>
  <c r="L5432" i="47"/>
  <c r="H5432" i="47"/>
  <c r="AA5432" i="47" s="1"/>
  <c r="G5432" i="47"/>
  <c r="Z5432" i="47" s="1"/>
  <c r="F5432" i="47"/>
  <c r="Y5432" i="47" s="1"/>
  <c r="L5431" i="47"/>
  <c r="H5431" i="47"/>
  <c r="AA5431" i="47" s="1"/>
  <c r="G5431" i="47"/>
  <c r="F5431" i="47"/>
  <c r="Y5431" i="47" s="1"/>
  <c r="L5430" i="47"/>
  <c r="H5430" i="47"/>
  <c r="AA5430" i="47" s="1"/>
  <c r="G5430" i="47"/>
  <c r="F5430" i="47"/>
  <c r="L5429" i="47"/>
  <c r="H5429" i="47"/>
  <c r="AA5429" i="47" s="1"/>
  <c r="G5429" i="47"/>
  <c r="Z5429" i="47" s="1"/>
  <c r="F5429" i="47"/>
  <c r="Y5429" i="47" s="1"/>
  <c r="L5428" i="47"/>
  <c r="H5428" i="47"/>
  <c r="AA5428" i="47" s="1"/>
  <c r="G5428" i="47"/>
  <c r="F5428" i="47"/>
  <c r="Y5428" i="47" s="1"/>
  <c r="L5427" i="47"/>
  <c r="H5427" i="47"/>
  <c r="AA5427" i="47" s="1"/>
  <c r="G5427" i="47"/>
  <c r="Z5427" i="47" s="1"/>
  <c r="F5427" i="47"/>
  <c r="Y5427" i="47" s="1"/>
  <c r="L5426" i="47"/>
  <c r="H5426" i="47"/>
  <c r="AA5426" i="47" s="1"/>
  <c r="G5426" i="47"/>
  <c r="F5426" i="47"/>
  <c r="Y5426" i="47" s="1"/>
  <c r="L5425" i="47"/>
  <c r="H5425" i="47"/>
  <c r="AA5425" i="47" s="1"/>
  <c r="G5425" i="47"/>
  <c r="Z5425" i="47" s="1"/>
  <c r="F5425" i="47"/>
  <c r="Y5425" i="47" s="1"/>
  <c r="L5424" i="47"/>
  <c r="H5424" i="47"/>
  <c r="AA5424" i="47" s="1"/>
  <c r="G5424" i="47"/>
  <c r="F5424" i="47"/>
  <c r="Y5424" i="47" s="1"/>
  <c r="L5423" i="47"/>
  <c r="H5423" i="47"/>
  <c r="AA5423" i="47" s="1"/>
  <c r="G5423" i="47"/>
  <c r="Z5423" i="47" s="1"/>
  <c r="F5423" i="47"/>
  <c r="Y5423" i="47" s="1"/>
  <c r="L5422" i="47"/>
  <c r="H5422" i="47"/>
  <c r="AA5422" i="47" s="1"/>
  <c r="G5422" i="47"/>
  <c r="F5422" i="47"/>
  <c r="L5421" i="47"/>
  <c r="H5421" i="47"/>
  <c r="AA5421" i="47" s="1"/>
  <c r="G5421" i="47"/>
  <c r="Z5421" i="47" s="1"/>
  <c r="F5421" i="47"/>
  <c r="Y5421" i="47" s="1"/>
  <c r="L5420" i="47"/>
  <c r="H5420" i="47"/>
  <c r="AA5420" i="47" s="1"/>
  <c r="G5420" i="47"/>
  <c r="Z5420" i="47" s="1"/>
  <c r="F5420" i="47"/>
  <c r="Y5420" i="47" s="1"/>
  <c r="L5419" i="47"/>
  <c r="H5419" i="47"/>
  <c r="AA5419" i="47" s="1"/>
  <c r="G5419" i="47"/>
  <c r="Z5419" i="47" s="1"/>
  <c r="F5419" i="47"/>
  <c r="Y5419" i="47" s="1"/>
  <c r="L5418" i="47"/>
  <c r="H5418" i="47"/>
  <c r="AA5418" i="47" s="1"/>
  <c r="G5418" i="47"/>
  <c r="F5418" i="47"/>
  <c r="L5417" i="47"/>
  <c r="H5417" i="47"/>
  <c r="AA5417" i="47" s="1"/>
  <c r="G5417" i="47"/>
  <c r="F5417" i="47"/>
  <c r="Y5417" i="47" s="1"/>
  <c r="L5416" i="47"/>
  <c r="H5416" i="47"/>
  <c r="AA5416" i="47" s="1"/>
  <c r="G5416" i="47"/>
  <c r="Z5416" i="47" s="1"/>
  <c r="F5416" i="47"/>
  <c r="Y5416" i="47" s="1"/>
  <c r="L5415" i="47"/>
  <c r="H5415" i="47"/>
  <c r="AA5415" i="47" s="1"/>
  <c r="G5415" i="47"/>
  <c r="F5415" i="47"/>
  <c r="Y5415" i="47" s="1"/>
  <c r="V5413" i="47"/>
  <c r="AF5415" i="47" s="1"/>
  <c r="C5413" i="47"/>
  <c r="X5410" i="47"/>
  <c r="J5410" i="47"/>
  <c r="G5410" i="47"/>
  <c r="X5408" i="47"/>
  <c r="N5408" i="47"/>
  <c r="J5408" i="47"/>
  <c r="G5408" i="47"/>
  <c r="G5406" i="47"/>
  <c r="G5404" i="47"/>
  <c r="E5400" i="47"/>
  <c r="E5399" i="47"/>
  <c r="S5398" i="47"/>
  <c r="R5398" i="47"/>
  <c r="L5398" i="47"/>
  <c r="H5398" i="47"/>
  <c r="F5398" i="47"/>
  <c r="S5397" i="47"/>
  <c r="R5397" i="47"/>
  <c r="L5397" i="47"/>
  <c r="H5397" i="47"/>
  <c r="F5397" i="47"/>
  <c r="S5396" i="47"/>
  <c r="R5396" i="47"/>
  <c r="L5396" i="47"/>
  <c r="H5396" i="47"/>
  <c r="F5396" i="47"/>
  <c r="L5394" i="47"/>
  <c r="H5394" i="47"/>
  <c r="AA5394" i="47" s="1"/>
  <c r="G5394" i="47"/>
  <c r="F5394" i="47"/>
  <c r="L5393" i="47"/>
  <c r="H5393" i="47"/>
  <c r="AA5393" i="47" s="1"/>
  <c r="G5393" i="47"/>
  <c r="F5393" i="47"/>
  <c r="Y5393" i="47" s="1"/>
  <c r="L5392" i="47"/>
  <c r="H5392" i="47"/>
  <c r="AA5392" i="47" s="1"/>
  <c r="G5392" i="47"/>
  <c r="Z5392" i="47" s="1"/>
  <c r="F5392" i="47"/>
  <c r="Y5392" i="47" s="1"/>
  <c r="L5391" i="47"/>
  <c r="H5391" i="47"/>
  <c r="AA5391" i="47" s="1"/>
  <c r="G5391" i="47"/>
  <c r="Z5391" i="47" s="1"/>
  <c r="F5391" i="47"/>
  <c r="Y5391" i="47" s="1"/>
  <c r="L5390" i="47"/>
  <c r="H5390" i="47"/>
  <c r="AA5390" i="47" s="1"/>
  <c r="G5390" i="47"/>
  <c r="F5390" i="47"/>
  <c r="Y5390" i="47" s="1"/>
  <c r="L5389" i="47"/>
  <c r="H5389" i="47"/>
  <c r="AA5389" i="47" s="1"/>
  <c r="G5389" i="47"/>
  <c r="Z5389" i="47" s="1"/>
  <c r="F5389" i="47"/>
  <c r="Y5389" i="47" s="1"/>
  <c r="L5388" i="47"/>
  <c r="H5388" i="47"/>
  <c r="AA5388" i="47" s="1"/>
  <c r="G5388" i="47"/>
  <c r="Z5388" i="47" s="1"/>
  <c r="F5388" i="47"/>
  <c r="L5387" i="47"/>
  <c r="H5387" i="47"/>
  <c r="AA5387" i="47" s="1"/>
  <c r="G5387" i="47"/>
  <c r="Z5387" i="47" s="1"/>
  <c r="F5387" i="47"/>
  <c r="Y5387" i="47" s="1"/>
  <c r="L5386" i="47"/>
  <c r="H5386" i="47"/>
  <c r="AA5386" i="47" s="1"/>
  <c r="G5386" i="47"/>
  <c r="F5386" i="47"/>
  <c r="Y5386" i="47" s="1"/>
  <c r="L5385" i="47"/>
  <c r="H5385" i="47"/>
  <c r="AA5385" i="47" s="1"/>
  <c r="G5385" i="47"/>
  <c r="F5385" i="47"/>
  <c r="L5384" i="47"/>
  <c r="H5384" i="47"/>
  <c r="AA5384" i="47" s="1"/>
  <c r="G5384" i="47"/>
  <c r="Z5384" i="47" s="1"/>
  <c r="F5384" i="47"/>
  <c r="L5383" i="47"/>
  <c r="H5383" i="47"/>
  <c r="G5383" i="47"/>
  <c r="Z5383" i="47" s="1"/>
  <c r="F5383" i="47"/>
  <c r="Y5383" i="47" s="1"/>
  <c r="L5382" i="47"/>
  <c r="H5382" i="47"/>
  <c r="AA5382" i="47" s="1"/>
  <c r="G5382" i="47"/>
  <c r="F5382" i="47"/>
  <c r="L5381" i="47"/>
  <c r="H5381" i="47"/>
  <c r="AA5381" i="47" s="1"/>
  <c r="G5381" i="47"/>
  <c r="Z5381" i="47" s="1"/>
  <c r="F5381" i="47"/>
  <c r="L5380" i="47"/>
  <c r="H5380" i="47"/>
  <c r="AA5380" i="47" s="1"/>
  <c r="G5380" i="47"/>
  <c r="Z5380" i="47" s="1"/>
  <c r="F5380" i="47"/>
  <c r="Y5380" i="47" s="1"/>
  <c r="L5379" i="47"/>
  <c r="H5379" i="47"/>
  <c r="AA5379" i="47" s="1"/>
  <c r="G5379" i="47"/>
  <c r="F5379" i="47"/>
  <c r="Y5379" i="47" s="1"/>
  <c r="L5378" i="47"/>
  <c r="H5378" i="47"/>
  <c r="AA5378" i="47" s="1"/>
  <c r="G5378" i="47"/>
  <c r="F5378" i="47"/>
  <c r="L5377" i="47"/>
  <c r="H5377" i="47"/>
  <c r="AA5377" i="47" s="1"/>
  <c r="G5377" i="47"/>
  <c r="F5377" i="47"/>
  <c r="Y5377" i="47" s="1"/>
  <c r="L5376" i="47"/>
  <c r="H5376" i="47"/>
  <c r="G5376" i="47"/>
  <c r="Z5376" i="47" s="1"/>
  <c r="F5376" i="47"/>
  <c r="Y5376" i="47" s="1"/>
  <c r="L5375" i="47"/>
  <c r="H5375" i="47"/>
  <c r="G5375" i="47"/>
  <c r="Z5375" i="47" s="1"/>
  <c r="F5375" i="47"/>
  <c r="Y5375" i="47" s="1"/>
  <c r="V5373" i="47"/>
  <c r="AF5375" i="47" s="1"/>
  <c r="C5373" i="47"/>
  <c r="X5370" i="47"/>
  <c r="J5370" i="47"/>
  <c r="G5370" i="47"/>
  <c r="X5368" i="47"/>
  <c r="N5368" i="47"/>
  <c r="J5368" i="47"/>
  <c r="G5368" i="47"/>
  <c r="G5366" i="47"/>
  <c r="G5364" i="47"/>
  <c r="E5360" i="47"/>
  <c r="E5359" i="47"/>
  <c r="S5358" i="47"/>
  <c r="R5358" i="47"/>
  <c r="L5358" i="47"/>
  <c r="H5358" i="47"/>
  <c r="F5358" i="47"/>
  <c r="S5357" i="47"/>
  <c r="R5357" i="47"/>
  <c r="L5357" i="47"/>
  <c r="H5357" i="47"/>
  <c r="F5357" i="47"/>
  <c r="S5356" i="47"/>
  <c r="R5356" i="47"/>
  <c r="L5356" i="47"/>
  <c r="H5356" i="47"/>
  <c r="F5356" i="47"/>
  <c r="L5354" i="47"/>
  <c r="H5354" i="47"/>
  <c r="AA5354" i="47" s="1"/>
  <c r="G5354" i="47"/>
  <c r="F5354" i="47"/>
  <c r="L5353" i="47"/>
  <c r="H5353" i="47"/>
  <c r="AA5353" i="47" s="1"/>
  <c r="G5353" i="47"/>
  <c r="F5353" i="47"/>
  <c r="Y5353" i="47" s="1"/>
  <c r="L5352" i="47"/>
  <c r="H5352" i="47"/>
  <c r="G5352" i="47"/>
  <c r="Z5352" i="47" s="1"/>
  <c r="F5352" i="47"/>
  <c r="Y5352" i="47" s="1"/>
  <c r="L5351" i="47"/>
  <c r="H5351" i="47"/>
  <c r="AA5351" i="47" s="1"/>
  <c r="G5351" i="47"/>
  <c r="Z5351" i="47" s="1"/>
  <c r="F5351" i="47"/>
  <c r="Y5351" i="47" s="1"/>
  <c r="L5350" i="47"/>
  <c r="H5350" i="47"/>
  <c r="AA5350" i="47" s="1"/>
  <c r="G5350" i="47"/>
  <c r="F5350" i="47"/>
  <c r="Y5350" i="47" s="1"/>
  <c r="L5349" i="47"/>
  <c r="H5349" i="47"/>
  <c r="AA5349" i="47" s="1"/>
  <c r="G5349" i="47"/>
  <c r="Z5349" i="47" s="1"/>
  <c r="F5349" i="47"/>
  <c r="Y5349" i="47" s="1"/>
  <c r="L5348" i="47"/>
  <c r="H5348" i="47"/>
  <c r="AA5348" i="47" s="1"/>
  <c r="G5348" i="47"/>
  <c r="Z5348" i="47" s="1"/>
  <c r="F5348" i="47"/>
  <c r="Y5348" i="47" s="1"/>
  <c r="L5347" i="47"/>
  <c r="H5347" i="47"/>
  <c r="AA5347" i="47" s="1"/>
  <c r="G5347" i="47"/>
  <c r="F5347" i="47"/>
  <c r="Y5347" i="47" s="1"/>
  <c r="L5346" i="47"/>
  <c r="H5346" i="47"/>
  <c r="AA5346" i="47" s="1"/>
  <c r="G5346" i="47"/>
  <c r="F5346" i="47"/>
  <c r="Y5346" i="47" s="1"/>
  <c r="L5345" i="47"/>
  <c r="H5345" i="47"/>
  <c r="AA5345" i="47" s="1"/>
  <c r="G5345" i="47"/>
  <c r="Z5345" i="47" s="1"/>
  <c r="F5345" i="47"/>
  <c r="L5344" i="47"/>
  <c r="H5344" i="47"/>
  <c r="AA5344" i="47" s="1"/>
  <c r="G5344" i="47"/>
  <c r="Z5344" i="47" s="1"/>
  <c r="F5344" i="47"/>
  <c r="L5343" i="47"/>
  <c r="H5343" i="47"/>
  <c r="G5343" i="47"/>
  <c r="Z5343" i="47" s="1"/>
  <c r="F5343" i="47"/>
  <c r="Y5343" i="47" s="1"/>
  <c r="L5342" i="47"/>
  <c r="H5342" i="47"/>
  <c r="AA5342" i="47" s="1"/>
  <c r="G5342" i="47"/>
  <c r="F5342" i="47"/>
  <c r="L5341" i="47"/>
  <c r="H5341" i="47"/>
  <c r="AA5341" i="47" s="1"/>
  <c r="G5341" i="47"/>
  <c r="Z5341" i="47" s="1"/>
  <c r="F5341" i="47"/>
  <c r="L5340" i="47"/>
  <c r="H5340" i="47"/>
  <c r="AA5340" i="47" s="1"/>
  <c r="G5340" i="47"/>
  <c r="Z5340" i="47" s="1"/>
  <c r="F5340" i="47"/>
  <c r="Y5340" i="47" s="1"/>
  <c r="L5339" i="47"/>
  <c r="H5339" i="47"/>
  <c r="AA5339" i="47" s="1"/>
  <c r="G5339" i="47"/>
  <c r="F5339" i="47"/>
  <c r="L5338" i="47"/>
  <c r="H5338" i="47"/>
  <c r="AA5338" i="47" s="1"/>
  <c r="G5338" i="47"/>
  <c r="F5338" i="47"/>
  <c r="L5337" i="47"/>
  <c r="H5337" i="47"/>
  <c r="AA5337" i="47" s="1"/>
  <c r="G5337" i="47"/>
  <c r="F5337" i="47"/>
  <c r="Y5337" i="47" s="1"/>
  <c r="L5336" i="47"/>
  <c r="H5336" i="47"/>
  <c r="G5336" i="47"/>
  <c r="Z5336" i="47" s="1"/>
  <c r="F5336" i="47"/>
  <c r="Y5336" i="47" s="1"/>
  <c r="L5335" i="47"/>
  <c r="H5335" i="47"/>
  <c r="AA5335" i="47" s="1"/>
  <c r="G5335" i="47"/>
  <c r="Z5335" i="47" s="1"/>
  <c r="F5335" i="47"/>
  <c r="Y5335" i="47" s="1"/>
  <c r="V5333" i="47"/>
  <c r="AF5335" i="47" s="1"/>
  <c r="C5333" i="47"/>
  <c r="X5330" i="47"/>
  <c r="J5330" i="47"/>
  <c r="G5330" i="47"/>
  <c r="X5328" i="47"/>
  <c r="N5328" i="47"/>
  <c r="J5328" i="47"/>
  <c r="G5328" i="47"/>
  <c r="G5326" i="47"/>
  <c r="G5324" i="47"/>
  <c r="E5320" i="47"/>
  <c r="E5319" i="47"/>
  <c r="S5318" i="47"/>
  <c r="R5318" i="47"/>
  <c r="L5318" i="47"/>
  <c r="H5318" i="47"/>
  <c r="F5318" i="47"/>
  <c r="S5317" i="47"/>
  <c r="R5317" i="47"/>
  <c r="L5317" i="47"/>
  <c r="H5317" i="47"/>
  <c r="F5317" i="47"/>
  <c r="S5316" i="47"/>
  <c r="R5316" i="47"/>
  <c r="L5316" i="47"/>
  <c r="H5316" i="47"/>
  <c r="F5316" i="47"/>
  <c r="L5314" i="47"/>
  <c r="H5314" i="47"/>
  <c r="AA5314" i="47" s="1"/>
  <c r="G5314" i="47"/>
  <c r="F5314" i="47"/>
  <c r="Y5314" i="47" s="1"/>
  <c r="L5313" i="47"/>
  <c r="H5313" i="47"/>
  <c r="AA5313" i="47" s="1"/>
  <c r="G5313" i="47"/>
  <c r="F5313" i="47"/>
  <c r="Y5313" i="47" s="1"/>
  <c r="L5312" i="47"/>
  <c r="H5312" i="47"/>
  <c r="AA5312" i="47" s="1"/>
  <c r="G5312" i="47"/>
  <c r="F5312" i="47"/>
  <c r="L5311" i="47"/>
  <c r="H5311" i="47"/>
  <c r="AA5311" i="47" s="1"/>
  <c r="G5311" i="47"/>
  <c r="F5311" i="47"/>
  <c r="Y5311" i="47" s="1"/>
  <c r="L5310" i="47"/>
  <c r="H5310" i="47"/>
  <c r="AA5310" i="47" s="1"/>
  <c r="G5310" i="47"/>
  <c r="F5310" i="47"/>
  <c r="Y5310" i="47" s="1"/>
  <c r="L5309" i="47"/>
  <c r="H5309" i="47"/>
  <c r="AA5309" i="47" s="1"/>
  <c r="G5309" i="47"/>
  <c r="Z5309" i="47" s="1"/>
  <c r="F5309" i="47"/>
  <c r="Y5309" i="47" s="1"/>
  <c r="L5308" i="47"/>
  <c r="H5308" i="47"/>
  <c r="G5308" i="47"/>
  <c r="Z5308" i="47" s="1"/>
  <c r="F5308" i="47"/>
  <c r="Y5308" i="47" s="1"/>
  <c r="L5307" i="47"/>
  <c r="H5307" i="47"/>
  <c r="AA5307" i="47" s="1"/>
  <c r="G5307" i="47"/>
  <c r="F5307" i="47"/>
  <c r="Y5307" i="47" s="1"/>
  <c r="L5306" i="47"/>
  <c r="H5306" i="47"/>
  <c r="AA5306" i="47" s="1"/>
  <c r="G5306" i="47"/>
  <c r="F5306" i="47"/>
  <c r="Y5306" i="47" s="1"/>
  <c r="L5305" i="47"/>
  <c r="H5305" i="47"/>
  <c r="AA5305" i="47" s="1"/>
  <c r="G5305" i="47"/>
  <c r="F5305" i="47"/>
  <c r="Y5305" i="47" s="1"/>
  <c r="L5304" i="47"/>
  <c r="H5304" i="47"/>
  <c r="AA5304" i="47" s="1"/>
  <c r="G5304" i="47"/>
  <c r="F5304" i="47"/>
  <c r="L5303" i="47"/>
  <c r="H5303" i="47"/>
  <c r="AA5303" i="47" s="1"/>
  <c r="G5303" i="47"/>
  <c r="F5303" i="47"/>
  <c r="Y5303" i="47" s="1"/>
  <c r="L5302" i="47"/>
  <c r="H5302" i="47"/>
  <c r="AA5302" i="47" s="1"/>
  <c r="G5302" i="47"/>
  <c r="F5302" i="47"/>
  <c r="L5301" i="47"/>
  <c r="H5301" i="47"/>
  <c r="AA5301" i="47" s="1"/>
  <c r="G5301" i="47"/>
  <c r="F5301" i="47"/>
  <c r="L5300" i="47"/>
  <c r="H5300" i="47"/>
  <c r="G5300" i="47"/>
  <c r="Z5300" i="47" s="1"/>
  <c r="F5300" i="47"/>
  <c r="Y5300" i="47" s="1"/>
  <c r="L5299" i="47"/>
  <c r="H5299" i="47"/>
  <c r="AA5299" i="47" s="1"/>
  <c r="G5299" i="47"/>
  <c r="F5299" i="47"/>
  <c r="Y5299" i="47" s="1"/>
  <c r="L5298" i="47"/>
  <c r="H5298" i="47"/>
  <c r="AA5298" i="47" s="1"/>
  <c r="G5298" i="47"/>
  <c r="F5298" i="47"/>
  <c r="Y5298" i="47" s="1"/>
  <c r="L5297" i="47"/>
  <c r="H5297" i="47"/>
  <c r="AA5297" i="47" s="1"/>
  <c r="G5297" i="47"/>
  <c r="F5297" i="47"/>
  <c r="Y5297" i="47" s="1"/>
  <c r="L5296" i="47"/>
  <c r="H5296" i="47"/>
  <c r="AA5296" i="47" s="1"/>
  <c r="G5296" i="47"/>
  <c r="F5296" i="47"/>
  <c r="L5295" i="47"/>
  <c r="H5295" i="47"/>
  <c r="AA5295" i="47" s="1"/>
  <c r="G5295" i="47"/>
  <c r="F5295" i="47"/>
  <c r="V5293" i="47"/>
  <c r="AF5295" i="47" s="1"/>
  <c r="C5293" i="47"/>
  <c r="X5290" i="47"/>
  <c r="J5290" i="47"/>
  <c r="G5290" i="47"/>
  <c r="X5288" i="47"/>
  <c r="N5288" i="47"/>
  <c r="J5288" i="47"/>
  <c r="G5288" i="47"/>
  <c r="G5286" i="47"/>
  <c r="G5284" i="47"/>
  <c r="E5280" i="47"/>
  <c r="E5279" i="47"/>
  <c r="S5278" i="47"/>
  <c r="R5278" i="47"/>
  <c r="L5278" i="47"/>
  <c r="H5278" i="47"/>
  <c r="F5278" i="47"/>
  <c r="S5277" i="47"/>
  <c r="R5277" i="47"/>
  <c r="L5277" i="47"/>
  <c r="H5277" i="47"/>
  <c r="F5277" i="47"/>
  <c r="S5276" i="47"/>
  <c r="R5276" i="47"/>
  <c r="L5276" i="47"/>
  <c r="H5276" i="47"/>
  <c r="F5276" i="47"/>
  <c r="L5274" i="47"/>
  <c r="H5274" i="47"/>
  <c r="G5274" i="47"/>
  <c r="Z5274" i="47" s="1"/>
  <c r="F5274" i="47"/>
  <c r="Y5274" i="47" s="1"/>
  <c r="L5273" i="47"/>
  <c r="H5273" i="47"/>
  <c r="AA5273" i="47" s="1"/>
  <c r="G5273" i="47"/>
  <c r="F5273" i="47"/>
  <c r="Y5273" i="47" s="1"/>
  <c r="L5272" i="47"/>
  <c r="H5272" i="47"/>
  <c r="AA5272" i="47" s="1"/>
  <c r="G5272" i="47"/>
  <c r="Z5272" i="47" s="1"/>
  <c r="F5272" i="47"/>
  <c r="L5271" i="47"/>
  <c r="H5271" i="47"/>
  <c r="AA5271" i="47" s="1"/>
  <c r="G5271" i="47"/>
  <c r="Z5271" i="47" s="1"/>
  <c r="F5271" i="47"/>
  <c r="Y5271" i="47" s="1"/>
  <c r="L5270" i="47"/>
  <c r="H5270" i="47"/>
  <c r="G5270" i="47"/>
  <c r="Z5270" i="47" s="1"/>
  <c r="F5270" i="47"/>
  <c r="Y5270" i="47" s="1"/>
  <c r="L5269" i="47"/>
  <c r="H5269" i="47"/>
  <c r="AA5269" i="47" s="1"/>
  <c r="G5269" i="47"/>
  <c r="F5269" i="47"/>
  <c r="Y5269" i="47" s="1"/>
  <c r="L5268" i="47"/>
  <c r="H5268" i="47"/>
  <c r="AA5268" i="47" s="1"/>
  <c r="G5268" i="47"/>
  <c r="Z5268" i="47" s="1"/>
  <c r="F5268" i="47"/>
  <c r="L5267" i="47"/>
  <c r="H5267" i="47"/>
  <c r="AA5267" i="47" s="1"/>
  <c r="G5267" i="47"/>
  <c r="Z5267" i="47" s="1"/>
  <c r="F5267" i="47"/>
  <c r="Y5267" i="47" s="1"/>
  <c r="L5266" i="47"/>
  <c r="H5266" i="47"/>
  <c r="G5266" i="47"/>
  <c r="Z5266" i="47" s="1"/>
  <c r="F5266" i="47"/>
  <c r="Y5266" i="47" s="1"/>
  <c r="L5265" i="47"/>
  <c r="H5265" i="47"/>
  <c r="AA5265" i="47" s="1"/>
  <c r="G5265" i="47"/>
  <c r="F5265" i="47"/>
  <c r="Y5265" i="47" s="1"/>
  <c r="L5264" i="47"/>
  <c r="H5264" i="47"/>
  <c r="AA5264" i="47" s="1"/>
  <c r="G5264" i="47"/>
  <c r="Z5264" i="47" s="1"/>
  <c r="F5264" i="47"/>
  <c r="L5263" i="47"/>
  <c r="H5263" i="47"/>
  <c r="AA5263" i="47" s="1"/>
  <c r="G5263" i="47"/>
  <c r="F5263" i="47"/>
  <c r="Y5263" i="47" s="1"/>
  <c r="L5262" i="47"/>
  <c r="H5262" i="47"/>
  <c r="G5262" i="47"/>
  <c r="Z5262" i="47" s="1"/>
  <c r="F5262" i="47"/>
  <c r="Y5262" i="47" s="1"/>
  <c r="L5261" i="47"/>
  <c r="H5261" i="47"/>
  <c r="AA5261" i="47" s="1"/>
  <c r="G5261" i="47"/>
  <c r="F5261" i="47"/>
  <c r="Y5261" i="47" s="1"/>
  <c r="L5260" i="47"/>
  <c r="H5260" i="47"/>
  <c r="AA5260" i="47" s="1"/>
  <c r="G5260" i="47"/>
  <c r="Z5260" i="47" s="1"/>
  <c r="F5260" i="47"/>
  <c r="L5259" i="47"/>
  <c r="H5259" i="47"/>
  <c r="AA5259" i="47" s="1"/>
  <c r="G5259" i="47"/>
  <c r="Z5259" i="47" s="1"/>
  <c r="F5259" i="47"/>
  <c r="Y5259" i="47" s="1"/>
  <c r="L5258" i="47"/>
  <c r="H5258" i="47"/>
  <c r="G5258" i="47"/>
  <c r="Z5258" i="47" s="1"/>
  <c r="F5258" i="47"/>
  <c r="Y5258" i="47" s="1"/>
  <c r="L5257" i="47"/>
  <c r="H5257" i="47"/>
  <c r="AA5257" i="47" s="1"/>
  <c r="G5257" i="47"/>
  <c r="F5257" i="47"/>
  <c r="Y5257" i="47" s="1"/>
  <c r="L5256" i="47"/>
  <c r="H5256" i="47"/>
  <c r="AA5256" i="47" s="1"/>
  <c r="G5256" i="47"/>
  <c r="Z5256" i="47" s="1"/>
  <c r="F5256" i="47"/>
  <c r="L5255" i="47"/>
  <c r="H5255" i="47"/>
  <c r="AA5255" i="47" s="1"/>
  <c r="G5255" i="47"/>
  <c r="Z5255" i="47" s="1"/>
  <c r="F5255" i="47"/>
  <c r="V5253" i="47"/>
  <c r="AF5255" i="47" s="1"/>
  <c r="C5253" i="47"/>
  <c r="X5250" i="47"/>
  <c r="J5250" i="47"/>
  <c r="G5250" i="47"/>
  <c r="X5248" i="47"/>
  <c r="N5248" i="47"/>
  <c r="J5248" i="47"/>
  <c r="G5248" i="47"/>
  <c r="G5246" i="47"/>
  <c r="G5244" i="47"/>
  <c r="E5240" i="47"/>
  <c r="E5239" i="47"/>
  <c r="S5238" i="47"/>
  <c r="R5238" i="47"/>
  <c r="L5238" i="47"/>
  <c r="H5238" i="47"/>
  <c r="F5238" i="47"/>
  <c r="S5237" i="47"/>
  <c r="R5237" i="47"/>
  <c r="L5237" i="47"/>
  <c r="H5237" i="47"/>
  <c r="F5237" i="47"/>
  <c r="S5236" i="47"/>
  <c r="R5236" i="47"/>
  <c r="L5236" i="47"/>
  <c r="H5236" i="47"/>
  <c r="F5236" i="47"/>
  <c r="L5234" i="47"/>
  <c r="H5234" i="47"/>
  <c r="G5234" i="47"/>
  <c r="Z5234" i="47" s="1"/>
  <c r="F5234" i="47"/>
  <c r="Y5234" i="47" s="1"/>
  <c r="L5233" i="47"/>
  <c r="H5233" i="47"/>
  <c r="AA5233" i="47" s="1"/>
  <c r="G5233" i="47"/>
  <c r="F5233" i="47"/>
  <c r="Y5233" i="47" s="1"/>
  <c r="L5232" i="47"/>
  <c r="H5232" i="47"/>
  <c r="AA5232" i="47" s="1"/>
  <c r="G5232" i="47"/>
  <c r="F5232" i="47"/>
  <c r="L5231" i="47"/>
  <c r="H5231" i="47"/>
  <c r="AA5231" i="47" s="1"/>
  <c r="G5231" i="47"/>
  <c r="Z5231" i="47" s="1"/>
  <c r="F5231" i="47"/>
  <c r="L5230" i="47"/>
  <c r="H5230" i="47"/>
  <c r="AA5230" i="47" s="1"/>
  <c r="G5230" i="47"/>
  <c r="F5230" i="47"/>
  <c r="L5229" i="47"/>
  <c r="H5229" i="47"/>
  <c r="AA5229" i="47" s="1"/>
  <c r="G5229" i="47"/>
  <c r="F5229" i="47"/>
  <c r="Y5229" i="47" s="1"/>
  <c r="L5228" i="47"/>
  <c r="H5228" i="47"/>
  <c r="AA5228" i="47" s="1"/>
  <c r="G5228" i="47"/>
  <c r="F5228" i="47"/>
  <c r="L5227" i="47"/>
  <c r="H5227" i="47"/>
  <c r="AA5227" i="47" s="1"/>
  <c r="G5227" i="47"/>
  <c r="Z5227" i="47" s="1"/>
  <c r="F5227" i="47"/>
  <c r="Y5227" i="47" s="1"/>
  <c r="L5226" i="47"/>
  <c r="H5226" i="47"/>
  <c r="AA5226" i="47" s="1"/>
  <c r="G5226" i="47"/>
  <c r="Z5226" i="47" s="1"/>
  <c r="F5226" i="47"/>
  <c r="Y5226" i="47" s="1"/>
  <c r="L5225" i="47"/>
  <c r="H5225" i="47"/>
  <c r="AA5225" i="47" s="1"/>
  <c r="G5225" i="47"/>
  <c r="F5225" i="47"/>
  <c r="Y5225" i="47" s="1"/>
  <c r="L5224" i="47"/>
  <c r="H5224" i="47"/>
  <c r="AA5224" i="47" s="1"/>
  <c r="G5224" i="47"/>
  <c r="F5224" i="47"/>
  <c r="L5223" i="47"/>
  <c r="H5223" i="47"/>
  <c r="AA5223" i="47" s="1"/>
  <c r="G5223" i="47"/>
  <c r="F5223" i="47"/>
  <c r="L5222" i="47"/>
  <c r="H5222" i="47"/>
  <c r="AA5222" i="47" s="1"/>
  <c r="G5222" i="47"/>
  <c r="Z5222" i="47" s="1"/>
  <c r="F5222" i="47"/>
  <c r="Y5222" i="47" s="1"/>
  <c r="L5221" i="47"/>
  <c r="H5221" i="47"/>
  <c r="AA5221" i="47" s="1"/>
  <c r="G5221" i="47"/>
  <c r="F5221" i="47"/>
  <c r="Y5221" i="47" s="1"/>
  <c r="L5220" i="47"/>
  <c r="H5220" i="47"/>
  <c r="AA5220" i="47" s="1"/>
  <c r="G5220" i="47"/>
  <c r="F5220" i="47"/>
  <c r="L5219" i="47"/>
  <c r="H5219" i="47"/>
  <c r="AA5219" i="47" s="1"/>
  <c r="G5219" i="47"/>
  <c r="Z5219" i="47" s="1"/>
  <c r="F5219" i="47"/>
  <c r="Y5219" i="47" s="1"/>
  <c r="L5218" i="47"/>
  <c r="H5218" i="47"/>
  <c r="AA5218" i="47" s="1"/>
  <c r="G5218" i="47"/>
  <c r="F5218" i="47"/>
  <c r="Y5218" i="47" s="1"/>
  <c r="L5217" i="47"/>
  <c r="H5217" i="47"/>
  <c r="AA5217" i="47" s="1"/>
  <c r="G5217" i="47"/>
  <c r="Z5217" i="47" s="1"/>
  <c r="F5217" i="47"/>
  <c r="L5216" i="47"/>
  <c r="H5216" i="47"/>
  <c r="AA5216" i="47" s="1"/>
  <c r="G5216" i="47"/>
  <c r="F5216" i="47"/>
  <c r="Y5216" i="47" s="1"/>
  <c r="L5215" i="47"/>
  <c r="H5215" i="47"/>
  <c r="AA5215" i="47" s="1"/>
  <c r="G5215" i="47"/>
  <c r="F5215" i="47"/>
  <c r="V5213" i="47"/>
  <c r="AF5215" i="47" s="1"/>
  <c r="C5213" i="47"/>
  <c r="X5210" i="47"/>
  <c r="J5210" i="47"/>
  <c r="G5210" i="47"/>
  <c r="X5208" i="47"/>
  <c r="N5208" i="47"/>
  <c r="J5208" i="47"/>
  <c r="G5208" i="47"/>
  <c r="G5206" i="47"/>
  <c r="G5204" i="47"/>
  <c r="E5200" i="47"/>
  <c r="E5199" i="47"/>
  <c r="S5198" i="47"/>
  <c r="R5198" i="47"/>
  <c r="L5198" i="47"/>
  <c r="H5198" i="47"/>
  <c r="F5198" i="47"/>
  <c r="S5197" i="47"/>
  <c r="R5197" i="47"/>
  <c r="L5197" i="47"/>
  <c r="H5197" i="47"/>
  <c r="F5197" i="47"/>
  <c r="S5196" i="47"/>
  <c r="R5196" i="47"/>
  <c r="L5196" i="47"/>
  <c r="H5196" i="47"/>
  <c r="F5196" i="47"/>
  <c r="L5194" i="47"/>
  <c r="H5194" i="47"/>
  <c r="AA5194" i="47" s="1"/>
  <c r="G5194" i="47"/>
  <c r="Z5194" i="47" s="1"/>
  <c r="F5194" i="47"/>
  <c r="Y5194" i="47" s="1"/>
  <c r="L5193" i="47"/>
  <c r="H5193" i="47"/>
  <c r="AA5193" i="47" s="1"/>
  <c r="G5193" i="47"/>
  <c r="F5193" i="47"/>
  <c r="Y5193" i="47" s="1"/>
  <c r="L5192" i="47"/>
  <c r="H5192" i="47"/>
  <c r="AA5192" i="47" s="1"/>
  <c r="G5192" i="47"/>
  <c r="F5192" i="47"/>
  <c r="L5191" i="47"/>
  <c r="H5191" i="47"/>
  <c r="AA5191" i="47" s="1"/>
  <c r="G5191" i="47"/>
  <c r="F5191" i="47"/>
  <c r="Y5191" i="47" s="1"/>
  <c r="L5190" i="47"/>
  <c r="H5190" i="47"/>
  <c r="G5190" i="47"/>
  <c r="Z5190" i="47" s="1"/>
  <c r="F5190" i="47"/>
  <c r="Y5190" i="47" s="1"/>
  <c r="L5189" i="47"/>
  <c r="H5189" i="47"/>
  <c r="AA5189" i="47" s="1"/>
  <c r="G5189" i="47"/>
  <c r="F5189" i="47"/>
  <c r="Y5189" i="47" s="1"/>
  <c r="L5188" i="47"/>
  <c r="H5188" i="47"/>
  <c r="AA5188" i="47" s="1"/>
  <c r="G5188" i="47"/>
  <c r="F5188" i="47"/>
  <c r="L5187" i="47"/>
  <c r="H5187" i="47"/>
  <c r="AA5187" i="47" s="1"/>
  <c r="G5187" i="47"/>
  <c r="Z5187" i="47" s="1"/>
  <c r="F5187" i="47"/>
  <c r="Y5187" i="47" s="1"/>
  <c r="L5186" i="47"/>
  <c r="H5186" i="47"/>
  <c r="AA5186" i="47" s="1"/>
  <c r="G5186" i="47"/>
  <c r="Z5186" i="47" s="1"/>
  <c r="F5186" i="47"/>
  <c r="Y5186" i="47" s="1"/>
  <c r="L5185" i="47"/>
  <c r="H5185" i="47"/>
  <c r="AA5185" i="47" s="1"/>
  <c r="G5185" i="47"/>
  <c r="F5185" i="47"/>
  <c r="Y5185" i="47" s="1"/>
  <c r="L5184" i="47"/>
  <c r="H5184" i="47"/>
  <c r="AA5184" i="47" s="1"/>
  <c r="G5184" i="47"/>
  <c r="F5184" i="47"/>
  <c r="L5183" i="47"/>
  <c r="H5183" i="47"/>
  <c r="AA5183" i="47" s="1"/>
  <c r="G5183" i="47"/>
  <c r="F5183" i="47"/>
  <c r="Y5183" i="47" s="1"/>
  <c r="L5182" i="47"/>
  <c r="H5182" i="47"/>
  <c r="G5182" i="47"/>
  <c r="Z5182" i="47" s="1"/>
  <c r="F5182" i="47"/>
  <c r="Y5182" i="47" s="1"/>
  <c r="L5181" i="47"/>
  <c r="H5181" i="47"/>
  <c r="AA5181" i="47" s="1"/>
  <c r="G5181" i="47"/>
  <c r="F5181" i="47"/>
  <c r="Y5181" i="47" s="1"/>
  <c r="L5180" i="47"/>
  <c r="H5180" i="47"/>
  <c r="AA5180" i="47" s="1"/>
  <c r="G5180" i="47"/>
  <c r="F5180" i="47"/>
  <c r="L5179" i="47"/>
  <c r="H5179" i="47"/>
  <c r="AA5179" i="47" s="1"/>
  <c r="G5179" i="47"/>
  <c r="F5179" i="47"/>
  <c r="L5178" i="47"/>
  <c r="H5178" i="47"/>
  <c r="AA5178" i="47" s="1"/>
  <c r="G5178" i="47"/>
  <c r="Z5178" i="47" s="1"/>
  <c r="F5178" i="47"/>
  <c r="Y5178" i="47" s="1"/>
  <c r="L5177" i="47"/>
  <c r="H5177" i="47"/>
  <c r="AA5177" i="47" s="1"/>
  <c r="G5177" i="47"/>
  <c r="F5177" i="47"/>
  <c r="Y5177" i="47" s="1"/>
  <c r="L5176" i="47"/>
  <c r="H5176" i="47"/>
  <c r="AA5176" i="47" s="1"/>
  <c r="G5176" i="47"/>
  <c r="F5176" i="47"/>
  <c r="L5175" i="47"/>
  <c r="H5175" i="47"/>
  <c r="AA5175" i="47" s="1"/>
  <c r="G5175" i="47"/>
  <c r="F5175" i="47"/>
  <c r="V5173" i="47"/>
  <c r="AF5175" i="47" s="1"/>
  <c r="C5173" i="47"/>
  <c r="X5170" i="47"/>
  <c r="J5170" i="47"/>
  <c r="G5170" i="47"/>
  <c r="X5168" i="47"/>
  <c r="N5168" i="47"/>
  <c r="J5168" i="47"/>
  <c r="G5168" i="47"/>
  <c r="G5166" i="47"/>
  <c r="G5164" i="47"/>
  <c r="E5160" i="47"/>
  <c r="E5159" i="47"/>
  <c r="S5158" i="47"/>
  <c r="R5158" i="47"/>
  <c r="L5158" i="47"/>
  <c r="H5158" i="47"/>
  <c r="F5158" i="47"/>
  <c r="S5157" i="47"/>
  <c r="R5157" i="47"/>
  <c r="L5157" i="47"/>
  <c r="H5157" i="47"/>
  <c r="F5157" i="47"/>
  <c r="S5156" i="47"/>
  <c r="R5156" i="47"/>
  <c r="L5156" i="47"/>
  <c r="H5156" i="47"/>
  <c r="F5156" i="47"/>
  <c r="L5154" i="47"/>
  <c r="H5154" i="47"/>
  <c r="AA5154" i="47" s="1"/>
  <c r="G5154" i="47"/>
  <c r="F5154" i="47"/>
  <c r="Y5154" i="47" s="1"/>
  <c r="L5153" i="47"/>
  <c r="H5153" i="47"/>
  <c r="AA5153" i="47" s="1"/>
  <c r="G5153" i="47"/>
  <c r="F5153" i="47"/>
  <c r="Y5153" i="47" s="1"/>
  <c r="L5152" i="47"/>
  <c r="H5152" i="47"/>
  <c r="AA5152" i="47" s="1"/>
  <c r="G5152" i="47"/>
  <c r="F5152" i="47"/>
  <c r="L5151" i="47"/>
  <c r="H5151" i="47"/>
  <c r="AA5151" i="47" s="1"/>
  <c r="G5151" i="47"/>
  <c r="Z5151" i="47" s="1"/>
  <c r="F5151" i="47"/>
  <c r="L5150" i="47"/>
  <c r="H5150" i="47"/>
  <c r="AA5150" i="47" s="1"/>
  <c r="G5150" i="47"/>
  <c r="Z5150" i="47" s="1"/>
  <c r="F5150" i="47"/>
  <c r="Y5150" i="47" s="1"/>
  <c r="L5149" i="47"/>
  <c r="H5149" i="47"/>
  <c r="AA5149" i="47" s="1"/>
  <c r="G5149" i="47"/>
  <c r="F5149" i="47"/>
  <c r="Y5149" i="47" s="1"/>
  <c r="L5148" i="47"/>
  <c r="H5148" i="47"/>
  <c r="AA5148" i="47" s="1"/>
  <c r="G5148" i="47"/>
  <c r="F5148" i="47"/>
  <c r="L5147" i="47"/>
  <c r="H5147" i="47"/>
  <c r="AA5147" i="47" s="1"/>
  <c r="G5147" i="47"/>
  <c r="F5147" i="47"/>
  <c r="Y5147" i="47" s="1"/>
  <c r="L5146" i="47"/>
  <c r="H5146" i="47"/>
  <c r="AA5146" i="47" s="1"/>
  <c r="G5146" i="47"/>
  <c r="F5146" i="47"/>
  <c r="L5145" i="47"/>
  <c r="H5145" i="47"/>
  <c r="AA5145" i="47" s="1"/>
  <c r="G5145" i="47"/>
  <c r="F5145" i="47"/>
  <c r="Y5145" i="47" s="1"/>
  <c r="L5144" i="47"/>
  <c r="H5144" i="47"/>
  <c r="AA5144" i="47" s="1"/>
  <c r="G5144" i="47"/>
  <c r="F5144" i="47"/>
  <c r="L5143" i="47"/>
  <c r="H5143" i="47"/>
  <c r="AA5143" i="47" s="1"/>
  <c r="G5143" i="47"/>
  <c r="Z5143" i="47" s="1"/>
  <c r="F5143" i="47"/>
  <c r="L5142" i="47"/>
  <c r="H5142" i="47"/>
  <c r="AA5142" i="47" s="1"/>
  <c r="G5142" i="47"/>
  <c r="F5142" i="47"/>
  <c r="Y5142" i="47" s="1"/>
  <c r="L5141" i="47"/>
  <c r="H5141" i="47"/>
  <c r="AA5141" i="47" s="1"/>
  <c r="G5141" i="47"/>
  <c r="F5141" i="47"/>
  <c r="Y5141" i="47" s="1"/>
  <c r="L5140" i="47"/>
  <c r="H5140" i="47"/>
  <c r="AA5140" i="47" s="1"/>
  <c r="G5140" i="47"/>
  <c r="F5140" i="47"/>
  <c r="L5139" i="47"/>
  <c r="H5139" i="47"/>
  <c r="AA5139" i="47" s="1"/>
  <c r="G5139" i="47"/>
  <c r="F5139" i="47"/>
  <c r="L5138" i="47"/>
  <c r="H5138" i="47"/>
  <c r="G5138" i="47"/>
  <c r="Z5138" i="47" s="1"/>
  <c r="F5138" i="47"/>
  <c r="Y5138" i="47" s="1"/>
  <c r="L5137" i="47"/>
  <c r="H5137" i="47"/>
  <c r="AA5137" i="47" s="1"/>
  <c r="G5137" i="47"/>
  <c r="F5137" i="47"/>
  <c r="Y5137" i="47" s="1"/>
  <c r="L5136" i="47"/>
  <c r="H5136" i="47"/>
  <c r="AA5136" i="47" s="1"/>
  <c r="G5136" i="47"/>
  <c r="F5136" i="47"/>
  <c r="L5135" i="47"/>
  <c r="H5135" i="47"/>
  <c r="AA5135" i="47" s="1"/>
  <c r="G5135" i="47"/>
  <c r="F5135" i="47"/>
  <c r="V5133" i="47"/>
  <c r="AF5135" i="47" s="1"/>
  <c r="C5133" i="47"/>
  <c r="X5130" i="47"/>
  <c r="J5130" i="47"/>
  <c r="G5130" i="47"/>
  <c r="X5128" i="47"/>
  <c r="N5128" i="47"/>
  <c r="J5128" i="47"/>
  <c r="G5128" i="47"/>
  <c r="G5126" i="47"/>
  <c r="G5124" i="47"/>
  <c r="E5120" i="47"/>
  <c r="E5119" i="47"/>
  <c r="S5118" i="47"/>
  <c r="R5118" i="47"/>
  <c r="L5118" i="47"/>
  <c r="H5118" i="47"/>
  <c r="F5118" i="47"/>
  <c r="S5117" i="47"/>
  <c r="R5117" i="47"/>
  <c r="L5117" i="47"/>
  <c r="H5117" i="47"/>
  <c r="F5117" i="47"/>
  <c r="S5116" i="47"/>
  <c r="R5116" i="47"/>
  <c r="L5116" i="47"/>
  <c r="H5116" i="47"/>
  <c r="F5116" i="47"/>
  <c r="L5114" i="47"/>
  <c r="H5114" i="47"/>
  <c r="AA5114" i="47" s="1"/>
  <c r="G5114" i="47"/>
  <c r="Z5114" i="47" s="1"/>
  <c r="F5114" i="47"/>
  <c r="Y5114" i="47" s="1"/>
  <c r="L5113" i="47"/>
  <c r="H5113" i="47"/>
  <c r="AA5113" i="47" s="1"/>
  <c r="G5113" i="47"/>
  <c r="F5113" i="47"/>
  <c r="Y5113" i="47" s="1"/>
  <c r="L5112" i="47"/>
  <c r="H5112" i="47"/>
  <c r="AA5112" i="47" s="1"/>
  <c r="G5112" i="47"/>
  <c r="F5112" i="47"/>
  <c r="L5111" i="47"/>
  <c r="H5111" i="47"/>
  <c r="AA5111" i="47" s="1"/>
  <c r="G5111" i="47"/>
  <c r="Z5111" i="47" s="1"/>
  <c r="F5111" i="47"/>
  <c r="Y5111" i="47" s="1"/>
  <c r="L5110" i="47"/>
  <c r="H5110" i="47"/>
  <c r="AA5110" i="47" s="1"/>
  <c r="G5110" i="47"/>
  <c r="Z5110" i="47" s="1"/>
  <c r="F5110" i="47"/>
  <c r="Y5110" i="47" s="1"/>
  <c r="L5109" i="47"/>
  <c r="H5109" i="47"/>
  <c r="AA5109" i="47" s="1"/>
  <c r="G5109" i="47"/>
  <c r="F5109" i="47"/>
  <c r="Y5109" i="47" s="1"/>
  <c r="L5108" i="47"/>
  <c r="H5108" i="47"/>
  <c r="AA5108" i="47" s="1"/>
  <c r="G5108" i="47"/>
  <c r="F5108" i="47"/>
  <c r="L5107" i="47"/>
  <c r="H5107" i="47"/>
  <c r="AA5107" i="47" s="1"/>
  <c r="G5107" i="47"/>
  <c r="Z5107" i="47" s="1"/>
  <c r="F5107" i="47"/>
  <c r="L5106" i="47"/>
  <c r="H5106" i="47"/>
  <c r="AA5106" i="47" s="1"/>
  <c r="G5106" i="47"/>
  <c r="F5106" i="47"/>
  <c r="L5105" i="47"/>
  <c r="H5105" i="47"/>
  <c r="AA5105" i="47" s="1"/>
  <c r="G5105" i="47"/>
  <c r="F5105" i="47"/>
  <c r="Y5105" i="47" s="1"/>
  <c r="L5104" i="47"/>
  <c r="H5104" i="47"/>
  <c r="AA5104" i="47" s="1"/>
  <c r="G5104" i="47"/>
  <c r="F5104" i="47"/>
  <c r="L5103" i="47"/>
  <c r="H5103" i="47"/>
  <c r="AA5103" i="47" s="1"/>
  <c r="G5103" i="47"/>
  <c r="Z5103" i="47" s="1"/>
  <c r="F5103" i="47"/>
  <c r="Y5103" i="47" s="1"/>
  <c r="L5102" i="47"/>
  <c r="H5102" i="47"/>
  <c r="AA5102" i="47" s="1"/>
  <c r="G5102" i="47"/>
  <c r="Z5102" i="47" s="1"/>
  <c r="F5102" i="47"/>
  <c r="Y5102" i="47" s="1"/>
  <c r="L5101" i="47"/>
  <c r="H5101" i="47"/>
  <c r="AA5101" i="47" s="1"/>
  <c r="G5101" i="47"/>
  <c r="F5101" i="47"/>
  <c r="Y5101" i="47" s="1"/>
  <c r="L5100" i="47"/>
  <c r="H5100" i="47"/>
  <c r="AA5100" i="47" s="1"/>
  <c r="G5100" i="47"/>
  <c r="F5100" i="47"/>
  <c r="L5099" i="47"/>
  <c r="H5099" i="47"/>
  <c r="AA5099" i="47" s="1"/>
  <c r="G5099" i="47"/>
  <c r="F5099" i="47"/>
  <c r="L5098" i="47"/>
  <c r="H5098" i="47"/>
  <c r="AA5098" i="47" s="1"/>
  <c r="G5098" i="47"/>
  <c r="Z5098" i="47" s="1"/>
  <c r="F5098" i="47"/>
  <c r="Y5098" i="47" s="1"/>
  <c r="L5097" i="47"/>
  <c r="H5097" i="47"/>
  <c r="AA5097" i="47" s="1"/>
  <c r="G5097" i="47"/>
  <c r="F5097" i="47"/>
  <c r="Y5097" i="47" s="1"/>
  <c r="L5096" i="47"/>
  <c r="H5096" i="47"/>
  <c r="AA5096" i="47" s="1"/>
  <c r="G5096" i="47"/>
  <c r="F5096" i="47"/>
  <c r="L5095" i="47"/>
  <c r="H5095" i="47"/>
  <c r="AA5095" i="47" s="1"/>
  <c r="G5095" i="47"/>
  <c r="F5095" i="47"/>
  <c r="V5093" i="47"/>
  <c r="AF5095" i="47" s="1"/>
  <c r="C5093" i="47"/>
  <c r="X5090" i="47"/>
  <c r="J5090" i="47"/>
  <c r="G5090" i="47"/>
  <c r="X5088" i="47"/>
  <c r="N5088" i="47"/>
  <c r="J5088" i="47"/>
  <c r="G5088" i="47"/>
  <c r="G5086" i="47"/>
  <c r="G5084" i="47"/>
  <c r="E5080" i="47"/>
  <c r="E5079" i="47"/>
  <c r="S5078" i="47"/>
  <c r="R5078" i="47"/>
  <c r="L5078" i="47"/>
  <c r="H5078" i="47"/>
  <c r="F5078" i="47"/>
  <c r="S5077" i="47"/>
  <c r="R5077" i="47"/>
  <c r="L5077" i="47"/>
  <c r="H5077" i="47"/>
  <c r="F5077" i="47"/>
  <c r="S5076" i="47"/>
  <c r="R5076" i="47"/>
  <c r="L5076" i="47"/>
  <c r="H5076" i="47"/>
  <c r="F5076" i="47"/>
  <c r="L5074" i="47"/>
  <c r="H5074" i="47"/>
  <c r="AA5074" i="47" s="1"/>
  <c r="G5074" i="47"/>
  <c r="F5074" i="47"/>
  <c r="Y5074" i="47" s="1"/>
  <c r="L5073" i="47"/>
  <c r="H5073" i="47"/>
  <c r="AA5073" i="47" s="1"/>
  <c r="G5073" i="47"/>
  <c r="F5073" i="47"/>
  <c r="Y5073" i="47" s="1"/>
  <c r="L5072" i="47"/>
  <c r="H5072" i="47"/>
  <c r="AA5072" i="47" s="1"/>
  <c r="G5072" i="47"/>
  <c r="F5072" i="47"/>
  <c r="L5071" i="47"/>
  <c r="H5071" i="47"/>
  <c r="AA5071" i="47" s="1"/>
  <c r="G5071" i="47"/>
  <c r="F5071" i="47"/>
  <c r="L5070" i="47"/>
  <c r="H5070" i="47"/>
  <c r="AA5070" i="47" s="1"/>
  <c r="G5070" i="47"/>
  <c r="F5070" i="47"/>
  <c r="Y5070" i="47" s="1"/>
  <c r="L5069" i="47"/>
  <c r="H5069" i="47"/>
  <c r="AA5069" i="47" s="1"/>
  <c r="G5069" i="47"/>
  <c r="F5069" i="47"/>
  <c r="L5068" i="47"/>
  <c r="H5068" i="47"/>
  <c r="AA5068" i="47" s="1"/>
  <c r="G5068" i="47"/>
  <c r="Z5068" i="47" s="1"/>
  <c r="F5068" i="47"/>
  <c r="Y5068" i="47" s="1"/>
  <c r="L5067" i="47"/>
  <c r="H5067" i="47"/>
  <c r="AA5067" i="47" s="1"/>
  <c r="G5067" i="47"/>
  <c r="Z5067" i="47" s="1"/>
  <c r="F5067" i="47"/>
  <c r="Y5067" i="47" s="1"/>
  <c r="L5066" i="47"/>
  <c r="H5066" i="47"/>
  <c r="AA5066" i="47" s="1"/>
  <c r="G5066" i="47"/>
  <c r="F5066" i="47"/>
  <c r="Y5066" i="47" s="1"/>
  <c r="L5065" i="47"/>
  <c r="H5065" i="47"/>
  <c r="AA5065" i="47" s="1"/>
  <c r="G5065" i="47"/>
  <c r="F5065" i="47"/>
  <c r="L5064" i="47"/>
  <c r="H5064" i="47"/>
  <c r="AA5064" i="47" s="1"/>
  <c r="G5064" i="47"/>
  <c r="F5064" i="47"/>
  <c r="Y5064" i="47" s="1"/>
  <c r="L5063" i="47"/>
  <c r="H5063" i="47"/>
  <c r="AA5063" i="47" s="1"/>
  <c r="G5063" i="47"/>
  <c r="F5063" i="47"/>
  <c r="L5062" i="47"/>
  <c r="H5062" i="47"/>
  <c r="AA5062" i="47" s="1"/>
  <c r="G5062" i="47"/>
  <c r="F5062" i="47"/>
  <c r="Y5062" i="47" s="1"/>
  <c r="L5061" i="47"/>
  <c r="H5061" i="47"/>
  <c r="AA5061" i="47" s="1"/>
  <c r="G5061" i="47"/>
  <c r="F5061" i="47"/>
  <c r="L5060" i="47"/>
  <c r="H5060" i="47"/>
  <c r="AA5060" i="47" s="1"/>
  <c r="G5060" i="47"/>
  <c r="Z5060" i="47" s="1"/>
  <c r="F5060" i="47"/>
  <c r="Y5060" i="47" s="1"/>
  <c r="L5059" i="47"/>
  <c r="H5059" i="47"/>
  <c r="AA5059" i="47" s="1"/>
  <c r="G5059" i="47"/>
  <c r="Z5059" i="47" s="1"/>
  <c r="F5059" i="47"/>
  <c r="Y5059" i="47" s="1"/>
  <c r="L5058" i="47"/>
  <c r="H5058" i="47"/>
  <c r="AA5058" i="47" s="1"/>
  <c r="G5058" i="47"/>
  <c r="F5058" i="47"/>
  <c r="Y5058" i="47" s="1"/>
  <c r="L5057" i="47"/>
  <c r="H5057" i="47"/>
  <c r="AA5057" i="47" s="1"/>
  <c r="G5057" i="47"/>
  <c r="F5057" i="47"/>
  <c r="L5056" i="47"/>
  <c r="H5056" i="47"/>
  <c r="AA5056" i="47" s="1"/>
  <c r="G5056" i="47"/>
  <c r="F5056" i="47"/>
  <c r="Y5056" i="47" s="1"/>
  <c r="L5055" i="47"/>
  <c r="H5055" i="47"/>
  <c r="AA5055" i="47" s="1"/>
  <c r="G5055" i="47"/>
  <c r="F5055" i="47"/>
  <c r="V5053" i="47"/>
  <c r="AF5055" i="47" s="1"/>
  <c r="C5053" i="47"/>
  <c r="X5050" i="47"/>
  <c r="J5050" i="47"/>
  <c r="G5050" i="47"/>
  <c r="X5048" i="47"/>
  <c r="N5048" i="47"/>
  <c r="J5048" i="47"/>
  <c r="G5048" i="47"/>
  <c r="G5046" i="47"/>
  <c r="G5044" i="47"/>
  <c r="E5040" i="47"/>
  <c r="E5039" i="47"/>
  <c r="S5038" i="47"/>
  <c r="R5038" i="47"/>
  <c r="L5038" i="47"/>
  <c r="H5038" i="47"/>
  <c r="F5038" i="47"/>
  <c r="S5037" i="47"/>
  <c r="R5037" i="47"/>
  <c r="L5037" i="47"/>
  <c r="H5037" i="47"/>
  <c r="F5037" i="47"/>
  <c r="S5036" i="47"/>
  <c r="R5036" i="47"/>
  <c r="L5036" i="47"/>
  <c r="H5036" i="47"/>
  <c r="F5036" i="47"/>
  <c r="L5034" i="47"/>
  <c r="H5034" i="47"/>
  <c r="AA5034" i="47" s="1"/>
  <c r="G5034" i="47"/>
  <c r="F5034" i="47"/>
  <c r="Y5034" i="47" s="1"/>
  <c r="L5033" i="47"/>
  <c r="H5033" i="47"/>
  <c r="AA5033" i="47" s="1"/>
  <c r="G5033" i="47"/>
  <c r="F5033" i="47"/>
  <c r="L5032" i="47"/>
  <c r="H5032" i="47"/>
  <c r="AA5032" i="47" s="1"/>
  <c r="G5032" i="47"/>
  <c r="Z5032" i="47" s="1"/>
  <c r="F5032" i="47"/>
  <c r="L5031" i="47"/>
  <c r="H5031" i="47"/>
  <c r="G5031" i="47"/>
  <c r="Z5031" i="47" s="1"/>
  <c r="F5031" i="47"/>
  <c r="Y5031" i="47" s="1"/>
  <c r="L5030" i="47"/>
  <c r="H5030" i="47"/>
  <c r="AA5030" i="47" s="1"/>
  <c r="G5030" i="47"/>
  <c r="F5030" i="47"/>
  <c r="Y5030" i="47" s="1"/>
  <c r="L5029" i="47"/>
  <c r="H5029" i="47"/>
  <c r="AA5029" i="47" s="1"/>
  <c r="G5029" i="47"/>
  <c r="F5029" i="47"/>
  <c r="L5028" i="47"/>
  <c r="H5028" i="47"/>
  <c r="AA5028" i="47" s="1"/>
  <c r="G5028" i="47"/>
  <c r="Z5028" i="47" s="1"/>
  <c r="F5028" i="47"/>
  <c r="L5027" i="47"/>
  <c r="H5027" i="47"/>
  <c r="G5027" i="47"/>
  <c r="Z5027" i="47" s="1"/>
  <c r="F5027" i="47"/>
  <c r="Y5027" i="47" s="1"/>
  <c r="L5026" i="47"/>
  <c r="H5026" i="47"/>
  <c r="AA5026" i="47" s="1"/>
  <c r="G5026" i="47"/>
  <c r="F5026" i="47"/>
  <c r="Y5026" i="47" s="1"/>
  <c r="L5025" i="47"/>
  <c r="H5025" i="47"/>
  <c r="AA5025" i="47" s="1"/>
  <c r="G5025" i="47"/>
  <c r="F5025" i="47"/>
  <c r="L5024" i="47"/>
  <c r="H5024" i="47"/>
  <c r="AA5024" i="47" s="1"/>
  <c r="G5024" i="47"/>
  <c r="Z5024" i="47" s="1"/>
  <c r="F5024" i="47"/>
  <c r="L5023" i="47"/>
  <c r="H5023" i="47"/>
  <c r="G5023" i="47"/>
  <c r="Z5023" i="47" s="1"/>
  <c r="F5023" i="47"/>
  <c r="Y5023" i="47" s="1"/>
  <c r="L5022" i="47"/>
  <c r="H5022" i="47"/>
  <c r="AA5022" i="47" s="1"/>
  <c r="G5022" i="47"/>
  <c r="F5022" i="47"/>
  <c r="Y5022" i="47" s="1"/>
  <c r="L5021" i="47"/>
  <c r="H5021" i="47"/>
  <c r="AA5021" i="47" s="1"/>
  <c r="G5021" i="47"/>
  <c r="F5021" i="47"/>
  <c r="L5020" i="47"/>
  <c r="H5020" i="47"/>
  <c r="AA5020" i="47" s="1"/>
  <c r="G5020" i="47"/>
  <c r="F5020" i="47"/>
  <c r="L5019" i="47"/>
  <c r="H5019" i="47"/>
  <c r="G5019" i="47"/>
  <c r="Z5019" i="47" s="1"/>
  <c r="F5019" i="47"/>
  <c r="Y5019" i="47" s="1"/>
  <c r="L5018" i="47"/>
  <c r="H5018" i="47"/>
  <c r="AA5018" i="47" s="1"/>
  <c r="G5018" i="47"/>
  <c r="F5018" i="47"/>
  <c r="Y5018" i="47" s="1"/>
  <c r="L5017" i="47"/>
  <c r="H5017" i="47"/>
  <c r="AA5017" i="47" s="1"/>
  <c r="G5017" i="47"/>
  <c r="F5017" i="47"/>
  <c r="L5016" i="47"/>
  <c r="H5016" i="47"/>
  <c r="AA5016" i="47" s="1"/>
  <c r="G5016" i="47"/>
  <c r="Z5016" i="47" s="1"/>
  <c r="F5016" i="47"/>
  <c r="L5015" i="47"/>
  <c r="H5015" i="47"/>
  <c r="AA5015" i="47" s="1"/>
  <c r="G5015" i="47"/>
  <c r="Z5015" i="47" s="1"/>
  <c r="F5015" i="47"/>
  <c r="V5013" i="47"/>
  <c r="AF5015" i="47" s="1"/>
  <c r="C5013" i="47"/>
  <c r="X5010" i="47"/>
  <c r="J5010" i="47"/>
  <c r="G5010" i="47"/>
  <c r="X5008" i="47"/>
  <c r="N5008" i="47"/>
  <c r="J5008" i="47"/>
  <c r="G5008" i="47"/>
  <c r="G5006" i="47"/>
  <c r="G5004" i="47"/>
  <c r="E5000" i="47"/>
  <c r="E4999" i="47"/>
  <c r="S4998" i="47"/>
  <c r="R4998" i="47"/>
  <c r="L4998" i="47"/>
  <c r="H4998" i="47"/>
  <c r="F4998" i="47"/>
  <c r="S4997" i="47"/>
  <c r="R4997" i="47"/>
  <c r="L4997" i="47"/>
  <c r="H4997" i="47"/>
  <c r="F4997" i="47"/>
  <c r="S4996" i="47"/>
  <c r="R4996" i="47"/>
  <c r="L4996" i="47"/>
  <c r="H4996" i="47"/>
  <c r="F4996" i="47"/>
  <c r="L4994" i="47"/>
  <c r="H4994" i="47"/>
  <c r="AA4994" i="47" s="1"/>
  <c r="G4994" i="47"/>
  <c r="F4994" i="47"/>
  <c r="Y4994" i="47" s="1"/>
  <c r="L4993" i="47"/>
  <c r="H4993" i="47"/>
  <c r="AA4993" i="47" s="1"/>
  <c r="G4993" i="47"/>
  <c r="F4993" i="47"/>
  <c r="L4992" i="47"/>
  <c r="H4992" i="47"/>
  <c r="AA4992" i="47" s="1"/>
  <c r="G4992" i="47"/>
  <c r="Z4992" i="47" s="1"/>
  <c r="F4992" i="47"/>
  <c r="Y4992" i="47" s="1"/>
  <c r="L4991" i="47"/>
  <c r="H4991" i="47"/>
  <c r="AA4991" i="47" s="1"/>
  <c r="G4991" i="47"/>
  <c r="F4991" i="47"/>
  <c r="Y4991" i="47" s="1"/>
  <c r="L4990" i="47"/>
  <c r="H4990" i="47"/>
  <c r="AA4990" i="47" s="1"/>
  <c r="G4990" i="47"/>
  <c r="F4990" i="47"/>
  <c r="Y4990" i="47" s="1"/>
  <c r="L4989" i="47"/>
  <c r="H4989" i="47"/>
  <c r="AA4989" i="47" s="1"/>
  <c r="G4989" i="47"/>
  <c r="F4989" i="47"/>
  <c r="L4988" i="47"/>
  <c r="H4988" i="47"/>
  <c r="AA4988" i="47" s="1"/>
  <c r="G4988" i="47"/>
  <c r="Z4988" i="47" s="1"/>
  <c r="F4988" i="47"/>
  <c r="Y4988" i="47" s="1"/>
  <c r="L4987" i="47"/>
  <c r="H4987" i="47"/>
  <c r="G4987" i="47"/>
  <c r="Z4987" i="47" s="1"/>
  <c r="F4987" i="47"/>
  <c r="Y4987" i="47" s="1"/>
  <c r="L4986" i="47"/>
  <c r="H4986" i="47"/>
  <c r="AA4986" i="47" s="1"/>
  <c r="G4986" i="47"/>
  <c r="F4986" i="47"/>
  <c r="Y4986" i="47" s="1"/>
  <c r="L4985" i="47"/>
  <c r="H4985" i="47"/>
  <c r="AA4985" i="47" s="1"/>
  <c r="G4985" i="47"/>
  <c r="F4985" i="47"/>
  <c r="L4984" i="47"/>
  <c r="H4984" i="47"/>
  <c r="AA4984" i="47" s="1"/>
  <c r="G4984" i="47"/>
  <c r="Z4984" i="47" s="1"/>
  <c r="F4984" i="47"/>
  <c r="Y4984" i="47" s="1"/>
  <c r="L4983" i="47"/>
  <c r="H4983" i="47"/>
  <c r="AA4983" i="47" s="1"/>
  <c r="G4983" i="47"/>
  <c r="F4983" i="47"/>
  <c r="L4982" i="47"/>
  <c r="H4982" i="47"/>
  <c r="AA4982" i="47" s="1"/>
  <c r="G4982" i="47"/>
  <c r="F4982" i="47"/>
  <c r="Y4982" i="47" s="1"/>
  <c r="L4981" i="47"/>
  <c r="H4981" i="47"/>
  <c r="AA4981" i="47" s="1"/>
  <c r="G4981" i="47"/>
  <c r="F4981" i="47"/>
  <c r="L4980" i="47"/>
  <c r="H4980" i="47"/>
  <c r="AA4980" i="47" s="1"/>
  <c r="G4980" i="47"/>
  <c r="Z4980" i="47" s="1"/>
  <c r="F4980" i="47"/>
  <c r="L4979" i="47"/>
  <c r="H4979" i="47"/>
  <c r="AA4979" i="47" s="1"/>
  <c r="G4979" i="47"/>
  <c r="F4979" i="47"/>
  <c r="Y4979" i="47" s="1"/>
  <c r="L4978" i="47"/>
  <c r="H4978" i="47"/>
  <c r="AA4978" i="47" s="1"/>
  <c r="G4978" i="47"/>
  <c r="Z4978" i="47" s="1"/>
  <c r="F4978" i="47"/>
  <c r="Y4978" i="47" s="1"/>
  <c r="L4977" i="47"/>
  <c r="H4977" i="47"/>
  <c r="AA4977" i="47" s="1"/>
  <c r="G4977" i="47"/>
  <c r="F4977" i="47"/>
  <c r="L4976" i="47"/>
  <c r="H4976" i="47"/>
  <c r="AA4976" i="47" s="1"/>
  <c r="G4976" i="47"/>
  <c r="Z4976" i="47" s="1"/>
  <c r="F4976" i="47"/>
  <c r="Y4976" i="47" s="1"/>
  <c r="L4975" i="47"/>
  <c r="H4975" i="47"/>
  <c r="AA4975" i="47" s="1"/>
  <c r="G4975" i="47"/>
  <c r="F4975" i="47"/>
  <c r="V4973" i="47"/>
  <c r="AF4975" i="47" s="1"/>
  <c r="C4973" i="47"/>
  <c r="X4970" i="47"/>
  <c r="J4970" i="47"/>
  <c r="G4970" i="47"/>
  <c r="X4968" i="47"/>
  <c r="N4968" i="47"/>
  <c r="J4968" i="47"/>
  <c r="G4968" i="47"/>
  <c r="G4966" i="47"/>
  <c r="G4964" i="47"/>
  <c r="E4960" i="47"/>
  <c r="E4959" i="47"/>
  <c r="S4958" i="47"/>
  <c r="R4958" i="47"/>
  <c r="L4958" i="47"/>
  <c r="H4958" i="47"/>
  <c r="F4958" i="47"/>
  <c r="S4957" i="47"/>
  <c r="R4957" i="47"/>
  <c r="L4957" i="47"/>
  <c r="H4957" i="47"/>
  <c r="F4957" i="47"/>
  <c r="S4956" i="47"/>
  <c r="R4956" i="47"/>
  <c r="L4956" i="47"/>
  <c r="H4956" i="47"/>
  <c r="F4956" i="47"/>
  <c r="L4954" i="47"/>
  <c r="H4954" i="47"/>
  <c r="AA4954" i="47" s="1"/>
  <c r="G4954" i="47"/>
  <c r="Z4954" i="47" s="1"/>
  <c r="F4954" i="47"/>
  <c r="L4953" i="47"/>
  <c r="H4953" i="47"/>
  <c r="AA4953" i="47" s="1"/>
  <c r="G4953" i="47"/>
  <c r="Z4953" i="47" s="1"/>
  <c r="F4953" i="47"/>
  <c r="Y4953" i="47" s="1"/>
  <c r="L4952" i="47"/>
  <c r="H4952" i="47"/>
  <c r="AA4952" i="47" s="1"/>
  <c r="G4952" i="47"/>
  <c r="Z4952" i="47" s="1"/>
  <c r="F4952" i="47"/>
  <c r="Y4952" i="47" s="1"/>
  <c r="L4951" i="47"/>
  <c r="H4951" i="47"/>
  <c r="AA4951" i="47" s="1"/>
  <c r="G4951" i="47"/>
  <c r="F4951" i="47"/>
  <c r="L4950" i="47"/>
  <c r="H4950" i="47"/>
  <c r="AA4950" i="47" s="1"/>
  <c r="G4950" i="47"/>
  <c r="F4950" i="47"/>
  <c r="L4949" i="47"/>
  <c r="H4949" i="47"/>
  <c r="AA4949" i="47" s="1"/>
  <c r="G4949" i="47"/>
  <c r="F4949" i="47"/>
  <c r="L4948" i="47"/>
  <c r="H4948" i="47"/>
  <c r="AA4948" i="47" s="1"/>
  <c r="G4948" i="47"/>
  <c r="Z4948" i="47" s="1"/>
  <c r="F4948" i="47"/>
  <c r="Y4948" i="47" s="1"/>
  <c r="L4947" i="47"/>
  <c r="H4947" i="47"/>
  <c r="AA4947" i="47" s="1"/>
  <c r="G4947" i="47"/>
  <c r="F4947" i="47"/>
  <c r="L4946" i="47"/>
  <c r="H4946" i="47"/>
  <c r="AA4946" i="47" s="1"/>
  <c r="G4946" i="47"/>
  <c r="Z4946" i="47" s="1"/>
  <c r="F4946" i="47"/>
  <c r="L4945" i="47"/>
  <c r="H4945" i="47"/>
  <c r="AA4945" i="47" s="1"/>
  <c r="G4945" i="47"/>
  <c r="F4945" i="47"/>
  <c r="L4944" i="47"/>
  <c r="H4944" i="47"/>
  <c r="AA4944" i="47" s="1"/>
  <c r="G4944" i="47"/>
  <c r="Z4944" i="47" s="1"/>
  <c r="F4944" i="47"/>
  <c r="Y4944" i="47" s="1"/>
  <c r="L4943" i="47"/>
  <c r="H4943" i="47"/>
  <c r="AA4943" i="47" s="1"/>
  <c r="G4943" i="47"/>
  <c r="F4943" i="47"/>
  <c r="L4942" i="47"/>
  <c r="H4942" i="47"/>
  <c r="AA4942" i="47" s="1"/>
  <c r="G4942" i="47"/>
  <c r="Z4942" i="47" s="1"/>
  <c r="F4942" i="47"/>
  <c r="L4941" i="47"/>
  <c r="H4941" i="47"/>
  <c r="AA4941" i="47" s="1"/>
  <c r="G4941" i="47"/>
  <c r="F4941" i="47"/>
  <c r="Y4941" i="47" s="1"/>
  <c r="L4940" i="47"/>
  <c r="H4940" i="47"/>
  <c r="AA4940" i="47" s="1"/>
  <c r="G4940" i="47"/>
  <c r="Z4940" i="47" s="1"/>
  <c r="F4940" i="47"/>
  <c r="Y4940" i="47" s="1"/>
  <c r="L4939" i="47"/>
  <c r="H4939" i="47"/>
  <c r="AA4939" i="47" s="1"/>
  <c r="G4939" i="47"/>
  <c r="F4939" i="47"/>
  <c r="L4938" i="47"/>
  <c r="H4938" i="47"/>
  <c r="AA4938" i="47" s="1"/>
  <c r="G4938" i="47"/>
  <c r="F4938" i="47"/>
  <c r="L4937" i="47"/>
  <c r="H4937" i="47"/>
  <c r="AA4937" i="47" s="1"/>
  <c r="G4937" i="47"/>
  <c r="Z4937" i="47" s="1"/>
  <c r="F4937" i="47"/>
  <c r="Y4937" i="47" s="1"/>
  <c r="L4936" i="47"/>
  <c r="H4936" i="47"/>
  <c r="AA4936" i="47" s="1"/>
  <c r="G4936" i="47"/>
  <c r="Z4936" i="47" s="1"/>
  <c r="F4936" i="47"/>
  <c r="Y4936" i="47" s="1"/>
  <c r="L4935" i="47"/>
  <c r="H4935" i="47"/>
  <c r="AA4935" i="47" s="1"/>
  <c r="G4935" i="47"/>
  <c r="Z4935" i="47" s="1"/>
  <c r="F4935" i="47"/>
  <c r="Y4935" i="47" s="1"/>
  <c r="V4933" i="47"/>
  <c r="AF4935" i="47" s="1"/>
  <c r="C4933" i="47"/>
  <c r="X4930" i="47"/>
  <c r="J4930" i="47"/>
  <c r="G4930" i="47"/>
  <c r="X4928" i="47"/>
  <c r="N4928" i="47"/>
  <c r="J4928" i="47"/>
  <c r="G4928" i="47"/>
  <c r="G4926" i="47"/>
  <c r="G4924" i="47"/>
  <c r="E4920" i="47"/>
  <c r="E4919" i="47"/>
  <c r="S4918" i="47"/>
  <c r="R4918" i="47"/>
  <c r="L4918" i="47"/>
  <c r="H4918" i="47"/>
  <c r="F4918" i="47"/>
  <c r="S4917" i="47"/>
  <c r="R4917" i="47"/>
  <c r="L4917" i="47"/>
  <c r="H4917" i="47"/>
  <c r="F4917" i="47"/>
  <c r="S4916" i="47"/>
  <c r="R4916" i="47"/>
  <c r="L4916" i="47"/>
  <c r="H4916" i="47"/>
  <c r="F4916" i="47"/>
  <c r="L4914" i="47"/>
  <c r="H4914" i="47"/>
  <c r="AA4914" i="47" s="1"/>
  <c r="G4914" i="47"/>
  <c r="F4914" i="47"/>
  <c r="L4913" i="47"/>
  <c r="H4913" i="47"/>
  <c r="AA4913" i="47" s="1"/>
  <c r="G4913" i="47"/>
  <c r="Z4913" i="47" s="1"/>
  <c r="F4913" i="47"/>
  <c r="Y4913" i="47" s="1"/>
  <c r="L4912" i="47"/>
  <c r="H4912" i="47"/>
  <c r="AA4912" i="47" s="1"/>
  <c r="G4912" i="47"/>
  <c r="Z4912" i="47" s="1"/>
  <c r="F4912" i="47"/>
  <c r="Y4912" i="47" s="1"/>
  <c r="L4911" i="47"/>
  <c r="H4911" i="47"/>
  <c r="AA4911" i="47" s="1"/>
  <c r="G4911" i="47"/>
  <c r="F4911" i="47"/>
  <c r="L4910" i="47"/>
  <c r="H4910" i="47"/>
  <c r="AA4910" i="47" s="1"/>
  <c r="G4910" i="47"/>
  <c r="F4910" i="47"/>
  <c r="L4909" i="47"/>
  <c r="H4909" i="47"/>
  <c r="AA4909" i="47" s="1"/>
  <c r="G4909" i="47"/>
  <c r="Z4909" i="47" s="1"/>
  <c r="F4909" i="47"/>
  <c r="Y4909" i="47" s="1"/>
  <c r="L4908" i="47"/>
  <c r="H4908" i="47"/>
  <c r="AA4908" i="47" s="1"/>
  <c r="G4908" i="47"/>
  <c r="Z4908" i="47" s="1"/>
  <c r="F4908" i="47"/>
  <c r="Y4908" i="47" s="1"/>
  <c r="L4907" i="47"/>
  <c r="H4907" i="47"/>
  <c r="AA4907" i="47" s="1"/>
  <c r="G4907" i="47"/>
  <c r="F4907" i="47"/>
  <c r="L4906" i="47"/>
  <c r="H4906" i="47"/>
  <c r="AA4906" i="47" s="1"/>
  <c r="G4906" i="47"/>
  <c r="Z4906" i="47" s="1"/>
  <c r="F4906" i="47"/>
  <c r="L4905" i="47"/>
  <c r="H4905" i="47"/>
  <c r="AA4905" i="47" s="1"/>
  <c r="G4905" i="47"/>
  <c r="F4905" i="47"/>
  <c r="L4904" i="47"/>
  <c r="H4904" i="47"/>
  <c r="AA4904" i="47" s="1"/>
  <c r="G4904" i="47"/>
  <c r="Z4904" i="47" s="1"/>
  <c r="F4904" i="47"/>
  <c r="Y4904" i="47" s="1"/>
  <c r="L4903" i="47"/>
  <c r="H4903" i="47"/>
  <c r="AA4903" i="47" s="1"/>
  <c r="G4903" i="47"/>
  <c r="F4903" i="47"/>
  <c r="L4902" i="47"/>
  <c r="H4902" i="47"/>
  <c r="AA4902" i="47" s="1"/>
  <c r="G4902" i="47"/>
  <c r="Z4902" i="47" s="1"/>
  <c r="F4902" i="47"/>
  <c r="L4901" i="47"/>
  <c r="H4901" i="47"/>
  <c r="AA4901" i="47" s="1"/>
  <c r="G4901" i="47"/>
  <c r="F4901" i="47"/>
  <c r="Y4901" i="47" s="1"/>
  <c r="L4900" i="47"/>
  <c r="H4900" i="47"/>
  <c r="AA4900" i="47" s="1"/>
  <c r="G4900" i="47"/>
  <c r="Z4900" i="47" s="1"/>
  <c r="F4900" i="47"/>
  <c r="Y4900" i="47" s="1"/>
  <c r="L4899" i="47"/>
  <c r="H4899" i="47"/>
  <c r="AA4899" i="47" s="1"/>
  <c r="G4899" i="47"/>
  <c r="F4899" i="47"/>
  <c r="L4898" i="47"/>
  <c r="H4898" i="47"/>
  <c r="AA4898" i="47" s="1"/>
  <c r="G4898" i="47"/>
  <c r="Z4898" i="47" s="1"/>
  <c r="F4898" i="47"/>
  <c r="L4897" i="47"/>
  <c r="H4897" i="47"/>
  <c r="AA4897" i="47" s="1"/>
  <c r="G4897" i="47"/>
  <c r="Z4897" i="47" s="1"/>
  <c r="F4897" i="47"/>
  <c r="Y4897" i="47" s="1"/>
  <c r="L4896" i="47"/>
  <c r="H4896" i="47"/>
  <c r="AA4896" i="47" s="1"/>
  <c r="G4896" i="47"/>
  <c r="F4896" i="47"/>
  <c r="Y4896" i="47" s="1"/>
  <c r="L4895" i="47"/>
  <c r="H4895" i="47"/>
  <c r="AA4895" i="47" s="1"/>
  <c r="G4895" i="47"/>
  <c r="F4895" i="47"/>
  <c r="Y4895" i="47" s="1"/>
  <c r="V4893" i="47"/>
  <c r="AF4895" i="47" s="1"/>
  <c r="C4893" i="47"/>
  <c r="X4890" i="47"/>
  <c r="J4890" i="47"/>
  <c r="G4890" i="47"/>
  <c r="X4888" i="47"/>
  <c r="N4888" i="47"/>
  <c r="J4888" i="47"/>
  <c r="G4888" i="47"/>
  <c r="G4886" i="47"/>
  <c r="G4884" i="47"/>
  <c r="E4880" i="47"/>
  <c r="E4879" i="47"/>
  <c r="S4878" i="47"/>
  <c r="R4878" i="47"/>
  <c r="L4878" i="47"/>
  <c r="H4878" i="47"/>
  <c r="F4878" i="47"/>
  <c r="S4877" i="47"/>
  <c r="R4877" i="47"/>
  <c r="L4877" i="47"/>
  <c r="H4877" i="47"/>
  <c r="F4877" i="47"/>
  <c r="S4876" i="47"/>
  <c r="R4876" i="47"/>
  <c r="L4876" i="47"/>
  <c r="H4876" i="47"/>
  <c r="F4876" i="47"/>
  <c r="L4874" i="47"/>
  <c r="H4874" i="47"/>
  <c r="AA4874" i="47" s="1"/>
  <c r="G4874" i="47"/>
  <c r="F4874" i="47"/>
  <c r="Y4874" i="47" s="1"/>
  <c r="L4873" i="47"/>
  <c r="H4873" i="47"/>
  <c r="AA4873" i="47" s="1"/>
  <c r="G4873" i="47"/>
  <c r="F4873" i="47"/>
  <c r="Y4873" i="47" s="1"/>
  <c r="L4872" i="47"/>
  <c r="H4872" i="47"/>
  <c r="AA4872" i="47" s="1"/>
  <c r="G4872" i="47"/>
  <c r="F4872" i="47"/>
  <c r="Y4872" i="47" s="1"/>
  <c r="L4871" i="47"/>
  <c r="H4871" i="47"/>
  <c r="AA4871" i="47" s="1"/>
  <c r="G4871" i="47"/>
  <c r="Z4871" i="47" s="1"/>
  <c r="F4871" i="47"/>
  <c r="Y4871" i="47" s="1"/>
  <c r="L4870" i="47"/>
  <c r="H4870" i="47"/>
  <c r="AA4870" i="47" s="1"/>
  <c r="G4870" i="47"/>
  <c r="Z4870" i="47" s="1"/>
  <c r="F4870" i="47"/>
  <c r="Y4870" i="47" s="1"/>
  <c r="L4869" i="47"/>
  <c r="H4869" i="47"/>
  <c r="AA4869" i="47" s="1"/>
  <c r="G4869" i="47"/>
  <c r="F4869" i="47"/>
  <c r="Y4869" i="47" s="1"/>
  <c r="L4868" i="47"/>
  <c r="H4868" i="47"/>
  <c r="AA4868" i="47" s="1"/>
  <c r="G4868" i="47"/>
  <c r="F4868" i="47"/>
  <c r="L4867" i="47"/>
  <c r="H4867" i="47"/>
  <c r="AA4867" i="47" s="1"/>
  <c r="G4867" i="47"/>
  <c r="Z4867" i="47" s="1"/>
  <c r="F4867" i="47"/>
  <c r="Y4867" i="47" s="1"/>
  <c r="L4866" i="47"/>
  <c r="H4866" i="47"/>
  <c r="AA4866" i="47" s="1"/>
  <c r="G4866" i="47"/>
  <c r="Z4866" i="47" s="1"/>
  <c r="F4866" i="47"/>
  <c r="L4865" i="47"/>
  <c r="H4865" i="47"/>
  <c r="AA4865" i="47" s="1"/>
  <c r="G4865" i="47"/>
  <c r="Z4865" i="47" s="1"/>
  <c r="F4865" i="47"/>
  <c r="Y4865" i="47" s="1"/>
  <c r="L4864" i="47"/>
  <c r="H4864" i="47"/>
  <c r="AA4864" i="47" s="1"/>
  <c r="G4864" i="47"/>
  <c r="F4864" i="47"/>
  <c r="L4863" i="47"/>
  <c r="H4863" i="47"/>
  <c r="AA4863" i="47" s="1"/>
  <c r="G4863" i="47"/>
  <c r="F4863" i="47"/>
  <c r="L4862" i="47"/>
  <c r="H4862" i="47"/>
  <c r="G4862" i="47"/>
  <c r="Z4862" i="47" s="1"/>
  <c r="F4862" i="47"/>
  <c r="Y4862" i="47" s="1"/>
  <c r="L4861" i="47"/>
  <c r="H4861" i="47"/>
  <c r="AA4861" i="47" s="1"/>
  <c r="G4861" i="47"/>
  <c r="F4861" i="47"/>
  <c r="L4860" i="47"/>
  <c r="H4860" i="47"/>
  <c r="AA4860" i="47" s="1"/>
  <c r="G4860" i="47"/>
  <c r="F4860" i="47"/>
  <c r="Y4860" i="47" s="1"/>
  <c r="L4859" i="47"/>
  <c r="H4859" i="47"/>
  <c r="AA4859" i="47" s="1"/>
  <c r="G4859" i="47"/>
  <c r="F4859" i="47"/>
  <c r="Y4859" i="47" s="1"/>
  <c r="L4858" i="47"/>
  <c r="H4858" i="47"/>
  <c r="AA4858" i="47" s="1"/>
  <c r="G4858" i="47"/>
  <c r="Z4858" i="47" s="1"/>
  <c r="F4858" i="47"/>
  <c r="Y4858" i="47" s="1"/>
  <c r="L4857" i="47"/>
  <c r="H4857" i="47"/>
  <c r="AA4857" i="47" s="1"/>
  <c r="G4857" i="47"/>
  <c r="F4857" i="47"/>
  <c r="Y4857" i="47" s="1"/>
  <c r="L4856" i="47"/>
  <c r="H4856" i="47"/>
  <c r="AA4856" i="47" s="1"/>
  <c r="G4856" i="47"/>
  <c r="F4856" i="47"/>
  <c r="Y4856" i="47" s="1"/>
  <c r="L4855" i="47"/>
  <c r="H4855" i="47"/>
  <c r="AA4855" i="47" s="1"/>
  <c r="G4855" i="47"/>
  <c r="F4855" i="47"/>
  <c r="Y4855" i="47" s="1"/>
  <c r="V4853" i="47"/>
  <c r="AF4855" i="47" s="1"/>
  <c r="C4853" i="47"/>
  <c r="X4850" i="47"/>
  <c r="J4850" i="47"/>
  <c r="G4850" i="47"/>
  <c r="X4848" i="47"/>
  <c r="N4848" i="47"/>
  <c r="J4848" i="47"/>
  <c r="G4848" i="47"/>
  <c r="G4846" i="47"/>
  <c r="G4844" i="47"/>
  <c r="E4840" i="47"/>
  <c r="E4839" i="47"/>
  <c r="S4838" i="47"/>
  <c r="R4838" i="47"/>
  <c r="L4838" i="47"/>
  <c r="H4838" i="47"/>
  <c r="F4838" i="47"/>
  <c r="S4837" i="47"/>
  <c r="R4837" i="47"/>
  <c r="L4837" i="47"/>
  <c r="H4837" i="47"/>
  <c r="F4837" i="47"/>
  <c r="S4836" i="47"/>
  <c r="R4836" i="47"/>
  <c r="L4836" i="47"/>
  <c r="H4836" i="47"/>
  <c r="F4836" i="47"/>
  <c r="L4834" i="47"/>
  <c r="H4834" i="47"/>
  <c r="AA4834" i="47" s="1"/>
  <c r="G4834" i="47"/>
  <c r="F4834" i="47"/>
  <c r="Y4834" i="47" s="1"/>
  <c r="L4833" i="47"/>
  <c r="H4833" i="47"/>
  <c r="AA4833" i="47" s="1"/>
  <c r="G4833" i="47"/>
  <c r="Z4833" i="47" s="1"/>
  <c r="F4833" i="47"/>
  <c r="Y4833" i="47" s="1"/>
  <c r="L4832" i="47"/>
  <c r="H4832" i="47"/>
  <c r="AA4832" i="47" s="1"/>
  <c r="G4832" i="47"/>
  <c r="F4832" i="47"/>
  <c r="Y4832" i="47" s="1"/>
  <c r="L4831" i="47"/>
  <c r="H4831" i="47"/>
  <c r="AA4831" i="47" s="1"/>
  <c r="G4831" i="47"/>
  <c r="F4831" i="47"/>
  <c r="L4830" i="47"/>
  <c r="H4830" i="47"/>
  <c r="AA4830" i="47" s="1"/>
  <c r="G4830" i="47"/>
  <c r="Z4830" i="47" s="1"/>
  <c r="F4830" i="47"/>
  <c r="Y4830" i="47" s="1"/>
  <c r="L4829" i="47"/>
  <c r="H4829" i="47"/>
  <c r="AA4829" i="47" s="1"/>
  <c r="G4829" i="47"/>
  <c r="Z4829" i="47" s="1"/>
  <c r="F4829" i="47"/>
  <c r="Y4829" i="47" s="1"/>
  <c r="L4828" i="47"/>
  <c r="H4828" i="47"/>
  <c r="AA4828" i="47" s="1"/>
  <c r="G4828" i="47"/>
  <c r="F4828" i="47"/>
  <c r="Y4828" i="47" s="1"/>
  <c r="L4827" i="47"/>
  <c r="H4827" i="47"/>
  <c r="AA4827" i="47" s="1"/>
  <c r="G4827" i="47"/>
  <c r="F4827" i="47"/>
  <c r="L4826" i="47"/>
  <c r="H4826" i="47"/>
  <c r="AA4826" i="47" s="1"/>
  <c r="G4826" i="47"/>
  <c r="F4826" i="47"/>
  <c r="Y4826" i="47" s="1"/>
  <c r="L4825" i="47"/>
  <c r="H4825" i="47"/>
  <c r="AA4825" i="47" s="1"/>
  <c r="G4825" i="47"/>
  <c r="Z4825" i="47" s="1"/>
  <c r="F4825" i="47"/>
  <c r="Y4825" i="47" s="1"/>
  <c r="L4824" i="47"/>
  <c r="H4824" i="47"/>
  <c r="AA4824" i="47" s="1"/>
  <c r="G4824" i="47"/>
  <c r="F4824" i="47"/>
  <c r="Y4824" i="47" s="1"/>
  <c r="L4823" i="47"/>
  <c r="H4823" i="47"/>
  <c r="AA4823" i="47" s="1"/>
  <c r="G4823" i="47"/>
  <c r="F4823" i="47"/>
  <c r="L4822" i="47"/>
  <c r="H4822" i="47"/>
  <c r="AA4822" i="47" s="1"/>
  <c r="G4822" i="47"/>
  <c r="F4822" i="47"/>
  <c r="Y4822" i="47" s="1"/>
  <c r="L4821" i="47"/>
  <c r="H4821" i="47"/>
  <c r="AA4821" i="47" s="1"/>
  <c r="G4821" i="47"/>
  <c r="Z4821" i="47" s="1"/>
  <c r="F4821" i="47"/>
  <c r="Y4821" i="47" s="1"/>
  <c r="L4820" i="47"/>
  <c r="H4820" i="47"/>
  <c r="AA4820" i="47" s="1"/>
  <c r="G4820" i="47"/>
  <c r="F4820" i="47"/>
  <c r="Y4820" i="47" s="1"/>
  <c r="L4819" i="47"/>
  <c r="H4819" i="47"/>
  <c r="AA4819" i="47" s="1"/>
  <c r="G4819" i="47"/>
  <c r="F4819" i="47"/>
  <c r="L4818" i="47"/>
  <c r="H4818" i="47"/>
  <c r="AA4818" i="47" s="1"/>
  <c r="G4818" i="47"/>
  <c r="F4818" i="47"/>
  <c r="Y4818" i="47" s="1"/>
  <c r="L4817" i="47"/>
  <c r="H4817" i="47"/>
  <c r="AA4817" i="47" s="1"/>
  <c r="G4817" i="47"/>
  <c r="Z4817" i="47" s="1"/>
  <c r="F4817" i="47"/>
  <c r="Y4817" i="47" s="1"/>
  <c r="L4816" i="47"/>
  <c r="H4816" i="47"/>
  <c r="AA4816" i="47" s="1"/>
  <c r="G4816" i="47"/>
  <c r="F4816" i="47"/>
  <c r="Y4816" i="47" s="1"/>
  <c r="L4815" i="47"/>
  <c r="H4815" i="47"/>
  <c r="AA4815" i="47" s="1"/>
  <c r="G4815" i="47"/>
  <c r="F4815" i="47"/>
  <c r="Y4815" i="47" s="1"/>
  <c r="V4813" i="47"/>
  <c r="AF4815" i="47" s="1"/>
  <c r="C4813" i="47"/>
  <c r="X4810" i="47"/>
  <c r="J4810" i="47"/>
  <c r="G4810" i="47"/>
  <c r="X4808" i="47"/>
  <c r="N4808" i="47"/>
  <c r="J4808" i="47"/>
  <c r="G4808" i="47"/>
  <c r="G4806" i="47"/>
  <c r="G4804" i="47"/>
  <c r="E4800" i="47"/>
  <c r="E4799" i="47"/>
  <c r="S4798" i="47"/>
  <c r="R4798" i="47"/>
  <c r="L4798" i="47"/>
  <c r="H4798" i="47"/>
  <c r="F4798" i="47"/>
  <c r="S4797" i="47"/>
  <c r="R4797" i="47"/>
  <c r="L4797" i="47"/>
  <c r="H4797" i="47"/>
  <c r="F4797" i="47"/>
  <c r="S4796" i="47"/>
  <c r="R4796" i="47"/>
  <c r="L4796" i="47"/>
  <c r="H4796" i="47"/>
  <c r="F4796" i="47"/>
  <c r="L4794" i="47"/>
  <c r="H4794" i="47"/>
  <c r="AA4794" i="47" s="1"/>
  <c r="G4794" i="47"/>
  <c r="F4794" i="47"/>
  <c r="Y4794" i="47" s="1"/>
  <c r="L4793" i="47"/>
  <c r="H4793" i="47"/>
  <c r="AA4793" i="47" s="1"/>
  <c r="G4793" i="47"/>
  <c r="Z4793" i="47" s="1"/>
  <c r="F4793" i="47"/>
  <c r="Y4793" i="47" s="1"/>
  <c r="L4792" i="47"/>
  <c r="H4792" i="47"/>
  <c r="AA4792" i="47" s="1"/>
  <c r="G4792" i="47"/>
  <c r="F4792" i="47"/>
  <c r="Y4792" i="47" s="1"/>
  <c r="L4791" i="47"/>
  <c r="H4791" i="47"/>
  <c r="AA4791" i="47" s="1"/>
  <c r="G4791" i="47"/>
  <c r="F4791" i="47"/>
  <c r="L4790" i="47"/>
  <c r="H4790" i="47"/>
  <c r="AA4790" i="47" s="1"/>
  <c r="G4790" i="47"/>
  <c r="Z4790" i="47" s="1"/>
  <c r="F4790" i="47"/>
  <c r="Y4790" i="47" s="1"/>
  <c r="L4789" i="47"/>
  <c r="H4789" i="47"/>
  <c r="AA4789" i="47" s="1"/>
  <c r="G4789" i="47"/>
  <c r="Z4789" i="47" s="1"/>
  <c r="F4789" i="47"/>
  <c r="Y4789" i="47" s="1"/>
  <c r="L4788" i="47"/>
  <c r="H4788" i="47"/>
  <c r="AA4788" i="47" s="1"/>
  <c r="G4788" i="47"/>
  <c r="F4788" i="47"/>
  <c r="Y4788" i="47" s="1"/>
  <c r="L4787" i="47"/>
  <c r="H4787" i="47"/>
  <c r="AA4787" i="47" s="1"/>
  <c r="G4787" i="47"/>
  <c r="F4787" i="47"/>
  <c r="L4786" i="47"/>
  <c r="H4786" i="47"/>
  <c r="AA4786" i="47" s="1"/>
  <c r="G4786" i="47"/>
  <c r="F4786" i="47"/>
  <c r="Y4786" i="47" s="1"/>
  <c r="L4785" i="47"/>
  <c r="H4785" i="47"/>
  <c r="AA4785" i="47" s="1"/>
  <c r="G4785" i="47"/>
  <c r="Z4785" i="47" s="1"/>
  <c r="F4785" i="47"/>
  <c r="Y4785" i="47" s="1"/>
  <c r="L4784" i="47"/>
  <c r="H4784" i="47"/>
  <c r="AA4784" i="47" s="1"/>
  <c r="G4784" i="47"/>
  <c r="F4784" i="47"/>
  <c r="Y4784" i="47" s="1"/>
  <c r="L4783" i="47"/>
  <c r="H4783" i="47"/>
  <c r="AA4783" i="47" s="1"/>
  <c r="G4783" i="47"/>
  <c r="F4783" i="47"/>
  <c r="L4782" i="47"/>
  <c r="H4782" i="47"/>
  <c r="AA4782" i="47" s="1"/>
  <c r="G4782" i="47"/>
  <c r="Z4782" i="47" s="1"/>
  <c r="F4782" i="47"/>
  <c r="Y4782" i="47" s="1"/>
  <c r="L4781" i="47"/>
  <c r="H4781" i="47"/>
  <c r="AA4781" i="47" s="1"/>
  <c r="G4781" i="47"/>
  <c r="Z4781" i="47" s="1"/>
  <c r="F4781" i="47"/>
  <c r="Y4781" i="47" s="1"/>
  <c r="L4780" i="47"/>
  <c r="H4780" i="47"/>
  <c r="AA4780" i="47" s="1"/>
  <c r="G4780" i="47"/>
  <c r="F4780" i="47"/>
  <c r="Y4780" i="47" s="1"/>
  <c r="L4779" i="47"/>
  <c r="H4779" i="47"/>
  <c r="AA4779" i="47" s="1"/>
  <c r="G4779" i="47"/>
  <c r="F4779" i="47"/>
  <c r="L4778" i="47"/>
  <c r="H4778" i="47"/>
  <c r="AA4778" i="47" s="1"/>
  <c r="G4778" i="47"/>
  <c r="F4778" i="47"/>
  <c r="Y4778" i="47" s="1"/>
  <c r="L4777" i="47"/>
  <c r="H4777" i="47"/>
  <c r="AA4777" i="47" s="1"/>
  <c r="G4777" i="47"/>
  <c r="Z4777" i="47" s="1"/>
  <c r="F4777" i="47"/>
  <c r="Y4777" i="47" s="1"/>
  <c r="L4776" i="47"/>
  <c r="H4776" i="47"/>
  <c r="AA4776" i="47" s="1"/>
  <c r="G4776" i="47"/>
  <c r="F4776" i="47"/>
  <c r="Y4776" i="47" s="1"/>
  <c r="L4775" i="47"/>
  <c r="H4775" i="47"/>
  <c r="AA4775" i="47" s="1"/>
  <c r="G4775" i="47"/>
  <c r="F4775" i="47"/>
  <c r="Y4775" i="47" s="1"/>
  <c r="V4773" i="47"/>
  <c r="AF4775" i="47" s="1"/>
  <c r="C4773" i="47"/>
  <c r="X4770" i="47"/>
  <c r="J4770" i="47"/>
  <c r="G4770" i="47"/>
  <c r="X4768" i="47"/>
  <c r="N4768" i="47"/>
  <c r="J4768" i="47"/>
  <c r="G4768" i="47"/>
  <c r="G4766" i="47"/>
  <c r="G4764" i="47"/>
  <c r="E4760" i="47"/>
  <c r="E4759" i="47"/>
  <c r="S4758" i="47"/>
  <c r="R4758" i="47"/>
  <c r="L4758" i="47"/>
  <c r="H4758" i="47"/>
  <c r="F4758" i="47"/>
  <c r="S4757" i="47"/>
  <c r="R4757" i="47"/>
  <c r="L4757" i="47"/>
  <c r="H4757" i="47"/>
  <c r="F4757" i="47"/>
  <c r="S4756" i="47"/>
  <c r="R4756" i="47"/>
  <c r="L4756" i="47"/>
  <c r="H4756" i="47"/>
  <c r="F4756" i="47"/>
  <c r="L4754" i="47"/>
  <c r="H4754" i="47"/>
  <c r="AA4754" i="47" s="1"/>
  <c r="G4754" i="47"/>
  <c r="Z4754" i="47" s="1"/>
  <c r="F4754" i="47"/>
  <c r="Y4754" i="47" s="1"/>
  <c r="L4753" i="47"/>
  <c r="H4753" i="47"/>
  <c r="AA4753" i="47" s="1"/>
  <c r="G4753" i="47"/>
  <c r="F4753" i="47"/>
  <c r="Y4753" i="47" s="1"/>
  <c r="L4752" i="47"/>
  <c r="H4752" i="47"/>
  <c r="AA4752" i="47" s="1"/>
  <c r="G4752" i="47"/>
  <c r="F4752" i="47"/>
  <c r="Y4752" i="47" s="1"/>
  <c r="L4751" i="47"/>
  <c r="H4751" i="47"/>
  <c r="AA4751" i="47" s="1"/>
  <c r="G4751" i="47"/>
  <c r="F4751" i="47"/>
  <c r="L4750" i="47"/>
  <c r="H4750" i="47"/>
  <c r="AA4750" i="47" s="1"/>
  <c r="G4750" i="47"/>
  <c r="Z4750" i="47" s="1"/>
  <c r="F4750" i="47"/>
  <c r="Y4750" i="47" s="1"/>
  <c r="L4749" i="47"/>
  <c r="H4749" i="47"/>
  <c r="AA4749" i="47" s="1"/>
  <c r="G4749" i="47"/>
  <c r="F4749" i="47"/>
  <c r="Y4749" i="47" s="1"/>
  <c r="L4748" i="47"/>
  <c r="H4748" i="47"/>
  <c r="AA4748" i="47" s="1"/>
  <c r="G4748" i="47"/>
  <c r="F4748" i="47"/>
  <c r="Y4748" i="47" s="1"/>
  <c r="L4747" i="47"/>
  <c r="H4747" i="47"/>
  <c r="AA4747" i="47" s="1"/>
  <c r="G4747" i="47"/>
  <c r="F4747" i="47"/>
  <c r="L4746" i="47"/>
  <c r="H4746" i="47"/>
  <c r="AA4746" i="47" s="1"/>
  <c r="G4746" i="47"/>
  <c r="Z4746" i="47" s="1"/>
  <c r="F4746" i="47"/>
  <c r="Y4746" i="47" s="1"/>
  <c r="L4745" i="47"/>
  <c r="H4745" i="47"/>
  <c r="AA4745" i="47" s="1"/>
  <c r="G4745" i="47"/>
  <c r="F4745" i="47"/>
  <c r="L4744" i="47"/>
  <c r="H4744" i="47"/>
  <c r="AA4744" i="47" s="1"/>
  <c r="G4744" i="47"/>
  <c r="F4744" i="47"/>
  <c r="Y4744" i="47" s="1"/>
  <c r="L4743" i="47"/>
  <c r="H4743" i="47"/>
  <c r="AA4743" i="47" s="1"/>
  <c r="G4743" i="47"/>
  <c r="Z4743" i="47" s="1"/>
  <c r="F4743" i="47"/>
  <c r="Y4743" i="47" s="1"/>
  <c r="L4742" i="47"/>
  <c r="H4742" i="47"/>
  <c r="AA4742" i="47" s="1"/>
  <c r="G4742" i="47"/>
  <c r="Z4742" i="47" s="1"/>
  <c r="F4742" i="47"/>
  <c r="L4741" i="47"/>
  <c r="H4741" i="47"/>
  <c r="AA4741" i="47" s="1"/>
  <c r="G4741" i="47"/>
  <c r="Z4741" i="47" s="1"/>
  <c r="F4741" i="47"/>
  <c r="Y4741" i="47" s="1"/>
  <c r="L4740" i="47"/>
  <c r="H4740" i="47"/>
  <c r="AA4740" i="47" s="1"/>
  <c r="G4740" i="47"/>
  <c r="F4740" i="47"/>
  <c r="Y4740" i="47" s="1"/>
  <c r="L4739" i="47"/>
  <c r="H4739" i="47"/>
  <c r="AA4739" i="47" s="1"/>
  <c r="G4739" i="47"/>
  <c r="Z4739" i="47" s="1"/>
  <c r="F4739" i="47"/>
  <c r="Y4739" i="47" s="1"/>
  <c r="L4738" i="47"/>
  <c r="H4738" i="47"/>
  <c r="AA4738" i="47" s="1"/>
  <c r="G4738" i="47"/>
  <c r="F4738" i="47"/>
  <c r="L4737" i="47"/>
  <c r="H4737" i="47"/>
  <c r="AA4737" i="47" s="1"/>
  <c r="G4737" i="47"/>
  <c r="Z4737" i="47" s="1"/>
  <c r="F4737" i="47"/>
  <c r="Y4737" i="47" s="1"/>
  <c r="L4736" i="47"/>
  <c r="H4736" i="47"/>
  <c r="AA4736" i="47" s="1"/>
  <c r="G4736" i="47"/>
  <c r="F4736" i="47"/>
  <c r="L4735" i="47"/>
  <c r="H4735" i="47"/>
  <c r="AA4735" i="47" s="1"/>
  <c r="G4735" i="47"/>
  <c r="Z4735" i="47" s="1"/>
  <c r="F4735" i="47"/>
  <c r="V4733" i="47"/>
  <c r="AF4735" i="47" s="1"/>
  <c r="C4733" i="47"/>
  <c r="X4730" i="47"/>
  <c r="J4730" i="47"/>
  <c r="G4730" i="47"/>
  <c r="X4728" i="47"/>
  <c r="N4728" i="47"/>
  <c r="J4728" i="47"/>
  <c r="G4728" i="47"/>
  <c r="G4726" i="47"/>
  <c r="G4724" i="47"/>
  <c r="E4720" i="47"/>
  <c r="E4719" i="47"/>
  <c r="S4718" i="47"/>
  <c r="R4718" i="47"/>
  <c r="L4718" i="47"/>
  <c r="H4718" i="47"/>
  <c r="F4718" i="47"/>
  <c r="S4717" i="47"/>
  <c r="R4717" i="47"/>
  <c r="L4717" i="47"/>
  <c r="H4717" i="47"/>
  <c r="F4717" i="47"/>
  <c r="S4716" i="47"/>
  <c r="R4716" i="47"/>
  <c r="L4716" i="47"/>
  <c r="H4716" i="47"/>
  <c r="F4716" i="47"/>
  <c r="L4714" i="47"/>
  <c r="H4714" i="47"/>
  <c r="AA4714" i="47" s="1"/>
  <c r="G4714" i="47"/>
  <c r="Z4714" i="47" s="1"/>
  <c r="F4714" i="47"/>
  <c r="Y4714" i="47" s="1"/>
  <c r="L4713" i="47"/>
  <c r="H4713" i="47"/>
  <c r="AA4713" i="47" s="1"/>
  <c r="G4713" i="47"/>
  <c r="F4713" i="47"/>
  <c r="L4712" i="47"/>
  <c r="H4712" i="47"/>
  <c r="AA4712" i="47" s="1"/>
  <c r="G4712" i="47"/>
  <c r="F4712" i="47"/>
  <c r="Y4712" i="47" s="1"/>
  <c r="L4711" i="47"/>
  <c r="H4711" i="47"/>
  <c r="AA4711" i="47" s="1"/>
  <c r="G4711" i="47"/>
  <c r="Z4711" i="47" s="1"/>
  <c r="F4711" i="47"/>
  <c r="Y4711" i="47" s="1"/>
  <c r="L4710" i="47"/>
  <c r="H4710" i="47"/>
  <c r="AA4710" i="47" s="1"/>
  <c r="G4710" i="47"/>
  <c r="F4710" i="47"/>
  <c r="Y4710" i="47" s="1"/>
  <c r="L4709" i="47"/>
  <c r="H4709" i="47"/>
  <c r="AA4709" i="47" s="1"/>
  <c r="G4709" i="47"/>
  <c r="Z4709" i="47" s="1"/>
  <c r="F4709" i="47"/>
  <c r="Y4709" i="47" s="1"/>
  <c r="L4708" i="47"/>
  <c r="H4708" i="47"/>
  <c r="AA4708" i="47" s="1"/>
  <c r="G4708" i="47"/>
  <c r="F4708" i="47"/>
  <c r="Y4708" i="47" s="1"/>
  <c r="L4707" i="47"/>
  <c r="H4707" i="47"/>
  <c r="AA4707" i="47" s="1"/>
  <c r="G4707" i="47"/>
  <c r="Z4707" i="47" s="1"/>
  <c r="F4707" i="47"/>
  <c r="Y4707" i="47" s="1"/>
  <c r="L4706" i="47"/>
  <c r="H4706" i="47"/>
  <c r="AA4706" i="47" s="1"/>
  <c r="G4706" i="47"/>
  <c r="Z4706" i="47" s="1"/>
  <c r="F4706" i="47"/>
  <c r="L4705" i="47"/>
  <c r="H4705" i="47"/>
  <c r="AA4705" i="47" s="1"/>
  <c r="G4705" i="47"/>
  <c r="Z4705" i="47" s="1"/>
  <c r="F4705" i="47"/>
  <c r="Y4705" i="47" s="1"/>
  <c r="L4704" i="47"/>
  <c r="H4704" i="47"/>
  <c r="AA4704" i="47" s="1"/>
  <c r="G4704" i="47"/>
  <c r="F4704" i="47"/>
  <c r="Y4704" i="47" s="1"/>
  <c r="L4703" i="47"/>
  <c r="H4703" i="47"/>
  <c r="AA4703" i="47" s="1"/>
  <c r="G4703" i="47"/>
  <c r="Z4703" i="47" s="1"/>
  <c r="F4703" i="47"/>
  <c r="Y4703" i="47" s="1"/>
  <c r="L4702" i="47"/>
  <c r="H4702" i="47"/>
  <c r="AA4702" i="47" s="1"/>
  <c r="G4702" i="47"/>
  <c r="F4702" i="47"/>
  <c r="Z4701" i="47"/>
  <c r="L4701" i="47"/>
  <c r="H4701" i="47"/>
  <c r="AA4701" i="47" s="1"/>
  <c r="G4701" i="47"/>
  <c r="F4701" i="47"/>
  <c r="Y4701" i="47" s="1"/>
  <c r="L4700" i="47"/>
  <c r="H4700" i="47"/>
  <c r="AA4700" i="47" s="1"/>
  <c r="G4700" i="47"/>
  <c r="F4700" i="47"/>
  <c r="L4699" i="47"/>
  <c r="H4699" i="47"/>
  <c r="AA4699" i="47" s="1"/>
  <c r="G4699" i="47"/>
  <c r="F4699" i="47"/>
  <c r="Y4699" i="47" s="1"/>
  <c r="L4698" i="47"/>
  <c r="H4698" i="47"/>
  <c r="AA4698" i="47" s="1"/>
  <c r="G4698" i="47"/>
  <c r="Z4698" i="47" s="1"/>
  <c r="F4698" i="47"/>
  <c r="Y4698" i="47" s="1"/>
  <c r="L4697" i="47"/>
  <c r="H4697" i="47"/>
  <c r="AA4697" i="47" s="1"/>
  <c r="G4697" i="47"/>
  <c r="Z4697" i="47" s="1"/>
  <c r="F4697" i="47"/>
  <c r="Y4697" i="47" s="1"/>
  <c r="L4696" i="47"/>
  <c r="H4696" i="47"/>
  <c r="AA4696" i="47" s="1"/>
  <c r="G4696" i="47"/>
  <c r="F4696" i="47"/>
  <c r="Y4696" i="47" s="1"/>
  <c r="L4695" i="47"/>
  <c r="H4695" i="47"/>
  <c r="AA4695" i="47" s="1"/>
  <c r="G4695" i="47"/>
  <c r="F4695" i="47"/>
  <c r="V4693" i="47"/>
  <c r="AF4695" i="47" s="1"/>
  <c r="C4693" i="47"/>
  <c r="X4690" i="47"/>
  <c r="J4690" i="47"/>
  <c r="G4690" i="47"/>
  <c r="X4688" i="47"/>
  <c r="N4688" i="47"/>
  <c r="J4688" i="47"/>
  <c r="G4688" i="47"/>
  <c r="G4686" i="47"/>
  <c r="G4684" i="47"/>
  <c r="E4680" i="47"/>
  <c r="E4679" i="47"/>
  <c r="S4678" i="47"/>
  <c r="R4678" i="47"/>
  <c r="L4678" i="47"/>
  <c r="H4678" i="47"/>
  <c r="F4678" i="47"/>
  <c r="S4677" i="47"/>
  <c r="R4677" i="47"/>
  <c r="L4677" i="47"/>
  <c r="H4677" i="47"/>
  <c r="F4677" i="47"/>
  <c r="S4676" i="47"/>
  <c r="R4676" i="47"/>
  <c r="L4676" i="47"/>
  <c r="H4676" i="47"/>
  <c r="F4676" i="47"/>
  <c r="L4674" i="47"/>
  <c r="H4674" i="47"/>
  <c r="AA4674" i="47" s="1"/>
  <c r="G4674" i="47"/>
  <c r="F4674" i="47"/>
  <c r="Y4674" i="47" s="1"/>
  <c r="L4673" i="47"/>
  <c r="H4673" i="47"/>
  <c r="AA4673" i="47" s="1"/>
  <c r="G4673" i="47"/>
  <c r="Z4673" i="47" s="1"/>
  <c r="F4673" i="47"/>
  <c r="Y4673" i="47" s="1"/>
  <c r="L4672" i="47"/>
  <c r="H4672" i="47"/>
  <c r="AA4672" i="47" s="1"/>
  <c r="G4672" i="47"/>
  <c r="F4672" i="47"/>
  <c r="Y4672" i="47" s="1"/>
  <c r="L4671" i="47"/>
  <c r="H4671" i="47"/>
  <c r="AA4671" i="47" s="1"/>
  <c r="G4671" i="47"/>
  <c r="Z4671" i="47" s="1"/>
  <c r="F4671" i="47"/>
  <c r="Y4671" i="47" s="1"/>
  <c r="L4670" i="47"/>
  <c r="H4670" i="47"/>
  <c r="AA4670" i="47" s="1"/>
  <c r="G4670" i="47"/>
  <c r="Z4670" i="47" s="1"/>
  <c r="F4670" i="47"/>
  <c r="L4669" i="47"/>
  <c r="H4669" i="47"/>
  <c r="AA4669" i="47" s="1"/>
  <c r="G4669" i="47"/>
  <c r="Z4669" i="47" s="1"/>
  <c r="F4669" i="47"/>
  <c r="Y4669" i="47" s="1"/>
  <c r="L4668" i="47"/>
  <c r="H4668" i="47"/>
  <c r="AA4668" i="47" s="1"/>
  <c r="G4668" i="47"/>
  <c r="F4668" i="47"/>
  <c r="Y4668" i="47" s="1"/>
  <c r="L4667" i="47"/>
  <c r="H4667" i="47"/>
  <c r="AA4667" i="47" s="1"/>
  <c r="G4667" i="47"/>
  <c r="F4667" i="47"/>
  <c r="Y4667" i="47" s="1"/>
  <c r="L4666" i="47"/>
  <c r="H4666" i="47"/>
  <c r="AA4666" i="47" s="1"/>
  <c r="G4666" i="47"/>
  <c r="Z4666" i="47" s="1"/>
  <c r="F4666" i="47"/>
  <c r="L4665" i="47"/>
  <c r="H4665" i="47"/>
  <c r="AA4665" i="47" s="1"/>
  <c r="G4665" i="47"/>
  <c r="Z4665" i="47" s="1"/>
  <c r="F4665" i="47"/>
  <c r="Y4665" i="47" s="1"/>
  <c r="L4664" i="47"/>
  <c r="H4664" i="47"/>
  <c r="AA4664" i="47" s="1"/>
  <c r="G4664" i="47"/>
  <c r="F4664" i="47"/>
  <c r="L4663" i="47"/>
  <c r="H4663" i="47"/>
  <c r="AA4663" i="47" s="1"/>
  <c r="G4663" i="47"/>
  <c r="F4663" i="47"/>
  <c r="Y4663" i="47" s="1"/>
  <c r="L4662" i="47"/>
  <c r="H4662" i="47"/>
  <c r="AA4662" i="47" s="1"/>
  <c r="G4662" i="47"/>
  <c r="Z4662" i="47" s="1"/>
  <c r="F4662" i="47"/>
  <c r="Y4662" i="47" s="1"/>
  <c r="L4661" i="47"/>
  <c r="H4661" i="47"/>
  <c r="AA4661" i="47" s="1"/>
  <c r="G4661" i="47"/>
  <c r="Z4661" i="47" s="1"/>
  <c r="F4661" i="47"/>
  <c r="Y4661" i="47" s="1"/>
  <c r="L4660" i="47"/>
  <c r="H4660" i="47"/>
  <c r="AA4660" i="47" s="1"/>
  <c r="G4660" i="47"/>
  <c r="F4660" i="47"/>
  <c r="L4659" i="47"/>
  <c r="H4659" i="47"/>
  <c r="AA4659" i="47" s="1"/>
  <c r="G4659" i="47"/>
  <c r="Z4659" i="47" s="1"/>
  <c r="F4659" i="47"/>
  <c r="Y4659" i="47" s="1"/>
  <c r="L4658" i="47"/>
  <c r="H4658" i="47"/>
  <c r="AA4658" i="47" s="1"/>
  <c r="G4658" i="47"/>
  <c r="Z4658" i="47" s="1"/>
  <c r="F4658" i="47"/>
  <c r="Y4658" i="47" s="1"/>
  <c r="L4657" i="47"/>
  <c r="H4657" i="47"/>
  <c r="AA4657" i="47" s="1"/>
  <c r="G4657" i="47"/>
  <c r="Z4657" i="47" s="1"/>
  <c r="F4657" i="47"/>
  <c r="Y4657" i="47" s="1"/>
  <c r="L4656" i="47"/>
  <c r="H4656" i="47"/>
  <c r="AA4656" i="47" s="1"/>
  <c r="G4656" i="47"/>
  <c r="F4656" i="47"/>
  <c r="Y4656" i="47" s="1"/>
  <c r="L4655" i="47"/>
  <c r="H4655" i="47"/>
  <c r="AA4655" i="47" s="1"/>
  <c r="G4655" i="47"/>
  <c r="Z4655" i="47" s="1"/>
  <c r="F4655" i="47"/>
  <c r="V4653" i="47"/>
  <c r="AF4655" i="47" s="1"/>
  <c r="C4653" i="47"/>
  <c r="X4650" i="47"/>
  <c r="J4650" i="47"/>
  <c r="G4650" i="47"/>
  <c r="X4648" i="47"/>
  <c r="N4648" i="47"/>
  <c r="J4648" i="47"/>
  <c r="G4648" i="47"/>
  <c r="G4646" i="47"/>
  <c r="G4644" i="47"/>
  <c r="E4640" i="47"/>
  <c r="E4639" i="47"/>
  <c r="S4638" i="47"/>
  <c r="R4638" i="47"/>
  <c r="L4638" i="47"/>
  <c r="H4638" i="47"/>
  <c r="F4638" i="47"/>
  <c r="S4637" i="47"/>
  <c r="R4637" i="47"/>
  <c r="L4637" i="47"/>
  <c r="H4637" i="47"/>
  <c r="F4637" i="47"/>
  <c r="S4636" i="47"/>
  <c r="R4636" i="47"/>
  <c r="L4636" i="47"/>
  <c r="H4636" i="47"/>
  <c r="F4636" i="47"/>
  <c r="L4634" i="47"/>
  <c r="H4634" i="47"/>
  <c r="AA4634" i="47" s="1"/>
  <c r="G4634" i="47"/>
  <c r="F4634" i="47"/>
  <c r="L4633" i="47"/>
  <c r="H4633" i="47"/>
  <c r="AA4633" i="47" s="1"/>
  <c r="G4633" i="47"/>
  <c r="Z4633" i="47" s="1"/>
  <c r="F4633" i="47"/>
  <c r="Y4633" i="47" s="1"/>
  <c r="L4632" i="47"/>
  <c r="H4632" i="47"/>
  <c r="AA4632" i="47" s="1"/>
  <c r="G4632" i="47"/>
  <c r="F4632" i="47"/>
  <c r="Y4632" i="47" s="1"/>
  <c r="L4631" i="47"/>
  <c r="H4631" i="47"/>
  <c r="AA4631" i="47" s="1"/>
  <c r="G4631" i="47"/>
  <c r="Z4631" i="47" s="1"/>
  <c r="F4631" i="47"/>
  <c r="Y4631" i="47" s="1"/>
  <c r="L4630" i="47"/>
  <c r="H4630" i="47"/>
  <c r="AA4630" i="47" s="1"/>
  <c r="G4630" i="47"/>
  <c r="Z4630" i="47" s="1"/>
  <c r="F4630" i="47"/>
  <c r="L4629" i="47"/>
  <c r="H4629" i="47"/>
  <c r="AA4629" i="47" s="1"/>
  <c r="G4629" i="47"/>
  <c r="Z4629" i="47" s="1"/>
  <c r="F4629" i="47"/>
  <c r="Y4629" i="47" s="1"/>
  <c r="L4628" i="47"/>
  <c r="H4628" i="47"/>
  <c r="AA4628" i="47" s="1"/>
  <c r="G4628" i="47"/>
  <c r="F4628" i="47"/>
  <c r="L4627" i="47"/>
  <c r="H4627" i="47"/>
  <c r="AA4627" i="47" s="1"/>
  <c r="G4627" i="47"/>
  <c r="F4627" i="47"/>
  <c r="L4626" i="47"/>
  <c r="H4626" i="47"/>
  <c r="G4626" i="47"/>
  <c r="Z4626" i="47" s="1"/>
  <c r="F4626" i="47"/>
  <c r="Y4626" i="47" s="1"/>
  <c r="L4625" i="47"/>
  <c r="H4625" i="47"/>
  <c r="AA4625" i="47" s="1"/>
  <c r="G4625" i="47"/>
  <c r="F4625" i="47"/>
  <c r="Y4625" i="47" s="1"/>
  <c r="L4624" i="47"/>
  <c r="H4624" i="47"/>
  <c r="AA4624" i="47" s="1"/>
  <c r="G4624" i="47"/>
  <c r="F4624" i="47"/>
  <c r="Y4624" i="47" s="1"/>
  <c r="L4623" i="47"/>
  <c r="H4623" i="47"/>
  <c r="AA4623" i="47" s="1"/>
  <c r="G4623" i="47"/>
  <c r="F4623" i="47"/>
  <c r="Y4623" i="47" s="1"/>
  <c r="L4622" i="47"/>
  <c r="H4622" i="47"/>
  <c r="AA4622" i="47" s="1"/>
  <c r="G4622" i="47"/>
  <c r="Z4622" i="47" s="1"/>
  <c r="F4622" i="47"/>
  <c r="Y4622" i="47" s="1"/>
  <c r="L4621" i="47"/>
  <c r="H4621" i="47"/>
  <c r="AA4621" i="47" s="1"/>
  <c r="G4621" i="47"/>
  <c r="F4621" i="47"/>
  <c r="Y4621" i="47" s="1"/>
  <c r="L4620" i="47"/>
  <c r="H4620" i="47"/>
  <c r="AA4620" i="47" s="1"/>
  <c r="G4620" i="47"/>
  <c r="F4620" i="47"/>
  <c r="Y4620" i="47" s="1"/>
  <c r="L4619" i="47"/>
  <c r="H4619" i="47"/>
  <c r="AA4619" i="47" s="1"/>
  <c r="G4619" i="47"/>
  <c r="Z4619" i="47" s="1"/>
  <c r="F4619" i="47"/>
  <c r="Y4619" i="47" s="1"/>
  <c r="L4618" i="47"/>
  <c r="H4618" i="47"/>
  <c r="AA4618" i="47" s="1"/>
  <c r="G4618" i="47"/>
  <c r="F4618" i="47"/>
  <c r="L4617" i="47"/>
  <c r="H4617" i="47"/>
  <c r="AA4617" i="47" s="1"/>
  <c r="G4617" i="47"/>
  <c r="F4617" i="47"/>
  <c r="Y4617" i="47" s="1"/>
  <c r="L4616" i="47"/>
  <c r="H4616" i="47"/>
  <c r="AA4616" i="47" s="1"/>
  <c r="G4616" i="47"/>
  <c r="F4616" i="47"/>
  <c r="Y4616" i="47" s="1"/>
  <c r="L4615" i="47"/>
  <c r="H4615" i="47"/>
  <c r="AA4615" i="47" s="1"/>
  <c r="G4615" i="47"/>
  <c r="Z4615" i="47" s="1"/>
  <c r="F4615" i="47"/>
  <c r="V4613" i="47"/>
  <c r="AF4615" i="47" s="1"/>
  <c r="C4613" i="47"/>
  <c r="X4610" i="47"/>
  <c r="J4610" i="47"/>
  <c r="G4610" i="47"/>
  <c r="X4608" i="47"/>
  <c r="N4608" i="47"/>
  <c r="J4608" i="47"/>
  <c r="G4608" i="47"/>
  <c r="G4606" i="47"/>
  <c r="G4604" i="47"/>
  <c r="E4600" i="47"/>
  <c r="E4599" i="47"/>
  <c r="S4598" i="47"/>
  <c r="R4598" i="47"/>
  <c r="L4598" i="47"/>
  <c r="H4598" i="47"/>
  <c r="F4598" i="47"/>
  <c r="S4597" i="47"/>
  <c r="R4597" i="47"/>
  <c r="L4597" i="47"/>
  <c r="H4597" i="47"/>
  <c r="F4597" i="47"/>
  <c r="S4596" i="47"/>
  <c r="R4596" i="47"/>
  <c r="L4596" i="47"/>
  <c r="H4596" i="47"/>
  <c r="F4596" i="47"/>
  <c r="L4594" i="47"/>
  <c r="H4594" i="47"/>
  <c r="AA4594" i="47" s="1"/>
  <c r="G4594" i="47"/>
  <c r="Z4594" i="47" s="1"/>
  <c r="F4594" i="47"/>
  <c r="Y4594" i="47" s="1"/>
  <c r="L4593" i="47"/>
  <c r="H4593" i="47"/>
  <c r="AA4593" i="47" s="1"/>
  <c r="G4593" i="47"/>
  <c r="Z4593" i="47" s="1"/>
  <c r="F4593" i="47"/>
  <c r="Y4593" i="47" s="1"/>
  <c r="L4592" i="47"/>
  <c r="H4592" i="47"/>
  <c r="AA4592" i="47" s="1"/>
  <c r="G4592" i="47"/>
  <c r="F4592" i="47"/>
  <c r="L4591" i="47"/>
  <c r="H4591" i="47"/>
  <c r="AA4591" i="47" s="1"/>
  <c r="G4591" i="47"/>
  <c r="F4591" i="47"/>
  <c r="Y4591" i="47" s="1"/>
  <c r="L4590" i="47"/>
  <c r="H4590" i="47"/>
  <c r="AA4590" i="47" s="1"/>
  <c r="G4590" i="47"/>
  <c r="Z4590" i="47" s="1"/>
  <c r="F4590" i="47"/>
  <c r="L4589" i="47"/>
  <c r="H4589" i="47"/>
  <c r="AA4589" i="47" s="1"/>
  <c r="G4589" i="47"/>
  <c r="Z4589" i="47" s="1"/>
  <c r="F4589" i="47"/>
  <c r="Y4589" i="47" s="1"/>
  <c r="L4588" i="47"/>
  <c r="H4588" i="47"/>
  <c r="AA4588" i="47" s="1"/>
  <c r="G4588" i="47"/>
  <c r="F4588" i="47"/>
  <c r="L4587" i="47"/>
  <c r="H4587" i="47"/>
  <c r="AA4587" i="47" s="1"/>
  <c r="G4587" i="47"/>
  <c r="F4587" i="47"/>
  <c r="Y4587" i="47" s="1"/>
  <c r="L4586" i="47"/>
  <c r="H4586" i="47"/>
  <c r="AA4586" i="47" s="1"/>
  <c r="G4586" i="47"/>
  <c r="Z4586" i="47" s="1"/>
  <c r="F4586" i="47"/>
  <c r="Y4586" i="47" s="1"/>
  <c r="L4585" i="47"/>
  <c r="H4585" i="47"/>
  <c r="AA4585" i="47" s="1"/>
  <c r="G4585" i="47"/>
  <c r="F4585" i="47"/>
  <c r="Y4585" i="47" s="1"/>
  <c r="L4584" i="47"/>
  <c r="H4584" i="47"/>
  <c r="AA4584" i="47" s="1"/>
  <c r="G4584" i="47"/>
  <c r="F4584" i="47"/>
  <c r="L4583" i="47"/>
  <c r="H4583" i="47"/>
  <c r="AA4583" i="47" s="1"/>
  <c r="G4583" i="47"/>
  <c r="F4583" i="47"/>
  <c r="Y4583" i="47" s="1"/>
  <c r="L4582" i="47"/>
  <c r="H4582" i="47"/>
  <c r="AA4582" i="47" s="1"/>
  <c r="G4582" i="47"/>
  <c r="Z4582" i="47" s="1"/>
  <c r="F4582" i="47"/>
  <c r="Y4582" i="47" s="1"/>
  <c r="L4581" i="47"/>
  <c r="H4581" i="47"/>
  <c r="AA4581" i="47" s="1"/>
  <c r="G4581" i="47"/>
  <c r="Z4581" i="47" s="1"/>
  <c r="F4581" i="47"/>
  <c r="Y4581" i="47" s="1"/>
  <c r="L4580" i="47"/>
  <c r="H4580" i="47"/>
  <c r="AA4580" i="47" s="1"/>
  <c r="G4580" i="47"/>
  <c r="F4580" i="47"/>
  <c r="Y4580" i="47" s="1"/>
  <c r="L4579" i="47"/>
  <c r="H4579" i="47"/>
  <c r="AA4579" i="47" s="1"/>
  <c r="G4579" i="47"/>
  <c r="Z4579" i="47" s="1"/>
  <c r="F4579" i="47"/>
  <c r="Y4579" i="47" s="1"/>
  <c r="L4578" i="47"/>
  <c r="H4578" i="47"/>
  <c r="AA4578" i="47" s="1"/>
  <c r="G4578" i="47"/>
  <c r="Z4578" i="47" s="1"/>
  <c r="F4578" i="47"/>
  <c r="Y4578" i="47" s="1"/>
  <c r="L4577" i="47"/>
  <c r="H4577" i="47"/>
  <c r="AA4577" i="47" s="1"/>
  <c r="G4577" i="47"/>
  <c r="Z4577" i="47" s="1"/>
  <c r="F4577" i="47"/>
  <c r="Y4577" i="47" s="1"/>
  <c r="L4576" i="47"/>
  <c r="H4576" i="47"/>
  <c r="AA4576" i="47" s="1"/>
  <c r="G4576" i="47"/>
  <c r="F4576" i="47"/>
  <c r="L4575" i="47"/>
  <c r="H4575" i="47"/>
  <c r="AA4575" i="47" s="1"/>
  <c r="G4575" i="47"/>
  <c r="Z4575" i="47" s="1"/>
  <c r="F4575" i="47"/>
  <c r="V4573" i="47"/>
  <c r="AF4575" i="47" s="1"/>
  <c r="C4573" i="47"/>
  <c r="X4570" i="47"/>
  <c r="J4570" i="47"/>
  <c r="G4570" i="47"/>
  <c r="X4568" i="47"/>
  <c r="N4568" i="47"/>
  <c r="J4568" i="47"/>
  <c r="G4568" i="47"/>
  <c r="G4566" i="47"/>
  <c r="G4564" i="47"/>
  <c r="E4560" i="47"/>
  <c r="E4559" i="47"/>
  <c r="S4558" i="47"/>
  <c r="R4558" i="47"/>
  <c r="L4558" i="47"/>
  <c r="H4558" i="47"/>
  <c r="F4558" i="47"/>
  <c r="S4557" i="47"/>
  <c r="R4557" i="47"/>
  <c r="L4557" i="47"/>
  <c r="H4557" i="47"/>
  <c r="F4557" i="47"/>
  <c r="S4556" i="47"/>
  <c r="R4556" i="47"/>
  <c r="L4556" i="47"/>
  <c r="H4556" i="47"/>
  <c r="F4556" i="47"/>
  <c r="L4554" i="47"/>
  <c r="H4554" i="47"/>
  <c r="AA4554" i="47" s="1"/>
  <c r="G4554" i="47"/>
  <c r="Z4554" i="47" s="1"/>
  <c r="F4554" i="47"/>
  <c r="L4553" i="47"/>
  <c r="H4553" i="47"/>
  <c r="AA4553" i="47" s="1"/>
  <c r="G4553" i="47"/>
  <c r="Z4553" i="47" s="1"/>
  <c r="F4553" i="47"/>
  <c r="Y4553" i="47" s="1"/>
  <c r="L4552" i="47"/>
  <c r="H4552" i="47"/>
  <c r="AA4552" i="47" s="1"/>
  <c r="G4552" i="47"/>
  <c r="F4552" i="47"/>
  <c r="L4551" i="47"/>
  <c r="H4551" i="47"/>
  <c r="AA4551" i="47" s="1"/>
  <c r="G4551" i="47"/>
  <c r="F4551" i="47"/>
  <c r="Y4551" i="47" s="1"/>
  <c r="L4550" i="47"/>
  <c r="H4550" i="47"/>
  <c r="AA4550" i="47" s="1"/>
  <c r="G4550" i="47"/>
  <c r="Z4550" i="47" s="1"/>
  <c r="F4550" i="47"/>
  <c r="Y4550" i="47" s="1"/>
  <c r="L4549" i="47"/>
  <c r="H4549" i="47"/>
  <c r="AA4549" i="47" s="1"/>
  <c r="G4549" i="47"/>
  <c r="F4549" i="47"/>
  <c r="Y4549" i="47" s="1"/>
  <c r="L4548" i="47"/>
  <c r="H4548" i="47"/>
  <c r="AA4548" i="47" s="1"/>
  <c r="G4548" i="47"/>
  <c r="F4548" i="47"/>
  <c r="L4547" i="47"/>
  <c r="H4547" i="47"/>
  <c r="AA4547" i="47" s="1"/>
  <c r="G4547" i="47"/>
  <c r="F4547" i="47"/>
  <c r="Y4547" i="47" s="1"/>
  <c r="L4546" i="47"/>
  <c r="H4546" i="47"/>
  <c r="AA4546" i="47" s="1"/>
  <c r="G4546" i="47"/>
  <c r="Z4546" i="47" s="1"/>
  <c r="F4546" i="47"/>
  <c r="Y4546" i="47" s="1"/>
  <c r="L4545" i="47"/>
  <c r="H4545" i="47"/>
  <c r="AA4545" i="47" s="1"/>
  <c r="G4545" i="47"/>
  <c r="Z4545" i="47" s="1"/>
  <c r="F4545" i="47"/>
  <c r="Y4545" i="47" s="1"/>
  <c r="L4544" i="47"/>
  <c r="H4544" i="47"/>
  <c r="AA4544" i="47" s="1"/>
  <c r="G4544" i="47"/>
  <c r="F4544" i="47"/>
  <c r="Y4544" i="47" s="1"/>
  <c r="L4543" i="47"/>
  <c r="H4543" i="47"/>
  <c r="AA4543" i="47" s="1"/>
  <c r="G4543" i="47"/>
  <c r="Z4543" i="47" s="1"/>
  <c r="F4543" i="47"/>
  <c r="Y4543" i="47" s="1"/>
  <c r="L4542" i="47"/>
  <c r="H4542" i="47"/>
  <c r="AA4542" i="47" s="1"/>
  <c r="G4542" i="47"/>
  <c r="Z4542" i="47" s="1"/>
  <c r="F4542" i="47"/>
  <c r="Y4542" i="47" s="1"/>
  <c r="L4541" i="47"/>
  <c r="H4541" i="47"/>
  <c r="AA4541" i="47" s="1"/>
  <c r="G4541" i="47"/>
  <c r="Z4541" i="47" s="1"/>
  <c r="F4541" i="47"/>
  <c r="Y4541" i="47" s="1"/>
  <c r="L4540" i="47"/>
  <c r="H4540" i="47"/>
  <c r="AA4540" i="47" s="1"/>
  <c r="G4540" i="47"/>
  <c r="F4540" i="47"/>
  <c r="L4539" i="47"/>
  <c r="H4539" i="47"/>
  <c r="AA4539" i="47" s="1"/>
  <c r="G4539" i="47"/>
  <c r="Z4539" i="47" s="1"/>
  <c r="F4539" i="47"/>
  <c r="Y4539" i="47" s="1"/>
  <c r="L4538" i="47"/>
  <c r="H4538" i="47"/>
  <c r="AA4538" i="47" s="1"/>
  <c r="G4538" i="47"/>
  <c r="Z4538" i="47" s="1"/>
  <c r="F4538" i="47"/>
  <c r="L4537" i="47"/>
  <c r="H4537" i="47"/>
  <c r="AA4537" i="47" s="1"/>
  <c r="G4537" i="47"/>
  <c r="Z4537" i="47" s="1"/>
  <c r="F4537" i="47"/>
  <c r="Y4537" i="47" s="1"/>
  <c r="L4536" i="47"/>
  <c r="H4536" i="47"/>
  <c r="AA4536" i="47" s="1"/>
  <c r="G4536" i="47"/>
  <c r="F4536" i="47"/>
  <c r="L4535" i="47"/>
  <c r="H4535" i="47"/>
  <c r="AA4535" i="47" s="1"/>
  <c r="G4535" i="47"/>
  <c r="F4535" i="47"/>
  <c r="V4533" i="47"/>
  <c r="AF4535" i="47" s="1"/>
  <c r="C4533" i="47"/>
  <c r="X4530" i="47"/>
  <c r="J4530" i="47"/>
  <c r="G4530" i="47"/>
  <c r="X4528" i="47"/>
  <c r="N4528" i="47"/>
  <c r="J4528" i="47"/>
  <c r="G4528" i="47"/>
  <c r="G4526" i="47"/>
  <c r="G4524" i="47"/>
  <c r="E4520" i="47"/>
  <c r="E4519" i="47"/>
  <c r="S4518" i="47"/>
  <c r="R4518" i="47"/>
  <c r="L4518" i="47"/>
  <c r="H4518" i="47"/>
  <c r="F4518" i="47"/>
  <c r="S4517" i="47"/>
  <c r="R4517" i="47"/>
  <c r="L4517" i="47"/>
  <c r="H4517" i="47"/>
  <c r="F4517" i="47"/>
  <c r="S4516" i="47"/>
  <c r="R4516" i="47"/>
  <c r="L4516" i="47"/>
  <c r="H4516" i="47"/>
  <c r="F4516" i="47"/>
  <c r="L4514" i="47"/>
  <c r="H4514" i="47"/>
  <c r="AA4514" i="47" s="1"/>
  <c r="G4514" i="47"/>
  <c r="Z4514" i="47" s="1"/>
  <c r="F4514" i="47"/>
  <c r="Y4514" i="47" s="1"/>
  <c r="L4513" i="47"/>
  <c r="H4513" i="47"/>
  <c r="AA4513" i="47" s="1"/>
  <c r="G4513" i="47"/>
  <c r="Z4513" i="47" s="1"/>
  <c r="F4513" i="47"/>
  <c r="Y4513" i="47" s="1"/>
  <c r="L4512" i="47"/>
  <c r="H4512" i="47"/>
  <c r="AA4512" i="47" s="1"/>
  <c r="G4512" i="47"/>
  <c r="F4512" i="47"/>
  <c r="L4511" i="47"/>
  <c r="H4511" i="47"/>
  <c r="AA4511" i="47" s="1"/>
  <c r="G4511" i="47"/>
  <c r="Z4511" i="47" s="1"/>
  <c r="F4511" i="47"/>
  <c r="Y4511" i="47" s="1"/>
  <c r="L4510" i="47"/>
  <c r="H4510" i="47"/>
  <c r="AA4510" i="47" s="1"/>
  <c r="G4510" i="47"/>
  <c r="Z4510" i="47" s="1"/>
  <c r="F4510" i="47"/>
  <c r="Y4510" i="47" s="1"/>
  <c r="L4509" i="47"/>
  <c r="H4509" i="47"/>
  <c r="AA4509" i="47" s="1"/>
  <c r="G4509" i="47"/>
  <c r="Z4509" i="47" s="1"/>
  <c r="F4509" i="47"/>
  <c r="L4508" i="47"/>
  <c r="H4508" i="47"/>
  <c r="AA4508" i="47" s="1"/>
  <c r="G4508" i="47"/>
  <c r="Z4508" i="47" s="1"/>
  <c r="F4508" i="47"/>
  <c r="Y4508" i="47" s="1"/>
  <c r="L4507" i="47"/>
  <c r="H4507" i="47"/>
  <c r="AA4507" i="47" s="1"/>
  <c r="G4507" i="47"/>
  <c r="Z4507" i="47" s="1"/>
  <c r="F4507" i="47"/>
  <c r="Y4507" i="47" s="1"/>
  <c r="L4506" i="47"/>
  <c r="H4506" i="47"/>
  <c r="AA4506" i="47" s="1"/>
  <c r="G4506" i="47"/>
  <c r="Z4506" i="47" s="1"/>
  <c r="F4506" i="47"/>
  <c r="Y4506" i="47" s="1"/>
  <c r="L4505" i="47"/>
  <c r="H4505" i="47"/>
  <c r="AA4505" i="47" s="1"/>
  <c r="G4505" i="47"/>
  <c r="Z4505" i="47" s="1"/>
  <c r="F4505" i="47"/>
  <c r="L4504" i="47"/>
  <c r="H4504" i="47"/>
  <c r="AA4504" i="47" s="1"/>
  <c r="G4504" i="47"/>
  <c r="Z4504" i="47" s="1"/>
  <c r="F4504" i="47"/>
  <c r="Y4504" i="47" s="1"/>
  <c r="L4503" i="47"/>
  <c r="H4503" i="47"/>
  <c r="AA4503" i="47" s="1"/>
  <c r="G4503" i="47"/>
  <c r="Z4503" i="47" s="1"/>
  <c r="F4503" i="47"/>
  <c r="Y4503" i="47" s="1"/>
  <c r="L4502" i="47"/>
  <c r="H4502" i="47"/>
  <c r="AA4502" i="47" s="1"/>
  <c r="G4502" i="47"/>
  <c r="Z4502" i="47" s="1"/>
  <c r="F4502" i="47"/>
  <c r="Y4502" i="47" s="1"/>
  <c r="L4501" i="47"/>
  <c r="H4501" i="47"/>
  <c r="AA4501" i="47" s="1"/>
  <c r="G4501" i="47"/>
  <c r="Z4501" i="47" s="1"/>
  <c r="F4501" i="47"/>
  <c r="L4500" i="47"/>
  <c r="H4500" i="47"/>
  <c r="AA4500" i="47" s="1"/>
  <c r="G4500" i="47"/>
  <c r="Z4500" i="47" s="1"/>
  <c r="F4500" i="47"/>
  <c r="Y4500" i="47" s="1"/>
  <c r="L4499" i="47"/>
  <c r="H4499" i="47"/>
  <c r="AA4499" i="47" s="1"/>
  <c r="G4499" i="47"/>
  <c r="Z4499" i="47" s="1"/>
  <c r="F4499" i="47"/>
  <c r="Y4499" i="47" s="1"/>
  <c r="L4498" i="47"/>
  <c r="H4498" i="47"/>
  <c r="AA4498" i="47" s="1"/>
  <c r="G4498" i="47"/>
  <c r="Z4498" i="47" s="1"/>
  <c r="F4498" i="47"/>
  <c r="Y4498" i="47" s="1"/>
  <c r="L4497" i="47"/>
  <c r="H4497" i="47"/>
  <c r="AA4497" i="47" s="1"/>
  <c r="G4497" i="47"/>
  <c r="Z4497" i="47" s="1"/>
  <c r="F4497" i="47"/>
  <c r="L4496" i="47"/>
  <c r="H4496" i="47"/>
  <c r="AA4496" i="47" s="1"/>
  <c r="G4496" i="47"/>
  <c r="Z4496" i="47" s="1"/>
  <c r="F4496" i="47"/>
  <c r="Y4496" i="47" s="1"/>
  <c r="L4495" i="47"/>
  <c r="H4495" i="47"/>
  <c r="AA4495" i="47" s="1"/>
  <c r="G4495" i="47"/>
  <c r="F4495" i="47"/>
  <c r="V4493" i="47"/>
  <c r="AF4495" i="47" s="1"/>
  <c r="C4493" i="47"/>
  <c r="X4490" i="47"/>
  <c r="J4490" i="47"/>
  <c r="G4490" i="47"/>
  <c r="X4488" i="47"/>
  <c r="N4488" i="47"/>
  <c r="J4488" i="47"/>
  <c r="G4488" i="47"/>
  <c r="G4486" i="47"/>
  <c r="G4484" i="47"/>
  <c r="E4480" i="47"/>
  <c r="E4479" i="47"/>
  <c r="S4478" i="47"/>
  <c r="R4478" i="47"/>
  <c r="L4478" i="47"/>
  <c r="H4478" i="47"/>
  <c r="F4478" i="47"/>
  <c r="S4477" i="47"/>
  <c r="R4477" i="47"/>
  <c r="L4477" i="47"/>
  <c r="H4477" i="47"/>
  <c r="F4477" i="47"/>
  <c r="S4476" i="47"/>
  <c r="R4476" i="47"/>
  <c r="L4476" i="47"/>
  <c r="H4476" i="47"/>
  <c r="F4476" i="47"/>
  <c r="L4474" i="47"/>
  <c r="H4474" i="47"/>
  <c r="AA4474" i="47" s="1"/>
  <c r="G4474" i="47"/>
  <c r="F4474" i="47"/>
  <c r="Y4474" i="47" s="1"/>
  <c r="L4473" i="47"/>
  <c r="H4473" i="47"/>
  <c r="AA4473" i="47" s="1"/>
  <c r="G4473" i="47"/>
  <c r="Z4473" i="47" s="1"/>
  <c r="F4473" i="47"/>
  <c r="L4472" i="47"/>
  <c r="H4472" i="47"/>
  <c r="AA4472" i="47" s="1"/>
  <c r="G4472" i="47"/>
  <c r="Z4472" i="47" s="1"/>
  <c r="F4472" i="47"/>
  <c r="Y4472" i="47" s="1"/>
  <c r="L4471" i="47"/>
  <c r="H4471" i="47"/>
  <c r="G4471" i="47"/>
  <c r="Z4471" i="47" s="1"/>
  <c r="F4471" i="47"/>
  <c r="Y4471" i="47" s="1"/>
  <c r="L4470" i="47"/>
  <c r="H4470" i="47"/>
  <c r="AA4470" i="47" s="1"/>
  <c r="G4470" i="47"/>
  <c r="F4470" i="47"/>
  <c r="Y4470" i="47" s="1"/>
  <c r="L4469" i="47"/>
  <c r="H4469" i="47"/>
  <c r="AA4469" i="47" s="1"/>
  <c r="G4469" i="47"/>
  <c r="Z4469" i="47" s="1"/>
  <c r="F4469" i="47"/>
  <c r="L4468" i="47"/>
  <c r="H4468" i="47"/>
  <c r="AA4468" i="47" s="1"/>
  <c r="G4468" i="47"/>
  <c r="Z4468" i="47" s="1"/>
  <c r="F4468" i="47"/>
  <c r="Y4468" i="47" s="1"/>
  <c r="L4467" i="47"/>
  <c r="H4467" i="47"/>
  <c r="G4467" i="47"/>
  <c r="Z4467" i="47" s="1"/>
  <c r="F4467" i="47"/>
  <c r="Y4467" i="47" s="1"/>
  <c r="L4466" i="47"/>
  <c r="H4466" i="47"/>
  <c r="AA4466" i="47" s="1"/>
  <c r="G4466" i="47"/>
  <c r="F4466" i="47"/>
  <c r="Y4466" i="47" s="1"/>
  <c r="L4465" i="47"/>
  <c r="H4465" i="47"/>
  <c r="AA4465" i="47" s="1"/>
  <c r="G4465" i="47"/>
  <c r="Z4465" i="47" s="1"/>
  <c r="F4465" i="47"/>
  <c r="L4464" i="47"/>
  <c r="H4464" i="47"/>
  <c r="AA4464" i="47" s="1"/>
  <c r="G4464" i="47"/>
  <c r="Z4464" i="47" s="1"/>
  <c r="F4464" i="47"/>
  <c r="Y4464" i="47" s="1"/>
  <c r="L4463" i="47"/>
  <c r="H4463" i="47"/>
  <c r="G4463" i="47"/>
  <c r="Z4463" i="47" s="1"/>
  <c r="F4463" i="47"/>
  <c r="Y4463" i="47" s="1"/>
  <c r="L4462" i="47"/>
  <c r="H4462" i="47"/>
  <c r="AA4462" i="47" s="1"/>
  <c r="G4462" i="47"/>
  <c r="F4462" i="47"/>
  <c r="Y4462" i="47" s="1"/>
  <c r="L4461" i="47"/>
  <c r="H4461" i="47"/>
  <c r="AA4461" i="47" s="1"/>
  <c r="G4461" i="47"/>
  <c r="Z4461" i="47" s="1"/>
  <c r="F4461" i="47"/>
  <c r="L4460" i="47"/>
  <c r="H4460" i="47"/>
  <c r="AA4460" i="47" s="1"/>
  <c r="G4460" i="47"/>
  <c r="Z4460" i="47" s="1"/>
  <c r="F4460" i="47"/>
  <c r="Y4460" i="47" s="1"/>
  <c r="L4459" i="47"/>
  <c r="H4459" i="47"/>
  <c r="G4459" i="47"/>
  <c r="Z4459" i="47" s="1"/>
  <c r="F4459" i="47"/>
  <c r="Y4459" i="47" s="1"/>
  <c r="L4458" i="47"/>
  <c r="H4458" i="47"/>
  <c r="AA4458" i="47" s="1"/>
  <c r="G4458" i="47"/>
  <c r="F4458" i="47"/>
  <c r="Y4458" i="47" s="1"/>
  <c r="L4457" i="47"/>
  <c r="H4457" i="47"/>
  <c r="AA4457" i="47" s="1"/>
  <c r="G4457" i="47"/>
  <c r="Z4457" i="47" s="1"/>
  <c r="F4457" i="47"/>
  <c r="L4456" i="47"/>
  <c r="H4456" i="47"/>
  <c r="AA4456" i="47" s="1"/>
  <c r="G4456" i="47"/>
  <c r="Z4456" i="47" s="1"/>
  <c r="F4456" i="47"/>
  <c r="Y4456" i="47" s="1"/>
  <c r="L4455" i="47"/>
  <c r="H4455" i="47"/>
  <c r="G4455" i="47"/>
  <c r="Z4455" i="47" s="1"/>
  <c r="F4455" i="47"/>
  <c r="Y4455" i="47" s="1"/>
  <c r="V4453" i="47"/>
  <c r="AF4455" i="47" s="1"/>
  <c r="C4453" i="47"/>
  <c r="X4450" i="47"/>
  <c r="J4450" i="47"/>
  <c r="G4450" i="47"/>
  <c r="X4448" i="47"/>
  <c r="N4448" i="47"/>
  <c r="J4448" i="47"/>
  <c r="G4448" i="47"/>
  <c r="G4446" i="47"/>
  <c r="G4444" i="47"/>
  <c r="E4440" i="47"/>
  <c r="E4439" i="47"/>
  <c r="S4438" i="47"/>
  <c r="R4438" i="47"/>
  <c r="L4438" i="47"/>
  <c r="H4438" i="47"/>
  <c r="F4438" i="47"/>
  <c r="S4437" i="47"/>
  <c r="R4437" i="47"/>
  <c r="L4437" i="47"/>
  <c r="H4437" i="47"/>
  <c r="F4437" i="47"/>
  <c r="S4436" i="47"/>
  <c r="R4436" i="47"/>
  <c r="Z4436" i="47" s="1"/>
  <c r="L4436" i="47"/>
  <c r="H4436" i="47"/>
  <c r="F4436" i="47"/>
  <c r="L4434" i="47"/>
  <c r="H4434" i="47"/>
  <c r="AA4434" i="47" s="1"/>
  <c r="G4434" i="47"/>
  <c r="F4434" i="47"/>
  <c r="Y4434" i="47" s="1"/>
  <c r="L4433" i="47"/>
  <c r="H4433" i="47"/>
  <c r="AA4433" i="47" s="1"/>
  <c r="G4433" i="47"/>
  <c r="F4433" i="47"/>
  <c r="L4432" i="47"/>
  <c r="H4432" i="47"/>
  <c r="AA4432" i="47" s="1"/>
  <c r="G4432" i="47"/>
  <c r="Z4432" i="47" s="1"/>
  <c r="F4432" i="47"/>
  <c r="Y4432" i="47" s="1"/>
  <c r="L4431" i="47"/>
  <c r="H4431" i="47"/>
  <c r="AA4431" i="47" s="1"/>
  <c r="G4431" i="47"/>
  <c r="F4431" i="47"/>
  <c r="Y4431" i="47" s="1"/>
  <c r="L4430" i="47"/>
  <c r="H4430" i="47"/>
  <c r="AA4430" i="47" s="1"/>
  <c r="G4430" i="47"/>
  <c r="F4430" i="47"/>
  <c r="Y4430" i="47" s="1"/>
  <c r="L4429" i="47"/>
  <c r="H4429" i="47"/>
  <c r="AA4429" i="47" s="1"/>
  <c r="G4429" i="47"/>
  <c r="F4429" i="47"/>
  <c r="L4428" i="47"/>
  <c r="H4428" i="47"/>
  <c r="AA4428" i="47" s="1"/>
  <c r="G4428" i="47"/>
  <c r="F4428" i="47"/>
  <c r="Y4428" i="47" s="1"/>
  <c r="L4427" i="47"/>
  <c r="H4427" i="47"/>
  <c r="AA4427" i="47" s="1"/>
  <c r="G4427" i="47"/>
  <c r="Z4427" i="47" s="1"/>
  <c r="F4427" i="47"/>
  <c r="Y4427" i="47" s="1"/>
  <c r="L4426" i="47"/>
  <c r="H4426" i="47"/>
  <c r="AA4426" i="47" s="1"/>
  <c r="G4426" i="47"/>
  <c r="F4426" i="47"/>
  <c r="Y4426" i="47" s="1"/>
  <c r="L4425" i="47"/>
  <c r="H4425" i="47"/>
  <c r="AA4425" i="47" s="1"/>
  <c r="G4425" i="47"/>
  <c r="F4425" i="47"/>
  <c r="L4424" i="47"/>
  <c r="H4424" i="47"/>
  <c r="AA4424" i="47" s="1"/>
  <c r="G4424" i="47"/>
  <c r="Z4424" i="47" s="1"/>
  <c r="F4424" i="47"/>
  <c r="Y4424" i="47" s="1"/>
  <c r="L4423" i="47"/>
  <c r="H4423" i="47"/>
  <c r="AA4423" i="47" s="1"/>
  <c r="G4423" i="47"/>
  <c r="Z4423" i="47" s="1"/>
  <c r="F4423" i="47"/>
  <c r="Y4423" i="47" s="1"/>
  <c r="L4422" i="47"/>
  <c r="H4422" i="47"/>
  <c r="AA4422" i="47" s="1"/>
  <c r="G4422" i="47"/>
  <c r="F4422" i="47"/>
  <c r="Y4422" i="47" s="1"/>
  <c r="L4421" i="47"/>
  <c r="H4421" i="47"/>
  <c r="AA4421" i="47" s="1"/>
  <c r="G4421" i="47"/>
  <c r="F4421" i="47"/>
  <c r="L4420" i="47"/>
  <c r="H4420" i="47"/>
  <c r="AA4420" i="47" s="1"/>
  <c r="G4420" i="47"/>
  <c r="F4420" i="47"/>
  <c r="Y4420" i="47" s="1"/>
  <c r="L4419" i="47"/>
  <c r="H4419" i="47"/>
  <c r="AA4419" i="47" s="1"/>
  <c r="G4419" i="47"/>
  <c r="Z4419" i="47" s="1"/>
  <c r="F4419" i="47"/>
  <c r="Y4419" i="47" s="1"/>
  <c r="L4418" i="47"/>
  <c r="H4418" i="47"/>
  <c r="AA4418" i="47" s="1"/>
  <c r="G4418" i="47"/>
  <c r="F4418" i="47"/>
  <c r="Y4418" i="47" s="1"/>
  <c r="L4417" i="47"/>
  <c r="H4417" i="47"/>
  <c r="AA4417" i="47" s="1"/>
  <c r="G4417" i="47"/>
  <c r="F4417" i="47"/>
  <c r="L4416" i="47"/>
  <c r="H4416" i="47"/>
  <c r="AA4416" i="47" s="1"/>
  <c r="G4416" i="47"/>
  <c r="F4416" i="47"/>
  <c r="L4415" i="47"/>
  <c r="H4415" i="47"/>
  <c r="AA4415" i="47" s="1"/>
  <c r="G4415" i="47"/>
  <c r="F4415" i="47"/>
  <c r="V4413" i="47"/>
  <c r="AF4415" i="47" s="1"/>
  <c r="C4413" i="47"/>
  <c r="X4410" i="47"/>
  <c r="J4410" i="47"/>
  <c r="G4410" i="47"/>
  <c r="X4408" i="47"/>
  <c r="N4408" i="47"/>
  <c r="J4408" i="47"/>
  <c r="G4408" i="47"/>
  <c r="G4406" i="47"/>
  <c r="G4404" i="47"/>
  <c r="E4400" i="47"/>
  <c r="E4399" i="47"/>
  <c r="S4398" i="47"/>
  <c r="R4398" i="47"/>
  <c r="L4398" i="47"/>
  <c r="H4398" i="47"/>
  <c r="F4398" i="47"/>
  <c r="S4397" i="47"/>
  <c r="R4397" i="47"/>
  <c r="L4397" i="47"/>
  <c r="H4397" i="47"/>
  <c r="F4397" i="47"/>
  <c r="S4396" i="47"/>
  <c r="R4396" i="47"/>
  <c r="L4396" i="47"/>
  <c r="H4396" i="47"/>
  <c r="F4396" i="47"/>
  <c r="L4394" i="47"/>
  <c r="H4394" i="47"/>
  <c r="AA4394" i="47" s="1"/>
  <c r="G4394" i="47"/>
  <c r="F4394" i="47"/>
  <c r="Y4394" i="47" s="1"/>
  <c r="L4393" i="47"/>
  <c r="H4393" i="47"/>
  <c r="AA4393" i="47" s="1"/>
  <c r="G4393" i="47"/>
  <c r="F4393" i="47"/>
  <c r="L4392" i="47"/>
  <c r="H4392" i="47"/>
  <c r="AA4392" i="47" s="1"/>
  <c r="G4392" i="47"/>
  <c r="F4392" i="47"/>
  <c r="Y4392" i="47" s="1"/>
  <c r="L4391" i="47"/>
  <c r="H4391" i="47"/>
  <c r="AA4391" i="47" s="1"/>
  <c r="G4391" i="47"/>
  <c r="Z4391" i="47" s="1"/>
  <c r="F4391" i="47"/>
  <c r="Y4391" i="47" s="1"/>
  <c r="L4390" i="47"/>
  <c r="H4390" i="47"/>
  <c r="AA4390" i="47" s="1"/>
  <c r="G4390" i="47"/>
  <c r="F4390" i="47"/>
  <c r="Y4390" i="47" s="1"/>
  <c r="L4389" i="47"/>
  <c r="H4389" i="47"/>
  <c r="AA4389" i="47" s="1"/>
  <c r="G4389" i="47"/>
  <c r="F4389" i="47"/>
  <c r="L4388" i="47"/>
  <c r="H4388" i="47"/>
  <c r="AA4388" i="47" s="1"/>
  <c r="G4388" i="47"/>
  <c r="Z4388" i="47" s="1"/>
  <c r="F4388" i="47"/>
  <c r="Y4388" i="47" s="1"/>
  <c r="L4387" i="47"/>
  <c r="H4387" i="47"/>
  <c r="AA4387" i="47" s="1"/>
  <c r="G4387" i="47"/>
  <c r="Z4387" i="47" s="1"/>
  <c r="F4387" i="47"/>
  <c r="Y4387" i="47" s="1"/>
  <c r="L4386" i="47"/>
  <c r="H4386" i="47"/>
  <c r="AA4386" i="47" s="1"/>
  <c r="G4386" i="47"/>
  <c r="F4386" i="47"/>
  <c r="Y4386" i="47" s="1"/>
  <c r="L4385" i="47"/>
  <c r="H4385" i="47"/>
  <c r="AA4385" i="47" s="1"/>
  <c r="G4385" i="47"/>
  <c r="F4385" i="47"/>
  <c r="L4384" i="47"/>
  <c r="H4384" i="47"/>
  <c r="AA4384" i="47" s="1"/>
  <c r="G4384" i="47"/>
  <c r="F4384" i="47"/>
  <c r="Y4384" i="47" s="1"/>
  <c r="L4383" i="47"/>
  <c r="H4383" i="47"/>
  <c r="AA4383" i="47" s="1"/>
  <c r="G4383" i="47"/>
  <c r="Z4383" i="47" s="1"/>
  <c r="F4383" i="47"/>
  <c r="Y4383" i="47" s="1"/>
  <c r="L4382" i="47"/>
  <c r="H4382" i="47"/>
  <c r="AA4382" i="47" s="1"/>
  <c r="G4382" i="47"/>
  <c r="F4382" i="47"/>
  <c r="Y4382" i="47" s="1"/>
  <c r="L4381" i="47"/>
  <c r="H4381" i="47"/>
  <c r="AA4381" i="47" s="1"/>
  <c r="G4381" i="47"/>
  <c r="F4381" i="47"/>
  <c r="L4380" i="47"/>
  <c r="H4380" i="47"/>
  <c r="AA4380" i="47" s="1"/>
  <c r="G4380" i="47"/>
  <c r="F4380" i="47"/>
  <c r="L4379" i="47"/>
  <c r="H4379" i="47"/>
  <c r="AA4379" i="47" s="1"/>
  <c r="G4379" i="47"/>
  <c r="Z4379" i="47" s="1"/>
  <c r="F4379" i="47"/>
  <c r="L4378" i="47"/>
  <c r="H4378" i="47"/>
  <c r="AA4378" i="47" s="1"/>
  <c r="G4378" i="47"/>
  <c r="F4378" i="47"/>
  <c r="Y4378" i="47" s="1"/>
  <c r="L4377" i="47"/>
  <c r="H4377" i="47"/>
  <c r="AA4377" i="47" s="1"/>
  <c r="G4377" i="47"/>
  <c r="F4377" i="47"/>
  <c r="L4376" i="47"/>
  <c r="H4376" i="47"/>
  <c r="AA4376" i="47" s="1"/>
  <c r="G4376" i="47"/>
  <c r="Z4376" i="47" s="1"/>
  <c r="F4376" i="47"/>
  <c r="Y4376" i="47" s="1"/>
  <c r="L4375" i="47"/>
  <c r="H4375" i="47"/>
  <c r="AA4375" i="47" s="1"/>
  <c r="G4375" i="47"/>
  <c r="F4375" i="47"/>
  <c r="V4373" i="47"/>
  <c r="AF4375" i="47" s="1"/>
  <c r="C4373" i="47"/>
  <c r="X4370" i="47"/>
  <c r="J4370" i="47"/>
  <c r="G4370" i="47"/>
  <c r="X4368" i="47"/>
  <c r="N4368" i="47"/>
  <c r="J4368" i="47"/>
  <c r="G4368" i="47"/>
  <c r="G4366" i="47"/>
  <c r="G4364" i="47"/>
  <c r="E4360" i="47"/>
  <c r="E4359" i="47"/>
  <c r="S4358" i="47"/>
  <c r="R4358" i="47"/>
  <c r="L4358" i="47"/>
  <c r="H4358" i="47"/>
  <c r="F4358" i="47"/>
  <c r="S4357" i="47"/>
  <c r="R4357" i="47"/>
  <c r="L4357" i="47"/>
  <c r="H4357" i="47"/>
  <c r="F4357" i="47"/>
  <c r="S4356" i="47"/>
  <c r="R4356" i="47"/>
  <c r="L4356" i="47"/>
  <c r="H4356" i="47"/>
  <c r="F4356" i="47"/>
  <c r="L4354" i="47"/>
  <c r="H4354" i="47"/>
  <c r="AA4354" i="47" s="1"/>
  <c r="G4354" i="47"/>
  <c r="F4354" i="47"/>
  <c r="Y4354" i="47" s="1"/>
  <c r="L4353" i="47"/>
  <c r="H4353" i="47"/>
  <c r="AA4353" i="47" s="1"/>
  <c r="G4353" i="47"/>
  <c r="F4353" i="47"/>
  <c r="L4352" i="47"/>
  <c r="H4352" i="47"/>
  <c r="AA4352" i="47" s="1"/>
  <c r="G4352" i="47"/>
  <c r="Z4352" i="47" s="1"/>
  <c r="F4352" i="47"/>
  <c r="Y4352" i="47" s="1"/>
  <c r="L4351" i="47"/>
  <c r="H4351" i="47"/>
  <c r="AA4351" i="47" s="1"/>
  <c r="G4351" i="47"/>
  <c r="Z4351" i="47" s="1"/>
  <c r="F4351" i="47"/>
  <c r="Y4351" i="47" s="1"/>
  <c r="L4350" i="47"/>
  <c r="H4350" i="47"/>
  <c r="AA4350" i="47" s="1"/>
  <c r="G4350" i="47"/>
  <c r="F4350" i="47"/>
  <c r="Y4350" i="47" s="1"/>
  <c r="L4349" i="47"/>
  <c r="H4349" i="47"/>
  <c r="AA4349" i="47" s="1"/>
  <c r="G4349" i="47"/>
  <c r="F4349" i="47"/>
  <c r="L4348" i="47"/>
  <c r="H4348" i="47"/>
  <c r="AA4348" i="47" s="1"/>
  <c r="G4348" i="47"/>
  <c r="F4348" i="47"/>
  <c r="Y4348" i="47" s="1"/>
  <c r="L4347" i="47"/>
  <c r="H4347" i="47"/>
  <c r="AA4347" i="47" s="1"/>
  <c r="G4347" i="47"/>
  <c r="Z4347" i="47" s="1"/>
  <c r="F4347" i="47"/>
  <c r="Y4347" i="47" s="1"/>
  <c r="L4346" i="47"/>
  <c r="H4346" i="47"/>
  <c r="AA4346" i="47" s="1"/>
  <c r="G4346" i="47"/>
  <c r="F4346" i="47"/>
  <c r="Y4346" i="47" s="1"/>
  <c r="L4345" i="47"/>
  <c r="H4345" i="47"/>
  <c r="AA4345" i="47" s="1"/>
  <c r="G4345" i="47"/>
  <c r="F4345" i="47"/>
  <c r="L4344" i="47"/>
  <c r="H4344" i="47"/>
  <c r="AA4344" i="47" s="1"/>
  <c r="G4344" i="47"/>
  <c r="Z4344" i="47" s="1"/>
  <c r="F4344" i="47"/>
  <c r="Y4344" i="47" s="1"/>
  <c r="L4343" i="47"/>
  <c r="H4343" i="47"/>
  <c r="G4343" i="47"/>
  <c r="Z4343" i="47" s="1"/>
  <c r="F4343" i="47"/>
  <c r="Y4343" i="47" s="1"/>
  <c r="L4342" i="47"/>
  <c r="H4342" i="47"/>
  <c r="AA4342" i="47" s="1"/>
  <c r="G4342" i="47"/>
  <c r="F4342" i="47"/>
  <c r="Y4342" i="47" s="1"/>
  <c r="L4341" i="47"/>
  <c r="H4341" i="47"/>
  <c r="AA4341" i="47" s="1"/>
  <c r="G4341" i="47"/>
  <c r="F4341" i="47"/>
  <c r="L4340" i="47"/>
  <c r="H4340" i="47"/>
  <c r="AA4340" i="47" s="1"/>
  <c r="G4340" i="47"/>
  <c r="Z4340" i="47" s="1"/>
  <c r="F4340" i="47"/>
  <c r="Y4340" i="47" s="1"/>
  <c r="L4339" i="47"/>
  <c r="H4339" i="47"/>
  <c r="AA4339" i="47" s="1"/>
  <c r="G4339" i="47"/>
  <c r="Z4339" i="47" s="1"/>
  <c r="F4339" i="47"/>
  <c r="Y4339" i="47" s="1"/>
  <c r="L4338" i="47"/>
  <c r="H4338" i="47"/>
  <c r="AA4338" i="47" s="1"/>
  <c r="G4338" i="47"/>
  <c r="F4338" i="47"/>
  <c r="Y4338" i="47" s="1"/>
  <c r="L4337" i="47"/>
  <c r="H4337" i="47"/>
  <c r="AA4337" i="47" s="1"/>
  <c r="G4337" i="47"/>
  <c r="F4337" i="47"/>
  <c r="L4336" i="47"/>
  <c r="H4336" i="47"/>
  <c r="AA4336" i="47" s="1"/>
  <c r="G4336" i="47"/>
  <c r="F4336" i="47"/>
  <c r="Y4336" i="47" s="1"/>
  <c r="L4335" i="47"/>
  <c r="H4335" i="47"/>
  <c r="AA4335" i="47" s="1"/>
  <c r="G4335" i="47"/>
  <c r="Z4335" i="47" s="1"/>
  <c r="F4335" i="47"/>
  <c r="V4333" i="47"/>
  <c r="AF4335" i="47" s="1"/>
  <c r="C4333" i="47"/>
  <c r="X4330" i="47"/>
  <c r="J4330" i="47"/>
  <c r="G4330" i="47"/>
  <c r="X4328" i="47"/>
  <c r="N4328" i="47"/>
  <c r="J4328" i="47"/>
  <c r="G4328" i="47"/>
  <c r="G4326" i="47"/>
  <c r="G4324" i="47"/>
  <c r="E4320" i="47"/>
  <c r="E4319" i="47"/>
  <c r="S4318" i="47"/>
  <c r="R4318" i="47"/>
  <c r="L4318" i="47"/>
  <c r="H4318" i="47"/>
  <c r="F4318" i="47"/>
  <c r="S4317" i="47"/>
  <c r="R4317" i="47"/>
  <c r="L4317" i="47"/>
  <c r="H4317" i="47"/>
  <c r="F4317" i="47"/>
  <c r="S4316" i="47"/>
  <c r="R4316" i="47"/>
  <c r="L4316" i="47"/>
  <c r="H4316" i="47"/>
  <c r="F4316" i="47"/>
  <c r="L4314" i="47"/>
  <c r="H4314" i="47"/>
  <c r="AA4314" i="47" s="1"/>
  <c r="G4314" i="47"/>
  <c r="Z4314" i="47" s="1"/>
  <c r="F4314" i="47"/>
  <c r="Y4314" i="47" s="1"/>
  <c r="L4313" i="47"/>
  <c r="H4313" i="47"/>
  <c r="AA4313" i="47" s="1"/>
  <c r="G4313" i="47"/>
  <c r="F4313" i="47"/>
  <c r="L4312" i="47"/>
  <c r="H4312" i="47"/>
  <c r="AA4312" i="47" s="1"/>
  <c r="G4312" i="47"/>
  <c r="Z4312" i="47" s="1"/>
  <c r="F4312" i="47"/>
  <c r="Y4312" i="47" s="1"/>
  <c r="L4311" i="47"/>
  <c r="H4311" i="47"/>
  <c r="AA4311" i="47" s="1"/>
  <c r="G4311" i="47"/>
  <c r="Z4311" i="47" s="1"/>
  <c r="F4311" i="47"/>
  <c r="Y4311" i="47" s="1"/>
  <c r="L4310" i="47"/>
  <c r="H4310" i="47"/>
  <c r="AA4310" i="47" s="1"/>
  <c r="G4310" i="47"/>
  <c r="F4310" i="47"/>
  <c r="L4309" i="47"/>
  <c r="H4309" i="47"/>
  <c r="AA4309" i="47" s="1"/>
  <c r="G4309" i="47"/>
  <c r="F4309" i="47"/>
  <c r="L4308" i="47"/>
  <c r="H4308" i="47"/>
  <c r="AA4308" i="47" s="1"/>
  <c r="G4308" i="47"/>
  <c r="F4308" i="47"/>
  <c r="Y4308" i="47" s="1"/>
  <c r="L4307" i="47"/>
  <c r="H4307" i="47"/>
  <c r="AA4307" i="47" s="1"/>
  <c r="G4307" i="47"/>
  <c r="Z4307" i="47" s="1"/>
  <c r="F4307" i="47"/>
  <c r="Y4307" i="47" s="1"/>
  <c r="L4306" i="47"/>
  <c r="H4306" i="47"/>
  <c r="AA4306" i="47" s="1"/>
  <c r="G4306" i="47"/>
  <c r="F4306" i="47"/>
  <c r="Y4306" i="47" s="1"/>
  <c r="L4305" i="47"/>
  <c r="H4305" i="47"/>
  <c r="AA4305" i="47" s="1"/>
  <c r="G4305" i="47"/>
  <c r="F4305" i="47"/>
  <c r="Y4305" i="47" s="1"/>
  <c r="L4304" i="47"/>
  <c r="H4304" i="47"/>
  <c r="AA4304" i="47" s="1"/>
  <c r="G4304" i="47"/>
  <c r="F4304" i="47"/>
  <c r="Y4304" i="47" s="1"/>
  <c r="L4303" i="47"/>
  <c r="H4303" i="47"/>
  <c r="AA4303" i="47" s="1"/>
  <c r="G4303" i="47"/>
  <c r="Z4303" i="47" s="1"/>
  <c r="F4303" i="47"/>
  <c r="L4302" i="47"/>
  <c r="H4302" i="47"/>
  <c r="AA4302" i="47" s="1"/>
  <c r="G4302" i="47"/>
  <c r="F4302" i="47"/>
  <c r="L4301" i="47"/>
  <c r="H4301" i="47"/>
  <c r="AA4301" i="47" s="1"/>
  <c r="G4301" i="47"/>
  <c r="Z4301" i="47" s="1"/>
  <c r="F4301" i="47"/>
  <c r="Y4301" i="47" s="1"/>
  <c r="L4300" i="47"/>
  <c r="H4300" i="47"/>
  <c r="AA4300" i="47" s="1"/>
  <c r="G4300" i="47"/>
  <c r="Z4300" i="47" s="1"/>
  <c r="F4300" i="47"/>
  <c r="Y4300" i="47" s="1"/>
  <c r="L4299" i="47"/>
  <c r="H4299" i="47"/>
  <c r="AA4299" i="47" s="1"/>
  <c r="G4299" i="47"/>
  <c r="Z4299" i="47" s="1"/>
  <c r="F4299" i="47"/>
  <c r="L4298" i="47"/>
  <c r="H4298" i="47"/>
  <c r="AA4298" i="47" s="1"/>
  <c r="G4298" i="47"/>
  <c r="Z4298" i="47" s="1"/>
  <c r="F4298" i="47"/>
  <c r="L4297" i="47"/>
  <c r="H4297" i="47"/>
  <c r="AA4297" i="47" s="1"/>
  <c r="G4297" i="47"/>
  <c r="F4297" i="47"/>
  <c r="L4296" i="47"/>
  <c r="H4296" i="47"/>
  <c r="AA4296" i="47" s="1"/>
  <c r="G4296" i="47"/>
  <c r="Z4296" i="47" s="1"/>
  <c r="F4296" i="47"/>
  <c r="Y4296" i="47" s="1"/>
  <c r="L4295" i="47"/>
  <c r="H4295" i="47"/>
  <c r="AA4295" i="47" s="1"/>
  <c r="G4295" i="47"/>
  <c r="Z4295" i="47" s="1"/>
  <c r="F4295" i="47"/>
  <c r="Y4295" i="47" s="1"/>
  <c r="V4293" i="47"/>
  <c r="AF4295" i="47" s="1"/>
  <c r="C4293" i="47"/>
  <c r="X4290" i="47"/>
  <c r="J4290" i="47"/>
  <c r="G4290" i="47"/>
  <c r="X4288" i="47"/>
  <c r="N4288" i="47"/>
  <c r="J4288" i="47"/>
  <c r="G4288" i="47"/>
  <c r="G4286" i="47"/>
  <c r="G4284" i="47"/>
  <c r="E4280" i="47"/>
  <c r="E4279" i="47"/>
  <c r="S4278" i="47"/>
  <c r="R4278" i="47"/>
  <c r="L4278" i="47"/>
  <c r="H4278" i="47"/>
  <c r="F4278" i="47"/>
  <c r="S4277" i="47"/>
  <c r="R4277" i="47"/>
  <c r="L4277" i="47"/>
  <c r="H4277" i="47"/>
  <c r="F4277" i="47"/>
  <c r="S4276" i="47"/>
  <c r="R4276" i="47"/>
  <c r="L4276" i="47"/>
  <c r="H4276" i="47"/>
  <c r="F4276" i="47"/>
  <c r="L4274" i="47"/>
  <c r="H4274" i="47"/>
  <c r="AA4274" i="47" s="1"/>
  <c r="G4274" i="47"/>
  <c r="Z4274" i="47" s="1"/>
  <c r="F4274" i="47"/>
  <c r="L4273" i="47"/>
  <c r="H4273" i="47"/>
  <c r="AA4273" i="47" s="1"/>
  <c r="G4273" i="47"/>
  <c r="F4273" i="47"/>
  <c r="L4272" i="47"/>
  <c r="H4272" i="47"/>
  <c r="AA4272" i="47" s="1"/>
  <c r="G4272" i="47"/>
  <c r="Z4272" i="47" s="1"/>
  <c r="F4272" i="47"/>
  <c r="Y4272" i="47" s="1"/>
  <c r="L4271" i="47"/>
  <c r="H4271" i="47"/>
  <c r="AA4271" i="47" s="1"/>
  <c r="G4271" i="47"/>
  <c r="Z4271" i="47" s="1"/>
  <c r="F4271" i="47"/>
  <c r="L4270" i="47"/>
  <c r="H4270" i="47"/>
  <c r="AA4270" i="47" s="1"/>
  <c r="G4270" i="47"/>
  <c r="Z4270" i="47" s="1"/>
  <c r="F4270" i="47"/>
  <c r="L4269" i="47"/>
  <c r="H4269" i="47"/>
  <c r="AA4269" i="47" s="1"/>
  <c r="G4269" i="47"/>
  <c r="F4269" i="47"/>
  <c r="Y4269" i="47" s="1"/>
  <c r="L4268" i="47"/>
  <c r="H4268" i="47"/>
  <c r="AA4268" i="47" s="1"/>
  <c r="G4268" i="47"/>
  <c r="Z4268" i="47" s="1"/>
  <c r="F4268" i="47"/>
  <c r="Y4268" i="47" s="1"/>
  <c r="L4267" i="47"/>
  <c r="H4267" i="47"/>
  <c r="AA4267" i="47" s="1"/>
  <c r="G4267" i="47"/>
  <c r="Z4267" i="47" s="1"/>
  <c r="F4267" i="47"/>
  <c r="L4266" i="47"/>
  <c r="H4266" i="47"/>
  <c r="AA4266" i="47" s="1"/>
  <c r="G4266" i="47"/>
  <c r="F4266" i="47"/>
  <c r="L4265" i="47"/>
  <c r="H4265" i="47"/>
  <c r="AA4265" i="47" s="1"/>
  <c r="G4265" i="47"/>
  <c r="Z4265" i="47" s="1"/>
  <c r="F4265" i="47"/>
  <c r="Y4265" i="47" s="1"/>
  <c r="L4264" i="47"/>
  <c r="H4264" i="47"/>
  <c r="AA4264" i="47" s="1"/>
  <c r="G4264" i="47"/>
  <c r="Z4264" i="47" s="1"/>
  <c r="F4264" i="47"/>
  <c r="Y4264" i="47" s="1"/>
  <c r="L4263" i="47"/>
  <c r="H4263" i="47"/>
  <c r="AA4263" i="47" s="1"/>
  <c r="G4263" i="47"/>
  <c r="Z4263" i="47" s="1"/>
  <c r="F4263" i="47"/>
  <c r="L4262" i="47"/>
  <c r="H4262" i="47"/>
  <c r="AA4262" i="47" s="1"/>
  <c r="G4262" i="47"/>
  <c r="F4262" i="47"/>
  <c r="L4261" i="47"/>
  <c r="H4261" i="47"/>
  <c r="AA4261" i="47" s="1"/>
  <c r="G4261" i="47"/>
  <c r="Z4261" i="47" s="1"/>
  <c r="F4261" i="47"/>
  <c r="Y4261" i="47" s="1"/>
  <c r="L4260" i="47"/>
  <c r="H4260" i="47"/>
  <c r="AA4260" i="47" s="1"/>
  <c r="G4260" i="47"/>
  <c r="Z4260" i="47" s="1"/>
  <c r="F4260" i="47"/>
  <c r="Y4260" i="47" s="1"/>
  <c r="L4259" i="47"/>
  <c r="H4259" i="47"/>
  <c r="AA4259" i="47" s="1"/>
  <c r="G4259" i="47"/>
  <c r="Z4259" i="47" s="1"/>
  <c r="F4259" i="47"/>
  <c r="L4258" i="47"/>
  <c r="H4258" i="47"/>
  <c r="AA4258" i="47" s="1"/>
  <c r="G4258" i="47"/>
  <c r="Z4258" i="47" s="1"/>
  <c r="F4258" i="47"/>
  <c r="L4257" i="47"/>
  <c r="H4257" i="47"/>
  <c r="AA4257" i="47" s="1"/>
  <c r="G4257" i="47"/>
  <c r="F4257" i="47"/>
  <c r="L4256" i="47"/>
  <c r="H4256" i="47"/>
  <c r="AA4256" i="47" s="1"/>
  <c r="G4256" i="47"/>
  <c r="Z4256" i="47" s="1"/>
  <c r="F4256" i="47"/>
  <c r="Y4256" i="47" s="1"/>
  <c r="L4255" i="47"/>
  <c r="H4255" i="47"/>
  <c r="AA4255" i="47" s="1"/>
  <c r="G4255" i="47"/>
  <c r="Z4255" i="47" s="1"/>
  <c r="F4255" i="47"/>
  <c r="Y4255" i="47" s="1"/>
  <c r="V4253" i="47"/>
  <c r="AF4255" i="47" s="1"/>
  <c r="C4253" i="47"/>
  <c r="X4250" i="47"/>
  <c r="J4250" i="47"/>
  <c r="G4250" i="47"/>
  <c r="X4248" i="47"/>
  <c r="N4248" i="47"/>
  <c r="J4248" i="47"/>
  <c r="G4248" i="47"/>
  <c r="G4246" i="47"/>
  <c r="G4244" i="47"/>
  <c r="E4240" i="47"/>
  <c r="E4239" i="47"/>
  <c r="S4238" i="47"/>
  <c r="R4238" i="47"/>
  <c r="L4238" i="47"/>
  <c r="H4238" i="47"/>
  <c r="F4238" i="47"/>
  <c r="S4237" i="47"/>
  <c r="R4237" i="47"/>
  <c r="L4237" i="47"/>
  <c r="H4237" i="47"/>
  <c r="F4237" i="47"/>
  <c r="S4236" i="47"/>
  <c r="R4236" i="47"/>
  <c r="L4236" i="47"/>
  <c r="H4236" i="47"/>
  <c r="F4236" i="47"/>
  <c r="L4234" i="47"/>
  <c r="H4234" i="47"/>
  <c r="AA4234" i="47" s="1"/>
  <c r="G4234" i="47"/>
  <c r="Z4234" i="47" s="1"/>
  <c r="F4234" i="47"/>
  <c r="L4233" i="47"/>
  <c r="H4233" i="47"/>
  <c r="AA4233" i="47" s="1"/>
  <c r="G4233" i="47"/>
  <c r="F4233" i="47"/>
  <c r="L4232" i="47"/>
  <c r="H4232" i="47"/>
  <c r="AA4232" i="47" s="1"/>
  <c r="G4232" i="47"/>
  <c r="Z4232" i="47" s="1"/>
  <c r="F4232" i="47"/>
  <c r="Y4232" i="47" s="1"/>
  <c r="L4231" i="47"/>
  <c r="H4231" i="47"/>
  <c r="AA4231" i="47" s="1"/>
  <c r="G4231" i="47"/>
  <c r="Z4231" i="47" s="1"/>
  <c r="F4231" i="47"/>
  <c r="L4230" i="47"/>
  <c r="H4230" i="47"/>
  <c r="AA4230" i="47" s="1"/>
  <c r="G4230" i="47"/>
  <c r="Z4230" i="47" s="1"/>
  <c r="F4230" i="47"/>
  <c r="L4229" i="47"/>
  <c r="H4229" i="47"/>
  <c r="AA4229" i="47" s="1"/>
  <c r="G4229" i="47"/>
  <c r="F4229" i="47"/>
  <c r="Y4229" i="47" s="1"/>
  <c r="L4228" i="47"/>
  <c r="H4228" i="47"/>
  <c r="AA4228" i="47" s="1"/>
  <c r="G4228" i="47"/>
  <c r="Z4228" i="47" s="1"/>
  <c r="F4228" i="47"/>
  <c r="Y4228" i="47" s="1"/>
  <c r="L4227" i="47"/>
  <c r="H4227" i="47"/>
  <c r="AA4227" i="47" s="1"/>
  <c r="G4227" i="47"/>
  <c r="Z4227" i="47" s="1"/>
  <c r="F4227" i="47"/>
  <c r="L4226" i="47"/>
  <c r="H4226" i="47"/>
  <c r="AA4226" i="47" s="1"/>
  <c r="G4226" i="47"/>
  <c r="F4226" i="47"/>
  <c r="L4225" i="47"/>
  <c r="H4225" i="47"/>
  <c r="AA4225" i="47" s="1"/>
  <c r="G4225" i="47"/>
  <c r="Z4225" i="47" s="1"/>
  <c r="F4225" i="47"/>
  <c r="Y4225" i="47" s="1"/>
  <c r="L4224" i="47"/>
  <c r="H4224" i="47"/>
  <c r="AA4224" i="47" s="1"/>
  <c r="G4224" i="47"/>
  <c r="Z4224" i="47" s="1"/>
  <c r="F4224" i="47"/>
  <c r="Y4224" i="47" s="1"/>
  <c r="L4223" i="47"/>
  <c r="H4223" i="47"/>
  <c r="AA4223" i="47" s="1"/>
  <c r="G4223" i="47"/>
  <c r="Z4223" i="47" s="1"/>
  <c r="F4223" i="47"/>
  <c r="L4222" i="47"/>
  <c r="H4222" i="47"/>
  <c r="AA4222" i="47" s="1"/>
  <c r="G4222" i="47"/>
  <c r="Z4222" i="47" s="1"/>
  <c r="F4222" i="47"/>
  <c r="Y4222" i="47" s="1"/>
  <c r="L4221" i="47"/>
  <c r="H4221" i="47"/>
  <c r="AA4221" i="47" s="1"/>
  <c r="G4221" i="47"/>
  <c r="Z4221" i="47" s="1"/>
  <c r="F4221" i="47"/>
  <c r="Y4221" i="47" s="1"/>
  <c r="L4220" i="47"/>
  <c r="H4220" i="47"/>
  <c r="AA4220" i="47" s="1"/>
  <c r="G4220" i="47"/>
  <c r="Z4220" i="47" s="1"/>
  <c r="F4220" i="47"/>
  <c r="Y4220" i="47" s="1"/>
  <c r="L4219" i="47"/>
  <c r="H4219" i="47"/>
  <c r="AA4219" i="47" s="1"/>
  <c r="G4219" i="47"/>
  <c r="Z4219" i="47" s="1"/>
  <c r="F4219" i="47"/>
  <c r="L4218" i="47"/>
  <c r="H4218" i="47"/>
  <c r="AA4218" i="47" s="1"/>
  <c r="G4218" i="47"/>
  <c r="Z4218" i="47" s="1"/>
  <c r="F4218" i="47"/>
  <c r="Y4218" i="47" s="1"/>
  <c r="L4217" i="47"/>
  <c r="H4217" i="47"/>
  <c r="AA4217" i="47" s="1"/>
  <c r="G4217" i="47"/>
  <c r="Z4217" i="47" s="1"/>
  <c r="F4217" i="47"/>
  <c r="Y4217" i="47" s="1"/>
  <c r="L4216" i="47"/>
  <c r="H4216" i="47"/>
  <c r="AA4216" i="47" s="1"/>
  <c r="G4216" i="47"/>
  <c r="Z4216" i="47" s="1"/>
  <c r="F4216" i="47"/>
  <c r="Y4216" i="47" s="1"/>
  <c r="L4215" i="47"/>
  <c r="H4215" i="47"/>
  <c r="AA4215" i="47" s="1"/>
  <c r="G4215" i="47"/>
  <c r="Z4215" i="47" s="1"/>
  <c r="F4215" i="47"/>
  <c r="Y4215" i="47" s="1"/>
  <c r="V4213" i="47"/>
  <c r="AF4215" i="47" s="1"/>
  <c r="C4213" i="47"/>
  <c r="X4210" i="47"/>
  <c r="J4210" i="47"/>
  <c r="G4210" i="47"/>
  <c r="X4208" i="47"/>
  <c r="N4208" i="47"/>
  <c r="J4208" i="47"/>
  <c r="G4208" i="47"/>
  <c r="G4206" i="47"/>
  <c r="G4204" i="47"/>
  <c r="E4200" i="47"/>
  <c r="E4199" i="47"/>
  <c r="S4198" i="47"/>
  <c r="R4198" i="47"/>
  <c r="L4198" i="47"/>
  <c r="H4198" i="47"/>
  <c r="F4198" i="47"/>
  <c r="S4197" i="47"/>
  <c r="R4197" i="47"/>
  <c r="L4197" i="47"/>
  <c r="H4197" i="47"/>
  <c r="F4197" i="47"/>
  <c r="S4196" i="47"/>
  <c r="R4196" i="47"/>
  <c r="L4196" i="47"/>
  <c r="H4196" i="47"/>
  <c r="F4196" i="47"/>
  <c r="L4194" i="47"/>
  <c r="H4194" i="47"/>
  <c r="AA4194" i="47" s="1"/>
  <c r="G4194" i="47"/>
  <c r="F4194" i="47"/>
  <c r="Y4194" i="47" s="1"/>
  <c r="L4193" i="47"/>
  <c r="H4193" i="47"/>
  <c r="AA4193" i="47" s="1"/>
  <c r="G4193" i="47"/>
  <c r="Z4193" i="47" s="1"/>
  <c r="F4193" i="47"/>
  <c r="Y4193" i="47" s="1"/>
  <c r="L4192" i="47"/>
  <c r="H4192" i="47"/>
  <c r="AA4192" i="47" s="1"/>
  <c r="G4192" i="47"/>
  <c r="Z4192" i="47" s="1"/>
  <c r="F4192" i="47"/>
  <c r="Y4192" i="47" s="1"/>
  <c r="L4191" i="47"/>
  <c r="H4191" i="47"/>
  <c r="AA4191" i="47" s="1"/>
  <c r="G4191" i="47"/>
  <c r="Z4191" i="47" s="1"/>
  <c r="F4191" i="47"/>
  <c r="L4190" i="47"/>
  <c r="H4190" i="47"/>
  <c r="AA4190" i="47" s="1"/>
  <c r="G4190" i="47"/>
  <c r="F4190" i="47"/>
  <c r="Y4190" i="47" s="1"/>
  <c r="L4189" i="47"/>
  <c r="H4189" i="47"/>
  <c r="AA4189" i="47" s="1"/>
  <c r="G4189" i="47"/>
  <c r="Z4189" i="47" s="1"/>
  <c r="F4189" i="47"/>
  <c r="Y4189" i="47" s="1"/>
  <c r="L4188" i="47"/>
  <c r="H4188" i="47"/>
  <c r="AA4188" i="47" s="1"/>
  <c r="G4188" i="47"/>
  <c r="Z4188" i="47" s="1"/>
  <c r="F4188" i="47"/>
  <c r="Y4188" i="47" s="1"/>
  <c r="L4187" i="47"/>
  <c r="H4187" i="47"/>
  <c r="AA4187" i="47" s="1"/>
  <c r="G4187" i="47"/>
  <c r="Z4187" i="47" s="1"/>
  <c r="F4187" i="47"/>
  <c r="L4186" i="47"/>
  <c r="H4186" i="47"/>
  <c r="AA4186" i="47" s="1"/>
  <c r="G4186" i="47"/>
  <c r="F4186" i="47"/>
  <c r="Y4186" i="47" s="1"/>
  <c r="L4185" i="47"/>
  <c r="H4185" i="47"/>
  <c r="AA4185" i="47" s="1"/>
  <c r="G4185" i="47"/>
  <c r="Z4185" i="47" s="1"/>
  <c r="F4185" i="47"/>
  <c r="Y4185" i="47" s="1"/>
  <c r="L4184" i="47"/>
  <c r="H4184" i="47"/>
  <c r="AA4184" i="47" s="1"/>
  <c r="G4184" i="47"/>
  <c r="Z4184" i="47" s="1"/>
  <c r="F4184" i="47"/>
  <c r="Y4184" i="47" s="1"/>
  <c r="L4183" i="47"/>
  <c r="H4183" i="47"/>
  <c r="AA4183" i="47" s="1"/>
  <c r="G4183" i="47"/>
  <c r="Z4183" i="47" s="1"/>
  <c r="F4183" i="47"/>
  <c r="L4182" i="47"/>
  <c r="H4182" i="47"/>
  <c r="AA4182" i="47" s="1"/>
  <c r="G4182" i="47"/>
  <c r="F4182" i="47"/>
  <c r="Y4182" i="47" s="1"/>
  <c r="L4181" i="47"/>
  <c r="H4181" i="47"/>
  <c r="AA4181" i="47" s="1"/>
  <c r="G4181" i="47"/>
  <c r="Z4181" i="47" s="1"/>
  <c r="F4181" i="47"/>
  <c r="Y4181" i="47" s="1"/>
  <c r="L4180" i="47"/>
  <c r="H4180" i="47"/>
  <c r="AA4180" i="47" s="1"/>
  <c r="G4180" i="47"/>
  <c r="Z4180" i="47" s="1"/>
  <c r="F4180" i="47"/>
  <c r="Y4180" i="47" s="1"/>
  <c r="L4179" i="47"/>
  <c r="H4179" i="47"/>
  <c r="AA4179" i="47" s="1"/>
  <c r="G4179" i="47"/>
  <c r="Z4179" i="47" s="1"/>
  <c r="F4179" i="47"/>
  <c r="L4178" i="47"/>
  <c r="H4178" i="47"/>
  <c r="AA4178" i="47" s="1"/>
  <c r="G4178" i="47"/>
  <c r="F4178" i="47"/>
  <c r="L4177" i="47"/>
  <c r="H4177" i="47"/>
  <c r="AA4177" i="47" s="1"/>
  <c r="G4177" i="47"/>
  <c r="Z4177" i="47" s="1"/>
  <c r="F4177" i="47"/>
  <c r="Y4177" i="47" s="1"/>
  <c r="L4176" i="47"/>
  <c r="H4176" i="47"/>
  <c r="AA4176" i="47" s="1"/>
  <c r="G4176" i="47"/>
  <c r="Z4176" i="47" s="1"/>
  <c r="F4176" i="47"/>
  <c r="Y4176" i="47" s="1"/>
  <c r="L4175" i="47"/>
  <c r="H4175" i="47"/>
  <c r="AA4175" i="47" s="1"/>
  <c r="G4175" i="47"/>
  <c r="Z4175" i="47" s="1"/>
  <c r="F4175" i="47"/>
  <c r="Y4175" i="47" s="1"/>
  <c r="V4173" i="47"/>
  <c r="AF4175" i="47" s="1"/>
  <c r="C4173" i="47"/>
  <c r="X4170" i="47"/>
  <c r="J4170" i="47"/>
  <c r="G4170" i="47"/>
  <c r="X4168" i="47"/>
  <c r="N4168" i="47"/>
  <c r="J4168" i="47"/>
  <c r="G4168" i="47"/>
  <c r="G4166" i="47"/>
  <c r="G4164" i="47"/>
  <c r="E4160" i="47"/>
  <c r="E4159" i="47"/>
  <c r="S4158" i="47"/>
  <c r="R4158" i="47"/>
  <c r="L4158" i="47"/>
  <c r="H4158" i="47"/>
  <c r="F4158" i="47"/>
  <c r="S4157" i="47"/>
  <c r="R4157" i="47"/>
  <c r="L4157" i="47"/>
  <c r="H4157" i="47"/>
  <c r="F4157" i="47"/>
  <c r="S4156" i="47"/>
  <c r="R4156" i="47"/>
  <c r="L4156" i="47"/>
  <c r="H4156" i="47"/>
  <c r="F4156" i="47"/>
  <c r="L4154" i="47"/>
  <c r="H4154" i="47"/>
  <c r="AA4154" i="47" s="1"/>
  <c r="G4154" i="47"/>
  <c r="Z4154" i="47" s="1"/>
  <c r="F4154" i="47"/>
  <c r="Y4154" i="47" s="1"/>
  <c r="L4153" i="47"/>
  <c r="H4153" i="47"/>
  <c r="G4153" i="47"/>
  <c r="Z4153" i="47" s="1"/>
  <c r="F4153" i="47"/>
  <c r="Y4153" i="47" s="1"/>
  <c r="L4152" i="47"/>
  <c r="H4152" i="47"/>
  <c r="AA4152" i="47" s="1"/>
  <c r="G4152" i="47"/>
  <c r="F4152" i="47"/>
  <c r="Y4152" i="47" s="1"/>
  <c r="L4151" i="47"/>
  <c r="H4151" i="47"/>
  <c r="AA4151" i="47" s="1"/>
  <c r="G4151" i="47"/>
  <c r="Z4151" i="47" s="1"/>
  <c r="F4151" i="47"/>
  <c r="L4150" i="47"/>
  <c r="H4150" i="47"/>
  <c r="AA4150" i="47" s="1"/>
  <c r="G4150" i="47"/>
  <c r="Z4150" i="47" s="1"/>
  <c r="F4150" i="47"/>
  <c r="Y4150" i="47" s="1"/>
  <c r="L4149" i="47"/>
  <c r="H4149" i="47"/>
  <c r="G4149" i="47"/>
  <c r="Z4149" i="47" s="1"/>
  <c r="F4149" i="47"/>
  <c r="Y4149" i="47" s="1"/>
  <c r="L4148" i="47"/>
  <c r="H4148" i="47"/>
  <c r="AA4148" i="47" s="1"/>
  <c r="G4148" i="47"/>
  <c r="F4148" i="47"/>
  <c r="Y4148" i="47" s="1"/>
  <c r="L4147" i="47"/>
  <c r="H4147" i="47"/>
  <c r="AA4147" i="47" s="1"/>
  <c r="G4147" i="47"/>
  <c r="Z4147" i="47" s="1"/>
  <c r="F4147" i="47"/>
  <c r="L4146" i="47"/>
  <c r="H4146" i="47"/>
  <c r="AA4146" i="47" s="1"/>
  <c r="G4146" i="47"/>
  <c r="F4146" i="47"/>
  <c r="L4145" i="47"/>
  <c r="H4145" i="47"/>
  <c r="G4145" i="47"/>
  <c r="Z4145" i="47" s="1"/>
  <c r="F4145" i="47"/>
  <c r="Y4145" i="47" s="1"/>
  <c r="L4144" i="47"/>
  <c r="H4144" i="47"/>
  <c r="AA4144" i="47" s="1"/>
  <c r="G4144" i="47"/>
  <c r="F4144" i="47"/>
  <c r="Y4144" i="47" s="1"/>
  <c r="L4143" i="47"/>
  <c r="H4143" i="47"/>
  <c r="AA4143" i="47" s="1"/>
  <c r="G4143" i="47"/>
  <c r="Z4143" i="47" s="1"/>
  <c r="F4143" i="47"/>
  <c r="L4142" i="47"/>
  <c r="H4142" i="47"/>
  <c r="AA4142" i="47" s="1"/>
  <c r="G4142" i="47"/>
  <c r="Z4142" i="47" s="1"/>
  <c r="F4142" i="47"/>
  <c r="Y4142" i="47" s="1"/>
  <c r="L4141" i="47"/>
  <c r="H4141" i="47"/>
  <c r="G4141" i="47"/>
  <c r="Z4141" i="47" s="1"/>
  <c r="F4141" i="47"/>
  <c r="Y4141" i="47" s="1"/>
  <c r="L4140" i="47"/>
  <c r="H4140" i="47"/>
  <c r="AA4140" i="47" s="1"/>
  <c r="G4140" i="47"/>
  <c r="F4140" i="47"/>
  <c r="Y4140" i="47" s="1"/>
  <c r="L4139" i="47"/>
  <c r="H4139" i="47"/>
  <c r="AA4139" i="47" s="1"/>
  <c r="G4139" i="47"/>
  <c r="Z4139" i="47" s="1"/>
  <c r="F4139" i="47"/>
  <c r="L4138" i="47"/>
  <c r="H4138" i="47"/>
  <c r="AA4138" i="47" s="1"/>
  <c r="G4138" i="47"/>
  <c r="F4138" i="47"/>
  <c r="Y4138" i="47" s="1"/>
  <c r="L4137" i="47"/>
  <c r="H4137" i="47"/>
  <c r="G4137" i="47"/>
  <c r="Z4137" i="47" s="1"/>
  <c r="F4137" i="47"/>
  <c r="Y4137" i="47" s="1"/>
  <c r="L4136" i="47"/>
  <c r="H4136" i="47"/>
  <c r="AA4136" i="47" s="1"/>
  <c r="G4136" i="47"/>
  <c r="F4136" i="47"/>
  <c r="Y4136" i="47" s="1"/>
  <c r="L4135" i="47"/>
  <c r="H4135" i="47"/>
  <c r="AA4135" i="47" s="1"/>
  <c r="G4135" i="47"/>
  <c r="F4135" i="47"/>
  <c r="Y4135" i="47" s="1"/>
  <c r="V4133" i="47"/>
  <c r="AF4135" i="47" s="1"/>
  <c r="C4133" i="47"/>
  <c r="X4130" i="47"/>
  <c r="J4130" i="47"/>
  <c r="G4130" i="47"/>
  <c r="X4128" i="47"/>
  <c r="N4128" i="47"/>
  <c r="J4128" i="47"/>
  <c r="G4128" i="47"/>
  <c r="G4126" i="47"/>
  <c r="G4124" i="47"/>
  <c r="E4120" i="47"/>
  <c r="E4119" i="47"/>
  <c r="S4118" i="47"/>
  <c r="R4118" i="47"/>
  <c r="L4118" i="47"/>
  <c r="H4118" i="47"/>
  <c r="F4118" i="47"/>
  <c r="S4117" i="47"/>
  <c r="R4117" i="47"/>
  <c r="L4117" i="47"/>
  <c r="H4117" i="47"/>
  <c r="F4117" i="47"/>
  <c r="S4116" i="47"/>
  <c r="R4116" i="47"/>
  <c r="L4116" i="47"/>
  <c r="H4116" i="47"/>
  <c r="F4116" i="47"/>
  <c r="L4114" i="47"/>
  <c r="H4114" i="47"/>
  <c r="AA4114" i="47" s="1"/>
  <c r="G4114" i="47"/>
  <c r="F4114" i="47"/>
  <c r="Y4114" i="47" s="1"/>
  <c r="L4113" i="47"/>
  <c r="H4113" i="47"/>
  <c r="AA4113" i="47" s="1"/>
  <c r="G4113" i="47"/>
  <c r="F4113" i="47"/>
  <c r="L4112" i="47"/>
  <c r="H4112" i="47"/>
  <c r="AA4112" i="47" s="1"/>
  <c r="G4112" i="47"/>
  <c r="Z4112" i="47" s="1"/>
  <c r="F4112" i="47"/>
  <c r="Y4112" i="47" s="1"/>
  <c r="L4111" i="47"/>
  <c r="H4111" i="47"/>
  <c r="AA4111" i="47" s="1"/>
  <c r="G4111" i="47"/>
  <c r="F4111" i="47"/>
  <c r="Y4111" i="47" s="1"/>
  <c r="L4110" i="47"/>
  <c r="H4110" i="47"/>
  <c r="AA4110" i="47" s="1"/>
  <c r="G4110" i="47"/>
  <c r="Z4110" i="47" s="1"/>
  <c r="F4110" i="47"/>
  <c r="Y4110" i="47" s="1"/>
  <c r="L4109" i="47"/>
  <c r="H4109" i="47"/>
  <c r="G4109" i="47"/>
  <c r="Z4109" i="47" s="1"/>
  <c r="F4109" i="47"/>
  <c r="Y4109" i="47" s="1"/>
  <c r="L4108" i="47"/>
  <c r="H4108" i="47"/>
  <c r="AA4108" i="47" s="1"/>
  <c r="G4108" i="47"/>
  <c r="Z4108" i="47" s="1"/>
  <c r="F4108" i="47"/>
  <c r="Y4108" i="47" s="1"/>
  <c r="L4107" i="47"/>
  <c r="H4107" i="47"/>
  <c r="AA4107" i="47" s="1"/>
  <c r="G4107" i="47"/>
  <c r="F4107" i="47"/>
  <c r="Y4107" i="47" s="1"/>
  <c r="L4106" i="47"/>
  <c r="H4106" i="47"/>
  <c r="AA4106" i="47" s="1"/>
  <c r="G4106" i="47"/>
  <c r="F4106" i="47"/>
  <c r="Y4106" i="47" s="1"/>
  <c r="L4105" i="47"/>
  <c r="H4105" i="47"/>
  <c r="AA4105" i="47" s="1"/>
  <c r="G4105" i="47"/>
  <c r="F4105" i="47"/>
  <c r="L4104" i="47"/>
  <c r="H4104" i="47"/>
  <c r="AA4104" i="47" s="1"/>
  <c r="G4104" i="47"/>
  <c r="F4104" i="47"/>
  <c r="Y4104" i="47" s="1"/>
  <c r="L4103" i="47"/>
  <c r="H4103" i="47"/>
  <c r="AA4103" i="47" s="1"/>
  <c r="G4103" i="47"/>
  <c r="F4103" i="47"/>
  <c r="L4102" i="47"/>
  <c r="H4102" i="47"/>
  <c r="AA4102" i="47" s="1"/>
  <c r="G4102" i="47"/>
  <c r="F4102" i="47"/>
  <c r="Y4102" i="47" s="1"/>
  <c r="L4101" i="47"/>
  <c r="H4101" i="47"/>
  <c r="AA4101" i="47" s="1"/>
  <c r="G4101" i="47"/>
  <c r="Z4101" i="47" s="1"/>
  <c r="F4101" i="47"/>
  <c r="Y4101" i="47" s="1"/>
  <c r="L4100" i="47"/>
  <c r="H4100" i="47"/>
  <c r="AA4100" i="47" s="1"/>
  <c r="G4100" i="47"/>
  <c r="F4100" i="47"/>
  <c r="L4099" i="47"/>
  <c r="H4099" i="47"/>
  <c r="AA4099" i="47" s="1"/>
  <c r="G4099" i="47"/>
  <c r="F4099" i="47"/>
  <c r="Y4099" i="47" s="1"/>
  <c r="L4098" i="47"/>
  <c r="H4098" i="47"/>
  <c r="AA4098" i="47" s="1"/>
  <c r="G4098" i="47"/>
  <c r="F4098" i="47"/>
  <c r="Y4098" i="47" s="1"/>
  <c r="L4097" i="47"/>
  <c r="H4097" i="47"/>
  <c r="AA4097" i="47" s="1"/>
  <c r="G4097" i="47"/>
  <c r="F4097" i="47"/>
  <c r="Y4097" i="47" s="1"/>
  <c r="L4096" i="47"/>
  <c r="H4096" i="47"/>
  <c r="AA4096" i="47" s="1"/>
  <c r="G4096" i="47"/>
  <c r="Z4096" i="47" s="1"/>
  <c r="F4096" i="47"/>
  <c r="Y4096" i="47" s="1"/>
  <c r="L4095" i="47"/>
  <c r="H4095" i="47"/>
  <c r="AA4095" i="47" s="1"/>
  <c r="G4095" i="47"/>
  <c r="Z4095" i="47" s="1"/>
  <c r="F4095" i="47"/>
  <c r="V4093" i="47"/>
  <c r="AF4095" i="47" s="1"/>
  <c r="C4093" i="47"/>
  <c r="X4090" i="47"/>
  <c r="J4090" i="47"/>
  <c r="G4090" i="47"/>
  <c r="X4088" i="47"/>
  <c r="N4088" i="47"/>
  <c r="J4088" i="47"/>
  <c r="G4088" i="47"/>
  <c r="G4086" i="47"/>
  <c r="G4084" i="47"/>
  <c r="E4080" i="47"/>
  <c r="E4079" i="47"/>
  <c r="S4078" i="47"/>
  <c r="R4078" i="47"/>
  <c r="L4078" i="47"/>
  <c r="H4078" i="47"/>
  <c r="F4078" i="47"/>
  <c r="S4077" i="47"/>
  <c r="R4077" i="47"/>
  <c r="L4077" i="47"/>
  <c r="H4077" i="47"/>
  <c r="F4077" i="47"/>
  <c r="S4076" i="47"/>
  <c r="R4076" i="47"/>
  <c r="L4076" i="47"/>
  <c r="H4076" i="47"/>
  <c r="F4076" i="47"/>
  <c r="L4074" i="47"/>
  <c r="H4074" i="47"/>
  <c r="AA4074" i="47" s="1"/>
  <c r="G4074" i="47"/>
  <c r="Z4074" i="47" s="1"/>
  <c r="F4074" i="47"/>
  <c r="Y4074" i="47" s="1"/>
  <c r="L4073" i="47"/>
  <c r="H4073" i="47"/>
  <c r="AA4073" i="47" s="1"/>
  <c r="G4073" i="47"/>
  <c r="Z4073" i="47" s="1"/>
  <c r="F4073" i="47"/>
  <c r="L4072" i="47"/>
  <c r="H4072" i="47"/>
  <c r="AA4072" i="47" s="1"/>
  <c r="G4072" i="47"/>
  <c r="F4072" i="47"/>
  <c r="Y4072" i="47" s="1"/>
  <c r="L4071" i="47"/>
  <c r="H4071" i="47"/>
  <c r="AA4071" i="47" s="1"/>
  <c r="G4071" i="47"/>
  <c r="F4071" i="47"/>
  <c r="L4070" i="47"/>
  <c r="H4070" i="47"/>
  <c r="AA4070" i="47" s="1"/>
  <c r="G4070" i="47"/>
  <c r="Z4070" i="47" s="1"/>
  <c r="F4070" i="47"/>
  <c r="Y4070" i="47" s="1"/>
  <c r="L4069" i="47"/>
  <c r="H4069" i="47"/>
  <c r="AA4069" i="47" s="1"/>
  <c r="G4069" i="47"/>
  <c r="Z4069" i="47" s="1"/>
  <c r="F4069" i="47"/>
  <c r="L4068" i="47"/>
  <c r="H4068" i="47"/>
  <c r="G4068" i="47"/>
  <c r="Z4068" i="47" s="1"/>
  <c r="F4068" i="47"/>
  <c r="Y4068" i="47" s="1"/>
  <c r="L4067" i="47"/>
  <c r="H4067" i="47"/>
  <c r="AA4067" i="47" s="1"/>
  <c r="G4067" i="47"/>
  <c r="F4067" i="47"/>
  <c r="Y4067" i="47" s="1"/>
  <c r="L4066" i="47"/>
  <c r="H4066" i="47"/>
  <c r="AA4066" i="47" s="1"/>
  <c r="G4066" i="47"/>
  <c r="Z4066" i="47" s="1"/>
  <c r="F4066" i="47"/>
  <c r="Y4066" i="47" s="1"/>
  <c r="L4065" i="47"/>
  <c r="H4065" i="47"/>
  <c r="AA4065" i="47" s="1"/>
  <c r="G4065" i="47"/>
  <c r="Z4065" i="47" s="1"/>
  <c r="F4065" i="47"/>
  <c r="L4064" i="47"/>
  <c r="H4064" i="47"/>
  <c r="AA4064" i="47" s="1"/>
  <c r="G4064" i="47"/>
  <c r="F4064" i="47"/>
  <c r="Y4064" i="47" s="1"/>
  <c r="L4063" i="47"/>
  <c r="H4063" i="47"/>
  <c r="AA4063" i="47" s="1"/>
  <c r="G4063" i="47"/>
  <c r="Z4063" i="47" s="1"/>
  <c r="F4063" i="47"/>
  <c r="Y4063" i="47" s="1"/>
  <c r="L4062" i="47"/>
  <c r="H4062" i="47"/>
  <c r="AA4062" i="47" s="1"/>
  <c r="G4062" i="47"/>
  <c r="Z4062" i="47" s="1"/>
  <c r="F4062" i="47"/>
  <c r="Y4062" i="47" s="1"/>
  <c r="L4061" i="47"/>
  <c r="H4061" i="47"/>
  <c r="AA4061" i="47" s="1"/>
  <c r="G4061" i="47"/>
  <c r="Z4061" i="47" s="1"/>
  <c r="F4061" i="47"/>
  <c r="L4060" i="47"/>
  <c r="H4060" i="47"/>
  <c r="AA4060" i="47" s="1"/>
  <c r="G4060" i="47"/>
  <c r="Z4060" i="47" s="1"/>
  <c r="F4060" i="47"/>
  <c r="Y4060" i="47" s="1"/>
  <c r="L4059" i="47"/>
  <c r="H4059" i="47"/>
  <c r="AA4059" i="47" s="1"/>
  <c r="G4059" i="47"/>
  <c r="Z4059" i="47" s="1"/>
  <c r="F4059" i="47"/>
  <c r="Y4059" i="47" s="1"/>
  <c r="L4058" i="47"/>
  <c r="H4058" i="47"/>
  <c r="AA4058" i="47" s="1"/>
  <c r="G4058" i="47"/>
  <c r="Z4058" i="47" s="1"/>
  <c r="F4058" i="47"/>
  <c r="Y4058" i="47" s="1"/>
  <c r="L4057" i="47"/>
  <c r="H4057" i="47"/>
  <c r="AA4057" i="47" s="1"/>
  <c r="G4057" i="47"/>
  <c r="Z4057" i="47" s="1"/>
  <c r="F4057" i="47"/>
  <c r="L4056" i="47"/>
  <c r="H4056" i="47"/>
  <c r="AA4056" i="47" s="1"/>
  <c r="G4056" i="47"/>
  <c r="Z4056" i="47" s="1"/>
  <c r="F4056" i="47"/>
  <c r="Y4056" i="47" s="1"/>
  <c r="L4055" i="47"/>
  <c r="H4055" i="47"/>
  <c r="AA4055" i="47" s="1"/>
  <c r="G4055" i="47"/>
  <c r="F4055" i="47"/>
  <c r="V4053" i="47"/>
  <c r="AF4055" i="47" s="1"/>
  <c r="C4053" i="47"/>
  <c r="X4050" i="47"/>
  <c r="J4050" i="47"/>
  <c r="G4050" i="47"/>
  <c r="X4048" i="47"/>
  <c r="N4048" i="47"/>
  <c r="J4048" i="47"/>
  <c r="G4048" i="47"/>
  <c r="G4046" i="47"/>
  <c r="G4044" i="47"/>
  <c r="E4040" i="47"/>
  <c r="E4039" i="47"/>
  <c r="S4038" i="47"/>
  <c r="R4038" i="47"/>
  <c r="L4038" i="47"/>
  <c r="H4038" i="47"/>
  <c r="F4038" i="47"/>
  <c r="S4037" i="47"/>
  <c r="R4037" i="47"/>
  <c r="L4037" i="47"/>
  <c r="H4037" i="47"/>
  <c r="F4037" i="47"/>
  <c r="S4036" i="47"/>
  <c r="R4036" i="47"/>
  <c r="L4036" i="47"/>
  <c r="H4036" i="47"/>
  <c r="F4036" i="47"/>
  <c r="L4034" i="47"/>
  <c r="H4034" i="47"/>
  <c r="AA4034" i="47" s="1"/>
  <c r="G4034" i="47"/>
  <c r="Z4034" i="47" s="1"/>
  <c r="F4034" i="47"/>
  <c r="Y4034" i="47" s="1"/>
  <c r="L4033" i="47"/>
  <c r="H4033" i="47"/>
  <c r="AA4033" i="47" s="1"/>
  <c r="G4033" i="47"/>
  <c r="Z4033" i="47" s="1"/>
  <c r="F4033" i="47"/>
  <c r="L4032" i="47"/>
  <c r="H4032" i="47"/>
  <c r="AA4032" i="47" s="1"/>
  <c r="G4032" i="47"/>
  <c r="F4032" i="47"/>
  <c r="Y4032" i="47" s="1"/>
  <c r="L4031" i="47"/>
  <c r="H4031" i="47"/>
  <c r="AA4031" i="47" s="1"/>
  <c r="G4031" i="47"/>
  <c r="Z4031" i="47" s="1"/>
  <c r="F4031" i="47"/>
  <c r="Y4031" i="47" s="1"/>
  <c r="L4030" i="47"/>
  <c r="H4030" i="47"/>
  <c r="AA4030" i="47" s="1"/>
  <c r="G4030" i="47"/>
  <c r="Z4030" i="47" s="1"/>
  <c r="F4030" i="47"/>
  <c r="Y4030" i="47" s="1"/>
  <c r="L4029" i="47"/>
  <c r="H4029" i="47"/>
  <c r="AA4029" i="47" s="1"/>
  <c r="G4029" i="47"/>
  <c r="Z4029" i="47" s="1"/>
  <c r="F4029" i="47"/>
  <c r="L4028" i="47"/>
  <c r="H4028" i="47"/>
  <c r="AA4028" i="47" s="1"/>
  <c r="G4028" i="47"/>
  <c r="F4028" i="47"/>
  <c r="Y4028" i="47" s="1"/>
  <c r="L4027" i="47"/>
  <c r="H4027" i="47"/>
  <c r="AA4027" i="47" s="1"/>
  <c r="G4027" i="47"/>
  <c r="Z4027" i="47" s="1"/>
  <c r="F4027" i="47"/>
  <c r="Y4027" i="47" s="1"/>
  <c r="L4026" i="47"/>
  <c r="H4026" i="47"/>
  <c r="AA4026" i="47" s="1"/>
  <c r="G4026" i="47"/>
  <c r="Z4026" i="47" s="1"/>
  <c r="F4026" i="47"/>
  <c r="Y4026" i="47" s="1"/>
  <c r="L4025" i="47"/>
  <c r="H4025" i="47"/>
  <c r="AA4025" i="47" s="1"/>
  <c r="G4025" i="47"/>
  <c r="Z4025" i="47" s="1"/>
  <c r="F4025" i="47"/>
  <c r="L4024" i="47"/>
  <c r="H4024" i="47"/>
  <c r="AA4024" i="47" s="1"/>
  <c r="G4024" i="47"/>
  <c r="Z4024" i="47" s="1"/>
  <c r="F4024" i="47"/>
  <c r="Y4024" i="47" s="1"/>
  <c r="L4023" i="47"/>
  <c r="H4023" i="47"/>
  <c r="AA4023" i="47" s="1"/>
  <c r="G4023" i="47"/>
  <c r="F4023" i="47"/>
  <c r="L4022" i="47"/>
  <c r="H4022" i="47"/>
  <c r="AA4022" i="47" s="1"/>
  <c r="G4022" i="47"/>
  <c r="Z4022" i="47" s="1"/>
  <c r="F4022" i="47"/>
  <c r="Y4022" i="47" s="1"/>
  <c r="L4021" i="47"/>
  <c r="H4021" i="47"/>
  <c r="AA4021" i="47" s="1"/>
  <c r="G4021" i="47"/>
  <c r="Z4021" i="47" s="1"/>
  <c r="F4021" i="47"/>
  <c r="L4020" i="47"/>
  <c r="H4020" i="47"/>
  <c r="AA4020" i="47" s="1"/>
  <c r="G4020" i="47"/>
  <c r="Z4020" i="47" s="1"/>
  <c r="F4020" i="47"/>
  <c r="Y4020" i="47" s="1"/>
  <c r="L4019" i="47"/>
  <c r="H4019" i="47"/>
  <c r="AA4019" i="47" s="1"/>
  <c r="G4019" i="47"/>
  <c r="F4019" i="47"/>
  <c r="Y4019" i="47" s="1"/>
  <c r="L4018" i="47"/>
  <c r="H4018" i="47"/>
  <c r="AA4018" i="47" s="1"/>
  <c r="G4018" i="47"/>
  <c r="Z4018" i="47" s="1"/>
  <c r="F4018" i="47"/>
  <c r="Y4018" i="47" s="1"/>
  <c r="L4017" i="47"/>
  <c r="H4017" i="47"/>
  <c r="AA4017" i="47" s="1"/>
  <c r="G4017" i="47"/>
  <c r="Z4017" i="47" s="1"/>
  <c r="F4017" i="47"/>
  <c r="L4016" i="47"/>
  <c r="H4016" i="47"/>
  <c r="AA4016" i="47" s="1"/>
  <c r="G4016" i="47"/>
  <c r="Z4016" i="47" s="1"/>
  <c r="F4016" i="47"/>
  <c r="Y4016" i="47" s="1"/>
  <c r="L4015" i="47"/>
  <c r="H4015" i="47"/>
  <c r="AA4015" i="47" s="1"/>
  <c r="G4015" i="47"/>
  <c r="Z4015" i="47" s="1"/>
  <c r="F4015" i="47"/>
  <c r="V4013" i="47"/>
  <c r="AF4015" i="47" s="1"/>
  <c r="C4013" i="47"/>
  <c r="X4010" i="47"/>
  <c r="J4010" i="47"/>
  <c r="G4010" i="47"/>
  <c r="X4008" i="47"/>
  <c r="N4008" i="47"/>
  <c r="J4008" i="47"/>
  <c r="G4008" i="47"/>
  <c r="G4006" i="47"/>
  <c r="G4004" i="47"/>
  <c r="E4000" i="47"/>
  <c r="E3999" i="47"/>
  <c r="S3998" i="47"/>
  <c r="R3998" i="47"/>
  <c r="L3998" i="47"/>
  <c r="H3998" i="47"/>
  <c r="F3998" i="47"/>
  <c r="S3997" i="47"/>
  <c r="R3997" i="47"/>
  <c r="L3997" i="47"/>
  <c r="H3997" i="47"/>
  <c r="F3997" i="47"/>
  <c r="S3996" i="47"/>
  <c r="R3996" i="47"/>
  <c r="L3996" i="47"/>
  <c r="H3996" i="47"/>
  <c r="F3996" i="47"/>
  <c r="L3994" i="47"/>
  <c r="H3994" i="47"/>
  <c r="AA3994" i="47" s="1"/>
  <c r="G3994" i="47"/>
  <c r="Z3994" i="47" s="1"/>
  <c r="F3994" i="47"/>
  <c r="Y3994" i="47" s="1"/>
  <c r="L3993" i="47"/>
  <c r="H3993" i="47"/>
  <c r="AA3993" i="47" s="1"/>
  <c r="G3993" i="47"/>
  <c r="Z3993" i="47" s="1"/>
  <c r="F3993" i="47"/>
  <c r="L3992" i="47"/>
  <c r="H3992" i="47"/>
  <c r="AA3992" i="47" s="1"/>
  <c r="G3992" i="47"/>
  <c r="F3992" i="47"/>
  <c r="Y3992" i="47" s="1"/>
  <c r="L3991" i="47"/>
  <c r="H3991" i="47"/>
  <c r="AA3991" i="47" s="1"/>
  <c r="G3991" i="47"/>
  <c r="F3991" i="47"/>
  <c r="L3990" i="47"/>
  <c r="H3990" i="47"/>
  <c r="AA3990" i="47" s="1"/>
  <c r="G3990" i="47"/>
  <c r="Z3990" i="47" s="1"/>
  <c r="F3990" i="47"/>
  <c r="Y3990" i="47" s="1"/>
  <c r="L3989" i="47"/>
  <c r="H3989" i="47"/>
  <c r="AA3989" i="47" s="1"/>
  <c r="G3989" i="47"/>
  <c r="Z3989" i="47" s="1"/>
  <c r="F3989" i="47"/>
  <c r="L3988" i="47"/>
  <c r="H3988" i="47"/>
  <c r="AA3988" i="47" s="1"/>
  <c r="G3988" i="47"/>
  <c r="Z3988" i="47" s="1"/>
  <c r="F3988" i="47"/>
  <c r="Y3988" i="47" s="1"/>
  <c r="L3987" i="47"/>
  <c r="H3987" i="47"/>
  <c r="AA3987" i="47" s="1"/>
  <c r="G3987" i="47"/>
  <c r="F3987" i="47"/>
  <c r="Y3987" i="47" s="1"/>
  <c r="L3986" i="47"/>
  <c r="H3986" i="47"/>
  <c r="AA3986" i="47" s="1"/>
  <c r="G3986" i="47"/>
  <c r="Z3986" i="47" s="1"/>
  <c r="F3986" i="47"/>
  <c r="Y3986" i="47" s="1"/>
  <c r="L3985" i="47"/>
  <c r="H3985" i="47"/>
  <c r="AA3985" i="47" s="1"/>
  <c r="G3985" i="47"/>
  <c r="Z3985" i="47" s="1"/>
  <c r="F3985" i="47"/>
  <c r="L3984" i="47"/>
  <c r="H3984" i="47"/>
  <c r="AA3984" i="47" s="1"/>
  <c r="G3984" i="47"/>
  <c r="Z3984" i="47" s="1"/>
  <c r="F3984" i="47"/>
  <c r="Y3984" i="47" s="1"/>
  <c r="L3983" i="47"/>
  <c r="H3983" i="47"/>
  <c r="AA3983" i="47" s="1"/>
  <c r="G3983" i="47"/>
  <c r="Z3983" i="47" s="1"/>
  <c r="F3983" i="47"/>
  <c r="Y3983" i="47" s="1"/>
  <c r="L3982" i="47"/>
  <c r="H3982" i="47"/>
  <c r="AA3982" i="47" s="1"/>
  <c r="G3982" i="47"/>
  <c r="Z3982" i="47" s="1"/>
  <c r="F3982" i="47"/>
  <c r="Y3982" i="47" s="1"/>
  <c r="L3981" i="47"/>
  <c r="H3981" i="47"/>
  <c r="AA3981" i="47" s="1"/>
  <c r="G3981" i="47"/>
  <c r="Z3981" i="47" s="1"/>
  <c r="F3981" i="47"/>
  <c r="L3980" i="47"/>
  <c r="H3980" i="47"/>
  <c r="AA3980" i="47" s="1"/>
  <c r="G3980" i="47"/>
  <c r="F3980" i="47"/>
  <c r="Y3980" i="47" s="1"/>
  <c r="L3979" i="47"/>
  <c r="H3979" i="47"/>
  <c r="AA3979" i="47" s="1"/>
  <c r="G3979" i="47"/>
  <c r="Z3979" i="47" s="1"/>
  <c r="F3979" i="47"/>
  <c r="Y3979" i="47" s="1"/>
  <c r="L3978" i="47"/>
  <c r="H3978" i="47"/>
  <c r="AA3978" i="47" s="1"/>
  <c r="G3978" i="47"/>
  <c r="Z3978" i="47" s="1"/>
  <c r="F3978" i="47"/>
  <c r="Y3978" i="47" s="1"/>
  <c r="L3977" i="47"/>
  <c r="H3977" i="47"/>
  <c r="AA3977" i="47" s="1"/>
  <c r="G3977" i="47"/>
  <c r="Z3977" i="47" s="1"/>
  <c r="F3977" i="47"/>
  <c r="L3976" i="47"/>
  <c r="H3976" i="47"/>
  <c r="AA3976" i="47" s="1"/>
  <c r="G3976" i="47"/>
  <c r="F3976" i="47"/>
  <c r="Y3976" i="47" s="1"/>
  <c r="L3975" i="47"/>
  <c r="H3975" i="47"/>
  <c r="G3975" i="47"/>
  <c r="Z3975" i="47" s="1"/>
  <c r="F3975" i="47"/>
  <c r="V3973" i="47"/>
  <c r="AF3975" i="47" s="1"/>
  <c r="C3973" i="47"/>
  <c r="X3970" i="47"/>
  <c r="J3970" i="47"/>
  <c r="G3970" i="47"/>
  <c r="X3968" i="47"/>
  <c r="N3968" i="47"/>
  <c r="J3968" i="47"/>
  <c r="G3968" i="47"/>
  <c r="G3966" i="47"/>
  <c r="G3964" i="47"/>
  <c r="E3960" i="47"/>
  <c r="E3959" i="47"/>
  <c r="S3958" i="47"/>
  <c r="R3958" i="47"/>
  <c r="L3958" i="47"/>
  <c r="H3958" i="47"/>
  <c r="F3958" i="47"/>
  <c r="S3957" i="47"/>
  <c r="R3957" i="47"/>
  <c r="L3957" i="47"/>
  <c r="H3957" i="47"/>
  <c r="F3957" i="47"/>
  <c r="S3956" i="47"/>
  <c r="R3956" i="47"/>
  <c r="L3956" i="47"/>
  <c r="H3956" i="47"/>
  <c r="F3956" i="47"/>
  <c r="L3954" i="47"/>
  <c r="H3954" i="47"/>
  <c r="AA3954" i="47" s="1"/>
  <c r="G3954" i="47"/>
  <c r="Z3954" i="47" s="1"/>
  <c r="F3954" i="47"/>
  <c r="Y3954" i="47" s="1"/>
  <c r="L3953" i="47"/>
  <c r="H3953" i="47"/>
  <c r="AA3953" i="47" s="1"/>
  <c r="G3953" i="47"/>
  <c r="Z3953" i="47" s="1"/>
  <c r="F3953" i="47"/>
  <c r="L3952" i="47"/>
  <c r="H3952" i="47"/>
  <c r="AA3952" i="47" s="1"/>
  <c r="G3952" i="47"/>
  <c r="Z3952" i="47" s="1"/>
  <c r="F3952" i="47"/>
  <c r="Y3952" i="47" s="1"/>
  <c r="L3951" i="47"/>
  <c r="H3951" i="47"/>
  <c r="AA3951" i="47" s="1"/>
  <c r="G3951" i="47"/>
  <c r="Z3951" i="47" s="1"/>
  <c r="F3951" i="47"/>
  <c r="Y3951" i="47" s="1"/>
  <c r="L3950" i="47"/>
  <c r="H3950" i="47"/>
  <c r="AA3950" i="47" s="1"/>
  <c r="G3950" i="47"/>
  <c r="Z3950" i="47" s="1"/>
  <c r="F3950" i="47"/>
  <c r="Y3950" i="47" s="1"/>
  <c r="L3949" i="47"/>
  <c r="H3949" i="47"/>
  <c r="AA3949" i="47" s="1"/>
  <c r="G3949" i="47"/>
  <c r="Z3949" i="47" s="1"/>
  <c r="F3949" i="47"/>
  <c r="L3948" i="47"/>
  <c r="H3948" i="47"/>
  <c r="AA3948" i="47" s="1"/>
  <c r="G3948" i="47"/>
  <c r="F3948" i="47"/>
  <c r="Y3948" i="47" s="1"/>
  <c r="L3947" i="47"/>
  <c r="H3947" i="47"/>
  <c r="AA3947" i="47" s="1"/>
  <c r="G3947" i="47"/>
  <c r="Z3947" i="47" s="1"/>
  <c r="F3947" i="47"/>
  <c r="Y3947" i="47" s="1"/>
  <c r="L3946" i="47"/>
  <c r="H3946" i="47"/>
  <c r="AA3946" i="47" s="1"/>
  <c r="G3946" i="47"/>
  <c r="Z3946" i="47" s="1"/>
  <c r="F3946" i="47"/>
  <c r="Y3946" i="47" s="1"/>
  <c r="L3945" i="47"/>
  <c r="H3945" i="47"/>
  <c r="AA3945" i="47" s="1"/>
  <c r="G3945" i="47"/>
  <c r="Z3945" i="47" s="1"/>
  <c r="F3945" i="47"/>
  <c r="L3944" i="47"/>
  <c r="H3944" i="47"/>
  <c r="AA3944" i="47" s="1"/>
  <c r="G3944" i="47"/>
  <c r="F3944" i="47"/>
  <c r="Y3944" i="47" s="1"/>
  <c r="L3943" i="47"/>
  <c r="H3943" i="47"/>
  <c r="AA3943" i="47" s="1"/>
  <c r="G3943" i="47"/>
  <c r="F3943" i="47"/>
  <c r="L3942" i="47"/>
  <c r="H3942" i="47"/>
  <c r="AA3942" i="47" s="1"/>
  <c r="G3942" i="47"/>
  <c r="Z3942" i="47" s="1"/>
  <c r="F3942" i="47"/>
  <c r="Y3942" i="47" s="1"/>
  <c r="L3941" i="47"/>
  <c r="H3941" i="47"/>
  <c r="AA3941" i="47" s="1"/>
  <c r="G3941" i="47"/>
  <c r="Z3941" i="47" s="1"/>
  <c r="F3941" i="47"/>
  <c r="L3940" i="47"/>
  <c r="H3940" i="47"/>
  <c r="AA3940" i="47" s="1"/>
  <c r="G3940" i="47"/>
  <c r="Z3940" i="47" s="1"/>
  <c r="F3940" i="47"/>
  <c r="Y3940" i="47" s="1"/>
  <c r="L3939" i="47"/>
  <c r="H3939" i="47"/>
  <c r="AA3939" i="47" s="1"/>
  <c r="G3939" i="47"/>
  <c r="F3939" i="47"/>
  <c r="Y3939" i="47" s="1"/>
  <c r="L3938" i="47"/>
  <c r="H3938" i="47"/>
  <c r="AA3938" i="47" s="1"/>
  <c r="G3938" i="47"/>
  <c r="Z3938" i="47" s="1"/>
  <c r="F3938" i="47"/>
  <c r="Y3938" i="47" s="1"/>
  <c r="L3937" i="47"/>
  <c r="H3937" i="47"/>
  <c r="AA3937" i="47" s="1"/>
  <c r="G3937" i="47"/>
  <c r="Z3937" i="47" s="1"/>
  <c r="F3937" i="47"/>
  <c r="L3936" i="47"/>
  <c r="H3936" i="47"/>
  <c r="AA3936" i="47" s="1"/>
  <c r="G3936" i="47"/>
  <c r="Z3936" i="47" s="1"/>
  <c r="F3936" i="47"/>
  <c r="Y3936" i="47" s="1"/>
  <c r="L3935" i="47"/>
  <c r="H3935" i="47"/>
  <c r="G3935" i="47"/>
  <c r="Z3935" i="47" s="1"/>
  <c r="F3935" i="47"/>
  <c r="V3933" i="47"/>
  <c r="AF3935" i="47" s="1"/>
  <c r="C3933" i="47"/>
  <c r="X3930" i="47"/>
  <c r="J3930" i="47"/>
  <c r="G3930" i="47"/>
  <c r="X3928" i="47"/>
  <c r="N3928" i="47"/>
  <c r="J3928" i="47"/>
  <c r="G3928" i="47"/>
  <c r="G3926" i="47"/>
  <c r="G3924" i="47"/>
  <c r="E3920" i="47"/>
  <c r="E3919" i="47"/>
  <c r="S3918" i="47"/>
  <c r="R3918" i="47"/>
  <c r="L3918" i="47"/>
  <c r="H3918" i="47"/>
  <c r="F3918" i="47"/>
  <c r="S3917" i="47"/>
  <c r="R3917" i="47"/>
  <c r="L3917" i="47"/>
  <c r="H3917" i="47"/>
  <c r="F3917" i="47"/>
  <c r="S3916" i="47"/>
  <c r="R3916" i="47"/>
  <c r="L3916" i="47"/>
  <c r="H3916" i="47"/>
  <c r="F3916" i="47"/>
  <c r="L3914" i="47"/>
  <c r="H3914" i="47"/>
  <c r="AA3914" i="47" s="1"/>
  <c r="G3914" i="47"/>
  <c r="Z3914" i="47" s="1"/>
  <c r="F3914" i="47"/>
  <c r="Y3914" i="47" s="1"/>
  <c r="L3913" i="47"/>
  <c r="H3913" i="47"/>
  <c r="AA3913" i="47" s="1"/>
  <c r="G3913" i="47"/>
  <c r="F3913" i="47"/>
  <c r="L3912" i="47"/>
  <c r="H3912" i="47"/>
  <c r="AA3912" i="47" s="1"/>
  <c r="G3912" i="47"/>
  <c r="Z3912" i="47" s="1"/>
  <c r="F3912" i="47"/>
  <c r="L3911" i="47"/>
  <c r="H3911" i="47"/>
  <c r="AA3911" i="47" s="1"/>
  <c r="G3911" i="47"/>
  <c r="F3911" i="47"/>
  <c r="Y3911" i="47" s="1"/>
  <c r="L3910" i="47"/>
  <c r="H3910" i="47"/>
  <c r="AA3910" i="47" s="1"/>
  <c r="G3910" i="47"/>
  <c r="Z3910" i="47" s="1"/>
  <c r="F3910" i="47"/>
  <c r="Y3910" i="47" s="1"/>
  <c r="L3909" i="47"/>
  <c r="H3909" i="47"/>
  <c r="AA3909" i="47" s="1"/>
  <c r="G3909" i="47"/>
  <c r="F3909" i="47"/>
  <c r="L3908" i="47"/>
  <c r="H3908" i="47"/>
  <c r="AA3908" i="47" s="1"/>
  <c r="G3908" i="47"/>
  <c r="Z3908" i="47" s="1"/>
  <c r="F3908" i="47"/>
  <c r="L3907" i="47"/>
  <c r="H3907" i="47"/>
  <c r="AA3907" i="47" s="1"/>
  <c r="G3907" i="47"/>
  <c r="Z3907" i="47" s="1"/>
  <c r="F3907" i="47"/>
  <c r="Y3907" i="47" s="1"/>
  <c r="L3906" i="47"/>
  <c r="H3906" i="47"/>
  <c r="AA3906" i="47" s="1"/>
  <c r="G3906" i="47"/>
  <c r="Z3906" i="47" s="1"/>
  <c r="F3906" i="47"/>
  <c r="Y3906" i="47" s="1"/>
  <c r="L3905" i="47"/>
  <c r="H3905" i="47"/>
  <c r="AA3905" i="47" s="1"/>
  <c r="G3905" i="47"/>
  <c r="F3905" i="47"/>
  <c r="L3904" i="47"/>
  <c r="H3904" i="47"/>
  <c r="AA3904" i="47" s="1"/>
  <c r="G3904" i="47"/>
  <c r="F3904" i="47"/>
  <c r="L3903" i="47"/>
  <c r="H3903" i="47"/>
  <c r="AA3903" i="47" s="1"/>
  <c r="G3903" i="47"/>
  <c r="Z3903" i="47" s="1"/>
  <c r="F3903" i="47"/>
  <c r="Y3903" i="47" s="1"/>
  <c r="L3902" i="47"/>
  <c r="H3902" i="47"/>
  <c r="AA3902" i="47" s="1"/>
  <c r="G3902" i="47"/>
  <c r="Z3902" i="47" s="1"/>
  <c r="F3902" i="47"/>
  <c r="Y3902" i="47" s="1"/>
  <c r="L3901" i="47"/>
  <c r="H3901" i="47"/>
  <c r="AA3901" i="47" s="1"/>
  <c r="G3901" i="47"/>
  <c r="F3901" i="47"/>
  <c r="L3900" i="47"/>
  <c r="H3900" i="47"/>
  <c r="AA3900" i="47" s="1"/>
  <c r="G3900" i="47"/>
  <c r="F3900" i="47"/>
  <c r="L3899" i="47"/>
  <c r="H3899" i="47"/>
  <c r="AA3899" i="47" s="1"/>
  <c r="G3899" i="47"/>
  <c r="F3899" i="47"/>
  <c r="L3898" i="47"/>
  <c r="H3898" i="47"/>
  <c r="AA3898" i="47" s="1"/>
  <c r="G3898" i="47"/>
  <c r="Z3898" i="47" s="1"/>
  <c r="F3898" i="47"/>
  <c r="Y3898" i="47" s="1"/>
  <c r="L3897" i="47"/>
  <c r="H3897" i="47"/>
  <c r="AA3897" i="47" s="1"/>
  <c r="G3897" i="47"/>
  <c r="F3897" i="47"/>
  <c r="L3896" i="47"/>
  <c r="H3896" i="47"/>
  <c r="AA3896" i="47" s="1"/>
  <c r="G3896" i="47"/>
  <c r="Z3896" i="47" s="1"/>
  <c r="F3896" i="47"/>
  <c r="L3895" i="47"/>
  <c r="H3895" i="47"/>
  <c r="AA3895" i="47" s="1"/>
  <c r="G3895" i="47"/>
  <c r="F3895" i="47"/>
  <c r="V3893" i="47"/>
  <c r="AF3895" i="47" s="1"/>
  <c r="C3893" i="47"/>
  <c r="X3890" i="47"/>
  <c r="J3890" i="47"/>
  <c r="G3890" i="47"/>
  <c r="X3888" i="47"/>
  <c r="N3888" i="47"/>
  <c r="J3888" i="47"/>
  <c r="G3888" i="47"/>
  <c r="G3886" i="47"/>
  <c r="G3884" i="47"/>
  <c r="E3880" i="47"/>
  <c r="E3879" i="47"/>
  <c r="S3878" i="47"/>
  <c r="R3878" i="47"/>
  <c r="L3878" i="47"/>
  <c r="H3878" i="47"/>
  <c r="F3878" i="47"/>
  <c r="S3877" i="47"/>
  <c r="R3877" i="47"/>
  <c r="L3877" i="47"/>
  <c r="H3877" i="47"/>
  <c r="F3877" i="47"/>
  <c r="S3876" i="47"/>
  <c r="R3876" i="47"/>
  <c r="L3876" i="47"/>
  <c r="H3876" i="47"/>
  <c r="F3876" i="47"/>
  <c r="L3874" i="47"/>
  <c r="H3874" i="47"/>
  <c r="AA3874" i="47" s="1"/>
  <c r="G3874" i="47"/>
  <c r="Z3874" i="47" s="1"/>
  <c r="F3874" i="47"/>
  <c r="Y3874" i="47" s="1"/>
  <c r="L3873" i="47"/>
  <c r="H3873" i="47"/>
  <c r="AA3873" i="47" s="1"/>
  <c r="G3873" i="47"/>
  <c r="F3873" i="47"/>
  <c r="L3872" i="47"/>
  <c r="H3872" i="47"/>
  <c r="G3872" i="47"/>
  <c r="Z3872" i="47" s="1"/>
  <c r="F3872" i="47"/>
  <c r="L3871" i="47"/>
  <c r="H3871" i="47"/>
  <c r="AA3871" i="47" s="1"/>
  <c r="G3871" i="47"/>
  <c r="F3871" i="47"/>
  <c r="Y3871" i="47" s="1"/>
  <c r="L3870" i="47"/>
  <c r="H3870" i="47"/>
  <c r="AA3870" i="47" s="1"/>
  <c r="G3870" i="47"/>
  <c r="Z3870" i="47" s="1"/>
  <c r="F3870" i="47"/>
  <c r="Y3870" i="47" s="1"/>
  <c r="L3869" i="47"/>
  <c r="H3869" i="47"/>
  <c r="AA3869" i="47" s="1"/>
  <c r="G3869" i="47"/>
  <c r="F3869" i="47"/>
  <c r="L3868" i="47"/>
  <c r="H3868" i="47"/>
  <c r="AA3868" i="47" s="1"/>
  <c r="G3868" i="47"/>
  <c r="Z3868" i="47" s="1"/>
  <c r="F3868" i="47"/>
  <c r="L3867" i="47"/>
  <c r="H3867" i="47"/>
  <c r="AA3867" i="47" s="1"/>
  <c r="G3867" i="47"/>
  <c r="F3867" i="47"/>
  <c r="Y3867" i="47" s="1"/>
  <c r="L3866" i="47"/>
  <c r="H3866" i="47"/>
  <c r="AA3866" i="47" s="1"/>
  <c r="G3866" i="47"/>
  <c r="Z3866" i="47" s="1"/>
  <c r="F3866" i="47"/>
  <c r="Y3866" i="47" s="1"/>
  <c r="L3865" i="47"/>
  <c r="H3865" i="47"/>
  <c r="AA3865" i="47" s="1"/>
  <c r="G3865" i="47"/>
  <c r="F3865" i="47"/>
  <c r="L3864" i="47"/>
  <c r="H3864" i="47"/>
  <c r="AA3864" i="47" s="1"/>
  <c r="G3864" i="47"/>
  <c r="Z3864" i="47" s="1"/>
  <c r="F3864" i="47"/>
  <c r="L3863" i="47"/>
  <c r="H3863" i="47"/>
  <c r="AA3863" i="47" s="1"/>
  <c r="G3863" i="47"/>
  <c r="Z3863" i="47" s="1"/>
  <c r="F3863" i="47"/>
  <c r="Y3863" i="47" s="1"/>
  <c r="L3862" i="47"/>
  <c r="H3862" i="47"/>
  <c r="AA3862" i="47" s="1"/>
  <c r="G3862" i="47"/>
  <c r="Z3862" i="47" s="1"/>
  <c r="F3862" i="47"/>
  <c r="Y3862" i="47" s="1"/>
  <c r="L3861" i="47"/>
  <c r="H3861" i="47"/>
  <c r="AA3861" i="47" s="1"/>
  <c r="G3861" i="47"/>
  <c r="F3861" i="47"/>
  <c r="L3860" i="47"/>
  <c r="H3860" i="47"/>
  <c r="AA3860" i="47" s="1"/>
  <c r="G3860" i="47"/>
  <c r="Z3860" i="47" s="1"/>
  <c r="F3860" i="47"/>
  <c r="L3859" i="47"/>
  <c r="H3859" i="47"/>
  <c r="AA3859" i="47" s="1"/>
  <c r="G3859" i="47"/>
  <c r="F3859" i="47"/>
  <c r="L3858" i="47"/>
  <c r="H3858" i="47"/>
  <c r="AA3858" i="47" s="1"/>
  <c r="G3858" i="47"/>
  <c r="Z3858" i="47" s="1"/>
  <c r="F3858" i="47"/>
  <c r="Y3858" i="47" s="1"/>
  <c r="L3857" i="47"/>
  <c r="H3857" i="47"/>
  <c r="AA3857" i="47" s="1"/>
  <c r="G3857" i="47"/>
  <c r="F3857" i="47"/>
  <c r="L3856" i="47"/>
  <c r="H3856" i="47"/>
  <c r="AA3856" i="47" s="1"/>
  <c r="G3856" i="47"/>
  <c r="Z3856" i="47" s="1"/>
  <c r="F3856" i="47"/>
  <c r="L3855" i="47"/>
  <c r="H3855" i="47"/>
  <c r="AA3855" i="47" s="1"/>
  <c r="G3855" i="47"/>
  <c r="Z3855" i="47" s="1"/>
  <c r="F3855" i="47"/>
  <c r="V3853" i="47"/>
  <c r="AF3855" i="47" s="1"/>
  <c r="C3853" i="47"/>
  <c r="X3850" i="47"/>
  <c r="J3850" i="47"/>
  <c r="G3850" i="47"/>
  <c r="X3848" i="47"/>
  <c r="N3848" i="47"/>
  <c r="J3848" i="47"/>
  <c r="G3848" i="47"/>
  <c r="G3846" i="47"/>
  <c r="G3844" i="47"/>
  <c r="E3840" i="47"/>
  <c r="E3839" i="47"/>
  <c r="S3838" i="47"/>
  <c r="R3838" i="47"/>
  <c r="L3838" i="47"/>
  <c r="H3838" i="47"/>
  <c r="F3838" i="47"/>
  <c r="S3837" i="47"/>
  <c r="R3837" i="47"/>
  <c r="L3837" i="47"/>
  <c r="H3837" i="47"/>
  <c r="F3837" i="47"/>
  <c r="S3836" i="47"/>
  <c r="R3836" i="47"/>
  <c r="L3836" i="47"/>
  <c r="H3836" i="47"/>
  <c r="F3836" i="47"/>
  <c r="L3834" i="47"/>
  <c r="H3834" i="47"/>
  <c r="AA3834" i="47" s="1"/>
  <c r="G3834" i="47"/>
  <c r="Z3834" i="47" s="1"/>
  <c r="F3834" i="47"/>
  <c r="Y3834" i="47" s="1"/>
  <c r="L3833" i="47"/>
  <c r="H3833" i="47"/>
  <c r="AA3833" i="47" s="1"/>
  <c r="G3833" i="47"/>
  <c r="F3833" i="47"/>
  <c r="L3832" i="47"/>
  <c r="H3832" i="47"/>
  <c r="AA3832" i="47" s="1"/>
  <c r="G3832" i="47"/>
  <c r="F3832" i="47"/>
  <c r="L3831" i="47"/>
  <c r="H3831" i="47"/>
  <c r="AA3831" i="47" s="1"/>
  <c r="G3831" i="47"/>
  <c r="F3831" i="47"/>
  <c r="Y3831" i="47" s="1"/>
  <c r="L3830" i="47"/>
  <c r="H3830" i="47"/>
  <c r="AA3830" i="47" s="1"/>
  <c r="G3830" i="47"/>
  <c r="Z3830" i="47" s="1"/>
  <c r="F3830" i="47"/>
  <c r="Y3830" i="47" s="1"/>
  <c r="L3829" i="47"/>
  <c r="H3829" i="47"/>
  <c r="AA3829" i="47" s="1"/>
  <c r="G3829" i="47"/>
  <c r="F3829" i="47"/>
  <c r="L3828" i="47"/>
  <c r="H3828" i="47"/>
  <c r="AA3828" i="47" s="1"/>
  <c r="G3828" i="47"/>
  <c r="Z3828" i="47" s="1"/>
  <c r="F3828" i="47"/>
  <c r="Y3828" i="47" s="1"/>
  <c r="L3827" i="47"/>
  <c r="H3827" i="47"/>
  <c r="AA3827" i="47" s="1"/>
  <c r="G3827" i="47"/>
  <c r="Z3827" i="47" s="1"/>
  <c r="F3827" i="47"/>
  <c r="Y3827" i="47" s="1"/>
  <c r="L3826" i="47"/>
  <c r="H3826" i="47"/>
  <c r="AA3826" i="47" s="1"/>
  <c r="G3826" i="47"/>
  <c r="F3826" i="47"/>
  <c r="Y3826" i="47" s="1"/>
  <c r="L3825" i="47"/>
  <c r="H3825" i="47"/>
  <c r="AA3825" i="47" s="1"/>
  <c r="G3825" i="47"/>
  <c r="F3825" i="47"/>
  <c r="L3824" i="47"/>
  <c r="H3824" i="47"/>
  <c r="AA3824" i="47" s="1"/>
  <c r="G3824" i="47"/>
  <c r="Z3824" i="47" s="1"/>
  <c r="F3824" i="47"/>
  <c r="Y3824" i="47" s="1"/>
  <c r="L3823" i="47"/>
  <c r="H3823" i="47"/>
  <c r="AA3823" i="47" s="1"/>
  <c r="G3823" i="47"/>
  <c r="F3823" i="47"/>
  <c r="Y3823" i="47" s="1"/>
  <c r="L3822" i="47"/>
  <c r="H3822" i="47"/>
  <c r="AA3822" i="47" s="1"/>
  <c r="G3822" i="47"/>
  <c r="F3822" i="47"/>
  <c r="Y3822" i="47" s="1"/>
  <c r="L3821" i="47"/>
  <c r="H3821" i="47"/>
  <c r="AA3821" i="47" s="1"/>
  <c r="G3821" i="47"/>
  <c r="F3821" i="47"/>
  <c r="L3820" i="47"/>
  <c r="H3820" i="47"/>
  <c r="AA3820" i="47" s="1"/>
  <c r="G3820" i="47"/>
  <c r="F3820" i="47"/>
  <c r="Y3820" i="47" s="1"/>
  <c r="L3819" i="47"/>
  <c r="H3819" i="47"/>
  <c r="AA3819" i="47" s="1"/>
  <c r="G3819" i="47"/>
  <c r="Z3819" i="47" s="1"/>
  <c r="F3819" i="47"/>
  <c r="Y3819" i="47" s="1"/>
  <c r="L3818" i="47"/>
  <c r="H3818" i="47"/>
  <c r="AA3818" i="47" s="1"/>
  <c r="G3818" i="47"/>
  <c r="F3818" i="47"/>
  <c r="Y3818" i="47" s="1"/>
  <c r="L3817" i="47"/>
  <c r="H3817" i="47"/>
  <c r="AA3817" i="47" s="1"/>
  <c r="G3817" i="47"/>
  <c r="F3817" i="47"/>
  <c r="L3816" i="47"/>
  <c r="H3816" i="47"/>
  <c r="AA3816" i="47" s="1"/>
  <c r="G3816" i="47"/>
  <c r="F3816" i="47"/>
  <c r="Y3816" i="47" s="1"/>
  <c r="L3815" i="47"/>
  <c r="H3815" i="47"/>
  <c r="AA3815" i="47" s="1"/>
  <c r="G3815" i="47"/>
  <c r="F3815" i="47"/>
  <c r="V3813" i="47"/>
  <c r="AF3815" i="47" s="1"/>
  <c r="C3813" i="47"/>
  <c r="X3810" i="47"/>
  <c r="J3810" i="47"/>
  <c r="G3810" i="47"/>
  <c r="X3808" i="47"/>
  <c r="N3808" i="47"/>
  <c r="J3808" i="47"/>
  <c r="G3808" i="47"/>
  <c r="G3806" i="47"/>
  <c r="G3804" i="47"/>
  <c r="E3800" i="47"/>
  <c r="E3799" i="47"/>
  <c r="S3798" i="47"/>
  <c r="R3798" i="47"/>
  <c r="L3798" i="47"/>
  <c r="H3798" i="47"/>
  <c r="F3798" i="47"/>
  <c r="S3797" i="47"/>
  <c r="R3797" i="47"/>
  <c r="L3797" i="47"/>
  <c r="H3797" i="47"/>
  <c r="F3797" i="47"/>
  <c r="S3796" i="47"/>
  <c r="R3796" i="47"/>
  <c r="L3796" i="47"/>
  <c r="H3796" i="47"/>
  <c r="F3796" i="47"/>
  <c r="L3794" i="47"/>
  <c r="H3794" i="47"/>
  <c r="AA3794" i="47" s="1"/>
  <c r="G3794" i="47"/>
  <c r="F3794" i="47"/>
  <c r="Y3794" i="47" s="1"/>
  <c r="L3793" i="47"/>
  <c r="H3793" i="47"/>
  <c r="AA3793" i="47" s="1"/>
  <c r="G3793" i="47"/>
  <c r="F3793" i="47"/>
  <c r="L3792" i="47"/>
  <c r="H3792" i="47"/>
  <c r="AA3792" i="47" s="1"/>
  <c r="G3792" i="47"/>
  <c r="Z3792" i="47" s="1"/>
  <c r="F3792" i="47"/>
  <c r="Y3792" i="47" s="1"/>
  <c r="L3791" i="47"/>
  <c r="H3791" i="47"/>
  <c r="AA3791" i="47" s="1"/>
  <c r="G3791" i="47"/>
  <c r="Z3791" i="47" s="1"/>
  <c r="F3791" i="47"/>
  <c r="Y3791" i="47" s="1"/>
  <c r="L3790" i="47"/>
  <c r="H3790" i="47"/>
  <c r="AA3790" i="47" s="1"/>
  <c r="G3790" i="47"/>
  <c r="F3790" i="47"/>
  <c r="Y3790" i="47" s="1"/>
  <c r="L3789" i="47"/>
  <c r="H3789" i="47"/>
  <c r="AA3789" i="47" s="1"/>
  <c r="G3789" i="47"/>
  <c r="F3789" i="47"/>
  <c r="L3788" i="47"/>
  <c r="H3788" i="47"/>
  <c r="AA3788" i="47" s="1"/>
  <c r="G3788" i="47"/>
  <c r="Z3788" i="47" s="1"/>
  <c r="F3788" i="47"/>
  <c r="Y3788" i="47" s="1"/>
  <c r="L3787" i="47"/>
  <c r="H3787" i="47"/>
  <c r="AA3787" i="47" s="1"/>
  <c r="G3787" i="47"/>
  <c r="Z3787" i="47" s="1"/>
  <c r="F3787" i="47"/>
  <c r="Y3787" i="47" s="1"/>
  <c r="L3786" i="47"/>
  <c r="H3786" i="47"/>
  <c r="AA3786" i="47" s="1"/>
  <c r="G3786" i="47"/>
  <c r="F3786" i="47"/>
  <c r="Y3786" i="47" s="1"/>
  <c r="L3785" i="47"/>
  <c r="H3785" i="47"/>
  <c r="AA3785" i="47" s="1"/>
  <c r="G3785" i="47"/>
  <c r="F3785" i="47"/>
  <c r="L3784" i="47"/>
  <c r="H3784" i="47"/>
  <c r="AA3784" i="47" s="1"/>
  <c r="G3784" i="47"/>
  <c r="F3784" i="47"/>
  <c r="Y3784" i="47" s="1"/>
  <c r="L3783" i="47"/>
  <c r="H3783" i="47"/>
  <c r="AA3783" i="47" s="1"/>
  <c r="G3783" i="47"/>
  <c r="Z3783" i="47" s="1"/>
  <c r="F3783" i="47"/>
  <c r="Y3783" i="47" s="1"/>
  <c r="L3782" i="47"/>
  <c r="H3782" i="47"/>
  <c r="AA3782" i="47" s="1"/>
  <c r="G3782" i="47"/>
  <c r="F3782" i="47"/>
  <c r="Y3782" i="47" s="1"/>
  <c r="L3781" i="47"/>
  <c r="H3781" i="47"/>
  <c r="AA3781" i="47" s="1"/>
  <c r="G3781" i="47"/>
  <c r="F3781" i="47"/>
  <c r="L3780" i="47"/>
  <c r="H3780" i="47"/>
  <c r="AA3780" i="47" s="1"/>
  <c r="G3780" i="47"/>
  <c r="Z3780" i="47" s="1"/>
  <c r="F3780" i="47"/>
  <c r="Y3780" i="47" s="1"/>
  <c r="L3779" i="47"/>
  <c r="H3779" i="47"/>
  <c r="AA3779" i="47" s="1"/>
  <c r="G3779" i="47"/>
  <c r="Z3779" i="47" s="1"/>
  <c r="F3779" i="47"/>
  <c r="Y3779" i="47" s="1"/>
  <c r="L3778" i="47"/>
  <c r="H3778" i="47"/>
  <c r="AA3778" i="47" s="1"/>
  <c r="G3778" i="47"/>
  <c r="F3778" i="47"/>
  <c r="Y3778" i="47" s="1"/>
  <c r="L3777" i="47"/>
  <c r="H3777" i="47"/>
  <c r="AA3777" i="47" s="1"/>
  <c r="G3777" i="47"/>
  <c r="F3777" i="47"/>
  <c r="L3776" i="47"/>
  <c r="H3776" i="47"/>
  <c r="AA3776" i="47" s="1"/>
  <c r="G3776" i="47"/>
  <c r="Z3776" i="47" s="1"/>
  <c r="F3776" i="47"/>
  <c r="Y3776" i="47" s="1"/>
  <c r="L3775" i="47"/>
  <c r="H3775" i="47"/>
  <c r="AA3775" i="47" s="1"/>
  <c r="G3775" i="47"/>
  <c r="Z3775" i="47" s="1"/>
  <c r="F3775" i="47"/>
  <c r="V3773" i="47"/>
  <c r="AF3775" i="47" s="1"/>
  <c r="C3773" i="47"/>
  <c r="X3770" i="47"/>
  <c r="J3770" i="47"/>
  <c r="G3770" i="47"/>
  <c r="X3768" i="47"/>
  <c r="N3768" i="47"/>
  <c r="J3768" i="47"/>
  <c r="G3768" i="47"/>
  <c r="G3766" i="47"/>
  <c r="G3764" i="47"/>
  <c r="E3760" i="47"/>
  <c r="E3759" i="47"/>
  <c r="S3758" i="47"/>
  <c r="R3758" i="47"/>
  <c r="L3758" i="47"/>
  <c r="H3758" i="47"/>
  <c r="F3758" i="47"/>
  <c r="S3757" i="47"/>
  <c r="R3757" i="47"/>
  <c r="L3757" i="47"/>
  <c r="H3757" i="47"/>
  <c r="F3757" i="47"/>
  <c r="S3756" i="47"/>
  <c r="R3756" i="47"/>
  <c r="L3756" i="47"/>
  <c r="H3756" i="47"/>
  <c r="F3756" i="47"/>
  <c r="L3754" i="47"/>
  <c r="H3754" i="47"/>
  <c r="AA3754" i="47" s="1"/>
  <c r="G3754" i="47"/>
  <c r="F3754" i="47"/>
  <c r="Y3754" i="47" s="1"/>
  <c r="L3753" i="47"/>
  <c r="H3753" i="47"/>
  <c r="AA3753" i="47" s="1"/>
  <c r="G3753" i="47"/>
  <c r="F3753" i="47"/>
  <c r="L3752" i="47"/>
  <c r="H3752" i="47"/>
  <c r="AA3752" i="47" s="1"/>
  <c r="G3752" i="47"/>
  <c r="Z3752" i="47" s="1"/>
  <c r="F3752" i="47"/>
  <c r="Y3752" i="47" s="1"/>
  <c r="L3751" i="47"/>
  <c r="H3751" i="47"/>
  <c r="AA3751" i="47" s="1"/>
  <c r="G3751" i="47"/>
  <c r="Z3751" i="47" s="1"/>
  <c r="F3751" i="47"/>
  <c r="Y3751" i="47" s="1"/>
  <c r="L3750" i="47"/>
  <c r="H3750" i="47"/>
  <c r="AA3750" i="47" s="1"/>
  <c r="G3750" i="47"/>
  <c r="F3750" i="47"/>
  <c r="Y3750" i="47" s="1"/>
  <c r="L3749" i="47"/>
  <c r="H3749" i="47"/>
  <c r="AA3749" i="47" s="1"/>
  <c r="G3749" i="47"/>
  <c r="F3749" i="47"/>
  <c r="L3748" i="47"/>
  <c r="H3748" i="47"/>
  <c r="AA3748" i="47" s="1"/>
  <c r="G3748" i="47"/>
  <c r="Z3748" i="47" s="1"/>
  <c r="F3748" i="47"/>
  <c r="Y3748" i="47" s="1"/>
  <c r="L3747" i="47"/>
  <c r="H3747" i="47"/>
  <c r="AA3747" i="47" s="1"/>
  <c r="G3747" i="47"/>
  <c r="Z3747" i="47" s="1"/>
  <c r="F3747" i="47"/>
  <c r="Y3747" i="47" s="1"/>
  <c r="L3746" i="47"/>
  <c r="H3746" i="47"/>
  <c r="AA3746" i="47" s="1"/>
  <c r="G3746" i="47"/>
  <c r="F3746" i="47"/>
  <c r="Y3746" i="47" s="1"/>
  <c r="L3745" i="47"/>
  <c r="H3745" i="47"/>
  <c r="AA3745" i="47" s="1"/>
  <c r="G3745" i="47"/>
  <c r="F3745" i="47"/>
  <c r="L3744" i="47"/>
  <c r="H3744" i="47"/>
  <c r="AA3744" i="47" s="1"/>
  <c r="G3744" i="47"/>
  <c r="Z3744" i="47" s="1"/>
  <c r="F3744" i="47"/>
  <c r="Y3744" i="47" s="1"/>
  <c r="L3743" i="47"/>
  <c r="H3743" i="47"/>
  <c r="AA3743" i="47" s="1"/>
  <c r="G3743" i="47"/>
  <c r="Z3743" i="47" s="1"/>
  <c r="F3743" i="47"/>
  <c r="Y3743" i="47" s="1"/>
  <c r="L3742" i="47"/>
  <c r="H3742" i="47"/>
  <c r="AA3742" i="47" s="1"/>
  <c r="G3742" i="47"/>
  <c r="F3742" i="47"/>
  <c r="Y3742" i="47" s="1"/>
  <c r="L3741" i="47"/>
  <c r="H3741" i="47"/>
  <c r="AA3741" i="47" s="1"/>
  <c r="G3741" i="47"/>
  <c r="F3741" i="47"/>
  <c r="L3740" i="47"/>
  <c r="H3740" i="47"/>
  <c r="AA3740" i="47" s="1"/>
  <c r="G3740" i="47"/>
  <c r="Z3740" i="47" s="1"/>
  <c r="F3740" i="47"/>
  <c r="Y3740" i="47" s="1"/>
  <c r="L3739" i="47"/>
  <c r="H3739" i="47"/>
  <c r="AA3739" i="47" s="1"/>
  <c r="G3739" i="47"/>
  <c r="F3739" i="47"/>
  <c r="L3738" i="47"/>
  <c r="H3738" i="47"/>
  <c r="AA3738" i="47" s="1"/>
  <c r="G3738" i="47"/>
  <c r="F3738" i="47"/>
  <c r="Y3738" i="47" s="1"/>
  <c r="L3737" i="47"/>
  <c r="H3737" i="47"/>
  <c r="AA3737" i="47" s="1"/>
  <c r="G3737" i="47"/>
  <c r="F3737" i="47"/>
  <c r="L3736" i="47"/>
  <c r="H3736" i="47"/>
  <c r="AA3736" i="47" s="1"/>
  <c r="G3736" i="47"/>
  <c r="Z3736" i="47" s="1"/>
  <c r="F3736" i="47"/>
  <c r="Y3736" i="47" s="1"/>
  <c r="L3735" i="47"/>
  <c r="H3735" i="47"/>
  <c r="AA3735" i="47" s="1"/>
  <c r="G3735" i="47"/>
  <c r="Z3735" i="47" s="1"/>
  <c r="F3735" i="47"/>
  <c r="V3733" i="47"/>
  <c r="AF3735" i="47" s="1"/>
  <c r="C3733" i="47"/>
  <c r="X3730" i="47"/>
  <c r="J3730" i="47"/>
  <c r="G3730" i="47"/>
  <c r="X3728" i="47"/>
  <c r="N3728" i="47"/>
  <c r="J3728" i="47"/>
  <c r="G3728" i="47"/>
  <c r="G3726" i="47"/>
  <c r="G3724" i="47"/>
  <c r="E3720" i="47"/>
  <c r="E3719" i="47"/>
  <c r="S3718" i="47"/>
  <c r="R3718" i="47"/>
  <c r="L3718" i="47"/>
  <c r="H3718" i="47"/>
  <c r="F3718" i="47"/>
  <c r="S3717" i="47"/>
  <c r="R3717" i="47"/>
  <c r="L3717" i="47"/>
  <c r="H3717" i="47"/>
  <c r="F3717" i="47"/>
  <c r="S3716" i="47"/>
  <c r="R3716" i="47"/>
  <c r="L3716" i="47"/>
  <c r="H3716" i="47"/>
  <c r="F3716" i="47"/>
  <c r="L3714" i="47"/>
  <c r="H3714" i="47"/>
  <c r="AA3714" i="47" s="1"/>
  <c r="G3714" i="47"/>
  <c r="F3714" i="47"/>
  <c r="Y3714" i="47" s="1"/>
  <c r="L3713" i="47"/>
  <c r="H3713" i="47"/>
  <c r="AA3713" i="47" s="1"/>
  <c r="G3713" i="47"/>
  <c r="F3713" i="47"/>
  <c r="L3712" i="47"/>
  <c r="H3712" i="47"/>
  <c r="AA3712" i="47" s="1"/>
  <c r="G3712" i="47"/>
  <c r="Z3712" i="47" s="1"/>
  <c r="F3712" i="47"/>
  <c r="Y3712" i="47" s="1"/>
  <c r="L3711" i="47"/>
  <c r="H3711" i="47"/>
  <c r="AA3711" i="47" s="1"/>
  <c r="G3711" i="47"/>
  <c r="Z3711" i="47" s="1"/>
  <c r="F3711" i="47"/>
  <c r="Y3711" i="47" s="1"/>
  <c r="L3710" i="47"/>
  <c r="H3710" i="47"/>
  <c r="AA3710" i="47" s="1"/>
  <c r="G3710" i="47"/>
  <c r="F3710" i="47"/>
  <c r="Y3710" i="47" s="1"/>
  <c r="L3709" i="47"/>
  <c r="H3709" i="47"/>
  <c r="AA3709" i="47" s="1"/>
  <c r="G3709" i="47"/>
  <c r="F3709" i="47"/>
  <c r="L3708" i="47"/>
  <c r="H3708" i="47"/>
  <c r="AA3708" i="47" s="1"/>
  <c r="G3708" i="47"/>
  <c r="Z3708" i="47" s="1"/>
  <c r="F3708" i="47"/>
  <c r="Y3708" i="47" s="1"/>
  <c r="L3707" i="47"/>
  <c r="H3707" i="47"/>
  <c r="AA3707" i="47" s="1"/>
  <c r="G3707" i="47"/>
  <c r="Z3707" i="47" s="1"/>
  <c r="F3707" i="47"/>
  <c r="Y3707" i="47" s="1"/>
  <c r="L3706" i="47"/>
  <c r="H3706" i="47"/>
  <c r="AA3706" i="47" s="1"/>
  <c r="G3706" i="47"/>
  <c r="F3706" i="47"/>
  <c r="Y3706" i="47" s="1"/>
  <c r="L3705" i="47"/>
  <c r="H3705" i="47"/>
  <c r="AA3705" i="47" s="1"/>
  <c r="G3705" i="47"/>
  <c r="F3705" i="47"/>
  <c r="L3704" i="47"/>
  <c r="H3704" i="47"/>
  <c r="AA3704" i="47" s="1"/>
  <c r="G3704" i="47"/>
  <c r="F3704" i="47"/>
  <c r="Y3704" i="47" s="1"/>
  <c r="L3703" i="47"/>
  <c r="H3703" i="47"/>
  <c r="AA3703" i="47" s="1"/>
  <c r="G3703" i="47"/>
  <c r="Z3703" i="47" s="1"/>
  <c r="F3703" i="47"/>
  <c r="Y3703" i="47" s="1"/>
  <c r="L3702" i="47"/>
  <c r="H3702" i="47"/>
  <c r="AA3702" i="47" s="1"/>
  <c r="G3702" i="47"/>
  <c r="F3702" i="47"/>
  <c r="Y3702" i="47" s="1"/>
  <c r="L3701" i="47"/>
  <c r="H3701" i="47"/>
  <c r="AA3701" i="47" s="1"/>
  <c r="G3701" i="47"/>
  <c r="F3701" i="47"/>
  <c r="L3700" i="47"/>
  <c r="H3700" i="47"/>
  <c r="AA3700" i="47" s="1"/>
  <c r="G3700" i="47"/>
  <c r="Z3700" i="47" s="1"/>
  <c r="F3700" i="47"/>
  <c r="Y3700" i="47" s="1"/>
  <c r="L3699" i="47"/>
  <c r="H3699" i="47"/>
  <c r="AA3699" i="47" s="1"/>
  <c r="G3699" i="47"/>
  <c r="Z3699" i="47" s="1"/>
  <c r="F3699" i="47"/>
  <c r="Y3699" i="47" s="1"/>
  <c r="L3698" i="47"/>
  <c r="H3698" i="47"/>
  <c r="AA3698" i="47" s="1"/>
  <c r="G3698" i="47"/>
  <c r="F3698" i="47"/>
  <c r="Y3698" i="47" s="1"/>
  <c r="L3697" i="47"/>
  <c r="H3697" i="47"/>
  <c r="AA3697" i="47" s="1"/>
  <c r="G3697" i="47"/>
  <c r="F3697" i="47"/>
  <c r="L3696" i="47"/>
  <c r="H3696" i="47"/>
  <c r="AA3696" i="47" s="1"/>
  <c r="G3696" i="47"/>
  <c r="Z3696" i="47" s="1"/>
  <c r="F3696" i="47"/>
  <c r="Y3696" i="47" s="1"/>
  <c r="L3695" i="47"/>
  <c r="H3695" i="47"/>
  <c r="AA3695" i="47" s="1"/>
  <c r="G3695" i="47"/>
  <c r="Z3695" i="47" s="1"/>
  <c r="F3695" i="47"/>
  <c r="V3693" i="47"/>
  <c r="AF3695" i="47" s="1"/>
  <c r="C3693" i="47"/>
  <c r="X3690" i="47"/>
  <c r="J3690" i="47"/>
  <c r="G3690" i="47"/>
  <c r="X3688" i="47"/>
  <c r="N3688" i="47"/>
  <c r="J3688" i="47"/>
  <c r="G3688" i="47"/>
  <c r="G3686" i="47"/>
  <c r="G3684" i="47"/>
  <c r="E3680" i="47"/>
  <c r="E3679" i="47"/>
  <c r="S3678" i="47"/>
  <c r="R3678" i="47"/>
  <c r="L3678" i="47"/>
  <c r="H3678" i="47"/>
  <c r="F3678" i="47"/>
  <c r="S3677" i="47"/>
  <c r="R3677" i="47"/>
  <c r="L3677" i="47"/>
  <c r="H3677" i="47"/>
  <c r="F3677" i="47"/>
  <c r="S3676" i="47"/>
  <c r="R3676" i="47"/>
  <c r="Z3676" i="47" s="1"/>
  <c r="L3676" i="47"/>
  <c r="H3676" i="47"/>
  <c r="F3676" i="47"/>
  <c r="L3674" i="47"/>
  <c r="H3674" i="47"/>
  <c r="AA3674" i="47" s="1"/>
  <c r="G3674" i="47"/>
  <c r="F3674" i="47"/>
  <c r="Y3674" i="47" s="1"/>
  <c r="L3673" i="47"/>
  <c r="H3673" i="47"/>
  <c r="AA3673" i="47" s="1"/>
  <c r="G3673" i="47"/>
  <c r="F3673" i="47"/>
  <c r="L3672" i="47"/>
  <c r="H3672" i="47"/>
  <c r="AA3672" i="47" s="1"/>
  <c r="G3672" i="47"/>
  <c r="Z3672" i="47" s="1"/>
  <c r="F3672" i="47"/>
  <c r="Y3672" i="47" s="1"/>
  <c r="L3671" i="47"/>
  <c r="H3671" i="47"/>
  <c r="AA3671" i="47" s="1"/>
  <c r="G3671" i="47"/>
  <c r="Z3671" i="47" s="1"/>
  <c r="F3671" i="47"/>
  <c r="Y3671" i="47" s="1"/>
  <c r="L3670" i="47"/>
  <c r="H3670" i="47"/>
  <c r="AA3670" i="47" s="1"/>
  <c r="G3670" i="47"/>
  <c r="F3670" i="47"/>
  <c r="Y3670" i="47" s="1"/>
  <c r="L3669" i="47"/>
  <c r="H3669" i="47"/>
  <c r="AA3669" i="47" s="1"/>
  <c r="G3669" i="47"/>
  <c r="F3669" i="47"/>
  <c r="L3668" i="47"/>
  <c r="H3668" i="47"/>
  <c r="AA3668" i="47" s="1"/>
  <c r="G3668" i="47"/>
  <c r="Z3668" i="47" s="1"/>
  <c r="F3668" i="47"/>
  <c r="Y3668" i="47" s="1"/>
  <c r="L3667" i="47"/>
  <c r="H3667" i="47"/>
  <c r="AA3667" i="47" s="1"/>
  <c r="G3667" i="47"/>
  <c r="Z3667" i="47" s="1"/>
  <c r="F3667" i="47"/>
  <c r="L3666" i="47"/>
  <c r="H3666" i="47"/>
  <c r="AA3666" i="47" s="1"/>
  <c r="G3666" i="47"/>
  <c r="F3666" i="47"/>
  <c r="Y3666" i="47" s="1"/>
  <c r="L3665" i="47"/>
  <c r="H3665" i="47"/>
  <c r="AA3665" i="47" s="1"/>
  <c r="G3665" i="47"/>
  <c r="F3665" i="47"/>
  <c r="L3664" i="47"/>
  <c r="H3664" i="47"/>
  <c r="AA3664" i="47" s="1"/>
  <c r="G3664" i="47"/>
  <c r="Z3664" i="47" s="1"/>
  <c r="F3664" i="47"/>
  <c r="Y3664" i="47" s="1"/>
  <c r="L3663" i="47"/>
  <c r="H3663" i="47"/>
  <c r="AA3663" i="47" s="1"/>
  <c r="G3663" i="47"/>
  <c r="Z3663" i="47" s="1"/>
  <c r="F3663" i="47"/>
  <c r="Y3663" i="47" s="1"/>
  <c r="L3662" i="47"/>
  <c r="H3662" i="47"/>
  <c r="AA3662" i="47" s="1"/>
  <c r="G3662" i="47"/>
  <c r="F3662" i="47"/>
  <c r="Y3662" i="47" s="1"/>
  <c r="L3661" i="47"/>
  <c r="H3661" i="47"/>
  <c r="AA3661" i="47" s="1"/>
  <c r="G3661" i="47"/>
  <c r="F3661" i="47"/>
  <c r="L3660" i="47"/>
  <c r="H3660" i="47"/>
  <c r="AA3660" i="47" s="1"/>
  <c r="G3660" i="47"/>
  <c r="F3660" i="47"/>
  <c r="Y3660" i="47" s="1"/>
  <c r="L3659" i="47"/>
  <c r="H3659" i="47"/>
  <c r="AA3659" i="47" s="1"/>
  <c r="G3659" i="47"/>
  <c r="Z3659" i="47" s="1"/>
  <c r="F3659" i="47"/>
  <c r="Y3659" i="47" s="1"/>
  <c r="L3658" i="47"/>
  <c r="H3658" i="47"/>
  <c r="AA3658" i="47" s="1"/>
  <c r="G3658" i="47"/>
  <c r="F3658" i="47"/>
  <c r="Y3658" i="47" s="1"/>
  <c r="L3657" i="47"/>
  <c r="H3657" i="47"/>
  <c r="AA3657" i="47" s="1"/>
  <c r="G3657" i="47"/>
  <c r="F3657" i="47"/>
  <c r="L3656" i="47"/>
  <c r="H3656" i="47"/>
  <c r="AA3656" i="47" s="1"/>
  <c r="G3656" i="47"/>
  <c r="Z3656" i="47" s="1"/>
  <c r="F3656" i="47"/>
  <c r="Y3656" i="47" s="1"/>
  <c r="L3655" i="47"/>
  <c r="H3655" i="47"/>
  <c r="AA3655" i="47" s="1"/>
  <c r="G3655" i="47"/>
  <c r="Z3655" i="47" s="1"/>
  <c r="F3655" i="47"/>
  <c r="V3653" i="47"/>
  <c r="AF3655" i="47" s="1"/>
  <c r="C3653" i="47"/>
  <c r="X3650" i="47"/>
  <c r="J3650" i="47"/>
  <c r="G3650" i="47"/>
  <c r="X3648" i="47"/>
  <c r="N3648" i="47"/>
  <c r="J3648" i="47"/>
  <c r="G3648" i="47"/>
  <c r="G3646" i="47"/>
  <c r="G3644" i="47"/>
  <c r="E3640" i="47"/>
  <c r="E3639" i="47"/>
  <c r="S3638" i="47"/>
  <c r="R3638" i="47"/>
  <c r="L3638" i="47"/>
  <c r="H3638" i="47"/>
  <c r="F3638" i="47"/>
  <c r="S3637" i="47"/>
  <c r="R3637" i="47"/>
  <c r="L3637" i="47"/>
  <c r="H3637" i="47"/>
  <c r="F3637" i="47"/>
  <c r="S3636" i="47"/>
  <c r="R3636" i="47"/>
  <c r="L3636" i="47"/>
  <c r="H3636" i="47"/>
  <c r="F3636" i="47"/>
  <c r="L3634" i="47"/>
  <c r="H3634" i="47"/>
  <c r="AA3634" i="47" s="1"/>
  <c r="G3634" i="47"/>
  <c r="F3634" i="47"/>
  <c r="Y3634" i="47" s="1"/>
  <c r="L3633" i="47"/>
  <c r="H3633" i="47"/>
  <c r="AA3633" i="47" s="1"/>
  <c r="G3633" i="47"/>
  <c r="F3633" i="47"/>
  <c r="L3632" i="47"/>
  <c r="H3632" i="47"/>
  <c r="AA3632" i="47" s="1"/>
  <c r="G3632" i="47"/>
  <c r="Z3632" i="47" s="1"/>
  <c r="F3632" i="47"/>
  <c r="Y3632" i="47" s="1"/>
  <c r="L3631" i="47"/>
  <c r="H3631" i="47"/>
  <c r="AA3631" i="47" s="1"/>
  <c r="G3631" i="47"/>
  <c r="Z3631" i="47" s="1"/>
  <c r="F3631" i="47"/>
  <c r="Y3631" i="47" s="1"/>
  <c r="L3630" i="47"/>
  <c r="H3630" i="47"/>
  <c r="AA3630" i="47" s="1"/>
  <c r="G3630" i="47"/>
  <c r="F3630" i="47"/>
  <c r="Y3630" i="47" s="1"/>
  <c r="L3629" i="47"/>
  <c r="H3629" i="47"/>
  <c r="AA3629" i="47" s="1"/>
  <c r="G3629" i="47"/>
  <c r="F3629" i="47"/>
  <c r="L3628" i="47"/>
  <c r="H3628" i="47"/>
  <c r="AA3628" i="47" s="1"/>
  <c r="G3628" i="47"/>
  <c r="Z3628" i="47" s="1"/>
  <c r="F3628" i="47"/>
  <c r="Y3628" i="47" s="1"/>
  <c r="L3627" i="47"/>
  <c r="H3627" i="47"/>
  <c r="AA3627" i="47" s="1"/>
  <c r="G3627" i="47"/>
  <c r="Z3627" i="47" s="1"/>
  <c r="F3627" i="47"/>
  <c r="Y3627" i="47" s="1"/>
  <c r="L3626" i="47"/>
  <c r="H3626" i="47"/>
  <c r="AA3626" i="47" s="1"/>
  <c r="G3626" i="47"/>
  <c r="F3626" i="47"/>
  <c r="Y3626" i="47" s="1"/>
  <c r="L3625" i="47"/>
  <c r="H3625" i="47"/>
  <c r="AA3625" i="47" s="1"/>
  <c r="G3625" i="47"/>
  <c r="F3625" i="47"/>
  <c r="L3624" i="47"/>
  <c r="H3624" i="47"/>
  <c r="AA3624" i="47" s="1"/>
  <c r="G3624" i="47"/>
  <c r="Z3624" i="47" s="1"/>
  <c r="F3624" i="47"/>
  <c r="Y3624" i="47" s="1"/>
  <c r="L3623" i="47"/>
  <c r="H3623" i="47"/>
  <c r="AA3623" i="47" s="1"/>
  <c r="G3623" i="47"/>
  <c r="Z3623" i="47" s="1"/>
  <c r="F3623" i="47"/>
  <c r="Y3623" i="47" s="1"/>
  <c r="L3622" i="47"/>
  <c r="H3622" i="47"/>
  <c r="AA3622" i="47" s="1"/>
  <c r="G3622" i="47"/>
  <c r="F3622" i="47"/>
  <c r="Y3622" i="47" s="1"/>
  <c r="L3621" i="47"/>
  <c r="H3621" i="47"/>
  <c r="AA3621" i="47" s="1"/>
  <c r="G3621" i="47"/>
  <c r="F3621" i="47"/>
  <c r="L3620" i="47"/>
  <c r="H3620" i="47"/>
  <c r="AA3620" i="47" s="1"/>
  <c r="G3620" i="47"/>
  <c r="Z3620" i="47" s="1"/>
  <c r="F3620" i="47"/>
  <c r="Y3620" i="47" s="1"/>
  <c r="L3619" i="47"/>
  <c r="H3619" i="47"/>
  <c r="AA3619" i="47" s="1"/>
  <c r="G3619" i="47"/>
  <c r="Z3619" i="47" s="1"/>
  <c r="F3619" i="47"/>
  <c r="Y3619" i="47" s="1"/>
  <c r="L3618" i="47"/>
  <c r="H3618" i="47"/>
  <c r="AA3618" i="47" s="1"/>
  <c r="G3618" i="47"/>
  <c r="F3618" i="47"/>
  <c r="Y3618" i="47" s="1"/>
  <c r="L3617" i="47"/>
  <c r="H3617" i="47"/>
  <c r="AA3617" i="47" s="1"/>
  <c r="G3617" i="47"/>
  <c r="F3617" i="47"/>
  <c r="L3616" i="47"/>
  <c r="H3616" i="47"/>
  <c r="AA3616" i="47" s="1"/>
  <c r="G3616" i="47"/>
  <c r="Z3616" i="47" s="1"/>
  <c r="F3616" i="47"/>
  <c r="Y3616" i="47" s="1"/>
  <c r="L3615" i="47"/>
  <c r="H3615" i="47"/>
  <c r="AA3615" i="47" s="1"/>
  <c r="G3615" i="47"/>
  <c r="F3615" i="47"/>
  <c r="V3613" i="47"/>
  <c r="AF3615" i="47" s="1"/>
  <c r="C3613" i="47"/>
  <c r="X3610" i="47"/>
  <c r="J3610" i="47"/>
  <c r="G3610" i="47"/>
  <c r="X3608" i="47"/>
  <c r="N3608" i="47"/>
  <c r="J3608" i="47"/>
  <c r="G3608" i="47"/>
  <c r="G3606" i="47"/>
  <c r="G3604" i="47"/>
  <c r="E3600" i="47"/>
  <c r="E3599" i="47"/>
  <c r="S3598" i="47"/>
  <c r="R3598" i="47"/>
  <c r="L3598" i="47"/>
  <c r="H3598" i="47"/>
  <c r="F3598" i="47"/>
  <c r="S3597" i="47"/>
  <c r="R3597" i="47"/>
  <c r="L3597" i="47"/>
  <c r="H3597" i="47"/>
  <c r="F3597" i="47"/>
  <c r="S3596" i="47"/>
  <c r="R3596" i="47"/>
  <c r="L3596" i="47"/>
  <c r="H3596" i="47"/>
  <c r="F3596" i="47"/>
  <c r="L3594" i="47"/>
  <c r="H3594" i="47"/>
  <c r="AA3594" i="47" s="1"/>
  <c r="G3594" i="47"/>
  <c r="F3594" i="47"/>
  <c r="Y3594" i="47" s="1"/>
  <c r="L3593" i="47"/>
  <c r="H3593" i="47"/>
  <c r="AA3593" i="47" s="1"/>
  <c r="G3593" i="47"/>
  <c r="F3593" i="47"/>
  <c r="L3592" i="47"/>
  <c r="H3592" i="47"/>
  <c r="AA3592" i="47" s="1"/>
  <c r="G3592" i="47"/>
  <c r="Z3592" i="47" s="1"/>
  <c r="F3592" i="47"/>
  <c r="Y3592" i="47" s="1"/>
  <c r="L3591" i="47"/>
  <c r="H3591" i="47"/>
  <c r="AA3591" i="47" s="1"/>
  <c r="G3591" i="47"/>
  <c r="Z3591" i="47" s="1"/>
  <c r="F3591" i="47"/>
  <c r="Y3591" i="47" s="1"/>
  <c r="L3590" i="47"/>
  <c r="H3590" i="47"/>
  <c r="AA3590" i="47" s="1"/>
  <c r="G3590" i="47"/>
  <c r="F3590" i="47"/>
  <c r="Y3590" i="47" s="1"/>
  <c r="L3589" i="47"/>
  <c r="H3589" i="47"/>
  <c r="AA3589" i="47" s="1"/>
  <c r="G3589" i="47"/>
  <c r="F3589" i="47"/>
  <c r="L3588" i="47"/>
  <c r="H3588" i="47"/>
  <c r="AA3588" i="47" s="1"/>
  <c r="G3588" i="47"/>
  <c r="Z3588" i="47" s="1"/>
  <c r="F3588" i="47"/>
  <c r="Y3588" i="47" s="1"/>
  <c r="L3587" i="47"/>
  <c r="H3587" i="47"/>
  <c r="AA3587" i="47" s="1"/>
  <c r="G3587" i="47"/>
  <c r="Z3587" i="47" s="1"/>
  <c r="F3587" i="47"/>
  <c r="Y3587" i="47" s="1"/>
  <c r="L3586" i="47"/>
  <c r="H3586" i="47"/>
  <c r="AA3586" i="47" s="1"/>
  <c r="G3586" i="47"/>
  <c r="F3586" i="47"/>
  <c r="Y3586" i="47" s="1"/>
  <c r="L3585" i="47"/>
  <c r="H3585" i="47"/>
  <c r="AA3585" i="47" s="1"/>
  <c r="G3585" i="47"/>
  <c r="F3585" i="47"/>
  <c r="L3584" i="47"/>
  <c r="H3584" i="47"/>
  <c r="AA3584" i="47" s="1"/>
  <c r="G3584" i="47"/>
  <c r="Z3584" i="47" s="1"/>
  <c r="F3584" i="47"/>
  <c r="Y3584" i="47" s="1"/>
  <c r="L3583" i="47"/>
  <c r="H3583" i="47"/>
  <c r="AA3583" i="47" s="1"/>
  <c r="G3583" i="47"/>
  <c r="Z3583" i="47" s="1"/>
  <c r="F3583" i="47"/>
  <c r="Y3583" i="47" s="1"/>
  <c r="L3582" i="47"/>
  <c r="H3582" i="47"/>
  <c r="AA3582" i="47" s="1"/>
  <c r="G3582" i="47"/>
  <c r="F3582" i="47"/>
  <c r="Y3582" i="47" s="1"/>
  <c r="L3581" i="47"/>
  <c r="H3581" i="47"/>
  <c r="AA3581" i="47" s="1"/>
  <c r="G3581" i="47"/>
  <c r="F3581" i="47"/>
  <c r="L3580" i="47"/>
  <c r="H3580" i="47"/>
  <c r="AA3580" i="47" s="1"/>
  <c r="G3580" i="47"/>
  <c r="Z3580" i="47" s="1"/>
  <c r="F3580" i="47"/>
  <c r="Y3580" i="47" s="1"/>
  <c r="L3579" i="47"/>
  <c r="H3579" i="47"/>
  <c r="AA3579" i="47" s="1"/>
  <c r="G3579" i="47"/>
  <c r="Z3579" i="47" s="1"/>
  <c r="F3579" i="47"/>
  <c r="Y3579" i="47" s="1"/>
  <c r="L3578" i="47"/>
  <c r="H3578" i="47"/>
  <c r="AA3578" i="47" s="1"/>
  <c r="G3578" i="47"/>
  <c r="F3578" i="47"/>
  <c r="Y3578" i="47" s="1"/>
  <c r="L3577" i="47"/>
  <c r="H3577" i="47"/>
  <c r="AA3577" i="47" s="1"/>
  <c r="G3577" i="47"/>
  <c r="F3577" i="47"/>
  <c r="L3576" i="47"/>
  <c r="H3576" i="47"/>
  <c r="AA3576" i="47" s="1"/>
  <c r="G3576" i="47"/>
  <c r="Z3576" i="47" s="1"/>
  <c r="F3576" i="47"/>
  <c r="Y3576" i="47" s="1"/>
  <c r="L3575" i="47"/>
  <c r="H3575" i="47"/>
  <c r="AA3575" i="47" s="1"/>
  <c r="G3575" i="47"/>
  <c r="Z3575" i="47" s="1"/>
  <c r="F3575" i="47"/>
  <c r="V3573" i="47"/>
  <c r="AF3575" i="47" s="1"/>
  <c r="C3573" i="47"/>
  <c r="X3570" i="47"/>
  <c r="J3570" i="47"/>
  <c r="G3570" i="47"/>
  <c r="X3568" i="47"/>
  <c r="N3568" i="47"/>
  <c r="J3568" i="47"/>
  <c r="G3568" i="47"/>
  <c r="G3566" i="47"/>
  <c r="G3564" i="47"/>
  <c r="E3560" i="47"/>
  <c r="E3559" i="47"/>
  <c r="S3558" i="47"/>
  <c r="R3558" i="47"/>
  <c r="L3558" i="47"/>
  <c r="H3558" i="47"/>
  <c r="F3558" i="47"/>
  <c r="S3557" i="47"/>
  <c r="R3557" i="47"/>
  <c r="L3557" i="47"/>
  <c r="H3557" i="47"/>
  <c r="F3557" i="47"/>
  <c r="S3556" i="47"/>
  <c r="R3556" i="47"/>
  <c r="L3556" i="47"/>
  <c r="H3556" i="47"/>
  <c r="F3556" i="47"/>
  <c r="L3554" i="47"/>
  <c r="H3554" i="47"/>
  <c r="AA3554" i="47" s="1"/>
  <c r="G3554" i="47"/>
  <c r="Z3554" i="47" s="1"/>
  <c r="F3554" i="47"/>
  <c r="Y3554" i="47" s="1"/>
  <c r="L3553" i="47"/>
  <c r="H3553" i="47"/>
  <c r="AA3553" i="47" s="1"/>
  <c r="G3553" i="47"/>
  <c r="F3553" i="47"/>
  <c r="Y3553" i="47" s="1"/>
  <c r="L3552" i="47"/>
  <c r="H3552" i="47"/>
  <c r="G3552" i="47"/>
  <c r="Z3552" i="47" s="1"/>
  <c r="F3552" i="47"/>
  <c r="Y3552" i="47" s="1"/>
  <c r="L3551" i="47"/>
  <c r="H3551" i="47"/>
  <c r="AA3551" i="47" s="1"/>
  <c r="G3551" i="47"/>
  <c r="Z3551" i="47" s="1"/>
  <c r="F3551" i="47"/>
  <c r="L3550" i="47"/>
  <c r="H3550" i="47"/>
  <c r="AA3550" i="47" s="1"/>
  <c r="G3550" i="47"/>
  <c r="Z3550" i="47" s="1"/>
  <c r="F3550" i="47"/>
  <c r="L3549" i="47"/>
  <c r="H3549" i="47"/>
  <c r="AA3549" i="47" s="1"/>
  <c r="G3549" i="47"/>
  <c r="F3549" i="47"/>
  <c r="L3548" i="47"/>
  <c r="H3548" i="47"/>
  <c r="AA3548" i="47" s="1"/>
  <c r="G3548" i="47"/>
  <c r="F3548" i="47"/>
  <c r="Y3548" i="47" s="1"/>
  <c r="L3547" i="47"/>
  <c r="H3547" i="47"/>
  <c r="AA3547" i="47" s="1"/>
  <c r="G3547" i="47"/>
  <c r="Z3547" i="47" s="1"/>
  <c r="F3547" i="47"/>
  <c r="L3546" i="47"/>
  <c r="H3546" i="47"/>
  <c r="AA3546" i="47" s="1"/>
  <c r="G3546" i="47"/>
  <c r="Z3546" i="47" s="1"/>
  <c r="F3546" i="47"/>
  <c r="Y3546" i="47" s="1"/>
  <c r="L3545" i="47"/>
  <c r="H3545" i="47"/>
  <c r="AA3545" i="47" s="1"/>
  <c r="G3545" i="47"/>
  <c r="F3545" i="47"/>
  <c r="Y3545" i="47" s="1"/>
  <c r="L3544" i="47"/>
  <c r="H3544" i="47"/>
  <c r="AA3544" i="47" s="1"/>
  <c r="G3544" i="47"/>
  <c r="Z3544" i="47" s="1"/>
  <c r="F3544" i="47"/>
  <c r="Y3544" i="47" s="1"/>
  <c r="L3543" i="47"/>
  <c r="H3543" i="47"/>
  <c r="AA3543" i="47" s="1"/>
  <c r="G3543" i="47"/>
  <c r="F3543" i="47"/>
  <c r="L3542" i="47"/>
  <c r="H3542" i="47"/>
  <c r="AA3542" i="47" s="1"/>
  <c r="G3542" i="47"/>
  <c r="Z3542" i="47" s="1"/>
  <c r="F3542" i="47"/>
  <c r="Y3542" i="47" s="1"/>
  <c r="L3541" i="47"/>
  <c r="H3541" i="47"/>
  <c r="AA3541" i="47" s="1"/>
  <c r="G3541" i="47"/>
  <c r="F3541" i="47"/>
  <c r="Y3541" i="47" s="1"/>
  <c r="L3540" i="47"/>
  <c r="H3540" i="47"/>
  <c r="AA3540" i="47" s="1"/>
  <c r="G3540" i="47"/>
  <c r="Z3540" i="47" s="1"/>
  <c r="F3540" i="47"/>
  <c r="Y3540" i="47" s="1"/>
  <c r="L3539" i="47"/>
  <c r="H3539" i="47"/>
  <c r="AA3539" i="47" s="1"/>
  <c r="G3539" i="47"/>
  <c r="Z3539" i="47" s="1"/>
  <c r="F3539" i="47"/>
  <c r="Y3539" i="47" s="1"/>
  <c r="L3538" i="47"/>
  <c r="H3538" i="47"/>
  <c r="G3538" i="47"/>
  <c r="Z3538" i="47" s="1"/>
  <c r="F3538" i="47"/>
  <c r="Y3538" i="47" s="1"/>
  <c r="L3537" i="47"/>
  <c r="H3537" i="47"/>
  <c r="AA3537" i="47" s="1"/>
  <c r="G3537" i="47"/>
  <c r="Z3537" i="47" s="1"/>
  <c r="F3537" i="47"/>
  <c r="Y3537" i="47" s="1"/>
  <c r="L3536" i="47"/>
  <c r="H3536" i="47"/>
  <c r="AA3536" i="47" s="1"/>
  <c r="G3536" i="47"/>
  <c r="Z3536" i="47" s="1"/>
  <c r="F3536" i="47"/>
  <c r="Y3536" i="47" s="1"/>
  <c r="L3535" i="47"/>
  <c r="H3535" i="47"/>
  <c r="AA3535" i="47" s="1"/>
  <c r="G3535" i="47"/>
  <c r="Z3535" i="47" s="1"/>
  <c r="F3535" i="47"/>
  <c r="Y3535" i="47" s="1"/>
  <c r="V3533" i="47"/>
  <c r="AF3535" i="47" s="1"/>
  <c r="C3533" i="47"/>
  <c r="X3530" i="47"/>
  <c r="J3530" i="47"/>
  <c r="G3530" i="47"/>
  <c r="X3528" i="47"/>
  <c r="N3528" i="47"/>
  <c r="J3528" i="47"/>
  <c r="G3528" i="47"/>
  <c r="G3526" i="47"/>
  <c r="G3524" i="47"/>
  <c r="E3520" i="47"/>
  <c r="E3519" i="47"/>
  <c r="S3518" i="47"/>
  <c r="R3518" i="47"/>
  <c r="L3518" i="47"/>
  <c r="H3518" i="47"/>
  <c r="F3518" i="47"/>
  <c r="S3517" i="47"/>
  <c r="R3517" i="47"/>
  <c r="L3517" i="47"/>
  <c r="H3517" i="47"/>
  <c r="F3517" i="47"/>
  <c r="S3516" i="47"/>
  <c r="R3516" i="47"/>
  <c r="L3516" i="47"/>
  <c r="H3516" i="47"/>
  <c r="F3516" i="47"/>
  <c r="L3514" i="47"/>
  <c r="H3514" i="47"/>
  <c r="AA3514" i="47" s="1"/>
  <c r="G3514" i="47"/>
  <c r="Z3514" i="47" s="1"/>
  <c r="F3514" i="47"/>
  <c r="Y3514" i="47" s="1"/>
  <c r="L3513" i="47"/>
  <c r="H3513" i="47"/>
  <c r="AA3513" i="47" s="1"/>
  <c r="G3513" i="47"/>
  <c r="Z3513" i="47" s="1"/>
  <c r="F3513" i="47"/>
  <c r="L3512" i="47"/>
  <c r="H3512" i="47"/>
  <c r="AA3512" i="47" s="1"/>
  <c r="G3512" i="47"/>
  <c r="Z3512" i="47" s="1"/>
  <c r="F3512" i="47"/>
  <c r="Y3512" i="47" s="1"/>
  <c r="L3511" i="47"/>
  <c r="H3511" i="47"/>
  <c r="AA3511" i="47" s="1"/>
  <c r="G3511" i="47"/>
  <c r="Z3511" i="47" s="1"/>
  <c r="F3511" i="47"/>
  <c r="Y3511" i="47" s="1"/>
  <c r="L3510" i="47"/>
  <c r="H3510" i="47"/>
  <c r="AA3510" i="47" s="1"/>
  <c r="G3510" i="47"/>
  <c r="Z3510" i="47" s="1"/>
  <c r="F3510" i="47"/>
  <c r="Y3510" i="47" s="1"/>
  <c r="L3509" i="47"/>
  <c r="H3509" i="47"/>
  <c r="AA3509" i="47" s="1"/>
  <c r="G3509" i="47"/>
  <c r="F3509" i="47"/>
  <c r="L3508" i="47"/>
  <c r="H3508" i="47"/>
  <c r="AA3508" i="47" s="1"/>
  <c r="G3508" i="47"/>
  <c r="Z3508" i="47" s="1"/>
  <c r="F3508" i="47"/>
  <c r="Y3508" i="47" s="1"/>
  <c r="L3507" i="47"/>
  <c r="H3507" i="47"/>
  <c r="AA3507" i="47" s="1"/>
  <c r="G3507" i="47"/>
  <c r="Z3507" i="47" s="1"/>
  <c r="F3507" i="47"/>
  <c r="Y3507" i="47" s="1"/>
  <c r="L3506" i="47"/>
  <c r="H3506" i="47"/>
  <c r="AA3506" i="47" s="1"/>
  <c r="G3506" i="47"/>
  <c r="Z3506" i="47" s="1"/>
  <c r="F3506" i="47"/>
  <c r="Y3506" i="47" s="1"/>
  <c r="L3505" i="47"/>
  <c r="H3505" i="47"/>
  <c r="AA3505" i="47" s="1"/>
  <c r="G3505" i="47"/>
  <c r="F3505" i="47"/>
  <c r="L3504" i="47"/>
  <c r="H3504" i="47"/>
  <c r="AA3504" i="47" s="1"/>
  <c r="G3504" i="47"/>
  <c r="Z3504" i="47" s="1"/>
  <c r="F3504" i="47"/>
  <c r="Y3504" i="47" s="1"/>
  <c r="L3503" i="47"/>
  <c r="H3503" i="47"/>
  <c r="AA3503" i="47" s="1"/>
  <c r="G3503" i="47"/>
  <c r="Z3503" i="47" s="1"/>
  <c r="F3503" i="47"/>
  <c r="Y3503" i="47" s="1"/>
  <c r="L3502" i="47"/>
  <c r="H3502" i="47"/>
  <c r="AA3502" i="47" s="1"/>
  <c r="G3502" i="47"/>
  <c r="Z3502" i="47" s="1"/>
  <c r="F3502" i="47"/>
  <c r="Y3502" i="47" s="1"/>
  <c r="L3501" i="47"/>
  <c r="H3501" i="47"/>
  <c r="AA3501" i="47" s="1"/>
  <c r="G3501" i="47"/>
  <c r="Z3501" i="47" s="1"/>
  <c r="F3501" i="47"/>
  <c r="L3500" i="47"/>
  <c r="H3500" i="47"/>
  <c r="AA3500" i="47" s="1"/>
  <c r="G3500" i="47"/>
  <c r="Z3500" i="47" s="1"/>
  <c r="F3500" i="47"/>
  <c r="Y3500" i="47" s="1"/>
  <c r="L3499" i="47"/>
  <c r="H3499" i="47"/>
  <c r="AA3499" i="47" s="1"/>
  <c r="G3499" i="47"/>
  <c r="F3499" i="47"/>
  <c r="Y3499" i="47" s="1"/>
  <c r="L3498" i="47"/>
  <c r="H3498" i="47"/>
  <c r="AA3498" i="47" s="1"/>
  <c r="G3498" i="47"/>
  <c r="Z3498" i="47" s="1"/>
  <c r="F3498" i="47"/>
  <c r="L3497" i="47"/>
  <c r="H3497" i="47"/>
  <c r="AA3497" i="47" s="1"/>
  <c r="G3497" i="47"/>
  <c r="Z3497" i="47" s="1"/>
  <c r="F3497" i="47"/>
  <c r="L3496" i="47"/>
  <c r="H3496" i="47"/>
  <c r="AA3496" i="47" s="1"/>
  <c r="G3496" i="47"/>
  <c r="Z3496" i="47" s="1"/>
  <c r="F3496" i="47"/>
  <c r="Y3496" i="47" s="1"/>
  <c r="L3495" i="47"/>
  <c r="H3495" i="47"/>
  <c r="AA3495" i="47" s="1"/>
  <c r="G3495" i="47"/>
  <c r="Z3495" i="47" s="1"/>
  <c r="F3495" i="47"/>
  <c r="Y3495" i="47" s="1"/>
  <c r="V3493" i="47"/>
  <c r="AF3495" i="47" s="1"/>
  <c r="C3493" i="47"/>
  <c r="X3490" i="47"/>
  <c r="J3490" i="47"/>
  <c r="G3490" i="47"/>
  <c r="X3488" i="47"/>
  <c r="N3488" i="47"/>
  <c r="J3488" i="47"/>
  <c r="G3488" i="47"/>
  <c r="G3486" i="47"/>
  <c r="G3484" i="47"/>
  <c r="E3480" i="47"/>
  <c r="E3479" i="47"/>
  <c r="S3478" i="47"/>
  <c r="R3478" i="47"/>
  <c r="L3478" i="47"/>
  <c r="H3478" i="47"/>
  <c r="F3478" i="47"/>
  <c r="S3477" i="47"/>
  <c r="R3477" i="47"/>
  <c r="L3477" i="47"/>
  <c r="H3477" i="47"/>
  <c r="F3477" i="47"/>
  <c r="S3476" i="47"/>
  <c r="R3476" i="47"/>
  <c r="L3476" i="47"/>
  <c r="H3476" i="47"/>
  <c r="F3476" i="47"/>
  <c r="L3474" i="47"/>
  <c r="H3474" i="47"/>
  <c r="G3474" i="47"/>
  <c r="Z3474" i="47" s="1"/>
  <c r="F3474" i="47"/>
  <c r="L3473" i="47"/>
  <c r="H3473" i="47"/>
  <c r="AA3473" i="47" s="1"/>
  <c r="G3473" i="47"/>
  <c r="Z3473" i="47" s="1"/>
  <c r="F3473" i="47"/>
  <c r="Y3473" i="47" s="1"/>
  <c r="L3472" i="47"/>
  <c r="H3472" i="47"/>
  <c r="AA3472" i="47" s="1"/>
  <c r="G3472" i="47"/>
  <c r="Z3472" i="47" s="1"/>
  <c r="F3472" i="47"/>
  <c r="Y3472" i="47" s="1"/>
  <c r="L3471" i="47"/>
  <c r="H3471" i="47"/>
  <c r="AA3471" i="47" s="1"/>
  <c r="G3471" i="47"/>
  <c r="F3471" i="47"/>
  <c r="Y3471" i="47" s="1"/>
  <c r="L3470" i="47"/>
  <c r="H3470" i="47"/>
  <c r="G3470" i="47"/>
  <c r="Z3470" i="47" s="1"/>
  <c r="F3470" i="47"/>
  <c r="L3469" i="47"/>
  <c r="H3469" i="47"/>
  <c r="AA3469" i="47" s="1"/>
  <c r="G3469" i="47"/>
  <c r="Z3469" i="47" s="1"/>
  <c r="F3469" i="47"/>
  <c r="Y3469" i="47" s="1"/>
  <c r="L3468" i="47"/>
  <c r="H3468" i="47"/>
  <c r="AA3468" i="47" s="1"/>
  <c r="G3468" i="47"/>
  <c r="Z3468" i="47" s="1"/>
  <c r="F3468" i="47"/>
  <c r="Y3468" i="47" s="1"/>
  <c r="L3467" i="47"/>
  <c r="H3467" i="47"/>
  <c r="AA3467" i="47" s="1"/>
  <c r="G3467" i="47"/>
  <c r="F3467" i="47"/>
  <c r="Y3467" i="47" s="1"/>
  <c r="L3466" i="47"/>
  <c r="H3466" i="47"/>
  <c r="G3466" i="47"/>
  <c r="Z3466" i="47" s="1"/>
  <c r="F3466" i="47"/>
  <c r="L3465" i="47"/>
  <c r="H3465" i="47"/>
  <c r="AA3465" i="47" s="1"/>
  <c r="G3465" i="47"/>
  <c r="Z3465" i="47" s="1"/>
  <c r="F3465" i="47"/>
  <c r="Y3465" i="47" s="1"/>
  <c r="L3464" i="47"/>
  <c r="H3464" i="47"/>
  <c r="AA3464" i="47" s="1"/>
  <c r="G3464" i="47"/>
  <c r="Z3464" i="47" s="1"/>
  <c r="F3464" i="47"/>
  <c r="L3463" i="47"/>
  <c r="H3463" i="47"/>
  <c r="AA3463" i="47" s="1"/>
  <c r="G3463" i="47"/>
  <c r="F3463" i="47"/>
  <c r="Y3463" i="47" s="1"/>
  <c r="L3462" i="47"/>
  <c r="H3462" i="47"/>
  <c r="G3462" i="47"/>
  <c r="Z3462" i="47" s="1"/>
  <c r="F3462" i="47"/>
  <c r="L3461" i="47"/>
  <c r="H3461" i="47"/>
  <c r="AA3461" i="47" s="1"/>
  <c r="G3461" i="47"/>
  <c r="Z3461" i="47" s="1"/>
  <c r="F3461" i="47"/>
  <c r="Y3461" i="47" s="1"/>
  <c r="L3460" i="47"/>
  <c r="H3460" i="47"/>
  <c r="AA3460" i="47" s="1"/>
  <c r="G3460" i="47"/>
  <c r="Z3460" i="47" s="1"/>
  <c r="F3460" i="47"/>
  <c r="L3459" i="47"/>
  <c r="H3459" i="47"/>
  <c r="AA3459" i="47" s="1"/>
  <c r="G3459" i="47"/>
  <c r="Z3459" i="47" s="1"/>
  <c r="F3459" i="47"/>
  <c r="Y3459" i="47" s="1"/>
  <c r="L3458" i="47"/>
  <c r="H3458" i="47"/>
  <c r="G3458" i="47"/>
  <c r="Z3458" i="47" s="1"/>
  <c r="F3458" i="47"/>
  <c r="L3457" i="47"/>
  <c r="H3457" i="47"/>
  <c r="AA3457" i="47" s="1"/>
  <c r="G3457" i="47"/>
  <c r="F3457" i="47"/>
  <c r="Y3457" i="47" s="1"/>
  <c r="L3456" i="47"/>
  <c r="H3456" i="47"/>
  <c r="AA3456" i="47" s="1"/>
  <c r="G3456" i="47"/>
  <c r="Z3456" i="47" s="1"/>
  <c r="F3456" i="47"/>
  <c r="L3455" i="47"/>
  <c r="H3455" i="47"/>
  <c r="AA3455" i="47" s="1"/>
  <c r="G3455" i="47"/>
  <c r="Z3455" i="47" s="1"/>
  <c r="F3455" i="47"/>
  <c r="V3453" i="47"/>
  <c r="AF3455" i="47" s="1"/>
  <c r="C3453" i="47"/>
  <c r="X3450" i="47"/>
  <c r="J3450" i="47"/>
  <c r="G3450" i="47"/>
  <c r="X3448" i="47"/>
  <c r="N3448" i="47"/>
  <c r="J3448" i="47"/>
  <c r="G3448" i="47"/>
  <c r="G3446" i="47"/>
  <c r="G3444" i="47"/>
  <c r="E3440" i="47"/>
  <c r="E3439" i="47"/>
  <c r="S3438" i="47"/>
  <c r="R3438" i="47"/>
  <c r="L3438" i="47"/>
  <c r="H3438" i="47"/>
  <c r="F3438" i="47"/>
  <c r="S3437" i="47"/>
  <c r="R3437" i="47"/>
  <c r="L3437" i="47"/>
  <c r="H3437" i="47"/>
  <c r="F3437" i="47"/>
  <c r="S3436" i="47"/>
  <c r="R3436" i="47"/>
  <c r="L3436" i="47"/>
  <c r="H3436" i="47"/>
  <c r="F3436" i="47"/>
  <c r="L3434" i="47"/>
  <c r="H3434" i="47"/>
  <c r="G3434" i="47"/>
  <c r="Z3434" i="47" s="1"/>
  <c r="F3434" i="47"/>
  <c r="L3433" i="47"/>
  <c r="H3433" i="47"/>
  <c r="AA3433" i="47" s="1"/>
  <c r="G3433" i="47"/>
  <c r="Z3433" i="47" s="1"/>
  <c r="F3433" i="47"/>
  <c r="Y3433" i="47" s="1"/>
  <c r="L3432" i="47"/>
  <c r="H3432" i="47"/>
  <c r="AA3432" i="47" s="1"/>
  <c r="G3432" i="47"/>
  <c r="Z3432" i="47" s="1"/>
  <c r="F3432" i="47"/>
  <c r="L3431" i="47"/>
  <c r="H3431" i="47"/>
  <c r="AA3431" i="47" s="1"/>
  <c r="G3431" i="47"/>
  <c r="Z3431" i="47" s="1"/>
  <c r="F3431" i="47"/>
  <c r="Y3431" i="47" s="1"/>
  <c r="L3430" i="47"/>
  <c r="H3430" i="47"/>
  <c r="G3430" i="47"/>
  <c r="Z3430" i="47" s="1"/>
  <c r="F3430" i="47"/>
  <c r="L3429" i="47"/>
  <c r="H3429" i="47"/>
  <c r="AA3429" i="47" s="1"/>
  <c r="G3429" i="47"/>
  <c r="Z3429" i="47" s="1"/>
  <c r="F3429" i="47"/>
  <c r="Y3429" i="47" s="1"/>
  <c r="L3428" i="47"/>
  <c r="H3428" i="47"/>
  <c r="AA3428" i="47" s="1"/>
  <c r="G3428" i="47"/>
  <c r="Z3428" i="47" s="1"/>
  <c r="F3428" i="47"/>
  <c r="L3427" i="47"/>
  <c r="H3427" i="47"/>
  <c r="G3427" i="47"/>
  <c r="Z3427" i="47" s="1"/>
  <c r="F3427" i="47"/>
  <c r="Y3427" i="47" s="1"/>
  <c r="L3426" i="47"/>
  <c r="H3426" i="47"/>
  <c r="G3426" i="47"/>
  <c r="Z3426" i="47" s="1"/>
  <c r="F3426" i="47"/>
  <c r="L3425" i="47"/>
  <c r="H3425" i="47"/>
  <c r="AA3425" i="47" s="1"/>
  <c r="G3425" i="47"/>
  <c r="Z3425" i="47" s="1"/>
  <c r="F3425" i="47"/>
  <c r="Y3425" i="47" s="1"/>
  <c r="L3424" i="47"/>
  <c r="H3424" i="47"/>
  <c r="AA3424" i="47" s="1"/>
  <c r="G3424" i="47"/>
  <c r="Z3424" i="47" s="1"/>
  <c r="F3424" i="47"/>
  <c r="L3423" i="47"/>
  <c r="H3423" i="47"/>
  <c r="AA3423" i="47" s="1"/>
  <c r="G3423" i="47"/>
  <c r="F3423" i="47"/>
  <c r="Y3423" i="47" s="1"/>
  <c r="L3422" i="47"/>
  <c r="H3422" i="47"/>
  <c r="G3422" i="47"/>
  <c r="Z3422" i="47" s="1"/>
  <c r="F3422" i="47"/>
  <c r="L3421" i="47"/>
  <c r="H3421" i="47"/>
  <c r="AA3421" i="47" s="1"/>
  <c r="G3421" i="47"/>
  <c r="Z3421" i="47" s="1"/>
  <c r="F3421" i="47"/>
  <c r="Y3421" i="47" s="1"/>
  <c r="L3420" i="47"/>
  <c r="H3420" i="47"/>
  <c r="AA3420" i="47" s="1"/>
  <c r="G3420" i="47"/>
  <c r="Z3420" i="47" s="1"/>
  <c r="F3420" i="47"/>
  <c r="L3419" i="47"/>
  <c r="H3419" i="47"/>
  <c r="AA3419" i="47" s="1"/>
  <c r="G3419" i="47"/>
  <c r="F3419" i="47"/>
  <c r="Y3419" i="47" s="1"/>
  <c r="L3418" i="47"/>
  <c r="H3418" i="47"/>
  <c r="G3418" i="47"/>
  <c r="Z3418" i="47" s="1"/>
  <c r="F3418" i="47"/>
  <c r="L3417" i="47"/>
  <c r="H3417" i="47"/>
  <c r="AA3417" i="47" s="1"/>
  <c r="G3417" i="47"/>
  <c r="Z3417" i="47" s="1"/>
  <c r="F3417" i="47"/>
  <c r="Y3417" i="47" s="1"/>
  <c r="L3416" i="47"/>
  <c r="H3416" i="47"/>
  <c r="AA3416" i="47" s="1"/>
  <c r="G3416" i="47"/>
  <c r="Z3416" i="47" s="1"/>
  <c r="F3416" i="47"/>
  <c r="L3415" i="47"/>
  <c r="H3415" i="47"/>
  <c r="AA3415" i="47" s="1"/>
  <c r="G3415" i="47"/>
  <c r="Z3415" i="47" s="1"/>
  <c r="F3415" i="47"/>
  <c r="V3413" i="47"/>
  <c r="AF3415" i="47" s="1"/>
  <c r="C3413" i="47"/>
  <c r="X3410" i="47"/>
  <c r="J3410" i="47"/>
  <c r="G3410" i="47"/>
  <c r="X3408" i="47"/>
  <c r="N3408" i="47"/>
  <c r="J3408" i="47"/>
  <c r="G3408" i="47"/>
  <c r="G3406" i="47"/>
  <c r="G3404" i="47"/>
  <c r="E3400" i="47"/>
  <c r="E3399" i="47"/>
  <c r="S3398" i="47"/>
  <c r="R3398" i="47"/>
  <c r="L3398" i="47"/>
  <c r="H3398" i="47"/>
  <c r="F3398" i="47"/>
  <c r="S3397" i="47"/>
  <c r="R3397" i="47"/>
  <c r="L3397" i="47"/>
  <c r="H3397" i="47"/>
  <c r="F3397" i="47"/>
  <c r="S3396" i="47"/>
  <c r="R3396" i="47"/>
  <c r="L3396" i="47"/>
  <c r="H3396" i="47"/>
  <c r="F3396" i="47"/>
  <c r="L3394" i="47"/>
  <c r="H3394" i="47"/>
  <c r="G3394" i="47"/>
  <c r="Z3394" i="47" s="1"/>
  <c r="F3394" i="47"/>
  <c r="L3393" i="47"/>
  <c r="H3393" i="47"/>
  <c r="AA3393" i="47" s="1"/>
  <c r="G3393" i="47"/>
  <c r="Z3393" i="47" s="1"/>
  <c r="F3393" i="47"/>
  <c r="Y3393" i="47" s="1"/>
  <c r="L3392" i="47"/>
  <c r="H3392" i="47"/>
  <c r="AA3392" i="47" s="1"/>
  <c r="G3392" i="47"/>
  <c r="Z3392" i="47" s="1"/>
  <c r="F3392" i="47"/>
  <c r="L3391" i="47"/>
  <c r="H3391" i="47"/>
  <c r="AA3391" i="47" s="1"/>
  <c r="G3391" i="47"/>
  <c r="Z3391" i="47" s="1"/>
  <c r="F3391" i="47"/>
  <c r="Y3391" i="47" s="1"/>
  <c r="L3390" i="47"/>
  <c r="H3390" i="47"/>
  <c r="G3390" i="47"/>
  <c r="Z3390" i="47" s="1"/>
  <c r="F3390" i="47"/>
  <c r="L3389" i="47"/>
  <c r="H3389" i="47"/>
  <c r="AA3389" i="47" s="1"/>
  <c r="G3389" i="47"/>
  <c r="Z3389" i="47" s="1"/>
  <c r="F3389" i="47"/>
  <c r="Y3389" i="47" s="1"/>
  <c r="L3388" i="47"/>
  <c r="H3388" i="47"/>
  <c r="AA3388" i="47" s="1"/>
  <c r="G3388" i="47"/>
  <c r="Z3388" i="47" s="1"/>
  <c r="F3388" i="47"/>
  <c r="L3387" i="47"/>
  <c r="H3387" i="47"/>
  <c r="AA3387" i="47" s="1"/>
  <c r="G3387" i="47"/>
  <c r="Z3387" i="47" s="1"/>
  <c r="F3387" i="47"/>
  <c r="Y3387" i="47" s="1"/>
  <c r="L3386" i="47"/>
  <c r="H3386" i="47"/>
  <c r="G3386" i="47"/>
  <c r="Z3386" i="47" s="1"/>
  <c r="F3386" i="47"/>
  <c r="L3385" i="47"/>
  <c r="H3385" i="47"/>
  <c r="AA3385" i="47" s="1"/>
  <c r="G3385" i="47"/>
  <c r="Z3385" i="47" s="1"/>
  <c r="F3385" i="47"/>
  <c r="Y3385" i="47" s="1"/>
  <c r="L3384" i="47"/>
  <c r="H3384" i="47"/>
  <c r="AA3384" i="47" s="1"/>
  <c r="G3384" i="47"/>
  <c r="Z3384" i="47" s="1"/>
  <c r="F3384" i="47"/>
  <c r="L3383" i="47"/>
  <c r="H3383" i="47"/>
  <c r="AA3383" i="47" s="1"/>
  <c r="G3383" i="47"/>
  <c r="Z3383" i="47" s="1"/>
  <c r="F3383" i="47"/>
  <c r="Y3383" i="47" s="1"/>
  <c r="L3382" i="47"/>
  <c r="H3382" i="47"/>
  <c r="G3382" i="47"/>
  <c r="Z3382" i="47" s="1"/>
  <c r="F3382" i="47"/>
  <c r="L3381" i="47"/>
  <c r="H3381" i="47"/>
  <c r="AA3381" i="47" s="1"/>
  <c r="G3381" i="47"/>
  <c r="Z3381" i="47" s="1"/>
  <c r="F3381" i="47"/>
  <c r="Y3381" i="47" s="1"/>
  <c r="L3380" i="47"/>
  <c r="H3380" i="47"/>
  <c r="AA3380" i="47" s="1"/>
  <c r="G3380" i="47"/>
  <c r="Z3380" i="47" s="1"/>
  <c r="F3380" i="47"/>
  <c r="L3379" i="47"/>
  <c r="H3379" i="47"/>
  <c r="AA3379" i="47" s="1"/>
  <c r="G3379" i="47"/>
  <c r="F3379" i="47"/>
  <c r="Y3379" i="47" s="1"/>
  <c r="L3378" i="47"/>
  <c r="H3378" i="47"/>
  <c r="G3378" i="47"/>
  <c r="Z3378" i="47" s="1"/>
  <c r="F3378" i="47"/>
  <c r="L3377" i="47"/>
  <c r="H3377" i="47"/>
  <c r="AA3377" i="47" s="1"/>
  <c r="G3377" i="47"/>
  <c r="Z3377" i="47" s="1"/>
  <c r="F3377" i="47"/>
  <c r="Y3377" i="47" s="1"/>
  <c r="L3376" i="47"/>
  <c r="H3376" i="47"/>
  <c r="AA3376" i="47" s="1"/>
  <c r="G3376" i="47"/>
  <c r="Z3376" i="47" s="1"/>
  <c r="F3376" i="47"/>
  <c r="L3375" i="47"/>
  <c r="H3375" i="47"/>
  <c r="AA3375" i="47" s="1"/>
  <c r="G3375" i="47"/>
  <c r="Z3375" i="47" s="1"/>
  <c r="F3375" i="47"/>
  <c r="V3373" i="47"/>
  <c r="AF3375" i="47" s="1"/>
  <c r="C3373" i="47"/>
  <c r="X3370" i="47"/>
  <c r="J3370" i="47"/>
  <c r="G3370" i="47"/>
  <c r="X3368" i="47"/>
  <c r="N3368" i="47"/>
  <c r="J3368" i="47"/>
  <c r="G3368" i="47"/>
  <c r="G3366" i="47"/>
  <c r="G3364" i="47"/>
  <c r="E3360" i="47"/>
  <c r="E3359" i="47"/>
  <c r="S3358" i="47"/>
  <c r="R3358" i="47"/>
  <c r="L3358" i="47"/>
  <c r="H3358" i="47"/>
  <c r="F3358" i="47"/>
  <c r="S3357" i="47"/>
  <c r="R3357" i="47"/>
  <c r="L3357" i="47"/>
  <c r="H3357" i="47"/>
  <c r="F3357" i="47"/>
  <c r="S3356" i="47"/>
  <c r="R3356" i="47"/>
  <c r="L3356" i="47"/>
  <c r="H3356" i="47"/>
  <c r="F3356" i="47"/>
  <c r="L3354" i="47"/>
  <c r="H3354" i="47"/>
  <c r="G3354" i="47"/>
  <c r="Z3354" i="47" s="1"/>
  <c r="F3354" i="47"/>
  <c r="L3353" i="47"/>
  <c r="H3353" i="47"/>
  <c r="AA3353" i="47" s="1"/>
  <c r="G3353" i="47"/>
  <c r="Z3353" i="47" s="1"/>
  <c r="F3353" i="47"/>
  <c r="Y3353" i="47" s="1"/>
  <c r="L3352" i="47"/>
  <c r="H3352" i="47"/>
  <c r="AA3352" i="47" s="1"/>
  <c r="G3352" i="47"/>
  <c r="Z3352" i="47" s="1"/>
  <c r="F3352" i="47"/>
  <c r="L3351" i="47"/>
  <c r="H3351" i="47"/>
  <c r="AA3351" i="47" s="1"/>
  <c r="G3351" i="47"/>
  <c r="F3351" i="47"/>
  <c r="Y3351" i="47" s="1"/>
  <c r="L3350" i="47"/>
  <c r="H3350" i="47"/>
  <c r="G3350" i="47"/>
  <c r="Z3350" i="47" s="1"/>
  <c r="F3350" i="47"/>
  <c r="L3349" i="47"/>
  <c r="H3349" i="47"/>
  <c r="AA3349" i="47" s="1"/>
  <c r="G3349" i="47"/>
  <c r="Z3349" i="47" s="1"/>
  <c r="F3349" i="47"/>
  <c r="Y3349" i="47" s="1"/>
  <c r="L3348" i="47"/>
  <c r="H3348" i="47"/>
  <c r="AA3348" i="47" s="1"/>
  <c r="G3348" i="47"/>
  <c r="Z3348" i="47" s="1"/>
  <c r="F3348" i="47"/>
  <c r="L3347" i="47"/>
  <c r="H3347" i="47"/>
  <c r="AA3347" i="47" s="1"/>
  <c r="G3347" i="47"/>
  <c r="Z3347" i="47" s="1"/>
  <c r="F3347" i="47"/>
  <c r="Y3347" i="47" s="1"/>
  <c r="L3346" i="47"/>
  <c r="H3346" i="47"/>
  <c r="G3346" i="47"/>
  <c r="Z3346" i="47" s="1"/>
  <c r="F3346" i="47"/>
  <c r="L3345" i="47"/>
  <c r="H3345" i="47"/>
  <c r="AA3345" i="47" s="1"/>
  <c r="G3345" i="47"/>
  <c r="Z3345" i="47" s="1"/>
  <c r="F3345" i="47"/>
  <c r="Y3345" i="47" s="1"/>
  <c r="L3344" i="47"/>
  <c r="H3344" i="47"/>
  <c r="AA3344" i="47" s="1"/>
  <c r="G3344" i="47"/>
  <c r="Z3344" i="47" s="1"/>
  <c r="F3344" i="47"/>
  <c r="L3343" i="47"/>
  <c r="H3343" i="47"/>
  <c r="AA3343" i="47" s="1"/>
  <c r="G3343" i="47"/>
  <c r="Z3343" i="47" s="1"/>
  <c r="F3343" i="47"/>
  <c r="Y3343" i="47" s="1"/>
  <c r="L3342" i="47"/>
  <c r="H3342" i="47"/>
  <c r="G3342" i="47"/>
  <c r="Z3342" i="47" s="1"/>
  <c r="F3342" i="47"/>
  <c r="L3341" i="47"/>
  <c r="H3341" i="47"/>
  <c r="AA3341" i="47" s="1"/>
  <c r="G3341" i="47"/>
  <c r="Z3341" i="47" s="1"/>
  <c r="F3341" i="47"/>
  <c r="Y3341" i="47" s="1"/>
  <c r="L3340" i="47"/>
  <c r="H3340" i="47"/>
  <c r="AA3340" i="47" s="1"/>
  <c r="G3340" i="47"/>
  <c r="Z3340" i="47" s="1"/>
  <c r="F3340" i="47"/>
  <c r="L3339" i="47"/>
  <c r="H3339" i="47"/>
  <c r="G3339" i="47"/>
  <c r="Z3339" i="47" s="1"/>
  <c r="F3339" i="47"/>
  <c r="Y3339" i="47" s="1"/>
  <c r="L3338" i="47"/>
  <c r="H3338" i="47"/>
  <c r="G3338" i="47"/>
  <c r="Z3338" i="47" s="1"/>
  <c r="F3338" i="47"/>
  <c r="L3337" i="47"/>
  <c r="H3337" i="47"/>
  <c r="AA3337" i="47" s="1"/>
  <c r="G3337" i="47"/>
  <c r="Z3337" i="47" s="1"/>
  <c r="F3337" i="47"/>
  <c r="Y3337" i="47" s="1"/>
  <c r="L3336" i="47"/>
  <c r="H3336" i="47"/>
  <c r="AA3336" i="47" s="1"/>
  <c r="G3336" i="47"/>
  <c r="Z3336" i="47" s="1"/>
  <c r="F3336" i="47"/>
  <c r="L3335" i="47"/>
  <c r="H3335" i="47"/>
  <c r="AA3335" i="47" s="1"/>
  <c r="G3335" i="47"/>
  <c r="Z3335" i="47" s="1"/>
  <c r="F3335" i="47"/>
  <c r="V3333" i="47"/>
  <c r="AF3335" i="47" s="1"/>
  <c r="C3333" i="47"/>
  <c r="X3330" i="47"/>
  <c r="J3330" i="47"/>
  <c r="G3330" i="47"/>
  <c r="X3328" i="47"/>
  <c r="N3328" i="47"/>
  <c r="J3328" i="47"/>
  <c r="G3328" i="47"/>
  <c r="G3326" i="47"/>
  <c r="G3324" i="47"/>
  <c r="E3320" i="47"/>
  <c r="E3319" i="47"/>
  <c r="S3318" i="47"/>
  <c r="R3318" i="47"/>
  <c r="L3318" i="47"/>
  <c r="H3318" i="47"/>
  <c r="F3318" i="47"/>
  <c r="S3317" i="47"/>
  <c r="R3317" i="47"/>
  <c r="L3317" i="47"/>
  <c r="H3317" i="47"/>
  <c r="F3317" i="47"/>
  <c r="S3316" i="47"/>
  <c r="R3316" i="47"/>
  <c r="L3316" i="47"/>
  <c r="H3316" i="47"/>
  <c r="F3316" i="47"/>
  <c r="L3314" i="47"/>
  <c r="H3314" i="47"/>
  <c r="G3314" i="47"/>
  <c r="Z3314" i="47" s="1"/>
  <c r="F3314" i="47"/>
  <c r="L3313" i="47"/>
  <c r="H3313" i="47"/>
  <c r="AA3313" i="47" s="1"/>
  <c r="G3313" i="47"/>
  <c r="Z3313" i="47" s="1"/>
  <c r="F3313" i="47"/>
  <c r="L3312" i="47"/>
  <c r="H3312" i="47"/>
  <c r="AA3312" i="47" s="1"/>
  <c r="G3312" i="47"/>
  <c r="Z3312" i="47" s="1"/>
  <c r="F3312" i="47"/>
  <c r="L3311" i="47"/>
  <c r="H3311" i="47"/>
  <c r="AA3311" i="47" s="1"/>
  <c r="G3311" i="47"/>
  <c r="Z3311" i="47" s="1"/>
  <c r="F3311" i="47"/>
  <c r="Y3311" i="47" s="1"/>
  <c r="L3310" i="47"/>
  <c r="H3310" i="47"/>
  <c r="G3310" i="47"/>
  <c r="Z3310" i="47" s="1"/>
  <c r="F3310" i="47"/>
  <c r="L3309" i="47"/>
  <c r="H3309" i="47"/>
  <c r="AA3309" i="47" s="1"/>
  <c r="G3309" i="47"/>
  <c r="Z3309" i="47" s="1"/>
  <c r="F3309" i="47"/>
  <c r="Y3309" i="47" s="1"/>
  <c r="L3308" i="47"/>
  <c r="H3308" i="47"/>
  <c r="AA3308" i="47" s="1"/>
  <c r="G3308" i="47"/>
  <c r="Z3308" i="47" s="1"/>
  <c r="F3308" i="47"/>
  <c r="L3307" i="47"/>
  <c r="H3307" i="47"/>
  <c r="AA3307" i="47" s="1"/>
  <c r="G3307" i="47"/>
  <c r="F3307" i="47"/>
  <c r="Y3307" i="47" s="1"/>
  <c r="L3306" i="47"/>
  <c r="H3306" i="47"/>
  <c r="G3306" i="47"/>
  <c r="Z3306" i="47" s="1"/>
  <c r="F3306" i="47"/>
  <c r="L3305" i="47"/>
  <c r="H3305" i="47"/>
  <c r="AA3305" i="47" s="1"/>
  <c r="G3305" i="47"/>
  <c r="Z3305" i="47" s="1"/>
  <c r="F3305" i="47"/>
  <c r="Y3305" i="47" s="1"/>
  <c r="L3304" i="47"/>
  <c r="H3304" i="47"/>
  <c r="AA3304" i="47" s="1"/>
  <c r="G3304" i="47"/>
  <c r="Z3304" i="47" s="1"/>
  <c r="F3304" i="47"/>
  <c r="L3303" i="47"/>
  <c r="H3303" i="47"/>
  <c r="AA3303" i="47" s="1"/>
  <c r="G3303" i="47"/>
  <c r="F3303" i="47"/>
  <c r="Y3303" i="47" s="1"/>
  <c r="L3302" i="47"/>
  <c r="H3302" i="47"/>
  <c r="G3302" i="47"/>
  <c r="Z3302" i="47" s="1"/>
  <c r="F3302" i="47"/>
  <c r="L3301" i="47"/>
  <c r="H3301" i="47"/>
  <c r="AA3301" i="47" s="1"/>
  <c r="G3301" i="47"/>
  <c r="Z3301" i="47" s="1"/>
  <c r="F3301" i="47"/>
  <c r="Y3301" i="47" s="1"/>
  <c r="L3300" i="47"/>
  <c r="H3300" i="47"/>
  <c r="AA3300" i="47" s="1"/>
  <c r="G3300" i="47"/>
  <c r="Z3300" i="47" s="1"/>
  <c r="F3300" i="47"/>
  <c r="L3299" i="47"/>
  <c r="H3299" i="47"/>
  <c r="AA3299" i="47" s="1"/>
  <c r="G3299" i="47"/>
  <c r="Z3299" i="47" s="1"/>
  <c r="F3299" i="47"/>
  <c r="Y3299" i="47" s="1"/>
  <c r="L3298" i="47"/>
  <c r="H3298" i="47"/>
  <c r="G3298" i="47"/>
  <c r="Z3298" i="47" s="1"/>
  <c r="F3298" i="47"/>
  <c r="L3297" i="47"/>
  <c r="H3297" i="47"/>
  <c r="AA3297" i="47" s="1"/>
  <c r="G3297" i="47"/>
  <c r="Z3297" i="47" s="1"/>
  <c r="F3297" i="47"/>
  <c r="L3296" i="47"/>
  <c r="H3296" i="47"/>
  <c r="AA3296" i="47" s="1"/>
  <c r="G3296" i="47"/>
  <c r="Z3296" i="47" s="1"/>
  <c r="F3296" i="47"/>
  <c r="L3295" i="47"/>
  <c r="H3295" i="47"/>
  <c r="AA3295" i="47" s="1"/>
  <c r="G3295" i="47"/>
  <c r="F3295" i="47"/>
  <c r="V3293" i="47"/>
  <c r="AF3295" i="47" s="1"/>
  <c r="C3293" i="47"/>
  <c r="X3290" i="47"/>
  <c r="J3290" i="47"/>
  <c r="G3290" i="47"/>
  <c r="X3288" i="47"/>
  <c r="N3288" i="47"/>
  <c r="J3288" i="47"/>
  <c r="G3288" i="47"/>
  <c r="G3286" i="47"/>
  <c r="G3284" i="47"/>
  <c r="E3280" i="47"/>
  <c r="E3279" i="47"/>
  <c r="S3278" i="47"/>
  <c r="R3278" i="47"/>
  <c r="L3278" i="47"/>
  <c r="H3278" i="47"/>
  <c r="F3278" i="47"/>
  <c r="S3277" i="47"/>
  <c r="R3277" i="47"/>
  <c r="L3277" i="47"/>
  <c r="H3277" i="47"/>
  <c r="F3277" i="47"/>
  <c r="S3276" i="47"/>
  <c r="R3276" i="47"/>
  <c r="L3276" i="47"/>
  <c r="H3276" i="47"/>
  <c r="F3276" i="47"/>
  <c r="L3274" i="47"/>
  <c r="H3274" i="47"/>
  <c r="AA3274" i="47" s="1"/>
  <c r="G3274" i="47"/>
  <c r="Z3274" i="47" s="1"/>
  <c r="F3274" i="47"/>
  <c r="Y3274" i="47" s="1"/>
  <c r="L3273" i="47"/>
  <c r="H3273" i="47"/>
  <c r="AA3273" i="47" s="1"/>
  <c r="G3273" i="47"/>
  <c r="Z3273" i="47" s="1"/>
  <c r="F3273" i="47"/>
  <c r="Y3273" i="47" s="1"/>
  <c r="L3272" i="47"/>
  <c r="H3272" i="47"/>
  <c r="AA3272" i="47" s="1"/>
  <c r="G3272" i="47"/>
  <c r="F3272" i="47"/>
  <c r="Y3272" i="47" s="1"/>
  <c r="L3271" i="47"/>
  <c r="H3271" i="47"/>
  <c r="AA3271" i="47" s="1"/>
  <c r="G3271" i="47"/>
  <c r="F3271" i="47"/>
  <c r="Y3271" i="47" s="1"/>
  <c r="L3270" i="47"/>
  <c r="H3270" i="47"/>
  <c r="AA3270" i="47" s="1"/>
  <c r="G3270" i="47"/>
  <c r="Z3270" i="47" s="1"/>
  <c r="F3270" i="47"/>
  <c r="Y3270" i="47" s="1"/>
  <c r="L3269" i="47"/>
  <c r="H3269" i="47"/>
  <c r="AA3269" i="47" s="1"/>
  <c r="G3269" i="47"/>
  <c r="Z3269" i="47" s="1"/>
  <c r="F3269" i="47"/>
  <c r="Y3269" i="47" s="1"/>
  <c r="L3268" i="47"/>
  <c r="H3268" i="47"/>
  <c r="AA3268" i="47" s="1"/>
  <c r="G3268" i="47"/>
  <c r="F3268" i="47"/>
  <c r="L3267" i="47"/>
  <c r="H3267" i="47"/>
  <c r="AA3267" i="47" s="1"/>
  <c r="G3267" i="47"/>
  <c r="Z3267" i="47" s="1"/>
  <c r="F3267" i="47"/>
  <c r="Y3267" i="47" s="1"/>
  <c r="L3266" i="47"/>
  <c r="H3266" i="47"/>
  <c r="AA3266" i="47" s="1"/>
  <c r="G3266" i="47"/>
  <c r="Z3266" i="47" s="1"/>
  <c r="F3266" i="47"/>
  <c r="L3265" i="47"/>
  <c r="H3265" i="47"/>
  <c r="AA3265" i="47" s="1"/>
  <c r="G3265" i="47"/>
  <c r="Z3265" i="47" s="1"/>
  <c r="F3265" i="47"/>
  <c r="Y3265" i="47" s="1"/>
  <c r="L3264" i="47"/>
  <c r="H3264" i="47"/>
  <c r="AA3264" i="47" s="1"/>
  <c r="G3264" i="47"/>
  <c r="F3264" i="47"/>
  <c r="Y3264" i="47" s="1"/>
  <c r="L3263" i="47"/>
  <c r="H3263" i="47"/>
  <c r="AA3263" i="47" s="1"/>
  <c r="G3263" i="47"/>
  <c r="Z3263" i="47" s="1"/>
  <c r="F3263" i="47"/>
  <c r="Y3263" i="47" s="1"/>
  <c r="L3262" i="47"/>
  <c r="H3262" i="47"/>
  <c r="AA3262" i="47" s="1"/>
  <c r="G3262" i="47"/>
  <c r="Z3262" i="47" s="1"/>
  <c r="F3262" i="47"/>
  <c r="Y3262" i="47" s="1"/>
  <c r="L3261" i="47"/>
  <c r="H3261" i="47"/>
  <c r="AA3261" i="47" s="1"/>
  <c r="G3261" i="47"/>
  <c r="Z3261" i="47" s="1"/>
  <c r="F3261" i="47"/>
  <c r="Y3261" i="47" s="1"/>
  <c r="L3260" i="47"/>
  <c r="H3260" i="47"/>
  <c r="AA3260" i="47" s="1"/>
  <c r="G3260" i="47"/>
  <c r="F3260" i="47"/>
  <c r="Y3260" i="47" s="1"/>
  <c r="L3259" i="47"/>
  <c r="H3259" i="47"/>
  <c r="AA3259" i="47" s="1"/>
  <c r="G3259" i="47"/>
  <c r="F3259" i="47"/>
  <c r="Y3259" i="47" s="1"/>
  <c r="L3258" i="47"/>
  <c r="H3258" i="47"/>
  <c r="AA3258" i="47" s="1"/>
  <c r="G3258" i="47"/>
  <c r="Z3258" i="47" s="1"/>
  <c r="F3258" i="47"/>
  <c r="Y3258" i="47" s="1"/>
  <c r="L3257" i="47"/>
  <c r="H3257" i="47"/>
  <c r="AA3257" i="47" s="1"/>
  <c r="G3257" i="47"/>
  <c r="Z3257" i="47" s="1"/>
  <c r="F3257" i="47"/>
  <c r="L3256" i="47"/>
  <c r="H3256" i="47"/>
  <c r="AA3256" i="47" s="1"/>
  <c r="G3256" i="47"/>
  <c r="Z3256" i="47" s="1"/>
  <c r="F3256" i="47"/>
  <c r="Y3256" i="47" s="1"/>
  <c r="L3255" i="47"/>
  <c r="H3255" i="47"/>
  <c r="AA3255" i="47" s="1"/>
  <c r="G3255" i="47"/>
  <c r="Z3255" i="47" s="1"/>
  <c r="F3255" i="47"/>
  <c r="Y3255" i="47" s="1"/>
  <c r="V3253" i="47"/>
  <c r="AF3255" i="47" s="1"/>
  <c r="C3253" i="47"/>
  <c r="X3250" i="47"/>
  <c r="J3250" i="47"/>
  <c r="G3250" i="47"/>
  <c r="X3248" i="47"/>
  <c r="N3248" i="47"/>
  <c r="J3248" i="47"/>
  <c r="G3248" i="47"/>
  <c r="G3246" i="47"/>
  <c r="G3244" i="47"/>
  <c r="E3240" i="47"/>
  <c r="E3239" i="47"/>
  <c r="S3238" i="47"/>
  <c r="R3238" i="47"/>
  <c r="L3238" i="47"/>
  <c r="H3238" i="47"/>
  <c r="F3238" i="47"/>
  <c r="S3237" i="47"/>
  <c r="R3237" i="47"/>
  <c r="L3237" i="47"/>
  <c r="H3237" i="47"/>
  <c r="F3237" i="47"/>
  <c r="S3236" i="47"/>
  <c r="R3236" i="47"/>
  <c r="L3236" i="47"/>
  <c r="H3236" i="47"/>
  <c r="F3236" i="47"/>
  <c r="L3234" i="47"/>
  <c r="H3234" i="47"/>
  <c r="AA3234" i="47" s="1"/>
  <c r="G3234" i="47"/>
  <c r="Z3234" i="47" s="1"/>
  <c r="F3234" i="47"/>
  <c r="Y3234" i="47" s="1"/>
  <c r="L3233" i="47"/>
  <c r="H3233" i="47"/>
  <c r="G3233" i="47"/>
  <c r="Z3233" i="47" s="1"/>
  <c r="F3233" i="47"/>
  <c r="L3232" i="47"/>
  <c r="H3232" i="47"/>
  <c r="AA3232" i="47" s="1"/>
  <c r="G3232" i="47"/>
  <c r="Z3232" i="47" s="1"/>
  <c r="F3232" i="47"/>
  <c r="Y3232" i="47" s="1"/>
  <c r="L3231" i="47"/>
  <c r="H3231" i="47"/>
  <c r="AA3231" i="47" s="1"/>
  <c r="G3231" i="47"/>
  <c r="Z3231" i="47" s="1"/>
  <c r="F3231" i="47"/>
  <c r="Y3231" i="47" s="1"/>
  <c r="L3230" i="47"/>
  <c r="H3230" i="47"/>
  <c r="AA3230" i="47" s="1"/>
  <c r="G3230" i="47"/>
  <c r="Z3230" i="47" s="1"/>
  <c r="F3230" i="47"/>
  <c r="Y3230" i="47" s="1"/>
  <c r="L3229" i="47"/>
  <c r="H3229" i="47"/>
  <c r="G3229" i="47"/>
  <c r="Z3229" i="47" s="1"/>
  <c r="F3229" i="47"/>
  <c r="L3228" i="47"/>
  <c r="H3228" i="47"/>
  <c r="AA3228" i="47" s="1"/>
  <c r="G3228" i="47"/>
  <c r="Z3228" i="47" s="1"/>
  <c r="F3228" i="47"/>
  <c r="Y3228" i="47" s="1"/>
  <c r="L3227" i="47"/>
  <c r="H3227" i="47"/>
  <c r="AA3227" i="47" s="1"/>
  <c r="G3227" i="47"/>
  <c r="Z3227" i="47" s="1"/>
  <c r="F3227" i="47"/>
  <c r="Y3227" i="47" s="1"/>
  <c r="L3226" i="47"/>
  <c r="H3226" i="47"/>
  <c r="AA3226" i="47" s="1"/>
  <c r="G3226" i="47"/>
  <c r="Z3226" i="47" s="1"/>
  <c r="F3226" i="47"/>
  <c r="Y3226" i="47" s="1"/>
  <c r="L3225" i="47"/>
  <c r="H3225" i="47"/>
  <c r="G3225" i="47"/>
  <c r="Z3225" i="47" s="1"/>
  <c r="F3225" i="47"/>
  <c r="L3224" i="47"/>
  <c r="H3224" i="47"/>
  <c r="AA3224" i="47" s="1"/>
  <c r="G3224" i="47"/>
  <c r="Z3224" i="47" s="1"/>
  <c r="F3224" i="47"/>
  <c r="Y3224" i="47" s="1"/>
  <c r="L3223" i="47"/>
  <c r="H3223" i="47"/>
  <c r="AA3223" i="47" s="1"/>
  <c r="G3223" i="47"/>
  <c r="Z3223" i="47" s="1"/>
  <c r="F3223" i="47"/>
  <c r="Y3223" i="47" s="1"/>
  <c r="L3222" i="47"/>
  <c r="H3222" i="47"/>
  <c r="AA3222" i="47" s="1"/>
  <c r="G3222" i="47"/>
  <c r="Z3222" i="47" s="1"/>
  <c r="F3222" i="47"/>
  <c r="Y3222" i="47" s="1"/>
  <c r="L3221" i="47"/>
  <c r="H3221" i="47"/>
  <c r="G3221" i="47"/>
  <c r="Z3221" i="47" s="1"/>
  <c r="F3221" i="47"/>
  <c r="L3220" i="47"/>
  <c r="H3220" i="47"/>
  <c r="AA3220" i="47" s="1"/>
  <c r="G3220" i="47"/>
  <c r="Z3220" i="47" s="1"/>
  <c r="F3220" i="47"/>
  <c r="Y3220" i="47" s="1"/>
  <c r="L3219" i="47"/>
  <c r="H3219" i="47"/>
  <c r="AA3219" i="47" s="1"/>
  <c r="G3219" i="47"/>
  <c r="Z3219" i="47" s="1"/>
  <c r="F3219" i="47"/>
  <c r="Y3219" i="47" s="1"/>
  <c r="L3218" i="47"/>
  <c r="H3218" i="47"/>
  <c r="AA3218" i="47" s="1"/>
  <c r="G3218" i="47"/>
  <c r="Z3218" i="47" s="1"/>
  <c r="F3218" i="47"/>
  <c r="Y3218" i="47" s="1"/>
  <c r="L3217" i="47"/>
  <c r="H3217" i="47"/>
  <c r="G3217" i="47"/>
  <c r="Z3217" i="47" s="1"/>
  <c r="F3217" i="47"/>
  <c r="L3216" i="47"/>
  <c r="H3216" i="47"/>
  <c r="AA3216" i="47" s="1"/>
  <c r="G3216" i="47"/>
  <c r="Z3216" i="47" s="1"/>
  <c r="F3216" i="47"/>
  <c r="Y3216" i="47" s="1"/>
  <c r="L3215" i="47"/>
  <c r="H3215" i="47"/>
  <c r="G3215" i="47"/>
  <c r="Z3215" i="47" s="1"/>
  <c r="F3215" i="47"/>
  <c r="V3213" i="47"/>
  <c r="AF3215" i="47" s="1"/>
  <c r="C3213" i="47"/>
  <c r="X3210" i="47"/>
  <c r="J3210" i="47"/>
  <c r="G3210" i="47"/>
  <c r="X3208" i="47"/>
  <c r="N3208" i="47"/>
  <c r="J3208" i="47"/>
  <c r="G3208" i="47"/>
  <c r="G3206" i="47"/>
  <c r="G3204" i="47"/>
  <c r="E3200" i="47"/>
  <c r="E3199" i="47"/>
  <c r="S3198" i="47"/>
  <c r="R3198" i="47"/>
  <c r="L3198" i="47"/>
  <c r="H3198" i="47"/>
  <c r="F3198" i="47"/>
  <c r="S3197" i="47"/>
  <c r="R3197" i="47"/>
  <c r="L3197" i="47"/>
  <c r="H3197" i="47"/>
  <c r="F3197" i="47"/>
  <c r="S3196" i="47"/>
  <c r="R3196" i="47"/>
  <c r="L3196" i="47"/>
  <c r="H3196" i="47"/>
  <c r="F3196" i="47"/>
  <c r="L3194" i="47"/>
  <c r="H3194" i="47"/>
  <c r="AA3194" i="47" s="1"/>
  <c r="G3194" i="47"/>
  <c r="F3194" i="47"/>
  <c r="Y3194" i="47" s="1"/>
  <c r="L3193" i="47"/>
  <c r="H3193" i="47"/>
  <c r="AA3193" i="47" s="1"/>
  <c r="G3193" i="47"/>
  <c r="Z3193" i="47" s="1"/>
  <c r="F3193" i="47"/>
  <c r="L3192" i="47"/>
  <c r="H3192" i="47"/>
  <c r="AA3192" i="47" s="1"/>
  <c r="G3192" i="47"/>
  <c r="Z3192" i="47" s="1"/>
  <c r="F3192" i="47"/>
  <c r="L3191" i="47"/>
  <c r="H3191" i="47"/>
  <c r="AA3191" i="47" s="1"/>
  <c r="G3191" i="47"/>
  <c r="Z3191" i="47" s="1"/>
  <c r="F3191" i="47"/>
  <c r="Y3191" i="47" s="1"/>
  <c r="L3190" i="47"/>
  <c r="H3190" i="47"/>
  <c r="AA3190" i="47" s="1"/>
  <c r="G3190" i="47"/>
  <c r="F3190" i="47"/>
  <c r="Y3190" i="47" s="1"/>
  <c r="L3189" i="47"/>
  <c r="H3189" i="47"/>
  <c r="AA3189" i="47" s="1"/>
  <c r="G3189" i="47"/>
  <c r="Z3189" i="47" s="1"/>
  <c r="F3189" i="47"/>
  <c r="L3188" i="47"/>
  <c r="H3188" i="47"/>
  <c r="AA3188" i="47" s="1"/>
  <c r="G3188" i="47"/>
  <c r="Z3188" i="47" s="1"/>
  <c r="F3188" i="47"/>
  <c r="L3187" i="47"/>
  <c r="H3187" i="47"/>
  <c r="AA3187" i="47" s="1"/>
  <c r="G3187" i="47"/>
  <c r="Z3187" i="47" s="1"/>
  <c r="F3187" i="47"/>
  <c r="Y3187" i="47" s="1"/>
  <c r="L3186" i="47"/>
  <c r="H3186" i="47"/>
  <c r="AA3186" i="47" s="1"/>
  <c r="G3186" i="47"/>
  <c r="F3186" i="47"/>
  <c r="Y3186" i="47" s="1"/>
  <c r="L3185" i="47"/>
  <c r="H3185" i="47"/>
  <c r="AA3185" i="47" s="1"/>
  <c r="G3185" i="47"/>
  <c r="Z3185" i="47" s="1"/>
  <c r="F3185" i="47"/>
  <c r="L3184" i="47"/>
  <c r="H3184" i="47"/>
  <c r="AA3184" i="47" s="1"/>
  <c r="G3184" i="47"/>
  <c r="Z3184" i="47" s="1"/>
  <c r="F3184" i="47"/>
  <c r="L3183" i="47"/>
  <c r="H3183" i="47"/>
  <c r="AA3183" i="47" s="1"/>
  <c r="G3183" i="47"/>
  <c r="Z3183" i="47" s="1"/>
  <c r="F3183" i="47"/>
  <c r="Y3183" i="47" s="1"/>
  <c r="L3182" i="47"/>
  <c r="H3182" i="47"/>
  <c r="AA3182" i="47" s="1"/>
  <c r="G3182" i="47"/>
  <c r="F3182" i="47"/>
  <c r="Y3182" i="47" s="1"/>
  <c r="L3181" i="47"/>
  <c r="H3181" i="47"/>
  <c r="AA3181" i="47" s="1"/>
  <c r="G3181" i="47"/>
  <c r="Z3181" i="47" s="1"/>
  <c r="F3181" i="47"/>
  <c r="L3180" i="47"/>
  <c r="H3180" i="47"/>
  <c r="AA3180" i="47" s="1"/>
  <c r="G3180" i="47"/>
  <c r="Z3180" i="47" s="1"/>
  <c r="F3180" i="47"/>
  <c r="L3179" i="47"/>
  <c r="H3179" i="47"/>
  <c r="AA3179" i="47" s="1"/>
  <c r="G3179" i="47"/>
  <c r="Z3179" i="47" s="1"/>
  <c r="F3179" i="47"/>
  <c r="Y3179" i="47" s="1"/>
  <c r="L3178" i="47"/>
  <c r="H3178" i="47"/>
  <c r="AA3178" i="47" s="1"/>
  <c r="G3178" i="47"/>
  <c r="F3178" i="47"/>
  <c r="Y3178" i="47" s="1"/>
  <c r="L3177" i="47"/>
  <c r="H3177" i="47"/>
  <c r="AA3177" i="47" s="1"/>
  <c r="G3177" i="47"/>
  <c r="Z3177" i="47" s="1"/>
  <c r="F3177" i="47"/>
  <c r="L3176" i="47"/>
  <c r="H3176" i="47"/>
  <c r="AA3176" i="47" s="1"/>
  <c r="G3176" i="47"/>
  <c r="I3176" i="47" s="1"/>
  <c r="F3176" i="47"/>
  <c r="L3175" i="47"/>
  <c r="H3175" i="47"/>
  <c r="AA3175" i="47" s="1"/>
  <c r="G3175" i="47"/>
  <c r="F3175" i="47"/>
  <c r="Y3175" i="47" s="1"/>
  <c r="V3173" i="47"/>
  <c r="AF3175" i="47" s="1"/>
  <c r="C3173" i="47"/>
  <c r="X3170" i="47"/>
  <c r="J3170" i="47"/>
  <c r="G3170" i="47"/>
  <c r="X3168" i="47"/>
  <c r="N3168" i="47"/>
  <c r="J3168" i="47"/>
  <c r="G3168" i="47"/>
  <c r="G3166" i="47"/>
  <c r="G3164" i="47"/>
  <c r="E3160" i="47"/>
  <c r="E3159" i="47"/>
  <c r="S3158" i="47"/>
  <c r="R3158" i="47"/>
  <c r="L3158" i="47"/>
  <c r="H3158" i="47"/>
  <c r="F3158" i="47"/>
  <c r="S3157" i="47"/>
  <c r="R3157" i="47"/>
  <c r="L3157" i="47"/>
  <c r="H3157" i="47"/>
  <c r="F3157" i="47"/>
  <c r="S3156" i="47"/>
  <c r="R3156" i="47"/>
  <c r="L3156" i="47"/>
  <c r="H3156" i="47"/>
  <c r="F3156" i="47"/>
  <c r="L3154" i="47"/>
  <c r="H3154" i="47"/>
  <c r="AA3154" i="47" s="1"/>
  <c r="G3154" i="47"/>
  <c r="F3154" i="47"/>
  <c r="Y3154" i="47" s="1"/>
  <c r="L3153" i="47"/>
  <c r="H3153" i="47"/>
  <c r="G3153" i="47"/>
  <c r="Z3153" i="47" s="1"/>
  <c r="F3153" i="47"/>
  <c r="L3152" i="47"/>
  <c r="H3152" i="47"/>
  <c r="AA3152" i="47" s="1"/>
  <c r="G3152" i="47"/>
  <c r="Z3152" i="47" s="1"/>
  <c r="F3152" i="47"/>
  <c r="Y3152" i="47" s="1"/>
  <c r="L3151" i="47"/>
  <c r="H3151" i="47"/>
  <c r="AA3151" i="47" s="1"/>
  <c r="G3151" i="47"/>
  <c r="Z3151" i="47" s="1"/>
  <c r="F3151" i="47"/>
  <c r="Y3151" i="47" s="1"/>
  <c r="L3150" i="47"/>
  <c r="H3150" i="47"/>
  <c r="AA3150" i="47" s="1"/>
  <c r="G3150" i="47"/>
  <c r="F3150" i="47"/>
  <c r="Y3150" i="47" s="1"/>
  <c r="L3149" i="47"/>
  <c r="H3149" i="47"/>
  <c r="G3149" i="47"/>
  <c r="Z3149" i="47" s="1"/>
  <c r="F3149" i="47"/>
  <c r="L3148" i="47"/>
  <c r="H3148" i="47"/>
  <c r="AA3148" i="47" s="1"/>
  <c r="G3148" i="47"/>
  <c r="Z3148" i="47" s="1"/>
  <c r="F3148" i="47"/>
  <c r="Y3148" i="47" s="1"/>
  <c r="L3147" i="47"/>
  <c r="H3147" i="47"/>
  <c r="AA3147" i="47" s="1"/>
  <c r="G3147" i="47"/>
  <c r="Z3147" i="47" s="1"/>
  <c r="F3147" i="47"/>
  <c r="Y3147" i="47" s="1"/>
  <c r="L3146" i="47"/>
  <c r="H3146" i="47"/>
  <c r="AA3146" i="47" s="1"/>
  <c r="G3146" i="47"/>
  <c r="F3146" i="47"/>
  <c r="Y3146" i="47" s="1"/>
  <c r="L3145" i="47"/>
  <c r="H3145" i="47"/>
  <c r="G3145" i="47"/>
  <c r="Z3145" i="47" s="1"/>
  <c r="F3145" i="47"/>
  <c r="L3144" i="47"/>
  <c r="H3144" i="47"/>
  <c r="AA3144" i="47" s="1"/>
  <c r="G3144" i="47"/>
  <c r="Z3144" i="47" s="1"/>
  <c r="F3144" i="47"/>
  <c r="Y3144" i="47" s="1"/>
  <c r="L3143" i="47"/>
  <c r="H3143" i="47"/>
  <c r="AA3143" i="47" s="1"/>
  <c r="G3143" i="47"/>
  <c r="Z3143" i="47" s="1"/>
  <c r="F3143" i="47"/>
  <c r="Y3143" i="47" s="1"/>
  <c r="L3142" i="47"/>
  <c r="H3142" i="47"/>
  <c r="AA3142" i="47" s="1"/>
  <c r="G3142" i="47"/>
  <c r="F3142" i="47"/>
  <c r="Y3142" i="47" s="1"/>
  <c r="L3141" i="47"/>
  <c r="H3141" i="47"/>
  <c r="G3141" i="47"/>
  <c r="Z3141" i="47" s="1"/>
  <c r="F3141" i="47"/>
  <c r="L3140" i="47"/>
  <c r="H3140" i="47"/>
  <c r="AA3140" i="47" s="1"/>
  <c r="G3140" i="47"/>
  <c r="Z3140" i="47" s="1"/>
  <c r="F3140" i="47"/>
  <c r="Y3140" i="47" s="1"/>
  <c r="L3139" i="47"/>
  <c r="H3139" i="47"/>
  <c r="AA3139" i="47" s="1"/>
  <c r="G3139" i="47"/>
  <c r="Z3139" i="47" s="1"/>
  <c r="F3139" i="47"/>
  <c r="Y3139" i="47" s="1"/>
  <c r="L3138" i="47"/>
  <c r="H3138" i="47"/>
  <c r="AA3138" i="47" s="1"/>
  <c r="G3138" i="47"/>
  <c r="F3138" i="47"/>
  <c r="Y3138" i="47" s="1"/>
  <c r="L3137" i="47"/>
  <c r="H3137" i="47"/>
  <c r="G3137" i="47"/>
  <c r="Z3137" i="47" s="1"/>
  <c r="F3137" i="47"/>
  <c r="L3136" i="47"/>
  <c r="H3136" i="47"/>
  <c r="AA3136" i="47" s="1"/>
  <c r="G3136" i="47"/>
  <c r="Z3136" i="47" s="1"/>
  <c r="F3136" i="47"/>
  <c r="Y3136" i="47" s="1"/>
  <c r="L3135" i="47"/>
  <c r="H3135" i="47"/>
  <c r="AA3135" i="47" s="1"/>
  <c r="G3135" i="47"/>
  <c r="Z3135" i="47" s="1"/>
  <c r="F3135" i="47"/>
  <c r="V3133" i="47"/>
  <c r="AF3135" i="47" s="1"/>
  <c r="C3133" i="47"/>
  <c r="X3130" i="47"/>
  <c r="J3130" i="47"/>
  <c r="G3130" i="47"/>
  <c r="X3128" i="47"/>
  <c r="N3128" i="47"/>
  <c r="J3128" i="47"/>
  <c r="G3128" i="47"/>
  <c r="G3126" i="47"/>
  <c r="G3124" i="47"/>
  <c r="E3120" i="47"/>
  <c r="E3119" i="47"/>
  <c r="S3118" i="47"/>
  <c r="R3118" i="47"/>
  <c r="L3118" i="47"/>
  <c r="H3118" i="47"/>
  <c r="F3118" i="47"/>
  <c r="S3117" i="47"/>
  <c r="R3117" i="47"/>
  <c r="L3117" i="47"/>
  <c r="H3117" i="47"/>
  <c r="F3117" i="47"/>
  <c r="S3116" i="47"/>
  <c r="R3116" i="47"/>
  <c r="L3116" i="47"/>
  <c r="H3116" i="47"/>
  <c r="F3116" i="47"/>
  <c r="L3114" i="47"/>
  <c r="H3114" i="47"/>
  <c r="AA3114" i="47" s="1"/>
  <c r="G3114" i="47"/>
  <c r="F3114" i="47"/>
  <c r="Y3114" i="47" s="1"/>
  <c r="L3113" i="47"/>
  <c r="H3113" i="47"/>
  <c r="AA3113" i="47" s="1"/>
  <c r="G3113" i="47"/>
  <c r="Z3113" i="47" s="1"/>
  <c r="F3113" i="47"/>
  <c r="L3112" i="47"/>
  <c r="H3112" i="47"/>
  <c r="AA3112" i="47" s="1"/>
  <c r="G3112" i="47"/>
  <c r="Z3112" i="47" s="1"/>
  <c r="F3112" i="47"/>
  <c r="Y3112" i="47" s="1"/>
  <c r="L3111" i="47"/>
  <c r="H3111" i="47"/>
  <c r="AA3111" i="47" s="1"/>
  <c r="G3111" i="47"/>
  <c r="Z3111" i="47" s="1"/>
  <c r="F3111" i="47"/>
  <c r="Y3111" i="47" s="1"/>
  <c r="L3110" i="47"/>
  <c r="H3110" i="47"/>
  <c r="AA3110" i="47" s="1"/>
  <c r="G3110" i="47"/>
  <c r="F3110" i="47"/>
  <c r="Y3110" i="47" s="1"/>
  <c r="L3109" i="47"/>
  <c r="H3109" i="47"/>
  <c r="AA3109" i="47" s="1"/>
  <c r="G3109" i="47"/>
  <c r="Z3109" i="47" s="1"/>
  <c r="F3109" i="47"/>
  <c r="L3108" i="47"/>
  <c r="H3108" i="47"/>
  <c r="AA3108" i="47" s="1"/>
  <c r="G3108" i="47"/>
  <c r="Z3108" i="47" s="1"/>
  <c r="F3108" i="47"/>
  <c r="Y3108" i="47" s="1"/>
  <c r="L3107" i="47"/>
  <c r="H3107" i="47"/>
  <c r="AA3107" i="47" s="1"/>
  <c r="G3107" i="47"/>
  <c r="Z3107" i="47" s="1"/>
  <c r="F3107" i="47"/>
  <c r="Y3107" i="47" s="1"/>
  <c r="L3106" i="47"/>
  <c r="H3106" i="47"/>
  <c r="AA3106" i="47" s="1"/>
  <c r="G3106" i="47"/>
  <c r="F3106" i="47"/>
  <c r="Y3106" i="47" s="1"/>
  <c r="L3105" i="47"/>
  <c r="H3105" i="47"/>
  <c r="AA3105" i="47" s="1"/>
  <c r="G3105" i="47"/>
  <c r="Z3105" i="47" s="1"/>
  <c r="F3105" i="47"/>
  <c r="L3104" i="47"/>
  <c r="H3104" i="47"/>
  <c r="AA3104" i="47" s="1"/>
  <c r="G3104" i="47"/>
  <c r="Z3104" i="47" s="1"/>
  <c r="F3104" i="47"/>
  <c r="Y3104" i="47" s="1"/>
  <c r="L3103" i="47"/>
  <c r="H3103" i="47"/>
  <c r="AA3103" i="47" s="1"/>
  <c r="G3103" i="47"/>
  <c r="Z3103" i="47" s="1"/>
  <c r="F3103" i="47"/>
  <c r="Y3103" i="47" s="1"/>
  <c r="L3102" i="47"/>
  <c r="H3102" i="47"/>
  <c r="AA3102" i="47" s="1"/>
  <c r="G3102" i="47"/>
  <c r="F3102" i="47"/>
  <c r="Y3102" i="47" s="1"/>
  <c r="L3101" i="47"/>
  <c r="H3101" i="47"/>
  <c r="AA3101" i="47" s="1"/>
  <c r="G3101" i="47"/>
  <c r="Z3101" i="47" s="1"/>
  <c r="F3101" i="47"/>
  <c r="L3100" i="47"/>
  <c r="H3100" i="47"/>
  <c r="AA3100" i="47" s="1"/>
  <c r="G3100" i="47"/>
  <c r="Z3100" i="47" s="1"/>
  <c r="F3100" i="47"/>
  <c r="Y3100" i="47" s="1"/>
  <c r="L3099" i="47"/>
  <c r="H3099" i="47"/>
  <c r="AA3099" i="47" s="1"/>
  <c r="G3099" i="47"/>
  <c r="Z3099" i="47" s="1"/>
  <c r="F3099" i="47"/>
  <c r="Y3099" i="47" s="1"/>
  <c r="L3098" i="47"/>
  <c r="H3098" i="47"/>
  <c r="AA3098" i="47" s="1"/>
  <c r="G3098" i="47"/>
  <c r="F3098" i="47"/>
  <c r="Y3098" i="47" s="1"/>
  <c r="L3097" i="47"/>
  <c r="H3097" i="47"/>
  <c r="AA3097" i="47" s="1"/>
  <c r="G3097" i="47"/>
  <c r="Z3097" i="47" s="1"/>
  <c r="F3097" i="47"/>
  <c r="L3096" i="47"/>
  <c r="H3096" i="47"/>
  <c r="AA3096" i="47" s="1"/>
  <c r="G3096" i="47"/>
  <c r="Z3096" i="47" s="1"/>
  <c r="F3096" i="47"/>
  <c r="Y3096" i="47" s="1"/>
  <c r="L3095" i="47"/>
  <c r="H3095" i="47"/>
  <c r="AA3095" i="47" s="1"/>
  <c r="G3095" i="47"/>
  <c r="Z3095" i="47" s="1"/>
  <c r="F3095" i="47"/>
  <c r="Y3095" i="47" s="1"/>
  <c r="V3093" i="47"/>
  <c r="AF3095" i="47" s="1"/>
  <c r="C3093" i="47"/>
  <c r="X3090" i="47"/>
  <c r="J3090" i="47"/>
  <c r="G3090" i="47"/>
  <c r="X3088" i="47"/>
  <c r="N3088" i="47"/>
  <c r="J3088" i="47"/>
  <c r="G3088" i="47"/>
  <c r="G3086" i="47"/>
  <c r="G3084" i="47"/>
  <c r="E3080" i="47"/>
  <c r="E3079" i="47"/>
  <c r="S3078" i="47"/>
  <c r="R3078" i="47"/>
  <c r="L3078" i="47"/>
  <c r="H3078" i="47"/>
  <c r="F3078" i="47"/>
  <c r="S3077" i="47"/>
  <c r="R3077" i="47"/>
  <c r="L3077" i="47"/>
  <c r="H3077" i="47"/>
  <c r="F3077" i="47"/>
  <c r="S3076" i="47"/>
  <c r="R3076" i="47"/>
  <c r="L3076" i="47"/>
  <c r="H3076" i="47"/>
  <c r="F3076" i="47"/>
  <c r="L3074" i="47"/>
  <c r="H3074" i="47"/>
  <c r="AA3074" i="47" s="1"/>
  <c r="G3074" i="47"/>
  <c r="F3074" i="47"/>
  <c r="Y3074" i="47" s="1"/>
  <c r="L3073" i="47"/>
  <c r="H3073" i="47"/>
  <c r="G3073" i="47"/>
  <c r="Z3073" i="47" s="1"/>
  <c r="F3073" i="47"/>
  <c r="L3072" i="47"/>
  <c r="H3072" i="47"/>
  <c r="AA3072" i="47" s="1"/>
  <c r="G3072" i="47"/>
  <c r="Z3072" i="47" s="1"/>
  <c r="F3072" i="47"/>
  <c r="L3071" i="47"/>
  <c r="H3071" i="47"/>
  <c r="AA3071" i="47" s="1"/>
  <c r="G3071" i="47"/>
  <c r="Z3071" i="47" s="1"/>
  <c r="F3071" i="47"/>
  <c r="Y3071" i="47" s="1"/>
  <c r="L3070" i="47"/>
  <c r="H3070" i="47"/>
  <c r="AA3070" i="47" s="1"/>
  <c r="G3070" i="47"/>
  <c r="F3070" i="47"/>
  <c r="Y3070" i="47" s="1"/>
  <c r="L3069" i="47"/>
  <c r="H3069" i="47"/>
  <c r="G3069" i="47"/>
  <c r="Z3069" i="47" s="1"/>
  <c r="F3069" i="47"/>
  <c r="L3068" i="47"/>
  <c r="H3068" i="47"/>
  <c r="AA3068" i="47" s="1"/>
  <c r="G3068" i="47"/>
  <c r="Z3068" i="47" s="1"/>
  <c r="F3068" i="47"/>
  <c r="L3067" i="47"/>
  <c r="H3067" i="47"/>
  <c r="AA3067" i="47" s="1"/>
  <c r="G3067" i="47"/>
  <c r="Z3067" i="47" s="1"/>
  <c r="F3067" i="47"/>
  <c r="Y3067" i="47" s="1"/>
  <c r="L3066" i="47"/>
  <c r="H3066" i="47"/>
  <c r="AA3066" i="47" s="1"/>
  <c r="G3066" i="47"/>
  <c r="F3066" i="47"/>
  <c r="Y3066" i="47" s="1"/>
  <c r="L3065" i="47"/>
  <c r="H3065" i="47"/>
  <c r="G3065" i="47"/>
  <c r="Z3065" i="47" s="1"/>
  <c r="F3065" i="47"/>
  <c r="L3064" i="47"/>
  <c r="H3064" i="47"/>
  <c r="AA3064" i="47" s="1"/>
  <c r="G3064" i="47"/>
  <c r="Z3064" i="47" s="1"/>
  <c r="F3064" i="47"/>
  <c r="L3063" i="47"/>
  <c r="H3063" i="47"/>
  <c r="AA3063" i="47" s="1"/>
  <c r="G3063" i="47"/>
  <c r="Z3063" i="47" s="1"/>
  <c r="F3063" i="47"/>
  <c r="Y3063" i="47" s="1"/>
  <c r="L3062" i="47"/>
  <c r="H3062" i="47"/>
  <c r="AA3062" i="47" s="1"/>
  <c r="G3062" i="47"/>
  <c r="F3062" i="47"/>
  <c r="Y3062" i="47" s="1"/>
  <c r="L3061" i="47"/>
  <c r="H3061" i="47"/>
  <c r="G3061" i="47"/>
  <c r="Z3061" i="47" s="1"/>
  <c r="F3061" i="47"/>
  <c r="L3060" i="47"/>
  <c r="H3060" i="47"/>
  <c r="AA3060" i="47" s="1"/>
  <c r="G3060" i="47"/>
  <c r="F3060" i="47"/>
  <c r="L3059" i="47"/>
  <c r="H3059" i="47"/>
  <c r="AA3059" i="47" s="1"/>
  <c r="G3059" i="47"/>
  <c r="Z3059" i="47" s="1"/>
  <c r="F3059" i="47"/>
  <c r="Y3059" i="47" s="1"/>
  <c r="L3058" i="47"/>
  <c r="H3058" i="47"/>
  <c r="AA3058" i="47" s="1"/>
  <c r="G3058" i="47"/>
  <c r="F3058" i="47"/>
  <c r="Y3058" i="47" s="1"/>
  <c r="L3057" i="47"/>
  <c r="H3057" i="47"/>
  <c r="G3057" i="47"/>
  <c r="Z3057" i="47" s="1"/>
  <c r="F3057" i="47"/>
  <c r="L3056" i="47"/>
  <c r="H3056" i="47"/>
  <c r="AA3056" i="47" s="1"/>
  <c r="G3056" i="47"/>
  <c r="F3056" i="47"/>
  <c r="Y3056" i="47" s="1"/>
  <c r="L3055" i="47"/>
  <c r="H3055" i="47"/>
  <c r="AA3055" i="47" s="1"/>
  <c r="G3055" i="47"/>
  <c r="Z3055" i="47" s="1"/>
  <c r="F3055" i="47"/>
  <c r="Y3055" i="47" s="1"/>
  <c r="V3053" i="47"/>
  <c r="AF3055" i="47" s="1"/>
  <c r="C3053" i="47"/>
  <c r="X3050" i="47"/>
  <c r="J3050" i="47"/>
  <c r="G3050" i="47"/>
  <c r="X3048" i="47"/>
  <c r="N3048" i="47"/>
  <c r="J3048" i="47"/>
  <c r="G3048" i="47"/>
  <c r="G3046" i="47"/>
  <c r="G3044" i="47"/>
  <c r="E3040" i="47"/>
  <c r="E3039" i="47"/>
  <c r="S3038" i="47"/>
  <c r="R3038" i="47"/>
  <c r="L3038" i="47"/>
  <c r="H3038" i="47"/>
  <c r="F3038" i="47"/>
  <c r="S3037" i="47"/>
  <c r="R3037" i="47"/>
  <c r="L3037" i="47"/>
  <c r="H3037" i="47"/>
  <c r="F3037" i="47"/>
  <c r="S3036" i="47"/>
  <c r="R3036" i="47"/>
  <c r="L3036" i="47"/>
  <c r="H3036" i="47"/>
  <c r="F3036" i="47"/>
  <c r="L3034" i="47"/>
  <c r="H3034" i="47"/>
  <c r="AA3034" i="47" s="1"/>
  <c r="G3034" i="47"/>
  <c r="Z3034" i="47" s="1"/>
  <c r="F3034" i="47"/>
  <c r="Y3034" i="47" s="1"/>
  <c r="L3033" i="47"/>
  <c r="H3033" i="47"/>
  <c r="G3033" i="47"/>
  <c r="Z3033" i="47" s="1"/>
  <c r="F3033" i="47"/>
  <c r="L3032" i="47"/>
  <c r="H3032" i="47"/>
  <c r="AA3032" i="47" s="1"/>
  <c r="G3032" i="47"/>
  <c r="Z3032" i="47" s="1"/>
  <c r="F3032" i="47"/>
  <c r="L3031" i="47"/>
  <c r="H3031" i="47"/>
  <c r="AA3031" i="47" s="1"/>
  <c r="G3031" i="47"/>
  <c r="Z3031" i="47" s="1"/>
  <c r="F3031" i="47"/>
  <c r="L3030" i="47"/>
  <c r="H3030" i="47"/>
  <c r="AA3030" i="47" s="1"/>
  <c r="G3030" i="47"/>
  <c r="F3030" i="47"/>
  <c r="Y3030" i="47" s="1"/>
  <c r="L3029" i="47"/>
  <c r="H3029" i="47"/>
  <c r="G3029" i="47"/>
  <c r="Z3029" i="47" s="1"/>
  <c r="F3029" i="47"/>
  <c r="L3028" i="47"/>
  <c r="H3028" i="47"/>
  <c r="AA3028" i="47" s="1"/>
  <c r="G3028" i="47"/>
  <c r="Z3028" i="47" s="1"/>
  <c r="F3028" i="47"/>
  <c r="Y3028" i="47" s="1"/>
  <c r="L3027" i="47"/>
  <c r="H3027" i="47"/>
  <c r="AA3027" i="47" s="1"/>
  <c r="G3027" i="47"/>
  <c r="Z3027" i="47" s="1"/>
  <c r="F3027" i="47"/>
  <c r="L3026" i="47"/>
  <c r="H3026" i="47"/>
  <c r="AA3026" i="47" s="1"/>
  <c r="G3026" i="47"/>
  <c r="Z3026" i="47" s="1"/>
  <c r="F3026" i="47"/>
  <c r="Y3026" i="47" s="1"/>
  <c r="L3025" i="47"/>
  <c r="H3025" i="47"/>
  <c r="G3025" i="47"/>
  <c r="Z3025" i="47" s="1"/>
  <c r="F3025" i="47"/>
  <c r="L3024" i="47"/>
  <c r="H3024" i="47"/>
  <c r="AA3024" i="47" s="1"/>
  <c r="G3024" i="47"/>
  <c r="F3024" i="47"/>
  <c r="Y3024" i="47" s="1"/>
  <c r="L3023" i="47"/>
  <c r="H3023" i="47"/>
  <c r="AA3023" i="47" s="1"/>
  <c r="G3023" i="47"/>
  <c r="Z3023" i="47" s="1"/>
  <c r="F3023" i="47"/>
  <c r="L3022" i="47"/>
  <c r="H3022" i="47"/>
  <c r="AA3022" i="47" s="1"/>
  <c r="G3022" i="47"/>
  <c r="F3022" i="47"/>
  <c r="Y3022" i="47" s="1"/>
  <c r="L3021" i="47"/>
  <c r="H3021" i="47"/>
  <c r="G3021" i="47"/>
  <c r="Z3021" i="47" s="1"/>
  <c r="F3021" i="47"/>
  <c r="L3020" i="47"/>
  <c r="H3020" i="47"/>
  <c r="AA3020" i="47" s="1"/>
  <c r="G3020" i="47"/>
  <c r="Z3020" i="47" s="1"/>
  <c r="F3020" i="47"/>
  <c r="Y3020" i="47" s="1"/>
  <c r="L3019" i="47"/>
  <c r="H3019" i="47"/>
  <c r="AA3019" i="47" s="1"/>
  <c r="G3019" i="47"/>
  <c r="Z3019" i="47" s="1"/>
  <c r="F3019" i="47"/>
  <c r="L3018" i="47"/>
  <c r="H3018" i="47"/>
  <c r="AA3018" i="47" s="1"/>
  <c r="G3018" i="47"/>
  <c r="Z3018" i="47" s="1"/>
  <c r="F3018" i="47"/>
  <c r="Y3018" i="47" s="1"/>
  <c r="L3017" i="47"/>
  <c r="H3017" i="47"/>
  <c r="G3017" i="47"/>
  <c r="Z3017" i="47" s="1"/>
  <c r="F3017" i="47"/>
  <c r="L3016" i="47"/>
  <c r="H3016" i="47"/>
  <c r="AA3016" i="47" s="1"/>
  <c r="G3016" i="47"/>
  <c r="Z3016" i="47" s="1"/>
  <c r="F3016" i="47"/>
  <c r="Y3016" i="47" s="1"/>
  <c r="L3015" i="47"/>
  <c r="H3015" i="47"/>
  <c r="AA3015" i="47" s="1"/>
  <c r="G3015" i="47"/>
  <c r="Z3015" i="47" s="1"/>
  <c r="F3015" i="47"/>
  <c r="Y3015" i="47" s="1"/>
  <c r="V3013" i="47"/>
  <c r="AF3015" i="47" s="1"/>
  <c r="C3013" i="47"/>
  <c r="X3010" i="47"/>
  <c r="J3010" i="47"/>
  <c r="G3010" i="47"/>
  <c r="X3008" i="47"/>
  <c r="N3008" i="47"/>
  <c r="J3008" i="47"/>
  <c r="G3008" i="47"/>
  <c r="G3006" i="47"/>
  <c r="G3004" i="47"/>
  <c r="E3000" i="47"/>
  <c r="E2999" i="47"/>
  <c r="S2998" i="47"/>
  <c r="R2998" i="47"/>
  <c r="L2998" i="47"/>
  <c r="H2998" i="47"/>
  <c r="F2998" i="47"/>
  <c r="S2997" i="47"/>
  <c r="R2997" i="47"/>
  <c r="L2997" i="47"/>
  <c r="H2997" i="47"/>
  <c r="F2997" i="47"/>
  <c r="S2996" i="47"/>
  <c r="R2996" i="47"/>
  <c r="L2996" i="47"/>
  <c r="H2996" i="47"/>
  <c r="F2996" i="47"/>
  <c r="L2994" i="47"/>
  <c r="H2994" i="47"/>
  <c r="AA2994" i="47" s="1"/>
  <c r="G2994" i="47"/>
  <c r="Z2994" i="47" s="1"/>
  <c r="F2994" i="47"/>
  <c r="Y2994" i="47" s="1"/>
  <c r="L2993" i="47"/>
  <c r="H2993" i="47"/>
  <c r="AA2993" i="47" s="1"/>
  <c r="G2993" i="47"/>
  <c r="Z2993" i="47" s="1"/>
  <c r="F2993" i="47"/>
  <c r="L2992" i="47"/>
  <c r="H2992" i="47"/>
  <c r="AA2992" i="47" s="1"/>
  <c r="G2992" i="47"/>
  <c r="Z2992" i="47" s="1"/>
  <c r="F2992" i="47"/>
  <c r="Y2992" i="47" s="1"/>
  <c r="L2991" i="47"/>
  <c r="H2991" i="47"/>
  <c r="G2991" i="47"/>
  <c r="Z2991" i="47" s="1"/>
  <c r="F2991" i="47"/>
  <c r="L2990" i="47"/>
  <c r="H2990" i="47"/>
  <c r="AA2990" i="47" s="1"/>
  <c r="G2990" i="47"/>
  <c r="F2990" i="47"/>
  <c r="Y2990" i="47" s="1"/>
  <c r="L2989" i="47"/>
  <c r="H2989" i="47"/>
  <c r="AA2989" i="47" s="1"/>
  <c r="G2989" i="47"/>
  <c r="Z2989" i="47" s="1"/>
  <c r="F2989" i="47"/>
  <c r="L2988" i="47"/>
  <c r="H2988" i="47"/>
  <c r="AA2988" i="47" s="1"/>
  <c r="G2988" i="47"/>
  <c r="F2988" i="47"/>
  <c r="Y2988" i="47" s="1"/>
  <c r="L2987" i="47"/>
  <c r="H2987" i="47"/>
  <c r="G2987" i="47"/>
  <c r="Z2987" i="47" s="1"/>
  <c r="F2987" i="47"/>
  <c r="L2986" i="47"/>
  <c r="H2986" i="47"/>
  <c r="AA2986" i="47" s="1"/>
  <c r="G2986" i="47"/>
  <c r="Z2986" i="47" s="1"/>
  <c r="F2986" i="47"/>
  <c r="Y2986" i="47" s="1"/>
  <c r="L2985" i="47"/>
  <c r="H2985" i="47"/>
  <c r="AA2985" i="47" s="1"/>
  <c r="G2985" i="47"/>
  <c r="Z2985" i="47" s="1"/>
  <c r="F2985" i="47"/>
  <c r="L2984" i="47"/>
  <c r="H2984" i="47"/>
  <c r="AA2984" i="47" s="1"/>
  <c r="G2984" i="47"/>
  <c r="F2984" i="47"/>
  <c r="Y2984" i="47" s="1"/>
  <c r="L2983" i="47"/>
  <c r="H2983" i="47"/>
  <c r="AA2983" i="47" s="1"/>
  <c r="G2983" i="47"/>
  <c r="Z2983" i="47" s="1"/>
  <c r="F2983" i="47"/>
  <c r="L2982" i="47"/>
  <c r="H2982" i="47"/>
  <c r="AA2982" i="47" s="1"/>
  <c r="G2982" i="47"/>
  <c r="Z2982" i="47" s="1"/>
  <c r="F2982" i="47"/>
  <c r="L2981" i="47"/>
  <c r="H2981" i="47"/>
  <c r="AA2981" i="47" s="1"/>
  <c r="G2981" i="47"/>
  <c r="Z2981" i="47" s="1"/>
  <c r="F2981" i="47"/>
  <c r="L2980" i="47"/>
  <c r="H2980" i="47"/>
  <c r="AA2980" i="47" s="1"/>
  <c r="G2980" i="47"/>
  <c r="F2980" i="47"/>
  <c r="Y2980" i="47" s="1"/>
  <c r="L2979" i="47"/>
  <c r="H2979" i="47"/>
  <c r="G2979" i="47"/>
  <c r="Z2979" i="47" s="1"/>
  <c r="F2979" i="47"/>
  <c r="L2978" i="47"/>
  <c r="H2978" i="47"/>
  <c r="AA2978" i="47" s="1"/>
  <c r="G2978" i="47"/>
  <c r="Z2978" i="47" s="1"/>
  <c r="F2978" i="47"/>
  <c r="Y2978" i="47" s="1"/>
  <c r="L2977" i="47"/>
  <c r="H2977" i="47"/>
  <c r="AA2977" i="47" s="1"/>
  <c r="G2977" i="47"/>
  <c r="Z2977" i="47" s="1"/>
  <c r="F2977" i="47"/>
  <c r="L2976" i="47"/>
  <c r="H2976" i="47"/>
  <c r="AA2976" i="47" s="1"/>
  <c r="G2976" i="47"/>
  <c r="Z2976" i="47" s="1"/>
  <c r="F2976" i="47"/>
  <c r="Y2976" i="47" s="1"/>
  <c r="L2975" i="47"/>
  <c r="H2975" i="47"/>
  <c r="AA2975" i="47" s="1"/>
  <c r="G2975" i="47"/>
  <c r="Z2975" i="47" s="1"/>
  <c r="F2975" i="47"/>
  <c r="Y2975" i="47" s="1"/>
  <c r="V2973" i="47"/>
  <c r="AF2975" i="47" s="1"/>
  <c r="C2973" i="47"/>
  <c r="X2970" i="47"/>
  <c r="J2970" i="47"/>
  <c r="G2970" i="47"/>
  <c r="X2968" i="47"/>
  <c r="N2968" i="47"/>
  <c r="J2968" i="47"/>
  <c r="G2968" i="47"/>
  <c r="G2966" i="47"/>
  <c r="G2964" i="47"/>
  <c r="E2960" i="47"/>
  <c r="E2959" i="47"/>
  <c r="S2958" i="47"/>
  <c r="R2958" i="47"/>
  <c r="L2958" i="47"/>
  <c r="H2958" i="47"/>
  <c r="F2958" i="47"/>
  <c r="S2957" i="47"/>
  <c r="R2957" i="47"/>
  <c r="L2957" i="47"/>
  <c r="H2957" i="47"/>
  <c r="F2957" i="47"/>
  <c r="S2956" i="47"/>
  <c r="R2956" i="47"/>
  <c r="L2956" i="47"/>
  <c r="H2956" i="47"/>
  <c r="F2956" i="47"/>
  <c r="L2954" i="47"/>
  <c r="H2954" i="47"/>
  <c r="AA2954" i="47" s="1"/>
  <c r="G2954" i="47"/>
  <c r="F2954" i="47"/>
  <c r="Y2954" i="47" s="1"/>
  <c r="L2953" i="47"/>
  <c r="H2953" i="47"/>
  <c r="AA2953" i="47" s="1"/>
  <c r="G2953" i="47"/>
  <c r="F2953" i="47"/>
  <c r="Y2953" i="47" s="1"/>
  <c r="L2952" i="47"/>
  <c r="H2952" i="47"/>
  <c r="AA2952" i="47" s="1"/>
  <c r="G2952" i="47"/>
  <c r="F2952" i="47"/>
  <c r="Y2952" i="47" s="1"/>
  <c r="L2951" i="47"/>
  <c r="H2951" i="47"/>
  <c r="AA2951" i="47" s="1"/>
  <c r="G2951" i="47"/>
  <c r="F2951" i="47"/>
  <c r="L2950" i="47"/>
  <c r="H2950" i="47"/>
  <c r="AA2950" i="47" s="1"/>
  <c r="G2950" i="47"/>
  <c r="Z2950" i="47" s="1"/>
  <c r="F2950" i="47"/>
  <c r="Y2950" i="47" s="1"/>
  <c r="L2949" i="47"/>
  <c r="H2949" i="47"/>
  <c r="AA2949" i="47" s="1"/>
  <c r="G2949" i="47"/>
  <c r="F2949" i="47"/>
  <c r="L2948" i="47"/>
  <c r="H2948" i="47"/>
  <c r="AA2948" i="47" s="1"/>
  <c r="G2948" i="47"/>
  <c r="Z2948" i="47" s="1"/>
  <c r="F2948" i="47"/>
  <c r="L2947" i="47"/>
  <c r="H2947" i="47"/>
  <c r="AA2947" i="47" s="1"/>
  <c r="G2947" i="47"/>
  <c r="Z2947" i="47" s="1"/>
  <c r="F2947" i="47"/>
  <c r="L2946" i="47"/>
  <c r="H2946" i="47"/>
  <c r="AA2946" i="47" s="1"/>
  <c r="G2946" i="47"/>
  <c r="Z2946" i="47" s="1"/>
  <c r="F2946" i="47"/>
  <c r="Y2946" i="47" s="1"/>
  <c r="L2945" i="47"/>
  <c r="H2945" i="47"/>
  <c r="AA2945" i="47" s="1"/>
  <c r="G2945" i="47"/>
  <c r="F2945" i="47"/>
  <c r="L2944" i="47"/>
  <c r="H2944" i="47"/>
  <c r="G2944" i="47"/>
  <c r="Z2944" i="47" s="1"/>
  <c r="F2944" i="47"/>
  <c r="L2943" i="47"/>
  <c r="H2943" i="47"/>
  <c r="AA2943" i="47" s="1"/>
  <c r="G2943" i="47"/>
  <c r="Z2943" i="47" s="1"/>
  <c r="F2943" i="47"/>
  <c r="Y2943" i="47" s="1"/>
  <c r="L2942" i="47"/>
  <c r="H2942" i="47"/>
  <c r="AA2942" i="47" s="1"/>
  <c r="G2942" i="47"/>
  <c r="Z2942" i="47" s="1"/>
  <c r="F2942" i="47"/>
  <c r="Y2942" i="47" s="1"/>
  <c r="L2941" i="47"/>
  <c r="H2941" i="47"/>
  <c r="AA2941" i="47" s="1"/>
  <c r="G2941" i="47"/>
  <c r="F2941" i="47"/>
  <c r="L2940" i="47"/>
  <c r="H2940" i="47"/>
  <c r="AA2940" i="47" s="1"/>
  <c r="G2940" i="47"/>
  <c r="Z2940" i="47" s="1"/>
  <c r="F2940" i="47"/>
  <c r="L2939" i="47"/>
  <c r="H2939" i="47"/>
  <c r="AA2939" i="47" s="1"/>
  <c r="G2939" i="47"/>
  <c r="F2939" i="47"/>
  <c r="Y2939" i="47" s="1"/>
  <c r="L2938" i="47"/>
  <c r="H2938" i="47"/>
  <c r="AA2938" i="47" s="1"/>
  <c r="G2938" i="47"/>
  <c r="Z2938" i="47" s="1"/>
  <c r="F2938" i="47"/>
  <c r="Y2938" i="47" s="1"/>
  <c r="L2937" i="47"/>
  <c r="H2937" i="47"/>
  <c r="AA2937" i="47" s="1"/>
  <c r="G2937" i="47"/>
  <c r="F2937" i="47"/>
  <c r="L2936" i="47"/>
  <c r="H2936" i="47"/>
  <c r="AA2936" i="47" s="1"/>
  <c r="G2936" i="47"/>
  <c r="F2936" i="47"/>
  <c r="L2935" i="47"/>
  <c r="H2935" i="47"/>
  <c r="AA2935" i="47" s="1"/>
  <c r="G2935" i="47"/>
  <c r="Z2935" i="47" s="1"/>
  <c r="F2935" i="47"/>
  <c r="V2933" i="47"/>
  <c r="AF2935" i="47" s="1"/>
  <c r="C2933" i="47"/>
  <c r="X2930" i="47"/>
  <c r="J2930" i="47"/>
  <c r="G2930" i="47"/>
  <c r="X2928" i="47"/>
  <c r="N2928" i="47"/>
  <c r="J2928" i="47"/>
  <c r="G2928" i="47"/>
  <c r="G2926" i="47"/>
  <c r="G2924" i="47"/>
  <c r="E2920" i="47"/>
  <c r="E2919" i="47"/>
  <c r="S2918" i="47"/>
  <c r="R2918" i="47"/>
  <c r="L2918" i="47"/>
  <c r="H2918" i="47"/>
  <c r="F2918" i="47"/>
  <c r="S2917" i="47"/>
  <c r="R2917" i="47"/>
  <c r="L2917" i="47"/>
  <c r="H2917" i="47"/>
  <c r="F2917" i="47"/>
  <c r="S2916" i="47"/>
  <c r="R2916" i="47"/>
  <c r="L2916" i="47"/>
  <c r="H2916" i="47"/>
  <c r="F2916" i="47"/>
  <c r="L2914" i="47"/>
  <c r="H2914" i="47"/>
  <c r="AA2914" i="47" s="1"/>
  <c r="G2914" i="47"/>
  <c r="Z2914" i="47" s="1"/>
  <c r="F2914" i="47"/>
  <c r="Y2914" i="47" s="1"/>
  <c r="L2913" i="47"/>
  <c r="H2913" i="47"/>
  <c r="AA2913" i="47" s="1"/>
  <c r="G2913" i="47"/>
  <c r="F2913" i="47"/>
  <c r="L2912" i="47"/>
  <c r="H2912" i="47"/>
  <c r="AA2912" i="47" s="1"/>
  <c r="G2912" i="47"/>
  <c r="F2912" i="47"/>
  <c r="L2911" i="47"/>
  <c r="H2911" i="47"/>
  <c r="AA2911" i="47" s="1"/>
  <c r="G2911" i="47"/>
  <c r="Z2911" i="47" s="1"/>
  <c r="F2911" i="47"/>
  <c r="Y2911" i="47" s="1"/>
  <c r="L2910" i="47"/>
  <c r="H2910" i="47"/>
  <c r="AA2910" i="47" s="1"/>
  <c r="G2910" i="47"/>
  <c r="Z2910" i="47" s="1"/>
  <c r="F2910" i="47"/>
  <c r="Y2910" i="47" s="1"/>
  <c r="L2909" i="47"/>
  <c r="H2909" i="47"/>
  <c r="AA2909" i="47" s="1"/>
  <c r="G2909" i="47"/>
  <c r="F2909" i="47"/>
  <c r="L2908" i="47"/>
  <c r="H2908" i="47"/>
  <c r="AA2908" i="47" s="1"/>
  <c r="G2908" i="47"/>
  <c r="Z2908" i="47" s="1"/>
  <c r="F2908" i="47"/>
  <c r="L2907" i="47"/>
  <c r="H2907" i="47"/>
  <c r="AA2907" i="47" s="1"/>
  <c r="G2907" i="47"/>
  <c r="Z2907" i="47" s="1"/>
  <c r="F2907" i="47"/>
  <c r="L2906" i="47"/>
  <c r="H2906" i="47"/>
  <c r="AA2906" i="47" s="1"/>
  <c r="G2906" i="47"/>
  <c r="Z2906" i="47" s="1"/>
  <c r="F2906" i="47"/>
  <c r="Y2906" i="47" s="1"/>
  <c r="L2905" i="47"/>
  <c r="H2905" i="47"/>
  <c r="AA2905" i="47" s="1"/>
  <c r="G2905" i="47"/>
  <c r="F2905" i="47"/>
  <c r="L2904" i="47"/>
  <c r="H2904" i="47"/>
  <c r="G2904" i="47"/>
  <c r="Z2904" i="47" s="1"/>
  <c r="F2904" i="47"/>
  <c r="L2903" i="47"/>
  <c r="H2903" i="47"/>
  <c r="AA2903" i="47" s="1"/>
  <c r="G2903" i="47"/>
  <c r="Z2903" i="47" s="1"/>
  <c r="F2903" i="47"/>
  <c r="Y2903" i="47" s="1"/>
  <c r="L2902" i="47"/>
  <c r="H2902" i="47"/>
  <c r="AA2902" i="47" s="1"/>
  <c r="G2902" i="47"/>
  <c r="Z2902" i="47" s="1"/>
  <c r="F2902" i="47"/>
  <c r="Y2902" i="47" s="1"/>
  <c r="L2901" i="47"/>
  <c r="H2901" i="47"/>
  <c r="AA2901" i="47" s="1"/>
  <c r="G2901" i="47"/>
  <c r="F2901" i="47"/>
  <c r="L2900" i="47"/>
  <c r="H2900" i="47"/>
  <c r="AA2900" i="47" s="1"/>
  <c r="G2900" i="47"/>
  <c r="Z2900" i="47" s="1"/>
  <c r="F2900" i="47"/>
  <c r="L2899" i="47"/>
  <c r="H2899" i="47"/>
  <c r="AA2899" i="47" s="1"/>
  <c r="G2899" i="47"/>
  <c r="Z2899" i="47" s="1"/>
  <c r="F2899" i="47"/>
  <c r="Y2899" i="47" s="1"/>
  <c r="L2898" i="47"/>
  <c r="H2898" i="47"/>
  <c r="AA2898" i="47" s="1"/>
  <c r="G2898" i="47"/>
  <c r="Z2898" i="47" s="1"/>
  <c r="F2898" i="47"/>
  <c r="Y2898" i="47" s="1"/>
  <c r="L2897" i="47"/>
  <c r="H2897" i="47"/>
  <c r="AA2897" i="47" s="1"/>
  <c r="G2897" i="47"/>
  <c r="F2897" i="47"/>
  <c r="L2896" i="47"/>
  <c r="H2896" i="47"/>
  <c r="AA2896" i="47" s="1"/>
  <c r="G2896" i="47"/>
  <c r="F2896" i="47"/>
  <c r="L2895" i="47"/>
  <c r="H2895" i="47"/>
  <c r="AA2895" i="47" s="1"/>
  <c r="G2895" i="47"/>
  <c r="Z2895" i="47" s="1"/>
  <c r="F2895" i="47"/>
  <c r="V2893" i="47"/>
  <c r="AF2895" i="47" s="1"/>
  <c r="C2893" i="47"/>
  <c r="X2890" i="47"/>
  <c r="J2890" i="47"/>
  <c r="G2890" i="47"/>
  <c r="X2888" i="47"/>
  <c r="N2888" i="47"/>
  <c r="J2888" i="47"/>
  <c r="G2888" i="47"/>
  <c r="G2886" i="47"/>
  <c r="G2884" i="47"/>
  <c r="E2880" i="47"/>
  <c r="E2879" i="47"/>
  <c r="S2878" i="47"/>
  <c r="R2878" i="47"/>
  <c r="L2878" i="47"/>
  <c r="H2878" i="47"/>
  <c r="F2878" i="47"/>
  <c r="S2877" i="47"/>
  <c r="R2877" i="47"/>
  <c r="L2877" i="47"/>
  <c r="H2877" i="47"/>
  <c r="F2877" i="47"/>
  <c r="S2876" i="47"/>
  <c r="R2876" i="47"/>
  <c r="L2876" i="47"/>
  <c r="H2876" i="47"/>
  <c r="F2876" i="47"/>
  <c r="L2874" i="47"/>
  <c r="H2874" i="47"/>
  <c r="AA2874" i="47" s="1"/>
  <c r="G2874" i="47"/>
  <c r="Z2874" i="47" s="1"/>
  <c r="F2874" i="47"/>
  <c r="Y2874" i="47" s="1"/>
  <c r="L2873" i="47"/>
  <c r="H2873" i="47"/>
  <c r="AA2873" i="47" s="1"/>
  <c r="G2873" i="47"/>
  <c r="F2873" i="47"/>
  <c r="L2872" i="47"/>
  <c r="H2872" i="47"/>
  <c r="AA2872" i="47" s="1"/>
  <c r="G2872" i="47"/>
  <c r="F2872" i="47"/>
  <c r="L2871" i="47"/>
  <c r="H2871" i="47"/>
  <c r="AA2871" i="47" s="1"/>
  <c r="G2871" i="47"/>
  <c r="Z2871" i="47" s="1"/>
  <c r="F2871" i="47"/>
  <c r="Y2871" i="47" s="1"/>
  <c r="L2870" i="47"/>
  <c r="H2870" i="47"/>
  <c r="AA2870" i="47" s="1"/>
  <c r="G2870" i="47"/>
  <c r="Z2870" i="47" s="1"/>
  <c r="F2870" i="47"/>
  <c r="Y2870" i="47" s="1"/>
  <c r="L2869" i="47"/>
  <c r="H2869" i="47"/>
  <c r="AA2869" i="47" s="1"/>
  <c r="G2869" i="47"/>
  <c r="F2869" i="47"/>
  <c r="L2868" i="47"/>
  <c r="H2868" i="47"/>
  <c r="AA2868" i="47" s="1"/>
  <c r="G2868" i="47"/>
  <c r="Z2868" i="47" s="1"/>
  <c r="F2868" i="47"/>
  <c r="L2867" i="47"/>
  <c r="H2867" i="47"/>
  <c r="AA2867" i="47" s="1"/>
  <c r="G2867" i="47"/>
  <c r="Z2867" i="47" s="1"/>
  <c r="F2867" i="47"/>
  <c r="L2866" i="47"/>
  <c r="H2866" i="47"/>
  <c r="AA2866" i="47" s="1"/>
  <c r="G2866" i="47"/>
  <c r="Z2866" i="47" s="1"/>
  <c r="F2866" i="47"/>
  <c r="Y2866" i="47" s="1"/>
  <c r="L2865" i="47"/>
  <c r="H2865" i="47"/>
  <c r="AA2865" i="47" s="1"/>
  <c r="G2865" i="47"/>
  <c r="F2865" i="47"/>
  <c r="L2864" i="47"/>
  <c r="H2864" i="47"/>
  <c r="G2864" i="47"/>
  <c r="Z2864" i="47" s="1"/>
  <c r="F2864" i="47"/>
  <c r="L2863" i="47"/>
  <c r="H2863" i="47"/>
  <c r="AA2863" i="47" s="1"/>
  <c r="G2863" i="47"/>
  <c r="Z2863" i="47" s="1"/>
  <c r="F2863" i="47"/>
  <c r="Y2863" i="47" s="1"/>
  <c r="L2862" i="47"/>
  <c r="H2862" i="47"/>
  <c r="AA2862" i="47" s="1"/>
  <c r="G2862" i="47"/>
  <c r="Z2862" i="47" s="1"/>
  <c r="F2862" i="47"/>
  <c r="Y2862" i="47" s="1"/>
  <c r="L2861" i="47"/>
  <c r="H2861" i="47"/>
  <c r="AA2861" i="47" s="1"/>
  <c r="G2861" i="47"/>
  <c r="F2861" i="47"/>
  <c r="L2860" i="47"/>
  <c r="H2860" i="47"/>
  <c r="AA2860" i="47" s="1"/>
  <c r="G2860" i="47"/>
  <c r="Z2860" i="47" s="1"/>
  <c r="F2860" i="47"/>
  <c r="L2859" i="47"/>
  <c r="H2859" i="47"/>
  <c r="AA2859" i="47" s="1"/>
  <c r="G2859" i="47"/>
  <c r="Z2859" i="47" s="1"/>
  <c r="F2859" i="47"/>
  <c r="Y2859" i="47" s="1"/>
  <c r="L2858" i="47"/>
  <c r="H2858" i="47"/>
  <c r="AA2858" i="47" s="1"/>
  <c r="G2858" i="47"/>
  <c r="Z2858" i="47" s="1"/>
  <c r="F2858" i="47"/>
  <c r="Y2858" i="47" s="1"/>
  <c r="L2857" i="47"/>
  <c r="H2857" i="47"/>
  <c r="AA2857" i="47" s="1"/>
  <c r="G2857" i="47"/>
  <c r="F2857" i="47"/>
  <c r="L2856" i="47"/>
  <c r="H2856" i="47"/>
  <c r="AA2856" i="47" s="1"/>
  <c r="G2856" i="47"/>
  <c r="F2856" i="47"/>
  <c r="L2855" i="47"/>
  <c r="H2855" i="47"/>
  <c r="AA2855" i="47" s="1"/>
  <c r="G2855" i="47"/>
  <c r="Z2855" i="47" s="1"/>
  <c r="F2855" i="47"/>
  <c r="V2853" i="47"/>
  <c r="AF2855" i="47" s="1"/>
  <c r="C2853" i="47"/>
  <c r="X2850" i="47"/>
  <c r="J2850" i="47"/>
  <c r="G2850" i="47"/>
  <c r="X2848" i="47"/>
  <c r="N2848" i="47"/>
  <c r="J2848" i="47"/>
  <c r="G2848" i="47"/>
  <c r="G2846" i="47"/>
  <c r="G2844" i="47"/>
  <c r="E2840" i="47"/>
  <c r="E2839" i="47"/>
  <c r="S2838" i="47"/>
  <c r="R2838" i="47"/>
  <c r="L2838" i="47"/>
  <c r="H2838" i="47"/>
  <c r="F2838" i="47"/>
  <c r="S2837" i="47"/>
  <c r="R2837" i="47"/>
  <c r="L2837" i="47"/>
  <c r="H2837" i="47"/>
  <c r="F2837" i="47"/>
  <c r="S2836" i="47"/>
  <c r="R2836" i="47"/>
  <c r="L2836" i="47"/>
  <c r="H2836" i="47"/>
  <c r="F2836" i="47"/>
  <c r="L2834" i="47"/>
  <c r="H2834" i="47"/>
  <c r="AA2834" i="47" s="1"/>
  <c r="G2834" i="47"/>
  <c r="Z2834" i="47" s="1"/>
  <c r="F2834" i="47"/>
  <c r="Y2834" i="47" s="1"/>
  <c r="L2833" i="47"/>
  <c r="H2833" i="47"/>
  <c r="AA2833" i="47" s="1"/>
  <c r="G2833" i="47"/>
  <c r="F2833" i="47"/>
  <c r="L2832" i="47"/>
  <c r="H2832" i="47"/>
  <c r="AA2832" i="47" s="1"/>
  <c r="G2832" i="47"/>
  <c r="F2832" i="47"/>
  <c r="L2831" i="47"/>
  <c r="H2831" i="47"/>
  <c r="AA2831" i="47" s="1"/>
  <c r="G2831" i="47"/>
  <c r="Z2831" i="47" s="1"/>
  <c r="F2831" i="47"/>
  <c r="Y2831" i="47" s="1"/>
  <c r="L2830" i="47"/>
  <c r="H2830" i="47"/>
  <c r="AA2830" i="47" s="1"/>
  <c r="G2830" i="47"/>
  <c r="Z2830" i="47" s="1"/>
  <c r="F2830" i="47"/>
  <c r="Y2830" i="47" s="1"/>
  <c r="L2829" i="47"/>
  <c r="H2829" i="47"/>
  <c r="AA2829" i="47" s="1"/>
  <c r="G2829" i="47"/>
  <c r="F2829" i="47"/>
  <c r="L2828" i="47"/>
  <c r="H2828" i="47"/>
  <c r="AA2828" i="47" s="1"/>
  <c r="G2828" i="47"/>
  <c r="Z2828" i="47" s="1"/>
  <c r="F2828" i="47"/>
  <c r="L2827" i="47"/>
  <c r="H2827" i="47"/>
  <c r="AA2827" i="47" s="1"/>
  <c r="G2827" i="47"/>
  <c r="F2827" i="47"/>
  <c r="L2826" i="47"/>
  <c r="H2826" i="47"/>
  <c r="AA2826" i="47" s="1"/>
  <c r="G2826" i="47"/>
  <c r="Z2826" i="47" s="1"/>
  <c r="F2826" i="47"/>
  <c r="Y2826" i="47" s="1"/>
  <c r="L2825" i="47"/>
  <c r="H2825" i="47"/>
  <c r="AA2825" i="47" s="1"/>
  <c r="G2825" i="47"/>
  <c r="F2825" i="47"/>
  <c r="L2824" i="47"/>
  <c r="H2824" i="47"/>
  <c r="G2824" i="47"/>
  <c r="Z2824" i="47" s="1"/>
  <c r="F2824" i="47"/>
  <c r="L2823" i="47"/>
  <c r="H2823" i="47"/>
  <c r="AA2823" i="47" s="1"/>
  <c r="G2823" i="47"/>
  <c r="Z2823" i="47" s="1"/>
  <c r="F2823" i="47"/>
  <c r="L2822" i="47"/>
  <c r="H2822" i="47"/>
  <c r="AA2822" i="47" s="1"/>
  <c r="G2822" i="47"/>
  <c r="Z2822" i="47" s="1"/>
  <c r="F2822" i="47"/>
  <c r="Y2822" i="47" s="1"/>
  <c r="L2821" i="47"/>
  <c r="H2821" i="47"/>
  <c r="AA2821" i="47" s="1"/>
  <c r="G2821" i="47"/>
  <c r="F2821" i="47"/>
  <c r="L2820" i="47"/>
  <c r="H2820" i="47"/>
  <c r="AA2820" i="47" s="1"/>
  <c r="G2820" i="47"/>
  <c r="Z2820" i="47" s="1"/>
  <c r="F2820" i="47"/>
  <c r="L2819" i="47"/>
  <c r="H2819" i="47"/>
  <c r="AA2819" i="47" s="1"/>
  <c r="G2819" i="47"/>
  <c r="Z2819" i="47" s="1"/>
  <c r="F2819" i="47"/>
  <c r="Y2819" i="47" s="1"/>
  <c r="L2818" i="47"/>
  <c r="H2818" i="47"/>
  <c r="AA2818" i="47" s="1"/>
  <c r="G2818" i="47"/>
  <c r="Z2818" i="47" s="1"/>
  <c r="F2818" i="47"/>
  <c r="Y2818" i="47" s="1"/>
  <c r="L2817" i="47"/>
  <c r="H2817" i="47"/>
  <c r="AA2817" i="47" s="1"/>
  <c r="G2817" i="47"/>
  <c r="F2817" i="47"/>
  <c r="L2816" i="47"/>
  <c r="H2816" i="47"/>
  <c r="AA2816" i="47" s="1"/>
  <c r="G2816" i="47"/>
  <c r="F2816" i="47"/>
  <c r="L2815" i="47"/>
  <c r="H2815" i="47"/>
  <c r="AA2815" i="47" s="1"/>
  <c r="G2815" i="47"/>
  <c r="Z2815" i="47" s="1"/>
  <c r="F2815" i="47"/>
  <c r="V2813" i="47"/>
  <c r="AF2815" i="47" s="1"/>
  <c r="C2813" i="47"/>
  <c r="X2810" i="47"/>
  <c r="J2810" i="47"/>
  <c r="G2810" i="47"/>
  <c r="X2808" i="47"/>
  <c r="N2808" i="47"/>
  <c r="J2808" i="47"/>
  <c r="G2808" i="47"/>
  <c r="G2806" i="47"/>
  <c r="G2804" i="47"/>
  <c r="E2800" i="47"/>
  <c r="E2799" i="47"/>
  <c r="S2798" i="47"/>
  <c r="R2798" i="47"/>
  <c r="L2798" i="47"/>
  <c r="H2798" i="47"/>
  <c r="F2798" i="47"/>
  <c r="S2797" i="47"/>
  <c r="R2797" i="47"/>
  <c r="L2797" i="47"/>
  <c r="H2797" i="47"/>
  <c r="F2797" i="47"/>
  <c r="S2796" i="47"/>
  <c r="R2796" i="47"/>
  <c r="L2796" i="47"/>
  <c r="H2796" i="47"/>
  <c r="F2796" i="47"/>
  <c r="L2794" i="47"/>
  <c r="H2794" i="47"/>
  <c r="AA2794" i="47" s="1"/>
  <c r="G2794" i="47"/>
  <c r="Z2794" i="47" s="1"/>
  <c r="F2794" i="47"/>
  <c r="Y2794" i="47" s="1"/>
  <c r="L2793" i="47"/>
  <c r="H2793" i="47"/>
  <c r="AA2793" i="47" s="1"/>
  <c r="G2793" i="47"/>
  <c r="F2793" i="47"/>
  <c r="L2792" i="47"/>
  <c r="H2792" i="47"/>
  <c r="AA2792" i="47" s="1"/>
  <c r="G2792" i="47"/>
  <c r="F2792" i="47"/>
  <c r="L2791" i="47"/>
  <c r="H2791" i="47"/>
  <c r="AA2791" i="47" s="1"/>
  <c r="G2791" i="47"/>
  <c r="Z2791" i="47" s="1"/>
  <c r="F2791" i="47"/>
  <c r="Y2791" i="47" s="1"/>
  <c r="L2790" i="47"/>
  <c r="H2790" i="47"/>
  <c r="AA2790" i="47" s="1"/>
  <c r="G2790" i="47"/>
  <c r="Z2790" i="47" s="1"/>
  <c r="F2790" i="47"/>
  <c r="Y2790" i="47" s="1"/>
  <c r="L2789" i="47"/>
  <c r="H2789" i="47"/>
  <c r="AA2789" i="47" s="1"/>
  <c r="G2789" i="47"/>
  <c r="F2789" i="47"/>
  <c r="L2788" i="47"/>
  <c r="H2788" i="47"/>
  <c r="AA2788" i="47" s="1"/>
  <c r="G2788" i="47"/>
  <c r="Z2788" i="47" s="1"/>
  <c r="F2788" i="47"/>
  <c r="L2787" i="47"/>
  <c r="H2787" i="47"/>
  <c r="AA2787" i="47" s="1"/>
  <c r="G2787" i="47"/>
  <c r="F2787" i="47"/>
  <c r="L2786" i="47"/>
  <c r="H2786" i="47"/>
  <c r="AA2786" i="47" s="1"/>
  <c r="G2786" i="47"/>
  <c r="Z2786" i="47" s="1"/>
  <c r="F2786" i="47"/>
  <c r="Y2786" i="47" s="1"/>
  <c r="L2785" i="47"/>
  <c r="H2785" i="47"/>
  <c r="AA2785" i="47" s="1"/>
  <c r="G2785" i="47"/>
  <c r="F2785" i="47"/>
  <c r="L2784" i="47"/>
  <c r="H2784" i="47"/>
  <c r="G2784" i="47"/>
  <c r="Z2784" i="47" s="1"/>
  <c r="F2784" i="47"/>
  <c r="L2783" i="47"/>
  <c r="H2783" i="47"/>
  <c r="AA2783" i="47" s="1"/>
  <c r="G2783" i="47"/>
  <c r="Z2783" i="47" s="1"/>
  <c r="F2783" i="47"/>
  <c r="Y2783" i="47" s="1"/>
  <c r="L2782" i="47"/>
  <c r="H2782" i="47"/>
  <c r="AA2782" i="47" s="1"/>
  <c r="G2782" i="47"/>
  <c r="Z2782" i="47" s="1"/>
  <c r="F2782" i="47"/>
  <c r="Y2782" i="47" s="1"/>
  <c r="L2781" i="47"/>
  <c r="H2781" i="47"/>
  <c r="AA2781" i="47" s="1"/>
  <c r="G2781" i="47"/>
  <c r="F2781" i="47"/>
  <c r="L2780" i="47"/>
  <c r="H2780" i="47"/>
  <c r="AA2780" i="47" s="1"/>
  <c r="G2780" i="47"/>
  <c r="Z2780" i="47" s="1"/>
  <c r="F2780" i="47"/>
  <c r="L2779" i="47"/>
  <c r="H2779" i="47"/>
  <c r="AA2779" i="47" s="1"/>
  <c r="G2779" i="47"/>
  <c r="Z2779" i="47" s="1"/>
  <c r="F2779" i="47"/>
  <c r="Y2779" i="47" s="1"/>
  <c r="L2778" i="47"/>
  <c r="H2778" i="47"/>
  <c r="AA2778" i="47" s="1"/>
  <c r="G2778" i="47"/>
  <c r="Z2778" i="47" s="1"/>
  <c r="F2778" i="47"/>
  <c r="Y2778" i="47" s="1"/>
  <c r="L2777" i="47"/>
  <c r="H2777" i="47"/>
  <c r="AA2777" i="47" s="1"/>
  <c r="G2777" i="47"/>
  <c r="F2777" i="47"/>
  <c r="L2776" i="47"/>
  <c r="H2776" i="47"/>
  <c r="AA2776" i="47" s="1"/>
  <c r="G2776" i="47"/>
  <c r="F2776" i="47"/>
  <c r="L2775" i="47"/>
  <c r="H2775" i="47"/>
  <c r="AA2775" i="47" s="1"/>
  <c r="G2775" i="47"/>
  <c r="Z2775" i="47" s="1"/>
  <c r="F2775" i="47"/>
  <c r="V2773" i="47"/>
  <c r="AF2775" i="47" s="1"/>
  <c r="C2773" i="47"/>
  <c r="X2770" i="47"/>
  <c r="J2770" i="47"/>
  <c r="G2770" i="47"/>
  <c r="X2768" i="47"/>
  <c r="N2768" i="47"/>
  <c r="J2768" i="47"/>
  <c r="G2768" i="47"/>
  <c r="G2766" i="47"/>
  <c r="G2764" i="47"/>
  <c r="E2760" i="47"/>
  <c r="E2759" i="47"/>
  <c r="S2758" i="47"/>
  <c r="R2758" i="47"/>
  <c r="L2758" i="47"/>
  <c r="H2758" i="47"/>
  <c r="F2758" i="47"/>
  <c r="S2757" i="47"/>
  <c r="R2757" i="47"/>
  <c r="L2757" i="47"/>
  <c r="H2757" i="47"/>
  <c r="F2757" i="47"/>
  <c r="S2756" i="47"/>
  <c r="R2756" i="47"/>
  <c r="L2756" i="47"/>
  <c r="H2756" i="47"/>
  <c r="F2756" i="47"/>
  <c r="L2754" i="47"/>
  <c r="H2754" i="47"/>
  <c r="AA2754" i="47" s="1"/>
  <c r="G2754" i="47"/>
  <c r="Z2754" i="47" s="1"/>
  <c r="F2754" i="47"/>
  <c r="Y2754" i="47" s="1"/>
  <c r="L2753" i="47"/>
  <c r="H2753" i="47"/>
  <c r="AA2753" i="47" s="1"/>
  <c r="G2753" i="47"/>
  <c r="F2753" i="47"/>
  <c r="L2752" i="47"/>
  <c r="H2752" i="47"/>
  <c r="AA2752" i="47" s="1"/>
  <c r="G2752" i="47"/>
  <c r="F2752" i="47"/>
  <c r="L2751" i="47"/>
  <c r="H2751" i="47"/>
  <c r="AA2751" i="47" s="1"/>
  <c r="G2751" i="47"/>
  <c r="Z2751" i="47" s="1"/>
  <c r="F2751" i="47"/>
  <c r="Y2751" i="47" s="1"/>
  <c r="L2750" i="47"/>
  <c r="H2750" i="47"/>
  <c r="AA2750" i="47" s="1"/>
  <c r="G2750" i="47"/>
  <c r="Z2750" i="47" s="1"/>
  <c r="F2750" i="47"/>
  <c r="Y2750" i="47" s="1"/>
  <c r="L2749" i="47"/>
  <c r="H2749" i="47"/>
  <c r="AA2749" i="47" s="1"/>
  <c r="G2749" i="47"/>
  <c r="F2749" i="47"/>
  <c r="L2748" i="47"/>
  <c r="H2748" i="47"/>
  <c r="AA2748" i="47" s="1"/>
  <c r="G2748" i="47"/>
  <c r="Z2748" i="47" s="1"/>
  <c r="F2748" i="47"/>
  <c r="L2747" i="47"/>
  <c r="H2747" i="47"/>
  <c r="AA2747" i="47" s="1"/>
  <c r="G2747" i="47"/>
  <c r="Z2747" i="47" s="1"/>
  <c r="F2747" i="47"/>
  <c r="L2746" i="47"/>
  <c r="H2746" i="47"/>
  <c r="AA2746" i="47" s="1"/>
  <c r="G2746" i="47"/>
  <c r="Z2746" i="47" s="1"/>
  <c r="F2746" i="47"/>
  <c r="Y2746" i="47" s="1"/>
  <c r="L2745" i="47"/>
  <c r="H2745" i="47"/>
  <c r="AA2745" i="47" s="1"/>
  <c r="G2745" i="47"/>
  <c r="F2745" i="47"/>
  <c r="L2744" i="47"/>
  <c r="H2744" i="47"/>
  <c r="G2744" i="47"/>
  <c r="Z2744" i="47" s="1"/>
  <c r="F2744" i="47"/>
  <c r="L2743" i="47"/>
  <c r="H2743" i="47"/>
  <c r="AA2743" i="47" s="1"/>
  <c r="G2743" i="47"/>
  <c r="Z2743" i="47" s="1"/>
  <c r="F2743" i="47"/>
  <c r="Y2743" i="47" s="1"/>
  <c r="L2742" i="47"/>
  <c r="H2742" i="47"/>
  <c r="AA2742" i="47" s="1"/>
  <c r="G2742" i="47"/>
  <c r="Z2742" i="47" s="1"/>
  <c r="F2742" i="47"/>
  <c r="Y2742" i="47" s="1"/>
  <c r="L2741" i="47"/>
  <c r="H2741" i="47"/>
  <c r="AA2741" i="47" s="1"/>
  <c r="G2741" i="47"/>
  <c r="F2741" i="47"/>
  <c r="L2740" i="47"/>
  <c r="H2740" i="47"/>
  <c r="AA2740" i="47" s="1"/>
  <c r="G2740" i="47"/>
  <c r="Z2740" i="47" s="1"/>
  <c r="F2740" i="47"/>
  <c r="L2739" i="47"/>
  <c r="H2739" i="47"/>
  <c r="AA2739" i="47" s="1"/>
  <c r="G2739" i="47"/>
  <c r="Z2739" i="47" s="1"/>
  <c r="F2739" i="47"/>
  <c r="Y2739" i="47" s="1"/>
  <c r="L2738" i="47"/>
  <c r="H2738" i="47"/>
  <c r="AA2738" i="47" s="1"/>
  <c r="G2738" i="47"/>
  <c r="Z2738" i="47" s="1"/>
  <c r="F2738" i="47"/>
  <c r="Y2738" i="47" s="1"/>
  <c r="L2737" i="47"/>
  <c r="H2737" i="47"/>
  <c r="AA2737" i="47" s="1"/>
  <c r="G2737" i="47"/>
  <c r="F2737" i="47"/>
  <c r="L2736" i="47"/>
  <c r="H2736" i="47"/>
  <c r="AA2736" i="47" s="1"/>
  <c r="G2736" i="47"/>
  <c r="F2736" i="47"/>
  <c r="L2735" i="47"/>
  <c r="H2735" i="47"/>
  <c r="AA2735" i="47" s="1"/>
  <c r="G2735" i="47"/>
  <c r="Z2735" i="47" s="1"/>
  <c r="F2735" i="47"/>
  <c r="V2733" i="47"/>
  <c r="AF2735" i="47" s="1"/>
  <c r="C2733" i="47"/>
  <c r="X2730" i="47"/>
  <c r="J2730" i="47"/>
  <c r="G2730" i="47"/>
  <c r="X2728" i="47"/>
  <c r="N2728" i="47"/>
  <c r="J2728" i="47"/>
  <c r="G2728" i="47"/>
  <c r="G2726" i="47"/>
  <c r="G2724" i="47"/>
  <c r="E2720" i="47"/>
  <c r="E2719" i="47"/>
  <c r="S2718" i="47"/>
  <c r="R2718" i="47"/>
  <c r="L2718" i="47"/>
  <c r="H2718" i="47"/>
  <c r="F2718" i="47"/>
  <c r="S2717" i="47"/>
  <c r="R2717" i="47"/>
  <c r="L2717" i="47"/>
  <c r="H2717" i="47"/>
  <c r="F2717" i="47"/>
  <c r="S2716" i="47"/>
  <c r="R2716" i="47"/>
  <c r="L2716" i="47"/>
  <c r="H2716" i="47"/>
  <c r="F2716" i="47"/>
  <c r="L2714" i="47"/>
  <c r="H2714" i="47"/>
  <c r="G2714" i="47"/>
  <c r="Z2714" i="47" s="1"/>
  <c r="F2714" i="47"/>
  <c r="Y2714" i="47" s="1"/>
  <c r="L2713" i="47"/>
  <c r="H2713" i="47"/>
  <c r="AA2713" i="47" s="1"/>
  <c r="G2713" i="47"/>
  <c r="F2713" i="47"/>
  <c r="Y2713" i="47" s="1"/>
  <c r="L2712" i="47"/>
  <c r="H2712" i="47"/>
  <c r="AA2712" i="47" s="1"/>
  <c r="G2712" i="47"/>
  <c r="Z2712" i="47" s="1"/>
  <c r="F2712" i="47"/>
  <c r="L2711" i="47"/>
  <c r="H2711" i="47"/>
  <c r="AA2711" i="47" s="1"/>
  <c r="G2711" i="47"/>
  <c r="F2711" i="47"/>
  <c r="Y2711" i="47" s="1"/>
  <c r="L2710" i="47"/>
  <c r="H2710" i="47"/>
  <c r="G2710" i="47"/>
  <c r="Z2710" i="47" s="1"/>
  <c r="F2710" i="47"/>
  <c r="Y2710" i="47" s="1"/>
  <c r="L2709" i="47"/>
  <c r="H2709" i="47"/>
  <c r="AA2709" i="47" s="1"/>
  <c r="G2709" i="47"/>
  <c r="F2709" i="47"/>
  <c r="Y2709" i="47" s="1"/>
  <c r="L2708" i="47"/>
  <c r="H2708" i="47"/>
  <c r="AA2708" i="47" s="1"/>
  <c r="G2708" i="47"/>
  <c r="Z2708" i="47" s="1"/>
  <c r="F2708" i="47"/>
  <c r="L2707" i="47"/>
  <c r="H2707" i="47"/>
  <c r="AA2707" i="47" s="1"/>
  <c r="G2707" i="47"/>
  <c r="F2707" i="47"/>
  <c r="Y2707" i="47" s="1"/>
  <c r="L2706" i="47"/>
  <c r="H2706" i="47"/>
  <c r="G2706" i="47"/>
  <c r="Z2706" i="47" s="1"/>
  <c r="F2706" i="47"/>
  <c r="Y2706" i="47" s="1"/>
  <c r="L2705" i="47"/>
  <c r="H2705" i="47"/>
  <c r="AA2705" i="47" s="1"/>
  <c r="G2705" i="47"/>
  <c r="F2705" i="47"/>
  <c r="Y2705" i="47" s="1"/>
  <c r="L2704" i="47"/>
  <c r="H2704" i="47"/>
  <c r="AA2704" i="47" s="1"/>
  <c r="G2704" i="47"/>
  <c r="Z2704" i="47" s="1"/>
  <c r="F2704" i="47"/>
  <c r="L2703" i="47"/>
  <c r="H2703" i="47"/>
  <c r="AA2703" i="47" s="1"/>
  <c r="G2703" i="47"/>
  <c r="F2703" i="47"/>
  <c r="Y2703" i="47" s="1"/>
  <c r="L2702" i="47"/>
  <c r="H2702" i="47"/>
  <c r="G2702" i="47"/>
  <c r="Z2702" i="47" s="1"/>
  <c r="F2702" i="47"/>
  <c r="Y2702" i="47" s="1"/>
  <c r="L2701" i="47"/>
  <c r="H2701" i="47"/>
  <c r="AA2701" i="47" s="1"/>
  <c r="G2701" i="47"/>
  <c r="F2701" i="47"/>
  <c r="Y2701" i="47" s="1"/>
  <c r="L2700" i="47"/>
  <c r="H2700" i="47"/>
  <c r="AA2700" i="47" s="1"/>
  <c r="G2700" i="47"/>
  <c r="Z2700" i="47" s="1"/>
  <c r="F2700" i="47"/>
  <c r="L2699" i="47"/>
  <c r="H2699" i="47"/>
  <c r="AA2699" i="47" s="1"/>
  <c r="G2699" i="47"/>
  <c r="F2699" i="47"/>
  <c r="Y2699" i="47" s="1"/>
  <c r="L2698" i="47"/>
  <c r="H2698" i="47"/>
  <c r="G2698" i="47"/>
  <c r="Z2698" i="47" s="1"/>
  <c r="F2698" i="47"/>
  <c r="Y2698" i="47" s="1"/>
  <c r="L2697" i="47"/>
  <c r="H2697" i="47"/>
  <c r="AA2697" i="47" s="1"/>
  <c r="G2697" i="47"/>
  <c r="F2697" i="47"/>
  <c r="Y2697" i="47" s="1"/>
  <c r="L2696" i="47"/>
  <c r="H2696" i="47"/>
  <c r="AA2696" i="47" s="1"/>
  <c r="G2696" i="47"/>
  <c r="Z2696" i="47" s="1"/>
  <c r="F2696" i="47"/>
  <c r="L2695" i="47"/>
  <c r="H2695" i="47"/>
  <c r="AA2695" i="47" s="1"/>
  <c r="G2695" i="47"/>
  <c r="F2695" i="47"/>
  <c r="V2693" i="47"/>
  <c r="AF2695" i="47" s="1"/>
  <c r="C2693" i="47"/>
  <c r="X2690" i="47"/>
  <c r="J2690" i="47"/>
  <c r="G2690" i="47"/>
  <c r="X2688" i="47"/>
  <c r="N2688" i="47"/>
  <c r="J2688" i="47"/>
  <c r="G2688" i="47"/>
  <c r="G2686" i="47"/>
  <c r="G2684" i="47"/>
  <c r="E2680" i="47"/>
  <c r="E2679" i="47"/>
  <c r="S2678" i="47"/>
  <c r="R2678" i="47"/>
  <c r="L2678" i="47"/>
  <c r="H2678" i="47"/>
  <c r="F2678" i="47"/>
  <c r="S2677" i="47"/>
  <c r="R2677" i="47"/>
  <c r="L2677" i="47"/>
  <c r="H2677" i="47"/>
  <c r="F2677" i="47"/>
  <c r="S2676" i="47"/>
  <c r="R2676" i="47"/>
  <c r="L2676" i="47"/>
  <c r="H2676" i="47"/>
  <c r="F2676" i="47"/>
  <c r="L2674" i="47"/>
  <c r="H2674" i="47"/>
  <c r="G2674" i="47"/>
  <c r="Z2674" i="47" s="1"/>
  <c r="F2674" i="47"/>
  <c r="Y2674" i="47" s="1"/>
  <c r="L2673" i="47"/>
  <c r="H2673" i="47"/>
  <c r="AA2673" i="47" s="1"/>
  <c r="G2673" i="47"/>
  <c r="F2673" i="47"/>
  <c r="Y2673" i="47" s="1"/>
  <c r="L2672" i="47"/>
  <c r="H2672" i="47"/>
  <c r="AA2672" i="47" s="1"/>
  <c r="G2672" i="47"/>
  <c r="Z2672" i="47" s="1"/>
  <c r="F2672" i="47"/>
  <c r="L2671" i="47"/>
  <c r="H2671" i="47"/>
  <c r="AA2671" i="47" s="1"/>
  <c r="G2671" i="47"/>
  <c r="Z2671" i="47" s="1"/>
  <c r="F2671" i="47"/>
  <c r="Y2671" i="47" s="1"/>
  <c r="L2670" i="47"/>
  <c r="H2670" i="47"/>
  <c r="G2670" i="47"/>
  <c r="Z2670" i="47" s="1"/>
  <c r="F2670" i="47"/>
  <c r="Y2670" i="47" s="1"/>
  <c r="L2669" i="47"/>
  <c r="H2669" i="47"/>
  <c r="AA2669" i="47" s="1"/>
  <c r="G2669" i="47"/>
  <c r="F2669" i="47"/>
  <c r="Y2669" i="47" s="1"/>
  <c r="L2668" i="47"/>
  <c r="H2668" i="47"/>
  <c r="AA2668" i="47" s="1"/>
  <c r="G2668" i="47"/>
  <c r="F2668" i="47"/>
  <c r="L2667" i="47"/>
  <c r="H2667" i="47"/>
  <c r="AA2667" i="47" s="1"/>
  <c r="G2667" i="47"/>
  <c r="Z2667" i="47" s="1"/>
  <c r="F2667" i="47"/>
  <c r="Y2667" i="47" s="1"/>
  <c r="L2666" i="47"/>
  <c r="H2666" i="47"/>
  <c r="AA2666" i="47" s="1"/>
  <c r="G2666" i="47"/>
  <c r="Z2666" i="47" s="1"/>
  <c r="F2666" i="47"/>
  <c r="Y2666" i="47" s="1"/>
  <c r="L2665" i="47"/>
  <c r="H2665" i="47"/>
  <c r="AA2665" i="47" s="1"/>
  <c r="G2665" i="47"/>
  <c r="F2665" i="47"/>
  <c r="Y2665" i="47" s="1"/>
  <c r="L2664" i="47"/>
  <c r="H2664" i="47"/>
  <c r="AA2664" i="47" s="1"/>
  <c r="G2664" i="47"/>
  <c r="F2664" i="47"/>
  <c r="L2663" i="47"/>
  <c r="H2663" i="47"/>
  <c r="AA2663" i="47" s="1"/>
  <c r="G2663" i="47"/>
  <c r="F2663" i="47"/>
  <c r="Y2663" i="47" s="1"/>
  <c r="L2662" i="47"/>
  <c r="H2662" i="47"/>
  <c r="AA2662" i="47" s="1"/>
  <c r="G2662" i="47"/>
  <c r="F2662" i="47"/>
  <c r="Y2662" i="47" s="1"/>
  <c r="L2661" i="47"/>
  <c r="H2661" i="47"/>
  <c r="AA2661" i="47" s="1"/>
  <c r="G2661" i="47"/>
  <c r="F2661" i="47"/>
  <c r="Y2661" i="47" s="1"/>
  <c r="L2660" i="47"/>
  <c r="H2660" i="47"/>
  <c r="AA2660" i="47" s="1"/>
  <c r="G2660" i="47"/>
  <c r="F2660" i="47"/>
  <c r="L2659" i="47"/>
  <c r="H2659" i="47"/>
  <c r="AA2659" i="47" s="1"/>
  <c r="G2659" i="47"/>
  <c r="Z2659" i="47" s="1"/>
  <c r="F2659" i="47"/>
  <c r="Y2659" i="47" s="1"/>
  <c r="L2658" i="47"/>
  <c r="H2658" i="47"/>
  <c r="AA2658" i="47" s="1"/>
  <c r="G2658" i="47"/>
  <c r="Z2658" i="47" s="1"/>
  <c r="F2658" i="47"/>
  <c r="L2657" i="47"/>
  <c r="H2657" i="47"/>
  <c r="AA2657" i="47" s="1"/>
  <c r="G2657" i="47"/>
  <c r="Z2657" i="47" s="1"/>
  <c r="F2657" i="47"/>
  <c r="Y2657" i="47" s="1"/>
  <c r="L2656" i="47"/>
  <c r="H2656" i="47"/>
  <c r="AA2656" i="47" s="1"/>
  <c r="G2656" i="47"/>
  <c r="Z2656" i="47" s="1"/>
  <c r="F2656" i="47"/>
  <c r="L2655" i="47"/>
  <c r="H2655" i="47"/>
  <c r="G2655" i="47"/>
  <c r="Z2655" i="47" s="1"/>
  <c r="F2655" i="47"/>
  <c r="V2653" i="47"/>
  <c r="AF2655" i="47" s="1"/>
  <c r="C2653" i="47"/>
  <c r="X2650" i="47"/>
  <c r="J2650" i="47"/>
  <c r="G2650" i="47"/>
  <c r="X2648" i="47"/>
  <c r="N2648" i="47"/>
  <c r="J2648" i="47"/>
  <c r="G2648" i="47"/>
  <c r="G2646" i="47"/>
  <c r="G2644" i="47"/>
  <c r="E2640" i="47"/>
  <c r="E2639" i="47"/>
  <c r="S2638" i="47"/>
  <c r="R2638" i="47"/>
  <c r="L2638" i="47"/>
  <c r="H2638" i="47"/>
  <c r="F2638" i="47"/>
  <c r="S2637" i="47"/>
  <c r="R2637" i="47"/>
  <c r="L2637" i="47"/>
  <c r="H2637" i="47"/>
  <c r="F2637" i="47"/>
  <c r="S2636" i="47"/>
  <c r="R2636" i="47"/>
  <c r="L2636" i="47"/>
  <c r="H2636" i="47"/>
  <c r="F2636" i="47"/>
  <c r="L2634" i="47"/>
  <c r="H2634" i="47"/>
  <c r="AA2634" i="47" s="1"/>
  <c r="G2634" i="47"/>
  <c r="Z2634" i="47" s="1"/>
  <c r="F2634" i="47"/>
  <c r="L2633" i="47"/>
  <c r="H2633" i="47"/>
  <c r="AA2633" i="47" s="1"/>
  <c r="G2633" i="47"/>
  <c r="F2633" i="47"/>
  <c r="Y2633" i="47" s="1"/>
  <c r="L2632" i="47"/>
  <c r="H2632" i="47"/>
  <c r="G2632" i="47"/>
  <c r="Z2632" i="47" s="1"/>
  <c r="F2632" i="47"/>
  <c r="Y2632" i="47" s="1"/>
  <c r="L2631" i="47"/>
  <c r="H2631" i="47"/>
  <c r="AA2631" i="47" s="1"/>
  <c r="G2631" i="47"/>
  <c r="Z2631" i="47" s="1"/>
  <c r="F2631" i="47"/>
  <c r="Y2631" i="47" s="1"/>
  <c r="L2630" i="47"/>
  <c r="H2630" i="47"/>
  <c r="AA2630" i="47" s="1"/>
  <c r="G2630" i="47"/>
  <c r="F2630" i="47"/>
  <c r="Y2630" i="47" s="1"/>
  <c r="L2629" i="47"/>
  <c r="H2629" i="47"/>
  <c r="G2629" i="47"/>
  <c r="Z2629" i="47" s="1"/>
  <c r="F2629" i="47"/>
  <c r="Y2629" i="47" s="1"/>
  <c r="L2628" i="47"/>
  <c r="H2628" i="47"/>
  <c r="AA2628" i="47" s="1"/>
  <c r="G2628" i="47"/>
  <c r="Z2628" i="47" s="1"/>
  <c r="F2628" i="47"/>
  <c r="Y2628" i="47" s="1"/>
  <c r="L2627" i="47"/>
  <c r="H2627" i="47"/>
  <c r="AA2627" i="47" s="1"/>
  <c r="G2627" i="47"/>
  <c r="F2627" i="47"/>
  <c r="Y2627" i="47" s="1"/>
  <c r="L2626" i="47"/>
  <c r="H2626" i="47"/>
  <c r="AA2626" i="47" s="1"/>
  <c r="G2626" i="47"/>
  <c r="F2626" i="47"/>
  <c r="Y2626" i="47" s="1"/>
  <c r="L2625" i="47"/>
  <c r="H2625" i="47"/>
  <c r="AA2625" i="47" s="1"/>
  <c r="G2625" i="47"/>
  <c r="F2625" i="47"/>
  <c r="Y2625" i="47" s="1"/>
  <c r="L2624" i="47"/>
  <c r="H2624" i="47"/>
  <c r="AA2624" i="47" s="1"/>
  <c r="G2624" i="47"/>
  <c r="F2624" i="47"/>
  <c r="L2623" i="47"/>
  <c r="H2623" i="47"/>
  <c r="G2623" i="47"/>
  <c r="Z2623" i="47" s="1"/>
  <c r="F2623" i="47"/>
  <c r="Y2623" i="47" s="1"/>
  <c r="L2622" i="47"/>
  <c r="H2622" i="47"/>
  <c r="AA2622" i="47" s="1"/>
  <c r="G2622" i="47"/>
  <c r="F2622" i="47"/>
  <c r="L2621" i="47"/>
  <c r="H2621" i="47"/>
  <c r="AA2621" i="47" s="1"/>
  <c r="G2621" i="47"/>
  <c r="F2621" i="47"/>
  <c r="L2620" i="47"/>
  <c r="H2620" i="47"/>
  <c r="G2620" i="47"/>
  <c r="Z2620" i="47" s="1"/>
  <c r="F2620" i="47"/>
  <c r="Y2620" i="47" s="1"/>
  <c r="L2619" i="47"/>
  <c r="H2619" i="47"/>
  <c r="AA2619" i="47" s="1"/>
  <c r="G2619" i="47"/>
  <c r="F2619" i="47"/>
  <c r="Y2619" i="47" s="1"/>
  <c r="L2618" i="47"/>
  <c r="H2618" i="47"/>
  <c r="AA2618" i="47" s="1"/>
  <c r="G2618" i="47"/>
  <c r="F2618" i="47"/>
  <c r="L2617" i="47"/>
  <c r="H2617" i="47"/>
  <c r="AA2617" i="47" s="1"/>
  <c r="G2617" i="47"/>
  <c r="F2617" i="47"/>
  <c r="Y2617" i="47" s="1"/>
  <c r="L2616" i="47"/>
  <c r="H2616" i="47"/>
  <c r="AA2616" i="47" s="1"/>
  <c r="G2616" i="47"/>
  <c r="F2616" i="47"/>
  <c r="Y2616" i="47" s="1"/>
  <c r="L2615" i="47"/>
  <c r="H2615" i="47"/>
  <c r="AA2615" i="47" s="1"/>
  <c r="G2615" i="47"/>
  <c r="Z2615" i="47" s="1"/>
  <c r="F2615" i="47"/>
  <c r="V2613" i="47"/>
  <c r="AF2615" i="47" s="1"/>
  <c r="C2613" i="47"/>
  <c r="X2610" i="47"/>
  <c r="J2610" i="47"/>
  <c r="G2610" i="47"/>
  <c r="X2608" i="47"/>
  <c r="N2608" i="47"/>
  <c r="J2608" i="47"/>
  <c r="G2608" i="47"/>
  <c r="G2606" i="47"/>
  <c r="G2604" i="47"/>
  <c r="E2600" i="47"/>
  <c r="E2599" i="47"/>
  <c r="S2598" i="47"/>
  <c r="R2598" i="47"/>
  <c r="L2598" i="47"/>
  <c r="H2598" i="47"/>
  <c r="F2598" i="47"/>
  <c r="S2597" i="47"/>
  <c r="R2597" i="47"/>
  <c r="L2597" i="47"/>
  <c r="H2597" i="47"/>
  <c r="F2597" i="47"/>
  <c r="S2596" i="47"/>
  <c r="R2596" i="47"/>
  <c r="L2596" i="47"/>
  <c r="H2596" i="47"/>
  <c r="F2596" i="47"/>
  <c r="L2594" i="47"/>
  <c r="H2594" i="47"/>
  <c r="AA2594" i="47" s="1"/>
  <c r="G2594" i="47"/>
  <c r="F2594" i="47"/>
  <c r="Y2594" i="47" s="1"/>
  <c r="L2593" i="47"/>
  <c r="H2593" i="47"/>
  <c r="AA2593" i="47" s="1"/>
  <c r="G2593" i="47"/>
  <c r="F2593" i="47"/>
  <c r="Y2593" i="47" s="1"/>
  <c r="L2592" i="47"/>
  <c r="H2592" i="47"/>
  <c r="AA2592" i="47" s="1"/>
  <c r="G2592" i="47"/>
  <c r="F2592" i="47"/>
  <c r="L2591" i="47"/>
  <c r="H2591" i="47"/>
  <c r="AA2591" i="47" s="1"/>
  <c r="G2591" i="47"/>
  <c r="Z2591" i="47" s="1"/>
  <c r="F2591" i="47"/>
  <c r="Y2591" i="47" s="1"/>
  <c r="L2590" i="47"/>
  <c r="H2590" i="47"/>
  <c r="G2590" i="47"/>
  <c r="Z2590" i="47" s="1"/>
  <c r="F2590" i="47"/>
  <c r="Y2590" i="47" s="1"/>
  <c r="L2589" i="47"/>
  <c r="H2589" i="47"/>
  <c r="AA2589" i="47" s="1"/>
  <c r="G2589" i="47"/>
  <c r="F2589" i="47"/>
  <c r="Y2589" i="47" s="1"/>
  <c r="L2588" i="47"/>
  <c r="H2588" i="47"/>
  <c r="AA2588" i="47" s="1"/>
  <c r="G2588" i="47"/>
  <c r="F2588" i="47"/>
  <c r="Y2588" i="47" s="1"/>
  <c r="L2587" i="47"/>
  <c r="H2587" i="47"/>
  <c r="AA2587" i="47" s="1"/>
  <c r="G2587" i="47"/>
  <c r="F2587" i="47"/>
  <c r="L2586" i="47"/>
  <c r="H2586" i="47"/>
  <c r="AA2586" i="47" s="1"/>
  <c r="G2586" i="47"/>
  <c r="F2586" i="47"/>
  <c r="Y2586" i="47" s="1"/>
  <c r="L2585" i="47"/>
  <c r="H2585" i="47"/>
  <c r="AA2585" i="47" s="1"/>
  <c r="G2585" i="47"/>
  <c r="F2585" i="47"/>
  <c r="L2584" i="47"/>
  <c r="H2584" i="47"/>
  <c r="AA2584" i="47" s="1"/>
  <c r="G2584" i="47"/>
  <c r="Z2584" i="47" s="1"/>
  <c r="F2584" i="47"/>
  <c r="L2583" i="47"/>
  <c r="H2583" i="47"/>
  <c r="AA2583" i="47" s="1"/>
  <c r="G2583" i="47"/>
  <c r="Z2583" i="47" s="1"/>
  <c r="F2583" i="47"/>
  <c r="L2582" i="47"/>
  <c r="H2582" i="47"/>
  <c r="G2582" i="47"/>
  <c r="Z2582" i="47" s="1"/>
  <c r="F2582" i="47"/>
  <c r="Y2582" i="47" s="1"/>
  <c r="L2581" i="47"/>
  <c r="H2581" i="47"/>
  <c r="AA2581" i="47" s="1"/>
  <c r="G2581" i="47"/>
  <c r="F2581" i="47"/>
  <c r="Y2581" i="47" s="1"/>
  <c r="L2580" i="47"/>
  <c r="H2580" i="47"/>
  <c r="AA2580" i="47" s="1"/>
  <c r="G2580" i="47"/>
  <c r="Z2580" i="47" s="1"/>
  <c r="F2580" i="47"/>
  <c r="L2579" i="47"/>
  <c r="H2579" i="47"/>
  <c r="AA2579" i="47" s="1"/>
  <c r="G2579" i="47"/>
  <c r="F2579" i="47"/>
  <c r="L2578" i="47"/>
  <c r="H2578" i="47"/>
  <c r="AA2578" i="47" s="1"/>
  <c r="G2578" i="47"/>
  <c r="F2578" i="47"/>
  <c r="L2577" i="47"/>
  <c r="H2577" i="47"/>
  <c r="AA2577" i="47" s="1"/>
  <c r="G2577" i="47"/>
  <c r="F2577" i="47"/>
  <c r="L2576" i="47"/>
  <c r="H2576" i="47"/>
  <c r="AA2576" i="47" s="1"/>
  <c r="G2576" i="47"/>
  <c r="F2576" i="47"/>
  <c r="Y2576" i="47" s="1"/>
  <c r="L2575" i="47"/>
  <c r="H2575" i="47"/>
  <c r="AA2575" i="47" s="1"/>
  <c r="G2575" i="47"/>
  <c r="F2575" i="47"/>
  <c r="V2573" i="47"/>
  <c r="AF2575" i="47" s="1"/>
  <c r="C2573" i="47"/>
  <c r="X2570" i="47"/>
  <c r="J2570" i="47"/>
  <c r="G2570" i="47"/>
  <c r="X2568" i="47"/>
  <c r="N2568" i="47"/>
  <c r="J2568" i="47"/>
  <c r="G2568" i="47"/>
  <c r="G2566" i="47"/>
  <c r="G2564" i="47"/>
  <c r="E2560" i="47"/>
  <c r="E2559" i="47"/>
  <c r="S2558" i="47"/>
  <c r="R2558" i="47"/>
  <c r="L2558" i="47"/>
  <c r="H2558" i="47"/>
  <c r="F2558" i="47"/>
  <c r="S2557" i="47"/>
  <c r="R2557" i="47"/>
  <c r="L2557" i="47"/>
  <c r="H2557" i="47"/>
  <c r="F2557" i="47"/>
  <c r="S2556" i="47"/>
  <c r="R2556" i="47"/>
  <c r="L2556" i="47"/>
  <c r="H2556" i="47"/>
  <c r="F2556" i="47"/>
  <c r="L2554" i="47"/>
  <c r="H2554" i="47"/>
  <c r="AA2554" i="47" s="1"/>
  <c r="G2554" i="47"/>
  <c r="Z2554" i="47" s="1"/>
  <c r="F2554" i="47"/>
  <c r="Y2554" i="47" s="1"/>
  <c r="L2553" i="47"/>
  <c r="H2553" i="47"/>
  <c r="AA2553" i="47" s="1"/>
  <c r="G2553" i="47"/>
  <c r="F2553" i="47"/>
  <c r="Y2553" i="47" s="1"/>
  <c r="L2552" i="47"/>
  <c r="H2552" i="47"/>
  <c r="G2552" i="47"/>
  <c r="Z2552" i="47" s="1"/>
  <c r="F2552" i="47"/>
  <c r="Y2552" i="47" s="1"/>
  <c r="L2551" i="47"/>
  <c r="H2551" i="47"/>
  <c r="AA2551" i="47" s="1"/>
  <c r="G2551" i="47"/>
  <c r="F2551" i="47"/>
  <c r="Y2551" i="47" s="1"/>
  <c r="L2550" i="47"/>
  <c r="H2550" i="47"/>
  <c r="G2550" i="47"/>
  <c r="Z2550" i="47" s="1"/>
  <c r="F2550" i="47"/>
  <c r="Y2550" i="47" s="1"/>
  <c r="L2549" i="47"/>
  <c r="H2549" i="47"/>
  <c r="AA2549" i="47" s="1"/>
  <c r="G2549" i="47"/>
  <c r="F2549" i="47"/>
  <c r="Y2549" i="47" s="1"/>
  <c r="L2548" i="47"/>
  <c r="H2548" i="47"/>
  <c r="AA2548" i="47" s="1"/>
  <c r="G2548" i="47"/>
  <c r="Z2548" i="47" s="1"/>
  <c r="F2548" i="47"/>
  <c r="L2547" i="47"/>
  <c r="H2547" i="47"/>
  <c r="AA2547" i="47" s="1"/>
  <c r="G2547" i="47"/>
  <c r="F2547" i="47"/>
  <c r="Y2547" i="47" s="1"/>
  <c r="L2546" i="47"/>
  <c r="H2546" i="47"/>
  <c r="G2546" i="47"/>
  <c r="Z2546" i="47" s="1"/>
  <c r="F2546" i="47"/>
  <c r="Y2546" i="47" s="1"/>
  <c r="L2545" i="47"/>
  <c r="H2545" i="47"/>
  <c r="AA2545" i="47" s="1"/>
  <c r="G2545" i="47"/>
  <c r="F2545" i="47"/>
  <c r="Y2545" i="47" s="1"/>
  <c r="L2544" i="47"/>
  <c r="H2544" i="47"/>
  <c r="AA2544" i="47" s="1"/>
  <c r="G2544" i="47"/>
  <c r="Z2544" i="47" s="1"/>
  <c r="F2544" i="47"/>
  <c r="L2543" i="47"/>
  <c r="H2543" i="47"/>
  <c r="AA2543" i="47" s="1"/>
  <c r="G2543" i="47"/>
  <c r="F2543" i="47"/>
  <c r="Y2543" i="47" s="1"/>
  <c r="L2542" i="47"/>
  <c r="H2542" i="47"/>
  <c r="G2542" i="47"/>
  <c r="Z2542" i="47" s="1"/>
  <c r="F2542" i="47"/>
  <c r="Y2542" i="47" s="1"/>
  <c r="L2541" i="47"/>
  <c r="H2541" i="47"/>
  <c r="AA2541" i="47" s="1"/>
  <c r="G2541" i="47"/>
  <c r="F2541" i="47"/>
  <c r="Y2541" i="47" s="1"/>
  <c r="L2540" i="47"/>
  <c r="H2540" i="47"/>
  <c r="AA2540" i="47" s="1"/>
  <c r="G2540" i="47"/>
  <c r="Z2540" i="47" s="1"/>
  <c r="F2540" i="47"/>
  <c r="L2539" i="47"/>
  <c r="H2539" i="47"/>
  <c r="AA2539" i="47" s="1"/>
  <c r="G2539" i="47"/>
  <c r="F2539" i="47"/>
  <c r="Y2539" i="47" s="1"/>
  <c r="L2538" i="47"/>
  <c r="H2538" i="47"/>
  <c r="G2538" i="47"/>
  <c r="Z2538" i="47" s="1"/>
  <c r="F2538" i="47"/>
  <c r="Y2538" i="47" s="1"/>
  <c r="L2537" i="47"/>
  <c r="H2537" i="47"/>
  <c r="AA2537" i="47" s="1"/>
  <c r="G2537" i="47"/>
  <c r="F2537" i="47"/>
  <c r="Y2537" i="47" s="1"/>
  <c r="L2536" i="47"/>
  <c r="H2536" i="47"/>
  <c r="AA2536" i="47" s="1"/>
  <c r="G2536" i="47"/>
  <c r="Z2536" i="47" s="1"/>
  <c r="F2536" i="47"/>
  <c r="L2535" i="47"/>
  <c r="H2535" i="47"/>
  <c r="AA2535" i="47" s="1"/>
  <c r="G2535" i="47"/>
  <c r="Z2535" i="47" s="1"/>
  <c r="F2535" i="47"/>
  <c r="V2533" i="47"/>
  <c r="AF2535" i="47" s="1"/>
  <c r="C2533" i="47"/>
  <c r="X2530" i="47"/>
  <c r="J2530" i="47"/>
  <c r="G2530" i="47"/>
  <c r="X2528" i="47"/>
  <c r="N2528" i="47"/>
  <c r="J2528" i="47"/>
  <c r="G2528" i="47"/>
  <c r="G2526" i="47"/>
  <c r="G2524" i="47"/>
  <c r="E2520" i="47"/>
  <c r="E2519" i="47"/>
  <c r="S2518" i="47"/>
  <c r="R2518" i="47"/>
  <c r="L2518" i="47"/>
  <c r="H2518" i="47"/>
  <c r="F2518" i="47"/>
  <c r="S2517" i="47"/>
  <c r="R2517" i="47"/>
  <c r="L2517" i="47"/>
  <c r="H2517" i="47"/>
  <c r="F2517" i="47"/>
  <c r="S2516" i="47"/>
  <c r="R2516" i="47"/>
  <c r="L2516" i="47"/>
  <c r="H2516" i="47"/>
  <c r="F2516" i="47"/>
  <c r="L2514" i="47"/>
  <c r="H2514" i="47"/>
  <c r="G2514" i="47"/>
  <c r="Z2514" i="47" s="1"/>
  <c r="F2514" i="47"/>
  <c r="Y2514" i="47" s="1"/>
  <c r="L2513" i="47"/>
  <c r="H2513" i="47"/>
  <c r="AA2513" i="47" s="1"/>
  <c r="G2513" i="47"/>
  <c r="F2513" i="47"/>
  <c r="Y2513" i="47" s="1"/>
  <c r="L2512" i="47"/>
  <c r="H2512" i="47"/>
  <c r="AA2512" i="47" s="1"/>
  <c r="G2512" i="47"/>
  <c r="Z2512" i="47" s="1"/>
  <c r="F2512" i="47"/>
  <c r="L2511" i="47"/>
  <c r="H2511" i="47"/>
  <c r="AA2511" i="47" s="1"/>
  <c r="G2511" i="47"/>
  <c r="F2511" i="47"/>
  <c r="Y2511" i="47" s="1"/>
  <c r="L2510" i="47"/>
  <c r="H2510" i="47"/>
  <c r="G2510" i="47"/>
  <c r="Z2510" i="47" s="1"/>
  <c r="F2510" i="47"/>
  <c r="Y2510" i="47" s="1"/>
  <c r="L2509" i="47"/>
  <c r="H2509" i="47"/>
  <c r="AA2509" i="47" s="1"/>
  <c r="G2509" i="47"/>
  <c r="F2509" i="47"/>
  <c r="Y2509" i="47" s="1"/>
  <c r="L2508" i="47"/>
  <c r="H2508" i="47"/>
  <c r="AA2508" i="47" s="1"/>
  <c r="G2508" i="47"/>
  <c r="Z2508" i="47" s="1"/>
  <c r="F2508" i="47"/>
  <c r="L2507" i="47"/>
  <c r="H2507" i="47"/>
  <c r="AA2507" i="47" s="1"/>
  <c r="G2507" i="47"/>
  <c r="F2507" i="47"/>
  <c r="Y2507" i="47" s="1"/>
  <c r="L2506" i="47"/>
  <c r="H2506" i="47"/>
  <c r="G2506" i="47"/>
  <c r="Z2506" i="47" s="1"/>
  <c r="F2506" i="47"/>
  <c r="Y2506" i="47" s="1"/>
  <c r="L2505" i="47"/>
  <c r="H2505" i="47"/>
  <c r="AA2505" i="47" s="1"/>
  <c r="G2505" i="47"/>
  <c r="F2505" i="47"/>
  <c r="Y2505" i="47" s="1"/>
  <c r="L2504" i="47"/>
  <c r="H2504" i="47"/>
  <c r="AA2504" i="47" s="1"/>
  <c r="G2504" i="47"/>
  <c r="Z2504" i="47" s="1"/>
  <c r="F2504" i="47"/>
  <c r="L2503" i="47"/>
  <c r="H2503" i="47"/>
  <c r="AA2503" i="47" s="1"/>
  <c r="G2503" i="47"/>
  <c r="F2503" i="47"/>
  <c r="Y2503" i="47" s="1"/>
  <c r="L2502" i="47"/>
  <c r="H2502" i="47"/>
  <c r="G2502" i="47"/>
  <c r="Z2502" i="47" s="1"/>
  <c r="F2502" i="47"/>
  <c r="L2501" i="47"/>
  <c r="H2501" i="47"/>
  <c r="AA2501" i="47" s="1"/>
  <c r="G2501" i="47"/>
  <c r="F2501" i="47"/>
  <c r="Y2501" i="47" s="1"/>
  <c r="L2500" i="47"/>
  <c r="H2500" i="47"/>
  <c r="AA2500" i="47" s="1"/>
  <c r="G2500" i="47"/>
  <c r="Z2500" i="47" s="1"/>
  <c r="F2500" i="47"/>
  <c r="L2499" i="47"/>
  <c r="H2499" i="47"/>
  <c r="AA2499" i="47" s="1"/>
  <c r="G2499" i="47"/>
  <c r="F2499" i="47"/>
  <c r="Y2499" i="47" s="1"/>
  <c r="L2498" i="47"/>
  <c r="H2498" i="47"/>
  <c r="G2498" i="47"/>
  <c r="Z2498" i="47" s="1"/>
  <c r="F2498" i="47"/>
  <c r="Y2498" i="47" s="1"/>
  <c r="L2497" i="47"/>
  <c r="H2497" i="47"/>
  <c r="AA2497" i="47" s="1"/>
  <c r="G2497" i="47"/>
  <c r="Z2497" i="47" s="1"/>
  <c r="F2497" i="47"/>
  <c r="Y2497" i="47" s="1"/>
  <c r="L2496" i="47"/>
  <c r="H2496" i="47"/>
  <c r="AA2496" i="47" s="1"/>
  <c r="G2496" i="47"/>
  <c r="F2496" i="47"/>
  <c r="Y2496" i="47" s="1"/>
  <c r="L2495" i="47"/>
  <c r="H2495" i="47"/>
  <c r="AA2495" i="47" s="1"/>
  <c r="G2495" i="47"/>
  <c r="F2495" i="47"/>
  <c r="V2493" i="47"/>
  <c r="AF2495" i="47" s="1"/>
  <c r="C2493" i="47"/>
  <c r="X2490" i="47"/>
  <c r="J2490" i="47"/>
  <c r="G2490" i="47"/>
  <c r="X2488" i="47"/>
  <c r="N2488" i="47"/>
  <c r="J2488" i="47"/>
  <c r="G2488" i="47"/>
  <c r="G2486" i="47"/>
  <c r="G2484" i="47"/>
  <c r="E2480" i="47"/>
  <c r="E2479" i="47"/>
  <c r="S2478" i="47"/>
  <c r="R2478" i="47"/>
  <c r="L2478" i="47"/>
  <c r="H2478" i="47"/>
  <c r="F2478" i="47"/>
  <c r="S2477" i="47"/>
  <c r="R2477" i="47"/>
  <c r="L2477" i="47"/>
  <c r="H2477" i="47"/>
  <c r="F2477" i="47"/>
  <c r="S2476" i="47"/>
  <c r="R2476" i="47"/>
  <c r="L2476" i="47"/>
  <c r="H2476" i="47"/>
  <c r="F2476" i="47"/>
  <c r="L2474" i="47"/>
  <c r="H2474" i="47"/>
  <c r="G2474" i="47"/>
  <c r="Z2474" i="47" s="1"/>
  <c r="F2474" i="47"/>
  <c r="Y2474" i="47" s="1"/>
  <c r="L2473" i="47"/>
  <c r="H2473" i="47"/>
  <c r="AA2473" i="47" s="1"/>
  <c r="G2473" i="47"/>
  <c r="F2473" i="47"/>
  <c r="Y2473" i="47" s="1"/>
  <c r="L2472" i="47"/>
  <c r="H2472" i="47"/>
  <c r="AA2472" i="47" s="1"/>
  <c r="G2472" i="47"/>
  <c r="F2472" i="47"/>
  <c r="L2471" i="47"/>
  <c r="H2471" i="47"/>
  <c r="G2471" i="47"/>
  <c r="Z2471" i="47" s="1"/>
  <c r="F2471" i="47"/>
  <c r="Y2471" i="47" s="1"/>
  <c r="L2470" i="47"/>
  <c r="H2470" i="47"/>
  <c r="AA2470" i="47" s="1"/>
  <c r="G2470" i="47"/>
  <c r="Z2470" i="47" s="1"/>
  <c r="F2470" i="47"/>
  <c r="L2469" i="47"/>
  <c r="H2469" i="47"/>
  <c r="G2469" i="47"/>
  <c r="Z2469" i="47" s="1"/>
  <c r="F2469" i="47"/>
  <c r="Y2469" i="47" s="1"/>
  <c r="L2468" i="47"/>
  <c r="H2468" i="47"/>
  <c r="AA2468" i="47" s="1"/>
  <c r="G2468" i="47"/>
  <c r="F2468" i="47"/>
  <c r="Y2468" i="47" s="1"/>
  <c r="L2467" i="47"/>
  <c r="H2467" i="47"/>
  <c r="AA2467" i="47" s="1"/>
  <c r="G2467" i="47"/>
  <c r="F2467" i="47"/>
  <c r="L2466" i="47"/>
  <c r="H2466" i="47"/>
  <c r="AA2466" i="47" s="1"/>
  <c r="G2466" i="47"/>
  <c r="F2466" i="47"/>
  <c r="Y2466" i="47" s="1"/>
  <c r="L2465" i="47"/>
  <c r="H2465" i="47"/>
  <c r="AA2465" i="47" s="1"/>
  <c r="G2465" i="47"/>
  <c r="F2465" i="47"/>
  <c r="Y2465" i="47" s="1"/>
  <c r="L2464" i="47"/>
  <c r="H2464" i="47"/>
  <c r="AA2464" i="47" s="1"/>
  <c r="G2464" i="47"/>
  <c r="F2464" i="47"/>
  <c r="L2463" i="47"/>
  <c r="H2463" i="47"/>
  <c r="AA2463" i="47" s="1"/>
  <c r="G2463" i="47"/>
  <c r="F2463" i="47"/>
  <c r="Y2463" i="47" s="1"/>
  <c r="L2462" i="47"/>
  <c r="H2462" i="47"/>
  <c r="G2462" i="47"/>
  <c r="Z2462" i="47" s="1"/>
  <c r="F2462" i="47"/>
  <c r="Y2462" i="47" s="1"/>
  <c r="L2461" i="47"/>
  <c r="H2461" i="47"/>
  <c r="AA2461" i="47" s="1"/>
  <c r="G2461" i="47"/>
  <c r="Z2461" i="47" s="1"/>
  <c r="F2461" i="47"/>
  <c r="Y2461" i="47" s="1"/>
  <c r="L2460" i="47"/>
  <c r="H2460" i="47"/>
  <c r="AA2460" i="47" s="1"/>
  <c r="G2460" i="47"/>
  <c r="F2460" i="47"/>
  <c r="Y2460" i="47" s="1"/>
  <c r="L2459" i="47"/>
  <c r="H2459" i="47"/>
  <c r="G2459" i="47"/>
  <c r="Z2459" i="47" s="1"/>
  <c r="F2459" i="47"/>
  <c r="Y2459" i="47" s="1"/>
  <c r="L2458" i="47"/>
  <c r="H2458" i="47"/>
  <c r="G2458" i="47"/>
  <c r="Z2458" i="47" s="1"/>
  <c r="F2458" i="47"/>
  <c r="Y2458" i="47" s="1"/>
  <c r="L2457" i="47"/>
  <c r="H2457" i="47"/>
  <c r="AA2457" i="47" s="1"/>
  <c r="G2457" i="47"/>
  <c r="F2457" i="47"/>
  <c r="Y2457" i="47" s="1"/>
  <c r="L2456" i="47"/>
  <c r="H2456" i="47"/>
  <c r="AA2456" i="47" s="1"/>
  <c r="G2456" i="47"/>
  <c r="F2456" i="47"/>
  <c r="L2455" i="47"/>
  <c r="H2455" i="47"/>
  <c r="AA2455" i="47" s="1"/>
  <c r="G2455" i="47"/>
  <c r="Z2455" i="47" s="1"/>
  <c r="F2455" i="47"/>
  <c r="V2453" i="47"/>
  <c r="AF2455" i="47" s="1"/>
  <c r="C2453" i="47"/>
  <c r="X2450" i="47"/>
  <c r="J2450" i="47"/>
  <c r="G2450" i="47"/>
  <c r="X2448" i="47"/>
  <c r="N2448" i="47"/>
  <c r="J2448" i="47"/>
  <c r="G2448" i="47"/>
  <c r="G2446" i="47"/>
  <c r="G2444" i="47"/>
  <c r="E2440" i="47"/>
  <c r="E2439" i="47"/>
  <c r="S2438" i="47"/>
  <c r="R2438" i="47"/>
  <c r="L2438" i="47"/>
  <c r="H2438" i="47"/>
  <c r="F2438" i="47"/>
  <c r="S2437" i="47"/>
  <c r="R2437" i="47"/>
  <c r="L2437" i="47"/>
  <c r="H2437" i="47"/>
  <c r="F2437" i="47"/>
  <c r="S2436" i="47"/>
  <c r="R2436" i="47"/>
  <c r="L2436" i="47"/>
  <c r="H2436" i="47"/>
  <c r="F2436" i="47"/>
  <c r="L2434" i="47"/>
  <c r="H2434" i="47"/>
  <c r="G2434" i="47"/>
  <c r="Z2434" i="47" s="1"/>
  <c r="F2434" i="47"/>
  <c r="Y2434" i="47" s="1"/>
  <c r="L2433" i="47"/>
  <c r="H2433" i="47"/>
  <c r="AA2433" i="47" s="1"/>
  <c r="G2433" i="47"/>
  <c r="F2433" i="47"/>
  <c r="Y2433" i="47" s="1"/>
  <c r="L2432" i="47"/>
  <c r="H2432" i="47"/>
  <c r="AA2432" i="47" s="1"/>
  <c r="G2432" i="47"/>
  <c r="Z2432" i="47" s="1"/>
  <c r="F2432" i="47"/>
  <c r="L2431" i="47"/>
  <c r="H2431" i="47"/>
  <c r="AA2431" i="47" s="1"/>
  <c r="G2431" i="47"/>
  <c r="F2431" i="47"/>
  <c r="L2430" i="47"/>
  <c r="H2430" i="47"/>
  <c r="G2430" i="47"/>
  <c r="Z2430" i="47" s="1"/>
  <c r="F2430" i="47"/>
  <c r="Y2430" i="47" s="1"/>
  <c r="L2429" i="47"/>
  <c r="H2429" i="47"/>
  <c r="AA2429" i="47" s="1"/>
  <c r="G2429" i="47"/>
  <c r="F2429" i="47"/>
  <c r="Y2429" i="47" s="1"/>
  <c r="L2428" i="47"/>
  <c r="H2428" i="47"/>
  <c r="AA2428" i="47" s="1"/>
  <c r="G2428" i="47"/>
  <c r="Z2428" i="47" s="1"/>
  <c r="F2428" i="47"/>
  <c r="L2427" i="47"/>
  <c r="H2427" i="47"/>
  <c r="AA2427" i="47" s="1"/>
  <c r="G2427" i="47"/>
  <c r="F2427" i="47"/>
  <c r="L2426" i="47"/>
  <c r="H2426" i="47"/>
  <c r="G2426" i="47"/>
  <c r="Z2426" i="47" s="1"/>
  <c r="F2426" i="47"/>
  <c r="Y2426" i="47" s="1"/>
  <c r="L2425" i="47"/>
  <c r="H2425" i="47"/>
  <c r="AA2425" i="47" s="1"/>
  <c r="G2425" i="47"/>
  <c r="F2425" i="47"/>
  <c r="Y2425" i="47" s="1"/>
  <c r="L2424" i="47"/>
  <c r="H2424" i="47"/>
  <c r="AA2424" i="47" s="1"/>
  <c r="G2424" i="47"/>
  <c r="Z2424" i="47" s="1"/>
  <c r="F2424" i="47"/>
  <c r="L2423" i="47"/>
  <c r="H2423" i="47"/>
  <c r="AA2423" i="47" s="1"/>
  <c r="G2423" i="47"/>
  <c r="F2423" i="47"/>
  <c r="L2422" i="47"/>
  <c r="H2422" i="47"/>
  <c r="G2422" i="47"/>
  <c r="Z2422" i="47" s="1"/>
  <c r="F2422" i="47"/>
  <c r="Y2422" i="47" s="1"/>
  <c r="L2421" i="47"/>
  <c r="H2421" i="47"/>
  <c r="AA2421" i="47" s="1"/>
  <c r="G2421" i="47"/>
  <c r="F2421" i="47"/>
  <c r="Y2421" i="47" s="1"/>
  <c r="L2420" i="47"/>
  <c r="H2420" i="47"/>
  <c r="AA2420" i="47" s="1"/>
  <c r="G2420" i="47"/>
  <c r="Z2420" i="47" s="1"/>
  <c r="F2420" i="47"/>
  <c r="L2419" i="47"/>
  <c r="H2419" i="47"/>
  <c r="AA2419" i="47" s="1"/>
  <c r="G2419" i="47"/>
  <c r="F2419" i="47"/>
  <c r="L2418" i="47"/>
  <c r="H2418" i="47"/>
  <c r="G2418" i="47"/>
  <c r="Z2418" i="47" s="1"/>
  <c r="F2418" i="47"/>
  <c r="Y2418" i="47" s="1"/>
  <c r="L2417" i="47"/>
  <c r="H2417" i="47"/>
  <c r="AA2417" i="47" s="1"/>
  <c r="G2417" i="47"/>
  <c r="F2417" i="47"/>
  <c r="Y2417" i="47" s="1"/>
  <c r="L2416" i="47"/>
  <c r="H2416" i="47"/>
  <c r="AA2416" i="47" s="1"/>
  <c r="G2416" i="47"/>
  <c r="Z2416" i="47" s="1"/>
  <c r="F2416" i="47"/>
  <c r="L2415" i="47"/>
  <c r="H2415" i="47"/>
  <c r="AA2415" i="47" s="1"/>
  <c r="G2415" i="47"/>
  <c r="Z2415" i="47" s="1"/>
  <c r="F2415" i="47"/>
  <c r="V2413" i="47"/>
  <c r="AF2415" i="47" s="1"/>
  <c r="C2413" i="47"/>
  <c r="X2410" i="47"/>
  <c r="J2410" i="47"/>
  <c r="G2410" i="47"/>
  <c r="X2408" i="47"/>
  <c r="N2408" i="47"/>
  <c r="J2408" i="47"/>
  <c r="G2408" i="47"/>
  <c r="G2406" i="47"/>
  <c r="G2404" i="47"/>
  <c r="E2400" i="47"/>
  <c r="E2399" i="47"/>
  <c r="S2398" i="47"/>
  <c r="R2398" i="47"/>
  <c r="L2398" i="47"/>
  <c r="H2398" i="47"/>
  <c r="F2398" i="47"/>
  <c r="S2397" i="47"/>
  <c r="R2397" i="47"/>
  <c r="L2397" i="47"/>
  <c r="H2397" i="47"/>
  <c r="F2397" i="47"/>
  <c r="S2396" i="47"/>
  <c r="R2396" i="47"/>
  <c r="L2396" i="47"/>
  <c r="H2396" i="47"/>
  <c r="F2396" i="47"/>
  <c r="L2394" i="47"/>
  <c r="H2394" i="47"/>
  <c r="G2394" i="47"/>
  <c r="Z2394" i="47" s="1"/>
  <c r="F2394" i="47"/>
  <c r="Y2394" i="47" s="1"/>
  <c r="L2393" i="47"/>
  <c r="H2393" i="47"/>
  <c r="AA2393" i="47" s="1"/>
  <c r="G2393" i="47"/>
  <c r="F2393" i="47"/>
  <c r="Y2393" i="47" s="1"/>
  <c r="L2392" i="47"/>
  <c r="H2392" i="47"/>
  <c r="AA2392" i="47" s="1"/>
  <c r="G2392" i="47"/>
  <c r="Z2392" i="47" s="1"/>
  <c r="F2392" i="47"/>
  <c r="L2391" i="47"/>
  <c r="H2391" i="47"/>
  <c r="AA2391" i="47" s="1"/>
  <c r="G2391" i="47"/>
  <c r="Z2391" i="47" s="1"/>
  <c r="F2391" i="47"/>
  <c r="Y2391" i="47" s="1"/>
  <c r="L2390" i="47"/>
  <c r="H2390" i="47"/>
  <c r="G2390" i="47"/>
  <c r="Z2390" i="47" s="1"/>
  <c r="F2390" i="47"/>
  <c r="Y2390" i="47" s="1"/>
  <c r="L2389" i="47"/>
  <c r="H2389" i="47"/>
  <c r="AA2389" i="47" s="1"/>
  <c r="G2389" i="47"/>
  <c r="F2389" i="47"/>
  <c r="Y2389" i="47" s="1"/>
  <c r="L2388" i="47"/>
  <c r="H2388" i="47"/>
  <c r="AA2388" i="47" s="1"/>
  <c r="G2388" i="47"/>
  <c r="Z2388" i="47" s="1"/>
  <c r="F2388" i="47"/>
  <c r="L2387" i="47"/>
  <c r="H2387" i="47"/>
  <c r="AA2387" i="47" s="1"/>
  <c r="G2387" i="47"/>
  <c r="Z2387" i="47" s="1"/>
  <c r="F2387" i="47"/>
  <c r="Y2387" i="47" s="1"/>
  <c r="L2386" i="47"/>
  <c r="H2386" i="47"/>
  <c r="G2386" i="47"/>
  <c r="Z2386" i="47" s="1"/>
  <c r="F2386" i="47"/>
  <c r="Y2386" i="47" s="1"/>
  <c r="L2385" i="47"/>
  <c r="H2385" i="47"/>
  <c r="AA2385" i="47" s="1"/>
  <c r="G2385" i="47"/>
  <c r="F2385" i="47"/>
  <c r="Y2385" i="47" s="1"/>
  <c r="L2384" i="47"/>
  <c r="H2384" i="47"/>
  <c r="AA2384" i="47" s="1"/>
  <c r="G2384" i="47"/>
  <c r="Z2384" i="47" s="1"/>
  <c r="F2384" i="47"/>
  <c r="L2383" i="47"/>
  <c r="H2383" i="47"/>
  <c r="AA2383" i="47" s="1"/>
  <c r="G2383" i="47"/>
  <c r="Z2383" i="47" s="1"/>
  <c r="F2383" i="47"/>
  <c r="Y2383" i="47" s="1"/>
  <c r="L2382" i="47"/>
  <c r="H2382" i="47"/>
  <c r="G2382" i="47"/>
  <c r="Z2382" i="47" s="1"/>
  <c r="F2382" i="47"/>
  <c r="Y2382" i="47" s="1"/>
  <c r="L2381" i="47"/>
  <c r="H2381" i="47"/>
  <c r="AA2381" i="47" s="1"/>
  <c r="G2381" i="47"/>
  <c r="F2381" i="47"/>
  <c r="Y2381" i="47" s="1"/>
  <c r="L2380" i="47"/>
  <c r="H2380" i="47"/>
  <c r="AA2380" i="47" s="1"/>
  <c r="G2380" i="47"/>
  <c r="Z2380" i="47" s="1"/>
  <c r="F2380" i="47"/>
  <c r="L2379" i="47"/>
  <c r="H2379" i="47"/>
  <c r="AA2379" i="47" s="1"/>
  <c r="G2379" i="47"/>
  <c r="Z2379" i="47" s="1"/>
  <c r="F2379" i="47"/>
  <c r="Y2379" i="47" s="1"/>
  <c r="L2378" i="47"/>
  <c r="H2378" i="47"/>
  <c r="G2378" i="47"/>
  <c r="Z2378" i="47" s="1"/>
  <c r="F2378" i="47"/>
  <c r="Y2378" i="47" s="1"/>
  <c r="L2377" i="47"/>
  <c r="H2377" i="47"/>
  <c r="AA2377" i="47" s="1"/>
  <c r="G2377" i="47"/>
  <c r="F2377" i="47"/>
  <c r="Y2377" i="47" s="1"/>
  <c r="L2376" i="47"/>
  <c r="H2376" i="47"/>
  <c r="AA2376" i="47" s="1"/>
  <c r="G2376" i="47"/>
  <c r="Z2376" i="47" s="1"/>
  <c r="F2376" i="47"/>
  <c r="L2375" i="47"/>
  <c r="H2375" i="47"/>
  <c r="AA2375" i="47" s="1"/>
  <c r="G2375" i="47"/>
  <c r="Z2375" i="47" s="1"/>
  <c r="F2375" i="47"/>
  <c r="V2373" i="47"/>
  <c r="AF2375" i="47" s="1"/>
  <c r="C2373" i="47"/>
  <c r="X2370" i="47"/>
  <c r="J2370" i="47"/>
  <c r="G2370" i="47"/>
  <c r="X2368" i="47"/>
  <c r="N2368" i="47"/>
  <c r="J2368" i="47"/>
  <c r="G2368" i="47"/>
  <c r="G2366" i="47"/>
  <c r="G2364" i="47"/>
  <c r="E2360" i="47"/>
  <c r="E2359" i="47"/>
  <c r="S2358" i="47"/>
  <c r="R2358" i="47"/>
  <c r="L2358" i="47"/>
  <c r="H2358" i="47"/>
  <c r="F2358" i="47"/>
  <c r="S2357" i="47"/>
  <c r="R2357" i="47"/>
  <c r="L2357" i="47"/>
  <c r="H2357" i="47"/>
  <c r="F2357" i="47"/>
  <c r="S2356" i="47"/>
  <c r="R2356" i="47"/>
  <c r="L2356" i="47"/>
  <c r="H2356" i="47"/>
  <c r="F2356" i="47"/>
  <c r="L2354" i="47"/>
  <c r="H2354" i="47"/>
  <c r="G2354" i="47"/>
  <c r="Z2354" i="47" s="1"/>
  <c r="F2354" i="47"/>
  <c r="Y2354" i="47" s="1"/>
  <c r="L2353" i="47"/>
  <c r="H2353" i="47"/>
  <c r="AA2353" i="47" s="1"/>
  <c r="G2353" i="47"/>
  <c r="F2353" i="47"/>
  <c r="Y2353" i="47" s="1"/>
  <c r="L2352" i="47"/>
  <c r="H2352" i="47"/>
  <c r="AA2352" i="47" s="1"/>
  <c r="G2352" i="47"/>
  <c r="F2352" i="47"/>
  <c r="L2351" i="47"/>
  <c r="H2351" i="47"/>
  <c r="AA2351" i="47" s="1"/>
  <c r="G2351" i="47"/>
  <c r="F2351" i="47"/>
  <c r="L2350" i="47"/>
  <c r="H2350" i="47"/>
  <c r="G2350" i="47"/>
  <c r="Z2350" i="47" s="1"/>
  <c r="F2350" i="47"/>
  <c r="Y2350" i="47" s="1"/>
  <c r="L2349" i="47"/>
  <c r="H2349" i="47"/>
  <c r="AA2349" i="47" s="1"/>
  <c r="G2349" i="47"/>
  <c r="F2349" i="47"/>
  <c r="Y2349" i="47" s="1"/>
  <c r="L2348" i="47"/>
  <c r="H2348" i="47"/>
  <c r="AA2348" i="47" s="1"/>
  <c r="G2348" i="47"/>
  <c r="F2348" i="47"/>
  <c r="L2347" i="47"/>
  <c r="H2347" i="47"/>
  <c r="AA2347" i="47" s="1"/>
  <c r="G2347" i="47"/>
  <c r="Z2347" i="47" s="1"/>
  <c r="F2347" i="47"/>
  <c r="L2346" i="47"/>
  <c r="H2346" i="47"/>
  <c r="G2346" i="47"/>
  <c r="Z2346" i="47" s="1"/>
  <c r="F2346" i="47"/>
  <c r="Y2346" i="47" s="1"/>
  <c r="L2345" i="47"/>
  <c r="H2345" i="47"/>
  <c r="AA2345" i="47" s="1"/>
  <c r="G2345" i="47"/>
  <c r="F2345" i="47"/>
  <c r="Y2345" i="47" s="1"/>
  <c r="L2344" i="47"/>
  <c r="H2344" i="47"/>
  <c r="AA2344" i="47" s="1"/>
  <c r="G2344" i="47"/>
  <c r="F2344" i="47"/>
  <c r="L2343" i="47"/>
  <c r="H2343" i="47"/>
  <c r="AA2343" i="47" s="1"/>
  <c r="G2343" i="47"/>
  <c r="Z2343" i="47" s="1"/>
  <c r="F2343" i="47"/>
  <c r="L2342" i="47"/>
  <c r="H2342" i="47"/>
  <c r="AA2342" i="47" s="1"/>
  <c r="G2342" i="47"/>
  <c r="Z2342" i="47" s="1"/>
  <c r="F2342" i="47"/>
  <c r="Y2342" i="47" s="1"/>
  <c r="L2341" i="47"/>
  <c r="H2341" i="47"/>
  <c r="AA2341" i="47" s="1"/>
  <c r="G2341" i="47"/>
  <c r="F2341" i="47"/>
  <c r="Y2341" i="47" s="1"/>
  <c r="L2340" i="47"/>
  <c r="H2340" i="47"/>
  <c r="AA2340" i="47" s="1"/>
  <c r="G2340" i="47"/>
  <c r="F2340" i="47"/>
  <c r="L2339" i="47"/>
  <c r="H2339" i="47"/>
  <c r="AA2339" i="47" s="1"/>
  <c r="G2339" i="47"/>
  <c r="F2339" i="47"/>
  <c r="Y2339" i="47" s="1"/>
  <c r="L2338" i="47"/>
  <c r="H2338" i="47"/>
  <c r="G2338" i="47"/>
  <c r="Z2338" i="47" s="1"/>
  <c r="F2338" i="47"/>
  <c r="L2337" i="47"/>
  <c r="H2337" i="47"/>
  <c r="G2337" i="47"/>
  <c r="Z2337" i="47" s="1"/>
  <c r="F2337" i="47"/>
  <c r="Y2337" i="47" s="1"/>
  <c r="L2336" i="47"/>
  <c r="H2336" i="47"/>
  <c r="AA2336" i="47" s="1"/>
  <c r="G2336" i="47"/>
  <c r="Z2336" i="47" s="1"/>
  <c r="F2336" i="47"/>
  <c r="Y2336" i="47" s="1"/>
  <c r="L2335" i="47"/>
  <c r="H2335" i="47"/>
  <c r="AA2335" i="47" s="1"/>
  <c r="G2335" i="47"/>
  <c r="Z2335" i="47" s="1"/>
  <c r="F2335" i="47"/>
  <c r="V2333" i="47"/>
  <c r="AF2335" i="47" s="1"/>
  <c r="C2333" i="47"/>
  <c r="X2330" i="47"/>
  <c r="J2330" i="47"/>
  <c r="G2330" i="47"/>
  <c r="X2328" i="47"/>
  <c r="N2328" i="47"/>
  <c r="J2328" i="47"/>
  <c r="G2328" i="47"/>
  <c r="G2326" i="47"/>
  <c r="G2324" i="47"/>
  <c r="E2320" i="47"/>
  <c r="E2319" i="47"/>
  <c r="S2318" i="47"/>
  <c r="R2318" i="47"/>
  <c r="L2318" i="47"/>
  <c r="H2318" i="47"/>
  <c r="F2318" i="47"/>
  <c r="S2317" i="47"/>
  <c r="R2317" i="47"/>
  <c r="L2317" i="47"/>
  <c r="H2317" i="47"/>
  <c r="F2317" i="47"/>
  <c r="S2316" i="47"/>
  <c r="R2316" i="47"/>
  <c r="L2316" i="47"/>
  <c r="H2316" i="47"/>
  <c r="F2316" i="47"/>
  <c r="L2314" i="47"/>
  <c r="H2314" i="47"/>
  <c r="AA2314" i="47" s="1"/>
  <c r="G2314" i="47"/>
  <c r="F2314" i="47"/>
  <c r="Y2314" i="47" s="1"/>
  <c r="L2313" i="47"/>
  <c r="H2313" i="47"/>
  <c r="G2313" i="47"/>
  <c r="Z2313" i="47" s="1"/>
  <c r="F2313" i="47"/>
  <c r="L2312" i="47"/>
  <c r="H2312" i="47"/>
  <c r="AA2312" i="47" s="1"/>
  <c r="G2312" i="47"/>
  <c r="F2312" i="47"/>
  <c r="Y2312" i="47" s="1"/>
  <c r="L2311" i="47"/>
  <c r="H2311" i="47"/>
  <c r="AA2311" i="47" s="1"/>
  <c r="G2311" i="47"/>
  <c r="Z2311" i="47" s="1"/>
  <c r="F2311" i="47"/>
  <c r="L2310" i="47"/>
  <c r="H2310" i="47"/>
  <c r="AA2310" i="47" s="1"/>
  <c r="G2310" i="47"/>
  <c r="F2310" i="47"/>
  <c r="Y2310" i="47" s="1"/>
  <c r="L2309" i="47"/>
  <c r="H2309" i="47"/>
  <c r="G2309" i="47"/>
  <c r="Z2309" i="47" s="1"/>
  <c r="F2309" i="47"/>
  <c r="L2308" i="47"/>
  <c r="H2308" i="47"/>
  <c r="G2308" i="47"/>
  <c r="Z2308" i="47" s="1"/>
  <c r="F2308" i="47"/>
  <c r="Y2308" i="47" s="1"/>
  <c r="L2307" i="47"/>
  <c r="H2307" i="47"/>
  <c r="AA2307" i="47" s="1"/>
  <c r="G2307" i="47"/>
  <c r="Z2307" i="47" s="1"/>
  <c r="F2307" i="47"/>
  <c r="L2306" i="47"/>
  <c r="H2306" i="47"/>
  <c r="AA2306" i="47" s="1"/>
  <c r="G2306" i="47"/>
  <c r="Z2306" i="47" s="1"/>
  <c r="F2306" i="47"/>
  <c r="Y2306" i="47" s="1"/>
  <c r="L2305" i="47"/>
  <c r="H2305" i="47"/>
  <c r="G2305" i="47"/>
  <c r="Z2305" i="47" s="1"/>
  <c r="F2305" i="47"/>
  <c r="L2304" i="47"/>
  <c r="H2304" i="47"/>
  <c r="AA2304" i="47" s="1"/>
  <c r="G2304" i="47"/>
  <c r="F2304" i="47"/>
  <c r="Y2304" i="47" s="1"/>
  <c r="L2303" i="47"/>
  <c r="H2303" i="47"/>
  <c r="AA2303" i="47" s="1"/>
  <c r="G2303" i="47"/>
  <c r="Z2303" i="47" s="1"/>
  <c r="F2303" i="47"/>
  <c r="L2302" i="47"/>
  <c r="H2302" i="47"/>
  <c r="AA2302" i="47" s="1"/>
  <c r="G2302" i="47"/>
  <c r="F2302" i="47"/>
  <c r="Y2302" i="47" s="1"/>
  <c r="L2301" i="47"/>
  <c r="H2301" i="47"/>
  <c r="G2301" i="47"/>
  <c r="Z2301" i="47" s="1"/>
  <c r="F2301" i="47"/>
  <c r="L2300" i="47"/>
  <c r="H2300" i="47"/>
  <c r="AA2300" i="47" s="1"/>
  <c r="G2300" i="47"/>
  <c r="F2300" i="47"/>
  <c r="Y2300" i="47" s="1"/>
  <c r="L2299" i="47"/>
  <c r="H2299" i="47"/>
  <c r="AA2299" i="47" s="1"/>
  <c r="G2299" i="47"/>
  <c r="Z2299" i="47" s="1"/>
  <c r="F2299" i="47"/>
  <c r="L2298" i="47"/>
  <c r="H2298" i="47"/>
  <c r="AA2298" i="47" s="1"/>
  <c r="G2298" i="47"/>
  <c r="F2298" i="47"/>
  <c r="Y2298" i="47" s="1"/>
  <c r="L2297" i="47"/>
  <c r="H2297" i="47"/>
  <c r="G2297" i="47"/>
  <c r="Z2297" i="47" s="1"/>
  <c r="F2297" i="47"/>
  <c r="L2296" i="47"/>
  <c r="H2296" i="47"/>
  <c r="AA2296" i="47" s="1"/>
  <c r="G2296" i="47"/>
  <c r="F2296" i="47"/>
  <c r="Y2296" i="47" s="1"/>
  <c r="L2295" i="47"/>
  <c r="H2295" i="47"/>
  <c r="AA2295" i="47" s="1"/>
  <c r="G2295" i="47"/>
  <c r="F2295" i="47"/>
  <c r="Y2295" i="47" s="1"/>
  <c r="V2293" i="47"/>
  <c r="AF2295" i="47" s="1"/>
  <c r="C2293" i="47"/>
  <c r="X2290" i="47"/>
  <c r="J2290" i="47"/>
  <c r="G2290" i="47"/>
  <c r="X2288" i="47"/>
  <c r="N2288" i="47"/>
  <c r="J2288" i="47"/>
  <c r="G2288" i="47"/>
  <c r="G2286" i="47"/>
  <c r="G2284" i="47"/>
  <c r="E2280" i="47"/>
  <c r="E2279" i="47"/>
  <c r="S2278" i="47"/>
  <c r="R2278" i="47"/>
  <c r="L2278" i="47"/>
  <c r="H2278" i="47"/>
  <c r="F2278" i="47"/>
  <c r="S2277" i="47"/>
  <c r="R2277" i="47"/>
  <c r="L2277" i="47"/>
  <c r="H2277" i="47"/>
  <c r="F2277" i="47"/>
  <c r="S2276" i="47"/>
  <c r="R2276" i="47"/>
  <c r="L2276" i="47"/>
  <c r="H2276" i="47"/>
  <c r="F2276" i="47"/>
  <c r="L2274" i="47"/>
  <c r="H2274" i="47"/>
  <c r="AA2274" i="47" s="1"/>
  <c r="G2274" i="47"/>
  <c r="Z2274" i="47" s="1"/>
  <c r="F2274" i="47"/>
  <c r="Y2274" i="47" s="1"/>
  <c r="L2273" i="47"/>
  <c r="H2273" i="47"/>
  <c r="G2273" i="47"/>
  <c r="Z2273" i="47" s="1"/>
  <c r="F2273" i="47"/>
  <c r="L2272" i="47"/>
  <c r="H2272" i="47"/>
  <c r="AA2272" i="47" s="1"/>
  <c r="G2272" i="47"/>
  <c r="F2272" i="47"/>
  <c r="Y2272" i="47" s="1"/>
  <c r="L2271" i="47"/>
  <c r="H2271" i="47"/>
  <c r="AA2271" i="47" s="1"/>
  <c r="G2271" i="47"/>
  <c r="Z2271" i="47" s="1"/>
  <c r="F2271" i="47"/>
  <c r="L2270" i="47"/>
  <c r="H2270" i="47"/>
  <c r="AA2270" i="47" s="1"/>
  <c r="G2270" i="47"/>
  <c r="Z2270" i="47" s="1"/>
  <c r="F2270" i="47"/>
  <c r="Y2270" i="47" s="1"/>
  <c r="L2269" i="47"/>
  <c r="H2269" i="47"/>
  <c r="G2269" i="47"/>
  <c r="Z2269" i="47" s="1"/>
  <c r="F2269" i="47"/>
  <c r="L2268" i="47"/>
  <c r="H2268" i="47"/>
  <c r="AA2268" i="47" s="1"/>
  <c r="G2268" i="47"/>
  <c r="F2268" i="47"/>
  <c r="Y2268" i="47" s="1"/>
  <c r="L2267" i="47"/>
  <c r="H2267" i="47"/>
  <c r="AA2267" i="47" s="1"/>
  <c r="G2267" i="47"/>
  <c r="Z2267" i="47" s="1"/>
  <c r="F2267" i="47"/>
  <c r="L2266" i="47"/>
  <c r="H2266" i="47"/>
  <c r="AA2266" i="47" s="1"/>
  <c r="G2266" i="47"/>
  <c r="F2266" i="47"/>
  <c r="Y2266" i="47" s="1"/>
  <c r="L2265" i="47"/>
  <c r="H2265" i="47"/>
  <c r="G2265" i="47"/>
  <c r="Z2265" i="47" s="1"/>
  <c r="F2265" i="47"/>
  <c r="L2264" i="47"/>
  <c r="H2264" i="47"/>
  <c r="AA2264" i="47" s="1"/>
  <c r="G2264" i="47"/>
  <c r="F2264" i="47"/>
  <c r="Y2264" i="47" s="1"/>
  <c r="L2263" i="47"/>
  <c r="H2263" i="47"/>
  <c r="AA2263" i="47" s="1"/>
  <c r="G2263" i="47"/>
  <c r="Z2263" i="47" s="1"/>
  <c r="F2263" i="47"/>
  <c r="L2262" i="47"/>
  <c r="H2262" i="47"/>
  <c r="AA2262" i="47" s="1"/>
  <c r="G2262" i="47"/>
  <c r="Z2262" i="47" s="1"/>
  <c r="F2262" i="47"/>
  <c r="Y2262" i="47" s="1"/>
  <c r="L2261" i="47"/>
  <c r="H2261" i="47"/>
  <c r="G2261" i="47"/>
  <c r="Z2261" i="47" s="1"/>
  <c r="F2261" i="47"/>
  <c r="L2260" i="47"/>
  <c r="H2260" i="47"/>
  <c r="G2260" i="47"/>
  <c r="Z2260" i="47" s="1"/>
  <c r="F2260" i="47"/>
  <c r="Y2260" i="47" s="1"/>
  <c r="L2259" i="47"/>
  <c r="H2259" i="47"/>
  <c r="AA2259" i="47" s="1"/>
  <c r="G2259" i="47"/>
  <c r="Z2259" i="47" s="1"/>
  <c r="F2259" i="47"/>
  <c r="L2258" i="47"/>
  <c r="H2258" i="47"/>
  <c r="AA2258" i="47" s="1"/>
  <c r="G2258" i="47"/>
  <c r="Z2258" i="47" s="1"/>
  <c r="F2258" i="47"/>
  <c r="Y2258" i="47" s="1"/>
  <c r="L2257" i="47"/>
  <c r="H2257" i="47"/>
  <c r="G2257" i="47"/>
  <c r="Z2257" i="47" s="1"/>
  <c r="F2257" i="47"/>
  <c r="L2256" i="47"/>
  <c r="H2256" i="47"/>
  <c r="AA2256" i="47" s="1"/>
  <c r="G2256" i="47"/>
  <c r="F2256" i="47"/>
  <c r="L2255" i="47"/>
  <c r="H2255" i="47"/>
  <c r="AA2255" i="47" s="1"/>
  <c r="G2255" i="47"/>
  <c r="F2255" i="47"/>
  <c r="Y2255" i="47" s="1"/>
  <c r="V2253" i="47"/>
  <c r="AF2255" i="47" s="1"/>
  <c r="C2253" i="47"/>
  <c r="X2250" i="47"/>
  <c r="J2250" i="47"/>
  <c r="G2250" i="47"/>
  <c r="X2248" i="47"/>
  <c r="N2248" i="47"/>
  <c r="J2248" i="47"/>
  <c r="G2248" i="47"/>
  <c r="G2246" i="47"/>
  <c r="G2244" i="47"/>
  <c r="E2240" i="47"/>
  <c r="E2239" i="47"/>
  <c r="S2238" i="47"/>
  <c r="R2238" i="47"/>
  <c r="L2238" i="47"/>
  <c r="H2238" i="47"/>
  <c r="F2238" i="47"/>
  <c r="S2237" i="47"/>
  <c r="R2237" i="47"/>
  <c r="L2237" i="47"/>
  <c r="H2237" i="47"/>
  <c r="F2237" i="47"/>
  <c r="S2236" i="47"/>
  <c r="R2236" i="47"/>
  <c r="L2236" i="47"/>
  <c r="H2236" i="47"/>
  <c r="F2236" i="47"/>
  <c r="L2234" i="47"/>
  <c r="H2234" i="47"/>
  <c r="AA2234" i="47" s="1"/>
  <c r="G2234" i="47"/>
  <c r="Z2234" i="47" s="1"/>
  <c r="F2234" i="47"/>
  <c r="Y2234" i="47" s="1"/>
  <c r="L2233" i="47"/>
  <c r="H2233" i="47"/>
  <c r="G2233" i="47"/>
  <c r="Z2233" i="47" s="1"/>
  <c r="F2233" i="47"/>
  <c r="Y2233" i="47" s="1"/>
  <c r="L2232" i="47"/>
  <c r="H2232" i="47"/>
  <c r="AA2232" i="47" s="1"/>
  <c r="G2232" i="47"/>
  <c r="F2232" i="47"/>
  <c r="Y2232" i="47" s="1"/>
  <c r="L2231" i="47"/>
  <c r="H2231" i="47"/>
  <c r="AA2231" i="47" s="1"/>
  <c r="G2231" i="47"/>
  <c r="F2231" i="47"/>
  <c r="Y2231" i="47" s="1"/>
  <c r="L2230" i="47"/>
  <c r="H2230" i="47"/>
  <c r="AA2230" i="47" s="1"/>
  <c r="G2230" i="47"/>
  <c r="F2230" i="47"/>
  <c r="Y2230" i="47" s="1"/>
  <c r="L2229" i="47"/>
  <c r="H2229" i="47"/>
  <c r="AA2229" i="47" s="1"/>
  <c r="G2229" i="47"/>
  <c r="F2229" i="47"/>
  <c r="L2228" i="47"/>
  <c r="H2228" i="47"/>
  <c r="AA2228" i="47" s="1"/>
  <c r="G2228" i="47"/>
  <c r="F2228" i="47"/>
  <c r="L2227" i="47"/>
  <c r="H2227" i="47"/>
  <c r="AA2227" i="47" s="1"/>
  <c r="G2227" i="47"/>
  <c r="F2227" i="47"/>
  <c r="L2226" i="47"/>
  <c r="H2226" i="47"/>
  <c r="AA2226" i="47" s="1"/>
  <c r="G2226" i="47"/>
  <c r="F2226" i="47"/>
  <c r="L2225" i="47"/>
  <c r="H2225" i="47"/>
  <c r="G2225" i="47"/>
  <c r="Z2225" i="47" s="1"/>
  <c r="F2225" i="47"/>
  <c r="Y2225" i="47" s="1"/>
  <c r="L2224" i="47"/>
  <c r="H2224" i="47"/>
  <c r="AA2224" i="47" s="1"/>
  <c r="G2224" i="47"/>
  <c r="Z2224" i="47" s="1"/>
  <c r="F2224" i="47"/>
  <c r="Y2224" i="47" s="1"/>
  <c r="L2223" i="47"/>
  <c r="H2223" i="47"/>
  <c r="AA2223" i="47" s="1"/>
  <c r="G2223" i="47"/>
  <c r="F2223" i="47"/>
  <c r="L2222" i="47"/>
  <c r="H2222" i="47"/>
  <c r="AA2222" i="47" s="1"/>
  <c r="G2222" i="47"/>
  <c r="F2222" i="47"/>
  <c r="Y2222" i="47" s="1"/>
  <c r="L2221" i="47"/>
  <c r="H2221" i="47"/>
  <c r="AA2221" i="47" s="1"/>
  <c r="G2221" i="47"/>
  <c r="F2221" i="47"/>
  <c r="Y2221" i="47" s="1"/>
  <c r="L2220" i="47"/>
  <c r="H2220" i="47"/>
  <c r="AA2220" i="47" s="1"/>
  <c r="G2220" i="47"/>
  <c r="F2220" i="47"/>
  <c r="Y2220" i="47" s="1"/>
  <c r="L2219" i="47"/>
  <c r="H2219" i="47"/>
  <c r="AA2219" i="47" s="1"/>
  <c r="G2219" i="47"/>
  <c r="F2219" i="47"/>
  <c r="Y2219" i="47" s="1"/>
  <c r="L2218" i="47"/>
  <c r="H2218" i="47"/>
  <c r="AA2218" i="47" s="1"/>
  <c r="G2218" i="47"/>
  <c r="F2218" i="47"/>
  <c r="L2217" i="47"/>
  <c r="H2217" i="47"/>
  <c r="AA2217" i="47" s="1"/>
  <c r="G2217" i="47"/>
  <c r="F2217" i="47"/>
  <c r="L2216" i="47"/>
  <c r="H2216" i="47"/>
  <c r="AA2216" i="47" s="1"/>
  <c r="G2216" i="47"/>
  <c r="F2216" i="47"/>
  <c r="Y2216" i="47" s="1"/>
  <c r="L2215" i="47"/>
  <c r="H2215" i="47"/>
  <c r="AA2215" i="47" s="1"/>
  <c r="G2215" i="47"/>
  <c r="F2215" i="47"/>
  <c r="Y2215" i="47" s="1"/>
  <c r="V2213" i="47"/>
  <c r="AF2215" i="47" s="1"/>
  <c r="C2213" i="47"/>
  <c r="X2210" i="47"/>
  <c r="J2210" i="47"/>
  <c r="G2210" i="47"/>
  <c r="X2208" i="47"/>
  <c r="N2208" i="47"/>
  <c r="J2208" i="47"/>
  <c r="G2208" i="47"/>
  <c r="G2206" i="47"/>
  <c r="G2204" i="47"/>
  <c r="E2200" i="47"/>
  <c r="E2199" i="47"/>
  <c r="S2198" i="47"/>
  <c r="R2198" i="47"/>
  <c r="L2198" i="47"/>
  <c r="H2198" i="47"/>
  <c r="F2198" i="47"/>
  <c r="S2197" i="47"/>
  <c r="R2197" i="47"/>
  <c r="L2197" i="47"/>
  <c r="H2197" i="47"/>
  <c r="F2197" i="47"/>
  <c r="S2196" i="47"/>
  <c r="R2196" i="47"/>
  <c r="L2196" i="47"/>
  <c r="H2196" i="47"/>
  <c r="F2196" i="47"/>
  <c r="L2194" i="47"/>
  <c r="H2194" i="47"/>
  <c r="AA2194" i="47" s="1"/>
  <c r="G2194" i="47"/>
  <c r="F2194" i="47"/>
  <c r="L2193" i="47"/>
  <c r="H2193" i="47"/>
  <c r="AA2193" i="47" s="1"/>
  <c r="G2193" i="47"/>
  <c r="Z2193" i="47" s="1"/>
  <c r="F2193" i="47"/>
  <c r="Y2193" i="47" s="1"/>
  <c r="L2192" i="47"/>
  <c r="H2192" i="47"/>
  <c r="G2192" i="47"/>
  <c r="Z2192" i="47" s="1"/>
  <c r="F2192" i="47"/>
  <c r="Y2192" i="47" s="1"/>
  <c r="L2191" i="47"/>
  <c r="H2191" i="47"/>
  <c r="AA2191" i="47" s="1"/>
  <c r="G2191" i="47"/>
  <c r="F2191" i="47"/>
  <c r="Y2191" i="47" s="1"/>
  <c r="L2190" i="47"/>
  <c r="H2190" i="47"/>
  <c r="AA2190" i="47" s="1"/>
  <c r="G2190" i="47"/>
  <c r="F2190" i="47"/>
  <c r="L2189" i="47"/>
  <c r="H2189" i="47"/>
  <c r="AA2189" i="47" s="1"/>
  <c r="G2189" i="47"/>
  <c r="Z2189" i="47" s="1"/>
  <c r="F2189" i="47"/>
  <c r="L2188" i="47"/>
  <c r="H2188" i="47"/>
  <c r="AA2188" i="47" s="1"/>
  <c r="G2188" i="47"/>
  <c r="Z2188" i="47" s="1"/>
  <c r="F2188" i="47"/>
  <c r="Y2188" i="47" s="1"/>
  <c r="L2187" i="47"/>
  <c r="H2187" i="47"/>
  <c r="AA2187" i="47" s="1"/>
  <c r="G2187" i="47"/>
  <c r="F2187" i="47"/>
  <c r="Y2187" i="47" s="1"/>
  <c r="L2186" i="47"/>
  <c r="H2186" i="47"/>
  <c r="AA2186" i="47" s="1"/>
  <c r="G2186" i="47"/>
  <c r="F2186" i="47"/>
  <c r="L2185" i="47"/>
  <c r="H2185" i="47"/>
  <c r="AA2185" i="47" s="1"/>
  <c r="G2185" i="47"/>
  <c r="F2185" i="47"/>
  <c r="Y2185" i="47" s="1"/>
  <c r="L2184" i="47"/>
  <c r="H2184" i="47"/>
  <c r="G2184" i="47"/>
  <c r="Z2184" i="47" s="1"/>
  <c r="F2184" i="47"/>
  <c r="Y2184" i="47" s="1"/>
  <c r="L2183" i="47"/>
  <c r="H2183" i="47"/>
  <c r="AA2183" i="47" s="1"/>
  <c r="G2183" i="47"/>
  <c r="F2183" i="47"/>
  <c r="Y2183" i="47" s="1"/>
  <c r="L2182" i="47"/>
  <c r="H2182" i="47"/>
  <c r="AA2182" i="47" s="1"/>
  <c r="G2182" i="47"/>
  <c r="F2182" i="47"/>
  <c r="L2181" i="47"/>
  <c r="H2181" i="47"/>
  <c r="AA2181" i="47" s="1"/>
  <c r="G2181" i="47"/>
  <c r="Z2181" i="47" s="1"/>
  <c r="F2181" i="47"/>
  <c r="L2180" i="47"/>
  <c r="H2180" i="47"/>
  <c r="AA2180" i="47" s="1"/>
  <c r="G2180" i="47"/>
  <c r="Z2180" i="47" s="1"/>
  <c r="F2180" i="47"/>
  <c r="Y2180" i="47" s="1"/>
  <c r="L2179" i="47"/>
  <c r="H2179" i="47"/>
  <c r="AA2179" i="47" s="1"/>
  <c r="G2179" i="47"/>
  <c r="F2179" i="47"/>
  <c r="Y2179" i="47" s="1"/>
  <c r="L2178" i="47"/>
  <c r="H2178" i="47"/>
  <c r="AA2178" i="47" s="1"/>
  <c r="G2178" i="47"/>
  <c r="F2178" i="47"/>
  <c r="L2177" i="47"/>
  <c r="H2177" i="47"/>
  <c r="AA2177" i="47" s="1"/>
  <c r="G2177" i="47"/>
  <c r="Z2177" i="47" s="1"/>
  <c r="F2177" i="47"/>
  <c r="Y2177" i="47" s="1"/>
  <c r="L2176" i="47"/>
  <c r="H2176" i="47"/>
  <c r="G2176" i="47"/>
  <c r="Z2176" i="47" s="1"/>
  <c r="F2176" i="47"/>
  <c r="Y2176" i="47" s="1"/>
  <c r="L2175" i="47"/>
  <c r="H2175" i="47"/>
  <c r="G2175" i="47"/>
  <c r="Z2175" i="47" s="1"/>
  <c r="F2175" i="47"/>
  <c r="Y2175" i="47" s="1"/>
  <c r="V2173" i="47"/>
  <c r="AF2175" i="47" s="1"/>
  <c r="C2173" i="47"/>
  <c r="X2170" i="47"/>
  <c r="J2170" i="47"/>
  <c r="G2170" i="47"/>
  <c r="X2168" i="47"/>
  <c r="N2168" i="47"/>
  <c r="J2168" i="47"/>
  <c r="G2168" i="47"/>
  <c r="G2166" i="47"/>
  <c r="G2164" i="47"/>
  <c r="E2160" i="47"/>
  <c r="E2159" i="47"/>
  <c r="S2158" i="47"/>
  <c r="R2158" i="47"/>
  <c r="L2158" i="47"/>
  <c r="H2158" i="47"/>
  <c r="F2158" i="47"/>
  <c r="S2157" i="47"/>
  <c r="R2157" i="47"/>
  <c r="L2157" i="47"/>
  <c r="H2157" i="47"/>
  <c r="F2157" i="47"/>
  <c r="S2156" i="47"/>
  <c r="R2156" i="47"/>
  <c r="L2156" i="47"/>
  <c r="H2156" i="47"/>
  <c r="F2156" i="47"/>
  <c r="L2154" i="47"/>
  <c r="H2154" i="47"/>
  <c r="AA2154" i="47" s="1"/>
  <c r="G2154" i="47"/>
  <c r="F2154" i="47"/>
  <c r="L2153" i="47"/>
  <c r="H2153" i="47"/>
  <c r="AA2153" i="47" s="1"/>
  <c r="G2153" i="47"/>
  <c r="F2153" i="47"/>
  <c r="Y2153" i="47" s="1"/>
  <c r="L2152" i="47"/>
  <c r="H2152" i="47"/>
  <c r="AA2152" i="47" s="1"/>
  <c r="G2152" i="47"/>
  <c r="Z2152" i="47" s="1"/>
  <c r="F2152" i="47"/>
  <c r="Y2152" i="47" s="1"/>
  <c r="L2151" i="47"/>
  <c r="H2151" i="47"/>
  <c r="AA2151" i="47" s="1"/>
  <c r="G2151" i="47"/>
  <c r="F2151" i="47"/>
  <c r="Y2151" i="47" s="1"/>
  <c r="L2150" i="47"/>
  <c r="H2150" i="47"/>
  <c r="AA2150" i="47" s="1"/>
  <c r="G2150" i="47"/>
  <c r="F2150" i="47"/>
  <c r="L2149" i="47"/>
  <c r="H2149" i="47"/>
  <c r="AA2149" i="47" s="1"/>
  <c r="G2149" i="47"/>
  <c r="Z2149" i="47" s="1"/>
  <c r="F2149" i="47"/>
  <c r="Y2149" i="47" s="1"/>
  <c r="L2148" i="47"/>
  <c r="H2148" i="47"/>
  <c r="AA2148" i="47" s="1"/>
  <c r="G2148" i="47"/>
  <c r="F2148" i="47"/>
  <c r="Y2148" i="47" s="1"/>
  <c r="L2147" i="47"/>
  <c r="H2147" i="47"/>
  <c r="AA2147" i="47" s="1"/>
  <c r="G2147" i="47"/>
  <c r="F2147" i="47"/>
  <c r="Y2147" i="47" s="1"/>
  <c r="L2146" i="47"/>
  <c r="H2146" i="47"/>
  <c r="AA2146" i="47" s="1"/>
  <c r="G2146" i="47"/>
  <c r="F2146" i="47"/>
  <c r="L2145" i="47"/>
  <c r="H2145" i="47"/>
  <c r="AA2145" i="47" s="1"/>
  <c r="G2145" i="47"/>
  <c r="Z2145" i="47" s="1"/>
  <c r="F2145" i="47"/>
  <c r="Y2145" i="47" s="1"/>
  <c r="L2144" i="47"/>
  <c r="H2144" i="47"/>
  <c r="AA2144" i="47" s="1"/>
  <c r="G2144" i="47"/>
  <c r="Z2144" i="47" s="1"/>
  <c r="F2144" i="47"/>
  <c r="Y2144" i="47" s="1"/>
  <c r="L2143" i="47"/>
  <c r="H2143" i="47"/>
  <c r="AA2143" i="47" s="1"/>
  <c r="G2143" i="47"/>
  <c r="F2143" i="47"/>
  <c r="Y2143" i="47" s="1"/>
  <c r="L2142" i="47"/>
  <c r="H2142" i="47"/>
  <c r="AA2142" i="47" s="1"/>
  <c r="G2142" i="47"/>
  <c r="F2142" i="47"/>
  <c r="L2141" i="47"/>
  <c r="H2141" i="47"/>
  <c r="AA2141" i="47" s="1"/>
  <c r="G2141" i="47"/>
  <c r="F2141" i="47"/>
  <c r="Y2141" i="47" s="1"/>
  <c r="L2140" i="47"/>
  <c r="H2140" i="47"/>
  <c r="AA2140" i="47" s="1"/>
  <c r="G2140" i="47"/>
  <c r="F2140" i="47"/>
  <c r="Y2140" i="47" s="1"/>
  <c r="L2139" i="47"/>
  <c r="H2139" i="47"/>
  <c r="AA2139" i="47" s="1"/>
  <c r="G2139" i="47"/>
  <c r="F2139" i="47"/>
  <c r="Y2139" i="47" s="1"/>
  <c r="L2138" i="47"/>
  <c r="H2138" i="47"/>
  <c r="AA2138" i="47" s="1"/>
  <c r="G2138" i="47"/>
  <c r="F2138" i="47"/>
  <c r="L2137" i="47"/>
  <c r="H2137" i="47"/>
  <c r="AA2137" i="47" s="1"/>
  <c r="G2137" i="47"/>
  <c r="Z2137" i="47" s="1"/>
  <c r="F2137" i="47"/>
  <c r="Y2137" i="47" s="1"/>
  <c r="L2136" i="47"/>
  <c r="H2136" i="47"/>
  <c r="AA2136" i="47" s="1"/>
  <c r="G2136" i="47"/>
  <c r="Z2136" i="47" s="1"/>
  <c r="F2136" i="47"/>
  <c r="Y2136" i="47" s="1"/>
  <c r="L2135" i="47"/>
  <c r="H2135" i="47"/>
  <c r="AA2135" i="47" s="1"/>
  <c r="G2135" i="47"/>
  <c r="Z2135" i="47" s="1"/>
  <c r="F2135" i="47"/>
  <c r="Y2135" i="47" s="1"/>
  <c r="V2133" i="47"/>
  <c r="AF2135" i="47" s="1"/>
  <c r="C2133" i="47"/>
  <c r="X2130" i="47"/>
  <c r="J2130" i="47"/>
  <c r="G2130" i="47"/>
  <c r="X2128" i="47"/>
  <c r="N2128" i="47"/>
  <c r="J2128" i="47"/>
  <c r="G2128" i="47"/>
  <c r="G2126" i="47"/>
  <c r="G2124" i="47"/>
  <c r="E2120" i="47"/>
  <c r="E2119" i="47"/>
  <c r="S2118" i="47"/>
  <c r="R2118" i="47"/>
  <c r="L2118" i="47"/>
  <c r="H2118" i="47"/>
  <c r="F2118" i="47"/>
  <c r="S2117" i="47"/>
  <c r="R2117" i="47"/>
  <c r="L2117" i="47"/>
  <c r="H2117" i="47"/>
  <c r="F2117" i="47"/>
  <c r="S2116" i="47"/>
  <c r="R2116" i="47"/>
  <c r="L2116" i="47"/>
  <c r="H2116" i="47"/>
  <c r="F2116" i="47"/>
  <c r="L2114" i="47"/>
  <c r="H2114" i="47"/>
  <c r="AA2114" i="47" s="1"/>
  <c r="G2114" i="47"/>
  <c r="F2114" i="47"/>
  <c r="Y2114" i="47" s="1"/>
  <c r="L2113" i="47"/>
  <c r="H2113" i="47"/>
  <c r="AA2113" i="47" s="1"/>
  <c r="G2113" i="47"/>
  <c r="F2113" i="47"/>
  <c r="L2112" i="47"/>
  <c r="H2112" i="47"/>
  <c r="AA2112" i="47" s="1"/>
  <c r="G2112" i="47"/>
  <c r="F2112" i="47"/>
  <c r="Y2112" i="47" s="1"/>
  <c r="L2111" i="47"/>
  <c r="H2111" i="47"/>
  <c r="AA2111" i="47" s="1"/>
  <c r="G2111" i="47"/>
  <c r="F2111" i="47"/>
  <c r="L2110" i="47"/>
  <c r="H2110" i="47"/>
  <c r="AA2110" i="47" s="1"/>
  <c r="G2110" i="47"/>
  <c r="F2110" i="47"/>
  <c r="L2109" i="47"/>
  <c r="H2109" i="47"/>
  <c r="AA2109" i="47" s="1"/>
  <c r="G2109" i="47"/>
  <c r="Z2109" i="47" s="1"/>
  <c r="F2109" i="47"/>
  <c r="L2108" i="47"/>
  <c r="H2108" i="47"/>
  <c r="G2108" i="47"/>
  <c r="Z2108" i="47" s="1"/>
  <c r="F2108" i="47"/>
  <c r="Y2108" i="47" s="1"/>
  <c r="L2107" i="47"/>
  <c r="H2107" i="47"/>
  <c r="AA2107" i="47" s="1"/>
  <c r="G2107" i="47"/>
  <c r="F2107" i="47"/>
  <c r="Y2107" i="47" s="1"/>
  <c r="L2106" i="47"/>
  <c r="H2106" i="47"/>
  <c r="AA2106" i="47" s="1"/>
  <c r="G2106" i="47"/>
  <c r="Z2106" i="47" s="1"/>
  <c r="F2106" i="47"/>
  <c r="L2105" i="47"/>
  <c r="H2105" i="47"/>
  <c r="AA2105" i="47" s="1"/>
  <c r="G2105" i="47"/>
  <c r="Z2105" i="47" s="1"/>
  <c r="F2105" i="47"/>
  <c r="Y2105" i="47" s="1"/>
  <c r="L2104" i="47"/>
  <c r="H2104" i="47"/>
  <c r="AA2104" i="47" s="1"/>
  <c r="G2104" i="47"/>
  <c r="Z2104" i="47" s="1"/>
  <c r="F2104" i="47"/>
  <c r="Y2104" i="47" s="1"/>
  <c r="L2103" i="47"/>
  <c r="H2103" i="47"/>
  <c r="AA2103" i="47" s="1"/>
  <c r="G2103" i="47"/>
  <c r="F2103" i="47"/>
  <c r="L2102" i="47"/>
  <c r="H2102" i="47"/>
  <c r="AA2102" i="47" s="1"/>
  <c r="G2102" i="47"/>
  <c r="F2102" i="47"/>
  <c r="Y2102" i="47" s="1"/>
  <c r="L2101" i="47"/>
  <c r="H2101" i="47"/>
  <c r="G2101" i="47"/>
  <c r="Z2101" i="47" s="1"/>
  <c r="F2101" i="47"/>
  <c r="Y2101" i="47" s="1"/>
  <c r="L2100" i="47"/>
  <c r="H2100" i="47"/>
  <c r="AA2100" i="47" s="1"/>
  <c r="G2100" i="47"/>
  <c r="Z2100" i="47" s="1"/>
  <c r="F2100" i="47"/>
  <c r="Y2100" i="47" s="1"/>
  <c r="L2099" i="47"/>
  <c r="H2099" i="47"/>
  <c r="AA2099" i="47" s="1"/>
  <c r="G2099" i="47"/>
  <c r="F2099" i="47"/>
  <c r="Y2099" i="47" s="1"/>
  <c r="L2098" i="47"/>
  <c r="H2098" i="47"/>
  <c r="AA2098" i="47" s="1"/>
  <c r="G2098" i="47"/>
  <c r="F2098" i="47"/>
  <c r="Y2098" i="47" s="1"/>
  <c r="L2097" i="47"/>
  <c r="H2097" i="47"/>
  <c r="AA2097" i="47" s="1"/>
  <c r="G2097" i="47"/>
  <c r="F2097" i="47"/>
  <c r="L2096" i="47"/>
  <c r="H2096" i="47"/>
  <c r="AA2096" i="47" s="1"/>
  <c r="G2096" i="47"/>
  <c r="F2096" i="47"/>
  <c r="Y2096" i="47" s="1"/>
  <c r="L2095" i="47"/>
  <c r="H2095" i="47"/>
  <c r="AA2095" i="47" s="1"/>
  <c r="G2095" i="47"/>
  <c r="F2095" i="47"/>
  <c r="V2093" i="47"/>
  <c r="AF2095" i="47" s="1"/>
  <c r="C2093" i="47"/>
  <c r="X2090" i="47"/>
  <c r="J2090" i="47"/>
  <c r="G2090" i="47"/>
  <c r="X2088" i="47"/>
  <c r="N2088" i="47"/>
  <c r="J2088" i="47"/>
  <c r="G2088" i="47"/>
  <c r="G2086" i="47"/>
  <c r="G2084" i="47"/>
  <c r="E2080" i="47"/>
  <c r="E2079" i="47"/>
  <c r="S2078" i="47"/>
  <c r="R2078" i="47"/>
  <c r="L2078" i="47"/>
  <c r="H2078" i="47"/>
  <c r="F2078" i="47"/>
  <c r="S2077" i="47"/>
  <c r="R2077" i="47"/>
  <c r="L2077" i="47"/>
  <c r="H2077" i="47"/>
  <c r="F2077" i="47"/>
  <c r="S2076" i="47"/>
  <c r="R2076" i="47"/>
  <c r="L2076" i="47"/>
  <c r="H2076" i="47"/>
  <c r="F2076" i="47"/>
  <c r="L2074" i="47"/>
  <c r="H2074" i="47"/>
  <c r="AA2074" i="47" s="1"/>
  <c r="G2074" i="47"/>
  <c r="Z2074" i="47" s="1"/>
  <c r="F2074" i="47"/>
  <c r="L2073" i="47"/>
  <c r="H2073" i="47"/>
  <c r="AA2073" i="47" s="1"/>
  <c r="G2073" i="47"/>
  <c r="Z2073" i="47" s="1"/>
  <c r="F2073" i="47"/>
  <c r="Y2073" i="47" s="1"/>
  <c r="L2072" i="47"/>
  <c r="H2072" i="47"/>
  <c r="AA2072" i="47" s="1"/>
  <c r="G2072" i="47"/>
  <c r="Z2072" i="47" s="1"/>
  <c r="F2072" i="47"/>
  <c r="Y2072" i="47" s="1"/>
  <c r="L2071" i="47"/>
  <c r="H2071" i="47"/>
  <c r="AA2071" i="47" s="1"/>
  <c r="G2071" i="47"/>
  <c r="F2071" i="47"/>
  <c r="L2070" i="47"/>
  <c r="H2070" i="47"/>
  <c r="AA2070" i="47" s="1"/>
  <c r="G2070" i="47"/>
  <c r="F2070" i="47"/>
  <c r="Y2070" i="47" s="1"/>
  <c r="L2069" i="47"/>
  <c r="H2069" i="47"/>
  <c r="G2069" i="47"/>
  <c r="Z2069" i="47" s="1"/>
  <c r="F2069" i="47"/>
  <c r="Y2069" i="47" s="1"/>
  <c r="L2068" i="47"/>
  <c r="H2068" i="47"/>
  <c r="AA2068" i="47" s="1"/>
  <c r="G2068" i="47"/>
  <c r="Z2068" i="47" s="1"/>
  <c r="F2068" i="47"/>
  <c r="Y2068" i="47" s="1"/>
  <c r="L2067" i="47"/>
  <c r="H2067" i="47"/>
  <c r="AA2067" i="47" s="1"/>
  <c r="G2067" i="47"/>
  <c r="F2067" i="47"/>
  <c r="Y2067" i="47" s="1"/>
  <c r="L2066" i="47"/>
  <c r="H2066" i="47"/>
  <c r="AA2066" i="47" s="1"/>
  <c r="G2066" i="47"/>
  <c r="Z2066" i="47" s="1"/>
  <c r="F2066" i="47"/>
  <c r="Y2066" i="47" s="1"/>
  <c r="L2065" i="47"/>
  <c r="H2065" i="47"/>
  <c r="AA2065" i="47" s="1"/>
  <c r="G2065" i="47"/>
  <c r="Z2065" i="47" s="1"/>
  <c r="F2065" i="47"/>
  <c r="Y2065" i="47" s="1"/>
  <c r="L2064" i="47"/>
  <c r="H2064" i="47"/>
  <c r="AA2064" i="47" s="1"/>
  <c r="G2064" i="47"/>
  <c r="F2064" i="47"/>
  <c r="Y2064" i="47" s="1"/>
  <c r="L2063" i="47"/>
  <c r="H2063" i="47"/>
  <c r="AA2063" i="47" s="1"/>
  <c r="G2063" i="47"/>
  <c r="F2063" i="47"/>
  <c r="L2062" i="47"/>
  <c r="H2062" i="47"/>
  <c r="AA2062" i="47" s="1"/>
  <c r="G2062" i="47"/>
  <c r="F2062" i="47"/>
  <c r="L2061" i="47"/>
  <c r="H2061" i="47"/>
  <c r="AA2061" i="47" s="1"/>
  <c r="G2061" i="47"/>
  <c r="Z2061" i="47" s="1"/>
  <c r="F2061" i="47"/>
  <c r="L2060" i="47"/>
  <c r="H2060" i="47"/>
  <c r="G2060" i="47"/>
  <c r="Z2060" i="47" s="1"/>
  <c r="F2060" i="47"/>
  <c r="Y2060" i="47" s="1"/>
  <c r="L2059" i="47"/>
  <c r="H2059" i="47"/>
  <c r="AA2059" i="47" s="1"/>
  <c r="G2059" i="47"/>
  <c r="F2059" i="47"/>
  <c r="Y2059" i="47" s="1"/>
  <c r="L2058" i="47"/>
  <c r="H2058" i="47"/>
  <c r="AA2058" i="47" s="1"/>
  <c r="G2058" i="47"/>
  <c r="F2058" i="47"/>
  <c r="L2057" i="47"/>
  <c r="H2057" i="47"/>
  <c r="AA2057" i="47" s="1"/>
  <c r="G2057" i="47"/>
  <c r="Z2057" i="47" s="1"/>
  <c r="F2057" i="47"/>
  <c r="Y2057" i="47" s="1"/>
  <c r="L2056" i="47"/>
  <c r="H2056" i="47"/>
  <c r="AA2056" i="47" s="1"/>
  <c r="G2056" i="47"/>
  <c r="Z2056" i="47" s="1"/>
  <c r="F2056" i="47"/>
  <c r="Y2056" i="47" s="1"/>
  <c r="L2055" i="47"/>
  <c r="H2055" i="47"/>
  <c r="AA2055" i="47" s="1"/>
  <c r="G2055" i="47"/>
  <c r="F2055" i="47"/>
  <c r="Y2055" i="47" s="1"/>
  <c r="V2053" i="47"/>
  <c r="AF2055" i="47" s="1"/>
  <c r="C2053" i="47"/>
  <c r="X2050" i="47"/>
  <c r="J2050" i="47"/>
  <c r="G2050" i="47"/>
  <c r="X2048" i="47"/>
  <c r="N2048" i="47"/>
  <c r="J2048" i="47"/>
  <c r="G2048" i="47"/>
  <c r="G2046" i="47"/>
  <c r="G2044" i="47"/>
  <c r="E2040" i="47"/>
  <c r="E2039" i="47"/>
  <c r="S2038" i="47"/>
  <c r="R2038" i="47"/>
  <c r="L2038" i="47"/>
  <c r="H2038" i="47"/>
  <c r="F2038" i="47"/>
  <c r="S2037" i="47"/>
  <c r="R2037" i="47"/>
  <c r="L2037" i="47"/>
  <c r="H2037" i="47"/>
  <c r="F2037" i="47"/>
  <c r="S2036" i="47"/>
  <c r="R2036" i="47"/>
  <c r="L2036" i="47"/>
  <c r="H2036" i="47"/>
  <c r="F2036" i="47"/>
  <c r="L2034" i="47"/>
  <c r="H2034" i="47"/>
  <c r="AA2034" i="47" s="1"/>
  <c r="G2034" i="47"/>
  <c r="Z2034" i="47" s="1"/>
  <c r="F2034" i="47"/>
  <c r="Y2034" i="47" s="1"/>
  <c r="L2033" i="47"/>
  <c r="H2033" i="47"/>
  <c r="AA2033" i="47" s="1"/>
  <c r="G2033" i="47"/>
  <c r="Z2033" i="47" s="1"/>
  <c r="F2033" i="47"/>
  <c r="Y2033" i="47" s="1"/>
  <c r="L2032" i="47"/>
  <c r="H2032" i="47"/>
  <c r="AA2032" i="47" s="1"/>
  <c r="G2032" i="47"/>
  <c r="F2032" i="47"/>
  <c r="Y2032" i="47" s="1"/>
  <c r="L2031" i="47"/>
  <c r="H2031" i="47"/>
  <c r="AA2031" i="47" s="1"/>
  <c r="G2031" i="47"/>
  <c r="F2031" i="47"/>
  <c r="L2030" i="47"/>
  <c r="H2030" i="47"/>
  <c r="AA2030" i="47" s="1"/>
  <c r="G2030" i="47"/>
  <c r="Z2030" i="47" s="1"/>
  <c r="F2030" i="47"/>
  <c r="Y2030" i="47" s="1"/>
  <c r="L2029" i="47"/>
  <c r="H2029" i="47"/>
  <c r="AA2029" i="47" s="1"/>
  <c r="G2029" i="47"/>
  <c r="Z2029" i="47" s="1"/>
  <c r="F2029" i="47"/>
  <c r="L2028" i="47"/>
  <c r="H2028" i="47"/>
  <c r="G2028" i="47"/>
  <c r="Z2028" i="47" s="1"/>
  <c r="F2028" i="47"/>
  <c r="Y2028" i="47" s="1"/>
  <c r="L2027" i="47"/>
  <c r="H2027" i="47"/>
  <c r="AA2027" i="47" s="1"/>
  <c r="G2027" i="47"/>
  <c r="F2027" i="47"/>
  <c r="Y2027" i="47" s="1"/>
  <c r="L2026" i="47"/>
  <c r="H2026" i="47"/>
  <c r="AA2026" i="47" s="1"/>
  <c r="G2026" i="47"/>
  <c r="Z2026" i="47" s="1"/>
  <c r="F2026" i="47"/>
  <c r="L2025" i="47"/>
  <c r="H2025" i="47"/>
  <c r="AA2025" i="47" s="1"/>
  <c r="G2025" i="47"/>
  <c r="Z2025" i="47" s="1"/>
  <c r="F2025" i="47"/>
  <c r="Y2025" i="47" s="1"/>
  <c r="L2024" i="47"/>
  <c r="H2024" i="47"/>
  <c r="AA2024" i="47" s="1"/>
  <c r="G2024" i="47"/>
  <c r="Z2024" i="47" s="1"/>
  <c r="F2024" i="47"/>
  <c r="Y2024" i="47" s="1"/>
  <c r="L2023" i="47"/>
  <c r="H2023" i="47"/>
  <c r="AA2023" i="47" s="1"/>
  <c r="G2023" i="47"/>
  <c r="F2023" i="47"/>
  <c r="L2022" i="47"/>
  <c r="H2022" i="47"/>
  <c r="AA2022" i="47" s="1"/>
  <c r="G2022" i="47"/>
  <c r="F2022" i="47"/>
  <c r="Y2022" i="47" s="1"/>
  <c r="L2021" i="47"/>
  <c r="H2021" i="47"/>
  <c r="G2021" i="47"/>
  <c r="Z2021" i="47" s="1"/>
  <c r="F2021" i="47"/>
  <c r="Y2021" i="47" s="1"/>
  <c r="L2020" i="47"/>
  <c r="H2020" i="47"/>
  <c r="AA2020" i="47" s="1"/>
  <c r="G2020" i="47"/>
  <c r="Z2020" i="47" s="1"/>
  <c r="F2020" i="47"/>
  <c r="Y2020" i="47" s="1"/>
  <c r="L2019" i="47"/>
  <c r="H2019" i="47"/>
  <c r="AA2019" i="47" s="1"/>
  <c r="G2019" i="47"/>
  <c r="F2019" i="47"/>
  <c r="Y2019" i="47" s="1"/>
  <c r="L2018" i="47"/>
  <c r="H2018" i="47"/>
  <c r="AA2018" i="47" s="1"/>
  <c r="G2018" i="47"/>
  <c r="F2018" i="47"/>
  <c r="Y2018" i="47" s="1"/>
  <c r="L2017" i="47"/>
  <c r="H2017" i="47"/>
  <c r="AA2017" i="47" s="1"/>
  <c r="G2017" i="47"/>
  <c r="Z2017" i="47" s="1"/>
  <c r="F2017" i="47"/>
  <c r="Y2017" i="47" s="1"/>
  <c r="L2016" i="47"/>
  <c r="H2016" i="47"/>
  <c r="AA2016" i="47" s="1"/>
  <c r="G2016" i="47"/>
  <c r="F2016" i="47"/>
  <c r="Y2016" i="47" s="1"/>
  <c r="L2015" i="47"/>
  <c r="H2015" i="47"/>
  <c r="AA2015" i="47" s="1"/>
  <c r="G2015" i="47"/>
  <c r="Z2015" i="47" s="1"/>
  <c r="F2015" i="47"/>
  <c r="Y2015" i="47" s="1"/>
  <c r="V2013" i="47"/>
  <c r="AF2015" i="47" s="1"/>
  <c r="C2013" i="47"/>
  <c r="X2010" i="47"/>
  <c r="J2010" i="47"/>
  <c r="G2010" i="47"/>
  <c r="X2008" i="47"/>
  <c r="N2008" i="47"/>
  <c r="J2008" i="47"/>
  <c r="G2008" i="47"/>
  <c r="G2006" i="47"/>
  <c r="G2004" i="47"/>
  <c r="E2000" i="47"/>
  <c r="E1999" i="47"/>
  <c r="S1998" i="47"/>
  <c r="R1998" i="47"/>
  <c r="L1998" i="47"/>
  <c r="H1998" i="47"/>
  <c r="F1998" i="47"/>
  <c r="S1997" i="47"/>
  <c r="R1997" i="47"/>
  <c r="L1997" i="47"/>
  <c r="H1997" i="47"/>
  <c r="F1997" i="47"/>
  <c r="S1996" i="47"/>
  <c r="R1996" i="47"/>
  <c r="L1996" i="47"/>
  <c r="H1996" i="47"/>
  <c r="F1996" i="47"/>
  <c r="L1994" i="47"/>
  <c r="H1994" i="47"/>
  <c r="AA1994" i="47" s="1"/>
  <c r="G1994" i="47"/>
  <c r="Z1994" i="47" s="1"/>
  <c r="F1994" i="47"/>
  <c r="L1993" i="47"/>
  <c r="H1993" i="47"/>
  <c r="AA1993" i="47" s="1"/>
  <c r="G1993" i="47"/>
  <c r="Z1993" i="47" s="1"/>
  <c r="F1993" i="47"/>
  <c r="Y1993" i="47" s="1"/>
  <c r="L1992" i="47"/>
  <c r="H1992" i="47"/>
  <c r="AA1992" i="47" s="1"/>
  <c r="G1992" i="47"/>
  <c r="Z1992" i="47" s="1"/>
  <c r="F1992" i="47"/>
  <c r="Y1992" i="47" s="1"/>
  <c r="L1991" i="47"/>
  <c r="H1991" i="47"/>
  <c r="AA1991" i="47" s="1"/>
  <c r="G1991" i="47"/>
  <c r="F1991" i="47"/>
  <c r="L1990" i="47"/>
  <c r="H1990" i="47"/>
  <c r="AA1990" i="47" s="1"/>
  <c r="G1990" i="47"/>
  <c r="F1990" i="47"/>
  <c r="Y1990" i="47" s="1"/>
  <c r="L1989" i="47"/>
  <c r="H1989" i="47"/>
  <c r="G1989" i="47"/>
  <c r="Z1989" i="47" s="1"/>
  <c r="F1989" i="47"/>
  <c r="Y1989" i="47" s="1"/>
  <c r="L1988" i="47"/>
  <c r="H1988" i="47"/>
  <c r="AA1988" i="47" s="1"/>
  <c r="G1988" i="47"/>
  <c r="Z1988" i="47" s="1"/>
  <c r="F1988" i="47"/>
  <c r="Y1988" i="47" s="1"/>
  <c r="L1987" i="47"/>
  <c r="H1987" i="47"/>
  <c r="AA1987" i="47" s="1"/>
  <c r="G1987" i="47"/>
  <c r="F1987" i="47"/>
  <c r="Y1987" i="47" s="1"/>
  <c r="L1986" i="47"/>
  <c r="H1986" i="47"/>
  <c r="AA1986" i="47" s="1"/>
  <c r="G1986" i="47"/>
  <c r="Z1986" i="47" s="1"/>
  <c r="F1986" i="47"/>
  <c r="Y1986" i="47" s="1"/>
  <c r="L1985" i="47"/>
  <c r="H1985" i="47"/>
  <c r="AA1985" i="47" s="1"/>
  <c r="G1985" i="47"/>
  <c r="Z1985" i="47" s="1"/>
  <c r="F1985" i="47"/>
  <c r="Y1985" i="47" s="1"/>
  <c r="L1984" i="47"/>
  <c r="H1984" i="47"/>
  <c r="AA1984" i="47" s="1"/>
  <c r="G1984" i="47"/>
  <c r="F1984" i="47"/>
  <c r="Y1984" i="47" s="1"/>
  <c r="L1983" i="47"/>
  <c r="H1983" i="47"/>
  <c r="AA1983" i="47" s="1"/>
  <c r="G1983" i="47"/>
  <c r="F1983" i="47"/>
  <c r="L1982" i="47"/>
  <c r="H1982" i="47"/>
  <c r="AA1982" i="47" s="1"/>
  <c r="G1982" i="47"/>
  <c r="Z1982" i="47" s="1"/>
  <c r="F1982" i="47"/>
  <c r="Y1982" i="47" s="1"/>
  <c r="L1981" i="47"/>
  <c r="H1981" i="47"/>
  <c r="AA1981" i="47" s="1"/>
  <c r="G1981" i="47"/>
  <c r="Z1981" i="47" s="1"/>
  <c r="F1981" i="47"/>
  <c r="L1980" i="47"/>
  <c r="H1980" i="47"/>
  <c r="G1980" i="47"/>
  <c r="Z1980" i="47" s="1"/>
  <c r="F1980" i="47"/>
  <c r="Y1980" i="47" s="1"/>
  <c r="L1979" i="47"/>
  <c r="H1979" i="47"/>
  <c r="AA1979" i="47" s="1"/>
  <c r="G1979" i="47"/>
  <c r="F1979" i="47"/>
  <c r="Y1979" i="47" s="1"/>
  <c r="L1978" i="47"/>
  <c r="H1978" i="47"/>
  <c r="AA1978" i="47" s="1"/>
  <c r="G1978" i="47"/>
  <c r="Z1978" i="47" s="1"/>
  <c r="F1978" i="47"/>
  <c r="L1977" i="47"/>
  <c r="H1977" i="47"/>
  <c r="AA1977" i="47" s="1"/>
  <c r="G1977" i="47"/>
  <c r="Z1977" i="47" s="1"/>
  <c r="F1977" i="47"/>
  <c r="Y1977" i="47" s="1"/>
  <c r="L1976" i="47"/>
  <c r="H1976" i="47"/>
  <c r="AA1976" i="47" s="1"/>
  <c r="G1976" i="47"/>
  <c r="Z1976" i="47" s="1"/>
  <c r="F1976" i="47"/>
  <c r="Y1976" i="47" s="1"/>
  <c r="L1975" i="47"/>
  <c r="H1975" i="47"/>
  <c r="AA1975" i="47" s="1"/>
  <c r="G1975" i="47"/>
  <c r="F1975" i="47"/>
  <c r="Y1975" i="47" s="1"/>
  <c r="V1973" i="47"/>
  <c r="AF1975" i="47" s="1"/>
  <c r="C1973" i="47"/>
  <c r="X1970" i="47"/>
  <c r="J1970" i="47"/>
  <c r="G1970" i="47"/>
  <c r="X1968" i="47"/>
  <c r="N1968" i="47"/>
  <c r="J1968" i="47"/>
  <c r="G1968" i="47"/>
  <c r="G1966" i="47"/>
  <c r="G1964" i="47"/>
  <c r="E1960" i="47"/>
  <c r="E1959" i="47"/>
  <c r="S1958" i="47"/>
  <c r="R1958" i="47"/>
  <c r="L1958" i="47"/>
  <c r="H1958" i="47"/>
  <c r="F1958" i="47"/>
  <c r="S1957" i="47"/>
  <c r="R1957" i="47"/>
  <c r="L1957" i="47"/>
  <c r="H1957" i="47"/>
  <c r="F1957" i="47"/>
  <c r="S1956" i="47"/>
  <c r="R1956" i="47"/>
  <c r="L1956" i="47"/>
  <c r="H1956" i="47"/>
  <c r="F1956" i="47"/>
  <c r="L1954" i="47"/>
  <c r="H1954" i="47"/>
  <c r="AA1954" i="47" s="1"/>
  <c r="G1954" i="47"/>
  <c r="F1954" i="47"/>
  <c r="L1953" i="47"/>
  <c r="H1953" i="47"/>
  <c r="AA1953" i="47" s="1"/>
  <c r="G1953" i="47"/>
  <c r="F1953" i="47"/>
  <c r="Y1953" i="47" s="1"/>
  <c r="L1952" i="47"/>
  <c r="H1952" i="47"/>
  <c r="AA1952" i="47" s="1"/>
  <c r="G1952" i="47"/>
  <c r="F1952" i="47"/>
  <c r="Y1952" i="47" s="1"/>
  <c r="L1951" i="47"/>
  <c r="H1951" i="47"/>
  <c r="AA1951" i="47" s="1"/>
  <c r="G1951" i="47"/>
  <c r="F1951" i="47"/>
  <c r="Y1951" i="47" s="1"/>
  <c r="L1950" i="47"/>
  <c r="H1950" i="47"/>
  <c r="G1950" i="47"/>
  <c r="Z1950" i="47" s="1"/>
  <c r="F1950" i="47"/>
  <c r="L1949" i="47"/>
  <c r="H1949" i="47"/>
  <c r="AA1949" i="47" s="1"/>
  <c r="G1949" i="47"/>
  <c r="Z1949" i="47" s="1"/>
  <c r="F1949" i="47"/>
  <c r="Y1949" i="47" s="1"/>
  <c r="L1948" i="47"/>
  <c r="H1948" i="47"/>
  <c r="AA1948" i="47" s="1"/>
  <c r="G1948" i="47"/>
  <c r="Z1948" i="47" s="1"/>
  <c r="F1948" i="47"/>
  <c r="L1947" i="47"/>
  <c r="H1947" i="47"/>
  <c r="AA1947" i="47" s="1"/>
  <c r="G1947" i="47"/>
  <c r="F1947" i="47"/>
  <c r="Y1947" i="47" s="1"/>
  <c r="L1946" i="47"/>
  <c r="H1946" i="47"/>
  <c r="G1946" i="47"/>
  <c r="Z1946" i="47" s="1"/>
  <c r="F1946" i="47"/>
  <c r="L1945" i="47"/>
  <c r="H1945" i="47"/>
  <c r="AA1945" i="47" s="1"/>
  <c r="G1945" i="47"/>
  <c r="Z1945" i="47" s="1"/>
  <c r="F1945" i="47"/>
  <c r="Y1945" i="47" s="1"/>
  <c r="L1944" i="47"/>
  <c r="H1944" i="47"/>
  <c r="AA1944" i="47" s="1"/>
  <c r="G1944" i="47"/>
  <c r="Z1944" i="47" s="1"/>
  <c r="F1944" i="47"/>
  <c r="L1943" i="47"/>
  <c r="H1943" i="47"/>
  <c r="AA1943" i="47" s="1"/>
  <c r="G1943" i="47"/>
  <c r="F1943" i="47"/>
  <c r="L1942" i="47"/>
  <c r="H1942" i="47"/>
  <c r="G1942" i="47"/>
  <c r="Z1942" i="47" s="1"/>
  <c r="F1942" i="47"/>
  <c r="L1941" i="47"/>
  <c r="H1941" i="47"/>
  <c r="AA1941" i="47" s="1"/>
  <c r="G1941" i="47"/>
  <c r="Z1941" i="47" s="1"/>
  <c r="F1941" i="47"/>
  <c r="Y1941" i="47" s="1"/>
  <c r="L1940" i="47"/>
  <c r="H1940" i="47"/>
  <c r="AA1940" i="47" s="1"/>
  <c r="G1940" i="47"/>
  <c r="Z1940" i="47" s="1"/>
  <c r="F1940" i="47"/>
  <c r="L1939" i="47"/>
  <c r="H1939" i="47"/>
  <c r="AA1939" i="47" s="1"/>
  <c r="G1939" i="47"/>
  <c r="F1939" i="47"/>
  <c r="L1938" i="47"/>
  <c r="H1938" i="47"/>
  <c r="G1938" i="47"/>
  <c r="Z1938" i="47" s="1"/>
  <c r="F1938" i="47"/>
  <c r="L1937" i="47"/>
  <c r="H1937" i="47"/>
  <c r="AA1937" i="47" s="1"/>
  <c r="G1937" i="47"/>
  <c r="F1937" i="47"/>
  <c r="Y1937" i="47" s="1"/>
  <c r="L1936" i="47"/>
  <c r="H1936" i="47"/>
  <c r="AA1936" i="47" s="1"/>
  <c r="G1936" i="47"/>
  <c r="Z1936" i="47" s="1"/>
  <c r="F1936" i="47"/>
  <c r="L1935" i="47"/>
  <c r="H1935" i="47"/>
  <c r="AA1935" i="47" s="1"/>
  <c r="G1935" i="47"/>
  <c r="Z1935" i="47" s="1"/>
  <c r="F1935" i="47"/>
  <c r="V1933" i="47"/>
  <c r="AF1935" i="47" s="1"/>
  <c r="C1933" i="47"/>
  <c r="X1930" i="47"/>
  <c r="J1930" i="47"/>
  <c r="G1930" i="47"/>
  <c r="X1928" i="47"/>
  <c r="N1928" i="47"/>
  <c r="J1928" i="47"/>
  <c r="G1928" i="47"/>
  <c r="G1926" i="47"/>
  <c r="G1924" i="47"/>
  <c r="E1920" i="47"/>
  <c r="E1919" i="47"/>
  <c r="S1918" i="47"/>
  <c r="R1918" i="47"/>
  <c r="L1918" i="47"/>
  <c r="H1918" i="47"/>
  <c r="F1918" i="47"/>
  <c r="S1917" i="47"/>
  <c r="R1917" i="47"/>
  <c r="L1917" i="47"/>
  <c r="H1917" i="47"/>
  <c r="F1917" i="47"/>
  <c r="S1916" i="47"/>
  <c r="R1916" i="47"/>
  <c r="L1916" i="47"/>
  <c r="H1916" i="47"/>
  <c r="F1916" i="47"/>
  <c r="L1914" i="47"/>
  <c r="H1914" i="47"/>
  <c r="G1914" i="47"/>
  <c r="Z1914" i="47" s="1"/>
  <c r="F1914" i="47"/>
  <c r="L1913" i="47"/>
  <c r="H1913" i="47"/>
  <c r="AA1913" i="47" s="1"/>
  <c r="G1913" i="47"/>
  <c r="F1913" i="47"/>
  <c r="L1912" i="47"/>
  <c r="H1912" i="47"/>
  <c r="AA1912" i="47" s="1"/>
  <c r="G1912" i="47"/>
  <c r="Z1912" i="47" s="1"/>
  <c r="F1912" i="47"/>
  <c r="L1911" i="47"/>
  <c r="H1911" i="47"/>
  <c r="G1911" i="47"/>
  <c r="Z1911" i="47" s="1"/>
  <c r="F1911" i="47"/>
  <c r="Y1911" i="47" s="1"/>
  <c r="L1910" i="47"/>
  <c r="H1910" i="47"/>
  <c r="G1910" i="47"/>
  <c r="Z1910" i="47" s="1"/>
  <c r="F1910" i="47"/>
  <c r="L1909" i="47"/>
  <c r="H1909" i="47"/>
  <c r="AA1909" i="47" s="1"/>
  <c r="G1909" i="47"/>
  <c r="F1909" i="47"/>
  <c r="Y1909" i="47" s="1"/>
  <c r="L1908" i="47"/>
  <c r="H1908" i="47"/>
  <c r="AA1908" i="47" s="1"/>
  <c r="G1908" i="47"/>
  <c r="Z1908" i="47" s="1"/>
  <c r="F1908" i="47"/>
  <c r="L1907" i="47"/>
  <c r="H1907" i="47"/>
  <c r="AA1907" i="47" s="1"/>
  <c r="G1907" i="47"/>
  <c r="F1907" i="47"/>
  <c r="Y1907" i="47" s="1"/>
  <c r="L1906" i="47"/>
  <c r="H1906" i="47"/>
  <c r="G1906" i="47"/>
  <c r="Z1906" i="47" s="1"/>
  <c r="F1906" i="47"/>
  <c r="L1905" i="47"/>
  <c r="H1905" i="47"/>
  <c r="AA1905" i="47" s="1"/>
  <c r="G1905" i="47"/>
  <c r="Z1905" i="47" s="1"/>
  <c r="F1905" i="47"/>
  <c r="Y1905" i="47" s="1"/>
  <c r="L1904" i="47"/>
  <c r="H1904" i="47"/>
  <c r="AA1904" i="47" s="1"/>
  <c r="G1904" i="47"/>
  <c r="Z1904" i="47" s="1"/>
  <c r="F1904" i="47"/>
  <c r="L1903" i="47"/>
  <c r="H1903" i="47"/>
  <c r="AA1903" i="47" s="1"/>
  <c r="G1903" i="47"/>
  <c r="F1903" i="47"/>
  <c r="Y1903" i="47" s="1"/>
  <c r="L1902" i="47"/>
  <c r="H1902" i="47"/>
  <c r="G1902" i="47"/>
  <c r="Z1902" i="47" s="1"/>
  <c r="F1902" i="47"/>
  <c r="L1901" i="47"/>
  <c r="H1901" i="47"/>
  <c r="AA1901" i="47" s="1"/>
  <c r="G1901" i="47"/>
  <c r="Z1901" i="47" s="1"/>
  <c r="F1901" i="47"/>
  <c r="Y1901" i="47" s="1"/>
  <c r="L1900" i="47"/>
  <c r="H1900" i="47"/>
  <c r="AA1900" i="47" s="1"/>
  <c r="G1900" i="47"/>
  <c r="Z1900" i="47" s="1"/>
  <c r="F1900" i="47"/>
  <c r="L1899" i="47"/>
  <c r="H1899" i="47"/>
  <c r="AA1899" i="47" s="1"/>
  <c r="G1899" i="47"/>
  <c r="Z1899" i="47" s="1"/>
  <c r="F1899" i="47"/>
  <c r="Y1899" i="47" s="1"/>
  <c r="L1898" i="47"/>
  <c r="H1898" i="47"/>
  <c r="G1898" i="47"/>
  <c r="Z1898" i="47" s="1"/>
  <c r="F1898" i="47"/>
  <c r="L1897" i="47"/>
  <c r="H1897" i="47"/>
  <c r="AA1897" i="47" s="1"/>
  <c r="G1897" i="47"/>
  <c r="F1897" i="47"/>
  <c r="L1896" i="47"/>
  <c r="H1896" i="47"/>
  <c r="AA1896" i="47" s="1"/>
  <c r="G1896" i="47"/>
  <c r="Z1896" i="47" s="1"/>
  <c r="F1896" i="47"/>
  <c r="L1895" i="47"/>
  <c r="H1895" i="47"/>
  <c r="AA1895" i="47" s="1"/>
  <c r="G1895" i="47"/>
  <c r="Z1895" i="47" s="1"/>
  <c r="F1895" i="47"/>
  <c r="V1893" i="47"/>
  <c r="AF1895" i="47" s="1"/>
  <c r="C1893" i="47"/>
  <c r="X1890" i="47"/>
  <c r="J1890" i="47"/>
  <c r="G1890" i="47"/>
  <c r="X1888" i="47"/>
  <c r="N1888" i="47"/>
  <c r="J1888" i="47"/>
  <c r="G1888" i="47"/>
  <c r="G1886" i="47"/>
  <c r="G1884" i="47"/>
  <c r="E1880" i="47"/>
  <c r="E1879" i="47"/>
  <c r="S1878" i="47"/>
  <c r="R1878" i="47"/>
  <c r="L1878" i="47"/>
  <c r="H1878" i="47"/>
  <c r="F1878" i="47"/>
  <c r="S1877" i="47"/>
  <c r="R1877" i="47"/>
  <c r="L1877" i="47"/>
  <c r="H1877" i="47"/>
  <c r="F1877" i="47"/>
  <c r="S1876" i="47"/>
  <c r="R1876" i="47"/>
  <c r="L1876" i="47"/>
  <c r="H1876" i="47"/>
  <c r="F1876" i="47"/>
  <c r="L1874" i="47"/>
  <c r="H1874" i="47"/>
  <c r="G1874" i="47"/>
  <c r="Z1874" i="47" s="1"/>
  <c r="F1874" i="47"/>
  <c r="Y1874" i="47" s="1"/>
  <c r="L1873" i="47"/>
  <c r="H1873" i="47"/>
  <c r="AA1873" i="47" s="1"/>
  <c r="G1873" i="47"/>
  <c r="Z1873" i="47" s="1"/>
  <c r="F1873" i="47"/>
  <c r="Y1873" i="47" s="1"/>
  <c r="L1872" i="47"/>
  <c r="H1872" i="47"/>
  <c r="AA1872" i="47" s="1"/>
  <c r="G1872" i="47"/>
  <c r="F1872" i="47"/>
  <c r="Y1872" i="47" s="1"/>
  <c r="L1871" i="47"/>
  <c r="H1871" i="47"/>
  <c r="AA1871" i="47" s="1"/>
  <c r="G1871" i="47"/>
  <c r="Z1871" i="47" s="1"/>
  <c r="F1871" i="47"/>
  <c r="Y1871" i="47" s="1"/>
  <c r="L1870" i="47"/>
  <c r="H1870" i="47"/>
  <c r="AA1870" i="47" s="1"/>
  <c r="G1870" i="47"/>
  <c r="Z1870" i="47" s="1"/>
  <c r="F1870" i="47"/>
  <c r="Y1870" i="47" s="1"/>
  <c r="L1869" i="47"/>
  <c r="H1869" i="47"/>
  <c r="AA1869" i="47" s="1"/>
  <c r="G1869" i="47"/>
  <c r="F1869" i="47"/>
  <c r="Y1869" i="47" s="1"/>
  <c r="L1868" i="47"/>
  <c r="H1868" i="47"/>
  <c r="AA1868" i="47" s="1"/>
  <c r="G1868" i="47"/>
  <c r="F1868" i="47"/>
  <c r="L1867" i="47"/>
  <c r="H1867" i="47"/>
  <c r="AA1867" i="47" s="1"/>
  <c r="G1867" i="47"/>
  <c r="Z1867" i="47" s="1"/>
  <c r="F1867" i="47"/>
  <c r="Y1867" i="47" s="1"/>
  <c r="L1866" i="47"/>
  <c r="H1866" i="47"/>
  <c r="AA1866" i="47" s="1"/>
  <c r="G1866" i="47"/>
  <c r="Z1866" i="47" s="1"/>
  <c r="F1866" i="47"/>
  <c r="L1865" i="47"/>
  <c r="H1865" i="47"/>
  <c r="AA1865" i="47" s="1"/>
  <c r="G1865" i="47"/>
  <c r="Z1865" i="47" s="1"/>
  <c r="F1865" i="47"/>
  <c r="Y1865" i="47" s="1"/>
  <c r="L1864" i="47"/>
  <c r="H1864" i="47"/>
  <c r="AA1864" i="47" s="1"/>
  <c r="G1864" i="47"/>
  <c r="F1864" i="47"/>
  <c r="Y1864" i="47" s="1"/>
  <c r="L1863" i="47"/>
  <c r="H1863" i="47"/>
  <c r="AA1863" i="47" s="1"/>
  <c r="G1863" i="47"/>
  <c r="Z1863" i="47" s="1"/>
  <c r="F1863" i="47"/>
  <c r="L1862" i="47"/>
  <c r="H1862" i="47"/>
  <c r="AA1862" i="47" s="1"/>
  <c r="G1862" i="47"/>
  <c r="Z1862" i="47" s="1"/>
  <c r="F1862" i="47"/>
  <c r="Y1862" i="47" s="1"/>
  <c r="L1861" i="47"/>
  <c r="H1861" i="47"/>
  <c r="AA1861" i="47" s="1"/>
  <c r="G1861" i="47"/>
  <c r="Z1861" i="47" s="1"/>
  <c r="F1861" i="47"/>
  <c r="Y1861" i="47" s="1"/>
  <c r="L1860" i="47"/>
  <c r="H1860" i="47"/>
  <c r="AA1860" i="47" s="1"/>
  <c r="G1860" i="47"/>
  <c r="F1860" i="47"/>
  <c r="L1859" i="47"/>
  <c r="H1859" i="47"/>
  <c r="AA1859" i="47" s="1"/>
  <c r="G1859" i="47"/>
  <c r="F1859" i="47"/>
  <c r="Y1859" i="47" s="1"/>
  <c r="L1858" i="47"/>
  <c r="H1858" i="47"/>
  <c r="G1858" i="47"/>
  <c r="Z1858" i="47" s="1"/>
  <c r="F1858" i="47"/>
  <c r="Y1858" i="47" s="1"/>
  <c r="L1857" i="47"/>
  <c r="H1857" i="47"/>
  <c r="AA1857" i="47" s="1"/>
  <c r="G1857" i="47"/>
  <c r="Z1857" i="47" s="1"/>
  <c r="F1857" i="47"/>
  <c r="Y1857" i="47" s="1"/>
  <c r="L1856" i="47"/>
  <c r="H1856" i="47"/>
  <c r="AA1856" i="47" s="1"/>
  <c r="G1856" i="47"/>
  <c r="F1856" i="47"/>
  <c r="Y1856" i="47" s="1"/>
  <c r="L1855" i="47"/>
  <c r="H1855" i="47"/>
  <c r="AA1855" i="47" s="1"/>
  <c r="G1855" i="47"/>
  <c r="F1855" i="47"/>
  <c r="V1853" i="47"/>
  <c r="AF1855" i="47" s="1"/>
  <c r="C1853" i="47"/>
  <c r="X1850" i="47"/>
  <c r="J1850" i="47"/>
  <c r="G1850" i="47"/>
  <c r="X1848" i="47"/>
  <c r="N1848" i="47"/>
  <c r="J1848" i="47"/>
  <c r="G1848" i="47"/>
  <c r="G1846" i="47"/>
  <c r="G1844" i="47"/>
  <c r="E1840" i="47"/>
  <c r="E1839" i="47"/>
  <c r="S1838" i="47"/>
  <c r="R1838" i="47"/>
  <c r="L1838" i="47"/>
  <c r="H1838" i="47"/>
  <c r="F1838" i="47"/>
  <c r="S1837" i="47"/>
  <c r="R1837" i="47"/>
  <c r="L1837" i="47"/>
  <c r="H1837" i="47"/>
  <c r="F1837" i="47"/>
  <c r="S1836" i="47"/>
  <c r="R1836" i="47"/>
  <c r="L1836" i="47"/>
  <c r="H1836" i="47"/>
  <c r="F1836" i="47"/>
  <c r="L1834" i="47"/>
  <c r="H1834" i="47"/>
  <c r="G1834" i="47"/>
  <c r="Z1834" i="47" s="1"/>
  <c r="F1834" i="47"/>
  <c r="L1833" i="47"/>
  <c r="H1833" i="47"/>
  <c r="AA1833" i="47" s="1"/>
  <c r="G1833" i="47"/>
  <c r="Z1833" i="47" s="1"/>
  <c r="F1833" i="47"/>
  <c r="Y1833" i="47" s="1"/>
  <c r="L1832" i="47"/>
  <c r="H1832" i="47"/>
  <c r="AA1832" i="47" s="1"/>
  <c r="G1832" i="47"/>
  <c r="Z1832" i="47" s="1"/>
  <c r="F1832" i="47"/>
  <c r="Y1832" i="47" s="1"/>
  <c r="L1831" i="47"/>
  <c r="H1831" i="47"/>
  <c r="AA1831" i="47" s="1"/>
  <c r="G1831" i="47"/>
  <c r="F1831" i="47"/>
  <c r="Y1831" i="47" s="1"/>
  <c r="L1830" i="47"/>
  <c r="H1830" i="47"/>
  <c r="G1830" i="47"/>
  <c r="Z1830" i="47" s="1"/>
  <c r="F1830" i="47"/>
  <c r="L1829" i="47"/>
  <c r="H1829" i="47"/>
  <c r="AA1829" i="47" s="1"/>
  <c r="G1829" i="47"/>
  <c r="F1829" i="47"/>
  <c r="L1828" i="47"/>
  <c r="H1828" i="47"/>
  <c r="AA1828" i="47" s="1"/>
  <c r="G1828" i="47"/>
  <c r="Z1828" i="47" s="1"/>
  <c r="F1828" i="47"/>
  <c r="Y1828" i="47" s="1"/>
  <c r="L1827" i="47"/>
  <c r="H1827" i="47"/>
  <c r="AA1827" i="47" s="1"/>
  <c r="G1827" i="47"/>
  <c r="F1827" i="47"/>
  <c r="Y1827" i="47" s="1"/>
  <c r="L1826" i="47"/>
  <c r="H1826" i="47"/>
  <c r="G1826" i="47"/>
  <c r="Z1826" i="47" s="1"/>
  <c r="F1826" i="47"/>
  <c r="L1825" i="47"/>
  <c r="H1825" i="47"/>
  <c r="AA1825" i="47" s="1"/>
  <c r="G1825" i="47"/>
  <c r="Z1825" i="47" s="1"/>
  <c r="F1825" i="47"/>
  <c r="Y1825" i="47" s="1"/>
  <c r="L1824" i="47"/>
  <c r="H1824" i="47"/>
  <c r="AA1824" i="47" s="1"/>
  <c r="G1824" i="47"/>
  <c r="Z1824" i="47" s="1"/>
  <c r="F1824" i="47"/>
  <c r="Y1824" i="47" s="1"/>
  <c r="L1823" i="47"/>
  <c r="H1823" i="47"/>
  <c r="AA1823" i="47" s="1"/>
  <c r="G1823" i="47"/>
  <c r="F1823" i="47"/>
  <c r="Y1823" i="47" s="1"/>
  <c r="L1822" i="47"/>
  <c r="H1822" i="47"/>
  <c r="G1822" i="47"/>
  <c r="Z1822" i="47" s="1"/>
  <c r="F1822" i="47"/>
  <c r="L1821" i="47"/>
  <c r="H1821" i="47"/>
  <c r="AA1821" i="47" s="1"/>
  <c r="G1821" i="47"/>
  <c r="Z1821" i="47" s="1"/>
  <c r="F1821" i="47"/>
  <c r="Y1821" i="47" s="1"/>
  <c r="L1820" i="47"/>
  <c r="H1820" i="47"/>
  <c r="AA1820" i="47" s="1"/>
  <c r="G1820" i="47"/>
  <c r="Z1820" i="47" s="1"/>
  <c r="F1820" i="47"/>
  <c r="Y1820" i="47" s="1"/>
  <c r="L1819" i="47"/>
  <c r="H1819" i="47"/>
  <c r="AA1819" i="47" s="1"/>
  <c r="G1819" i="47"/>
  <c r="F1819" i="47"/>
  <c r="Y1819" i="47" s="1"/>
  <c r="L1818" i="47"/>
  <c r="H1818" i="47"/>
  <c r="G1818" i="47"/>
  <c r="Z1818" i="47" s="1"/>
  <c r="F1818" i="47"/>
  <c r="L1817" i="47"/>
  <c r="H1817" i="47"/>
  <c r="AA1817" i="47" s="1"/>
  <c r="G1817" i="47"/>
  <c r="Z1817" i="47" s="1"/>
  <c r="F1817" i="47"/>
  <c r="Y1817" i="47" s="1"/>
  <c r="L1816" i="47"/>
  <c r="H1816" i="47"/>
  <c r="AA1816" i="47" s="1"/>
  <c r="G1816" i="47"/>
  <c r="Z1816" i="47" s="1"/>
  <c r="F1816" i="47"/>
  <c r="Y1816" i="47" s="1"/>
  <c r="L1815" i="47"/>
  <c r="H1815" i="47"/>
  <c r="AA1815" i="47" s="1"/>
  <c r="G1815" i="47"/>
  <c r="Z1815" i="47" s="1"/>
  <c r="F1815" i="47"/>
  <c r="Y1815" i="47" s="1"/>
  <c r="V1813" i="47"/>
  <c r="AF1815" i="47" s="1"/>
  <c r="C1813" i="47"/>
  <c r="X1810" i="47"/>
  <c r="J1810" i="47"/>
  <c r="G1810" i="47"/>
  <c r="X1808" i="47"/>
  <c r="N1808" i="47"/>
  <c r="J1808" i="47"/>
  <c r="G1808" i="47"/>
  <c r="G1806" i="47"/>
  <c r="G1804" i="47"/>
  <c r="E1800" i="47"/>
  <c r="E1799" i="47"/>
  <c r="S1798" i="47"/>
  <c r="R1798" i="47"/>
  <c r="L1798" i="47"/>
  <c r="H1798" i="47"/>
  <c r="F1798" i="47"/>
  <c r="S1797" i="47"/>
  <c r="R1797" i="47"/>
  <c r="L1797" i="47"/>
  <c r="H1797" i="47"/>
  <c r="F1797" i="47"/>
  <c r="S1796" i="47"/>
  <c r="R1796" i="47"/>
  <c r="L1796" i="47"/>
  <c r="H1796" i="47"/>
  <c r="F1796" i="47"/>
  <c r="L1794" i="47"/>
  <c r="H1794" i="47"/>
  <c r="AA1794" i="47" s="1"/>
  <c r="G1794" i="47"/>
  <c r="Z1794" i="47" s="1"/>
  <c r="F1794" i="47"/>
  <c r="L1793" i="47"/>
  <c r="H1793" i="47"/>
  <c r="AA1793" i="47" s="1"/>
  <c r="G1793" i="47"/>
  <c r="Z1793" i="47" s="1"/>
  <c r="F1793" i="47"/>
  <c r="Y1793" i="47" s="1"/>
  <c r="L1792" i="47"/>
  <c r="H1792" i="47"/>
  <c r="AA1792" i="47" s="1"/>
  <c r="G1792" i="47"/>
  <c r="Z1792" i="47" s="1"/>
  <c r="F1792" i="47"/>
  <c r="Y1792" i="47" s="1"/>
  <c r="L1791" i="47"/>
  <c r="H1791" i="47"/>
  <c r="AA1791" i="47" s="1"/>
  <c r="G1791" i="47"/>
  <c r="F1791" i="47"/>
  <c r="Y1791" i="47" s="1"/>
  <c r="L1790" i="47"/>
  <c r="H1790" i="47"/>
  <c r="AA1790" i="47" s="1"/>
  <c r="G1790" i="47"/>
  <c r="Z1790" i="47" s="1"/>
  <c r="F1790" i="47"/>
  <c r="L1789" i="47"/>
  <c r="H1789" i="47"/>
  <c r="AA1789" i="47" s="1"/>
  <c r="G1789" i="47"/>
  <c r="F1789" i="47"/>
  <c r="Y1789" i="47" s="1"/>
  <c r="L1788" i="47"/>
  <c r="H1788" i="47"/>
  <c r="AA1788" i="47" s="1"/>
  <c r="G1788" i="47"/>
  <c r="Z1788" i="47" s="1"/>
  <c r="F1788" i="47"/>
  <c r="Y1788" i="47" s="1"/>
  <c r="L1787" i="47"/>
  <c r="H1787" i="47"/>
  <c r="AA1787" i="47" s="1"/>
  <c r="G1787" i="47"/>
  <c r="F1787" i="47"/>
  <c r="Y1787" i="47" s="1"/>
  <c r="L1786" i="47"/>
  <c r="H1786" i="47"/>
  <c r="AA1786" i="47" s="1"/>
  <c r="G1786" i="47"/>
  <c r="Z1786" i="47" s="1"/>
  <c r="F1786" i="47"/>
  <c r="L1785" i="47"/>
  <c r="H1785" i="47"/>
  <c r="AA1785" i="47" s="1"/>
  <c r="G1785" i="47"/>
  <c r="Z1785" i="47" s="1"/>
  <c r="F1785" i="47"/>
  <c r="Y1785" i="47" s="1"/>
  <c r="L1784" i="47"/>
  <c r="H1784" i="47"/>
  <c r="AA1784" i="47" s="1"/>
  <c r="G1784" i="47"/>
  <c r="Z1784" i="47" s="1"/>
  <c r="F1784" i="47"/>
  <c r="Y1784" i="47" s="1"/>
  <c r="L1783" i="47"/>
  <c r="H1783" i="47"/>
  <c r="AA1783" i="47" s="1"/>
  <c r="G1783" i="47"/>
  <c r="F1783" i="47"/>
  <c r="Y1783" i="47" s="1"/>
  <c r="L1782" i="47"/>
  <c r="H1782" i="47"/>
  <c r="AA1782" i="47" s="1"/>
  <c r="G1782" i="47"/>
  <c r="Z1782" i="47" s="1"/>
  <c r="F1782" i="47"/>
  <c r="L1781" i="47"/>
  <c r="H1781" i="47"/>
  <c r="AA1781" i="47" s="1"/>
  <c r="G1781" i="47"/>
  <c r="F1781" i="47"/>
  <c r="Y1781" i="47" s="1"/>
  <c r="L1780" i="47"/>
  <c r="H1780" i="47"/>
  <c r="AA1780" i="47" s="1"/>
  <c r="G1780" i="47"/>
  <c r="Z1780" i="47" s="1"/>
  <c r="F1780" i="47"/>
  <c r="Y1780" i="47" s="1"/>
  <c r="L1779" i="47"/>
  <c r="H1779" i="47"/>
  <c r="AA1779" i="47" s="1"/>
  <c r="G1779" i="47"/>
  <c r="F1779" i="47"/>
  <c r="Y1779" i="47" s="1"/>
  <c r="L1778" i="47"/>
  <c r="H1778" i="47"/>
  <c r="AA1778" i="47" s="1"/>
  <c r="G1778" i="47"/>
  <c r="Z1778" i="47" s="1"/>
  <c r="F1778" i="47"/>
  <c r="L1777" i="47"/>
  <c r="H1777" i="47"/>
  <c r="AA1777" i="47" s="1"/>
  <c r="G1777" i="47"/>
  <c r="Z1777" i="47" s="1"/>
  <c r="F1777" i="47"/>
  <c r="Y1777" i="47" s="1"/>
  <c r="L1776" i="47"/>
  <c r="H1776" i="47"/>
  <c r="AA1776" i="47" s="1"/>
  <c r="G1776" i="47"/>
  <c r="Z1776" i="47" s="1"/>
  <c r="F1776" i="47"/>
  <c r="Y1776" i="47" s="1"/>
  <c r="L1775" i="47"/>
  <c r="H1775" i="47"/>
  <c r="AA1775" i="47" s="1"/>
  <c r="G1775" i="47"/>
  <c r="Z1775" i="47" s="1"/>
  <c r="F1775" i="47"/>
  <c r="Y1775" i="47" s="1"/>
  <c r="V1773" i="47"/>
  <c r="AF1775" i="47" s="1"/>
  <c r="C1773" i="47"/>
  <c r="X1770" i="47"/>
  <c r="J1770" i="47"/>
  <c r="G1770" i="47"/>
  <c r="X1768" i="47"/>
  <c r="N1768" i="47"/>
  <c r="J1768" i="47"/>
  <c r="G1768" i="47"/>
  <c r="G1766" i="47"/>
  <c r="G1764" i="47"/>
  <c r="E1760" i="47"/>
  <c r="E1759" i="47"/>
  <c r="S1758" i="47"/>
  <c r="R1758" i="47"/>
  <c r="L1758" i="47"/>
  <c r="H1758" i="47"/>
  <c r="F1758" i="47"/>
  <c r="S1757" i="47"/>
  <c r="R1757" i="47"/>
  <c r="L1757" i="47"/>
  <c r="H1757" i="47"/>
  <c r="F1757" i="47"/>
  <c r="S1756" i="47"/>
  <c r="R1756" i="47"/>
  <c r="L1756" i="47"/>
  <c r="H1756" i="47"/>
  <c r="F1756" i="47"/>
  <c r="L1754" i="47"/>
  <c r="H1754" i="47"/>
  <c r="G1754" i="47"/>
  <c r="Z1754" i="47" s="1"/>
  <c r="F1754" i="47"/>
  <c r="L1753" i="47"/>
  <c r="H1753" i="47"/>
  <c r="AA1753" i="47" s="1"/>
  <c r="G1753" i="47"/>
  <c r="Z1753" i="47" s="1"/>
  <c r="F1753" i="47"/>
  <c r="Y1753" i="47" s="1"/>
  <c r="L1752" i="47"/>
  <c r="H1752" i="47"/>
  <c r="AA1752" i="47" s="1"/>
  <c r="G1752" i="47"/>
  <c r="Z1752" i="47" s="1"/>
  <c r="F1752" i="47"/>
  <c r="L1751" i="47"/>
  <c r="H1751" i="47"/>
  <c r="AA1751" i="47" s="1"/>
  <c r="G1751" i="47"/>
  <c r="F1751" i="47"/>
  <c r="Y1751" i="47" s="1"/>
  <c r="L1750" i="47"/>
  <c r="H1750" i="47"/>
  <c r="G1750" i="47"/>
  <c r="Z1750" i="47" s="1"/>
  <c r="F1750" i="47"/>
  <c r="L1749" i="47"/>
  <c r="H1749" i="47"/>
  <c r="AA1749" i="47" s="1"/>
  <c r="G1749" i="47"/>
  <c r="F1749" i="47"/>
  <c r="Y1749" i="47" s="1"/>
  <c r="L1748" i="47"/>
  <c r="H1748" i="47"/>
  <c r="AA1748" i="47" s="1"/>
  <c r="G1748" i="47"/>
  <c r="Z1748" i="47" s="1"/>
  <c r="F1748" i="47"/>
  <c r="L1747" i="47"/>
  <c r="H1747" i="47"/>
  <c r="AA1747" i="47" s="1"/>
  <c r="G1747" i="47"/>
  <c r="F1747" i="47"/>
  <c r="Y1747" i="47" s="1"/>
  <c r="L1746" i="47"/>
  <c r="H1746" i="47"/>
  <c r="G1746" i="47"/>
  <c r="Z1746" i="47" s="1"/>
  <c r="F1746" i="47"/>
  <c r="L1745" i="47"/>
  <c r="H1745" i="47"/>
  <c r="AA1745" i="47" s="1"/>
  <c r="G1745" i="47"/>
  <c r="Z1745" i="47" s="1"/>
  <c r="F1745" i="47"/>
  <c r="L1744" i="47"/>
  <c r="H1744" i="47"/>
  <c r="AA1744" i="47" s="1"/>
  <c r="G1744" i="47"/>
  <c r="Z1744" i="47" s="1"/>
  <c r="F1744" i="47"/>
  <c r="L1743" i="47"/>
  <c r="H1743" i="47"/>
  <c r="G1743" i="47"/>
  <c r="Z1743" i="47" s="1"/>
  <c r="F1743" i="47"/>
  <c r="Y1743" i="47" s="1"/>
  <c r="L1742" i="47"/>
  <c r="H1742" i="47"/>
  <c r="G1742" i="47"/>
  <c r="Z1742" i="47" s="1"/>
  <c r="F1742" i="47"/>
  <c r="L1741" i="47"/>
  <c r="H1741" i="47"/>
  <c r="AA1741" i="47" s="1"/>
  <c r="G1741" i="47"/>
  <c r="Z1741" i="47" s="1"/>
  <c r="F1741" i="47"/>
  <c r="Y1741" i="47" s="1"/>
  <c r="L1740" i="47"/>
  <c r="H1740" i="47"/>
  <c r="AA1740" i="47" s="1"/>
  <c r="G1740" i="47"/>
  <c r="Z1740" i="47" s="1"/>
  <c r="F1740" i="47"/>
  <c r="L1739" i="47"/>
  <c r="H1739" i="47"/>
  <c r="AA1739" i="47" s="1"/>
  <c r="G1739" i="47"/>
  <c r="F1739" i="47"/>
  <c r="Y1739" i="47" s="1"/>
  <c r="L1738" i="47"/>
  <c r="H1738" i="47"/>
  <c r="G1738" i="47"/>
  <c r="Z1738" i="47" s="1"/>
  <c r="F1738" i="47"/>
  <c r="L1737" i="47"/>
  <c r="H1737" i="47"/>
  <c r="AA1737" i="47" s="1"/>
  <c r="G1737" i="47"/>
  <c r="Z1737" i="47" s="1"/>
  <c r="F1737" i="47"/>
  <c r="Y1737" i="47" s="1"/>
  <c r="L1736" i="47"/>
  <c r="H1736" i="47"/>
  <c r="AA1736" i="47" s="1"/>
  <c r="G1736" i="47"/>
  <c r="F1736" i="47"/>
  <c r="Y1736" i="47" s="1"/>
  <c r="L1735" i="47"/>
  <c r="H1735" i="47"/>
  <c r="AA1735" i="47" s="1"/>
  <c r="G1735" i="47"/>
  <c r="Z1735" i="47" s="1"/>
  <c r="F1735" i="47"/>
  <c r="V1733" i="47"/>
  <c r="AF1735" i="47" s="1"/>
  <c r="C1733" i="47"/>
  <c r="X1730" i="47"/>
  <c r="J1730" i="47"/>
  <c r="G1730" i="47"/>
  <c r="X1728" i="47"/>
  <c r="N1728" i="47"/>
  <c r="J1728" i="47"/>
  <c r="G1728" i="47"/>
  <c r="G1726" i="47"/>
  <c r="G1724" i="47"/>
  <c r="E1720" i="47"/>
  <c r="E1719" i="47"/>
  <c r="S1718" i="47"/>
  <c r="R1718" i="47"/>
  <c r="L1718" i="47"/>
  <c r="H1718" i="47"/>
  <c r="F1718" i="47"/>
  <c r="S1717" i="47"/>
  <c r="R1717" i="47"/>
  <c r="L1717" i="47"/>
  <c r="H1717" i="47"/>
  <c r="F1717" i="47"/>
  <c r="S1716" i="47"/>
  <c r="R1716" i="47"/>
  <c r="L1716" i="47"/>
  <c r="H1716" i="47"/>
  <c r="F1716" i="47"/>
  <c r="L1714" i="47"/>
  <c r="H1714" i="47"/>
  <c r="AA1714" i="47" s="1"/>
  <c r="G1714" i="47"/>
  <c r="Z1714" i="47" s="1"/>
  <c r="F1714" i="47"/>
  <c r="L1713" i="47"/>
  <c r="H1713" i="47"/>
  <c r="AA1713" i="47" s="1"/>
  <c r="G1713" i="47"/>
  <c r="Z1713" i="47" s="1"/>
  <c r="F1713" i="47"/>
  <c r="Y1713" i="47" s="1"/>
  <c r="L1712" i="47"/>
  <c r="H1712" i="47"/>
  <c r="AA1712" i="47" s="1"/>
  <c r="G1712" i="47"/>
  <c r="F1712" i="47"/>
  <c r="L1711" i="47"/>
  <c r="H1711" i="47"/>
  <c r="AA1711" i="47" s="1"/>
  <c r="G1711" i="47"/>
  <c r="F1711" i="47"/>
  <c r="Y1711" i="47" s="1"/>
  <c r="L1710" i="47"/>
  <c r="H1710" i="47"/>
  <c r="AA1710" i="47" s="1"/>
  <c r="G1710" i="47"/>
  <c r="Z1710" i="47" s="1"/>
  <c r="F1710" i="47"/>
  <c r="Y1710" i="47" s="1"/>
  <c r="L1709" i="47"/>
  <c r="H1709" i="47"/>
  <c r="AA1709" i="47" s="1"/>
  <c r="G1709" i="47"/>
  <c r="F1709" i="47"/>
  <c r="Y1709" i="47" s="1"/>
  <c r="L1708" i="47"/>
  <c r="H1708" i="47"/>
  <c r="AA1708" i="47" s="1"/>
  <c r="G1708" i="47"/>
  <c r="F1708" i="47"/>
  <c r="L1707" i="47"/>
  <c r="H1707" i="47"/>
  <c r="AA1707" i="47" s="1"/>
  <c r="G1707" i="47"/>
  <c r="F1707" i="47"/>
  <c r="Y1707" i="47" s="1"/>
  <c r="L1706" i="47"/>
  <c r="H1706" i="47"/>
  <c r="AA1706" i="47" s="1"/>
  <c r="G1706" i="47"/>
  <c r="Z1706" i="47" s="1"/>
  <c r="F1706" i="47"/>
  <c r="Y1706" i="47" s="1"/>
  <c r="L1705" i="47"/>
  <c r="H1705" i="47"/>
  <c r="AA1705" i="47" s="1"/>
  <c r="G1705" i="47"/>
  <c r="Z1705" i="47" s="1"/>
  <c r="F1705" i="47"/>
  <c r="Y1705" i="47" s="1"/>
  <c r="L1704" i="47"/>
  <c r="H1704" i="47"/>
  <c r="AA1704" i="47" s="1"/>
  <c r="G1704" i="47"/>
  <c r="F1704" i="47"/>
  <c r="Y1704" i="47" s="1"/>
  <c r="L1703" i="47"/>
  <c r="H1703" i="47"/>
  <c r="AA1703" i="47" s="1"/>
  <c r="G1703" i="47"/>
  <c r="F1703" i="47"/>
  <c r="Y1703" i="47" s="1"/>
  <c r="L1702" i="47"/>
  <c r="H1702" i="47"/>
  <c r="AA1702" i="47" s="1"/>
  <c r="G1702" i="47"/>
  <c r="F1702" i="47"/>
  <c r="Y1702" i="47" s="1"/>
  <c r="L1701" i="47"/>
  <c r="H1701" i="47"/>
  <c r="AA1701" i="47" s="1"/>
  <c r="G1701" i="47"/>
  <c r="Z1701" i="47" s="1"/>
  <c r="F1701" i="47"/>
  <c r="Y1701" i="47" s="1"/>
  <c r="L1700" i="47"/>
  <c r="H1700" i="47"/>
  <c r="AA1700" i="47" s="1"/>
  <c r="G1700" i="47"/>
  <c r="F1700" i="47"/>
  <c r="Y1700" i="47" s="1"/>
  <c r="L1699" i="47"/>
  <c r="H1699" i="47"/>
  <c r="AA1699" i="47" s="1"/>
  <c r="G1699" i="47"/>
  <c r="Z1699" i="47" s="1"/>
  <c r="F1699" i="47"/>
  <c r="Y1699" i="47" s="1"/>
  <c r="L1698" i="47"/>
  <c r="H1698" i="47"/>
  <c r="AA1698" i="47" s="1"/>
  <c r="G1698" i="47"/>
  <c r="Z1698" i="47" s="1"/>
  <c r="F1698" i="47"/>
  <c r="L1697" i="47"/>
  <c r="H1697" i="47"/>
  <c r="AA1697" i="47" s="1"/>
  <c r="G1697" i="47"/>
  <c r="Z1697" i="47" s="1"/>
  <c r="F1697" i="47"/>
  <c r="Y1697" i="47" s="1"/>
  <c r="L1696" i="47"/>
  <c r="H1696" i="47"/>
  <c r="AA1696" i="47" s="1"/>
  <c r="G1696" i="47"/>
  <c r="F1696" i="47"/>
  <c r="L1695" i="47"/>
  <c r="H1695" i="47"/>
  <c r="AA1695" i="47" s="1"/>
  <c r="G1695" i="47"/>
  <c r="Z1695" i="47" s="1"/>
  <c r="F1695" i="47"/>
  <c r="V1693" i="47"/>
  <c r="AF1695" i="47" s="1"/>
  <c r="C1693" i="47"/>
  <c r="X1690" i="47"/>
  <c r="J1690" i="47"/>
  <c r="G1690" i="47"/>
  <c r="X1688" i="47"/>
  <c r="N1688" i="47"/>
  <c r="J1688" i="47"/>
  <c r="G1688" i="47"/>
  <c r="G1686" i="47"/>
  <c r="G1684" i="47"/>
  <c r="E1680" i="47"/>
  <c r="E1679" i="47"/>
  <c r="S1678" i="47"/>
  <c r="R1678" i="47"/>
  <c r="L1678" i="47"/>
  <c r="H1678" i="47"/>
  <c r="F1678" i="47"/>
  <c r="S1677" i="47"/>
  <c r="R1677" i="47"/>
  <c r="L1677" i="47"/>
  <c r="H1677" i="47"/>
  <c r="F1677" i="47"/>
  <c r="S1676" i="47"/>
  <c r="R1676" i="47"/>
  <c r="L1676" i="47"/>
  <c r="H1676" i="47"/>
  <c r="F1676" i="47"/>
  <c r="L1674" i="47"/>
  <c r="H1674" i="47"/>
  <c r="AA1674" i="47" s="1"/>
  <c r="G1674" i="47"/>
  <c r="Z1674" i="47" s="1"/>
  <c r="F1674" i="47"/>
  <c r="Y1674" i="47" s="1"/>
  <c r="L1673" i="47"/>
  <c r="H1673" i="47"/>
  <c r="AA1673" i="47" s="1"/>
  <c r="G1673" i="47"/>
  <c r="Z1673" i="47" s="1"/>
  <c r="F1673" i="47"/>
  <c r="Y1673" i="47" s="1"/>
  <c r="L1672" i="47"/>
  <c r="H1672" i="47"/>
  <c r="AA1672" i="47" s="1"/>
  <c r="G1672" i="47"/>
  <c r="F1672" i="47"/>
  <c r="L1671" i="47"/>
  <c r="H1671" i="47"/>
  <c r="AA1671" i="47" s="1"/>
  <c r="G1671" i="47"/>
  <c r="F1671" i="47"/>
  <c r="Y1671" i="47" s="1"/>
  <c r="L1670" i="47"/>
  <c r="H1670" i="47"/>
  <c r="AA1670" i="47" s="1"/>
  <c r="G1670" i="47"/>
  <c r="Z1670" i="47" s="1"/>
  <c r="F1670" i="47"/>
  <c r="Y1670" i="47" s="1"/>
  <c r="L1669" i="47"/>
  <c r="H1669" i="47"/>
  <c r="AA1669" i="47" s="1"/>
  <c r="G1669" i="47"/>
  <c r="Z1669" i="47" s="1"/>
  <c r="F1669" i="47"/>
  <c r="Y1669" i="47" s="1"/>
  <c r="L1668" i="47"/>
  <c r="H1668" i="47"/>
  <c r="AA1668" i="47" s="1"/>
  <c r="G1668" i="47"/>
  <c r="F1668" i="47"/>
  <c r="Y1668" i="47" s="1"/>
  <c r="L1667" i="47"/>
  <c r="H1667" i="47"/>
  <c r="AA1667" i="47" s="1"/>
  <c r="G1667" i="47"/>
  <c r="Z1667" i="47" s="1"/>
  <c r="F1667" i="47"/>
  <c r="Y1667" i="47" s="1"/>
  <c r="L1666" i="47"/>
  <c r="H1666" i="47"/>
  <c r="AA1666" i="47" s="1"/>
  <c r="G1666" i="47"/>
  <c r="Z1666" i="47" s="1"/>
  <c r="F1666" i="47"/>
  <c r="Y1666" i="47" s="1"/>
  <c r="L1665" i="47"/>
  <c r="H1665" i="47"/>
  <c r="AA1665" i="47" s="1"/>
  <c r="G1665" i="47"/>
  <c r="Z1665" i="47" s="1"/>
  <c r="F1665" i="47"/>
  <c r="Y1665" i="47" s="1"/>
  <c r="L1664" i="47"/>
  <c r="H1664" i="47"/>
  <c r="AA1664" i="47" s="1"/>
  <c r="G1664" i="47"/>
  <c r="F1664" i="47"/>
  <c r="Y1664" i="47" s="1"/>
  <c r="L1663" i="47"/>
  <c r="H1663" i="47"/>
  <c r="G1663" i="47"/>
  <c r="Z1663" i="47" s="1"/>
  <c r="F1663" i="47"/>
  <c r="Y1663" i="47" s="1"/>
  <c r="L1662" i="47"/>
  <c r="H1662" i="47"/>
  <c r="G1662" i="47"/>
  <c r="Z1662" i="47" s="1"/>
  <c r="F1662" i="47"/>
  <c r="L1661" i="47"/>
  <c r="H1661" i="47"/>
  <c r="AA1661" i="47" s="1"/>
  <c r="G1661" i="47"/>
  <c r="Z1661" i="47" s="1"/>
  <c r="F1661" i="47"/>
  <c r="Y1661" i="47" s="1"/>
  <c r="L1660" i="47"/>
  <c r="H1660" i="47"/>
  <c r="AA1660" i="47" s="1"/>
  <c r="G1660" i="47"/>
  <c r="F1660" i="47"/>
  <c r="L1659" i="47"/>
  <c r="H1659" i="47"/>
  <c r="AA1659" i="47" s="1"/>
  <c r="G1659" i="47"/>
  <c r="F1659" i="47"/>
  <c r="Y1659" i="47" s="1"/>
  <c r="L1658" i="47"/>
  <c r="H1658" i="47"/>
  <c r="AA1658" i="47" s="1"/>
  <c r="G1658" i="47"/>
  <c r="Z1658" i="47" s="1"/>
  <c r="F1658" i="47"/>
  <c r="Y1658" i="47" s="1"/>
  <c r="L1657" i="47"/>
  <c r="H1657" i="47"/>
  <c r="AA1657" i="47" s="1"/>
  <c r="G1657" i="47"/>
  <c r="Z1657" i="47" s="1"/>
  <c r="F1657" i="47"/>
  <c r="Y1657" i="47" s="1"/>
  <c r="L1656" i="47"/>
  <c r="H1656" i="47"/>
  <c r="AA1656" i="47" s="1"/>
  <c r="G1656" i="47"/>
  <c r="Z1656" i="47" s="1"/>
  <c r="F1656" i="47"/>
  <c r="L1655" i="47"/>
  <c r="H1655" i="47"/>
  <c r="AA1655" i="47" s="1"/>
  <c r="G1655" i="47"/>
  <c r="Z1655" i="47" s="1"/>
  <c r="F1655" i="47"/>
  <c r="Y1655" i="47" s="1"/>
  <c r="V1653" i="47"/>
  <c r="AF1655" i="47" s="1"/>
  <c r="C1653" i="47"/>
  <c r="X1650" i="47"/>
  <c r="J1650" i="47"/>
  <c r="G1650" i="47"/>
  <c r="X1648" i="47"/>
  <c r="N1648" i="47"/>
  <c r="J1648" i="47"/>
  <c r="G1648" i="47"/>
  <c r="G1646" i="47"/>
  <c r="G1644" i="47"/>
  <c r="E1640" i="47"/>
  <c r="E1639" i="47"/>
  <c r="S1638" i="47"/>
  <c r="R1638" i="47"/>
  <c r="L1638" i="47"/>
  <c r="H1638" i="47"/>
  <c r="F1638" i="47"/>
  <c r="S1637" i="47"/>
  <c r="R1637" i="47"/>
  <c r="L1637" i="47"/>
  <c r="H1637" i="47"/>
  <c r="F1637" i="47"/>
  <c r="S1636" i="47"/>
  <c r="R1636" i="47"/>
  <c r="L1636" i="47"/>
  <c r="H1636" i="47"/>
  <c r="F1636" i="47"/>
  <c r="L1634" i="47"/>
  <c r="H1634" i="47"/>
  <c r="AA1634" i="47" s="1"/>
  <c r="G1634" i="47"/>
  <c r="Z1634" i="47" s="1"/>
  <c r="F1634" i="47"/>
  <c r="Y1634" i="47" s="1"/>
  <c r="L1633" i="47"/>
  <c r="H1633" i="47"/>
  <c r="AA1633" i="47" s="1"/>
  <c r="G1633" i="47"/>
  <c r="F1633" i="47"/>
  <c r="Y1633" i="47" s="1"/>
  <c r="L1632" i="47"/>
  <c r="H1632" i="47"/>
  <c r="AA1632" i="47" s="1"/>
  <c r="G1632" i="47"/>
  <c r="Z1632" i="47" s="1"/>
  <c r="F1632" i="47"/>
  <c r="L1631" i="47"/>
  <c r="H1631" i="47"/>
  <c r="AA1631" i="47" s="1"/>
  <c r="G1631" i="47"/>
  <c r="F1631" i="47"/>
  <c r="Y1631" i="47" s="1"/>
  <c r="L1630" i="47"/>
  <c r="H1630" i="47"/>
  <c r="G1630" i="47"/>
  <c r="Z1630" i="47" s="1"/>
  <c r="F1630" i="47"/>
  <c r="Y1630" i="47" s="1"/>
  <c r="L1629" i="47"/>
  <c r="H1629" i="47"/>
  <c r="AA1629" i="47" s="1"/>
  <c r="G1629" i="47"/>
  <c r="F1629" i="47"/>
  <c r="Y1629" i="47" s="1"/>
  <c r="L1628" i="47"/>
  <c r="H1628" i="47"/>
  <c r="AA1628" i="47" s="1"/>
  <c r="G1628" i="47"/>
  <c r="Z1628" i="47" s="1"/>
  <c r="F1628" i="47"/>
  <c r="L1627" i="47"/>
  <c r="H1627" i="47"/>
  <c r="AA1627" i="47" s="1"/>
  <c r="G1627" i="47"/>
  <c r="F1627" i="47"/>
  <c r="Y1627" i="47" s="1"/>
  <c r="L1626" i="47"/>
  <c r="H1626" i="47"/>
  <c r="G1626" i="47"/>
  <c r="Z1626" i="47" s="1"/>
  <c r="F1626" i="47"/>
  <c r="Y1626" i="47" s="1"/>
  <c r="L1625" i="47"/>
  <c r="H1625" i="47"/>
  <c r="AA1625" i="47" s="1"/>
  <c r="G1625" i="47"/>
  <c r="F1625" i="47"/>
  <c r="Y1625" i="47" s="1"/>
  <c r="L1624" i="47"/>
  <c r="H1624" i="47"/>
  <c r="AA1624" i="47" s="1"/>
  <c r="G1624" i="47"/>
  <c r="Z1624" i="47" s="1"/>
  <c r="F1624" i="47"/>
  <c r="L1623" i="47"/>
  <c r="H1623" i="47"/>
  <c r="AA1623" i="47" s="1"/>
  <c r="G1623" i="47"/>
  <c r="F1623" i="47"/>
  <c r="Y1623" i="47" s="1"/>
  <c r="L1622" i="47"/>
  <c r="H1622" i="47"/>
  <c r="G1622" i="47"/>
  <c r="Z1622" i="47" s="1"/>
  <c r="F1622" i="47"/>
  <c r="Y1622" i="47" s="1"/>
  <c r="L1621" i="47"/>
  <c r="H1621" i="47"/>
  <c r="AA1621" i="47" s="1"/>
  <c r="G1621" i="47"/>
  <c r="F1621" i="47"/>
  <c r="Y1621" i="47" s="1"/>
  <c r="L1620" i="47"/>
  <c r="H1620" i="47"/>
  <c r="AA1620" i="47" s="1"/>
  <c r="G1620" i="47"/>
  <c r="Z1620" i="47" s="1"/>
  <c r="F1620" i="47"/>
  <c r="L1619" i="47"/>
  <c r="H1619" i="47"/>
  <c r="AA1619" i="47" s="1"/>
  <c r="G1619" i="47"/>
  <c r="F1619" i="47"/>
  <c r="Y1619" i="47" s="1"/>
  <c r="L1618" i="47"/>
  <c r="H1618" i="47"/>
  <c r="G1618" i="47"/>
  <c r="Z1618" i="47" s="1"/>
  <c r="F1618" i="47"/>
  <c r="Y1618" i="47" s="1"/>
  <c r="L1617" i="47"/>
  <c r="H1617" i="47"/>
  <c r="AA1617" i="47" s="1"/>
  <c r="G1617" i="47"/>
  <c r="F1617" i="47"/>
  <c r="Y1617" i="47" s="1"/>
  <c r="L1616" i="47"/>
  <c r="H1616" i="47"/>
  <c r="AA1616" i="47" s="1"/>
  <c r="G1616" i="47"/>
  <c r="Z1616" i="47" s="1"/>
  <c r="F1616" i="47"/>
  <c r="L1615" i="47"/>
  <c r="H1615" i="47"/>
  <c r="AA1615" i="47" s="1"/>
  <c r="G1615" i="47"/>
  <c r="Z1615" i="47" s="1"/>
  <c r="F1615" i="47"/>
  <c r="V1613" i="47"/>
  <c r="AF1615" i="47" s="1"/>
  <c r="C1613" i="47"/>
  <c r="X1610" i="47"/>
  <c r="J1610" i="47"/>
  <c r="G1610" i="47"/>
  <c r="X1608" i="47"/>
  <c r="N1608" i="47"/>
  <c r="J1608" i="47"/>
  <c r="G1608" i="47"/>
  <c r="G1606" i="47"/>
  <c r="G1604" i="47"/>
  <c r="E1600" i="47"/>
  <c r="E1599" i="47"/>
  <c r="S1598" i="47"/>
  <c r="R1598" i="47"/>
  <c r="L1598" i="47"/>
  <c r="H1598" i="47"/>
  <c r="F1598" i="47"/>
  <c r="S1597" i="47"/>
  <c r="R1597" i="47"/>
  <c r="L1597" i="47"/>
  <c r="H1597" i="47"/>
  <c r="F1597" i="47"/>
  <c r="S1596" i="47"/>
  <c r="R1596" i="47"/>
  <c r="L1596" i="47"/>
  <c r="H1596" i="47"/>
  <c r="F1596" i="47"/>
  <c r="L1594" i="47"/>
  <c r="H1594" i="47"/>
  <c r="G1594" i="47"/>
  <c r="Z1594" i="47" s="1"/>
  <c r="F1594" i="47"/>
  <c r="Y1594" i="47" s="1"/>
  <c r="L1593" i="47"/>
  <c r="H1593" i="47"/>
  <c r="AA1593" i="47" s="1"/>
  <c r="G1593" i="47"/>
  <c r="F1593" i="47"/>
  <c r="Y1593" i="47" s="1"/>
  <c r="L1592" i="47"/>
  <c r="H1592" i="47"/>
  <c r="AA1592" i="47" s="1"/>
  <c r="G1592" i="47"/>
  <c r="Z1592" i="47" s="1"/>
  <c r="F1592" i="47"/>
  <c r="L1591" i="47"/>
  <c r="H1591" i="47"/>
  <c r="G1591" i="47"/>
  <c r="Z1591" i="47" s="1"/>
  <c r="F1591" i="47"/>
  <c r="Y1591" i="47" s="1"/>
  <c r="L1590" i="47"/>
  <c r="H1590" i="47"/>
  <c r="G1590" i="47"/>
  <c r="Z1590" i="47" s="1"/>
  <c r="F1590" i="47"/>
  <c r="Y1590" i="47" s="1"/>
  <c r="L1589" i="47"/>
  <c r="H1589" i="47"/>
  <c r="AA1589" i="47" s="1"/>
  <c r="G1589" i="47"/>
  <c r="F1589" i="47"/>
  <c r="Y1589" i="47" s="1"/>
  <c r="L1588" i="47"/>
  <c r="H1588" i="47"/>
  <c r="AA1588" i="47" s="1"/>
  <c r="G1588" i="47"/>
  <c r="Z1588" i="47" s="1"/>
  <c r="F1588" i="47"/>
  <c r="L1587" i="47"/>
  <c r="H1587" i="47"/>
  <c r="G1587" i="47"/>
  <c r="Z1587" i="47" s="1"/>
  <c r="F1587" i="47"/>
  <c r="Y1587" i="47" s="1"/>
  <c r="L1586" i="47"/>
  <c r="H1586" i="47"/>
  <c r="G1586" i="47"/>
  <c r="Z1586" i="47" s="1"/>
  <c r="F1586" i="47"/>
  <c r="Y1586" i="47" s="1"/>
  <c r="L1585" i="47"/>
  <c r="H1585" i="47"/>
  <c r="AA1585" i="47" s="1"/>
  <c r="G1585" i="47"/>
  <c r="F1585" i="47"/>
  <c r="Y1585" i="47" s="1"/>
  <c r="L1584" i="47"/>
  <c r="H1584" i="47"/>
  <c r="AA1584" i="47" s="1"/>
  <c r="G1584" i="47"/>
  <c r="Z1584" i="47" s="1"/>
  <c r="F1584" i="47"/>
  <c r="L1583" i="47"/>
  <c r="H1583" i="47"/>
  <c r="G1583" i="47"/>
  <c r="Z1583" i="47" s="1"/>
  <c r="F1583" i="47"/>
  <c r="Y1583" i="47" s="1"/>
  <c r="L1582" i="47"/>
  <c r="H1582" i="47"/>
  <c r="G1582" i="47"/>
  <c r="Z1582" i="47" s="1"/>
  <c r="F1582" i="47"/>
  <c r="Y1582" i="47" s="1"/>
  <c r="L1581" i="47"/>
  <c r="H1581" i="47"/>
  <c r="AA1581" i="47" s="1"/>
  <c r="G1581" i="47"/>
  <c r="F1581" i="47"/>
  <c r="Y1581" i="47" s="1"/>
  <c r="L1580" i="47"/>
  <c r="H1580" i="47"/>
  <c r="AA1580" i="47" s="1"/>
  <c r="G1580" i="47"/>
  <c r="Z1580" i="47" s="1"/>
  <c r="F1580" i="47"/>
  <c r="L1579" i="47"/>
  <c r="H1579" i="47"/>
  <c r="G1579" i="47"/>
  <c r="Z1579" i="47" s="1"/>
  <c r="F1579" i="47"/>
  <c r="Y1579" i="47" s="1"/>
  <c r="L1578" i="47"/>
  <c r="H1578" i="47"/>
  <c r="G1578" i="47"/>
  <c r="Z1578" i="47" s="1"/>
  <c r="F1578" i="47"/>
  <c r="Y1578" i="47" s="1"/>
  <c r="L1577" i="47"/>
  <c r="H1577" i="47"/>
  <c r="AA1577" i="47" s="1"/>
  <c r="G1577" i="47"/>
  <c r="F1577" i="47"/>
  <c r="Y1577" i="47" s="1"/>
  <c r="L1576" i="47"/>
  <c r="H1576" i="47"/>
  <c r="AA1576" i="47" s="1"/>
  <c r="G1576" i="47"/>
  <c r="Z1576" i="47" s="1"/>
  <c r="F1576" i="47"/>
  <c r="L1575" i="47"/>
  <c r="H1575" i="47"/>
  <c r="AA1575" i="47" s="1"/>
  <c r="G1575" i="47"/>
  <c r="F1575" i="47"/>
  <c r="V1573" i="47"/>
  <c r="AF1575" i="47" s="1"/>
  <c r="C1573" i="47"/>
  <c r="X1570" i="47"/>
  <c r="J1570" i="47"/>
  <c r="G1570" i="47"/>
  <c r="X1568" i="47"/>
  <c r="N1568" i="47"/>
  <c r="J1568" i="47"/>
  <c r="G1568" i="47"/>
  <c r="G1566" i="47"/>
  <c r="G1564" i="47"/>
  <c r="E1560" i="47"/>
  <c r="E1559" i="47"/>
  <c r="S1558" i="47"/>
  <c r="R1558" i="47"/>
  <c r="L1558" i="47"/>
  <c r="H1558" i="47"/>
  <c r="F1558" i="47"/>
  <c r="S1557" i="47"/>
  <c r="R1557" i="47"/>
  <c r="L1557" i="47"/>
  <c r="H1557" i="47"/>
  <c r="F1557" i="47"/>
  <c r="S1556" i="47"/>
  <c r="R1556" i="47"/>
  <c r="L1556" i="47"/>
  <c r="H1556" i="47"/>
  <c r="F1556" i="47"/>
  <c r="L1554" i="47"/>
  <c r="H1554" i="47"/>
  <c r="G1554" i="47"/>
  <c r="Z1554" i="47" s="1"/>
  <c r="F1554" i="47"/>
  <c r="Y1554" i="47" s="1"/>
  <c r="L1553" i="47"/>
  <c r="H1553" i="47"/>
  <c r="AA1553" i="47" s="1"/>
  <c r="G1553" i="47"/>
  <c r="F1553" i="47"/>
  <c r="Y1553" i="47" s="1"/>
  <c r="L1552" i="47"/>
  <c r="H1552" i="47"/>
  <c r="AA1552" i="47" s="1"/>
  <c r="G1552" i="47"/>
  <c r="Z1552" i="47" s="1"/>
  <c r="F1552" i="47"/>
  <c r="L1551" i="47"/>
  <c r="H1551" i="47"/>
  <c r="AA1551" i="47" s="1"/>
  <c r="G1551" i="47"/>
  <c r="Z1551" i="47" s="1"/>
  <c r="F1551" i="47"/>
  <c r="Y1551" i="47" s="1"/>
  <c r="L1550" i="47"/>
  <c r="H1550" i="47"/>
  <c r="G1550" i="47"/>
  <c r="Z1550" i="47" s="1"/>
  <c r="F1550" i="47"/>
  <c r="Y1550" i="47" s="1"/>
  <c r="L1549" i="47"/>
  <c r="H1549" i="47"/>
  <c r="AA1549" i="47" s="1"/>
  <c r="G1549" i="47"/>
  <c r="F1549" i="47"/>
  <c r="Y1549" i="47" s="1"/>
  <c r="L1548" i="47"/>
  <c r="H1548" i="47"/>
  <c r="AA1548" i="47" s="1"/>
  <c r="G1548" i="47"/>
  <c r="Z1548" i="47" s="1"/>
  <c r="F1548" i="47"/>
  <c r="L1547" i="47"/>
  <c r="H1547" i="47"/>
  <c r="AA1547" i="47" s="1"/>
  <c r="G1547" i="47"/>
  <c r="Z1547" i="47" s="1"/>
  <c r="F1547" i="47"/>
  <c r="Y1547" i="47" s="1"/>
  <c r="L1546" i="47"/>
  <c r="H1546" i="47"/>
  <c r="G1546" i="47"/>
  <c r="Z1546" i="47" s="1"/>
  <c r="F1546" i="47"/>
  <c r="Y1546" i="47" s="1"/>
  <c r="L1545" i="47"/>
  <c r="H1545" i="47"/>
  <c r="AA1545" i="47" s="1"/>
  <c r="G1545" i="47"/>
  <c r="F1545" i="47"/>
  <c r="Y1545" i="47" s="1"/>
  <c r="L1544" i="47"/>
  <c r="H1544" i="47"/>
  <c r="AA1544" i="47" s="1"/>
  <c r="G1544" i="47"/>
  <c r="Z1544" i="47" s="1"/>
  <c r="F1544" i="47"/>
  <c r="L1543" i="47"/>
  <c r="H1543" i="47"/>
  <c r="AA1543" i="47" s="1"/>
  <c r="G1543" i="47"/>
  <c r="Z1543" i="47" s="1"/>
  <c r="F1543" i="47"/>
  <c r="Y1543" i="47" s="1"/>
  <c r="L1542" i="47"/>
  <c r="H1542" i="47"/>
  <c r="G1542" i="47"/>
  <c r="Z1542" i="47" s="1"/>
  <c r="F1542" i="47"/>
  <c r="Y1542" i="47" s="1"/>
  <c r="L1541" i="47"/>
  <c r="H1541" i="47"/>
  <c r="AA1541" i="47" s="1"/>
  <c r="G1541" i="47"/>
  <c r="F1541" i="47"/>
  <c r="Y1541" i="47" s="1"/>
  <c r="L1540" i="47"/>
  <c r="H1540" i="47"/>
  <c r="AA1540" i="47" s="1"/>
  <c r="G1540" i="47"/>
  <c r="Z1540" i="47" s="1"/>
  <c r="F1540" i="47"/>
  <c r="L1539" i="47"/>
  <c r="H1539" i="47"/>
  <c r="AA1539" i="47" s="1"/>
  <c r="G1539" i="47"/>
  <c r="Z1539" i="47" s="1"/>
  <c r="F1539" i="47"/>
  <c r="Y1539" i="47" s="1"/>
  <c r="L1538" i="47"/>
  <c r="H1538" i="47"/>
  <c r="G1538" i="47"/>
  <c r="Z1538" i="47" s="1"/>
  <c r="F1538" i="47"/>
  <c r="Y1538" i="47" s="1"/>
  <c r="L1537" i="47"/>
  <c r="H1537" i="47"/>
  <c r="AA1537" i="47" s="1"/>
  <c r="G1537" i="47"/>
  <c r="F1537" i="47"/>
  <c r="Y1537" i="47" s="1"/>
  <c r="L1536" i="47"/>
  <c r="H1536" i="47"/>
  <c r="AA1536" i="47" s="1"/>
  <c r="G1536" i="47"/>
  <c r="Z1536" i="47" s="1"/>
  <c r="F1536" i="47"/>
  <c r="L1535" i="47"/>
  <c r="H1535" i="47"/>
  <c r="AA1535" i="47" s="1"/>
  <c r="G1535" i="47"/>
  <c r="Z1535" i="47" s="1"/>
  <c r="F1535" i="47"/>
  <c r="V1533" i="47"/>
  <c r="AF1535" i="47" s="1"/>
  <c r="C1533" i="47"/>
  <c r="X1530" i="47"/>
  <c r="J1530" i="47"/>
  <c r="G1530" i="47"/>
  <c r="X1528" i="47"/>
  <c r="N1528" i="47"/>
  <c r="J1528" i="47"/>
  <c r="G1528" i="47"/>
  <c r="G1526" i="47"/>
  <c r="G1524" i="47"/>
  <c r="E1520" i="47"/>
  <c r="E1519" i="47"/>
  <c r="S1518" i="47"/>
  <c r="R1518" i="47"/>
  <c r="L1518" i="47"/>
  <c r="H1518" i="47"/>
  <c r="F1518" i="47"/>
  <c r="S1517" i="47"/>
  <c r="R1517" i="47"/>
  <c r="L1517" i="47"/>
  <c r="H1517" i="47"/>
  <c r="F1517" i="47"/>
  <c r="S1516" i="47"/>
  <c r="R1516" i="47"/>
  <c r="L1516" i="47"/>
  <c r="H1516" i="47"/>
  <c r="F1516" i="47"/>
  <c r="L1514" i="47"/>
  <c r="H1514" i="47"/>
  <c r="G1514" i="47"/>
  <c r="Z1514" i="47" s="1"/>
  <c r="F1514" i="47"/>
  <c r="Y1514" i="47" s="1"/>
  <c r="L1513" i="47"/>
  <c r="H1513" i="47"/>
  <c r="AA1513" i="47" s="1"/>
  <c r="G1513" i="47"/>
  <c r="F1513" i="47"/>
  <c r="Y1513" i="47" s="1"/>
  <c r="L1512" i="47"/>
  <c r="H1512" i="47"/>
  <c r="AA1512" i="47" s="1"/>
  <c r="G1512" i="47"/>
  <c r="Z1512" i="47" s="1"/>
  <c r="F1512" i="47"/>
  <c r="L1511" i="47"/>
  <c r="H1511" i="47"/>
  <c r="AA1511" i="47" s="1"/>
  <c r="G1511" i="47"/>
  <c r="F1511" i="47"/>
  <c r="Y1511" i="47" s="1"/>
  <c r="L1510" i="47"/>
  <c r="H1510" i="47"/>
  <c r="G1510" i="47"/>
  <c r="Z1510" i="47" s="1"/>
  <c r="F1510" i="47"/>
  <c r="Y1510" i="47" s="1"/>
  <c r="L1509" i="47"/>
  <c r="H1509" i="47"/>
  <c r="AA1509" i="47" s="1"/>
  <c r="G1509" i="47"/>
  <c r="F1509" i="47"/>
  <c r="Y1509" i="47" s="1"/>
  <c r="L1508" i="47"/>
  <c r="H1508" i="47"/>
  <c r="AA1508" i="47" s="1"/>
  <c r="G1508" i="47"/>
  <c r="Z1508" i="47" s="1"/>
  <c r="F1508" i="47"/>
  <c r="L1507" i="47"/>
  <c r="H1507" i="47"/>
  <c r="AA1507" i="47" s="1"/>
  <c r="G1507" i="47"/>
  <c r="F1507" i="47"/>
  <c r="Y1507" i="47" s="1"/>
  <c r="L1506" i="47"/>
  <c r="H1506" i="47"/>
  <c r="G1506" i="47"/>
  <c r="Z1506" i="47" s="1"/>
  <c r="F1506" i="47"/>
  <c r="Y1506" i="47" s="1"/>
  <c r="L1505" i="47"/>
  <c r="H1505" i="47"/>
  <c r="AA1505" i="47" s="1"/>
  <c r="G1505" i="47"/>
  <c r="F1505" i="47"/>
  <c r="Y1505" i="47" s="1"/>
  <c r="L1504" i="47"/>
  <c r="H1504" i="47"/>
  <c r="AA1504" i="47" s="1"/>
  <c r="G1504" i="47"/>
  <c r="Z1504" i="47" s="1"/>
  <c r="F1504" i="47"/>
  <c r="L1503" i="47"/>
  <c r="H1503" i="47"/>
  <c r="AA1503" i="47" s="1"/>
  <c r="G1503" i="47"/>
  <c r="F1503" i="47"/>
  <c r="Y1503" i="47" s="1"/>
  <c r="L1502" i="47"/>
  <c r="H1502" i="47"/>
  <c r="G1502" i="47"/>
  <c r="Z1502" i="47" s="1"/>
  <c r="F1502" i="47"/>
  <c r="Y1502" i="47" s="1"/>
  <c r="L1501" i="47"/>
  <c r="H1501" i="47"/>
  <c r="AA1501" i="47" s="1"/>
  <c r="G1501" i="47"/>
  <c r="F1501" i="47"/>
  <c r="Y1501" i="47" s="1"/>
  <c r="L1500" i="47"/>
  <c r="H1500" i="47"/>
  <c r="AA1500" i="47" s="1"/>
  <c r="G1500" i="47"/>
  <c r="Z1500" i="47" s="1"/>
  <c r="F1500" i="47"/>
  <c r="L1499" i="47"/>
  <c r="H1499" i="47"/>
  <c r="AA1499" i="47" s="1"/>
  <c r="G1499" i="47"/>
  <c r="F1499" i="47"/>
  <c r="Y1499" i="47" s="1"/>
  <c r="L1498" i="47"/>
  <c r="H1498" i="47"/>
  <c r="G1498" i="47"/>
  <c r="Z1498" i="47" s="1"/>
  <c r="F1498" i="47"/>
  <c r="Y1498" i="47" s="1"/>
  <c r="L1497" i="47"/>
  <c r="H1497" i="47"/>
  <c r="AA1497" i="47" s="1"/>
  <c r="G1497" i="47"/>
  <c r="F1497" i="47"/>
  <c r="Y1497" i="47" s="1"/>
  <c r="L1496" i="47"/>
  <c r="H1496" i="47"/>
  <c r="AA1496" i="47" s="1"/>
  <c r="G1496" i="47"/>
  <c r="Z1496" i="47" s="1"/>
  <c r="F1496" i="47"/>
  <c r="L1495" i="47"/>
  <c r="H1495" i="47"/>
  <c r="AA1495" i="47" s="1"/>
  <c r="G1495" i="47"/>
  <c r="Z1495" i="47" s="1"/>
  <c r="F1495" i="47"/>
  <c r="V1493" i="47"/>
  <c r="AF1495" i="47" s="1"/>
  <c r="C1493" i="47"/>
  <c r="X1490" i="47"/>
  <c r="J1490" i="47"/>
  <c r="G1490" i="47"/>
  <c r="X1488" i="47"/>
  <c r="N1488" i="47"/>
  <c r="J1488" i="47"/>
  <c r="G1488" i="47"/>
  <c r="G1486" i="47"/>
  <c r="G1484" i="47"/>
  <c r="E1480" i="47"/>
  <c r="E1479" i="47"/>
  <c r="S1478" i="47"/>
  <c r="R1478" i="47"/>
  <c r="L1478" i="47"/>
  <c r="H1478" i="47"/>
  <c r="F1478" i="47"/>
  <c r="S1477" i="47"/>
  <c r="R1477" i="47"/>
  <c r="L1477" i="47"/>
  <c r="H1477" i="47"/>
  <c r="F1477" i="47"/>
  <c r="S1476" i="47"/>
  <c r="R1476" i="47"/>
  <c r="L1476" i="47"/>
  <c r="H1476" i="47"/>
  <c r="F1476" i="47"/>
  <c r="L1474" i="47"/>
  <c r="H1474" i="47"/>
  <c r="G1474" i="47"/>
  <c r="Z1474" i="47" s="1"/>
  <c r="F1474" i="47"/>
  <c r="Y1474" i="47" s="1"/>
  <c r="L1473" i="47"/>
  <c r="H1473" i="47"/>
  <c r="AA1473" i="47" s="1"/>
  <c r="G1473" i="47"/>
  <c r="F1473" i="47"/>
  <c r="Y1473" i="47" s="1"/>
  <c r="L1472" i="47"/>
  <c r="H1472" i="47"/>
  <c r="AA1472" i="47" s="1"/>
  <c r="G1472" i="47"/>
  <c r="Z1472" i="47" s="1"/>
  <c r="F1472" i="47"/>
  <c r="L1471" i="47"/>
  <c r="H1471" i="47"/>
  <c r="AA1471" i="47" s="1"/>
  <c r="G1471" i="47"/>
  <c r="Z1471" i="47" s="1"/>
  <c r="F1471" i="47"/>
  <c r="Y1471" i="47" s="1"/>
  <c r="L1470" i="47"/>
  <c r="H1470" i="47"/>
  <c r="G1470" i="47"/>
  <c r="Z1470" i="47" s="1"/>
  <c r="F1470" i="47"/>
  <c r="Y1470" i="47" s="1"/>
  <c r="L1469" i="47"/>
  <c r="H1469" i="47"/>
  <c r="AA1469" i="47" s="1"/>
  <c r="G1469" i="47"/>
  <c r="F1469" i="47"/>
  <c r="Y1469" i="47" s="1"/>
  <c r="L1468" i="47"/>
  <c r="H1468" i="47"/>
  <c r="AA1468" i="47" s="1"/>
  <c r="G1468" i="47"/>
  <c r="Z1468" i="47" s="1"/>
  <c r="F1468" i="47"/>
  <c r="L1467" i="47"/>
  <c r="H1467" i="47"/>
  <c r="AA1467" i="47" s="1"/>
  <c r="G1467" i="47"/>
  <c r="Z1467" i="47" s="1"/>
  <c r="F1467" i="47"/>
  <c r="Y1467" i="47" s="1"/>
  <c r="L1466" i="47"/>
  <c r="H1466" i="47"/>
  <c r="G1466" i="47"/>
  <c r="Z1466" i="47" s="1"/>
  <c r="F1466" i="47"/>
  <c r="Y1466" i="47" s="1"/>
  <c r="L1465" i="47"/>
  <c r="H1465" i="47"/>
  <c r="AA1465" i="47" s="1"/>
  <c r="G1465" i="47"/>
  <c r="F1465" i="47"/>
  <c r="Y1465" i="47" s="1"/>
  <c r="L1464" i="47"/>
  <c r="H1464" i="47"/>
  <c r="AA1464" i="47" s="1"/>
  <c r="G1464" i="47"/>
  <c r="Z1464" i="47" s="1"/>
  <c r="F1464" i="47"/>
  <c r="L1463" i="47"/>
  <c r="H1463" i="47"/>
  <c r="AA1463" i="47" s="1"/>
  <c r="G1463" i="47"/>
  <c r="Z1463" i="47" s="1"/>
  <c r="F1463" i="47"/>
  <c r="Y1463" i="47" s="1"/>
  <c r="L1462" i="47"/>
  <c r="H1462" i="47"/>
  <c r="G1462" i="47"/>
  <c r="Z1462" i="47" s="1"/>
  <c r="F1462" i="47"/>
  <c r="Y1462" i="47" s="1"/>
  <c r="L1461" i="47"/>
  <c r="H1461" i="47"/>
  <c r="AA1461" i="47" s="1"/>
  <c r="G1461" i="47"/>
  <c r="F1461" i="47"/>
  <c r="Y1461" i="47" s="1"/>
  <c r="L1460" i="47"/>
  <c r="H1460" i="47"/>
  <c r="AA1460" i="47" s="1"/>
  <c r="G1460" i="47"/>
  <c r="Z1460" i="47" s="1"/>
  <c r="F1460" i="47"/>
  <c r="L1459" i="47"/>
  <c r="H1459" i="47"/>
  <c r="AA1459" i="47" s="1"/>
  <c r="G1459" i="47"/>
  <c r="Z1459" i="47" s="1"/>
  <c r="F1459" i="47"/>
  <c r="Y1459" i="47" s="1"/>
  <c r="L1458" i="47"/>
  <c r="H1458" i="47"/>
  <c r="G1458" i="47"/>
  <c r="Z1458" i="47" s="1"/>
  <c r="F1458" i="47"/>
  <c r="Y1458" i="47" s="1"/>
  <c r="L1457" i="47"/>
  <c r="H1457" i="47"/>
  <c r="AA1457" i="47" s="1"/>
  <c r="G1457" i="47"/>
  <c r="F1457" i="47"/>
  <c r="Y1457" i="47" s="1"/>
  <c r="L1456" i="47"/>
  <c r="H1456" i="47"/>
  <c r="AA1456" i="47" s="1"/>
  <c r="G1456" i="47"/>
  <c r="Z1456" i="47" s="1"/>
  <c r="F1456" i="47"/>
  <c r="L1455" i="47"/>
  <c r="H1455" i="47"/>
  <c r="AA1455" i="47" s="1"/>
  <c r="G1455" i="47"/>
  <c r="Z1455" i="47" s="1"/>
  <c r="F1455" i="47"/>
  <c r="V1453" i="47"/>
  <c r="AF1455" i="47" s="1"/>
  <c r="C1453" i="47"/>
  <c r="X1450" i="47"/>
  <c r="J1450" i="47"/>
  <c r="G1450" i="47"/>
  <c r="X1448" i="47"/>
  <c r="N1448" i="47"/>
  <c r="J1448" i="47"/>
  <c r="G1448" i="47"/>
  <c r="G1446" i="47"/>
  <c r="G1444" i="47"/>
  <c r="E1440" i="47"/>
  <c r="E1439" i="47"/>
  <c r="S1438" i="47"/>
  <c r="R1438" i="47"/>
  <c r="L1438" i="47"/>
  <c r="H1438" i="47"/>
  <c r="F1438" i="47"/>
  <c r="S1437" i="47"/>
  <c r="R1437" i="47"/>
  <c r="L1437" i="47"/>
  <c r="H1437" i="47"/>
  <c r="F1437" i="47"/>
  <c r="S1436" i="47"/>
  <c r="R1436" i="47"/>
  <c r="L1436" i="47"/>
  <c r="H1436" i="47"/>
  <c r="F1436" i="47"/>
  <c r="L1434" i="47"/>
  <c r="H1434" i="47"/>
  <c r="G1434" i="47"/>
  <c r="Z1434" i="47" s="1"/>
  <c r="F1434" i="47"/>
  <c r="Y1434" i="47" s="1"/>
  <c r="L1433" i="47"/>
  <c r="H1433" i="47"/>
  <c r="AA1433" i="47" s="1"/>
  <c r="G1433" i="47"/>
  <c r="F1433" i="47"/>
  <c r="Y1433" i="47" s="1"/>
  <c r="L1432" i="47"/>
  <c r="H1432" i="47"/>
  <c r="AA1432" i="47" s="1"/>
  <c r="G1432" i="47"/>
  <c r="Z1432" i="47" s="1"/>
  <c r="F1432" i="47"/>
  <c r="L1431" i="47"/>
  <c r="H1431" i="47"/>
  <c r="AA1431" i="47" s="1"/>
  <c r="G1431" i="47"/>
  <c r="F1431" i="47"/>
  <c r="Y1431" i="47" s="1"/>
  <c r="L1430" i="47"/>
  <c r="H1430" i="47"/>
  <c r="G1430" i="47"/>
  <c r="Z1430" i="47" s="1"/>
  <c r="F1430" i="47"/>
  <c r="Y1430" i="47" s="1"/>
  <c r="L1429" i="47"/>
  <c r="H1429" i="47"/>
  <c r="AA1429" i="47" s="1"/>
  <c r="G1429" i="47"/>
  <c r="F1429" i="47"/>
  <c r="Y1429" i="47" s="1"/>
  <c r="L1428" i="47"/>
  <c r="H1428" i="47"/>
  <c r="AA1428" i="47" s="1"/>
  <c r="G1428" i="47"/>
  <c r="Z1428" i="47" s="1"/>
  <c r="F1428" i="47"/>
  <c r="L1427" i="47"/>
  <c r="H1427" i="47"/>
  <c r="AA1427" i="47" s="1"/>
  <c r="G1427" i="47"/>
  <c r="F1427" i="47"/>
  <c r="Y1427" i="47" s="1"/>
  <c r="L1426" i="47"/>
  <c r="H1426" i="47"/>
  <c r="G1426" i="47"/>
  <c r="Z1426" i="47" s="1"/>
  <c r="F1426" i="47"/>
  <c r="Y1426" i="47" s="1"/>
  <c r="L1425" i="47"/>
  <c r="H1425" i="47"/>
  <c r="AA1425" i="47" s="1"/>
  <c r="G1425" i="47"/>
  <c r="F1425" i="47"/>
  <c r="Y1425" i="47" s="1"/>
  <c r="L1424" i="47"/>
  <c r="H1424" i="47"/>
  <c r="AA1424" i="47" s="1"/>
  <c r="G1424" i="47"/>
  <c r="Z1424" i="47" s="1"/>
  <c r="F1424" i="47"/>
  <c r="L1423" i="47"/>
  <c r="H1423" i="47"/>
  <c r="AA1423" i="47" s="1"/>
  <c r="G1423" i="47"/>
  <c r="F1423" i="47"/>
  <c r="Y1423" i="47" s="1"/>
  <c r="L1422" i="47"/>
  <c r="H1422" i="47"/>
  <c r="G1422" i="47"/>
  <c r="Z1422" i="47" s="1"/>
  <c r="F1422" i="47"/>
  <c r="Y1422" i="47" s="1"/>
  <c r="L1421" i="47"/>
  <c r="H1421" i="47"/>
  <c r="AA1421" i="47" s="1"/>
  <c r="G1421" i="47"/>
  <c r="F1421" i="47"/>
  <c r="Y1421" i="47" s="1"/>
  <c r="L1420" i="47"/>
  <c r="H1420" i="47"/>
  <c r="AA1420" i="47" s="1"/>
  <c r="G1420" i="47"/>
  <c r="Z1420" i="47" s="1"/>
  <c r="F1420" i="47"/>
  <c r="L1419" i="47"/>
  <c r="H1419" i="47"/>
  <c r="AA1419" i="47" s="1"/>
  <c r="G1419" i="47"/>
  <c r="F1419" i="47"/>
  <c r="Y1419" i="47" s="1"/>
  <c r="L1418" i="47"/>
  <c r="H1418" i="47"/>
  <c r="G1418" i="47"/>
  <c r="Z1418" i="47" s="1"/>
  <c r="F1418" i="47"/>
  <c r="Y1418" i="47" s="1"/>
  <c r="L1417" i="47"/>
  <c r="H1417" i="47"/>
  <c r="AA1417" i="47" s="1"/>
  <c r="G1417" i="47"/>
  <c r="F1417" i="47"/>
  <c r="Y1417" i="47" s="1"/>
  <c r="L1416" i="47"/>
  <c r="H1416" i="47"/>
  <c r="AA1416" i="47" s="1"/>
  <c r="G1416" i="47"/>
  <c r="Z1416" i="47" s="1"/>
  <c r="F1416" i="47"/>
  <c r="L1415" i="47"/>
  <c r="H1415" i="47"/>
  <c r="AA1415" i="47" s="1"/>
  <c r="G1415" i="47"/>
  <c r="Z1415" i="47" s="1"/>
  <c r="F1415" i="47"/>
  <c r="V1413" i="47"/>
  <c r="AF1415" i="47" s="1"/>
  <c r="C1413" i="47"/>
  <c r="X1410" i="47"/>
  <c r="J1410" i="47"/>
  <c r="G1410" i="47"/>
  <c r="X1408" i="47"/>
  <c r="N1408" i="47"/>
  <c r="J1408" i="47"/>
  <c r="G1408" i="47"/>
  <c r="G1406" i="47"/>
  <c r="G1404" i="47"/>
  <c r="E1400" i="47"/>
  <c r="E1399" i="47"/>
  <c r="S1398" i="47"/>
  <c r="R1398" i="47"/>
  <c r="L1398" i="47"/>
  <c r="H1398" i="47"/>
  <c r="F1398" i="47"/>
  <c r="S1397" i="47"/>
  <c r="R1397" i="47"/>
  <c r="L1397" i="47"/>
  <c r="H1397" i="47"/>
  <c r="F1397" i="47"/>
  <c r="S1396" i="47"/>
  <c r="R1396" i="47"/>
  <c r="L1396" i="47"/>
  <c r="H1396" i="47"/>
  <c r="F1396" i="47"/>
  <c r="L1394" i="47"/>
  <c r="H1394" i="47"/>
  <c r="G1394" i="47"/>
  <c r="Z1394" i="47" s="1"/>
  <c r="F1394" i="47"/>
  <c r="Y1394" i="47" s="1"/>
  <c r="L1393" i="47"/>
  <c r="H1393" i="47"/>
  <c r="AA1393" i="47" s="1"/>
  <c r="G1393" i="47"/>
  <c r="F1393" i="47"/>
  <c r="Y1393" i="47" s="1"/>
  <c r="L1392" i="47"/>
  <c r="H1392" i="47"/>
  <c r="AA1392" i="47" s="1"/>
  <c r="G1392" i="47"/>
  <c r="Z1392" i="47" s="1"/>
  <c r="F1392" i="47"/>
  <c r="L1391" i="47"/>
  <c r="H1391" i="47"/>
  <c r="AA1391" i="47" s="1"/>
  <c r="G1391" i="47"/>
  <c r="Z1391" i="47" s="1"/>
  <c r="F1391" i="47"/>
  <c r="Y1391" i="47" s="1"/>
  <c r="L1390" i="47"/>
  <c r="H1390" i="47"/>
  <c r="G1390" i="47"/>
  <c r="Z1390" i="47" s="1"/>
  <c r="F1390" i="47"/>
  <c r="Y1390" i="47" s="1"/>
  <c r="L1389" i="47"/>
  <c r="H1389" i="47"/>
  <c r="AA1389" i="47" s="1"/>
  <c r="G1389" i="47"/>
  <c r="F1389" i="47"/>
  <c r="Y1389" i="47" s="1"/>
  <c r="L1388" i="47"/>
  <c r="H1388" i="47"/>
  <c r="AA1388" i="47" s="1"/>
  <c r="G1388" i="47"/>
  <c r="Z1388" i="47" s="1"/>
  <c r="F1388" i="47"/>
  <c r="L1387" i="47"/>
  <c r="H1387" i="47"/>
  <c r="AA1387" i="47" s="1"/>
  <c r="G1387" i="47"/>
  <c r="Z1387" i="47" s="1"/>
  <c r="F1387" i="47"/>
  <c r="Y1387" i="47" s="1"/>
  <c r="L1386" i="47"/>
  <c r="H1386" i="47"/>
  <c r="G1386" i="47"/>
  <c r="Z1386" i="47" s="1"/>
  <c r="F1386" i="47"/>
  <c r="Y1386" i="47" s="1"/>
  <c r="L1385" i="47"/>
  <c r="H1385" i="47"/>
  <c r="AA1385" i="47" s="1"/>
  <c r="G1385" i="47"/>
  <c r="F1385" i="47"/>
  <c r="Y1385" i="47" s="1"/>
  <c r="L1384" i="47"/>
  <c r="H1384" i="47"/>
  <c r="AA1384" i="47" s="1"/>
  <c r="G1384" i="47"/>
  <c r="F1384" i="47"/>
  <c r="L1383" i="47"/>
  <c r="H1383" i="47"/>
  <c r="AA1383" i="47" s="1"/>
  <c r="G1383" i="47"/>
  <c r="Z1383" i="47" s="1"/>
  <c r="F1383" i="47"/>
  <c r="Y1383" i="47" s="1"/>
  <c r="L1382" i="47"/>
  <c r="H1382" i="47"/>
  <c r="AA1382" i="47" s="1"/>
  <c r="G1382" i="47"/>
  <c r="Z1382" i="47" s="1"/>
  <c r="F1382" i="47"/>
  <c r="Y1382" i="47" s="1"/>
  <c r="L1381" i="47"/>
  <c r="H1381" i="47"/>
  <c r="AA1381" i="47" s="1"/>
  <c r="G1381" i="47"/>
  <c r="F1381" i="47"/>
  <c r="Y1381" i="47" s="1"/>
  <c r="L1380" i="47"/>
  <c r="H1380" i="47"/>
  <c r="AA1380" i="47" s="1"/>
  <c r="G1380" i="47"/>
  <c r="F1380" i="47"/>
  <c r="L1379" i="47"/>
  <c r="H1379" i="47"/>
  <c r="AA1379" i="47" s="1"/>
  <c r="G1379" i="47"/>
  <c r="F1379" i="47"/>
  <c r="Y1379" i="47" s="1"/>
  <c r="L1378" i="47"/>
  <c r="H1378" i="47"/>
  <c r="AA1378" i="47" s="1"/>
  <c r="G1378" i="47"/>
  <c r="F1378" i="47"/>
  <c r="Y1378" i="47" s="1"/>
  <c r="L1377" i="47"/>
  <c r="H1377" i="47"/>
  <c r="AA1377" i="47" s="1"/>
  <c r="G1377" i="47"/>
  <c r="Z1377" i="47" s="1"/>
  <c r="F1377" i="47"/>
  <c r="L1376" i="47"/>
  <c r="H1376" i="47"/>
  <c r="AA1376" i="47" s="1"/>
  <c r="G1376" i="47"/>
  <c r="F1376" i="47"/>
  <c r="L1375" i="47"/>
  <c r="H1375" i="47"/>
  <c r="AA1375" i="47" s="1"/>
  <c r="G1375" i="47"/>
  <c r="F1375" i="47"/>
  <c r="V1373" i="47"/>
  <c r="AF1375" i="47" s="1"/>
  <c r="C1373" i="47"/>
  <c r="X1370" i="47"/>
  <c r="J1370" i="47"/>
  <c r="G1370" i="47"/>
  <c r="X1368" i="47"/>
  <c r="N1368" i="47"/>
  <c r="J1368" i="47"/>
  <c r="G1368" i="47"/>
  <c r="G1366" i="47"/>
  <c r="G1364" i="47"/>
  <c r="E1360" i="47"/>
  <c r="E1359" i="47"/>
  <c r="S1358" i="47"/>
  <c r="R1358" i="47"/>
  <c r="L1358" i="47"/>
  <c r="H1358" i="47"/>
  <c r="F1358" i="47"/>
  <c r="S1357" i="47"/>
  <c r="R1357" i="47"/>
  <c r="L1357" i="47"/>
  <c r="H1357" i="47"/>
  <c r="F1357" i="47"/>
  <c r="S1356" i="47"/>
  <c r="R1356" i="47"/>
  <c r="L1356" i="47"/>
  <c r="H1356" i="47"/>
  <c r="F1356" i="47"/>
  <c r="L1354" i="47"/>
  <c r="H1354" i="47"/>
  <c r="AA1354" i="47" s="1"/>
  <c r="G1354" i="47"/>
  <c r="F1354" i="47"/>
  <c r="Y1354" i="47" s="1"/>
  <c r="L1353" i="47"/>
  <c r="H1353" i="47"/>
  <c r="AA1353" i="47" s="1"/>
  <c r="G1353" i="47"/>
  <c r="F1353" i="47"/>
  <c r="Y1353" i="47" s="1"/>
  <c r="L1352" i="47"/>
  <c r="H1352" i="47"/>
  <c r="AA1352" i="47" s="1"/>
  <c r="G1352" i="47"/>
  <c r="F1352" i="47"/>
  <c r="L1351" i="47"/>
  <c r="H1351" i="47"/>
  <c r="AA1351" i="47" s="1"/>
  <c r="G1351" i="47"/>
  <c r="F1351" i="47"/>
  <c r="Y1351" i="47" s="1"/>
  <c r="L1350" i="47"/>
  <c r="H1350" i="47"/>
  <c r="G1350" i="47"/>
  <c r="Z1350" i="47" s="1"/>
  <c r="F1350" i="47"/>
  <c r="Y1350" i="47" s="1"/>
  <c r="L1349" i="47"/>
  <c r="H1349" i="47"/>
  <c r="AA1349" i="47" s="1"/>
  <c r="G1349" i="47"/>
  <c r="Z1349" i="47" s="1"/>
  <c r="F1349" i="47"/>
  <c r="Y1349" i="47" s="1"/>
  <c r="L1348" i="47"/>
  <c r="H1348" i="47"/>
  <c r="AA1348" i="47" s="1"/>
  <c r="G1348" i="47"/>
  <c r="F1348" i="47"/>
  <c r="Y1348" i="47" s="1"/>
  <c r="L1347" i="47"/>
  <c r="H1347" i="47"/>
  <c r="G1347" i="47"/>
  <c r="Z1347" i="47" s="1"/>
  <c r="F1347" i="47"/>
  <c r="Y1347" i="47" s="1"/>
  <c r="L1346" i="47"/>
  <c r="H1346" i="47"/>
  <c r="G1346" i="47"/>
  <c r="Z1346" i="47" s="1"/>
  <c r="F1346" i="47"/>
  <c r="Y1346" i="47" s="1"/>
  <c r="L1345" i="47"/>
  <c r="H1345" i="47"/>
  <c r="AA1345" i="47" s="1"/>
  <c r="G1345" i="47"/>
  <c r="F1345" i="47"/>
  <c r="Y1345" i="47" s="1"/>
  <c r="L1344" i="47"/>
  <c r="H1344" i="47"/>
  <c r="AA1344" i="47" s="1"/>
  <c r="G1344" i="47"/>
  <c r="F1344" i="47"/>
  <c r="L1343" i="47"/>
  <c r="H1343" i="47"/>
  <c r="AA1343" i="47" s="1"/>
  <c r="G1343" i="47"/>
  <c r="Z1343" i="47" s="1"/>
  <c r="F1343" i="47"/>
  <c r="Y1343" i="47" s="1"/>
  <c r="L1342" i="47"/>
  <c r="H1342" i="47"/>
  <c r="AA1342" i="47" s="1"/>
  <c r="G1342" i="47"/>
  <c r="Z1342" i="47" s="1"/>
  <c r="F1342" i="47"/>
  <c r="L1341" i="47"/>
  <c r="H1341" i="47"/>
  <c r="G1341" i="47"/>
  <c r="Z1341" i="47" s="1"/>
  <c r="F1341" i="47"/>
  <c r="Y1341" i="47" s="1"/>
  <c r="L1340" i="47"/>
  <c r="H1340" i="47"/>
  <c r="AA1340" i="47" s="1"/>
  <c r="G1340" i="47"/>
  <c r="F1340" i="47"/>
  <c r="Y1340" i="47" s="1"/>
  <c r="L1339" i="47"/>
  <c r="H1339" i="47"/>
  <c r="AA1339" i="47" s="1"/>
  <c r="G1339" i="47"/>
  <c r="Z1339" i="47" s="1"/>
  <c r="F1339" i="47"/>
  <c r="L1338" i="47"/>
  <c r="H1338" i="47"/>
  <c r="G1338" i="47"/>
  <c r="Z1338" i="47" s="1"/>
  <c r="F1338" i="47"/>
  <c r="Y1338" i="47" s="1"/>
  <c r="L1337" i="47"/>
  <c r="H1337" i="47"/>
  <c r="G1337" i="47"/>
  <c r="Z1337" i="47" s="1"/>
  <c r="F1337" i="47"/>
  <c r="Y1337" i="47" s="1"/>
  <c r="L1336" i="47"/>
  <c r="H1336" i="47"/>
  <c r="AA1336" i="47" s="1"/>
  <c r="G1336" i="47"/>
  <c r="F1336" i="47"/>
  <c r="L1335" i="47"/>
  <c r="H1335" i="47"/>
  <c r="AA1335" i="47" s="1"/>
  <c r="G1335" i="47"/>
  <c r="Z1335" i="47" s="1"/>
  <c r="F1335" i="47"/>
  <c r="V1333" i="47"/>
  <c r="AF1335" i="47" s="1"/>
  <c r="C1333" i="47"/>
  <c r="X1330" i="47"/>
  <c r="J1330" i="47"/>
  <c r="G1330" i="47"/>
  <c r="X1328" i="47"/>
  <c r="N1328" i="47"/>
  <c r="J1328" i="47"/>
  <c r="G1328" i="47"/>
  <c r="G1326" i="47"/>
  <c r="G1324" i="47"/>
  <c r="E1320" i="47"/>
  <c r="E1319" i="47"/>
  <c r="S1318" i="47"/>
  <c r="R1318" i="47"/>
  <c r="L1318" i="47"/>
  <c r="H1318" i="47"/>
  <c r="F1318" i="47"/>
  <c r="S1317" i="47"/>
  <c r="R1317" i="47"/>
  <c r="L1317" i="47"/>
  <c r="H1317" i="47"/>
  <c r="F1317" i="47"/>
  <c r="S1316" i="47"/>
  <c r="R1316" i="47"/>
  <c r="L1316" i="47"/>
  <c r="H1316" i="47"/>
  <c r="F1316" i="47"/>
  <c r="L1314" i="47"/>
  <c r="H1314" i="47"/>
  <c r="AA1314" i="47" s="1"/>
  <c r="G1314" i="47"/>
  <c r="F1314" i="47"/>
  <c r="Y1314" i="47" s="1"/>
  <c r="L1313" i="47"/>
  <c r="H1313" i="47"/>
  <c r="AA1313" i="47" s="1"/>
  <c r="G1313" i="47"/>
  <c r="Z1313" i="47" s="1"/>
  <c r="F1313" i="47"/>
  <c r="L1312" i="47"/>
  <c r="H1312" i="47"/>
  <c r="AA1312" i="47" s="1"/>
  <c r="G1312" i="47"/>
  <c r="F1312" i="47"/>
  <c r="Y1312" i="47" s="1"/>
  <c r="L1311" i="47"/>
  <c r="H1311" i="47"/>
  <c r="AA1311" i="47" s="1"/>
  <c r="G1311" i="47"/>
  <c r="Z1311" i="47" s="1"/>
  <c r="F1311" i="47"/>
  <c r="Y1311" i="47" s="1"/>
  <c r="L1310" i="47"/>
  <c r="H1310" i="47"/>
  <c r="AA1310" i="47" s="1"/>
  <c r="G1310" i="47"/>
  <c r="F1310" i="47"/>
  <c r="Y1310" i="47" s="1"/>
  <c r="L1309" i="47"/>
  <c r="H1309" i="47"/>
  <c r="AA1309" i="47" s="1"/>
  <c r="G1309" i="47"/>
  <c r="Z1309" i="47" s="1"/>
  <c r="F1309" i="47"/>
  <c r="L1308" i="47"/>
  <c r="H1308" i="47"/>
  <c r="G1308" i="47"/>
  <c r="Z1308" i="47" s="1"/>
  <c r="F1308" i="47"/>
  <c r="Y1308" i="47" s="1"/>
  <c r="L1307" i="47"/>
  <c r="H1307" i="47"/>
  <c r="G1307" i="47"/>
  <c r="Z1307" i="47" s="1"/>
  <c r="F1307" i="47"/>
  <c r="Y1307" i="47" s="1"/>
  <c r="L1306" i="47"/>
  <c r="H1306" i="47"/>
  <c r="AA1306" i="47" s="1"/>
  <c r="G1306" i="47"/>
  <c r="F1306" i="47"/>
  <c r="Y1306" i="47" s="1"/>
  <c r="L1305" i="47"/>
  <c r="H1305" i="47"/>
  <c r="AA1305" i="47" s="1"/>
  <c r="G1305" i="47"/>
  <c r="Z1305" i="47" s="1"/>
  <c r="F1305" i="47"/>
  <c r="L1304" i="47"/>
  <c r="H1304" i="47"/>
  <c r="AA1304" i="47" s="1"/>
  <c r="G1304" i="47"/>
  <c r="F1304" i="47"/>
  <c r="L1303" i="47"/>
  <c r="H1303" i="47"/>
  <c r="G1303" i="47"/>
  <c r="Z1303" i="47" s="1"/>
  <c r="F1303" i="47"/>
  <c r="Y1303" i="47" s="1"/>
  <c r="L1302" i="47"/>
  <c r="H1302" i="47"/>
  <c r="AA1302" i="47" s="1"/>
  <c r="G1302" i="47"/>
  <c r="F1302" i="47"/>
  <c r="Y1302" i="47" s="1"/>
  <c r="L1301" i="47"/>
  <c r="H1301" i="47"/>
  <c r="AA1301" i="47" s="1"/>
  <c r="G1301" i="47"/>
  <c r="Z1301" i="47" s="1"/>
  <c r="F1301" i="47"/>
  <c r="L1300" i="47"/>
  <c r="H1300" i="47"/>
  <c r="G1300" i="47"/>
  <c r="Z1300" i="47" s="1"/>
  <c r="F1300" i="47"/>
  <c r="Y1300" i="47" s="1"/>
  <c r="L1299" i="47"/>
  <c r="H1299" i="47"/>
  <c r="AA1299" i="47" s="1"/>
  <c r="G1299" i="47"/>
  <c r="Z1299" i="47" s="1"/>
  <c r="F1299" i="47"/>
  <c r="Y1299" i="47" s="1"/>
  <c r="L1298" i="47"/>
  <c r="H1298" i="47"/>
  <c r="AA1298" i="47" s="1"/>
  <c r="G1298" i="47"/>
  <c r="F1298" i="47"/>
  <c r="Y1298" i="47" s="1"/>
  <c r="L1297" i="47"/>
  <c r="H1297" i="47"/>
  <c r="AA1297" i="47" s="1"/>
  <c r="G1297" i="47"/>
  <c r="Z1297" i="47" s="1"/>
  <c r="F1297" i="47"/>
  <c r="L1296" i="47"/>
  <c r="H1296" i="47"/>
  <c r="AA1296" i="47" s="1"/>
  <c r="G1296" i="47"/>
  <c r="Z1296" i="47" s="1"/>
  <c r="F1296" i="47"/>
  <c r="Y1296" i="47" s="1"/>
  <c r="L1295" i="47"/>
  <c r="H1295" i="47"/>
  <c r="AA1295" i="47" s="1"/>
  <c r="G1295" i="47"/>
  <c r="Z1295" i="47" s="1"/>
  <c r="F1295" i="47"/>
  <c r="V1293" i="47"/>
  <c r="AF1295" i="47" s="1"/>
  <c r="C1293" i="47"/>
  <c r="X1290" i="47"/>
  <c r="J1290" i="47"/>
  <c r="G1290" i="47"/>
  <c r="X1288" i="47"/>
  <c r="N1288" i="47"/>
  <c r="J1288" i="47"/>
  <c r="G1288" i="47"/>
  <c r="G1286" i="47"/>
  <c r="G1284" i="47"/>
  <c r="E1280" i="47"/>
  <c r="E1279" i="47"/>
  <c r="S1278" i="47"/>
  <c r="R1278" i="47"/>
  <c r="L1278" i="47"/>
  <c r="H1278" i="47"/>
  <c r="F1278" i="47"/>
  <c r="S1277" i="47"/>
  <c r="R1277" i="47"/>
  <c r="L1277" i="47"/>
  <c r="H1277" i="47"/>
  <c r="F1277" i="47"/>
  <c r="S1276" i="47"/>
  <c r="R1276" i="47"/>
  <c r="L1276" i="47"/>
  <c r="H1276" i="47"/>
  <c r="F1276" i="47"/>
  <c r="L1274" i="47"/>
  <c r="H1274" i="47"/>
  <c r="AA1274" i="47" s="1"/>
  <c r="G1274" i="47"/>
  <c r="F1274" i="47"/>
  <c r="Y1274" i="47" s="1"/>
  <c r="L1273" i="47"/>
  <c r="H1273" i="47"/>
  <c r="AA1273" i="47" s="1"/>
  <c r="G1273" i="47"/>
  <c r="Z1273" i="47" s="1"/>
  <c r="F1273" i="47"/>
  <c r="L1272" i="47"/>
  <c r="H1272" i="47"/>
  <c r="AA1272" i="47" s="1"/>
  <c r="G1272" i="47"/>
  <c r="F1272" i="47"/>
  <c r="L1271" i="47"/>
  <c r="H1271" i="47"/>
  <c r="G1271" i="47"/>
  <c r="Z1271" i="47" s="1"/>
  <c r="F1271" i="47"/>
  <c r="Y1271" i="47" s="1"/>
  <c r="L1270" i="47"/>
  <c r="H1270" i="47"/>
  <c r="AA1270" i="47" s="1"/>
  <c r="G1270" i="47"/>
  <c r="F1270" i="47"/>
  <c r="Y1270" i="47" s="1"/>
  <c r="L1269" i="47"/>
  <c r="H1269" i="47"/>
  <c r="AA1269" i="47" s="1"/>
  <c r="G1269" i="47"/>
  <c r="Z1269" i="47" s="1"/>
  <c r="F1269" i="47"/>
  <c r="L1268" i="47"/>
  <c r="H1268" i="47"/>
  <c r="AA1268" i="47" s="1"/>
  <c r="G1268" i="47"/>
  <c r="F1268" i="47"/>
  <c r="L1267" i="47"/>
  <c r="H1267" i="47"/>
  <c r="G1267" i="47"/>
  <c r="Z1267" i="47" s="1"/>
  <c r="F1267" i="47"/>
  <c r="Y1267" i="47" s="1"/>
  <c r="L1266" i="47"/>
  <c r="H1266" i="47"/>
  <c r="AA1266" i="47" s="1"/>
  <c r="G1266" i="47"/>
  <c r="F1266" i="47"/>
  <c r="Y1266" i="47" s="1"/>
  <c r="L1265" i="47"/>
  <c r="H1265" i="47"/>
  <c r="AA1265" i="47" s="1"/>
  <c r="G1265" i="47"/>
  <c r="Z1265" i="47" s="1"/>
  <c r="F1265" i="47"/>
  <c r="L1264" i="47"/>
  <c r="H1264" i="47"/>
  <c r="AA1264" i="47" s="1"/>
  <c r="G1264" i="47"/>
  <c r="F1264" i="47"/>
  <c r="L1263" i="47"/>
  <c r="H1263" i="47"/>
  <c r="G1263" i="47"/>
  <c r="Z1263" i="47" s="1"/>
  <c r="F1263" i="47"/>
  <c r="Y1263" i="47" s="1"/>
  <c r="L1262" i="47"/>
  <c r="H1262" i="47"/>
  <c r="AA1262" i="47" s="1"/>
  <c r="G1262" i="47"/>
  <c r="F1262" i="47"/>
  <c r="Y1262" i="47" s="1"/>
  <c r="L1261" i="47"/>
  <c r="H1261" i="47"/>
  <c r="AA1261" i="47" s="1"/>
  <c r="G1261" i="47"/>
  <c r="Z1261" i="47" s="1"/>
  <c r="F1261" i="47"/>
  <c r="L1260" i="47"/>
  <c r="H1260" i="47"/>
  <c r="AA1260" i="47" s="1"/>
  <c r="G1260" i="47"/>
  <c r="Z1260" i="47" s="1"/>
  <c r="F1260" i="47"/>
  <c r="L1259" i="47"/>
  <c r="H1259" i="47"/>
  <c r="G1259" i="47"/>
  <c r="Z1259" i="47" s="1"/>
  <c r="F1259" i="47"/>
  <c r="Y1259" i="47" s="1"/>
  <c r="L1258" i="47"/>
  <c r="H1258" i="47"/>
  <c r="AA1258" i="47" s="1"/>
  <c r="G1258" i="47"/>
  <c r="F1258" i="47"/>
  <c r="Y1258" i="47" s="1"/>
  <c r="L1257" i="47"/>
  <c r="H1257" i="47"/>
  <c r="AA1257" i="47" s="1"/>
  <c r="G1257" i="47"/>
  <c r="Z1257" i="47" s="1"/>
  <c r="F1257" i="47"/>
  <c r="L1256" i="47"/>
  <c r="H1256" i="47"/>
  <c r="AA1256" i="47" s="1"/>
  <c r="G1256" i="47"/>
  <c r="Z1256" i="47" s="1"/>
  <c r="F1256" i="47"/>
  <c r="Y1256" i="47" s="1"/>
  <c r="L1255" i="47"/>
  <c r="H1255" i="47"/>
  <c r="AA1255" i="47" s="1"/>
  <c r="G1255" i="47"/>
  <c r="F1255" i="47"/>
  <c r="V1253" i="47"/>
  <c r="AF1255" i="47" s="1"/>
  <c r="C1253" i="47"/>
  <c r="X1250" i="47"/>
  <c r="J1250" i="47"/>
  <c r="G1250" i="47"/>
  <c r="X1248" i="47"/>
  <c r="N1248" i="47"/>
  <c r="J1248" i="47"/>
  <c r="G1248" i="47"/>
  <c r="G1246" i="47"/>
  <c r="G1244" i="47"/>
  <c r="E1240" i="47"/>
  <c r="E1239" i="47"/>
  <c r="S1238" i="47"/>
  <c r="R1238" i="47"/>
  <c r="L1238" i="47"/>
  <c r="H1238" i="47"/>
  <c r="F1238" i="47"/>
  <c r="S1237" i="47"/>
  <c r="R1237" i="47"/>
  <c r="L1237" i="47"/>
  <c r="H1237" i="47"/>
  <c r="F1237" i="47"/>
  <c r="S1236" i="47"/>
  <c r="R1236" i="47"/>
  <c r="L1236" i="47"/>
  <c r="H1236" i="47"/>
  <c r="F1236" i="47"/>
  <c r="L1234" i="47"/>
  <c r="H1234" i="47"/>
  <c r="AA1234" i="47" s="1"/>
  <c r="G1234" i="47"/>
  <c r="F1234" i="47"/>
  <c r="L1233" i="47"/>
  <c r="H1233" i="47"/>
  <c r="AA1233" i="47" s="1"/>
  <c r="G1233" i="47"/>
  <c r="Z1233" i="47" s="1"/>
  <c r="F1233" i="47"/>
  <c r="L1232" i="47"/>
  <c r="H1232" i="47"/>
  <c r="G1232" i="47"/>
  <c r="Z1232" i="47" s="1"/>
  <c r="F1232" i="47"/>
  <c r="Y1232" i="47" s="1"/>
  <c r="L1231" i="47"/>
  <c r="H1231" i="47"/>
  <c r="G1231" i="47"/>
  <c r="Z1231" i="47" s="1"/>
  <c r="F1231" i="47"/>
  <c r="L1230" i="47"/>
  <c r="H1230" i="47"/>
  <c r="AA1230" i="47" s="1"/>
  <c r="G1230" i="47"/>
  <c r="F1230" i="47"/>
  <c r="Y1230" i="47" s="1"/>
  <c r="L1229" i="47"/>
  <c r="H1229" i="47"/>
  <c r="AA1229" i="47" s="1"/>
  <c r="G1229" i="47"/>
  <c r="Z1229" i="47" s="1"/>
  <c r="F1229" i="47"/>
  <c r="L1228" i="47"/>
  <c r="H1228" i="47"/>
  <c r="AA1228" i="47" s="1"/>
  <c r="G1228" i="47"/>
  <c r="Z1228" i="47" s="1"/>
  <c r="F1228" i="47"/>
  <c r="Y1228" i="47" s="1"/>
  <c r="L1227" i="47"/>
  <c r="H1227" i="47"/>
  <c r="G1227" i="47"/>
  <c r="Z1227" i="47" s="1"/>
  <c r="F1227" i="47"/>
  <c r="L1226" i="47"/>
  <c r="H1226" i="47"/>
  <c r="AA1226" i="47" s="1"/>
  <c r="G1226" i="47"/>
  <c r="F1226" i="47"/>
  <c r="Y1226" i="47" s="1"/>
  <c r="L1225" i="47"/>
  <c r="H1225" i="47"/>
  <c r="AA1225" i="47" s="1"/>
  <c r="G1225" i="47"/>
  <c r="Z1225" i="47" s="1"/>
  <c r="F1225" i="47"/>
  <c r="L1224" i="47"/>
  <c r="H1224" i="47"/>
  <c r="AA1224" i="47" s="1"/>
  <c r="G1224" i="47"/>
  <c r="F1224" i="47"/>
  <c r="Y1224" i="47" s="1"/>
  <c r="L1223" i="47"/>
  <c r="H1223" i="47"/>
  <c r="G1223" i="47"/>
  <c r="Z1223" i="47" s="1"/>
  <c r="F1223" i="47"/>
  <c r="L1222" i="47"/>
  <c r="H1222" i="47"/>
  <c r="AA1222" i="47" s="1"/>
  <c r="G1222" i="47"/>
  <c r="Z1222" i="47" s="1"/>
  <c r="F1222" i="47"/>
  <c r="Y1222" i="47" s="1"/>
  <c r="L1221" i="47"/>
  <c r="H1221" i="47"/>
  <c r="AA1221" i="47" s="1"/>
  <c r="G1221" i="47"/>
  <c r="Z1221" i="47" s="1"/>
  <c r="F1221" i="47"/>
  <c r="L1220" i="47"/>
  <c r="H1220" i="47"/>
  <c r="AA1220" i="47" s="1"/>
  <c r="G1220" i="47"/>
  <c r="F1220" i="47"/>
  <c r="Y1220" i="47" s="1"/>
  <c r="L1219" i="47"/>
  <c r="H1219" i="47"/>
  <c r="G1219" i="47"/>
  <c r="Z1219" i="47" s="1"/>
  <c r="F1219" i="47"/>
  <c r="L1218" i="47"/>
  <c r="H1218" i="47"/>
  <c r="AA1218" i="47" s="1"/>
  <c r="G1218" i="47"/>
  <c r="F1218" i="47"/>
  <c r="L1217" i="47"/>
  <c r="H1217" i="47"/>
  <c r="AA1217" i="47" s="1"/>
  <c r="G1217" i="47"/>
  <c r="F1217" i="47"/>
  <c r="L1216" i="47"/>
  <c r="H1216" i="47"/>
  <c r="AA1216" i="47" s="1"/>
  <c r="G1216" i="47"/>
  <c r="F1216" i="47"/>
  <c r="L1215" i="47"/>
  <c r="H1215" i="47"/>
  <c r="AA1215" i="47" s="1"/>
  <c r="G1215" i="47"/>
  <c r="F1215" i="47"/>
  <c r="V1213" i="47"/>
  <c r="AF1215" i="47" s="1"/>
  <c r="C1213" i="47"/>
  <c r="X1210" i="47"/>
  <c r="J1210" i="47"/>
  <c r="G1210" i="47"/>
  <c r="X1208" i="47"/>
  <c r="N1208" i="47"/>
  <c r="J1208" i="47"/>
  <c r="G1208" i="47"/>
  <c r="G1206" i="47"/>
  <c r="G1204" i="47"/>
  <c r="E1200" i="47"/>
  <c r="E1199" i="47"/>
  <c r="S1198" i="47"/>
  <c r="R1198" i="47"/>
  <c r="L1198" i="47"/>
  <c r="H1198" i="47"/>
  <c r="F1198" i="47"/>
  <c r="S1197" i="47"/>
  <c r="R1197" i="47"/>
  <c r="L1197" i="47"/>
  <c r="H1197" i="47"/>
  <c r="F1197" i="47"/>
  <c r="S1196" i="47"/>
  <c r="R1196" i="47"/>
  <c r="L1196" i="47"/>
  <c r="H1196" i="47"/>
  <c r="F1196" i="47"/>
  <c r="L1194" i="47"/>
  <c r="H1194" i="47"/>
  <c r="AA1194" i="47" s="1"/>
  <c r="G1194" i="47"/>
  <c r="F1194" i="47"/>
  <c r="Y1194" i="47" s="1"/>
  <c r="L1193" i="47"/>
  <c r="H1193" i="47"/>
  <c r="AA1193" i="47" s="1"/>
  <c r="G1193" i="47"/>
  <c r="Z1193" i="47" s="1"/>
  <c r="F1193" i="47"/>
  <c r="L1192" i="47"/>
  <c r="H1192" i="47"/>
  <c r="AA1192" i="47" s="1"/>
  <c r="G1192" i="47"/>
  <c r="Z1192" i="47" s="1"/>
  <c r="F1192" i="47"/>
  <c r="Y1192" i="47" s="1"/>
  <c r="L1191" i="47"/>
  <c r="H1191" i="47"/>
  <c r="AA1191" i="47" s="1"/>
  <c r="G1191" i="47"/>
  <c r="Z1191" i="47" s="1"/>
  <c r="F1191" i="47"/>
  <c r="Y1191" i="47" s="1"/>
  <c r="L1190" i="47"/>
  <c r="H1190" i="47"/>
  <c r="AA1190" i="47" s="1"/>
  <c r="G1190" i="47"/>
  <c r="F1190" i="47"/>
  <c r="Y1190" i="47" s="1"/>
  <c r="L1189" i="47"/>
  <c r="H1189" i="47"/>
  <c r="AA1189" i="47" s="1"/>
  <c r="G1189" i="47"/>
  <c r="Z1189" i="47" s="1"/>
  <c r="F1189" i="47"/>
  <c r="L1188" i="47"/>
  <c r="H1188" i="47"/>
  <c r="AA1188" i="47" s="1"/>
  <c r="G1188" i="47"/>
  <c r="F1188" i="47"/>
  <c r="Y1188" i="47" s="1"/>
  <c r="L1187" i="47"/>
  <c r="H1187" i="47"/>
  <c r="AA1187" i="47" s="1"/>
  <c r="G1187" i="47"/>
  <c r="Z1187" i="47" s="1"/>
  <c r="F1187" i="47"/>
  <c r="Y1187" i="47" s="1"/>
  <c r="L1186" i="47"/>
  <c r="H1186" i="47"/>
  <c r="AA1186" i="47" s="1"/>
  <c r="G1186" i="47"/>
  <c r="F1186" i="47"/>
  <c r="Y1186" i="47" s="1"/>
  <c r="L1185" i="47"/>
  <c r="H1185" i="47"/>
  <c r="AA1185" i="47" s="1"/>
  <c r="G1185" i="47"/>
  <c r="Z1185" i="47" s="1"/>
  <c r="F1185" i="47"/>
  <c r="L1184" i="47"/>
  <c r="H1184" i="47"/>
  <c r="AA1184" i="47" s="1"/>
  <c r="G1184" i="47"/>
  <c r="Z1184" i="47" s="1"/>
  <c r="F1184" i="47"/>
  <c r="Y1184" i="47" s="1"/>
  <c r="L1183" i="47"/>
  <c r="H1183" i="47"/>
  <c r="AA1183" i="47" s="1"/>
  <c r="G1183" i="47"/>
  <c r="Z1183" i="47" s="1"/>
  <c r="F1183" i="47"/>
  <c r="Y1183" i="47" s="1"/>
  <c r="L1182" i="47"/>
  <c r="H1182" i="47"/>
  <c r="AA1182" i="47" s="1"/>
  <c r="G1182" i="47"/>
  <c r="F1182" i="47"/>
  <c r="Y1182" i="47" s="1"/>
  <c r="L1181" i="47"/>
  <c r="H1181" i="47"/>
  <c r="AA1181" i="47" s="1"/>
  <c r="G1181" i="47"/>
  <c r="Z1181" i="47" s="1"/>
  <c r="F1181" i="47"/>
  <c r="L1180" i="47"/>
  <c r="H1180" i="47"/>
  <c r="AA1180" i="47" s="1"/>
  <c r="G1180" i="47"/>
  <c r="Z1180" i="47" s="1"/>
  <c r="F1180" i="47"/>
  <c r="Y1180" i="47" s="1"/>
  <c r="L1179" i="47"/>
  <c r="H1179" i="47"/>
  <c r="AA1179" i="47" s="1"/>
  <c r="G1179" i="47"/>
  <c r="Z1179" i="47" s="1"/>
  <c r="F1179" i="47"/>
  <c r="Y1179" i="47" s="1"/>
  <c r="L1178" i="47"/>
  <c r="H1178" i="47"/>
  <c r="AA1178" i="47" s="1"/>
  <c r="G1178" i="47"/>
  <c r="F1178" i="47"/>
  <c r="Y1178" i="47" s="1"/>
  <c r="L1177" i="47"/>
  <c r="H1177" i="47"/>
  <c r="AA1177" i="47" s="1"/>
  <c r="G1177" i="47"/>
  <c r="Z1177" i="47" s="1"/>
  <c r="F1177" i="47"/>
  <c r="L1176" i="47"/>
  <c r="H1176" i="47"/>
  <c r="AA1176" i="47" s="1"/>
  <c r="G1176" i="47"/>
  <c r="Z1176" i="47" s="1"/>
  <c r="F1176" i="47"/>
  <c r="Y1176" i="47" s="1"/>
  <c r="L1175" i="47"/>
  <c r="H1175" i="47"/>
  <c r="AA1175" i="47" s="1"/>
  <c r="G1175" i="47"/>
  <c r="Z1175" i="47" s="1"/>
  <c r="F1175" i="47"/>
  <c r="Y1175" i="47" s="1"/>
  <c r="V1173" i="47"/>
  <c r="AF1175" i="47" s="1"/>
  <c r="C1173" i="47"/>
  <c r="X1170" i="47"/>
  <c r="J1170" i="47"/>
  <c r="G1170" i="47"/>
  <c r="X1168" i="47"/>
  <c r="N1168" i="47"/>
  <c r="J1168" i="47"/>
  <c r="G1168" i="47"/>
  <c r="G1166" i="47"/>
  <c r="G1164" i="47"/>
  <c r="E1160" i="47"/>
  <c r="E1159" i="47"/>
  <c r="S1158" i="47"/>
  <c r="R1158" i="47"/>
  <c r="L1158" i="47"/>
  <c r="H1158" i="47"/>
  <c r="F1158" i="47"/>
  <c r="S1157" i="47"/>
  <c r="R1157" i="47"/>
  <c r="L1157" i="47"/>
  <c r="H1157" i="47"/>
  <c r="F1157" i="47"/>
  <c r="S1156" i="47"/>
  <c r="R1156" i="47"/>
  <c r="L1156" i="47"/>
  <c r="H1156" i="47"/>
  <c r="F1156" i="47"/>
  <c r="L1154" i="47"/>
  <c r="H1154" i="47"/>
  <c r="AA1154" i="47" s="1"/>
  <c r="G1154" i="47"/>
  <c r="F1154" i="47"/>
  <c r="Y1154" i="47" s="1"/>
  <c r="L1153" i="47"/>
  <c r="H1153" i="47"/>
  <c r="G1153" i="47"/>
  <c r="Z1153" i="47" s="1"/>
  <c r="F1153" i="47"/>
  <c r="L1152" i="47"/>
  <c r="H1152" i="47"/>
  <c r="AA1152" i="47" s="1"/>
  <c r="G1152" i="47"/>
  <c r="F1152" i="47"/>
  <c r="Y1152" i="47" s="1"/>
  <c r="L1151" i="47"/>
  <c r="H1151" i="47"/>
  <c r="AA1151" i="47" s="1"/>
  <c r="G1151" i="47"/>
  <c r="Z1151" i="47" s="1"/>
  <c r="F1151" i="47"/>
  <c r="L1150" i="47"/>
  <c r="H1150" i="47"/>
  <c r="AA1150" i="47" s="1"/>
  <c r="G1150" i="47"/>
  <c r="F1150" i="47"/>
  <c r="Y1150" i="47" s="1"/>
  <c r="L1149" i="47"/>
  <c r="H1149" i="47"/>
  <c r="G1149" i="47"/>
  <c r="Z1149" i="47" s="1"/>
  <c r="F1149" i="47"/>
  <c r="L1148" i="47"/>
  <c r="H1148" i="47"/>
  <c r="AA1148" i="47" s="1"/>
  <c r="G1148" i="47"/>
  <c r="F1148" i="47"/>
  <c r="L1147" i="47"/>
  <c r="H1147" i="47"/>
  <c r="AA1147" i="47" s="1"/>
  <c r="G1147" i="47"/>
  <c r="Z1147" i="47" s="1"/>
  <c r="F1147" i="47"/>
  <c r="L1146" i="47"/>
  <c r="H1146" i="47"/>
  <c r="AA1146" i="47" s="1"/>
  <c r="G1146" i="47"/>
  <c r="F1146" i="47"/>
  <c r="L1145" i="47"/>
  <c r="H1145" i="47"/>
  <c r="G1145" i="47"/>
  <c r="Z1145" i="47" s="1"/>
  <c r="F1145" i="47"/>
  <c r="L1144" i="47"/>
  <c r="H1144" i="47"/>
  <c r="AA1144" i="47" s="1"/>
  <c r="G1144" i="47"/>
  <c r="F1144" i="47"/>
  <c r="Y1144" i="47" s="1"/>
  <c r="L1143" i="47"/>
  <c r="H1143" i="47"/>
  <c r="AA1143" i="47" s="1"/>
  <c r="G1143" i="47"/>
  <c r="Z1143" i="47" s="1"/>
  <c r="F1143" i="47"/>
  <c r="L1142" i="47"/>
  <c r="H1142" i="47"/>
  <c r="AA1142" i="47" s="1"/>
  <c r="G1142" i="47"/>
  <c r="Z1142" i="47" s="1"/>
  <c r="F1142" i="47"/>
  <c r="Y1142" i="47" s="1"/>
  <c r="L1141" i="47"/>
  <c r="H1141" i="47"/>
  <c r="AA1141" i="47" s="1"/>
  <c r="G1141" i="47"/>
  <c r="F1141" i="47"/>
  <c r="L1140" i="47"/>
  <c r="H1140" i="47"/>
  <c r="AA1140" i="47" s="1"/>
  <c r="G1140" i="47"/>
  <c r="Z1140" i="47" s="1"/>
  <c r="F1140" i="47"/>
  <c r="Y1140" i="47" s="1"/>
  <c r="L1139" i="47"/>
  <c r="H1139" i="47"/>
  <c r="AA1139" i="47" s="1"/>
  <c r="G1139" i="47"/>
  <c r="F1139" i="47"/>
  <c r="L1138" i="47"/>
  <c r="H1138" i="47"/>
  <c r="AA1138" i="47" s="1"/>
  <c r="G1138" i="47"/>
  <c r="F1138" i="47"/>
  <c r="Y1138" i="47" s="1"/>
  <c r="L1137" i="47"/>
  <c r="H1137" i="47"/>
  <c r="G1137" i="47"/>
  <c r="Z1137" i="47" s="1"/>
  <c r="F1137" i="47"/>
  <c r="Y1137" i="47" s="1"/>
  <c r="L1136" i="47"/>
  <c r="H1136" i="47"/>
  <c r="AA1136" i="47" s="1"/>
  <c r="G1136" i="47"/>
  <c r="Z1136" i="47" s="1"/>
  <c r="F1136" i="47"/>
  <c r="Y1136" i="47" s="1"/>
  <c r="L1135" i="47"/>
  <c r="H1135" i="47"/>
  <c r="AA1135" i="47" s="1"/>
  <c r="G1135" i="47"/>
  <c r="Z1135" i="47" s="1"/>
  <c r="F1135" i="47"/>
  <c r="Y1135" i="47" s="1"/>
  <c r="V1133" i="47"/>
  <c r="AF1135" i="47" s="1"/>
  <c r="C1133" i="47"/>
  <c r="X1130" i="47"/>
  <c r="J1130" i="47"/>
  <c r="G1130" i="47"/>
  <c r="X1128" i="47"/>
  <c r="N1128" i="47"/>
  <c r="J1128" i="47"/>
  <c r="G1128" i="47"/>
  <c r="G1126" i="47"/>
  <c r="G1124" i="47"/>
  <c r="E1120" i="47"/>
  <c r="E1119" i="47"/>
  <c r="S1118" i="47"/>
  <c r="R1118" i="47"/>
  <c r="L1118" i="47"/>
  <c r="H1118" i="47"/>
  <c r="F1118" i="47"/>
  <c r="S1117" i="47"/>
  <c r="R1117" i="47"/>
  <c r="L1117" i="47"/>
  <c r="H1117" i="47"/>
  <c r="F1117" i="47"/>
  <c r="S1116" i="47"/>
  <c r="R1116" i="47"/>
  <c r="L1116" i="47"/>
  <c r="H1116" i="47"/>
  <c r="F1116" i="47"/>
  <c r="L1114" i="47"/>
  <c r="H1114" i="47"/>
  <c r="AA1114" i="47" s="1"/>
  <c r="G1114" i="47"/>
  <c r="Z1114" i="47" s="1"/>
  <c r="F1114" i="47"/>
  <c r="Y1114" i="47" s="1"/>
  <c r="L1113" i="47"/>
  <c r="H1113" i="47"/>
  <c r="AA1113" i="47" s="1"/>
  <c r="G1113" i="47"/>
  <c r="Z1113" i="47" s="1"/>
  <c r="F1113" i="47"/>
  <c r="L1112" i="47"/>
  <c r="H1112" i="47"/>
  <c r="AA1112" i="47" s="1"/>
  <c r="G1112" i="47"/>
  <c r="Z1112" i="47" s="1"/>
  <c r="F1112" i="47"/>
  <c r="Y1112" i="47" s="1"/>
  <c r="L1111" i="47"/>
  <c r="H1111" i="47"/>
  <c r="AA1111" i="47" s="1"/>
  <c r="G1111" i="47"/>
  <c r="F1111" i="47"/>
  <c r="Y1111" i="47" s="1"/>
  <c r="L1110" i="47"/>
  <c r="H1110" i="47"/>
  <c r="AA1110" i="47" s="1"/>
  <c r="G1110" i="47"/>
  <c r="Z1110" i="47" s="1"/>
  <c r="F1110" i="47"/>
  <c r="L1109" i="47"/>
  <c r="H1109" i="47"/>
  <c r="G1109" i="47"/>
  <c r="Z1109" i="47" s="1"/>
  <c r="F1109" i="47"/>
  <c r="L1108" i="47"/>
  <c r="H1108" i="47"/>
  <c r="AA1108" i="47" s="1"/>
  <c r="G1108" i="47"/>
  <c r="Z1108" i="47" s="1"/>
  <c r="F1108" i="47"/>
  <c r="Y1108" i="47" s="1"/>
  <c r="L1107" i="47"/>
  <c r="H1107" i="47"/>
  <c r="AA1107" i="47" s="1"/>
  <c r="G1107" i="47"/>
  <c r="F1107" i="47"/>
  <c r="L1106" i="47"/>
  <c r="H1106" i="47"/>
  <c r="AA1106" i="47" s="1"/>
  <c r="G1106" i="47"/>
  <c r="F1106" i="47"/>
  <c r="Y1106" i="47" s="1"/>
  <c r="L1105" i="47"/>
  <c r="H1105" i="47"/>
  <c r="G1105" i="47"/>
  <c r="Z1105" i="47" s="1"/>
  <c r="F1105" i="47"/>
  <c r="Y1105" i="47" s="1"/>
  <c r="L1104" i="47"/>
  <c r="H1104" i="47"/>
  <c r="AA1104" i="47" s="1"/>
  <c r="G1104" i="47"/>
  <c r="Z1104" i="47" s="1"/>
  <c r="F1104" i="47"/>
  <c r="Y1104" i="47" s="1"/>
  <c r="L1103" i="47"/>
  <c r="H1103" i="47"/>
  <c r="AA1103" i="47" s="1"/>
  <c r="G1103" i="47"/>
  <c r="F1103" i="47"/>
  <c r="Y1103" i="47" s="1"/>
  <c r="L1102" i="47"/>
  <c r="H1102" i="47"/>
  <c r="AA1102" i="47" s="1"/>
  <c r="G1102" i="47"/>
  <c r="Z1102" i="47" s="1"/>
  <c r="F1102" i="47"/>
  <c r="Y1102" i="47" s="1"/>
  <c r="L1101" i="47"/>
  <c r="H1101" i="47"/>
  <c r="G1101" i="47"/>
  <c r="Z1101" i="47" s="1"/>
  <c r="F1101" i="47"/>
  <c r="Y1101" i="47" s="1"/>
  <c r="L1100" i="47"/>
  <c r="H1100" i="47"/>
  <c r="AA1100" i="47" s="1"/>
  <c r="G1100" i="47"/>
  <c r="F1100" i="47"/>
  <c r="Y1100" i="47" s="1"/>
  <c r="L1099" i="47"/>
  <c r="H1099" i="47"/>
  <c r="AA1099" i="47" s="1"/>
  <c r="G1099" i="47"/>
  <c r="F1099" i="47"/>
  <c r="Y1099" i="47" s="1"/>
  <c r="L1098" i="47"/>
  <c r="H1098" i="47"/>
  <c r="AA1098" i="47" s="1"/>
  <c r="G1098" i="47"/>
  <c r="F1098" i="47"/>
  <c r="L1097" i="47"/>
  <c r="H1097" i="47"/>
  <c r="AA1097" i="47" s="1"/>
  <c r="G1097" i="47"/>
  <c r="Z1097" i="47" s="1"/>
  <c r="F1097" i="47"/>
  <c r="L1096" i="47"/>
  <c r="H1096" i="47"/>
  <c r="AA1096" i="47" s="1"/>
  <c r="G1096" i="47"/>
  <c r="Z1096" i="47" s="1"/>
  <c r="F1096" i="47"/>
  <c r="Y1096" i="47" s="1"/>
  <c r="L1095" i="47"/>
  <c r="H1095" i="47"/>
  <c r="AA1095" i="47" s="1"/>
  <c r="G1095" i="47"/>
  <c r="Z1095" i="47" s="1"/>
  <c r="F1095" i="47"/>
  <c r="Y1095" i="47" s="1"/>
  <c r="V1093" i="47"/>
  <c r="AF1095" i="47" s="1"/>
  <c r="C1093" i="47"/>
  <c r="X1090" i="47"/>
  <c r="J1090" i="47"/>
  <c r="G1090" i="47"/>
  <c r="X1088" i="47"/>
  <c r="N1088" i="47"/>
  <c r="J1088" i="47"/>
  <c r="G1088" i="47"/>
  <c r="G1086" i="47"/>
  <c r="G1084" i="47"/>
  <c r="E1080" i="47"/>
  <c r="E1079" i="47"/>
  <c r="S1078" i="47"/>
  <c r="R1078" i="47"/>
  <c r="L1078" i="47"/>
  <c r="H1078" i="47"/>
  <c r="F1078" i="47"/>
  <c r="S1077" i="47"/>
  <c r="R1077" i="47"/>
  <c r="L1077" i="47"/>
  <c r="H1077" i="47"/>
  <c r="F1077" i="47"/>
  <c r="S1076" i="47"/>
  <c r="R1076" i="47"/>
  <c r="L1076" i="47"/>
  <c r="H1076" i="47"/>
  <c r="F1076" i="47"/>
  <c r="L1074" i="47"/>
  <c r="H1074" i="47"/>
  <c r="AA1074" i="47" s="1"/>
  <c r="G1074" i="47"/>
  <c r="F1074" i="47"/>
  <c r="Y1074" i="47" s="1"/>
  <c r="L1073" i="47"/>
  <c r="H1073" i="47"/>
  <c r="G1073" i="47"/>
  <c r="Z1073" i="47" s="1"/>
  <c r="F1073" i="47"/>
  <c r="L1072" i="47"/>
  <c r="H1072" i="47"/>
  <c r="AA1072" i="47" s="1"/>
  <c r="G1072" i="47"/>
  <c r="F1072" i="47"/>
  <c r="L1071" i="47"/>
  <c r="H1071" i="47"/>
  <c r="AA1071" i="47" s="1"/>
  <c r="G1071" i="47"/>
  <c r="Z1071" i="47" s="1"/>
  <c r="F1071" i="47"/>
  <c r="Y1071" i="47" s="1"/>
  <c r="L1070" i="47"/>
  <c r="H1070" i="47"/>
  <c r="AA1070" i="47" s="1"/>
  <c r="G1070" i="47"/>
  <c r="F1070" i="47"/>
  <c r="L1069" i="47"/>
  <c r="H1069" i="47"/>
  <c r="AA1069" i="47" s="1"/>
  <c r="G1069" i="47"/>
  <c r="Z1069" i="47" s="1"/>
  <c r="F1069" i="47"/>
  <c r="L1068" i="47"/>
  <c r="H1068" i="47"/>
  <c r="AA1068" i="47" s="1"/>
  <c r="G1068" i="47"/>
  <c r="F1068" i="47"/>
  <c r="Y1068" i="47" s="1"/>
  <c r="L1067" i="47"/>
  <c r="H1067" i="47"/>
  <c r="AA1067" i="47" s="1"/>
  <c r="G1067" i="47"/>
  <c r="Z1067" i="47" s="1"/>
  <c r="F1067" i="47"/>
  <c r="Y1067" i="47" s="1"/>
  <c r="L1066" i="47"/>
  <c r="H1066" i="47"/>
  <c r="AA1066" i="47" s="1"/>
  <c r="G1066" i="47"/>
  <c r="F1066" i="47"/>
  <c r="L1065" i="47"/>
  <c r="H1065" i="47"/>
  <c r="AA1065" i="47" s="1"/>
  <c r="G1065" i="47"/>
  <c r="Z1065" i="47" s="1"/>
  <c r="F1065" i="47"/>
  <c r="L1064" i="47"/>
  <c r="H1064" i="47"/>
  <c r="AA1064" i="47" s="1"/>
  <c r="G1064" i="47"/>
  <c r="F1064" i="47"/>
  <c r="Y1064" i="47" s="1"/>
  <c r="L1063" i="47"/>
  <c r="H1063" i="47"/>
  <c r="AA1063" i="47" s="1"/>
  <c r="G1063" i="47"/>
  <c r="Z1063" i="47" s="1"/>
  <c r="F1063" i="47"/>
  <c r="Y1063" i="47" s="1"/>
  <c r="L1062" i="47"/>
  <c r="H1062" i="47"/>
  <c r="AA1062" i="47" s="1"/>
  <c r="G1062" i="47"/>
  <c r="F1062" i="47"/>
  <c r="L1061" i="47"/>
  <c r="H1061" i="47"/>
  <c r="AA1061" i="47" s="1"/>
  <c r="G1061" i="47"/>
  <c r="F1061" i="47"/>
  <c r="L1060" i="47"/>
  <c r="H1060" i="47"/>
  <c r="AA1060" i="47" s="1"/>
  <c r="G1060" i="47"/>
  <c r="Z1060" i="47" s="1"/>
  <c r="F1060" i="47"/>
  <c r="Y1060" i="47" s="1"/>
  <c r="L1059" i="47"/>
  <c r="H1059" i="47"/>
  <c r="AA1059" i="47" s="1"/>
  <c r="G1059" i="47"/>
  <c r="Z1059" i="47" s="1"/>
  <c r="F1059" i="47"/>
  <c r="Y1059" i="47" s="1"/>
  <c r="L1058" i="47"/>
  <c r="H1058" i="47"/>
  <c r="AA1058" i="47" s="1"/>
  <c r="G1058" i="47"/>
  <c r="F1058" i="47"/>
  <c r="L1057" i="47"/>
  <c r="H1057" i="47"/>
  <c r="AA1057" i="47" s="1"/>
  <c r="G1057" i="47"/>
  <c r="Z1057" i="47" s="1"/>
  <c r="F1057" i="47"/>
  <c r="L1056" i="47"/>
  <c r="H1056" i="47"/>
  <c r="AA1056" i="47" s="1"/>
  <c r="G1056" i="47"/>
  <c r="F1056" i="47"/>
  <c r="L1055" i="47"/>
  <c r="H1055" i="47"/>
  <c r="AA1055" i="47" s="1"/>
  <c r="G1055" i="47"/>
  <c r="F1055" i="47"/>
  <c r="V1053" i="47"/>
  <c r="AF1055" i="47" s="1"/>
  <c r="C1053" i="47"/>
  <c r="X1050" i="47"/>
  <c r="J1050" i="47"/>
  <c r="G1050" i="47"/>
  <c r="X1048" i="47"/>
  <c r="N1048" i="47"/>
  <c r="J1048" i="47"/>
  <c r="G1048" i="47"/>
  <c r="G1046" i="47"/>
  <c r="G1044" i="47"/>
  <c r="E1040" i="47"/>
  <c r="E1039" i="47"/>
  <c r="S1038" i="47"/>
  <c r="R1038" i="47"/>
  <c r="L1038" i="47"/>
  <c r="H1038" i="47"/>
  <c r="F1038" i="47"/>
  <c r="S1037" i="47"/>
  <c r="R1037" i="47"/>
  <c r="L1037" i="47"/>
  <c r="H1037" i="47"/>
  <c r="F1037" i="47"/>
  <c r="S1036" i="47"/>
  <c r="R1036" i="47"/>
  <c r="L1036" i="47"/>
  <c r="H1036" i="47"/>
  <c r="F1036" i="47"/>
  <c r="L1034" i="47"/>
  <c r="H1034" i="47"/>
  <c r="AA1034" i="47" s="1"/>
  <c r="G1034" i="47"/>
  <c r="F1034" i="47"/>
  <c r="Y1034" i="47" s="1"/>
  <c r="L1033" i="47"/>
  <c r="H1033" i="47"/>
  <c r="AA1033" i="47" s="1"/>
  <c r="G1033" i="47"/>
  <c r="Z1033" i="47" s="1"/>
  <c r="F1033" i="47"/>
  <c r="L1032" i="47"/>
  <c r="H1032" i="47"/>
  <c r="AA1032" i="47" s="1"/>
  <c r="G1032" i="47"/>
  <c r="Z1032" i="47" s="1"/>
  <c r="F1032" i="47"/>
  <c r="Y1032" i="47" s="1"/>
  <c r="L1031" i="47"/>
  <c r="H1031" i="47"/>
  <c r="AA1031" i="47" s="1"/>
  <c r="G1031" i="47"/>
  <c r="Z1031" i="47" s="1"/>
  <c r="F1031" i="47"/>
  <c r="Y1031" i="47" s="1"/>
  <c r="L1030" i="47"/>
  <c r="H1030" i="47"/>
  <c r="AA1030" i="47" s="1"/>
  <c r="G1030" i="47"/>
  <c r="F1030" i="47"/>
  <c r="Y1030" i="47" s="1"/>
  <c r="L1029" i="47"/>
  <c r="H1029" i="47"/>
  <c r="AA1029" i="47" s="1"/>
  <c r="G1029" i="47"/>
  <c r="Z1029" i="47" s="1"/>
  <c r="F1029" i="47"/>
  <c r="L1028" i="47"/>
  <c r="H1028" i="47"/>
  <c r="AA1028" i="47" s="1"/>
  <c r="G1028" i="47"/>
  <c r="Z1028" i="47" s="1"/>
  <c r="F1028" i="47"/>
  <c r="Y1028" i="47" s="1"/>
  <c r="L1027" i="47"/>
  <c r="H1027" i="47"/>
  <c r="AA1027" i="47" s="1"/>
  <c r="G1027" i="47"/>
  <c r="Z1027" i="47" s="1"/>
  <c r="F1027" i="47"/>
  <c r="Y1027" i="47" s="1"/>
  <c r="L1026" i="47"/>
  <c r="H1026" i="47"/>
  <c r="AA1026" i="47" s="1"/>
  <c r="G1026" i="47"/>
  <c r="F1026" i="47"/>
  <c r="Y1026" i="47" s="1"/>
  <c r="L1025" i="47"/>
  <c r="H1025" i="47"/>
  <c r="G1025" i="47"/>
  <c r="Z1025" i="47" s="1"/>
  <c r="F1025" i="47"/>
  <c r="L1024" i="47"/>
  <c r="H1024" i="47"/>
  <c r="AA1024" i="47" s="1"/>
  <c r="G1024" i="47"/>
  <c r="Z1024" i="47" s="1"/>
  <c r="F1024" i="47"/>
  <c r="Y1024" i="47" s="1"/>
  <c r="L1023" i="47"/>
  <c r="H1023" i="47"/>
  <c r="AA1023" i="47" s="1"/>
  <c r="G1023" i="47"/>
  <c r="Z1023" i="47" s="1"/>
  <c r="F1023" i="47"/>
  <c r="Y1023" i="47" s="1"/>
  <c r="L1022" i="47"/>
  <c r="H1022" i="47"/>
  <c r="AA1022" i="47" s="1"/>
  <c r="G1022" i="47"/>
  <c r="F1022" i="47"/>
  <c r="Y1022" i="47" s="1"/>
  <c r="L1021" i="47"/>
  <c r="H1021" i="47"/>
  <c r="G1021" i="47"/>
  <c r="Z1021" i="47" s="1"/>
  <c r="F1021" i="47"/>
  <c r="L1020" i="47"/>
  <c r="H1020" i="47"/>
  <c r="AA1020" i="47" s="1"/>
  <c r="G1020" i="47"/>
  <c r="Z1020" i="47" s="1"/>
  <c r="F1020" i="47"/>
  <c r="Y1020" i="47" s="1"/>
  <c r="L1019" i="47"/>
  <c r="H1019" i="47"/>
  <c r="AA1019" i="47" s="1"/>
  <c r="G1019" i="47"/>
  <c r="Z1019" i="47" s="1"/>
  <c r="F1019" i="47"/>
  <c r="Y1019" i="47" s="1"/>
  <c r="L1018" i="47"/>
  <c r="H1018" i="47"/>
  <c r="AA1018" i="47" s="1"/>
  <c r="G1018" i="47"/>
  <c r="F1018" i="47"/>
  <c r="Y1018" i="47" s="1"/>
  <c r="L1017" i="47"/>
  <c r="H1017" i="47"/>
  <c r="G1017" i="47"/>
  <c r="Z1017" i="47" s="1"/>
  <c r="F1017" i="47"/>
  <c r="L1016" i="47"/>
  <c r="H1016" i="47"/>
  <c r="AA1016" i="47" s="1"/>
  <c r="G1016" i="47"/>
  <c r="Z1016" i="47" s="1"/>
  <c r="F1016" i="47"/>
  <c r="Y1016" i="47" s="1"/>
  <c r="L1015" i="47"/>
  <c r="H1015" i="47"/>
  <c r="G1015" i="47"/>
  <c r="Z1015" i="47" s="1"/>
  <c r="F1015" i="47"/>
  <c r="V1013" i="47"/>
  <c r="AF1015" i="47" s="1"/>
  <c r="C1013" i="47"/>
  <c r="X1010" i="47"/>
  <c r="J1010" i="47"/>
  <c r="G1010" i="47"/>
  <c r="X1008" i="47"/>
  <c r="N1008" i="47"/>
  <c r="J1008" i="47"/>
  <c r="G1008" i="47"/>
  <c r="G1006" i="47"/>
  <c r="G1004" i="47"/>
  <c r="E1000" i="47"/>
  <c r="E999" i="47"/>
  <c r="S998" i="47"/>
  <c r="R998" i="47"/>
  <c r="L998" i="47"/>
  <c r="H998" i="47"/>
  <c r="F998" i="47"/>
  <c r="S997" i="47"/>
  <c r="R997" i="47"/>
  <c r="L997" i="47"/>
  <c r="H997" i="47"/>
  <c r="F997" i="47"/>
  <c r="S996" i="47"/>
  <c r="R996" i="47"/>
  <c r="L996" i="47"/>
  <c r="H996" i="47"/>
  <c r="F996" i="47"/>
  <c r="L994" i="47"/>
  <c r="H994" i="47"/>
  <c r="AA994" i="47" s="1"/>
  <c r="G994" i="47"/>
  <c r="F994" i="47"/>
  <c r="Y994" i="47" s="1"/>
  <c r="L993" i="47"/>
  <c r="H993" i="47"/>
  <c r="AA993" i="47" s="1"/>
  <c r="G993" i="47"/>
  <c r="F993" i="47"/>
  <c r="L992" i="47"/>
  <c r="H992" i="47"/>
  <c r="AA992" i="47" s="1"/>
  <c r="G992" i="47"/>
  <c r="Z992" i="47" s="1"/>
  <c r="F992" i="47"/>
  <c r="L991" i="47"/>
  <c r="H991" i="47"/>
  <c r="AA991" i="47" s="1"/>
  <c r="G991" i="47"/>
  <c r="Z991" i="47" s="1"/>
  <c r="F991" i="47"/>
  <c r="Y991" i="47" s="1"/>
  <c r="L990" i="47"/>
  <c r="H990" i="47"/>
  <c r="AA990" i="47" s="1"/>
  <c r="G990" i="47"/>
  <c r="F990" i="47"/>
  <c r="Y990" i="47" s="1"/>
  <c r="L989" i="47"/>
  <c r="H989" i="47"/>
  <c r="AA989" i="47" s="1"/>
  <c r="G989" i="47"/>
  <c r="F989" i="47"/>
  <c r="L988" i="47"/>
  <c r="H988" i="47"/>
  <c r="AA988" i="47" s="1"/>
  <c r="G988" i="47"/>
  <c r="F988" i="47"/>
  <c r="Y988" i="47" s="1"/>
  <c r="L987" i="47"/>
  <c r="H987" i="47"/>
  <c r="G987" i="47"/>
  <c r="Z987" i="47" s="1"/>
  <c r="F987" i="47"/>
  <c r="Y987" i="47" s="1"/>
  <c r="L986" i="47"/>
  <c r="H986" i="47"/>
  <c r="AA986" i="47" s="1"/>
  <c r="G986" i="47"/>
  <c r="Z986" i="47" s="1"/>
  <c r="F986" i="47"/>
  <c r="Y986" i="47" s="1"/>
  <c r="L985" i="47"/>
  <c r="H985" i="47"/>
  <c r="AA985" i="47" s="1"/>
  <c r="G985" i="47"/>
  <c r="F985" i="47"/>
  <c r="Y985" i="47" s="1"/>
  <c r="L984" i="47"/>
  <c r="H984" i="47"/>
  <c r="AA984" i="47" s="1"/>
  <c r="G984" i="47"/>
  <c r="F984" i="47"/>
  <c r="Y984" i="47" s="1"/>
  <c r="L983" i="47"/>
  <c r="H983" i="47"/>
  <c r="AA983" i="47" s="1"/>
  <c r="G983" i="47"/>
  <c r="F983" i="47"/>
  <c r="Y983" i="47" s="1"/>
  <c r="L982" i="47"/>
  <c r="H982" i="47"/>
  <c r="AA982" i="47" s="1"/>
  <c r="G982" i="47"/>
  <c r="F982" i="47"/>
  <c r="Y982" i="47" s="1"/>
  <c r="L981" i="47"/>
  <c r="H981" i="47"/>
  <c r="AA981" i="47" s="1"/>
  <c r="G981" i="47"/>
  <c r="Z981" i="47" s="1"/>
  <c r="F981" i="47"/>
  <c r="L980" i="47"/>
  <c r="H980" i="47"/>
  <c r="AA980" i="47" s="1"/>
  <c r="G980" i="47"/>
  <c r="Z980" i="47" s="1"/>
  <c r="F980" i="47"/>
  <c r="Y980" i="47" s="1"/>
  <c r="L979" i="47"/>
  <c r="H979" i="47"/>
  <c r="G979" i="47"/>
  <c r="Z979" i="47" s="1"/>
  <c r="F979" i="47"/>
  <c r="Y979" i="47" s="1"/>
  <c r="L978" i="47"/>
  <c r="H978" i="47"/>
  <c r="AA978" i="47" s="1"/>
  <c r="G978" i="47"/>
  <c r="F978" i="47"/>
  <c r="Y978" i="47" s="1"/>
  <c r="L977" i="47"/>
  <c r="H977" i="47"/>
  <c r="AA977" i="47" s="1"/>
  <c r="G977" i="47"/>
  <c r="Z977" i="47" s="1"/>
  <c r="F977" i="47"/>
  <c r="L976" i="47"/>
  <c r="H976" i="47"/>
  <c r="AA976" i="47" s="1"/>
  <c r="G976" i="47"/>
  <c r="Z976" i="47" s="1"/>
  <c r="F976" i="47"/>
  <c r="Y976" i="47" s="1"/>
  <c r="L975" i="47"/>
  <c r="H975" i="47"/>
  <c r="G975" i="47"/>
  <c r="Z975" i="47" s="1"/>
  <c r="F975" i="47"/>
  <c r="V973" i="47"/>
  <c r="AF975" i="47" s="1"/>
  <c r="C973" i="47"/>
  <c r="X970" i="47"/>
  <c r="J970" i="47"/>
  <c r="G970" i="47"/>
  <c r="X968" i="47"/>
  <c r="N968" i="47"/>
  <c r="J968" i="47"/>
  <c r="G968" i="47"/>
  <c r="G966" i="47"/>
  <c r="G964" i="47"/>
  <c r="E960" i="47"/>
  <c r="E959" i="47"/>
  <c r="S958" i="47"/>
  <c r="R958" i="47"/>
  <c r="L958" i="47"/>
  <c r="H958" i="47"/>
  <c r="F958" i="47"/>
  <c r="S957" i="47"/>
  <c r="R957" i="47"/>
  <c r="L957" i="47"/>
  <c r="H957" i="47"/>
  <c r="F957" i="47"/>
  <c r="S956" i="47"/>
  <c r="R956" i="47"/>
  <c r="L956" i="47"/>
  <c r="H956" i="47"/>
  <c r="F956" i="47"/>
  <c r="L954" i="47"/>
  <c r="H954" i="47"/>
  <c r="AA954" i="47" s="1"/>
  <c r="G954" i="47"/>
  <c r="F954" i="47"/>
  <c r="Y954" i="47" s="1"/>
  <c r="L953" i="47"/>
  <c r="H953" i="47"/>
  <c r="AA953" i="47" s="1"/>
  <c r="G953" i="47"/>
  <c r="Z953" i="47" s="1"/>
  <c r="F953" i="47"/>
  <c r="L952" i="47"/>
  <c r="H952" i="47"/>
  <c r="AA952" i="47" s="1"/>
  <c r="G952" i="47"/>
  <c r="F952" i="47"/>
  <c r="Y952" i="47" s="1"/>
  <c r="L951" i="47"/>
  <c r="H951" i="47"/>
  <c r="G951" i="47"/>
  <c r="Z951" i="47" s="1"/>
  <c r="F951" i="47"/>
  <c r="Y951" i="47" s="1"/>
  <c r="L950" i="47"/>
  <c r="H950" i="47"/>
  <c r="AA950" i="47" s="1"/>
  <c r="G950" i="47"/>
  <c r="F950" i="47"/>
  <c r="Y950" i="47" s="1"/>
  <c r="L949" i="47"/>
  <c r="H949" i="47"/>
  <c r="AA949" i="47" s="1"/>
  <c r="G949" i="47"/>
  <c r="Z949" i="47" s="1"/>
  <c r="F949" i="47"/>
  <c r="L948" i="47"/>
  <c r="H948" i="47"/>
  <c r="AA948" i="47" s="1"/>
  <c r="G948" i="47"/>
  <c r="F948" i="47"/>
  <c r="Y948" i="47" s="1"/>
  <c r="L947" i="47"/>
  <c r="H947" i="47"/>
  <c r="G947" i="47"/>
  <c r="Z947" i="47" s="1"/>
  <c r="F947" i="47"/>
  <c r="Y947" i="47" s="1"/>
  <c r="L946" i="47"/>
  <c r="H946" i="47"/>
  <c r="AA946" i="47" s="1"/>
  <c r="G946" i="47"/>
  <c r="F946" i="47"/>
  <c r="Y946" i="47" s="1"/>
  <c r="L945" i="47"/>
  <c r="H945" i="47"/>
  <c r="AA945" i="47" s="1"/>
  <c r="G945" i="47"/>
  <c r="Z945" i="47" s="1"/>
  <c r="F945" i="47"/>
  <c r="L944" i="47"/>
  <c r="H944" i="47"/>
  <c r="AA944" i="47" s="1"/>
  <c r="G944" i="47"/>
  <c r="F944" i="47"/>
  <c r="Y944" i="47" s="1"/>
  <c r="L943" i="47"/>
  <c r="H943" i="47"/>
  <c r="G943" i="47"/>
  <c r="Z943" i="47" s="1"/>
  <c r="F943" i="47"/>
  <c r="Y943" i="47" s="1"/>
  <c r="L942" i="47"/>
  <c r="H942" i="47"/>
  <c r="AA942" i="47" s="1"/>
  <c r="G942" i="47"/>
  <c r="F942" i="47"/>
  <c r="Y942" i="47" s="1"/>
  <c r="L941" i="47"/>
  <c r="H941" i="47"/>
  <c r="AA941" i="47" s="1"/>
  <c r="G941" i="47"/>
  <c r="Z941" i="47" s="1"/>
  <c r="F941" i="47"/>
  <c r="L940" i="47"/>
  <c r="H940" i="47"/>
  <c r="AA940" i="47" s="1"/>
  <c r="G940" i="47"/>
  <c r="F940" i="47"/>
  <c r="Y940" i="47" s="1"/>
  <c r="L939" i="47"/>
  <c r="H939" i="47"/>
  <c r="G939" i="47"/>
  <c r="Z939" i="47" s="1"/>
  <c r="F939" i="47"/>
  <c r="Y939" i="47" s="1"/>
  <c r="L938" i="47"/>
  <c r="H938" i="47"/>
  <c r="AA938" i="47" s="1"/>
  <c r="G938" i="47"/>
  <c r="F938" i="47"/>
  <c r="Y938" i="47" s="1"/>
  <c r="L937" i="47"/>
  <c r="H937" i="47"/>
  <c r="AA937" i="47" s="1"/>
  <c r="G937" i="47"/>
  <c r="Z937" i="47" s="1"/>
  <c r="F937" i="47"/>
  <c r="L936" i="47"/>
  <c r="H936" i="47"/>
  <c r="AA936" i="47" s="1"/>
  <c r="G936" i="47"/>
  <c r="F936" i="47"/>
  <c r="Y936" i="47" s="1"/>
  <c r="L935" i="47"/>
  <c r="H935" i="47"/>
  <c r="G935" i="47"/>
  <c r="Z935" i="47" s="1"/>
  <c r="F935" i="47"/>
  <c r="V933" i="47"/>
  <c r="AF935" i="47" s="1"/>
  <c r="C933" i="47"/>
  <c r="X930" i="47"/>
  <c r="J930" i="47"/>
  <c r="G930" i="47"/>
  <c r="X928" i="47"/>
  <c r="N928" i="47"/>
  <c r="J928" i="47"/>
  <c r="G928" i="47"/>
  <c r="G926" i="47"/>
  <c r="G924" i="47"/>
  <c r="E920" i="47"/>
  <c r="E919" i="47"/>
  <c r="S918" i="47"/>
  <c r="R918" i="47"/>
  <c r="L918" i="47"/>
  <c r="H918" i="47"/>
  <c r="F918" i="47"/>
  <c r="S917" i="47"/>
  <c r="R917" i="47"/>
  <c r="L917" i="47"/>
  <c r="H917" i="47"/>
  <c r="F917" i="47"/>
  <c r="S916" i="47"/>
  <c r="R916" i="47"/>
  <c r="L916" i="47"/>
  <c r="H916" i="47"/>
  <c r="F916" i="47"/>
  <c r="L914" i="47"/>
  <c r="H914" i="47"/>
  <c r="AA914" i="47" s="1"/>
  <c r="G914" i="47"/>
  <c r="F914" i="47"/>
  <c r="Y914" i="47" s="1"/>
  <c r="L913" i="47"/>
  <c r="H913" i="47"/>
  <c r="AA913" i="47" s="1"/>
  <c r="G913" i="47"/>
  <c r="Z913" i="47" s="1"/>
  <c r="F913" i="47"/>
  <c r="L912" i="47"/>
  <c r="H912" i="47"/>
  <c r="AA912" i="47" s="1"/>
  <c r="G912" i="47"/>
  <c r="Z912" i="47" s="1"/>
  <c r="F912" i="47"/>
  <c r="Y912" i="47" s="1"/>
  <c r="L911" i="47"/>
  <c r="H911" i="47"/>
  <c r="G911" i="47"/>
  <c r="Z911" i="47" s="1"/>
  <c r="F911" i="47"/>
  <c r="Y911" i="47" s="1"/>
  <c r="L910" i="47"/>
  <c r="H910" i="47"/>
  <c r="AA910" i="47" s="1"/>
  <c r="G910" i="47"/>
  <c r="F910" i="47"/>
  <c r="Y910" i="47" s="1"/>
  <c r="L909" i="47"/>
  <c r="H909" i="47"/>
  <c r="AA909" i="47" s="1"/>
  <c r="G909" i="47"/>
  <c r="Z909" i="47" s="1"/>
  <c r="F909" i="47"/>
  <c r="L908" i="47"/>
  <c r="H908" i="47"/>
  <c r="AA908" i="47" s="1"/>
  <c r="G908" i="47"/>
  <c r="Z908" i="47" s="1"/>
  <c r="F908" i="47"/>
  <c r="Y908" i="47" s="1"/>
  <c r="L907" i="47"/>
  <c r="H907" i="47"/>
  <c r="G907" i="47"/>
  <c r="Z907" i="47" s="1"/>
  <c r="F907" i="47"/>
  <c r="Y907" i="47" s="1"/>
  <c r="L906" i="47"/>
  <c r="H906" i="47"/>
  <c r="AA906" i="47" s="1"/>
  <c r="G906" i="47"/>
  <c r="F906" i="47"/>
  <c r="Y906" i="47" s="1"/>
  <c r="L905" i="47"/>
  <c r="H905" i="47"/>
  <c r="AA905" i="47" s="1"/>
  <c r="G905" i="47"/>
  <c r="Z905" i="47" s="1"/>
  <c r="F905" i="47"/>
  <c r="L904" i="47"/>
  <c r="H904" i="47"/>
  <c r="AA904" i="47" s="1"/>
  <c r="G904" i="47"/>
  <c r="Z904" i="47" s="1"/>
  <c r="F904" i="47"/>
  <c r="Y904" i="47" s="1"/>
  <c r="L903" i="47"/>
  <c r="H903" i="47"/>
  <c r="G903" i="47"/>
  <c r="Z903" i="47" s="1"/>
  <c r="F903" i="47"/>
  <c r="Y903" i="47" s="1"/>
  <c r="L902" i="47"/>
  <c r="H902" i="47"/>
  <c r="AA902" i="47" s="1"/>
  <c r="G902" i="47"/>
  <c r="F902" i="47"/>
  <c r="Y902" i="47" s="1"/>
  <c r="L901" i="47"/>
  <c r="H901" i="47"/>
  <c r="AA901" i="47" s="1"/>
  <c r="G901" i="47"/>
  <c r="Z901" i="47" s="1"/>
  <c r="F901" i="47"/>
  <c r="L900" i="47"/>
  <c r="H900" i="47"/>
  <c r="AA900" i="47" s="1"/>
  <c r="G900" i="47"/>
  <c r="Z900" i="47" s="1"/>
  <c r="F900" i="47"/>
  <c r="Y900" i="47" s="1"/>
  <c r="L899" i="47"/>
  <c r="H899" i="47"/>
  <c r="G899" i="47"/>
  <c r="Z899" i="47" s="1"/>
  <c r="F899" i="47"/>
  <c r="Y899" i="47" s="1"/>
  <c r="L898" i="47"/>
  <c r="H898" i="47"/>
  <c r="AA898" i="47" s="1"/>
  <c r="G898" i="47"/>
  <c r="F898" i="47"/>
  <c r="Y898" i="47" s="1"/>
  <c r="L897" i="47"/>
  <c r="H897" i="47"/>
  <c r="AA897" i="47" s="1"/>
  <c r="G897" i="47"/>
  <c r="Z897" i="47" s="1"/>
  <c r="F897" i="47"/>
  <c r="L896" i="47"/>
  <c r="H896" i="47"/>
  <c r="AA896" i="47" s="1"/>
  <c r="G896" i="47"/>
  <c r="Z896" i="47" s="1"/>
  <c r="F896" i="47"/>
  <c r="Y896" i="47" s="1"/>
  <c r="L895" i="47"/>
  <c r="H895" i="47"/>
  <c r="AA895" i="47" s="1"/>
  <c r="G895" i="47"/>
  <c r="Z895" i="47" s="1"/>
  <c r="F895" i="47"/>
  <c r="Y895" i="47" s="1"/>
  <c r="V893" i="47"/>
  <c r="AF895" i="47" s="1"/>
  <c r="C893" i="47"/>
  <c r="X890" i="47"/>
  <c r="J890" i="47"/>
  <c r="G890" i="47"/>
  <c r="X888" i="47"/>
  <c r="N888" i="47"/>
  <c r="J888" i="47"/>
  <c r="G888" i="47"/>
  <c r="G886" i="47"/>
  <c r="G884" i="47"/>
  <c r="E880" i="47"/>
  <c r="E879" i="47"/>
  <c r="S878" i="47"/>
  <c r="R878" i="47"/>
  <c r="L878" i="47"/>
  <c r="H878" i="47"/>
  <c r="F878" i="47"/>
  <c r="S877" i="47"/>
  <c r="R877" i="47"/>
  <c r="L877" i="47"/>
  <c r="H877" i="47"/>
  <c r="F877" i="47"/>
  <c r="S876" i="47"/>
  <c r="R876" i="47"/>
  <c r="L876" i="47"/>
  <c r="H876" i="47"/>
  <c r="F876" i="47"/>
  <c r="L874" i="47"/>
  <c r="H874" i="47"/>
  <c r="AA874" i="47" s="1"/>
  <c r="G874" i="47"/>
  <c r="F874" i="47"/>
  <c r="Y874" i="47" s="1"/>
  <c r="L873" i="47"/>
  <c r="H873" i="47"/>
  <c r="AA873" i="47" s="1"/>
  <c r="G873" i="47"/>
  <c r="Z873" i="47" s="1"/>
  <c r="F873" i="47"/>
  <c r="L872" i="47"/>
  <c r="H872" i="47"/>
  <c r="AA872" i="47" s="1"/>
  <c r="G872" i="47"/>
  <c r="Z872" i="47" s="1"/>
  <c r="F872" i="47"/>
  <c r="Y872" i="47" s="1"/>
  <c r="L871" i="47"/>
  <c r="H871" i="47"/>
  <c r="G871" i="47"/>
  <c r="Z871" i="47" s="1"/>
  <c r="F871" i="47"/>
  <c r="Y871" i="47" s="1"/>
  <c r="L870" i="47"/>
  <c r="H870" i="47"/>
  <c r="AA870" i="47" s="1"/>
  <c r="G870" i="47"/>
  <c r="F870" i="47"/>
  <c r="Y870" i="47" s="1"/>
  <c r="L869" i="47"/>
  <c r="H869" i="47"/>
  <c r="AA869" i="47" s="1"/>
  <c r="G869" i="47"/>
  <c r="Z869" i="47" s="1"/>
  <c r="F869" i="47"/>
  <c r="L868" i="47"/>
  <c r="H868" i="47"/>
  <c r="AA868" i="47" s="1"/>
  <c r="G868" i="47"/>
  <c r="Z868" i="47" s="1"/>
  <c r="F868" i="47"/>
  <c r="Y868" i="47" s="1"/>
  <c r="L867" i="47"/>
  <c r="H867" i="47"/>
  <c r="G867" i="47"/>
  <c r="Z867" i="47" s="1"/>
  <c r="F867" i="47"/>
  <c r="Y867" i="47" s="1"/>
  <c r="L866" i="47"/>
  <c r="H866" i="47"/>
  <c r="AA866" i="47" s="1"/>
  <c r="G866" i="47"/>
  <c r="F866" i="47"/>
  <c r="Y866" i="47" s="1"/>
  <c r="L865" i="47"/>
  <c r="H865" i="47"/>
  <c r="AA865" i="47" s="1"/>
  <c r="G865" i="47"/>
  <c r="Z865" i="47" s="1"/>
  <c r="F865" i="47"/>
  <c r="L864" i="47"/>
  <c r="H864" i="47"/>
  <c r="AA864" i="47" s="1"/>
  <c r="G864" i="47"/>
  <c r="Z864" i="47" s="1"/>
  <c r="F864" i="47"/>
  <c r="Y864" i="47" s="1"/>
  <c r="L863" i="47"/>
  <c r="H863" i="47"/>
  <c r="G863" i="47"/>
  <c r="Z863" i="47" s="1"/>
  <c r="F863" i="47"/>
  <c r="Y863" i="47" s="1"/>
  <c r="L862" i="47"/>
  <c r="H862" i="47"/>
  <c r="AA862" i="47" s="1"/>
  <c r="G862" i="47"/>
  <c r="F862" i="47"/>
  <c r="Y862" i="47" s="1"/>
  <c r="L861" i="47"/>
  <c r="H861" i="47"/>
  <c r="AA861" i="47" s="1"/>
  <c r="G861" i="47"/>
  <c r="Z861" i="47" s="1"/>
  <c r="F861" i="47"/>
  <c r="L860" i="47"/>
  <c r="H860" i="47"/>
  <c r="AA860" i="47" s="1"/>
  <c r="G860" i="47"/>
  <c r="Z860" i="47" s="1"/>
  <c r="F860" i="47"/>
  <c r="Y860" i="47" s="1"/>
  <c r="L859" i="47"/>
  <c r="H859" i="47"/>
  <c r="G859" i="47"/>
  <c r="Z859" i="47" s="1"/>
  <c r="F859" i="47"/>
  <c r="Y859" i="47" s="1"/>
  <c r="L858" i="47"/>
  <c r="H858" i="47"/>
  <c r="AA858" i="47" s="1"/>
  <c r="G858" i="47"/>
  <c r="F858" i="47"/>
  <c r="Y858" i="47" s="1"/>
  <c r="L857" i="47"/>
  <c r="H857" i="47"/>
  <c r="AA857" i="47" s="1"/>
  <c r="G857" i="47"/>
  <c r="Z857" i="47" s="1"/>
  <c r="F857" i="47"/>
  <c r="L856" i="47"/>
  <c r="H856" i="47"/>
  <c r="AA856" i="47" s="1"/>
  <c r="G856" i="47"/>
  <c r="Z856" i="47" s="1"/>
  <c r="F856" i="47"/>
  <c r="Y856" i="47" s="1"/>
  <c r="L855" i="47"/>
  <c r="H855" i="47"/>
  <c r="G855" i="47"/>
  <c r="Z855" i="47" s="1"/>
  <c r="F855" i="47"/>
  <c r="V853" i="47"/>
  <c r="AF855" i="47" s="1"/>
  <c r="C853" i="47"/>
  <c r="X850" i="47"/>
  <c r="J850" i="47"/>
  <c r="G850" i="47"/>
  <c r="X848" i="47"/>
  <c r="N848" i="47"/>
  <c r="J848" i="47"/>
  <c r="G848" i="47"/>
  <c r="G846" i="47"/>
  <c r="G844" i="47"/>
  <c r="E840" i="47"/>
  <c r="E839" i="47"/>
  <c r="S838" i="47"/>
  <c r="R838" i="47"/>
  <c r="L838" i="47"/>
  <c r="H838" i="47"/>
  <c r="F838" i="47"/>
  <c r="S837" i="47"/>
  <c r="R837" i="47"/>
  <c r="L837" i="47"/>
  <c r="H837" i="47"/>
  <c r="F837" i="47"/>
  <c r="S836" i="47"/>
  <c r="R836" i="47"/>
  <c r="L836" i="47"/>
  <c r="H836" i="47"/>
  <c r="F836" i="47"/>
  <c r="L834" i="47"/>
  <c r="H834" i="47"/>
  <c r="AA834" i="47" s="1"/>
  <c r="G834" i="47"/>
  <c r="F834" i="47"/>
  <c r="Y834" i="47" s="1"/>
  <c r="L833" i="47"/>
  <c r="H833" i="47"/>
  <c r="AA833" i="47" s="1"/>
  <c r="G833" i="47"/>
  <c r="Z833" i="47" s="1"/>
  <c r="F833" i="47"/>
  <c r="L832" i="47"/>
  <c r="H832" i="47"/>
  <c r="AA832" i="47" s="1"/>
  <c r="G832" i="47"/>
  <c r="F832" i="47"/>
  <c r="Y832" i="47" s="1"/>
  <c r="L831" i="47"/>
  <c r="H831" i="47"/>
  <c r="G831" i="47"/>
  <c r="Z831" i="47" s="1"/>
  <c r="F831" i="47"/>
  <c r="Y831" i="47" s="1"/>
  <c r="L830" i="47"/>
  <c r="H830" i="47"/>
  <c r="AA830" i="47" s="1"/>
  <c r="G830" i="47"/>
  <c r="F830" i="47"/>
  <c r="Y830" i="47" s="1"/>
  <c r="L829" i="47"/>
  <c r="H829" i="47"/>
  <c r="AA829" i="47" s="1"/>
  <c r="G829" i="47"/>
  <c r="Z829" i="47" s="1"/>
  <c r="F829" i="47"/>
  <c r="L828" i="47"/>
  <c r="H828" i="47"/>
  <c r="AA828" i="47" s="1"/>
  <c r="G828" i="47"/>
  <c r="F828" i="47"/>
  <c r="Y828" i="47" s="1"/>
  <c r="L827" i="47"/>
  <c r="H827" i="47"/>
  <c r="G827" i="47"/>
  <c r="Z827" i="47" s="1"/>
  <c r="F827" i="47"/>
  <c r="Y827" i="47" s="1"/>
  <c r="L826" i="47"/>
  <c r="H826" i="47"/>
  <c r="AA826" i="47" s="1"/>
  <c r="G826" i="47"/>
  <c r="F826" i="47"/>
  <c r="Y826" i="47" s="1"/>
  <c r="L825" i="47"/>
  <c r="H825" i="47"/>
  <c r="AA825" i="47" s="1"/>
  <c r="G825" i="47"/>
  <c r="Z825" i="47" s="1"/>
  <c r="F825" i="47"/>
  <c r="L824" i="47"/>
  <c r="H824" i="47"/>
  <c r="AA824" i="47" s="1"/>
  <c r="G824" i="47"/>
  <c r="F824" i="47"/>
  <c r="Y824" i="47" s="1"/>
  <c r="L823" i="47"/>
  <c r="H823" i="47"/>
  <c r="G823" i="47"/>
  <c r="Z823" i="47" s="1"/>
  <c r="F823" i="47"/>
  <c r="Y823" i="47" s="1"/>
  <c r="L822" i="47"/>
  <c r="H822" i="47"/>
  <c r="AA822" i="47" s="1"/>
  <c r="G822" i="47"/>
  <c r="F822" i="47"/>
  <c r="Y822" i="47" s="1"/>
  <c r="L821" i="47"/>
  <c r="H821" i="47"/>
  <c r="AA821" i="47" s="1"/>
  <c r="G821" i="47"/>
  <c r="Z821" i="47" s="1"/>
  <c r="F821" i="47"/>
  <c r="L820" i="47"/>
  <c r="H820" i="47"/>
  <c r="AA820" i="47" s="1"/>
  <c r="G820" i="47"/>
  <c r="F820" i="47"/>
  <c r="Y820" i="47" s="1"/>
  <c r="L819" i="47"/>
  <c r="H819" i="47"/>
  <c r="G819" i="47"/>
  <c r="Z819" i="47" s="1"/>
  <c r="F819" i="47"/>
  <c r="Y819" i="47" s="1"/>
  <c r="L818" i="47"/>
  <c r="H818" i="47"/>
  <c r="AA818" i="47" s="1"/>
  <c r="G818" i="47"/>
  <c r="F818" i="47"/>
  <c r="Y818" i="47" s="1"/>
  <c r="L817" i="47"/>
  <c r="H817" i="47"/>
  <c r="AA817" i="47" s="1"/>
  <c r="G817" i="47"/>
  <c r="Z817" i="47" s="1"/>
  <c r="F817" i="47"/>
  <c r="L816" i="47"/>
  <c r="H816" i="47"/>
  <c r="AA816" i="47" s="1"/>
  <c r="G816" i="47"/>
  <c r="F816" i="47"/>
  <c r="Y816" i="47" s="1"/>
  <c r="L815" i="47"/>
  <c r="H815" i="47"/>
  <c r="AA815" i="47" s="1"/>
  <c r="G815" i="47"/>
  <c r="Z815" i="47" s="1"/>
  <c r="F815" i="47"/>
  <c r="Y815" i="47" s="1"/>
  <c r="V813" i="47"/>
  <c r="AF815" i="47" s="1"/>
  <c r="C813" i="47"/>
  <c r="X810" i="47"/>
  <c r="J810" i="47"/>
  <c r="G810" i="47"/>
  <c r="X808" i="47"/>
  <c r="N808" i="47"/>
  <c r="J808" i="47"/>
  <c r="G808" i="47"/>
  <c r="G806" i="47"/>
  <c r="G804" i="47"/>
  <c r="E800" i="47"/>
  <c r="E799" i="47"/>
  <c r="S798" i="47"/>
  <c r="R798" i="47"/>
  <c r="L798" i="47"/>
  <c r="H798" i="47"/>
  <c r="F798" i="47"/>
  <c r="S797" i="47"/>
  <c r="R797" i="47"/>
  <c r="L797" i="47"/>
  <c r="H797" i="47"/>
  <c r="F797" i="47"/>
  <c r="S796" i="47"/>
  <c r="R796" i="47"/>
  <c r="L796" i="47"/>
  <c r="H796" i="47"/>
  <c r="F796" i="47"/>
  <c r="L794" i="47"/>
  <c r="H794" i="47"/>
  <c r="G794" i="47"/>
  <c r="Z794" i="47" s="1"/>
  <c r="F794" i="47"/>
  <c r="Y794" i="47" s="1"/>
  <c r="L793" i="47"/>
  <c r="H793" i="47"/>
  <c r="AA793" i="47" s="1"/>
  <c r="G793" i="47"/>
  <c r="F793" i="47"/>
  <c r="Y793" i="47" s="1"/>
  <c r="L792" i="47"/>
  <c r="H792" i="47"/>
  <c r="AA792" i="47" s="1"/>
  <c r="G792" i="47"/>
  <c r="F792" i="47"/>
  <c r="Y792" i="47" s="1"/>
  <c r="L791" i="47"/>
  <c r="H791" i="47"/>
  <c r="AA791" i="47" s="1"/>
  <c r="G791" i="47"/>
  <c r="F791" i="47"/>
  <c r="Y791" i="47" s="1"/>
  <c r="L790" i="47"/>
  <c r="H790" i="47"/>
  <c r="AA790" i="47" s="1"/>
  <c r="G790" i="47"/>
  <c r="Z790" i="47" s="1"/>
  <c r="F790" i="47"/>
  <c r="Y790" i="47" s="1"/>
  <c r="L789" i="47"/>
  <c r="H789" i="47"/>
  <c r="AA789" i="47" s="1"/>
  <c r="G789" i="47"/>
  <c r="F789" i="47"/>
  <c r="Y789" i="47" s="1"/>
  <c r="L788" i="47"/>
  <c r="H788" i="47"/>
  <c r="AA788" i="47" s="1"/>
  <c r="G788" i="47"/>
  <c r="F788" i="47"/>
  <c r="Y788" i="47" s="1"/>
  <c r="L787" i="47"/>
  <c r="H787" i="47"/>
  <c r="AA787" i="47" s="1"/>
  <c r="G787" i="47"/>
  <c r="Z787" i="47" s="1"/>
  <c r="F787" i="47"/>
  <c r="L786" i="47"/>
  <c r="H786" i="47"/>
  <c r="AA786" i="47" s="1"/>
  <c r="G786" i="47"/>
  <c r="Z786" i="47" s="1"/>
  <c r="F786" i="47"/>
  <c r="Y786" i="47" s="1"/>
  <c r="L785" i="47"/>
  <c r="H785" i="47"/>
  <c r="AA785" i="47" s="1"/>
  <c r="G785" i="47"/>
  <c r="Z785" i="47" s="1"/>
  <c r="F785" i="47"/>
  <c r="L784" i="47"/>
  <c r="H784" i="47"/>
  <c r="AA784" i="47" s="1"/>
  <c r="G784" i="47"/>
  <c r="F784" i="47"/>
  <c r="L783" i="47"/>
  <c r="H783" i="47"/>
  <c r="G783" i="47"/>
  <c r="Z783" i="47" s="1"/>
  <c r="F783" i="47"/>
  <c r="Y783" i="47" s="1"/>
  <c r="L782" i="47"/>
  <c r="H782" i="47"/>
  <c r="G782" i="47"/>
  <c r="Z782" i="47" s="1"/>
  <c r="F782" i="47"/>
  <c r="L781" i="47"/>
  <c r="H781" i="47"/>
  <c r="G781" i="47"/>
  <c r="Z781" i="47" s="1"/>
  <c r="F781" i="47"/>
  <c r="Y781" i="47" s="1"/>
  <c r="L780" i="47"/>
  <c r="H780" i="47"/>
  <c r="AA780" i="47" s="1"/>
  <c r="G780" i="47"/>
  <c r="F780" i="47"/>
  <c r="Y780" i="47" s="1"/>
  <c r="L779" i="47"/>
  <c r="H779" i="47"/>
  <c r="AA779" i="47" s="1"/>
  <c r="G779" i="47"/>
  <c r="F779" i="47"/>
  <c r="L778" i="47"/>
  <c r="H778" i="47"/>
  <c r="G778" i="47"/>
  <c r="Z778" i="47" s="1"/>
  <c r="F778" i="47"/>
  <c r="Y778" i="47" s="1"/>
  <c r="L777" i="47"/>
  <c r="H777" i="47"/>
  <c r="G777" i="47"/>
  <c r="Z777" i="47" s="1"/>
  <c r="F777" i="47"/>
  <c r="Y777" i="47" s="1"/>
  <c r="L776" i="47"/>
  <c r="H776" i="47"/>
  <c r="AA776" i="47" s="1"/>
  <c r="G776" i="47"/>
  <c r="F776" i="47"/>
  <c r="L775" i="47"/>
  <c r="H775" i="47"/>
  <c r="AA775" i="47" s="1"/>
  <c r="G775" i="47"/>
  <c r="F775" i="47"/>
  <c r="V773" i="47"/>
  <c r="AF775" i="47" s="1"/>
  <c r="C773" i="47"/>
  <c r="X770" i="47"/>
  <c r="J770" i="47"/>
  <c r="G770" i="47"/>
  <c r="X768" i="47"/>
  <c r="N768" i="47"/>
  <c r="J768" i="47"/>
  <c r="G768" i="47"/>
  <c r="G766" i="47"/>
  <c r="G764" i="47"/>
  <c r="E760" i="47"/>
  <c r="E759" i="47"/>
  <c r="S758" i="47"/>
  <c r="R758" i="47"/>
  <c r="L758" i="47"/>
  <c r="H758" i="47"/>
  <c r="F758" i="47"/>
  <c r="S757" i="47"/>
  <c r="R757" i="47"/>
  <c r="L757" i="47"/>
  <c r="H757" i="47"/>
  <c r="F757" i="47"/>
  <c r="S756" i="47"/>
  <c r="R756" i="47"/>
  <c r="L756" i="47"/>
  <c r="H756" i="47"/>
  <c r="F756" i="47"/>
  <c r="L754" i="47"/>
  <c r="H754" i="47"/>
  <c r="AA754" i="47" s="1"/>
  <c r="G754" i="47"/>
  <c r="Z754" i="47" s="1"/>
  <c r="F754" i="47"/>
  <c r="Y754" i="47" s="1"/>
  <c r="L753" i="47"/>
  <c r="H753" i="47"/>
  <c r="AA753" i="47" s="1"/>
  <c r="G753" i="47"/>
  <c r="F753" i="47"/>
  <c r="Y753" i="47" s="1"/>
  <c r="L752" i="47"/>
  <c r="H752" i="47"/>
  <c r="AA752" i="47" s="1"/>
  <c r="G752" i="47"/>
  <c r="F752" i="47"/>
  <c r="Y752" i="47" s="1"/>
  <c r="L751" i="47"/>
  <c r="H751" i="47"/>
  <c r="G751" i="47"/>
  <c r="Z751" i="47" s="1"/>
  <c r="F751" i="47"/>
  <c r="L750" i="47"/>
  <c r="H750" i="47"/>
  <c r="G750" i="47"/>
  <c r="Z750" i="47" s="1"/>
  <c r="F750" i="47"/>
  <c r="Y750" i="47" s="1"/>
  <c r="L749" i="47"/>
  <c r="H749" i="47"/>
  <c r="AA749" i="47" s="1"/>
  <c r="G749" i="47"/>
  <c r="Z749" i="47" s="1"/>
  <c r="F749" i="47"/>
  <c r="Y749" i="47" s="1"/>
  <c r="L748" i="47"/>
  <c r="H748" i="47"/>
  <c r="AA748" i="47" s="1"/>
  <c r="G748" i="47"/>
  <c r="F748" i="47"/>
  <c r="L747" i="47"/>
  <c r="H747" i="47"/>
  <c r="AA747" i="47" s="1"/>
  <c r="G747" i="47"/>
  <c r="Z747" i="47" s="1"/>
  <c r="F747" i="47"/>
  <c r="Y747" i="47" s="1"/>
  <c r="L746" i="47"/>
  <c r="H746" i="47"/>
  <c r="G746" i="47"/>
  <c r="Z746" i="47" s="1"/>
  <c r="F746" i="47"/>
  <c r="L745" i="47"/>
  <c r="H745" i="47"/>
  <c r="G745" i="47"/>
  <c r="Z745" i="47" s="1"/>
  <c r="F745" i="47"/>
  <c r="Y745" i="47" s="1"/>
  <c r="L744" i="47"/>
  <c r="H744" i="47"/>
  <c r="AA744" i="47" s="1"/>
  <c r="G744" i="47"/>
  <c r="F744" i="47"/>
  <c r="Y744" i="47" s="1"/>
  <c r="L743" i="47"/>
  <c r="H743" i="47"/>
  <c r="AA743" i="47" s="1"/>
  <c r="G743" i="47"/>
  <c r="Z743" i="47" s="1"/>
  <c r="F743" i="47"/>
  <c r="L742" i="47"/>
  <c r="H742" i="47"/>
  <c r="G742" i="47"/>
  <c r="Z742" i="47" s="1"/>
  <c r="F742" i="47"/>
  <c r="Y742" i="47" s="1"/>
  <c r="L741" i="47"/>
  <c r="H741" i="47"/>
  <c r="AA741" i="47" s="1"/>
  <c r="G741" i="47"/>
  <c r="Z741" i="47" s="1"/>
  <c r="F741" i="47"/>
  <c r="Y741" i="47" s="1"/>
  <c r="L740" i="47"/>
  <c r="H740" i="47"/>
  <c r="AA740" i="47" s="1"/>
  <c r="G740" i="47"/>
  <c r="F740" i="47"/>
  <c r="L739" i="47"/>
  <c r="H739" i="47"/>
  <c r="G739" i="47"/>
  <c r="Z739" i="47" s="1"/>
  <c r="F739" i="47"/>
  <c r="L738" i="47"/>
  <c r="H738" i="47"/>
  <c r="AA738" i="47" s="1"/>
  <c r="G738" i="47"/>
  <c r="Z738" i="47" s="1"/>
  <c r="F738" i="47"/>
  <c r="Y738" i="47" s="1"/>
  <c r="L737" i="47"/>
  <c r="H737" i="47"/>
  <c r="AA737" i="47" s="1"/>
  <c r="G737" i="47"/>
  <c r="F737" i="47"/>
  <c r="L736" i="47"/>
  <c r="H736" i="47"/>
  <c r="AA736" i="47" s="1"/>
  <c r="G736" i="47"/>
  <c r="F736" i="47"/>
  <c r="L735" i="47"/>
  <c r="H735" i="47"/>
  <c r="AA735" i="47" s="1"/>
  <c r="G735" i="47"/>
  <c r="F735" i="47"/>
  <c r="Y735" i="47" s="1"/>
  <c r="V733" i="47"/>
  <c r="AF735" i="47" s="1"/>
  <c r="C733" i="47"/>
  <c r="X730" i="47"/>
  <c r="J730" i="47"/>
  <c r="G730" i="47"/>
  <c r="X728" i="47"/>
  <c r="N728" i="47"/>
  <c r="J728" i="47"/>
  <c r="G728" i="47"/>
  <c r="G726" i="47"/>
  <c r="G724" i="47"/>
  <c r="E720" i="47"/>
  <c r="E719" i="47"/>
  <c r="S718" i="47"/>
  <c r="R718" i="47"/>
  <c r="L718" i="47"/>
  <c r="H718" i="47"/>
  <c r="F718" i="47"/>
  <c r="S717" i="47"/>
  <c r="R717" i="47"/>
  <c r="L717" i="47"/>
  <c r="H717" i="47"/>
  <c r="F717" i="47"/>
  <c r="S716" i="47"/>
  <c r="R716" i="47"/>
  <c r="L716" i="47"/>
  <c r="H716" i="47"/>
  <c r="F716" i="47"/>
  <c r="L714" i="47"/>
  <c r="H714" i="47"/>
  <c r="AA714" i="47" s="1"/>
  <c r="G714" i="47"/>
  <c r="Z714" i="47" s="1"/>
  <c r="F714" i="47"/>
  <c r="L713" i="47"/>
  <c r="H713" i="47"/>
  <c r="AA713" i="47" s="1"/>
  <c r="G713" i="47"/>
  <c r="F713" i="47"/>
  <c r="Y713" i="47" s="1"/>
  <c r="L712" i="47"/>
  <c r="H712" i="47"/>
  <c r="AA712" i="47" s="1"/>
  <c r="G712" i="47"/>
  <c r="F712" i="47"/>
  <c r="Y712" i="47" s="1"/>
  <c r="L711" i="47"/>
  <c r="H711" i="47"/>
  <c r="AA711" i="47" s="1"/>
  <c r="G711" i="47"/>
  <c r="F711" i="47"/>
  <c r="Y711" i="47" s="1"/>
  <c r="L710" i="47"/>
  <c r="H710" i="47"/>
  <c r="AA710" i="47" s="1"/>
  <c r="G710" i="47"/>
  <c r="F710" i="47"/>
  <c r="Y710" i="47" s="1"/>
  <c r="L709" i="47"/>
  <c r="H709" i="47"/>
  <c r="AA709" i="47" s="1"/>
  <c r="G709" i="47"/>
  <c r="F709" i="47"/>
  <c r="Y709" i="47" s="1"/>
  <c r="L708" i="47"/>
  <c r="H708" i="47"/>
  <c r="AA708" i="47" s="1"/>
  <c r="G708" i="47"/>
  <c r="F708" i="47"/>
  <c r="Y708" i="47" s="1"/>
  <c r="L707" i="47"/>
  <c r="H707" i="47"/>
  <c r="AA707" i="47" s="1"/>
  <c r="G707" i="47"/>
  <c r="F707" i="47"/>
  <c r="Y707" i="47" s="1"/>
  <c r="L706" i="47"/>
  <c r="H706" i="47"/>
  <c r="AA706" i="47" s="1"/>
  <c r="G706" i="47"/>
  <c r="F706" i="47"/>
  <c r="Y706" i="47" s="1"/>
  <c r="L705" i="47"/>
  <c r="H705" i="47"/>
  <c r="AA705" i="47" s="1"/>
  <c r="G705" i="47"/>
  <c r="F705" i="47"/>
  <c r="L704" i="47"/>
  <c r="H704" i="47"/>
  <c r="G704" i="47"/>
  <c r="Z704" i="47" s="1"/>
  <c r="F704" i="47"/>
  <c r="Y704" i="47" s="1"/>
  <c r="L703" i="47"/>
  <c r="H703" i="47"/>
  <c r="AA703" i="47" s="1"/>
  <c r="G703" i="47"/>
  <c r="Z703" i="47" s="1"/>
  <c r="F703" i="47"/>
  <c r="L702" i="47"/>
  <c r="H702" i="47"/>
  <c r="G702" i="47"/>
  <c r="Z702" i="47" s="1"/>
  <c r="F702" i="47"/>
  <c r="L701" i="47"/>
  <c r="H701" i="47"/>
  <c r="AA701" i="47" s="1"/>
  <c r="G701" i="47"/>
  <c r="F701" i="47"/>
  <c r="L700" i="47"/>
  <c r="H700" i="47"/>
  <c r="AA700" i="47" s="1"/>
  <c r="G700" i="47"/>
  <c r="F700" i="47"/>
  <c r="L699" i="47"/>
  <c r="H699" i="47"/>
  <c r="G699" i="47"/>
  <c r="Z699" i="47" s="1"/>
  <c r="F699" i="47"/>
  <c r="Y699" i="47" s="1"/>
  <c r="L698" i="47"/>
  <c r="H698" i="47"/>
  <c r="AA698" i="47" s="1"/>
  <c r="G698" i="47"/>
  <c r="Z698" i="47" s="1"/>
  <c r="F698" i="47"/>
  <c r="Y698" i="47" s="1"/>
  <c r="L697" i="47"/>
  <c r="H697" i="47"/>
  <c r="AA697" i="47" s="1"/>
  <c r="G697" i="47"/>
  <c r="F697" i="47"/>
  <c r="Y697" i="47" s="1"/>
  <c r="L696" i="47"/>
  <c r="H696" i="47"/>
  <c r="AA696" i="47" s="1"/>
  <c r="G696" i="47"/>
  <c r="Z696" i="47" s="1"/>
  <c r="F696" i="47"/>
  <c r="Y696" i="47" s="1"/>
  <c r="L695" i="47"/>
  <c r="H695" i="47"/>
  <c r="AA695" i="47" s="1"/>
  <c r="G695" i="47"/>
  <c r="Z695" i="47" s="1"/>
  <c r="F695" i="47"/>
  <c r="V693" i="47"/>
  <c r="AF695" i="47" s="1"/>
  <c r="C693" i="47"/>
  <c r="X690" i="47"/>
  <c r="J690" i="47"/>
  <c r="G690" i="47"/>
  <c r="X688" i="47"/>
  <c r="N688" i="47"/>
  <c r="J688" i="47"/>
  <c r="G688" i="47"/>
  <c r="G686" i="47"/>
  <c r="G684" i="47"/>
  <c r="E680" i="47"/>
  <c r="E679" i="47"/>
  <c r="S678" i="47"/>
  <c r="R678" i="47"/>
  <c r="L678" i="47"/>
  <c r="H678" i="47"/>
  <c r="F678" i="47"/>
  <c r="S677" i="47"/>
  <c r="R677" i="47"/>
  <c r="L677" i="47"/>
  <c r="H677" i="47"/>
  <c r="F677" i="47"/>
  <c r="S676" i="47"/>
  <c r="R676" i="47"/>
  <c r="L676" i="47"/>
  <c r="H676" i="47"/>
  <c r="F676" i="47"/>
  <c r="L674" i="47"/>
  <c r="H674" i="47"/>
  <c r="AA674" i="47" s="1"/>
  <c r="G674" i="47"/>
  <c r="F674" i="47"/>
  <c r="Y674" i="47" s="1"/>
  <c r="L673" i="47"/>
  <c r="H673" i="47"/>
  <c r="AA673" i="47" s="1"/>
  <c r="G673" i="47"/>
  <c r="F673" i="47"/>
  <c r="Y673" i="47" s="1"/>
  <c r="L672" i="47"/>
  <c r="H672" i="47"/>
  <c r="AA672" i="47" s="1"/>
  <c r="G672" i="47"/>
  <c r="F672" i="47"/>
  <c r="Y672" i="47" s="1"/>
  <c r="L671" i="47"/>
  <c r="H671" i="47"/>
  <c r="AA671" i="47" s="1"/>
  <c r="G671" i="47"/>
  <c r="Z671" i="47" s="1"/>
  <c r="F671" i="47"/>
  <c r="L670" i="47"/>
  <c r="H670" i="47"/>
  <c r="AA670" i="47" s="1"/>
  <c r="G670" i="47"/>
  <c r="Z670" i="47" s="1"/>
  <c r="F670" i="47"/>
  <c r="L669" i="47"/>
  <c r="H669" i="47"/>
  <c r="AA669" i="47" s="1"/>
  <c r="G669" i="47"/>
  <c r="F669" i="47"/>
  <c r="L668" i="47"/>
  <c r="H668" i="47"/>
  <c r="AA668" i="47" s="1"/>
  <c r="G668" i="47"/>
  <c r="Z668" i="47" s="1"/>
  <c r="F668" i="47"/>
  <c r="L667" i="47"/>
  <c r="H667" i="47"/>
  <c r="G667" i="47"/>
  <c r="Z667" i="47" s="1"/>
  <c r="F667" i="47"/>
  <c r="L666" i="47"/>
  <c r="H666" i="47"/>
  <c r="AA666" i="47" s="1"/>
  <c r="G666" i="47"/>
  <c r="Z666" i="47" s="1"/>
  <c r="F666" i="47"/>
  <c r="Y666" i="47" s="1"/>
  <c r="L665" i="47"/>
  <c r="H665" i="47"/>
  <c r="AA665" i="47" s="1"/>
  <c r="G665" i="47"/>
  <c r="F665" i="47"/>
  <c r="Y665" i="47" s="1"/>
  <c r="L664" i="47"/>
  <c r="H664" i="47"/>
  <c r="AA664" i="47" s="1"/>
  <c r="G664" i="47"/>
  <c r="F664" i="47"/>
  <c r="L663" i="47"/>
  <c r="H663" i="47"/>
  <c r="G663" i="47"/>
  <c r="Z663" i="47" s="1"/>
  <c r="F663" i="47"/>
  <c r="Y663" i="47" s="1"/>
  <c r="L662" i="47"/>
  <c r="H662" i="47"/>
  <c r="AA662" i="47" s="1"/>
  <c r="G662" i="47"/>
  <c r="F662" i="47"/>
  <c r="Y662" i="47" s="1"/>
  <c r="L661" i="47"/>
  <c r="H661" i="47"/>
  <c r="AA661" i="47" s="1"/>
  <c r="G661" i="47"/>
  <c r="F661" i="47"/>
  <c r="Y661" i="47" s="1"/>
  <c r="L660" i="47"/>
  <c r="H660" i="47"/>
  <c r="AA660" i="47" s="1"/>
  <c r="G660" i="47"/>
  <c r="F660" i="47"/>
  <c r="Y660" i="47" s="1"/>
  <c r="L659" i="47"/>
  <c r="H659" i="47"/>
  <c r="AA659" i="47" s="1"/>
  <c r="G659" i="47"/>
  <c r="F659" i="47"/>
  <c r="Y659" i="47" s="1"/>
  <c r="L658" i="47"/>
  <c r="H658" i="47"/>
  <c r="AA658" i="47" s="1"/>
  <c r="G658" i="47"/>
  <c r="F658" i="47"/>
  <c r="Y658" i="47" s="1"/>
  <c r="L657" i="47"/>
  <c r="H657" i="47"/>
  <c r="AA657" i="47" s="1"/>
  <c r="G657" i="47"/>
  <c r="F657" i="47"/>
  <c r="Y657" i="47" s="1"/>
  <c r="L656" i="47"/>
  <c r="H656" i="47"/>
  <c r="G656" i="47"/>
  <c r="Z656" i="47" s="1"/>
  <c r="F656" i="47"/>
  <c r="L655" i="47"/>
  <c r="H655" i="47"/>
  <c r="AA655" i="47" s="1"/>
  <c r="G655" i="47"/>
  <c r="F655" i="47"/>
  <c r="V653" i="47"/>
  <c r="AF655" i="47" s="1"/>
  <c r="C653" i="47"/>
  <c r="X650" i="47"/>
  <c r="J650" i="47"/>
  <c r="G650" i="47"/>
  <c r="X648" i="47"/>
  <c r="N648" i="47"/>
  <c r="J648" i="47"/>
  <c r="G648" i="47"/>
  <c r="G646" i="47"/>
  <c r="G644" i="47"/>
  <c r="E640" i="47"/>
  <c r="E639" i="47"/>
  <c r="S638" i="47"/>
  <c r="R638" i="47"/>
  <c r="L638" i="47"/>
  <c r="H638" i="47"/>
  <c r="F638" i="47"/>
  <c r="S637" i="47"/>
  <c r="R637" i="47"/>
  <c r="L637" i="47"/>
  <c r="H637" i="47"/>
  <c r="F637" i="47"/>
  <c r="S636" i="47"/>
  <c r="R636" i="47"/>
  <c r="L636" i="47"/>
  <c r="H636" i="47"/>
  <c r="F636" i="47"/>
  <c r="L634" i="47"/>
  <c r="H634" i="47"/>
  <c r="AA634" i="47" s="1"/>
  <c r="G634" i="47"/>
  <c r="Z634" i="47" s="1"/>
  <c r="F634" i="47"/>
  <c r="Y634" i="47" s="1"/>
  <c r="L633" i="47"/>
  <c r="H633" i="47"/>
  <c r="AA633" i="47" s="1"/>
  <c r="G633" i="47"/>
  <c r="F633" i="47"/>
  <c r="L632" i="47"/>
  <c r="H632" i="47"/>
  <c r="AA632" i="47" s="1"/>
  <c r="G632" i="47"/>
  <c r="Z632" i="47" s="1"/>
  <c r="F632" i="47"/>
  <c r="Y632" i="47" s="1"/>
  <c r="L631" i="47"/>
  <c r="H631" i="47"/>
  <c r="G631" i="47"/>
  <c r="Z631" i="47" s="1"/>
  <c r="F631" i="47"/>
  <c r="L630" i="47"/>
  <c r="H630" i="47"/>
  <c r="G630" i="47"/>
  <c r="Z630" i="47" s="1"/>
  <c r="F630" i="47"/>
  <c r="Y630" i="47" s="1"/>
  <c r="L629" i="47"/>
  <c r="H629" i="47"/>
  <c r="G629" i="47"/>
  <c r="Z629" i="47" s="1"/>
  <c r="F629" i="47"/>
  <c r="L628" i="47"/>
  <c r="H628" i="47"/>
  <c r="AA628" i="47" s="1"/>
  <c r="G628" i="47"/>
  <c r="F628" i="47"/>
  <c r="Y628" i="47" s="1"/>
  <c r="L627" i="47"/>
  <c r="H627" i="47"/>
  <c r="AA627" i="47" s="1"/>
  <c r="G627" i="47"/>
  <c r="F627" i="47"/>
  <c r="Y627" i="47" s="1"/>
  <c r="L626" i="47"/>
  <c r="H626" i="47"/>
  <c r="AA626" i="47" s="1"/>
  <c r="G626" i="47"/>
  <c r="Z626" i="47" s="1"/>
  <c r="F626" i="47"/>
  <c r="Y626" i="47" s="1"/>
  <c r="L625" i="47"/>
  <c r="H625" i="47"/>
  <c r="AA625" i="47" s="1"/>
  <c r="G625" i="47"/>
  <c r="F625" i="47"/>
  <c r="Y625" i="47" s="1"/>
  <c r="L624" i="47"/>
  <c r="H624" i="47"/>
  <c r="AA624" i="47" s="1"/>
  <c r="G624" i="47"/>
  <c r="F624" i="47"/>
  <c r="Y624" i="47" s="1"/>
  <c r="L623" i="47"/>
  <c r="H623" i="47"/>
  <c r="AA623" i="47" s="1"/>
  <c r="G623" i="47"/>
  <c r="F623" i="47"/>
  <c r="L622" i="47"/>
  <c r="H622" i="47"/>
  <c r="AA622" i="47" s="1"/>
  <c r="G622" i="47"/>
  <c r="F622" i="47"/>
  <c r="L621" i="47"/>
  <c r="H621" i="47"/>
  <c r="AA621" i="47" s="1"/>
  <c r="G621" i="47"/>
  <c r="F621" i="47"/>
  <c r="Y621" i="47" s="1"/>
  <c r="L620" i="47"/>
  <c r="H620" i="47"/>
  <c r="AA620" i="47" s="1"/>
  <c r="G620" i="47"/>
  <c r="F620" i="47"/>
  <c r="Y620" i="47" s="1"/>
  <c r="L619" i="47"/>
  <c r="H619" i="47"/>
  <c r="AA619" i="47" s="1"/>
  <c r="G619" i="47"/>
  <c r="F619" i="47"/>
  <c r="Y619" i="47" s="1"/>
  <c r="L618" i="47"/>
  <c r="H618" i="47"/>
  <c r="AA618" i="47" s="1"/>
  <c r="G618" i="47"/>
  <c r="Z618" i="47" s="1"/>
  <c r="F618" i="47"/>
  <c r="L617" i="47"/>
  <c r="H617" i="47"/>
  <c r="AA617" i="47" s="1"/>
  <c r="G617" i="47"/>
  <c r="F617" i="47"/>
  <c r="L616" i="47"/>
  <c r="H616" i="47"/>
  <c r="AA616" i="47" s="1"/>
  <c r="G616" i="47"/>
  <c r="F616" i="47"/>
  <c r="L615" i="47"/>
  <c r="H615" i="47"/>
  <c r="AA615" i="47" s="1"/>
  <c r="G615" i="47"/>
  <c r="Z615" i="47" s="1"/>
  <c r="F615" i="47"/>
  <c r="V613" i="47"/>
  <c r="AF615" i="47" s="1"/>
  <c r="C613" i="47"/>
  <c r="X610" i="47"/>
  <c r="J610" i="47"/>
  <c r="G610" i="47"/>
  <c r="X608" i="47"/>
  <c r="N608" i="47"/>
  <c r="J608" i="47"/>
  <c r="G608" i="47"/>
  <c r="G606" i="47"/>
  <c r="G604" i="47"/>
  <c r="E600" i="47"/>
  <c r="E599" i="47"/>
  <c r="S598" i="47"/>
  <c r="R598" i="47"/>
  <c r="L598" i="47"/>
  <c r="H598" i="47"/>
  <c r="F598" i="47"/>
  <c r="S597" i="47"/>
  <c r="R597" i="47"/>
  <c r="L597" i="47"/>
  <c r="H597" i="47"/>
  <c r="F597" i="47"/>
  <c r="S596" i="47"/>
  <c r="R596" i="47"/>
  <c r="L596" i="47"/>
  <c r="H596" i="47"/>
  <c r="F596" i="47"/>
  <c r="L594" i="47"/>
  <c r="H594" i="47"/>
  <c r="G594" i="47"/>
  <c r="Z594" i="47" s="1"/>
  <c r="F594" i="47"/>
  <c r="Y594" i="47" s="1"/>
  <c r="L593" i="47"/>
  <c r="H593" i="47"/>
  <c r="G593" i="47"/>
  <c r="Z593" i="47" s="1"/>
  <c r="F593" i="47"/>
  <c r="L592" i="47"/>
  <c r="H592" i="47"/>
  <c r="AA592" i="47" s="1"/>
  <c r="G592" i="47"/>
  <c r="F592" i="47"/>
  <c r="Y592" i="47" s="1"/>
  <c r="L591" i="47"/>
  <c r="H591" i="47"/>
  <c r="AA591" i="47" s="1"/>
  <c r="G591" i="47"/>
  <c r="F591" i="47"/>
  <c r="Y591" i="47" s="1"/>
  <c r="L590" i="47"/>
  <c r="H590" i="47"/>
  <c r="AA590" i="47" s="1"/>
  <c r="G590" i="47"/>
  <c r="Z590" i="47" s="1"/>
  <c r="F590" i="47"/>
  <c r="Y590" i="47" s="1"/>
  <c r="L589" i="47"/>
  <c r="H589" i="47"/>
  <c r="AA589" i="47" s="1"/>
  <c r="G589" i="47"/>
  <c r="F589" i="47"/>
  <c r="Y589" i="47" s="1"/>
  <c r="L588" i="47"/>
  <c r="H588" i="47"/>
  <c r="AA588" i="47" s="1"/>
  <c r="G588" i="47"/>
  <c r="F588" i="47"/>
  <c r="Y588" i="47" s="1"/>
  <c r="L587" i="47"/>
  <c r="H587" i="47"/>
  <c r="AA587" i="47" s="1"/>
  <c r="G587" i="47"/>
  <c r="F587" i="47"/>
  <c r="L586" i="47"/>
  <c r="H586" i="47"/>
  <c r="AA586" i="47" s="1"/>
  <c r="G586" i="47"/>
  <c r="F586" i="47"/>
  <c r="L585" i="47"/>
  <c r="H585" i="47"/>
  <c r="AA585" i="47" s="1"/>
  <c r="G585" i="47"/>
  <c r="F585" i="47"/>
  <c r="Y585" i="47" s="1"/>
  <c r="L584" i="47"/>
  <c r="H584" i="47"/>
  <c r="AA584" i="47" s="1"/>
  <c r="G584" i="47"/>
  <c r="F584" i="47"/>
  <c r="Y584" i="47" s="1"/>
  <c r="L583" i="47"/>
  <c r="H583" i="47"/>
  <c r="AA583" i="47" s="1"/>
  <c r="G583" i="47"/>
  <c r="F583" i="47"/>
  <c r="Y583" i="47" s="1"/>
  <c r="L582" i="47"/>
  <c r="H582" i="47"/>
  <c r="AA582" i="47" s="1"/>
  <c r="G582" i="47"/>
  <c r="Z582" i="47" s="1"/>
  <c r="F582" i="47"/>
  <c r="L581" i="47"/>
  <c r="H581" i="47"/>
  <c r="AA581" i="47" s="1"/>
  <c r="G581" i="47"/>
  <c r="Z581" i="47" s="1"/>
  <c r="F581" i="47"/>
  <c r="Y581" i="47" s="1"/>
  <c r="L580" i="47"/>
  <c r="H580" i="47"/>
  <c r="AA580" i="47" s="1"/>
  <c r="G580" i="47"/>
  <c r="F580" i="47"/>
  <c r="L579" i="47"/>
  <c r="H579" i="47"/>
  <c r="AA579" i="47" s="1"/>
  <c r="G579" i="47"/>
  <c r="F579" i="47"/>
  <c r="L578" i="47"/>
  <c r="H578" i="47"/>
  <c r="G578" i="47"/>
  <c r="Z578" i="47" s="1"/>
  <c r="F578" i="47"/>
  <c r="Y578" i="47" s="1"/>
  <c r="L577" i="47"/>
  <c r="H577" i="47"/>
  <c r="AA577" i="47" s="1"/>
  <c r="G577" i="47"/>
  <c r="Z577" i="47" s="1"/>
  <c r="F577" i="47"/>
  <c r="Y577" i="47" s="1"/>
  <c r="L576" i="47"/>
  <c r="H576" i="47"/>
  <c r="AA576" i="47" s="1"/>
  <c r="G576" i="47"/>
  <c r="F576" i="47"/>
  <c r="Y576" i="47" s="1"/>
  <c r="L575" i="47"/>
  <c r="H575" i="47"/>
  <c r="AA575" i="47" s="1"/>
  <c r="G575" i="47"/>
  <c r="F575" i="47"/>
  <c r="V573" i="47"/>
  <c r="AF575" i="47" s="1"/>
  <c r="C573" i="47"/>
  <c r="X570" i="47"/>
  <c r="J570" i="47"/>
  <c r="G570" i="47"/>
  <c r="X568" i="47"/>
  <c r="N568" i="47"/>
  <c r="J568" i="47"/>
  <c r="G568" i="47"/>
  <c r="G566" i="47"/>
  <c r="G564" i="47"/>
  <c r="E560" i="47"/>
  <c r="E559" i="47"/>
  <c r="S558" i="47"/>
  <c r="R558" i="47"/>
  <c r="L558" i="47"/>
  <c r="H558" i="47"/>
  <c r="F558" i="47"/>
  <c r="S557" i="47"/>
  <c r="R557" i="47"/>
  <c r="L557" i="47"/>
  <c r="H557" i="47"/>
  <c r="F557" i="47"/>
  <c r="S556" i="47"/>
  <c r="R556" i="47"/>
  <c r="L556" i="47"/>
  <c r="H556" i="47"/>
  <c r="F556" i="47"/>
  <c r="L554" i="47"/>
  <c r="H554" i="47"/>
  <c r="AA554" i="47" s="1"/>
  <c r="G554" i="47"/>
  <c r="Z554" i="47" s="1"/>
  <c r="F554" i="47"/>
  <c r="Y554" i="47" s="1"/>
  <c r="L553" i="47"/>
  <c r="H553" i="47"/>
  <c r="AA553" i="47" s="1"/>
  <c r="G553" i="47"/>
  <c r="Z553" i="47" s="1"/>
  <c r="F553" i="47"/>
  <c r="L552" i="47"/>
  <c r="H552" i="47"/>
  <c r="AA552" i="47" s="1"/>
  <c r="G552" i="47"/>
  <c r="F552" i="47"/>
  <c r="Y552" i="47" s="1"/>
  <c r="L551" i="47"/>
  <c r="H551" i="47"/>
  <c r="AA551" i="47" s="1"/>
  <c r="G551" i="47"/>
  <c r="Z551" i="47" s="1"/>
  <c r="F551" i="47"/>
  <c r="Y551" i="47" s="1"/>
  <c r="L550" i="47"/>
  <c r="H550" i="47"/>
  <c r="AA550" i="47" s="1"/>
  <c r="G550" i="47"/>
  <c r="F550" i="47"/>
  <c r="Y550" i="47" s="1"/>
  <c r="L549" i="47"/>
  <c r="H549" i="47"/>
  <c r="AA549" i="47" s="1"/>
  <c r="G549" i="47"/>
  <c r="F549" i="47"/>
  <c r="Y549" i="47" s="1"/>
  <c r="L548" i="47"/>
  <c r="H548" i="47"/>
  <c r="AA548" i="47" s="1"/>
  <c r="G548" i="47"/>
  <c r="F548" i="47"/>
  <c r="Y548" i="47" s="1"/>
  <c r="L547" i="47"/>
  <c r="H547" i="47"/>
  <c r="AA547" i="47" s="1"/>
  <c r="G547" i="47"/>
  <c r="Z547" i="47" s="1"/>
  <c r="F547" i="47"/>
  <c r="L546" i="47"/>
  <c r="H546" i="47"/>
  <c r="AA546" i="47" s="1"/>
  <c r="G546" i="47"/>
  <c r="Z546" i="47" s="1"/>
  <c r="F546" i="47"/>
  <c r="Y546" i="47" s="1"/>
  <c r="L545" i="47"/>
  <c r="H545" i="47"/>
  <c r="AA545" i="47" s="1"/>
  <c r="G545" i="47"/>
  <c r="F545" i="47"/>
  <c r="Y545" i="47" s="1"/>
  <c r="L544" i="47"/>
  <c r="H544" i="47"/>
  <c r="AA544" i="47" s="1"/>
  <c r="G544" i="47"/>
  <c r="F544" i="47"/>
  <c r="L543" i="47"/>
  <c r="H543" i="47"/>
  <c r="AA543" i="47" s="1"/>
  <c r="G543" i="47"/>
  <c r="Z543" i="47" s="1"/>
  <c r="F543" i="47"/>
  <c r="Y543" i="47" s="1"/>
  <c r="L542" i="47"/>
  <c r="H542" i="47"/>
  <c r="G542" i="47"/>
  <c r="Z542" i="47" s="1"/>
  <c r="F542" i="47"/>
  <c r="L541" i="47"/>
  <c r="H541" i="47"/>
  <c r="AA541" i="47" s="1"/>
  <c r="G541" i="47"/>
  <c r="Z541" i="47" s="1"/>
  <c r="F541" i="47"/>
  <c r="L540" i="47"/>
  <c r="H540" i="47"/>
  <c r="AA540" i="47" s="1"/>
  <c r="G540" i="47"/>
  <c r="F540" i="47"/>
  <c r="Y540" i="47" s="1"/>
  <c r="L539" i="47"/>
  <c r="H539" i="47"/>
  <c r="AA539" i="47" s="1"/>
  <c r="G539" i="47"/>
  <c r="F539" i="47"/>
  <c r="L538" i="47"/>
  <c r="H538" i="47"/>
  <c r="AA538" i="47" s="1"/>
  <c r="G538" i="47"/>
  <c r="Z538" i="47" s="1"/>
  <c r="F538" i="47"/>
  <c r="Y538" i="47" s="1"/>
  <c r="L537" i="47"/>
  <c r="H537" i="47"/>
  <c r="AA537" i="47" s="1"/>
  <c r="G537" i="47"/>
  <c r="F537" i="47"/>
  <c r="Y537" i="47" s="1"/>
  <c r="L536" i="47"/>
  <c r="H536" i="47"/>
  <c r="AA536" i="47" s="1"/>
  <c r="G536" i="47"/>
  <c r="F536" i="47"/>
  <c r="Y536" i="47" s="1"/>
  <c r="L535" i="47"/>
  <c r="H535" i="47"/>
  <c r="AA535" i="47" s="1"/>
  <c r="G535" i="47"/>
  <c r="F535" i="47"/>
  <c r="V533" i="47"/>
  <c r="AF535" i="47" s="1"/>
  <c r="C533" i="47"/>
  <c r="X530" i="47"/>
  <c r="J530" i="47"/>
  <c r="G530" i="47"/>
  <c r="X528" i="47"/>
  <c r="N528" i="47"/>
  <c r="J528" i="47"/>
  <c r="G528" i="47"/>
  <c r="G526" i="47"/>
  <c r="G524" i="47"/>
  <c r="E520" i="47"/>
  <c r="E519" i="47"/>
  <c r="S518" i="47"/>
  <c r="R518" i="47"/>
  <c r="L518" i="47"/>
  <c r="H518" i="47"/>
  <c r="F518" i="47"/>
  <c r="S517" i="47"/>
  <c r="R517" i="47"/>
  <c r="L517" i="47"/>
  <c r="H517" i="47"/>
  <c r="F517" i="47"/>
  <c r="S516" i="47"/>
  <c r="R516" i="47"/>
  <c r="L516" i="47"/>
  <c r="H516" i="47"/>
  <c r="F516" i="47"/>
  <c r="L514" i="47"/>
  <c r="H514" i="47"/>
  <c r="AA514" i="47" s="1"/>
  <c r="G514" i="47"/>
  <c r="Z514" i="47" s="1"/>
  <c r="F514" i="47"/>
  <c r="Y514" i="47" s="1"/>
  <c r="L513" i="47"/>
  <c r="H513" i="47"/>
  <c r="AA513" i="47" s="1"/>
  <c r="G513" i="47"/>
  <c r="F513" i="47"/>
  <c r="Y513" i="47" s="1"/>
  <c r="L512" i="47"/>
  <c r="H512" i="47"/>
  <c r="AA512" i="47" s="1"/>
  <c r="G512" i="47"/>
  <c r="F512" i="47"/>
  <c r="Y512" i="47" s="1"/>
  <c r="L511" i="47"/>
  <c r="H511" i="47"/>
  <c r="AA511" i="47" s="1"/>
  <c r="G511" i="47"/>
  <c r="F511" i="47"/>
  <c r="L510" i="47"/>
  <c r="H510" i="47"/>
  <c r="AA510" i="47" s="1"/>
  <c r="G510" i="47"/>
  <c r="Z510" i="47" s="1"/>
  <c r="F510" i="47"/>
  <c r="Y510" i="47" s="1"/>
  <c r="L509" i="47"/>
  <c r="H509" i="47"/>
  <c r="AA509" i="47" s="1"/>
  <c r="G509" i="47"/>
  <c r="Z509" i="47" s="1"/>
  <c r="F509" i="47"/>
  <c r="Y509" i="47" s="1"/>
  <c r="L508" i="47"/>
  <c r="H508" i="47"/>
  <c r="AA508" i="47" s="1"/>
  <c r="G508" i="47"/>
  <c r="F508" i="47"/>
  <c r="L507" i="47"/>
  <c r="H507" i="47"/>
  <c r="AA507" i="47" s="1"/>
  <c r="G507" i="47"/>
  <c r="Z507" i="47" s="1"/>
  <c r="F507" i="47"/>
  <c r="Y507" i="47" s="1"/>
  <c r="L506" i="47"/>
  <c r="H506" i="47"/>
  <c r="G506" i="47"/>
  <c r="Z506" i="47" s="1"/>
  <c r="F506" i="47"/>
  <c r="L505" i="47"/>
  <c r="H505" i="47"/>
  <c r="AA505" i="47" s="1"/>
  <c r="G505" i="47"/>
  <c r="Z505" i="47" s="1"/>
  <c r="F505" i="47"/>
  <c r="Y505" i="47" s="1"/>
  <c r="L504" i="47"/>
  <c r="H504" i="47"/>
  <c r="AA504" i="47" s="1"/>
  <c r="G504" i="47"/>
  <c r="F504" i="47"/>
  <c r="Y504" i="47" s="1"/>
  <c r="L503" i="47"/>
  <c r="H503" i="47"/>
  <c r="AA503" i="47" s="1"/>
  <c r="G503" i="47"/>
  <c r="Z503" i="47" s="1"/>
  <c r="F503" i="47"/>
  <c r="L502" i="47"/>
  <c r="H502" i="47"/>
  <c r="AA502" i="47" s="1"/>
  <c r="G502" i="47"/>
  <c r="Z502" i="47" s="1"/>
  <c r="F502" i="47"/>
  <c r="Y502" i="47" s="1"/>
  <c r="L501" i="47"/>
  <c r="H501" i="47"/>
  <c r="AA501" i="47" s="1"/>
  <c r="G501" i="47"/>
  <c r="Z501" i="47" s="1"/>
  <c r="F501" i="47"/>
  <c r="Y501" i="47" s="1"/>
  <c r="L500" i="47"/>
  <c r="H500" i="47"/>
  <c r="AA500" i="47" s="1"/>
  <c r="G500" i="47"/>
  <c r="F500" i="47"/>
  <c r="L499" i="47"/>
  <c r="H499" i="47"/>
  <c r="AA499" i="47" s="1"/>
  <c r="G499" i="47"/>
  <c r="F499" i="47"/>
  <c r="Y499" i="47" s="1"/>
  <c r="L498" i="47"/>
  <c r="H498" i="47"/>
  <c r="AA498" i="47" s="1"/>
  <c r="G498" i="47"/>
  <c r="Z498" i="47" s="1"/>
  <c r="F498" i="47"/>
  <c r="L497" i="47"/>
  <c r="H497" i="47"/>
  <c r="AA497" i="47" s="1"/>
  <c r="G497" i="47"/>
  <c r="F497" i="47"/>
  <c r="Y497" i="47" s="1"/>
  <c r="L496" i="47"/>
  <c r="H496" i="47"/>
  <c r="AA496" i="47" s="1"/>
  <c r="G496" i="47"/>
  <c r="F496" i="47"/>
  <c r="Y496" i="47" s="1"/>
  <c r="L495" i="47"/>
  <c r="H495" i="47"/>
  <c r="AA495" i="47" s="1"/>
  <c r="G495" i="47"/>
  <c r="F495" i="47"/>
  <c r="V493" i="47"/>
  <c r="AF495" i="47" s="1"/>
  <c r="C493" i="47"/>
  <c r="X490" i="47"/>
  <c r="J490" i="47"/>
  <c r="G490" i="47"/>
  <c r="X488" i="47"/>
  <c r="N488" i="47"/>
  <c r="J488" i="47"/>
  <c r="G488" i="47"/>
  <c r="G486" i="47"/>
  <c r="G484" i="47"/>
  <c r="E480" i="47"/>
  <c r="E479" i="47"/>
  <c r="S478" i="47"/>
  <c r="R478" i="47"/>
  <c r="L478" i="47"/>
  <c r="H478" i="47"/>
  <c r="F478" i="47"/>
  <c r="S477" i="47"/>
  <c r="R477" i="47"/>
  <c r="L477" i="47"/>
  <c r="H477" i="47"/>
  <c r="F477" i="47"/>
  <c r="S476" i="47"/>
  <c r="R476" i="47"/>
  <c r="L476" i="47"/>
  <c r="H476" i="47"/>
  <c r="F476" i="47"/>
  <c r="L474" i="47"/>
  <c r="H474" i="47"/>
  <c r="AA474" i="47" s="1"/>
  <c r="G474" i="47"/>
  <c r="Z474" i="47" s="1"/>
  <c r="F474" i="47"/>
  <c r="Y474" i="47" s="1"/>
  <c r="L473" i="47"/>
  <c r="H473" i="47"/>
  <c r="AA473" i="47" s="1"/>
  <c r="G473" i="47"/>
  <c r="F473" i="47"/>
  <c r="Y473" i="47" s="1"/>
  <c r="L472" i="47"/>
  <c r="H472" i="47"/>
  <c r="AA472" i="47" s="1"/>
  <c r="G472" i="47"/>
  <c r="F472" i="47"/>
  <c r="L471" i="47"/>
  <c r="H471" i="47"/>
  <c r="AA471" i="47" s="1"/>
  <c r="G471" i="47"/>
  <c r="F471" i="47"/>
  <c r="L470" i="47"/>
  <c r="H470" i="47"/>
  <c r="AA470" i="47" s="1"/>
  <c r="G470" i="47"/>
  <c r="F470" i="47"/>
  <c r="L469" i="47"/>
  <c r="H469" i="47"/>
  <c r="AA469" i="47" s="1"/>
  <c r="G469" i="47"/>
  <c r="F469" i="47"/>
  <c r="Y469" i="47" s="1"/>
  <c r="L468" i="47"/>
  <c r="H468" i="47"/>
  <c r="AA468" i="47" s="1"/>
  <c r="G468" i="47"/>
  <c r="F468" i="47"/>
  <c r="L467" i="47"/>
  <c r="H467" i="47"/>
  <c r="AA467" i="47" s="1"/>
  <c r="G467" i="47"/>
  <c r="Z467" i="47" s="1"/>
  <c r="F467" i="47"/>
  <c r="Y467" i="47" s="1"/>
  <c r="L466" i="47"/>
  <c r="H466" i="47"/>
  <c r="AA466" i="47" s="1"/>
  <c r="G466" i="47"/>
  <c r="Z466" i="47" s="1"/>
  <c r="F466" i="47"/>
  <c r="Y466" i="47" s="1"/>
  <c r="L465" i="47"/>
  <c r="H465" i="47"/>
  <c r="AA465" i="47" s="1"/>
  <c r="G465" i="47"/>
  <c r="F465" i="47"/>
  <c r="Y465" i="47" s="1"/>
  <c r="L464" i="47"/>
  <c r="H464" i="47"/>
  <c r="AA464" i="47" s="1"/>
  <c r="G464" i="47"/>
  <c r="F464" i="47"/>
  <c r="L463" i="47"/>
  <c r="H463" i="47"/>
  <c r="AA463" i="47" s="1"/>
  <c r="G463" i="47"/>
  <c r="Z463" i="47" s="1"/>
  <c r="F463" i="47"/>
  <c r="Y463" i="47" s="1"/>
  <c r="L462" i="47"/>
  <c r="H462" i="47"/>
  <c r="AA462" i="47" s="1"/>
  <c r="G462" i="47"/>
  <c r="F462" i="47"/>
  <c r="Y462" i="47" s="1"/>
  <c r="L461" i="47"/>
  <c r="H461" i="47"/>
  <c r="AA461" i="47" s="1"/>
  <c r="G461" i="47"/>
  <c r="F461" i="47"/>
  <c r="Y461" i="47" s="1"/>
  <c r="L460" i="47"/>
  <c r="H460" i="47"/>
  <c r="AA460" i="47" s="1"/>
  <c r="G460" i="47"/>
  <c r="F460" i="47"/>
  <c r="L459" i="47"/>
  <c r="H459" i="47"/>
  <c r="AA459" i="47" s="1"/>
  <c r="G459" i="47"/>
  <c r="F459" i="47"/>
  <c r="L458" i="47"/>
  <c r="H458" i="47"/>
  <c r="AA458" i="47" s="1"/>
  <c r="G458" i="47"/>
  <c r="Z458" i="47" s="1"/>
  <c r="F458" i="47"/>
  <c r="Y458" i="47" s="1"/>
  <c r="L457" i="47"/>
  <c r="H457" i="47"/>
  <c r="AA457" i="47" s="1"/>
  <c r="G457" i="47"/>
  <c r="F457" i="47"/>
  <c r="Y457" i="47" s="1"/>
  <c r="L456" i="47"/>
  <c r="H456" i="47"/>
  <c r="AA456" i="47" s="1"/>
  <c r="G456" i="47"/>
  <c r="F456" i="47"/>
  <c r="L455" i="47"/>
  <c r="H455" i="47"/>
  <c r="AA455" i="47" s="1"/>
  <c r="G455" i="47"/>
  <c r="F455" i="47"/>
  <c r="V453" i="47"/>
  <c r="AF455" i="47" s="1"/>
  <c r="C453" i="47"/>
  <c r="X450" i="47"/>
  <c r="J450" i="47"/>
  <c r="G450" i="47"/>
  <c r="X448" i="47"/>
  <c r="N448" i="47"/>
  <c r="J448" i="47"/>
  <c r="G448" i="47"/>
  <c r="G446" i="47"/>
  <c r="G444" i="47"/>
  <c r="E440" i="47"/>
  <c r="E439" i="47"/>
  <c r="S438" i="47"/>
  <c r="R438" i="47"/>
  <c r="L438" i="47"/>
  <c r="H438" i="47"/>
  <c r="F438" i="47"/>
  <c r="S437" i="47"/>
  <c r="R437" i="47"/>
  <c r="L437" i="47"/>
  <c r="H437" i="47"/>
  <c r="F437" i="47"/>
  <c r="S436" i="47"/>
  <c r="R436" i="47"/>
  <c r="L436" i="47"/>
  <c r="H436" i="47"/>
  <c r="F436" i="47"/>
  <c r="L434" i="47"/>
  <c r="H434" i="47"/>
  <c r="AA434" i="47" s="1"/>
  <c r="G434" i="47"/>
  <c r="Z434" i="47" s="1"/>
  <c r="F434" i="47"/>
  <c r="Y434" i="47" s="1"/>
  <c r="L433" i="47"/>
  <c r="H433" i="47"/>
  <c r="AA433" i="47" s="1"/>
  <c r="G433" i="47"/>
  <c r="F433" i="47"/>
  <c r="Y433" i="47" s="1"/>
  <c r="L432" i="47"/>
  <c r="H432" i="47"/>
  <c r="AA432" i="47" s="1"/>
  <c r="G432" i="47"/>
  <c r="F432" i="47"/>
  <c r="L431" i="47"/>
  <c r="H431" i="47"/>
  <c r="AA431" i="47" s="1"/>
  <c r="G431" i="47"/>
  <c r="F431" i="47"/>
  <c r="Y431" i="47" s="1"/>
  <c r="L430" i="47"/>
  <c r="H430" i="47"/>
  <c r="G430" i="47"/>
  <c r="Z430" i="47" s="1"/>
  <c r="F430" i="47"/>
  <c r="Y430" i="47" s="1"/>
  <c r="L429" i="47"/>
  <c r="H429" i="47"/>
  <c r="AA429" i="47" s="1"/>
  <c r="G429" i="47"/>
  <c r="F429" i="47"/>
  <c r="Y429" i="47" s="1"/>
  <c r="L428" i="47"/>
  <c r="H428" i="47"/>
  <c r="AA428" i="47" s="1"/>
  <c r="G428" i="47"/>
  <c r="F428" i="47"/>
  <c r="L427" i="47"/>
  <c r="H427" i="47"/>
  <c r="G427" i="47"/>
  <c r="Z427" i="47" s="1"/>
  <c r="F427" i="47"/>
  <c r="L426" i="47"/>
  <c r="H426" i="47"/>
  <c r="AA426" i="47" s="1"/>
  <c r="G426" i="47"/>
  <c r="Z426" i="47" s="1"/>
  <c r="F426" i="47"/>
  <c r="Y426" i="47" s="1"/>
  <c r="L425" i="47"/>
  <c r="H425" i="47"/>
  <c r="AA425" i="47" s="1"/>
  <c r="G425" i="47"/>
  <c r="F425" i="47"/>
  <c r="Y425" i="47" s="1"/>
  <c r="L424" i="47"/>
  <c r="H424" i="47"/>
  <c r="AA424" i="47" s="1"/>
  <c r="G424" i="47"/>
  <c r="F424" i="47"/>
  <c r="L423" i="47"/>
  <c r="H423" i="47"/>
  <c r="AA423" i="47" s="1"/>
  <c r="G423" i="47"/>
  <c r="Z423" i="47" s="1"/>
  <c r="F423" i="47"/>
  <c r="Y423" i="47" s="1"/>
  <c r="L422" i="47"/>
  <c r="H422" i="47"/>
  <c r="G422" i="47"/>
  <c r="Z422" i="47" s="1"/>
  <c r="F422" i="47"/>
  <c r="Y422" i="47" s="1"/>
  <c r="L421" i="47"/>
  <c r="H421" i="47"/>
  <c r="AA421" i="47" s="1"/>
  <c r="G421" i="47"/>
  <c r="F421" i="47"/>
  <c r="Y421" i="47" s="1"/>
  <c r="L420" i="47"/>
  <c r="H420" i="47"/>
  <c r="AA420" i="47" s="1"/>
  <c r="G420" i="47"/>
  <c r="F420" i="47"/>
  <c r="L419" i="47"/>
  <c r="H419" i="47"/>
  <c r="AA419" i="47" s="1"/>
  <c r="G419" i="47"/>
  <c r="F419" i="47"/>
  <c r="L418" i="47"/>
  <c r="H418" i="47"/>
  <c r="AA418" i="47" s="1"/>
  <c r="G418" i="47"/>
  <c r="Z418" i="47" s="1"/>
  <c r="F418" i="47"/>
  <c r="Y418" i="47" s="1"/>
  <c r="L417" i="47"/>
  <c r="H417" i="47"/>
  <c r="AA417" i="47" s="1"/>
  <c r="G417" i="47"/>
  <c r="F417" i="47"/>
  <c r="Y417" i="47" s="1"/>
  <c r="L416" i="47"/>
  <c r="H416" i="47"/>
  <c r="AA416" i="47" s="1"/>
  <c r="G416" i="47"/>
  <c r="Z416" i="47" s="1"/>
  <c r="F416" i="47"/>
  <c r="L415" i="47"/>
  <c r="H415" i="47"/>
  <c r="AA415" i="47" s="1"/>
  <c r="G415" i="47"/>
  <c r="F415" i="47"/>
  <c r="V413" i="47"/>
  <c r="AF415" i="47" s="1"/>
  <c r="C413" i="47"/>
  <c r="X410" i="47"/>
  <c r="J410" i="47"/>
  <c r="G410" i="47"/>
  <c r="X408" i="47"/>
  <c r="N408" i="47"/>
  <c r="J408" i="47"/>
  <c r="G408" i="47"/>
  <c r="G406" i="47"/>
  <c r="G404" i="47"/>
  <c r="E400" i="47"/>
  <c r="E399" i="47"/>
  <c r="S398" i="47"/>
  <c r="R398" i="47"/>
  <c r="L398" i="47"/>
  <c r="H398" i="47"/>
  <c r="F398" i="47"/>
  <c r="S397" i="47"/>
  <c r="R397" i="47"/>
  <c r="L397" i="47"/>
  <c r="H397" i="47"/>
  <c r="F397" i="47"/>
  <c r="S396" i="47"/>
  <c r="R396" i="47"/>
  <c r="L396" i="47"/>
  <c r="H396" i="47"/>
  <c r="F396" i="47"/>
  <c r="L394" i="47"/>
  <c r="H394" i="47"/>
  <c r="G394" i="47"/>
  <c r="Z394" i="47" s="1"/>
  <c r="F394" i="47"/>
  <c r="Y394" i="47" s="1"/>
  <c r="L393" i="47"/>
  <c r="H393" i="47"/>
  <c r="AA393" i="47" s="1"/>
  <c r="G393" i="47"/>
  <c r="F393" i="47"/>
  <c r="Y393" i="47" s="1"/>
  <c r="L392" i="47"/>
  <c r="H392" i="47"/>
  <c r="AA392" i="47" s="1"/>
  <c r="G392" i="47"/>
  <c r="Z392" i="47" s="1"/>
  <c r="F392" i="47"/>
  <c r="L391" i="47"/>
  <c r="H391" i="47"/>
  <c r="AA391" i="47" s="1"/>
  <c r="G391" i="47"/>
  <c r="Z391" i="47" s="1"/>
  <c r="F391" i="47"/>
  <c r="Y391" i="47" s="1"/>
  <c r="L390" i="47"/>
  <c r="H390" i="47"/>
  <c r="G390" i="47"/>
  <c r="Z390" i="47" s="1"/>
  <c r="F390" i="47"/>
  <c r="Y390" i="47" s="1"/>
  <c r="L389" i="47"/>
  <c r="H389" i="47"/>
  <c r="AA389" i="47" s="1"/>
  <c r="G389" i="47"/>
  <c r="F389" i="47"/>
  <c r="Y389" i="47" s="1"/>
  <c r="L388" i="47"/>
  <c r="H388" i="47"/>
  <c r="AA388" i="47" s="1"/>
  <c r="G388" i="47"/>
  <c r="Z388" i="47" s="1"/>
  <c r="F388" i="47"/>
  <c r="L387" i="47"/>
  <c r="H387" i="47"/>
  <c r="AA387" i="47" s="1"/>
  <c r="G387" i="47"/>
  <c r="Z387" i="47" s="1"/>
  <c r="F387" i="47"/>
  <c r="Y387" i="47" s="1"/>
  <c r="L386" i="47"/>
  <c r="H386" i="47"/>
  <c r="G386" i="47"/>
  <c r="Z386" i="47" s="1"/>
  <c r="F386" i="47"/>
  <c r="Y386" i="47" s="1"/>
  <c r="L385" i="47"/>
  <c r="H385" i="47"/>
  <c r="AA385" i="47" s="1"/>
  <c r="G385" i="47"/>
  <c r="F385" i="47"/>
  <c r="Y385" i="47" s="1"/>
  <c r="L384" i="47"/>
  <c r="H384" i="47"/>
  <c r="AA384" i="47" s="1"/>
  <c r="G384" i="47"/>
  <c r="F384" i="47"/>
  <c r="L383" i="47"/>
  <c r="H383" i="47"/>
  <c r="AA383" i="47" s="1"/>
  <c r="G383" i="47"/>
  <c r="F383" i="47"/>
  <c r="L382" i="47"/>
  <c r="H382" i="47"/>
  <c r="AA382" i="47" s="1"/>
  <c r="G382" i="47"/>
  <c r="F382" i="47"/>
  <c r="Y382" i="47" s="1"/>
  <c r="L381" i="47"/>
  <c r="H381" i="47"/>
  <c r="AA381" i="47" s="1"/>
  <c r="G381" i="47"/>
  <c r="F381" i="47"/>
  <c r="Y381" i="47" s="1"/>
  <c r="L380" i="47"/>
  <c r="H380" i="47"/>
  <c r="AA380" i="47" s="1"/>
  <c r="G380" i="47"/>
  <c r="F380" i="47"/>
  <c r="L379" i="47"/>
  <c r="H379" i="47"/>
  <c r="AA379" i="47" s="1"/>
  <c r="G379" i="47"/>
  <c r="Z379" i="47" s="1"/>
  <c r="F379" i="47"/>
  <c r="Y379" i="47" s="1"/>
  <c r="L378" i="47"/>
  <c r="H378" i="47"/>
  <c r="G378" i="47"/>
  <c r="Z378" i="47" s="1"/>
  <c r="F378" i="47"/>
  <c r="Y378" i="47" s="1"/>
  <c r="L377" i="47"/>
  <c r="H377" i="47"/>
  <c r="AA377" i="47" s="1"/>
  <c r="G377" i="47"/>
  <c r="F377" i="47"/>
  <c r="Y377" i="47" s="1"/>
  <c r="L376" i="47"/>
  <c r="H376" i="47"/>
  <c r="AA376" i="47" s="1"/>
  <c r="G376" i="47"/>
  <c r="F376" i="47"/>
  <c r="L375" i="47"/>
  <c r="H375" i="47"/>
  <c r="AA375" i="47" s="1"/>
  <c r="G375" i="47"/>
  <c r="Z375" i="47" s="1"/>
  <c r="F375" i="47"/>
  <c r="V373" i="47"/>
  <c r="AF375" i="47" s="1"/>
  <c r="C373" i="47"/>
  <c r="X370" i="47"/>
  <c r="J370" i="47"/>
  <c r="G370" i="47"/>
  <c r="X368" i="47"/>
  <c r="N368" i="47"/>
  <c r="J368" i="47"/>
  <c r="G368" i="47"/>
  <c r="G366" i="47"/>
  <c r="G364" i="47"/>
  <c r="E360" i="47"/>
  <c r="E359" i="47"/>
  <c r="S358" i="47"/>
  <c r="R358" i="47"/>
  <c r="L358" i="47"/>
  <c r="H358" i="47"/>
  <c r="F358" i="47"/>
  <c r="S357" i="47"/>
  <c r="R357" i="47"/>
  <c r="L357" i="47"/>
  <c r="H357" i="47"/>
  <c r="F357" i="47"/>
  <c r="S356" i="47"/>
  <c r="R356" i="47"/>
  <c r="L356" i="47"/>
  <c r="H356" i="47"/>
  <c r="F356" i="47"/>
  <c r="L354" i="47"/>
  <c r="H354" i="47"/>
  <c r="AA354" i="47" s="1"/>
  <c r="G354" i="47"/>
  <c r="Z354" i="47" s="1"/>
  <c r="F354" i="47"/>
  <c r="Y354" i="47" s="1"/>
  <c r="L353" i="47"/>
  <c r="H353" i="47"/>
  <c r="AA353" i="47" s="1"/>
  <c r="G353" i="47"/>
  <c r="F353" i="47"/>
  <c r="L352" i="47"/>
  <c r="H352" i="47"/>
  <c r="AA352" i="47" s="1"/>
  <c r="G352" i="47"/>
  <c r="Z352" i="47" s="1"/>
  <c r="F352" i="47"/>
  <c r="L351" i="47"/>
  <c r="H351" i="47"/>
  <c r="AA351" i="47" s="1"/>
  <c r="G351" i="47"/>
  <c r="Z351" i="47" s="1"/>
  <c r="F351" i="47"/>
  <c r="Y351" i="47" s="1"/>
  <c r="L350" i="47"/>
  <c r="H350" i="47"/>
  <c r="AA350" i="47" s="1"/>
  <c r="G350" i="47"/>
  <c r="Z350" i="47" s="1"/>
  <c r="F350" i="47"/>
  <c r="Y350" i="47" s="1"/>
  <c r="L349" i="47"/>
  <c r="H349" i="47"/>
  <c r="AA349" i="47" s="1"/>
  <c r="G349" i="47"/>
  <c r="F349" i="47"/>
  <c r="L348" i="47"/>
  <c r="H348" i="47"/>
  <c r="AA348" i="47" s="1"/>
  <c r="G348" i="47"/>
  <c r="F348" i="47"/>
  <c r="L347" i="47"/>
  <c r="H347" i="47"/>
  <c r="AA347" i="47" s="1"/>
  <c r="G347" i="47"/>
  <c r="Z347" i="47" s="1"/>
  <c r="F347" i="47"/>
  <c r="Y347" i="47" s="1"/>
  <c r="L346" i="47"/>
  <c r="H346" i="47"/>
  <c r="AA346" i="47" s="1"/>
  <c r="G346" i="47"/>
  <c r="Z346" i="47" s="1"/>
  <c r="F346" i="47"/>
  <c r="Y346" i="47" s="1"/>
  <c r="L345" i="47"/>
  <c r="H345" i="47"/>
  <c r="AA345" i="47" s="1"/>
  <c r="G345" i="47"/>
  <c r="F345" i="47"/>
  <c r="L344" i="47"/>
  <c r="H344" i="47"/>
  <c r="AA344" i="47" s="1"/>
  <c r="G344" i="47"/>
  <c r="F344" i="47"/>
  <c r="L343" i="47"/>
  <c r="H343" i="47"/>
  <c r="AA343" i="47" s="1"/>
  <c r="G343" i="47"/>
  <c r="F343" i="47"/>
  <c r="L342" i="47"/>
  <c r="H342" i="47"/>
  <c r="AA342" i="47" s="1"/>
  <c r="G342" i="47"/>
  <c r="Z342" i="47" s="1"/>
  <c r="F342" i="47"/>
  <c r="Y342" i="47" s="1"/>
  <c r="L341" i="47"/>
  <c r="H341" i="47"/>
  <c r="AA341" i="47" s="1"/>
  <c r="G341" i="47"/>
  <c r="F341" i="47"/>
  <c r="L340" i="47"/>
  <c r="H340" i="47"/>
  <c r="AA340" i="47" s="1"/>
  <c r="G340" i="47"/>
  <c r="Z340" i="47" s="1"/>
  <c r="F340" i="47"/>
  <c r="L339" i="47"/>
  <c r="H339" i="47"/>
  <c r="AA339" i="47" s="1"/>
  <c r="G339" i="47"/>
  <c r="F339" i="47"/>
  <c r="Y339" i="47" s="1"/>
  <c r="L338" i="47"/>
  <c r="H338" i="47"/>
  <c r="AA338" i="47" s="1"/>
  <c r="G338" i="47"/>
  <c r="Z338" i="47" s="1"/>
  <c r="F338" i="47"/>
  <c r="Y338" i="47" s="1"/>
  <c r="L337" i="47"/>
  <c r="H337" i="47"/>
  <c r="AA337" i="47" s="1"/>
  <c r="G337" i="47"/>
  <c r="F337" i="47"/>
  <c r="L336" i="47"/>
  <c r="H336" i="47"/>
  <c r="AA336" i="47" s="1"/>
  <c r="G336" i="47"/>
  <c r="Z336" i="47" s="1"/>
  <c r="F336" i="47"/>
  <c r="L335" i="47"/>
  <c r="H335" i="47"/>
  <c r="AA335" i="47" s="1"/>
  <c r="G335" i="47"/>
  <c r="F335" i="47"/>
  <c r="V333" i="47"/>
  <c r="AF335" i="47" s="1"/>
  <c r="C333" i="47"/>
  <c r="X330" i="47"/>
  <c r="J330" i="47"/>
  <c r="G330" i="47"/>
  <c r="X328" i="47"/>
  <c r="N328" i="47"/>
  <c r="J328" i="47"/>
  <c r="G328" i="47"/>
  <c r="G326" i="47"/>
  <c r="G324" i="47"/>
  <c r="E320" i="47"/>
  <c r="E319" i="47"/>
  <c r="S318" i="47"/>
  <c r="R318" i="47"/>
  <c r="L318" i="47"/>
  <c r="H318" i="47"/>
  <c r="F318" i="47"/>
  <c r="S317" i="47"/>
  <c r="R317" i="47"/>
  <c r="L317" i="47"/>
  <c r="H317" i="47"/>
  <c r="F317" i="47"/>
  <c r="S316" i="47"/>
  <c r="R316" i="47"/>
  <c r="L316" i="47"/>
  <c r="H316" i="47"/>
  <c r="F316" i="47"/>
  <c r="L314" i="47"/>
  <c r="H314" i="47"/>
  <c r="G314" i="47"/>
  <c r="Z314" i="47" s="1"/>
  <c r="F314" i="47"/>
  <c r="Y314" i="47" s="1"/>
  <c r="L313" i="47"/>
  <c r="H313" i="47"/>
  <c r="AA313" i="47" s="1"/>
  <c r="G313" i="47"/>
  <c r="F313" i="47"/>
  <c r="Y313" i="47" s="1"/>
  <c r="L312" i="47"/>
  <c r="H312" i="47"/>
  <c r="AA312" i="47" s="1"/>
  <c r="G312" i="47"/>
  <c r="Z312" i="47" s="1"/>
  <c r="F312" i="47"/>
  <c r="L311" i="47"/>
  <c r="H311" i="47"/>
  <c r="AA311" i="47" s="1"/>
  <c r="G311" i="47"/>
  <c r="Z311" i="47" s="1"/>
  <c r="F311" i="47"/>
  <c r="L310" i="47"/>
  <c r="H310" i="47"/>
  <c r="G310" i="47"/>
  <c r="Z310" i="47" s="1"/>
  <c r="F310" i="47"/>
  <c r="Y310" i="47" s="1"/>
  <c r="L309" i="47"/>
  <c r="H309" i="47"/>
  <c r="AA309" i="47" s="1"/>
  <c r="G309" i="47"/>
  <c r="F309" i="47"/>
  <c r="Y309" i="47" s="1"/>
  <c r="L308" i="47"/>
  <c r="H308" i="47"/>
  <c r="AA308" i="47" s="1"/>
  <c r="G308" i="47"/>
  <c r="Z308" i="47" s="1"/>
  <c r="F308" i="47"/>
  <c r="L307" i="47"/>
  <c r="H307" i="47"/>
  <c r="AA307" i="47" s="1"/>
  <c r="G307" i="47"/>
  <c r="F307" i="47"/>
  <c r="Y307" i="47" s="1"/>
  <c r="L306" i="47"/>
  <c r="H306" i="47"/>
  <c r="G306" i="47"/>
  <c r="Z306" i="47" s="1"/>
  <c r="F306" i="47"/>
  <c r="Y306" i="47" s="1"/>
  <c r="L305" i="47"/>
  <c r="H305" i="47"/>
  <c r="AA305" i="47" s="1"/>
  <c r="G305" i="47"/>
  <c r="F305" i="47"/>
  <c r="Y305" i="47" s="1"/>
  <c r="L304" i="47"/>
  <c r="H304" i="47"/>
  <c r="AA304" i="47" s="1"/>
  <c r="G304" i="47"/>
  <c r="Z304" i="47" s="1"/>
  <c r="F304" i="47"/>
  <c r="L303" i="47"/>
  <c r="H303" i="47"/>
  <c r="AA303" i="47" s="1"/>
  <c r="G303" i="47"/>
  <c r="Z303" i="47" s="1"/>
  <c r="F303" i="47"/>
  <c r="Y303" i="47" s="1"/>
  <c r="L302" i="47"/>
  <c r="H302" i="47"/>
  <c r="G302" i="47"/>
  <c r="Z302" i="47" s="1"/>
  <c r="F302" i="47"/>
  <c r="Y302" i="47" s="1"/>
  <c r="L301" i="47"/>
  <c r="H301" i="47"/>
  <c r="AA301" i="47" s="1"/>
  <c r="G301" i="47"/>
  <c r="F301" i="47"/>
  <c r="Y301" i="47" s="1"/>
  <c r="L300" i="47"/>
  <c r="H300" i="47"/>
  <c r="AA300" i="47" s="1"/>
  <c r="G300" i="47"/>
  <c r="Z300" i="47" s="1"/>
  <c r="F300" i="47"/>
  <c r="L299" i="47"/>
  <c r="H299" i="47"/>
  <c r="AA299" i="47" s="1"/>
  <c r="G299" i="47"/>
  <c r="Z299" i="47" s="1"/>
  <c r="F299" i="47"/>
  <c r="Y299" i="47" s="1"/>
  <c r="L298" i="47"/>
  <c r="H298" i="47"/>
  <c r="G298" i="47"/>
  <c r="Z298" i="47" s="1"/>
  <c r="F298" i="47"/>
  <c r="Y298" i="47" s="1"/>
  <c r="L297" i="47"/>
  <c r="H297" i="47"/>
  <c r="AA297" i="47" s="1"/>
  <c r="G297" i="47"/>
  <c r="F297" i="47"/>
  <c r="Y297" i="47" s="1"/>
  <c r="L296" i="47"/>
  <c r="H296" i="47"/>
  <c r="AA296" i="47" s="1"/>
  <c r="G296" i="47"/>
  <c r="Z296" i="47" s="1"/>
  <c r="F296" i="47"/>
  <c r="L295" i="47"/>
  <c r="H295" i="47"/>
  <c r="AA295" i="47" s="1"/>
  <c r="G295" i="47"/>
  <c r="F295" i="47"/>
  <c r="V293" i="47"/>
  <c r="AF295" i="47" s="1"/>
  <c r="C293" i="47"/>
  <c r="X290" i="47"/>
  <c r="J290" i="47"/>
  <c r="G290" i="47"/>
  <c r="X288" i="47"/>
  <c r="N288" i="47"/>
  <c r="J288" i="47"/>
  <c r="G288" i="47"/>
  <c r="G286" i="47"/>
  <c r="G284" i="47"/>
  <c r="E280" i="47"/>
  <c r="E279" i="47"/>
  <c r="S278" i="47"/>
  <c r="R278" i="47"/>
  <c r="L278" i="47"/>
  <c r="H278" i="47"/>
  <c r="F278" i="47"/>
  <c r="S277" i="47"/>
  <c r="R277" i="47"/>
  <c r="L277" i="47"/>
  <c r="H277" i="47"/>
  <c r="F277" i="47"/>
  <c r="S276" i="47"/>
  <c r="R276" i="47"/>
  <c r="L276" i="47"/>
  <c r="H276" i="47"/>
  <c r="F276" i="47"/>
  <c r="L274" i="47"/>
  <c r="H274" i="47"/>
  <c r="AA274" i="47" s="1"/>
  <c r="G274" i="47"/>
  <c r="Z274" i="47" s="1"/>
  <c r="F274" i="47"/>
  <c r="Y274" i="47" s="1"/>
  <c r="L273" i="47"/>
  <c r="H273" i="47"/>
  <c r="AA273" i="47" s="1"/>
  <c r="G273" i="47"/>
  <c r="F273" i="47"/>
  <c r="Y273" i="47" s="1"/>
  <c r="L272" i="47"/>
  <c r="H272" i="47"/>
  <c r="AA272" i="47" s="1"/>
  <c r="G272" i="47"/>
  <c r="F272" i="47"/>
  <c r="L271" i="47"/>
  <c r="H271" i="47"/>
  <c r="AA271" i="47" s="1"/>
  <c r="G271" i="47"/>
  <c r="Z271" i="47" s="1"/>
  <c r="F271" i="47"/>
  <c r="Y271" i="47" s="1"/>
  <c r="L270" i="47"/>
  <c r="H270" i="47"/>
  <c r="AA270" i="47" s="1"/>
  <c r="G270" i="47"/>
  <c r="Z270" i="47" s="1"/>
  <c r="F270" i="47"/>
  <c r="Y270" i="47" s="1"/>
  <c r="L269" i="47"/>
  <c r="H269" i="47"/>
  <c r="AA269" i="47" s="1"/>
  <c r="G269" i="47"/>
  <c r="F269" i="47"/>
  <c r="Y269" i="47" s="1"/>
  <c r="L268" i="47"/>
  <c r="H268" i="47"/>
  <c r="AA268" i="47" s="1"/>
  <c r="G268" i="47"/>
  <c r="F268" i="47"/>
  <c r="L267" i="47"/>
  <c r="H267" i="47"/>
  <c r="AA267" i="47" s="1"/>
  <c r="G267" i="47"/>
  <c r="F267" i="47"/>
  <c r="L266" i="47"/>
  <c r="H266" i="47"/>
  <c r="AA266" i="47" s="1"/>
  <c r="G266" i="47"/>
  <c r="Z266" i="47" s="1"/>
  <c r="F266" i="47"/>
  <c r="Y266" i="47" s="1"/>
  <c r="L265" i="47"/>
  <c r="H265" i="47"/>
  <c r="AA265" i="47" s="1"/>
  <c r="G265" i="47"/>
  <c r="F265" i="47"/>
  <c r="Y265" i="47" s="1"/>
  <c r="L264" i="47"/>
  <c r="H264" i="47"/>
  <c r="AA264" i="47" s="1"/>
  <c r="G264" i="47"/>
  <c r="F264" i="47"/>
  <c r="L263" i="47"/>
  <c r="H263" i="47"/>
  <c r="AA263" i="47" s="1"/>
  <c r="G263" i="47"/>
  <c r="Z263" i="47" s="1"/>
  <c r="F263" i="47"/>
  <c r="Y263" i="47" s="1"/>
  <c r="L262" i="47"/>
  <c r="H262" i="47"/>
  <c r="AA262" i="47" s="1"/>
  <c r="G262" i="47"/>
  <c r="F262" i="47"/>
  <c r="Y262" i="47" s="1"/>
  <c r="L261" i="47"/>
  <c r="H261" i="47"/>
  <c r="AA261" i="47" s="1"/>
  <c r="G261" i="47"/>
  <c r="F261" i="47"/>
  <c r="Y261" i="47" s="1"/>
  <c r="L260" i="47"/>
  <c r="H260" i="47"/>
  <c r="AA260" i="47" s="1"/>
  <c r="G260" i="47"/>
  <c r="F260" i="47"/>
  <c r="L259" i="47"/>
  <c r="H259" i="47"/>
  <c r="AA259" i="47" s="1"/>
  <c r="G259" i="47"/>
  <c r="Z259" i="47" s="1"/>
  <c r="F259" i="47"/>
  <c r="Y259" i="47" s="1"/>
  <c r="L258" i="47"/>
  <c r="H258" i="47"/>
  <c r="AA258" i="47" s="1"/>
  <c r="G258" i="47"/>
  <c r="Z258" i="47" s="1"/>
  <c r="F258" i="47"/>
  <c r="Y258" i="47" s="1"/>
  <c r="L257" i="47"/>
  <c r="H257" i="47"/>
  <c r="AA257" i="47" s="1"/>
  <c r="G257" i="47"/>
  <c r="Z257" i="47" s="1"/>
  <c r="F257" i="47"/>
  <c r="Y257" i="47" s="1"/>
  <c r="L256" i="47"/>
  <c r="H256" i="47"/>
  <c r="AA256" i="47" s="1"/>
  <c r="G256" i="47"/>
  <c r="Z256" i="47" s="1"/>
  <c r="F256" i="47"/>
  <c r="L255" i="47"/>
  <c r="H255" i="47"/>
  <c r="AA255" i="47" s="1"/>
  <c r="G255" i="47"/>
  <c r="F255" i="47"/>
  <c r="Y255" i="47" s="1"/>
  <c r="V253" i="47"/>
  <c r="AF255" i="47" s="1"/>
  <c r="C253" i="47"/>
  <c r="X250" i="47"/>
  <c r="J250" i="47"/>
  <c r="G250" i="47"/>
  <c r="X248" i="47"/>
  <c r="N248" i="47"/>
  <c r="J248" i="47"/>
  <c r="G248" i="47"/>
  <c r="G246" i="47"/>
  <c r="G244" i="47"/>
  <c r="E240" i="47"/>
  <c r="E239" i="47"/>
  <c r="S238" i="47"/>
  <c r="R238" i="47"/>
  <c r="L238" i="47"/>
  <c r="H238" i="47"/>
  <c r="F238" i="47"/>
  <c r="S237" i="47"/>
  <c r="R237" i="47"/>
  <c r="L237" i="47"/>
  <c r="H237" i="47"/>
  <c r="F237" i="47"/>
  <c r="S236" i="47"/>
  <c r="R236" i="47"/>
  <c r="L236" i="47"/>
  <c r="H236" i="47"/>
  <c r="F236" i="47"/>
  <c r="L234" i="47"/>
  <c r="H234" i="47"/>
  <c r="AA234" i="47" s="1"/>
  <c r="G234" i="47"/>
  <c r="Z234" i="47" s="1"/>
  <c r="F234" i="47"/>
  <c r="Y234" i="47" s="1"/>
  <c r="L233" i="47"/>
  <c r="H233" i="47"/>
  <c r="AA233" i="47" s="1"/>
  <c r="G233" i="47"/>
  <c r="F233" i="47"/>
  <c r="Y233" i="47" s="1"/>
  <c r="L232" i="47"/>
  <c r="H232" i="47"/>
  <c r="AA232" i="47" s="1"/>
  <c r="G232" i="47"/>
  <c r="F232" i="47"/>
  <c r="L231" i="47"/>
  <c r="H231" i="47"/>
  <c r="AA231" i="47" s="1"/>
  <c r="G231" i="47"/>
  <c r="F231" i="47"/>
  <c r="Y231" i="47" s="1"/>
  <c r="L230" i="47"/>
  <c r="H230" i="47"/>
  <c r="AA230" i="47" s="1"/>
  <c r="G230" i="47"/>
  <c r="F230" i="47"/>
  <c r="Y230" i="47" s="1"/>
  <c r="L229" i="47"/>
  <c r="H229" i="47"/>
  <c r="AA229" i="47" s="1"/>
  <c r="G229" i="47"/>
  <c r="F229" i="47"/>
  <c r="Y229" i="47" s="1"/>
  <c r="L228" i="47"/>
  <c r="H228" i="47"/>
  <c r="AA228" i="47" s="1"/>
  <c r="G228" i="47"/>
  <c r="F228" i="47"/>
  <c r="L227" i="47"/>
  <c r="H227" i="47"/>
  <c r="AA227" i="47" s="1"/>
  <c r="G227" i="47"/>
  <c r="Z227" i="47" s="1"/>
  <c r="F227" i="47"/>
  <c r="Y227" i="47" s="1"/>
  <c r="L226" i="47"/>
  <c r="H226" i="47"/>
  <c r="AA226" i="47" s="1"/>
  <c r="G226" i="47"/>
  <c r="Z226" i="47" s="1"/>
  <c r="F226" i="47"/>
  <c r="Y226" i="47" s="1"/>
  <c r="L225" i="47"/>
  <c r="H225" i="47"/>
  <c r="AA225" i="47" s="1"/>
  <c r="G225" i="47"/>
  <c r="F225" i="47"/>
  <c r="Y225" i="47" s="1"/>
  <c r="L224" i="47"/>
  <c r="H224" i="47"/>
  <c r="AA224" i="47" s="1"/>
  <c r="G224" i="47"/>
  <c r="F224" i="47"/>
  <c r="L223" i="47"/>
  <c r="H223" i="47"/>
  <c r="AA223" i="47" s="1"/>
  <c r="G223" i="47"/>
  <c r="Z223" i="47" s="1"/>
  <c r="F223" i="47"/>
  <c r="Y223" i="47" s="1"/>
  <c r="L222" i="47"/>
  <c r="H222" i="47"/>
  <c r="AA222" i="47" s="1"/>
  <c r="G222" i="47"/>
  <c r="Z222" i="47" s="1"/>
  <c r="F222" i="47"/>
  <c r="Y222" i="47" s="1"/>
  <c r="L221" i="47"/>
  <c r="H221" i="47"/>
  <c r="AA221" i="47" s="1"/>
  <c r="G221" i="47"/>
  <c r="F221" i="47"/>
  <c r="Y221" i="47" s="1"/>
  <c r="L220" i="47"/>
  <c r="H220" i="47"/>
  <c r="AA220" i="47" s="1"/>
  <c r="G220" i="47"/>
  <c r="F220" i="47"/>
  <c r="L219" i="47"/>
  <c r="H219" i="47"/>
  <c r="AA219" i="47" s="1"/>
  <c r="G219" i="47"/>
  <c r="F219" i="47"/>
  <c r="Y219" i="47" s="1"/>
  <c r="L218" i="47"/>
  <c r="H218" i="47"/>
  <c r="AA218" i="47" s="1"/>
  <c r="G218" i="47"/>
  <c r="Z218" i="47" s="1"/>
  <c r="F218" i="47"/>
  <c r="Y218" i="47" s="1"/>
  <c r="L217" i="47"/>
  <c r="H217" i="47"/>
  <c r="AA217" i="47" s="1"/>
  <c r="G217" i="47"/>
  <c r="F217" i="47"/>
  <c r="Y217" i="47" s="1"/>
  <c r="L216" i="47"/>
  <c r="H216" i="47"/>
  <c r="AA216" i="47" s="1"/>
  <c r="G216" i="47"/>
  <c r="F216" i="47"/>
  <c r="L215" i="47"/>
  <c r="H215" i="47"/>
  <c r="AA215" i="47" s="1"/>
  <c r="G215" i="47"/>
  <c r="F215" i="47"/>
  <c r="V213" i="47"/>
  <c r="AF215" i="47" s="1"/>
  <c r="C213" i="47"/>
  <c r="X210" i="47"/>
  <c r="J210" i="47"/>
  <c r="G210" i="47"/>
  <c r="X208" i="47"/>
  <c r="N208" i="47"/>
  <c r="J208" i="47"/>
  <c r="G208" i="47"/>
  <c r="G206" i="47"/>
  <c r="G204" i="47"/>
  <c r="E200" i="47"/>
  <c r="E199" i="47"/>
  <c r="S198" i="47"/>
  <c r="R198" i="47"/>
  <c r="L198" i="47"/>
  <c r="H198" i="47"/>
  <c r="F198" i="47"/>
  <c r="S197" i="47"/>
  <c r="R197" i="47"/>
  <c r="L197" i="47"/>
  <c r="H197" i="47"/>
  <c r="F197" i="47"/>
  <c r="S196" i="47"/>
  <c r="R196" i="47"/>
  <c r="L196" i="47"/>
  <c r="H196" i="47"/>
  <c r="F196" i="47"/>
  <c r="L194" i="47"/>
  <c r="H194" i="47"/>
  <c r="AA194" i="47" s="1"/>
  <c r="G194" i="47"/>
  <c r="Z194" i="47" s="1"/>
  <c r="F194" i="47"/>
  <c r="Y194" i="47" s="1"/>
  <c r="L193" i="47"/>
  <c r="H193" i="47"/>
  <c r="AA193" i="47" s="1"/>
  <c r="G193" i="47"/>
  <c r="F193" i="47"/>
  <c r="Y193" i="47" s="1"/>
  <c r="L192" i="47"/>
  <c r="H192" i="47"/>
  <c r="AA192" i="47" s="1"/>
  <c r="G192" i="47"/>
  <c r="F192" i="47"/>
  <c r="L191" i="47"/>
  <c r="H191" i="47"/>
  <c r="AA191" i="47" s="1"/>
  <c r="G191" i="47"/>
  <c r="Z191" i="47" s="1"/>
  <c r="F191" i="47"/>
  <c r="Y191" i="47" s="1"/>
  <c r="L190" i="47"/>
  <c r="H190" i="47"/>
  <c r="AA190" i="47" s="1"/>
  <c r="G190" i="47"/>
  <c r="Z190" i="47" s="1"/>
  <c r="F190" i="47"/>
  <c r="Y190" i="47" s="1"/>
  <c r="L189" i="47"/>
  <c r="H189" i="47"/>
  <c r="AA189" i="47" s="1"/>
  <c r="G189" i="47"/>
  <c r="F189" i="47"/>
  <c r="Y189" i="47" s="1"/>
  <c r="L188" i="47"/>
  <c r="H188" i="47"/>
  <c r="AA188" i="47" s="1"/>
  <c r="G188" i="47"/>
  <c r="F188" i="47"/>
  <c r="L187" i="47"/>
  <c r="H187" i="47"/>
  <c r="AA187" i="47" s="1"/>
  <c r="G187" i="47"/>
  <c r="Z187" i="47" s="1"/>
  <c r="F187" i="47"/>
  <c r="L186" i="47"/>
  <c r="H186" i="47"/>
  <c r="AA186" i="47" s="1"/>
  <c r="G186" i="47"/>
  <c r="Z186" i="47" s="1"/>
  <c r="F186" i="47"/>
  <c r="Y186" i="47" s="1"/>
  <c r="L185" i="47"/>
  <c r="H185" i="47"/>
  <c r="AA185" i="47" s="1"/>
  <c r="G185" i="47"/>
  <c r="F185" i="47"/>
  <c r="Y185" i="47" s="1"/>
  <c r="L184" i="47"/>
  <c r="H184" i="47"/>
  <c r="AA184" i="47" s="1"/>
  <c r="G184" i="47"/>
  <c r="F184" i="47"/>
  <c r="L183" i="47"/>
  <c r="H183" i="47"/>
  <c r="AA183" i="47" s="1"/>
  <c r="G183" i="47"/>
  <c r="Z183" i="47" s="1"/>
  <c r="F183" i="47"/>
  <c r="Y183" i="47" s="1"/>
  <c r="L182" i="47"/>
  <c r="H182" i="47"/>
  <c r="AA182" i="47" s="1"/>
  <c r="G182" i="47"/>
  <c r="Z182" i="47" s="1"/>
  <c r="F182" i="47"/>
  <c r="Y182" i="47" s="1"/>
  <c r="L181" i="47"/>
  <c r="H181" i="47"/>
  <c r="AA181" i="47" s="1"/>
  <c r="G181" i="47"/>
  <c r="F181" i="47"/>
  <c r="Y181" i="47" s="1"/>
  <c r="L180" i="47"/>
  <c r="H180" i="47"/>
  <c r="AA180" i="47" s="1"/>
  <c r="G180" i="47"/>
  <c r="F180" i="47"/>
  <c r="L179" i="47"/>
  <c r="H179" i="47"/>
  <c r="G179" i="47"/>
  <c r="Z179" i="47" s="1"/>
  <c r="F179" i="47"/>
  <c r="L178" i="47"/>
  <c r="H178" i="47"/>
  <c r="AA178" i="47" s="1"/>
  <c r="G178" i="47"/>
  <c r="Z178" i="47" s="1"/>
  <c r="F178" i="47"/>
  <c r="Y178" i="47" s="1"/>
  <c r="L177" i="47"/>
  <c r="H177" i="47"/>
  <c r="AA177" i="47" s="1"/>
  <c r="G177" i="47"/>
  <c r="F177" i="47"/>
  <c r="Y177" i="47" s="1"/>
  <c r="L176" i="47"/>
  <c r="H176" i="47"/>
  <c r="AA176" i="47" s="1"/>
  <c r="G176" i="47"/>
  <c r="F176" i="47"/>
  <c r="L175" i="47"/>
  <c r="H175" i="47"/>
  <c r="AA175" i="47" s="1"/>
  <c r="G175" i="47"/>
  <c r="F175" i="47"/>
  <c r="V173" i="47"/>
  <c r="AF175" i="47" s="1"/>
  <c r="C173" i="47"/>
  <c r="X170" i="47"/>
  <c r="J170" i="47"/>
  <c r="G170" i="47"/>
  <c r="X168" i="47"/>
  <c r="N168" i="47"/>
  <c r="J168" i="47"/>
  <c r="G168" i="47"/>
  <c r="G166" i="47"/>
  <c r="G164" i="47"/>
  <c r="E160" i="47"/>
  <c r="E159" i="47"/>
  <c r="S158" i="47"/>
  <c r="R158" i="47"/>
  <c r="L158" i="47"/>
  <c r="H158" i="47"/>
  <c r="F158" i="47"/>
  <c r="S157" i="47"/>
  <c r="R157" i="47"/>
  <c r="L157" i="47"/>
  <c r="H157" i="47"/>
  <c r="F157" i="47"/>
  <c r="S156" i="47"/>
  <c r="R156" i="47"/>
  <c r="L156" i="47"/>
  <c r="H156" i="47"/>
  <c r="F156" i="47"/>
  <c r="L154" i="47"/>
  <c r="H154" i="47"/>
  <c r="AA154" i="47" s="1"/>
  <c r="G154" i="47"/>
  <c r="Z154" i="47" s="1"/>
  <c r="F154" i="47"/>
  <c r="Y154" i="47" s="1"/>
  <c r="L153" i="47"/>
  <c r="H153" i="47"/>
  <c r="AA153" i="47" s="1"/>
  <c r="G153" i="47"/>
  <c r="Z153" i="47" s="1"/>
  <c r="F153" i="47"/>
  <c r="Y153" i="47" s="1"/>
  <c r="L152" i="47"/>
  <c r="H152" i="47"/>
  <c r="AA152" i="47" s="1"/>
  <c r="G152" i="47"/>
  <c r="Z152" i="47" s="1"/>
  <c r="F152" i="47"/>
  <c r="L151" i="47"/>
  <c r="H151" i="47"/>
  <c r="AA151" i="47" s="1"/>
  <c r="G151" i="47"/>
  <c r="Z151" i="47" s="1"/>
  <c r="F151" i="47"/>
  <c r="Y151" i="47" s="1"/>
  <c r="L150" i="47"/>
  <c r="H150" i="47"/>
  <c r="AA150" i="47" s="1"/>
  <c r="G150" i="47"/>
  <c r="Z150" i="47" s="1"/>
  <c r="F150" i="47"/>
  <c r="Y150" i="47" s="1"/>
  <c r="L149" i="47"/>
  <c r="H149" i="47"/>
  <c r="AA149" i="47" s="1"/>
  <c r="G149" i="47"/>
  <c r="Z149" i="47" s="1"/>
  <c r="F149" i="47"/>
  <c r="Y149" i="47" s="1"/>
  <c r="L148" i="47"/>
  <c r="H148" i="47"/>
  <c r="AA148" i="47" s="1"/>
  <c r="G148" i="47"/>
  <c r="Z148" i="47" s="1"/>
  <c r="F148" i="47"/>
  <c r="L147" i="47"/>
  <c r="H147" i="47"/>
  <c r="AA147" i="47" s="1"/>
  <c r="G147" i="47"/>
  <c r="F147" i="47"/>
  <c r="Y147" i="47" s="1"/>
  <c r="L146" i="47"/>
  <c r="H146" i="47"/>
  <c r="AA146" i="47" s="1"/>
  <c r="G146" i="47"/>
  <c r="Z146" i="47" s="1"/>
  <c r="F146" i="47"/>
  <c r="Y146" i="47" s="1"/>
  <c r="L145" i="47"/>
  <c r="H145" i="47"/>
  <c r="AA145" i="47" s="1"/>
  <c r="G145" i="47"/>
  <c r="Z145" i="47" s="1"/>
  <c r="F145" i="47"/>
  <c r="Y145" i="47" s="1"/>
  <c r="L144" i="47"/>
  <c r="H144" i="47"/>
  <c r="AA144" i="47" s="1"/>
  <c r="G144" i="47"/>
  <c r="Z144" i="47" s="1"/>
  <c r="F144" i="47"/>
  <c r="L143" i="47"/>
  <c r="H143" i="47"/>
  <c r="AA143" i="47" s="1"/>
  <c r="G143" i="47"/>
  <c r="F143" i="47"/>
  <c r="Y143" i="47" s="1"/>
  <c r="L142" i="47"/>
  <c r="H142" i="47"/>
  <c r="AA142" i="47" s="1"/>
  <c r="G142" i="47"/>
  <c r="Z142" i="47" s="1"/>
  <c r="F142" i="47"/>
  <c r="Y142" i="47" s="1"/>
  <c r="L141" i="47"/>
  <c r="H141" i="47"/>
  <c r="AA141" i="47" s="1"/>
  <c r="G141" i="47"/>
  <c r="Z141" i="47" s="1"/>
  <c r="F141" i="47"/>
  <c r="Y141" i="47" s="1"/>
  <c r="L140" i="47"/>
  <c r="H140" i="47"/>
  <c r="AA140" i="47" s="1"/>
  <c r="G140" i="47"/>
  <c r="Z140" i="47" s="1"/>
  <c r="F140" i="47"/>
  <c r="L139" i="47"/>
  <c r="H139" i="47"/>
  <c r="AA139" i="47" s="1"/>
  <c r="G139" i="47"/>
  <c r="F139" i="47"/>
  <c r="Y139" i="47" s="1"/>
  <c r="L138" i="47"/>
  <c r="H138" i="47"/>
  <c r="AA138" i="47" s="1"/>
  <c r="G138" i="47"/>
  <c r="Z138" i="47" s="1"/>
  <c r="F138" i="47"/>
  <c r="Y138" i="47" s="1"/>
  <c r="L137" i="47"/>
  <c r="H137" i="47"/>
  <c r="AA137" i="47" s="1"/>
  <c r="G137" i="47"/>
  <c r="Z137" i="47" s="1"/>
  <c r="F137" i="47"/>
  <c r="Y137" i="47" s="1"/>
  <c r="L136" i="47"/>
  <c r="H136" i="47"/>
  <c r="AA136" i="47" s="1"/>
  <c r="G136" i="47"/>
  <c r="Z136" i="47" s="1"/>
  <c r="F136" i="47"/>
  <c r="L135" i="47"/>
  <c r="H135" i="47"/>
  <c r="AA135" i="47" s="1"/>
  <c r="G135" i="47"/>
  <c r="Z135" i="47" s="1"/>
  <c r="F135" i="47"/>
  <c r="Y135" i="47" s="1"/>
  <c r="V133" i="47"/>
  <c r="AF135" i="47" s="1"/>
  <c r="C133" i="47"/>
  <c r="X130" i="47"/>
  <c r="J130" i="47"/>
  <c r="G130" i="47"/>
  <c r="X128" i="47"/>
  <c r="N128" i="47"/>
  <c r="J128" i="47"/>
  <c r="G128" i="47"/>
  <c r="G126" i="47"/>
  <c r="G124" i="47"/>
  <c r="E120" i="47"/>
  <c r="E119" i="47"/>
  <c r="S118" i="47"/>
  <c r="R118" i="47"/>
  <c r="L118" i="47"/>
  <c r="H118" i="47"/>
  <c r="F118" i="47"/>
  <c r="S117" i="47"/>
  <c r="R117" i="47"/>
  <c r="L117" i="47"/>
  <c r="H117" i="47"/>
  <c r="F117" i="47"/>
  <c r="S116" i="47"/>
  <c r="R116" i="47"/>
  <c r="L116" i="47"/>
  <c r="H116" i="47"/>
  <c r="F116" i="47"/>
  <c r="L114" i="47"/>
  <c r="H114" i="47"/>
  <c r="AA114" i="47" s="1"/>
  <c r="G114" i="47"/>
  <c r="Z114" i="47" s="1"/>
  <c r="F114" i="47"/>
  <c r="Y114" i="47" s="1"/>
  <c r="L113" i="47"/>
  <c r="H113" i="47"/>
  <c r="AA113" i="47" s="1"/>
  <c r="G113" i="47"/>
  <c r="Z113" i="47" s="1"/>
  <c r="F113" i="47"/>
  <c r="Y113" i="47" s="1"/>
  <c r="L112" i="47"/>
  <c r="H112" i="47"/>
  <c r="AA112" i="47" s="1"/>
  <c r="G112" i="47"/>
  <c r="Z112" i="47" s="1"/>
  <c r="F112" i="47"/>
  <c r="L111" i="47"/>
  <c r="H111" i="47"/>
  <c r="AA111" i="47" s="1"/>
  <c r="G111" i="47"/>
  <c r="Z111" i="47" s="1"/>
  <c r="F111" i="47"/>
  <c r="Y111" i="47" s="1"/>
  <c r="L110" i="47"/>
  <c r="H110" i="47"/>
  <c r="AA110" i="47" s="1"/>
  <c r="G110" i="47"/>
  <c r="Z110" i="47" s="1"/>
  <c r="F110" i="47"/>
  <c r="Y110" i="47" s="1"/>
  <c r="L109" i="47"/>
  <c r="H109" i="47"/>
  <c r="AA109" i="47" s="1"/>
  <c r="G109" i="47"/>
  <c r="Z109" i="47" s="1"/>
  <c r="F109" i="47"/>
  <c r="Y109" i="47" s="1"/>
  <c r="L108" i="47"/>
  <c r="H108" i="47"/>
  <c r="AA108" i="47" s="1"/>
  <c r="G108" i="47"/>
  <c r="Z108" i="47" s="1"/>
  <c r="F108" i="47"/>
  <c r="L107" i="47"/>
  <c r="H107" i="47"/>
  <c r="AA107" i="47" s="1"/>
  <c r="G107" i="47"/>
  <c r="F107" i="47"/>
  <c r="Y107" i="47" s="1"/>
  <c r="L106" i="47"/>
  <c r="H106" i="47"/>
  <c r="AA106" i="47" s="1"/>
  <c r="G106" i="47"/>
  <c r="Z106" i="47" s="1"/>
  <c r="F106" i="47"/>
  <c r="Y106" i="47" s="1"/>
  <c r="L105" i="47"/>
  <c r="H105" i="47"/>
  <c r="AA105" i="47" s="1"/>
  <c r="G105" i="47"/>
  <c r="Z105" i="47" s="1"/>
  <c r="F105" i="47"/>
  <c r="Y105" i="47" s="1"/>
  <c r="L104" i="47"/>
  <c r="H104" i="47"/>
  <c r="AA104" i="47" s="1"/>
  <c r="G104" i="47"/>
  <c r="Z104" i="47" s="1"/>
  <c r="F104" i="47"/>
  <c r="L103" i="47"/>
  <c r="H103" i="47"/>
  <c r="AA103" i="47" s="1"/>
  <c r="G103" i="47"/>
  <c r="F103" i="47"/>
  <c r="Y103" i="47" s="1"/>
  <c r="L102" i="47"/>
  <c r="H102" i="47"/>
  <c r="AA102" i="47" s="1"/>
  <c r="G102" i="47"/>
  <c r="Z102" i="47" s="1"/>
  <c r="F102" i="47"/>
  <c r="Y102" i="47" s="1"/>
  <c r="L101" i="47"/>
  <c r="H101" i="47"/>
  <c r="AA101" i="47" s="1"/>
  <c r="G101" i="47"/>
  <c r="Z101" i="47" s="1"/>
  <c r="F101" i="47"/>
  <c r="Y101" i="47" s="1"/>
  <c r="L100" i="47"/>
  <c r="H100" i="47"/>
  <c r="AA100" i="47" s="1"/>
  <c r="G100" i="47"/>
  <c r="Z100" i="47" s="1"/>
  <c r="F100" i="47"/>
  <c r="L99" i="47"/>
  <c r="H99" i="47"/>
  <c r="AA99" i="47" s="1"/>
  <c r="G99" i="47"/>
  <c r="Z99" i="47" s="1"/>
  <c r="F99" i="47"/>
  <c r="Y99" i="47" s="1"/>
  <c r="L98" i="47"/>
  <c r="H98" i="47"/>
  <c r="AA98" i="47" s="1"/>
  <c r="G98" i="47"/>
  <c r="Z98" i="47" s="1"/>
  <c r="F98" i="47"/>
  <c r="Y98" i="47" s="1"/>
  <c r="L97" i="47"/>
  <c r="H97" i="47"/>
  <c r="AA97" i="47" s="1"/>
  <c r="G97" i="47"/>
  <c r="Z97" i="47" s="1"/>
  <c r="F97" i="47"/>
  <c r="Y97" i="47" s="1"/>
  <c r="L96" i="47"/>
  <c r="H96" i="47"/>
  <c r="AA96" i="47" s="1"/>
  <c r="G96" i="47"/>
  <c r="Z96" i="47" s="1"/>
  <c r="F96" i="47"/>
  <c r="L95" i="47"/>
  <c r="H95" i="47"/>
  <c r="AA95" i="47" s="1"/>
  <c r="G95" i="47"/>
  <c r="F95" i="47"/>
  <c r="Y95" i="47" s="1"/>
  <c r="V93" i="47"/>
  <c r="AF95" i="47" s="1"/>
  <c r="C93" i="47"/>
  <c r="Y1" i="49"/>
  <c r="Y1" i="48"/>
  <c r="Z1" i="47"/>
  <c r="X90" i="47"/>
  <c r="X88" i="47"/>
  <c r="L55" i="47"/>
  <c r="L15" i="47"/>
  <c r="L16" i="47"/>
  <c r="X17" i="48"/>
  <c r="X18" i="48"/>
  <c r="X19" i="48"/>
  <c r="X20" i="48"/>
  <c r="X21" i="48"/>
  <c r="X22" i="48"/>
  <c r="X23" i="48"/>
  <c r="X24" i="48"/>
  <c r="X25" i="48"/>
  <c r="X26" i="48"/>
  <c r="X27" i="48"/>
  <c r="X28" i="48"/>
  <c r="X29" i="48"/>
  <c r="X30" i="48"/>
  <c r="X31" i="48"/>
  <c r="X32" i="48"/>
  <c r="X33" i="48"/>
  <c r="X34" i="48"/>
  <c r="X16" i="48"/>
  <c r="X15" i="48"/>
  <c r="I2459" i="47" l="1"/>
  <c r="I2744" i="47"/>
  <c r="Z3678" i="47"/>
  <c r="I7343" i="47"/>
  <c r="AB7343" i="47" s="1"/>
  <c r="I7347" i="47"/>
  <c r="I1109" i="47"/>
  <c r="AB1109" i="47" s="1"/>
  <c r="I2824" i="47"/>
  <c r="Z2197" i="47"/>
  <c r="X2197" i="47" s="1"/>
  <c r="Z6877" i="47"/>
  <c r="I7335" i="47"/>
  <c r="B83" i="51"/>
  <c r="A2931" i="47"/>
  <c r="R2965" i="47" s="1"/>
  <c r="B2933" i="47"/>
  <c r="B85" i="51"/>
  <c r="A3011" i="47"/>
  <c r="R3045" i="47" s="1"/>
  <c r="B3013" i="47"/>
  <c r="A3012" i="47" s="1"/>
  <c r="B87" i="51"/>
  <c r="A3091" i="47"/>
  <c r="B3093" i="47"/>
  <c r="A3092" i="47" s="1"/>
  <c r="B89" i="51"/>
  <c r="A3171" i="47"/>
  <c r="R3205" i="47" s="1"/>
  <c r="B3173" i="47"/>
  <c r="A3172" i="47" s="1"/>
  <c r="B91" i="51"/>
  <c r="A3251" i="47"/>
  <c r="B3253" i="47"/>
  <c r="A3252" i="47" s="1"/>
  <c r="B93" i="51"/>
  <c r="A3331" i="47"/>
  <c r="B3333" i="47"/>
  <c r="A3332" i="47" s="1"/>
  <c r="A4491" i="47"/>
  <c r="R4525" i="47" s="1"/>
  <c r="B4493" i="47"/>
  <c r="A4492" i="47" s="1"/>
  <c r="B4573" i="47"/>
  <c r="A4571" i="47"/>
  <c r="R4605" i="47" s="1"/>
  <c r="I4699" i="47"/>
  <c r="AB4699" i="47" s="1"/>
  <c r="A5731" i="47"/>
  <c r="B5733" i="47"/>
  <c r="A5732" i="47" s="1"/>
  <c r="A5811" i="47"/>
  <c r="R5845" i="47" s="1"/>
  <c r="B5813" i="47"/>
  <c r="A5812" i="47" s="1"/>
  <c r="A5891" i="47"/>
  <c r="B5893" i="47"/>
  <c r="A5971" i="47"/>
  <c r="B5973" i="47"/>
  <c r="B6493" i="47"/>
  <c r="A6492" i="47" s="1"/>
  <c r="A6491" i="47"/>
  <c r="I6787" i="47"/>
  <c r="A6931" i="47"/>
  <c r="R6965" i="47" s="1"/>
  <c r="B6933" i="47"/>
  <c r="B7133" i="47"/>
  <c r="A7131" i="47"/>
  <c r="B7" i="51"/>
  <c r="B93" i="47"/>
  <c r="A91" i="47"/>
  <c r="R125" i="47" s="1"/>
  <c r="R205" i="47"/>
  <c r="B9" i="51"/>
  <c r="A171" i="47"/>
  <c r="B173" i="47"/>
  <c r="B11" i="51"/>
  <c r="A251" i="47"/>
  <c r="R285" i="47" s="1"/>
  <c r="B253" i="47"/>
  <c r="R365" i="47"/>
  <c r="B13" i="51"/>
  <c r="A331" i="47"/>
  <c r="B333" i="47"/>
  <c r="B15" i="51"/>
  <c r="B413" i="47"/>
  <c r="A411" i="47"/>
  <c r="A492" i="47"/>
  <c r="B17" i="51"/>
  <c r="A491" i="47"/>
  <c r="B493" i="47"/>
  <c r="B19" i="51"/>
  <c r="A571" i="47"/>
  <c r="B573" i="47"/>
  <c r="B21" i="51"/>
  <c r="A651" i="47"/>
  <c r="B653" i="47"/>
  <c r="B23" i="51"/>
  <c r="B733" i="47"/>
  <c r="A732" i="47" s="1"/>
  <c r="A731" i="47"/>
  <c r="B30" i="51"/>
  <c r="B25" i="51"/>
  <c r="A811" i="47"/>
  <c r="B813" i="47"/>
  <c r="A812" i="47" s="1"/>
  <c r="B32" i="51"/>
  <c r="B27" i="51"/>
  <c r="A891" i="47"/>
  <c r="B893" i="47"/>
  <c r="A892" i="47" s="1"/>
  <c r="A972" i="47"/>
  <c r="B29" i="51"/>
  <c r="B34" i="51"/>
  <c r="A971" i="47"/>
  <c r="B973" i="47"/>
  <c r="B36" i="51"/>
  <c r="B1053" i="47"/>
  <c r="A1052" i="47" s="1"/>
  <c r="A1051" i="47"/>
  <c r="B95" i="51"/>
  <c r="A3411" i="47"/>
  <c r="R3445" i="47" s="1"/>
  <c r="B3413" i="47"/>
  <c r="B97" i="51"/>
  <c r="A3491" i="47"/>
  <c r="R3525" i="47" s="1"/>
  <c r="B3493" i="47"/>
  <c r="A3571" i="47"/>
  <c r="R3605" i="47" s="1"/>
  <c r="B3573" i="47"/>
  <c r="A3572" i="47" s="1"/>
  <c r="A3651" i="47"/>
  <c r="R3685" i="47" s="1"/>
  <c r="B3653" i="47"/>
  <c r="A4651" i="47"/>
  <c r="R4685" i="47" s="1"/>
  <c r="B4653" i="47"/>
  <c r="A4652" i="47" s="1"/>
  <c r="A6051" i="47"/>
  <c r="B6053" i="47"/>
  <c r="A6131" i="47"/>
  <c r="B6133" i="47"/>
  <c r="A6132" i="47" s="1"/>
  <c r="A6211" i="47"/>
  <c r="R6245" i="47" s="1"/>
  <c r="B6213" i="47"/>
  <c r="A6212" i="47" s="1"/>
  <c r="A6291" i="47"/>
  <c r="B6293" i="47"/>
  <c r="A6571" i="47"/>
  <c r="B6573" i="47"/>
  <c r="A6572" i="47" s="1"/>
  <c r="A6651" i="47"/>
  <c r="B6653" i="47"/>
  <c r="A6652" i="47" s="1"/>
  <c r="A6731" i="47"/>
  <c r="R6765" i="47" s="1"/>
  <c r="B6733" i="47"/>
  <c r="A7251" i="47"/>
  <c r="B7253" i="47"/>
  <c r="I7351" i="47"/>
  <c r="AB7351" i="47" s="1"/>
  <c r="Y7396" i="47"/>
  <c r="B38" i="51"/>
  <c r="A1131" i="47"/>
  <c r="R1165" i="47" s="1"/>
  <c r="B1133" i="47"/>
  <c r="B40" i="51"/>
  <c r="A1211" i="47"/>
  <c r="B1213" i="47"/>
  <c r="A1212" i="47" s="1"/>
  <c r="B42" i="51"/>
  <c r="A1291" i="47"/>
  <c r="B1293" i="47"/>
  <c r="A1292" i="47" s="1"/>
  <c r="B44" i="51"/>
  <c r="B1373" i="47"/>
  <c r="A1372" i="47" s="1"/>
  <c r="A1371" i="47"/>
  <c r="B46" i="51"/>
  <c r="A1451" i="47"/>
  <c r="R1485" i="47" s="1"/>
  <c r="B1453" i="47"/>
  <c r="B48" i="51"/>
  <c r="A1531" i="47"/>
  <c r="R1565" i="47" s="1"/>
  <c r="B1533" i="47"/>
  <c r="A1532" i="47" s="1"/>
  <c r="B50" i="51"/>
  <c r="A1611" i="47"/>
  <c r="B1613" i="47"/>
  <c r="A1612" i="47" s="1"/>
  <c r="B52" i="51"/>
  <c r="B1693" i="47"/>
  <c r="A1692" i="47" s="1"/>
  <c r="A1691" i="47"/>
  <c r="B54" i="51"/>
  <c r="A1771" i="47"/>
  <c r="R1805" i="47" s="1"/>
  <c r="B1773" i="47"/>
  <c r="A1772" i="47" s="1"/>
  <c r="B56" i="51"/>
  <c r="A1851" i="47"/>
  <c r="B1853" i="47"/>
  <c r="A1852" i="47" s="1"/>
  <c r="B58" i="51"/>
  <c r="A1931" i="47"/>
  <c r="B1933" i="47"/>
  <c r="A1932" i="47" s="1"/>
  <c r="B60" i="51"/>
  <c r="B2013" i="47"/>
  <c r="A2011" i="47"/>
  <c r="A3731" i="47"/>
  <c r="R3765" i="47" s="1"/>
  <c r="B3733" i="47"/>
  <c r="A3732" i="47" s="1"/>
  <c r="A3811" i="47"/>
  <c r="R3845" i="47" s="1"/>
  <c r="B3813" i="47"/>
  <c r="A3891" i="47"/>
  <c r="R3925" i="47" s="1"/>
  <c r="B3893" i="47"/>
  <c r="A3971" i="47"/>
  <c r="B3973" i="47"/>
  <c r="A3972" i="47" s="1"/>
  <c r="A4051" i="47"/>
  <c r="R4085" i="47" s="1"/>
  <c r="B4053" i="47"/>
  <c r="A4052" i="47" s="1"/>
  <c r="A4131" i="47"/>
  <c r="B4133" i="47"/>
  <c r="A4731" i="47"/>
  <c r="R4765" i="47" s="1"/>
  <c r="B4733" i="47"/>
  <c r="A4732" i="47" s="1"/>
  <c r="A4811" i="47"/>
  <c r="B4813" i="47"/>
  <c r="B6813" i="47"/>
  <c r="A6812" i="47" s="1"/>
  <c r="A6811" i="47"/>
  <c r="R6845" i="47" s="1"/>
  <c r="A7011" i="47"/>
  <c r="B7013" i="47"/>
  <c r="A7012" i="47" s="1"/>
  <c r="Z7196" i="47"/>
  <c r="A7211" i="47"/>
  <c r="R7245" i="47" s="1"/>
  <c r="B7213" i="47"/>
  <c r="A7212" i="47" s="1"/>
  <c r="AB7299" i="47"/>
  <c r="AB7335" i="47"/>
  <c r="AB7342" i="47"/>
  <c r="O7356" i="47"/>
  <c r="AB7356" i="47" s="1"/>
  <c r="B62" i="51"/>
  <c r="A2091" i="47"/>
  <c r="R2125" i="47" s="1"/>
  <c r="B2093" i="47"/>
  <c r="B64" i="51"/>
  <c r="A2171" i="47"/>
  <c r="B2173" i="47"/>
  <c r="A2172" i="47" s="1"/>
  <c r="B66" i="51"/>
  <c r="A2251" i="47"/>
  <c r="B2253" i="47"/>
  <c r="B68" i="51"/>
  <c r="B2333" i="47"/>
  <c r="A2331" i="47"/>
  <c r="B70" i="51"/>
  <c r="A2411" i="47"/>
  <c r="B2413" i="47"/>
  <c r="AB2459" i="47"/>
  <c r="B72" i="51"/>
  <c r="A2491" i="47"/>
  <c r="B2493" i="47"/>
  <c r="B74" i="51"/>
  <c r="A2571" i="47"/>
  <c r="B2573" i="47"/>
  <c r="A2572" i="47" s="1"/>
  <c r="B76" i="51"/>
  <c r="B2653" i="47"/>
  <c r="A2652" i="47" s="1"/>
  <c r="A2651" i="47"/>
  <c r="B78" i="51"/>
  <c r="A2731" i="47"/>
  <c r="B2733" i="47"/>
  <c r="A2732" i="47" s="1"/>
  <c r="AB2744" i="47"/>
  <c r="A2812" i="47"/>
  <c r="B80" i="51"/>
  <c r="A2811" i="47"/>
  <c r="B2813" i="47"/>
  <c r="A4211" i="47"/>
  <c r="B4213" i="47"/>
  <c r="A4212" i="47" s="1"/>
  <c r="A4291" i="47"/>
  <c r="R4325" i="47" s="1"/>
  <c r="B4293" i="47"/>
  <c r="A4292" i="47" s="1"/>
  <c r="R4405" i="47"/>
  <c r="A4371" i="47"/>
  <c r="B4373" i="47"/>
  <c r="B4893" i="47"/>
  <c r="A4891" i="47"/>
  <c r="A4971" i="47"/>
  <c r="R5005" i="47" s="1"/>
  <c r="B4973" i="47"/>
  <c r="A4972" i="47" s="1"/>
  <c r="A5051" i="47"/>
  <c r="R5085" i="47" s="1"/>
  <c r="B5053" i="47"/>
  <c r="A5131" i="47"/>
  <c r="R5165" i="47" s="1"/>
  <c r="B5133" i="47"/>
  <c r="A5132" i="47" s="1"/>
  <c r="B5213" i="47"/>
  <c r="A5211" i="47"/>
  <c r="A5291" i="47"/>
  <c r="R5325" i="47" s="1"/>
  <c r="B5293" i="47"/>
  <c r="A5292" i="47" s="1"/>
  <c r="A5371" i="47"/>
  <c r="B5373" i="47"/>
  <c r="A5372" i="47" s="1"/>
  <c r="A5451" i="47"/>
  <c r="R5485" i="47" s="1"/>
  <c r="B5453" i="47"/>
  <c r="B5533" i="47"/>
  <c r="A5531" i="47"/>
  <c r="R5565" i="47" s="1"/>
  <c r="A5611" i="47"/>
  <c r="R5645" i="47" s="1"/>
  <c r="B5613" i="47"/>
  <c r="A5612" i="47" s="1"/>
  <c r="A5691" i="47"/>
  <c r="R5725" i="47" s="1"/>
  <c r="B5693" i="47"/>
  <c r="A6372" i="47"/>
  <c r="A6371" i="47"/>
  <c r="R6405" i="47" s="1"/>
  <c r="B6373" i="47"/>
  <c r="A6451" i="47"/>
  <c r="B6453" i="47"/>
  <c r="A6452" i="47" s="1"/>
  <c r="A6891" i="47"/>
  <c r="R6925" i="47" s="1"/>
  <c r="B6893" i="47"/>
  <c r="I7108" i="47"/>
  <c r="AB7108" i="47" s="1"/>
  <c r="I7112" i="47"/>
  <c r="AB7112" i="47" s="1"/>
  <c r="Z7356" i="47"/>
  <c r="A7371" i="47"/>
  <c r="R7405" i="47" s="1"/>
  <c r="B7373" i="47"/>
  <c r="A7372" i="47" s="1"/>
  <c r="B82" i="51"/>
  <c r="A2891" i="47"/>
  <c r="R2925" i="47" s="1"/>
  <c r="B2893" i="47"/>
  <c r="A2892" i="47" s="1"/>
  <c r="B84" i="51"/>
  <c r="B2973" i="47"/>
  <c r="A2971" i="47"/>
  <c r="B86" i="51"/>
  <c r="A3051" i="47"/>
  <c r="B3053" i="47"/>
  <c r="A3052" i="47" s="1"/>
  <c r="A3132" i="47"/>
  <c r="B88" i="51"/>
  <c r="A3131" i="47"/>
  <c r="B3133" i="47"/>
  <c r="B90" i="51"/>
  <c r="A3211" i="47"/>
  <c r="B3213" i="47"/>
  <c r="A3212" i="47" s="1"/>
  <c r="B92" i="51"/>
  <c r="B3293" i="47"/>
  <c r="A3291" i="47"/>
  <c r="R3325" i="47" s="1"/>
  <c r="I3505" i="47"/>
  <c r="AB3505" i="47" s="1"/>
  <c r="A4451" i="47"/>
  <c r="R4485" i="47" s="1"/>
  <c r="B4453" i="47"/>
  <c r="A4531" i="47"/>
  <c r="B4533" i="47"/>
  <c r="A4532" i="47" s="1"/>
  <c r="R4645" i="47"/>
  <c r="A4611" i="47"/>
  <c r="B4613" i="47"/>
  <c r="A4612" i="47" s="1"/>
  <c r="A5771" i="47"/>
  <c r="B5773" i="47"/>
  <c r="A5772" i="47" s="1"/>
  <c r="B5853" i="47"/>
  <c r="A5851" i="47"/>
  <c r="R5885" i="47" s="1"/>
  <c r="A5931" i="47"/>
  <c r="R5965" i="47" s="1"/>
  <c r="B5933" i="47"/>
  <c r="A5932" i="47" s="1"/>
  <c r="A6531" i="47"/>
  <c r="B6533" i="47"/>
  <c r="A7091" i="47"/>
  <c r="B7093" i="47"/>
  <c r="A7171" i="47"/>
  <c r="B7173" i="47"/>
  <c r="A7172" i="47" s="1"/>
  <c r="AB7396" i="47"/>
  <c r="A132" i="47"/>
  <c r="B8" i="51"/>
  <c r="A131" i="47"/>
  <c r="B133" i="47"/>
  <c r="B10" i="51"/>
  <c r="A211" i="47"/>
  <c r="B213" i="47"/>
  <c r="R325" i="47"/>
  <c r="B12" i="51"/>
  <c r="A291" i="47"/>
  <c r="B293" i="47"/>
  <c r="A292" i="47" s="1"/>
  <c r="B14" i="51"/>
  <c r="A371" i="47"/>
  <c r="B373" i="47"/>
  <c r="B16" i="51"/>
  <c r="A451" i="47"/>
  <c r="B453" i="47"/>
  <c r="A452" i="47" s="1"/>
  <c r="B18" i="51"/>
  <c r="A531" i="47"/>
  <c r="B533" i="47"/>
  <c r="B20" i="51"/>
  <c r="A611" i="47"/>
  <c r="B613" i="47"/>
  <c r="A692" i="47"/>
  <c r="B22" i="51"/>
  <c r="A691" i="47"/>
  <c r="R725" i="47" s="1"/>
  <c r="B693" i="47"/>
  <c r="B24" i="51"/>
  <c r="A771" i="47"/>
  <c r="R805" i="47" s="1"/>
  <c r="B773" i="47"/>
  <c r="B31" i="51"/>
  <c r="B26" i="51"/>
  <c r="A851" i="47"/>
  <c r="R885" i="47" s="1"/>
  <c r="B853" i="47"/>
  <c r="A852" i="47" s="1"/>
  <c r="B28" i="51"/>
  <c r="B33" i="51"/>
  <c r="A931" i="47"/>
  <c r="B933" i="47"/>
  <c r="A932" i="47" s="1"/>
  <c r="B35" i="51"/>
  <c r="A1011" i="47"/>
  <c r="R1045" i="47" s="1"/>
  <c r="B1013" i="47"/>
  <c r="A1012" i="47" s="1"/>
  <c r="B94" i="51"/>
  <c r="A3371" i="47"/>
  <c r="R3405" i="47" s="1"/>
  <c r="B3373" i="47"/>
  <c r="A3372" i="47" s="1"/>
  <c r="B96" i="51"/>
  <c r="A3451" i="47"/>
  <c r="B3453" i="47"/>
  <c r="A3452" i="47" s="1"/>
  <c r="B98" i="51"/>
  <c r="A3531" i="47"/>
  <c r="R3565" i="47" s="1"/>
  <c r="B3533" i="47"/>
  <c r="A3532" i="47" s="1"/>
  <c r="B3613" i="47"/>
  <c r="A3612" i="47" s="1"/>
  <c r="A3611" i="47"/>
  <c r="A4691" i="47"/>
  <c r="B4693" i="47"/>
  <c r="A4692" i="47" s="1"/>
  <c r="A6011" i="47"/>
  <c r="R6045" i="47" s="1"/>
  <c r="B6013" i="47"/>
  <c r="A6012" i="47" s="1"/>
  <c r="A6091" i="47"/>
  <c r="R6125" i="47" s="1"/>
  <c r="B6093" i="47"/>
  <c r="B6173" i="47"/>
  <c r="A6172" i="47" s="1"/>
  <c r="A6171" i="47"/>
  <c r="A6251" i="47"/>
  <c r="B6253" i="47"/>
  <c r="A6252" i="47" s="1"/>
  <c r="A6331" i="47"/>
  <c r="B6333" i="47"/>
  <c r="O6596" i="47"/>
  <c r="AB6596" i="47" s="1"/>
  <c r="A6611" i="47"/>
  <c r="B6613" i="47"/>
  <c r="A6612" i="47" s="1"/>
  <c r="A6691" i="47"/>
  <c r="B6693" i="47"/>
  <c r="A6771" i="47"/>
  <c r="R6805" i="47" s="1"/>
  <c r="B6773" i="47"/>
  <c r="A6772" i="47" s="1"/>
  <c r="A6971" i="47"/>
  <c r="R7005" i="47" s="1"/>
  <c r="B6973" i="47"/>
  <c r="A6972" i="47" s="1"/>
  <c r="I7350" i="47"/>
  <c r="AB7350" i="47" s="1"/>
  <c r="I7379" i="47"/>
  <c r="AB7379" i="47" s="1"/>
  <c r="I7383" i="47"/>
  <c r="AB7383" i="47" s="1"/>
  <c r="I7387" i="47"/>
  <c r="AB7387" i="47" s="1"/>
  <c r="I7391" i="47"/>
  <c r="AB7391" i="47" s="1"/>
  <c r="B37" i="51"/>
  <c r="A1091" i="47"/>
  <c r="R1125" i="47" s="1"/>
  <c r="B1093" i="47"/>
  <c r="A1092" i="47" s="1"/>
  <c r="B39" i="51"/>
  <c r="A1171" i="47"/>
  <c r="B1173" i="47"/>
  <c r="A1172" i="47" s="1"/>
  <c r="B41" i="51"/>
  <c r="A1251" i="47"/>
  <c r="B1253" i="47"/>
  <c r="B43" i="51"/>
  <c r="A1331" i="47"/>
  <c r="R1365" i="47" s="1"/>
  <c r="B1333" i="47"/>
  <c r="R1445" i="47"/>
  <c r="B45" i="51"/>
  <c r="A1411" i="47"/>
  <c r="B1413" i="47"/>
  <c r="A1412" i="47" s="1"/>
  <c r="B47" i="51"/>
  <c r="A1491" i="47"/>
  <c r="R1525" i="47" s="1"/>
  <c r="B1493" i="47"/>
  <c r="A1492" i="47" s="1"/>
  <c r="R1605" i="47"/>
  <c r="B49" i="51"/>
  <c r="A1571" i="47"/>
  <c r="B1573" i="47"/>
  <c r="B51" i="51"/>
  <c r="A1651" i="47"/>
  <c r="R1685" i="47" s="1"/>
  <c r="B1653" i="47"/>
  <c r="A1652" i="47" s="1"/>
  <c r="A1732" i="47"/>
  <c r="B53" i="51"/>
  <c r="A1731" i="47"/>
  <c r="R1765" i="47" s="1"/>
  <c r="B1733" i="47"/>
  <c r="B55" i="51"/>
  <c r="A1811" i="47"/>
  <c r="R1845" i="47" s="1"/>
  <c r="B1813" i="47"/>
  <c r="A1812" i="47" s="1"/>
  <c r="A1892" i="47"/>
  <c r="B57" i="51"/>
  <c r="A1891" i="47"/>
  <c r="R1925" i="47" s="1"/>
  <c r="B1893" i="47"/>
  <c r="B59" i="51"/>
  <c r="A1971" i="47"/>
  <c r="B1973" i="47"/>
  <c r="A3691" i="47"/>
  <c r="R3725" i="47" s="1"/>
  <c r="B3693" i="47"/>
  <c r="A3692" i="47" s="1"/>
  <c r="A3771" i="47"/>
  <c r="R3805" i="47" s="1"/>
  <c r="B3773" i="47"/>
  <c r="A3772" i="47" s="1"/>
  <c r="A3851" i="47"/>
  <c r="R3885" i="47" s="1"/>
  <c r="B3853" i="47"/>
  <c r="B3933" i="47"/>
  <c r="A3931" i="47"/>
  <c r="A4011" i="47"/>
  <c r="R4045" i="47" s="1"/>
  <c r="B4013" i="47"/>
  <c r="A4012" i="47" s="1"/>
  <c r="A4091" i="47"/>
  <c r="R4125" i="47" s="1"/>
  <c r="B4093" i="47"/>
  <c r="A4771" i="47"/>
  <c r="B4773" i="47"/>
  <c r="A4851" i="47"/>
  <c r="B4853" i="47"/>
  <c r="A4852" i="47" s="1"/>
  <c r="O7316" i="47"/>
  <c r="AB7316" i="47" s="1"/>
  <c r="Y7318" i="47"/>
  <c r="I7339" i="47"/>
  <c r="AB7339" i="47" s="1"/>
  <c r="T7396" i="47"/>
  <c r="AC7396" i="47" s="1"/>
  <c r="O1596" i="47"/>
  <c r="AB1596" i="47" s="1"/>
  <c r="B61" i="51"/>
  <c r="A2051" i="47"/>
  <c r="B2053" i="47"/>
  <c r="A2052" i="47" s="1"/>
  <c r="A2132" i="47"/>
  <c r="B63" i="51"/>
  <c r="A2131" i="47"/>
  <c r="B2133" i="47"/>
  <c r="B65" i="51"/>
  <c r="A2211" i="47"/>
  <c r="B2213" i="47"/>
  <c r="B67" i="51"/>
  <c r="A2291" i="47"/>
  <c r="R2325" i="47" s="1"/>
  <c r="B2293" i="47"/>
  <c r="A2292" i="47" s="1"/>
  <c r="B69" i="51"/>
  <c r="A2371" i="47"/>
  <c r="R2405" i="47" s="1"/>
  <c r="B2373" i="47"/>
  <c r="B71" i="51"/>
  <c r="A2451" i="47"/>
  <c r="R2485" i="47" s="1"/>
  <c r="B2453" i="47"/>
  <c r="A2452" i="47" s="1"/>
  <c r="B73" i="51"/>
  <c r="A2531" i="47"/>
  <c r="B2533" i="47"/>
  <c r="A2532" i="47" s="1"/>
  <c r="B75" i="51"/>
  <c r="A2611" i="47"/>
  <c r="B2613" i="47"/>
  <c r="A2612" i="47" s="1"/>
  <c r="B77" i="51"/>
  <c r="A2691" i="47"/>
  <c r="R2725" i="47" s="1"/>
  <c r="B2693" i="47"/>
  <c r="A2692" i="47" s="1"/>
  <c r="B79" i="51"/>
  <c r="A2771" i="47"/>
  <c r="R2805" i="47" s="1"/>
  <c r="B2773" i="47"/>
  <c r="A2772" i="47" s="1"/>
  <c r="B81" i="51"/>
  <c r="A2851" i="47"/>
  <c r="B2853" i="47"/>
  <c r="A2852" i="47" s="1"/>
  <c r="I2864" i="47"/>
  <c r="AB3176" i="47"/>
  <c r="A4172" i="47"/>
  <c r="A4171" i="47"/>
  <c r="B4173" i="47"/>
  <c r="B4253" i="47"/>
  <c r="A4252" i="47" s="1"/>
  <c r="A4251" i="47"/>
  <c r="A4331" i="47"/>
  <c r="B4333" i="47"/>
  <c r="A4332" i="47" s="1"/>
  <c r="A4411" i="47"/>
  <c r="R4445" i="47" s="1"/>
  <c r="B4413" i="47"/>
  <c r="A4412" i="47" s="1"/>
  <c r="A4931" i="47"/>
  <c r="B4933" i="47"/>
  <c r="A4932" i="47" s="1"/>
  <c r="A5011" i="47"/>
  <c r="B5013" i="47"/>
  <c r="A5091" i="47"/>
  <c r="R5125" i="47" s="1"/>
  <c r="B5093" i="47"/>
  <c r="A5092" i="47" s="1"/>
  <c r="A5171" i="47"/>
  <c r="R5205" i="47" s="1"/>
  <c r="B5173" i="47"/>
  <c r="A5172" i="47" s="1"/>
  <c r="A5251" i="47"/>
  <c r="R5285" i="47" s="1"/>
  <c r="B5253" i="47"/>
  <c r="A5331" i="47"/>
  <c r="R5365" i="47" s="1"/>
  <c r="B5333" i="47"/>
  <c r="A5332" i="47" s="1"/>
  <c r="A5411" i="47"/>
  <c r="R5445" i="47" s="1"/>
  <c r="B5413" i="47"/>
  <c r="A5412" i="47" s="1"/>
  <c r="A5491" i="47"/>
  <c r="R5525" i="47" s="1"/>
  <c r="B5493" i="47"/>
  <c r="A5492" i="47" s="1"/>
  <c r="A5571" i="47"/>
  <c r="B5573" i="47"/>
  <c r="A5651" i="47"/>
  <c r="R5685" i="47" s="1"/>
  <c r="B5653" i="47"/>
  <c r="A5652" i="47" s="1"/>
  <c r="A6411" i="47"/>
  <c r="R6445" i="47" s="1"/>
  <c r="B6413" i="47"/>
  <c r="A6412" i="47" s="1"/>
  <c r="A6851" i="47"/>
  <c r="R6885" i="47" s="1"/>
  <c r="B6853" i="47"/>
  <c r="A7051" i="47"/>
  <c r="R7085" i="47" s="1"/>
  <c r="B7053" i="47"/>
  <c r="I7259" i="47"/>
  <c r="AB7259" i="47" s="1"/>
  <c r="A7291" i="47"/>
  <c r="R7325" i="47" s="1"/>
  <c r="B7293" i="47"/>
  <c r="A7292" i="47" s="1"/>
  <c r="A7332" i="47"/>
  <c r="A7331" i="47"/>
  <c r="R7365" i="47" s="1"/>
  <c r="B7333" i="47"/>
  <c r="Y7397" i="47"/>
  <c r="X4419" i="47"/>
  <c r="X7298" i="47"/>
  <c r="X7398" i="47"/>
  <c r="X7306" i="47"/>
  <c r="X7396" i="47"/>
  <c r="X7379" i="47"/>
  <c r="X7383" i="47"/>
  <c r="X7387" i="47"/>
  <c r="X7391" i="47"/>
  <c r="Z7375" i="47"/>
  <c r="R7409" i="47"/>
  <c r="AB7375" i="47"/>
  <c r="A7350" i="47"/>
  <c r="X7377" i="47"/>
  <c r="X7378" i="47"/>
  <c r="X7381" i="47"/>
  <c r="X7382" i="47"/>
  <c r="X7385" i="47"/>
  <c r="X7386" i="47"/>
  <c r="X7389" i="47"/>
  <c r="X7390" i="47"/>
  <c r="X7393" i="47"/>
  <c r="X7394" i="47"/>
  <c r="X7397" i="47"/>
  <c r="AA7343" i="47"/>
  <c r="AA7347" i="47"/>
  <c r="Z7351" i="47"/>
  <c r="X7351" i="47" s="1"/>
  <c r="I5775" i="47"/>
  <c r="A5775" i="47" s="1"/>
  <c r="I7303" i="47"/>
  <c r="AB7303" i="47" s="1"/>
  <c r="Z7342" i="47"/>
  <c r="X7342" i="47" s="1"/>
  <c r="Y7350" i="47"/>
  <c r="R7369" i="47"/>
  <c r="I7378" i="47"/>
  <c r="AB7378" i="47" s="1"/>
  <c r="I7382" i="47"/>
  <c r="AB7382" i="47" s="1"/>
  <c r="I7386" i="47"/>
  <c r="AB7386" i="47" s="1"/>
  <c r="I7390" i="47"/>
  <c r="AB7390" i="47" s="1"/>
  <c r="I7394" i="47"/>
  <c r="AB7394" i="47" s="1"/>
  <c r="I3417" i="47"/>
  <c r="I3427" i="47"/>
  <c r="AB3427" i="47" s="1"/>
  <c r="I5549" i="47"/>
  <c r="AB5549" i="47" s="1"/>
  <c r="I5667" i="47"/>
  <c r="I5668" i="47"/>
  <c r="AB5668" i="47" s="1"/>
  <c r="Z5756" i="47"/>
  <c r="X7314" i="47"/>
  <c r="Z7316" i="47"/>
  <c r="A7342" i="47"/>
  <c r="X7343" i="47"/>
  <c r="Z7350" i="47"/>
  <c r="Y7356" i="47"/>
  <c r="D7373" i="47"/>
  <c r="R7408" i="47" s="1"/>
  <c r="Y7376" i="47"/>
  <c r="I7377" i="47"/>
  <c r="AB7377" i="47" s="1"/>
  <c r="Y7380" i="47"/>
  <c r="X7380" i="47" s="1"/>
  <c r="I7381" i="47"/>
  <c r="AB7381" i="47" s="1"/>
  <c r="Y7384" i="47"/>
  <c r="X7384" i="47" s="1"/>
  <c r="I7385" i="47"/>
  <c r="AB7385" i="47" s="1"/>
  <c r="Y7388" i="47"/>
  <c r="X7388" i="47" s="1"/>
  <c r="I7389" i="47"/>
  <c r="AB7389" i="47" s="1"/>
  <c r="Y7392" i="47"/>
  <c r="X7392" i="47" s="1"/>
  <c r="I7393" i="47"/>
  <c r="AB7393" i="47" s="1"/>
  <c r="I1662" i="47"/>
  <c r="I1663" i="47"/>
  <c r="AB1663" i="47" s="1"/>
  <c r="I1743" i="47"/>
  <c r="AB1743" i="47" s="1"/>
  <c r="I3667" i="47"/>
  <c r="AB3667" i="47" s="1"/>
  <c r="Z6756" i="47"/>
  <c r="Z7036" i="47"/>
  <c r="Y7158" i="47"/>
  <c r="X7158" i="47" s="1"/>
  <c r="R7205" i="47"/>
  <c r="Z7276" i="47"/>
  <c r="O7276" i="47"/>
  <c r="AB7276" i="47" s="1"/>
  <c r="I7311" i="47"/>
  <c r="AB7311" i="47" s="1"/>
  <c r="Y7316" i="47"/>
  <c r="Y7357" i="47"/>
  <c r="Z7358" i="47"/>
  <c r="A7375" i="47"/>
  <c r="I7376" i="47"/>
  <c r="AB7376" i="47" s="1"/>
  <c r="I7380" i="47"/>
  <c r="AB7380" i="47" s="1"/>
  <c r="I7384" i="47"/>
  <c r="AB7384" i="47" s="1"/>
  <c r="I7388" i="47"/>
  <c r="AB7388" i="47" s="1"/>
  <c r="I7392" i="47"/>
  <c r="AB7392" i="47" s="1"/>
  <c r="Z7096" i="47"/>
  <c r="I7096" i="47"/>
  <c r="AB7096" i="47" s="1"/>
  <c r="Z7336" i="47"/>
  <c r="I7336" i="47"/>
  <c r="AB7336" i="47" s="1"/>
  <c r="Z7344" i="47"/>
  <c r="I7344" i="47"/>
  <c r="AB7344" i="47" s="1"/>
  <c r="Z7352" i="47"/>
  <c r="I7352" i="47"/>
  <c r="AB7352" i="47" s="1"/>
  <c r="I3025" i="47"/>
  <c r="I3029" i="47"/>
  <c r="Z5036" i="47"/>
  <c r="Z5438" i="47"/>
  <c r="I5620" i="47"/>
  <c r="AB5620" i="47" s="1"/>
  <c r="Z6676" i="47"/>
  <c r="I7024" i="47"/>
  <c r="AB7024" i="47" s="1"/>
  <c r="I7025" i="47"/>
  <c r="A7092" i="47"/>
  <c r="R7125" i="47"/>
  <c r="Z7271" i="47"/>
  <c r="X7271" i="47" s="1"/>
  <c r="I7271" i="47"/>
  <c r="I7302" i="47"/>
  <c r="AB7302" i="47" s="1"/>
  <c r="I7307" i="47"/>
  <c r="AB7307" i="47" s="1"/>
  <c r="Y7310" i="47"/>
  <c r="I7338" i="47"/>
  <c r="AB7338" i="47" s="1"/>
  <c r="Y7340" i="47"/>
  <c r="Z7341" i="47"/>
  <c r="X7341" i="47" s="1"/>
  <c r="I7341" i="47"/>
  <c r="AB7341" i="47" s="1"/>
  <c r="I7346" i="47"/>
  <c r="AB7346" i="47" s="1"/>
  <c r="Y7348" i="47"/>
  <c r="Z7349" i="47"/>
  <c r="X7349" i="47" s="1"/>
  <c r="I7349" i="47"/>
  <c r="AB7349" i="47" s="1"/>
  <c r="I7354" i="47"/>
  <c r="AB7354" i="47" s="1"/>
  <c r="T7356" i="47"/>
  <c r="AC7356" i="47" s="1"/>
  <c r="I2387" i="47"/>
  <c r="I2896" i="47"/>
  <c r="AB2896" i="47" s="1"/>
  <c r="I3580" i="47"/>
  <c r="AB3580" i="47" s="1"/>
  <c r="I3711" i="47"/>
  <c r="AB3711" i="47" s="1"/>
  <c r="Z3997" i="47"/>
  <c r="I5349" i="47"/>
  <c r="AB5349" i="47" s="1"/>
  <c r="Z5358" i="47"/>
  <c r="R5405" i="47"/>
  <c r="I5385" i="47"/>
  <c r="AB5385" i="47" s="1"/>
  <c r="X5387" i="47"/>
  <c r="Y5397" i="47"/>
  <c r="T5396" i="47"/>
  <c r="AC5396" i="47" s="1"/>
  <c r="Z5398" i="47"/>
  <c r="X5419" i="47"/>
  <c r="I5501" i="47"/>
  <c r="AB5501" i="47" s="1"/>
  <c r="I5580" i="47"/>
  <c r="Z5796" i="47"/>
  <c r="I6057" i="47"/>
  <c r="I6062" i="47"/>
  <c r="AB6062" i="47" s="1"/>
  <c r="I6070" i="47"/>
  <c r="AB6070" i="47" s="1"/>
  <c r="I6098" i="47"/>
  <c r="AB6098" i="47" s="1"/>
  <c r="I6590" i="47"/>
  <c r="AB6590" i="47" s="1"/>
  <c r="R7165" i="47"/>
  <c r="A7132" i="47"/>
  <c r="I7267" i="47"/>
  <c r="X7302" i="47"/>
  <c r="I7310" i="47"/>
  <c r="AB7310" i="47" s="1"/>
  <c r="Z7310" i="47"/>
  <c r="Y7311" i="47"/>
  <c r="Z7311" i="47"/>
  <c r="Y7335" i="47"/>
  <c r="A7335" i="47"/>
  <c r="D7333" i="47"/>
  <c r="R7368" i="47" s="1"/>
  <c r="X7339" i="47"/>
  <c r="Z7340" i="47"/>
  <c r="I7340" i="47"/>
  <c r="AB7340" i="47" s="1"/>
  <c r="X7347" i="47"/>
  <c r="Z7348" i="47"/>
  <c r="I7348" i="47"/>
  <c r="AB7348" i="47" s="1"/>
  <c r="Y7358" i="47"/>
  <c r="I2098" i="47"/>
  <c r="A3176" i="47"/>
  <c r="Z3176" i="47"/>
  <c r="O3676" i="47"/>
  <c r="AB3676" i="47" s="1"/>
  <c r="Y3678" i="47"/>
  <c r="Z3716" i="47"/>
  <c r="I3980" i="47"/>
  <c r="AB3980" i="47" s="1"/>
  <c r="A4452" i="47"/>
  <c r="Z4477" i="47"/>
  <c r="T4516" i="47"/>
  <c r="AC4516" i="47" s="1"/>
  <c r="Z4758" i="47"/>
  <c r="I5230" i="47"/>
  <c r="AB5230" i="47" s="1"/>
  <c r="I5303" i="47"/>
  <c r="AB5303" i="47" s="1"/>
  <c r="I5304" i="47"/>
  <c r="AB5304" i="47" s="1"/>
  <c r="I5313" i="47"/>
  <c r="AB5313" i="47" s="1"/>
  <c r="Z5516" i="47"/>
  <c r="O5676" i="47"/>
  <c r="AB5676" i="47" s="1"/>
  <c r="Z5916" i="47"/>
  <c r="Z6316" i="47"/>
  <c r="A7052" i="47"/>
  <c r="I7055" i="47"/>
  <c r="Z7055" i="47"/>
  <c r="Z7112" i="47"/>
  <c r="X7112" i="47" s="1"/>
  <c r="Z7116" i="47"/>
  <c r="O7116" i="47"/>
  <c r="AB7116" i="47" s="1"/>
  <c r="R7129" i="47"/>
  <c r="Z7263" i="47"/>
  <c r="I7263" i="47"/>
  <c r="AB7263" i="47" s="1"/>
  <c r="Y7278" i="47"/>
  <c r="Y7299" i="47"/>
  <c r="A7299" i="47"/>
  <c r="Z7299" i="47"/>
  <c r="Z7335" i="47"/>
  <c r="Y7336" i="47"/>
  <c r="Z7337" i="47"/>
  <c r="X7337" i="47" s="1"/>
  <c r="I7337" i="47"/>
  <c r="AB7337" i="47" s="1"/>
  <c r="X7338" i="47"/>
  <c r="A7344" i="47"/>
  <c r="Y7344" i="47"/>
  <c r="Z7345" i="47"/>
  <c r="X7345" i="47" s="1"/>
  <c r="I7345" i="47"/>
  <c r="AB7345" i="47" s="1"/>
  <c r="X7346" i="47"/>
  <c r="A7351" i="47"/>
  <c r="Y7352" i="47"/>
  <c r="Z7353" i="47"/>
  <c r="X7353" i="47" s="1"/>
  <c r="I7353" i="47"/>
  <c r="AB7353" i="47" s="1"/>
  <c r="X7354" i="47"/>
  <c r="Z7357" i="47"/>
  <c r="Z6356" i="47"/>
  <c r="I6500" i="47"/>
  <c r="AB6500" i="47" s="1"/>
  <c r="I6509" i="47"/>
  <c r="AB6509" i="47" s="1"/>
  <c r="I6513" i="47"/>
  <c r="I6822" i="47"/>
  <c r="X6873" i="47"/>
  <c r="X6897" i="47"/>
  <c r="T6996" i="47"/>
  <c r="AC6996" i="47" s="1"/>
  <c r="X7259" i="47"/>
  <c r="X7267" i="47"/>
  <c r="X7303" i="47"/>
  <c r="Z6796" i="47"/>
  <c r="R6809" i="47"/>
  <c r="I6870" i="47"/>
  <c r="AB6870" i="47" s="1"/>
  <c r="O7036" i="47"/>
  <c r="AB7036" i="47" s="1"/>
  <c r="I7095" i="47"/>
  <c r="I7295" i="47"/>
  <c r="AB7295" i="47" s="1"/>
  <c r="Y7317" i="47"/>
  <c r="X7317" i="47" s="1"/>
  <c r="R7329" i="47"/>
  <c r="R6725" i="47"/>
  <c r="A6692" i="47"/>
  <c r="I6906" i="47"/>
  <c r="AB6906" i="47" s="1"/>
  <c r="AA6906" i="47"/>
  <c r="X6906" i="47" s="1"/>
  <c r="Z7295" i="47"/>
  <c r="Y7296" i="47"/>
  <c r="Z7297" i="47"/>
  <c r="X7297" i="47" s="1"/>
  <c r="I7297" i="47"/>
  <c r="AB7297" i="47" s="1"/>
  <c r="Y7304" i="47"/>
  <c r="Z7305" i="47"/>
  <c r="X7305" i="47" s="1"/>
  <c r="I7305" i="47"/>
  <c r="Y7312" i="47"/>
  <c r="Z7313" i="47"/>
  <c r="X7313" i="47" s="1"/>
  <c r="I7313" i="47"/>
  <c r="AB7313" i="47" s="1"/>
  <c r="I1061" i="47"/>
  <c r="AB1061" i="47" s="1"/>
  <c r="O3236" i="47"/>
  <c r="AB3236" i="47" s="1"/>
  <c r="I3912" i="47"/>
  <c r="AB3912" i="47" s="1"/>
  <c r="I4031" i="47"/>
  <c r="AB4031" i="47" s="1"/>
  <c r="I5457" i="47"/>
  <c r="O5796" i="47"/>
  <c r="AB5796" i="47" s="1"/>
  <c r="I6022" i="47"/>
  <c r="Y7146" i="47"/>
  <c r="I7151" i="47"/>
  <c r="AB7151" i="47" s="1"/>
  <c r="Z7296" i="47"/>
  <c r="I7296" i="47"/>
  <c r="AB7296" i="47" s="1"/>
  <c r="Z7304" i="47"/>
  <c r="I7304" i="47"/>
  <c r="AB7304" i="47" s="1"/>
  <c r="Z7312" i="47"/>
  <c r="I7312" i="47"/>
  <c r="AB7312" i="47" s="1"/>
  <c r="Z517" i="47"/>
  <c r="I3394" i="47"/>
  <c r="AB3394" i="47" s="1"/>
  <c r="I3776" i="47"/>
  <c r="I4028" i="47"/>
  <c r="Z4158" i="47"/>
  <c r="I4178" i="47"/>
  <c r="I4182" i="47"/>
  <c r="I4186" i="47"/>
  <c r="AB4186" i="47" s="1"/>
  <c r="I4190" i="47"/>
  <c r="AB4190" i="47" s="1"/>
  <c r="I4194" i="47"/>
  <c r="Z4198" i="47"/>
  <c r="R4565" i="47"/>
  <c r="I4547" i="47"/>
  <c r="AB4547" i="47" s="1"/>
  <c r="T4796" i="47"/>
  <c r="AC4796" i="47" s="1"/>
  <c r="Z5677" i="47"/>
  <c r="I5863" i="47"/>
  <c r="AB5863" i="47" s="1"/>
  <c r="Y5916" i="47"/>
  <c r="T5916" i="47"/>
  <c r="AC5916" i="47" s="1"/>
  <c r="Z5917" i="47"/>
  <c r="T5996" i="47"/>
  <c r="AC5996" i="47" s="1"/>
  <c r="Z6477" i="47"/>
  <c r="Z6596" i="47"/>
  <c r="R7045" i="47"/>
  <c r="Z7146" i="47"/>
  <c r="I7146" i="47"/>
  <c r="AB7146" i="47" s="1"/>
  <c r="R7289" i="47"/>
  <c r="I7298" i="47"/>
  <c r="AB7298" i="47" s="1"/>
  <c r="Y7300" i="47"/>
  <c r="Z7301" i="47"/>
  <c r="X7301" i="47" s="1"/>
  <c r="I7301" i="47"/>
  <c r="AB7301" i="47" s="1"/>
  <c r="I7306" i="47"/>
  <c r="AB7306" i="47" s="1"/>
  <c r="Y7308" i="47"/>
  <c r="Z7309" i="47"/>
  <c r="X7309" i="47" s="1"/>
  <c r="I7309" i="47"/>
  <c r="AB7309" i="47" s="1"/>
  <c r="I7314" i="47"/>
  <c r="AB7314" i="47" s="1"/>
  <c r="I1789" i="47"/>
  <c r="Z3078" i="47"/>
  <c r="X3099" i="47"/>
  <c r="O3716" i="47"/>
  <c r="AB3716" i="47" s="1"/>
  <c r="Z3796" i="47"/>
  <c r="I3867" i="47"/>
  <c r="AB3867" i="47" s="1"/>
  <c r="I3904" i="47"/>
  <c r="AB3904" i="47" s="1"/>
  <c r="I4348" i="47"/>
  <c r="AB4348" i="47" s="1"/>
  <c r="Z4397" i="47"/>
  <c r="O4436" i="47"/>
  <c r="AB4436" i="47" s="1"/>
  <c r="Y4438" i="47"/>
  <c r="Z4516" i="47"/>
  <c r="X4516" i="47" s="1"/>
  <c r="A4572" i="47"/>
  <c r="I4585" i="47"/>
  <c r="I4587" i="47"/>
  <c r="AB4587" i="47" s="1"/>
  <c r="I4941" i="47"/>
  <c r="AB4941" i="47" s="1"/>
  <c r="I4945" i="47"/>
  <c r="I4950" i="47"/>
  <c r="AB4950" i="47" s="1"/>
  <c r="I5020" i="47"/>
  <c r="AB5020" i="47" s="1"/>
  <c r="I5419" i="47"/>
  <c r="I5834" i="47"/>
  <c r="AB5834" i="47" s="1"/>
  <c r="I5860" i="47"/>
  <c r="I5899" i="47"/>
  <c r="AB5899" i="47" s="1"/>
  <c r="X5954" i="47"/>
  <c r="Z5957" i="47"/>
  <c r="I5979" i="47"/>
  <c r="AB5979" i="47" s="1"/>
  <c r="I5990" i="47"/>
  <c r="AB5990" i="47" s="1"/>
  <c r="Z5998" i="47"/>
  <c r="I6351" i="47"/>
  <c r="AB6351" i="47" s="1"/>
  <c r="Y6516" i="47"/>
  <c r="Z6517" i="47"/>
  <c r="Z6636" i="47"/>
  <c r="I6909" i="47"/>
  <c r="AB6909" i="47" s="1"/>
  <c r="Z6918" i="47"/>
  <c r="I7100" i="47"/>
  <c r="AB7100" i="47" s="1"/>
  <c r="O7236" i="47"/>
  <c r="AB7236" i="47" s="1"/>
  <c r="A7252" i="47"/>
  <c r="R7285" i="47"/>
  <c r="A7259" i="47"/>
  <c r="Y7276" i="47"/>
  <c r="T7276" i="47"/>
  <c r="AC7276" i="47" s="1"/>
  <c r="Y7295" i="47"/>
  <c r="D7293" i="47"/>
  <c r="R7328" i="47" s="1"/>
  <c r="Z7300" i="47"/>
  <c r="I7300" i="47"/>
  <c r="AB7300" i="47" s="1"/>
  <c r="X7307" i="47"/>
  <c r="Z7308" i="47"/>
  <c r="I7308" i="47"/>
  <c r="AB7308" i="47" s="1"/>
  <c r="T7316" i="47"/>
  <c r="AC7316" i="47" s="1"/>
  <c r="Z7318" i="47"/>
  <c r="Z7078" i="47"/>
  <c r="Y7116" i="47"/>
  <c r="I7183" i="47"/>
  <c r="AB7183" i="47" s="1"/>
  <c r="Z7197" i="47"/>
  <c r="X7197" i="47" s="1"/>
  <c r="Y7238" i="47"/>
  <c r="Z7277" i="47"/>
  <c r="O6676" i="47"/>
  <c r="AB6676" i="47" s="1"/>
  <c r="I6746" i="47"/>
  <c r="AB6746" i="47" s="1"/>
  <c r="I6747" i="47"/>
  <c r="AB6747" i="47" s="1"/>
  <c r="X6913" i="47"/>
  <c r="Z6917" i="47"/>
  <c r="I7064" i="47"/>
  <c r="Y7236" i="47"/>
  <c r="Z7236" i="47"/>
  <c r="I7255" i="47"/>
  <c r="Y7277" i="47"/>
  <c r="X7277" i="47" s="1"/>
  <c r="Z7278" i="47"/>
  <c r="I1898" i="47"/>
  <c r="AB1898" i="47" s="1"/>
  <c r="I1910" i="47"/>
  <c r="AB1910" i="47" s="1"/>
  <c r="I2025" i="47"/>
  <c r="AB2025" i="47" s="1"/>
  <c r="X2274" i="47"/>
  <c r="I2783" i="47"/>
  <c r="AB2783" i="47" s="1"/>
  <c r="I2994" i="47"/>
  <c r="AB2994" i="47" s="1"/>
  <c r="I3064" i="47"/>
  <c r="I3065" i="47"/>
  <c r="AB3065" i="47" s="1"/>
  <c r="Z3118" i="47"/>
  <c r="I3215" i="47"/>
  <c r="AB3215" i="47" s="1"/>
  <c r="I3221" i="47"/>
  <c r="I3310" i="47"/>
  <c r="AB3310" i="47" s="1"/>
  <c r="X3343" i="47"/>
  <c r="I3431" i="47"/>
  <c r="I3587" i="47"/>
  <c r="I3712" i="47"/>
  <c r="AB3712" i="47" s="1"/>
  <c r="Z4116" i="47"/>
  <c r="I4594" i="47"/>
  <c r="AB4594" i="47" s="1"/>
  <c r="I4666" i="47"/>
  <c r="I4988" i="47"/>
  <c r="AB4988" i="47" s="1"/>
  <c r="R5129" i="47"/>
  <c r="Z5237" i="47"/>
  <c r="I5495" i="47"/>
  <c r="I5509" i="47"/>
  <c r="AB5509" i="47" s="1"/>
  <c r="I5537" i="47"/>
  <c r="AB5537" i="47" s="1"/>
  <c r="Z5660" i="47"/>
  <c r="I5660" i="47"/>
  <c r="AB5660" i="47" s="1"/>
  <c r="Z6153" i="47"/>
  <c r="X6153" i="47" s="1"/>
  <c r="I6153" i="47"/>
  <c r="AB6153" i="47" s="1"/>
  <c r="A6732" i="47"/>
  <c r="I864" i="47"/>
  <c r="AB864" i="47" s="1"/>
  <c r="I1467" i="47"/>
  <c r="AB1467" i="47" s="1"/>
  <c r="O1476" i="47"/>
  <c r="AB1476" i="47" s="1"/>
  <c r="Y1478" i="47"/>
  <c r="I2666" i="47"/>
  <c r="AB2666" i="47" s="1"/>
  <c r="R2765" i="47"/>
  <c r="I2788" i="47"/>
  <c r="AB2788" i="47" s="1"/>
  <c r="I2832" i="47"/>
  <c r="AB2832" i="47" s="1"/>
  <c r="I2904" i="47"/>
  <c r="AB2904" i="47" s="1"/>
  <c r="I2948" i="47"/>
  <c r="AB2948" i="47" s="1"/>
  <c r="I3068" i="47"/>
  <c r="AB3068" i="47" s="1"/>
  <c r="I3069" i="47"/>
  <c r="AB3069" i="47" s="1"/>
  <c r="I3149" i="47"/>
  <c r="I3470" i="47"/>
  <c r="AB3470" i="47" s="1"/>
  <c r="I3538" i="47"/>
  <c r="O3796" i="47"/>
  <c r="AB3796" i="47" s="1"/>
  <c r="I3868" i="47"/>
  <c r="AB3868" i="47" s="1"/>
  <c r="I3952" i="47"/>
  <c r="AB3952" i="47" s="1"/>
  <c r="O3956" i="47"/>
  <c r="AB3956" i="47" s="1"/>
  <c r="I4016" i="47"/>
  <c r="AB4016" i="47" s="1"/>
  <c r="X4060" i="47"/>
  <c r="I4790" i="47"/>
  <c r="AB4790" i="47" s="1"/>
  <c r="O4796" i="47"/>
  <c r="AB4796" i="47" s="1"/>
  <c r="Z4837" i="47"/>
  <c r="X4904" i="47"/>
  <c r="X4908" i="47"/>
  <c r="I5063" i="47"/>
  <c r="AB5063" i="47" s="1"/>
  <c r="I5064" i="47"/>
  <c r="X5114" i="47"/>
  <c r="Z5357" i="47"/>
  <c r="Z5396" i="47"/>
  <c r="I5415" i="47"/>
  <c r="I5417" i="47"/>
  <c r="I5425" i="47"/>
  <c r="AB5425" i="47" s="1"/>
  <c r="I5456" i="47"/>
  <c r="AB5456" i="47" s="1"/>
  <c r="I5473" i="47"/>
  <c r="AB5473" i="47" s="1"/>
  <c r="Y5477" i="47"/>
  <c r="X5477" i="47" s="1"/>
  <c r="Y5478" i="47"/>
  <c r="I5545" i="47"/>
  <c r="AB5545" i="47" s="1"/>
  <c r="I5577" i="47"/>
  <c r="AB5577" i="47" s="1"/>
  <c r="O5716" i="47"/>
  <c r="AB5716" i="47" s="1"/>
  <c r="R5765" i="47"/>
  <c r="I5828" i="47"/>
  <c r="AA5828" i="47"/>
  <c r="X5828" i="47" s="1"/>
  <c r="A5899" i="47"/>
  <c r="Y5998" i="47"/>
  <c r="Z6066" i="47"/>
  <c r="I6066" i="47"/>
  <c r="AB6066" i="47" s="1"/>
  <c r="Y6314" i="47"/>
  <c r="AA6594" i="47"/>
  <c r="X6594" i="47" s="1"/>
  <c r="I6594" i="47"/>
  <c r="AB6594" i="47" s="1"/>
  <c r="I6775" i="47"/>
  <c r="Z6775" i="47"/>
  <c r="I783" i="47"/>
  <c r="AB783" i="47" s="1"/>
  <c r="Z638" i="47"/>
  <c r="I655" i="47"/>
  <c r="I659" i="47"/>
  <c r="Y2078" i="47"/>
  <c r="I2503" i="47"/>
  <c r="I2507" i="47"/>
  <c r="Z2716" i="47"/>
  <c r="I2736" i="47"/>
  <c r="AB2736" i="47" s="1"/>
  <c r="I2823" i="47"/>
  <c r="AB2823" i="47" s="1"/>
  <c r="X2899" i="47"/>
  <c r="I3021" i="47"/>
  <c r="Z3038" i="47"/>
  <c r="Z3117" i="47"/>
  <c r="X3117" i="47" s="1"/>
  <c r="I3192" i="47"/>
  <c r="AB3192" i="47" s="1"/>
  <c r="Y3237" i="47"/>
  <c r="X3504" i="47"/>
  <c r="Z3505" i="47"/>
  <c r="I3632" i="47"/>
  <c r="AB3632" i="47" s="1"/>
  <c r="I3695" i="47"/>
  <c r="AB3695" i="47" s="1"/>
  <c r="Z3797" i="47"/>
  <c r="X3797" i="47" s="1"/>
  <c r="I3827" i="47"/>
  <c r="I3908" i="47"/>
  <c r="AB3908" i="47" s="1"/>
  <c r="Y3917" i="47"/>
  <c r="Z3918" i="47"/>
  <c r="I3988" i="47"/>
  <c r="AB3988" i="47" s="1"/>
  <c r="I3992" i="47"/>
  <c r="AB3992" i="47" s="1"/>
  <c r="Z3998" i="47"/>
  <c r="X3998" i="47" s="1"/>
  <c r="I4060" i="47"/>
  <c r="I4257" i="47"/>
  <c r="AB4257" i="47" s="1"/>
  <c r="I4262" i="47"/>
  <c r="AB4262" i="47" s="1"/>
  <c r="X4268" i="47"/>
  <c r="A4372" i="47"/>
  <c r="I4375" i="47"/>
  <c r="Y4516" i="47"/>
  <c r="Z4676" i="47"/>
  <c r="I4711" i="47"/>
  <c r="Z4716" i="47"/>
  <c r="I4786" i="47"/>
  <c r="AB4786" i="47" s="1"/>
  <c r="Z4796" i="47"/>
  <c r="I4834" i="47"/>
  <c r="AB4834" i="47" s="1"/>
  <c r="I4861" i="47"/>
  <c r="AB4861" i="47" s="1"/>
  <c r="I4905" i="47"/>
  <c r="AB4905" i="47" s="1"/>
  <c r="Z4918" i="47"/>
  <c r="X4953" i="47"/>
  <c r="I5032" i="47"/>
  <c r="AB5032" i="47" s="1"/>
  <c r="Y5036" i="47"/>
  <c r="I5295" i="47"/>
  <c r="I5296" i="47"/>
  <c r="AB5296" i="47" s="1"/>
  <c r="I5297" i="47"/>
  <c r="AB5297" i="47" s="1"/>
  <c r="I5339" i="47"/>
  <c r="AB5339" i="47" s="1"/>
  <c r="I5424" i="47"/>
  <c r="O5436" i="47"/>
  <c r="AB5436" i="47" s="1"/>
  <c r="Y5437" i="47"/>
  <c r="I5496" i="47"/>
  <c r="AB5496" i="47" s="1"/>
  <c r="I5504" i="47"/>
  <c r="AB5504" i="47" s="1"/>
  <c r="I5513" i="47"/>
  <c r="AB5513" i="47" s="1"/>
  <c r="O5596" i="47"/>
  <c r="AB5596" i="47" s="1"/>
  <c r="Z5699" i="47"/>
  <c r="I5699" i="47"/>
  <c r="T6116" i="47"/>
  <c r="AC6116" i="47" s="1"/>
  <c r="Y6137" i="47"/>
  <c r="AA6630" i="47"/>
  <c r="X6630" i="47" s="1"/>
  <c r="I6630" i="47"/>
  <c r="AB6630" i="47" s="1"/>
  <c r="Z6137" i="47"/>
  <c r="I6137" i="47"/>
  <c r="AB6137" i="47" s="1"/>
  <c r="Y6750" i="47"/>
  <c r="Z6783" i="47"/>
  <c r="X6783" i="47" s="1"/>
  <c r="I6783" i="47"/>
  <c r="AB6783" i="47" s="1"/>
  <c r="I7223" i="47"/>
  <c r="AB7223" i="47" s="1"/>
  <c r="AA7223" i="47"/>
  <c r="O6236" i="47"/>
  <c r="AB6236" i="47" s="1"/>
  <c r="Z6277" i="47"/>
  <c r="Y6946" i="47"/>
  <c r="AA6979" i="47"/>
  <c r="I6979" i="47"/>
  <c r="I7136" i="47"/>
  <c r="Z7136" i="47"/>
  <c r="X7136" i="47" s="1"/>
  <c r="I7215" i="47"/>
  <c r="Z7215" i="47"/>
  <c r="I7219" i="47"/>
  <c r="AB7219" i="47" s="1"/>
  <c r="Y7256" i="47"/>
  <c r="X7256" i="47" s="1"/>
  <c r="Z7261" i="47"/>
  <c r="X7261" i="47" s="1"/>
  <c r="I7261" i="47"/>
  <c r="AB7261" i="47" s="1"/>
  <c r="AA7262" i="47"/>
  <c r="X7262" i="47" s="1"/>
  <c r="I7262" i="47"/>
  <c r="AB7262" i="47" s="1"/>
  <c r="Y7264" i="47"/>
  <c r="X7264" i="47" s="1"/>
  <c r="Z7269" i="47"/>
  <c r="X7269" i="47" s="1"/>
  <c r="I7269" i="47"/>
  <c r="AB7269" i="47" s="1"/>
  <c r="AA7270" i="47"/>
  <c r="X7270" i="47" s="1"/>
  <c r="I7270" i="47"/>
  <c r="AB7270" i="47" s="1"/>
  <c r="Y7272" i="47"/>
  <c r="X7272" i="47" s="1"/>
  <c r="I5656" i="47"/>
  <c r="AB5656" i="47" s="1"/>
  <c r="Y5796" i="47"/>
  <c r="O5876" i="47"/>
  <c r="AB5876" i="47" s="1"/>
  <c r="I6074" i="47"/>
  <c r="X6144" i="47"/>
  <c r="Z6237" i="47"/>
  <c r="O6356" i="47"/>
  <c r="AB6356" i="47" s="1"/>
  <c r="I6417" i="47"/>
  <c r="I6418" i="47"/>
  <c r="AB6418" i="47" s="1"/>
  <c r="I6433" i="47"/>
  <c r="Y6437" i="47"/>
  <c r="Z6438" i="47"/>
  <c r="X6737" i="47"/>
  <c r="X6865" i="47"/>
  <c r="I7231" i="47"/>
  <c r="AB7231" i="47" s="1"/>
  <c r="Y7255" i="47"/>
  <c r="A7255" i="47"/>
  <c r="D7253" i="47"/>
  <c r="R7288" i="47" s="1"/>
  <c r="X7263" i="47"/>
  <c r="I5632" i="47"/>
  <c r="I5708" i="47"/>
  <c r="AB5708" i="47" s="1"/>
  <c r="Y5718" i="47"/>
  <c r="I5818" i="47"/>
  <c r="I5868" i="47"/>
  <c r="AB5868" i="47" s="1"/>
  <c r="Z5876" i="47"/>
  <c r="I5982" i="47"/>
  <c r="AB5982" i="47" s="1"/>
  <c r="I5983" i="47"/>
  <c r="I6034" i="47"/>
  <c r="I6105" i="47"/>
  <c r="AB6105" i="47" s="1"/>
  <c r="I6110" i="47"/>
  <c r="AB6110" i="47" s="1"/>
  <c r="I6255" i="47"/>
  <c r="A6255" i="47" s="1"/>
  <c r="Z6276" i="47"/>
  <c r="O6276" i="47"/>
  <c r="AB6276" i="47" s="1"/>
  <c r="I6314" i="47"/>
  <c r="AB6314" i="47" s="1"/>
  <c r="O6316" i="47"/>
  <c r="AB6316" i="47" s="1"/>
  <c r="I6347" i="47"/>
  <c r="AB6347" i="47" s="1"/>
  <c r="Y6356" i="47"/>
  <c r="Z6357" i="47"/>
  <c r="Z6396" i="47"/>
  <c r="O6436" i="47"/>
  <c r="AB6436" i="47" s="1"/>
  <c r="Y6438" i="47"/>
  <c r="X6438" i="47" s="1"/>
  <c r="I6465" i="47"/>
  <c r="Z6556" i="47"/>
  <c r="Z6557" i="47"/>
  <c r="Z6637" i="47"/>
  <c r="I6708" i="47"/>
  <c r="AB6708" i="47" s="1"/>
  <c r="Z6716" i="47"/>
  <c r="I6750" i="47"/>
  <c r="AB6750" i="47" s="1"/>
  <c r="Y6758" i="47"/>
  <c r="I6833" i="47"/>
  <c r="AB6833" i="47" s="1"/>
  <c r="I6834" i="47"/>
  <c r="AB6834" i="47" s="1"/>
  <c r="Z6838" i="47"/>
  <c r="I6858" i="47"/>
  <c r="AB6858" i="47" s="1"/>
  <c r="I6862" i="47"/>
  <c r="AB6862" i="47" s="1"/>
  <c r="I6866" i="47"/>
  <c r="Z6866" i="47"/>
  <c r="I6902" i="47"/>
  <c r="AB6902" i="47" s="1"/>
  <c r="AA6942" i="47"/>
  <c r="I6942" i="47"/>
  <c r="Z6949" i="47"/>
  <c r="X6949" i="47" s="1"/>
  <c r="I6949" i="47"/>
  <c r="AB6949" i="47" s="1"/>
  <c r="I6987" i="47"/>
  <c r="AB6987" i="47" s="1"/>
  <c r="AA6987" i="47"/>
  <c r="X6987" i="47" s="1"/>
  <c r="Z7107" i="47"/>
  <c r="I7107" i="47"/>
  <c r="AB7107" i="47" s="1"/>
  <c r="Z7147" i="47"/>
  <c r="I7147" i="47"/>
  <c r="AB7147" i="47" s="1"/>
  <c r="I7179" i="47"/>
  <c r="Z7179" i="47"/>
  <c r="AA7219" i="47"/>
  <c r="X7219" i="47" s="1"/>
  <c r="I7227" i="47"/>
  <c r="AB7227" i="47" s="1"/>
  <c r="AB7255" i="47"/>
  <c r="Z7257" i="47"/>
  <c r="X7257" i="47" s="1"/>
  <c r="I7257" i="47"/>
  <c r="AB7257" i="47" s="1"/>
  <c r="AA7258" i="47"/>
  <c r="X7258" i="47" s="1"/>
  <c r="I7258" i="47"/>
  <c r="AB7258" i="47" s="1"/>
  <c r="Y7260" i="47"/>
  <c r="X7260" i="47" s="1"/>
  <c r="Z7265" i="47"/>
  <c r="X7265" i="47" s="1"/>
  <c r="I7265" i="47"/>
  <c r="AB7265" i="47" s="1"/>
  <c r="AA7266" i="47"/>
  <c r="X7266" i="47" s="1"/>
  <c r="I7266" i="47"/>
  <c r="AB7266" i="47" s="1"/>
  <c r="Y7268" i="47"/>
  <c r="X7268" i="47" s="1"/>
  <c r="Z7273" i="47"/>
  <c r="X7273" i="47" s="1"/>
  <c r="I7273" i="47"/>
  <c r="AB7273" i="47" s="1"/>
  <c r="AA7274" i="47"/>
  <c r="X7274" i="47" s="1"/>
  <c r="I7274" i="47"/>
  <c r="AB7274" i="47" s="1"/>
  <c r="R7249" i="47"/>
  <c r="Y6877" i="47"/>
  <c r="X6877" i="47" s="1"/>
  <c r="Y6878" i="47"/>
  <c r="O6916" i="47"/>
  <c r="AB6916" i="47" s="1"/>
  <c r="Y6917" i="47"/>
  <c r="I6938" i="47"/>
  <c r="AB6938" i="47" s="1"/>
  <c r="T6956" i="47"/>
  <c r="AC6956" i="47" s="1"/>
  <c r="Z6957" i="47"/>
  <c r="R6969" i="47"/>
  <c r="I6993" i="47"/>
  <c r="AB6993" i="47" s="1"/>
  <c r="Z6997" i="47"/>
  <c r="Y7036" i="47"/>
  <c r="I7068" i="47"/>
  <c r="AB7068" i="47" s="1"/>
  <c r="Y7076" i="47"/>
  <c r="O7156" i="47"/>
  <c r="AB7156" i="47" s="1"/>
  <c r="I7175" i="47"/>
  <c r="X7227" i="47"/>
  <c r="T7236" i="47"/>
  <c r="AC7236" i="47" s="1"/>
  <c r="Z6916" i="47"/>
  <c r="Y6918" i="47"/>
  <c r="I6946" i="47"/>
  <c r="AB6946" i="47" s="1"/>
  <c r="Y7037" i="47"/>
  <c r="T7036" i="47"/>
  <c r="AC7036" i="47" s="1"/>
  <c r="Z7038" i="47"/>
  <c r="Y7077" i="47"/>
  <c r="O7196" i="47"/>
  <c r="AB7196" i="47" s="1"/>
  <c r="Y7198" i="47"/>
  <c r="Y7237" i="47"/>
  <c r="I7256" i="47"/>
  <c r="AB7256" i="47" s="1"/>
  <c r="I7260" i="47"/>
  <c r="AB7260" i="47" s="1"/>
  <c r="I7264" i="47"/>
  <c r="AB7264" i="47" s="1"/>
  <c r="I7268" i="47"/>
  <c r="AB7268" i="47" s="1"/>
  <c r="I7272" i="47"/>
  <c r="AB7272" i="47" s="1"/>
  <c r="Z3832" i="47"/>
  <c r="I3832" i="47"/>
  <c r="AA3975" i="47"/>
  <c r="I3975" i="47"/>
  <c r="AB3975" i="47" s="1"/>
  <c r="Z4104" i="47"/>
  <c r="I4104" i="47"/>
  <c r="AB4104" i="47" s="1"/>
  <c r="Z4138" i="47"/>
  <c r="I4138" i="47"/>
  <c r="AB4138" i="47" s="1"/>
  <c r="AA4343" i="47"/>
  <c r="X4343" i="47" s="1"/>
  <c r="I4343" i="47"/>
  <c r="Y4379" i="47"/>
  <c r="AA4455" i="47"/>
  <c r="I4455" i="47"/>
  <c r="A4455" i="47" s="1"/>
  <c r="R4725" i="47"/>
  <c r="A3292" i="47"/>
  <c r="A3652" i="47"/>
  <c r="Z3784" i="47"/>
  <c r="X3784" i="47" s="1"/>
  <c r="I3784" i="47"/>
  <c r="AB3784" i="47" s="1"/>
  <c r="I2787" i="47"/>
  <c r="AB2787" i="47" s="1"/>
  <c r="Z2787" i="47"/>
  <c r="Z3060" i="47"/>
  <c r="I3060" i="47"/>
  <c r="AB3060" i="47" s="1"/>
  <c r="Z511" i="47"/>
  <c r="I511" i="47"/>
  <c r="AB511" i="47" s="1"/>
  <c r="I1025" i="47"/>
  <c r="AB1025" i="47" s="1"/>
  <c r="Z1829" i="47"/>
  <c r="I1829" i="47"/>
  <c r="AB1829" i="47" s="1"/>
  <c r="X3016" i="47"/>
  <c r="Z3175" i="47"/>
  <c r="I3175" i="47"/>
  <c r="Z3615" i="47"/>
  <c r="I3615" i="47"/>
  <c r="A3615" i="47" s="1"/>
  <c r="Z3820" i="47"/>
  <c r="X3820" i="47" s="1"/>
  <c r="I3820" i="47"/>
  <c r="AB3820" i="47" s="1"/>
  <c r="Z4097" i="47"/>
  <c r="I4097" i="47"/>
  <c r="AB4097" i="47" s="1"/>
  <c r="Z4674" i="47"/>
  <c r="I4674" i="47"/>
  <c r="AB4674" i="47" s="1"/>
  <c r="Z2153" i="47"/>
  <c r="I2153" i="47"/>
  <c r="AB2153" i="47" s="1"/>
  <c r="A2932" i="47"/>
  <c r="Z3660" i="47"/>
  <c r="I3660" i="47"/>
  <c r="AB3660" i="47" s="1"/>
  <c r="Z3704" i="47"/>
  <c r="I3704" i="47"/>
  <c r="AB3704" i="47" s="1"/>
  <c r="A372" i="47"/>
  <c r="R405" i="47"/>
  <c r="Z1238" i="47"/>
  <c r="Z2095" i="47"/>
  <c r="I2095" i="47"/>
  <c r="Z3739" i="47"/>
  <c r="I3739" i="47"/>
  <c r="AB3739" i="47" s="1"/>
  <c r="I4703" i="47"/>
  <c r="AB4703" i="47" s="1"/>
  <c r="Z4836" i="47"/>
  <c r="I4909" i="47"/>
  <c r="AB4909" i="47" s="1"/>
  <c r="X4940" i="47"/>
  <c r="I4954" i="47"/>
  <c r="AB4954" i="47" s="1"/>
  <c r="I4975" i="47"/>
  <c r="I5016" i="47"/>
  <c r="AB5016" i="47" s="1"/>
  <c r="I5071" i="47"/>
  <c r="AB5071" i="47" s="1"/>
  <c r="I5074" i="47"/>
  <c r="AB5074" i="47" s="1"/>
  <c r="Z5078" i="47"/>
  <c r="I5098" i="47"/>
  <c r="AB5098" i="47" s="1"/>
  <c r="I5106" i="47"/>
  <c r="Z5117" i="47"/>
  <c r="Z5156" i="47"/>
  <c r="I5218" i="47"/>
  <c r="AB5218" i="47" s="1"/>
  <c r="X5222" i="47"/>
  <c r="O5236" i="47"/>
  <c r="AB5236" i="47" s="1"/>
  <c r="Y5238" i="47"/>
  <c r="I5271" i="47"/>
  <c r="AB5271" i="47" s="1"/>
  <c r="Z5278" i="47"/>
  <c r="I5308" i="47"/>
  <c r="AB5308" i="47" s="1"/>
  <c r="T5316" i="47"/>
  <c r="AC5316" i="47" s="1"/>
  <c r="Z5318" i="47"/>
  <c r="I1144" i="47"/>
  <c r="AB1144" i="47" s="1"/>
  <c r="I1347" i="47"/>
  <c r="AB1347" i="47" s="1"/>
  <c r="I1825" i="47"/>
  <c r="I1914" i="47"/>
  <c r="AB1914" i="47" s="1"/>
  <c r="I2258" i="47"/>
  <c r="AB2258" i="47" s="1"/>
  <c r="X2782" i="47"/>
  <c r="Y2796" i="47"/>
  <c r="T2796" i="47"/>
  <c r="AC2796" i="47" s="1"/>
  <c r="A2823" i="47"/>
  <c r="I2828" i="47"/>
  <c r="AB2828" i="47" s="1"/>
  <c r="I2943" i="47"/>
  <c r="I2947" i="47"/>
  <c r="AB2947" i="47" s="1"/>
  <c r="O2956" i="47"/>
  <c r="AB2956" i="47" s="1"/>
  <c r="I3057" i="47"/>
  <c r="AB3057" i="47" s="1"/>
  <c r="I3072" i="47"/>
  <c r="AB3072" i="47" s="1"/>
  <c r="I3073" i="47"/>
  <c r="AB3073" i="47" s="1"/>
  <c r="I3153" i="47"/>
  <c r="AB3153" i="47" s="1"/>
  <c r="I3225" i="47"/>
  <c r="AB3225" i="47" s="1"/>
  <c r="I3229" i="47"/>
  <c r="AB3229" i="47" s="1"/>
  <c r="I3298" i="47"/>
  <c r="AB3298" i="47" s="1"/>
  <c r="I3302" i="47"/>
  <c r="AB3302" i="47" s="1"/>
  <c r="I3339" i="47"/>
  <c r="I3379" i="47"/>
  <c r="T3396" i="47"/>
  <c r="AC3396" i="47" s="1"/>
  <c r="I3426" i="47"/>
  <c r="AB3426" i="47" s="1"/>
  <c r="T3436" i="47"/>
  <c r="AC3436" i="47" s="1"/>
  <c r="R3485" i="47"/>
  <c r="I3474" i="47"/>
  <c r="AB3474" i="47" s="1"/>
  <c r="I3588" i="47"/>
  <c r="I3659" i="47"/>
  <c r="AB3659" i="47" s="1"/>
  <c r="Z3758" i="47"/>
  <c r="I3783" i="47"/>
  <c r="AB3783" i="47" s="1"/>
  <c r="I3819" i="47"/>
  <c r="AB3819" i="47" s="1"/>
  <c r="T3836" i="47"/>
  <c r="AC3836" i="47" s="1"/>
  <c r="I3863" i="47"/>
  <c r="AB3863" i="47" s="1"/>
  <c r="X4062" i="47"/>
  <c r="X4301" i="47"/>
  <c r="Y4517" i="47"/>
  <c r="Z4518" i="47"/>
  <c r="I4739" i="47"/>
  <c r="AB4739" i="47" s="1"/>
  <c r="I4782" i="47"/>
  <c r="AB4782" i="47" s="1"/>
  <c r="I4867" i="47"/>
  <c r="AB4867" i="47" s="1"/>
  <c r="I4898" i="47"/>
  <c r="AB4898" i="47" s="1"/>
  <c r="Y4917" i="47"/>
  <c r="I4984" i="47"/>
  <c r="AB4984" i="47" s="1"/>
  <c r="Z4997" i="47"/>
  <c r="X5098" i="47"/>
  <c r="Z5303" i="47"/>
  <c r="X5303" i="47" s="1"/>
  <c r="Y5388" i="47"/>
  <c r="X346" i="47"/>
  <c r="X350" i="47"/>
  <c r="Z356" i="47"/>
  <c r="Z556" i="47"/>
  <c r="I1188" i="47"/>
  <c r="AB1188" i="47" s="1"/>
  <c r="Z1197" i="47"/>
  <c r="T1236" i="47"/>
  <c r="AC1236" i="47" s="1"/>
  <c r="Z1237" i="47"/>
  <c r="O1556" i="47"/>
  <c r="AB1556" i="47" s="1"/>
  <c r="A1572" i="47"/>
  <c r="I1575" i="47"/>
  <c r="Y1598" i="47"/>
  <c r="R1645" i="47"/>
  <c r="I1781" i="47"/>
  <c r="AB1781" i="47" s="1"/>
  <c r="Y1876" i="47"/>
  <c r="X1941" i="47"/>
  <c r="O1996" i="47"/>
  <c r="AB1996" i="47" s="1"/>
  <c r="Z2117" i="47"/>
  <c r="Z2198" i="47"/>
  <c r="I2502" i="47"/>
  <c r="R2565" i="47"/>
  <c r="I2575" i="47"/>
  <c r="AB2575" i="47" s="1"/>
  <c r="I2578" i="47"/>
  <c r="AB2578" i="47" s="1"/>
  <c r="I2579" i="47"/>
  <c r="O2756" i="47"/>
  <c r="AB2756" i="47" s="1"/>
  <c r="R2769" i="47"/>
  <c r="I2776" i="47"/>
  <c r="I2792" i="47"/>
  <c r="AB2792" i="47" s="1"/>
  <c r="X2942" i="47"/>
  <c r="T2956" i="47"/>
  <c r="AC2956" i="47" s="1"/>
  <c r="Z2957" i="47"/>
  <c r="O2996" i="47"/>
  <c r="AB2996" i="47" s="1"/>
  <c r="R3009" i="47"/>
  <c r="I3017" i="47"/>
  <c r="AB3017" i="47" s="1"/>
  <c r="I3061" i="47"/>
  <c r="AB3061" i="47" s="1"/>
  <c r="A3072" i="47"/>
  <c r="X3107" i="47"/>
  <c r="I3137" i="47"/>
  <c r="AB3137" i="47" s="1"/>
  <c r="O3156" i="47"/>
  <c r="AB3156" i="47" s="1"/>
  <c r="D3293" i="47"/>
  <c r="D3333" i="47"/>
  <c r="I3351" i="47"/>
  <c r="AB3351" i="47" s="1"/>
  <c r="A3412" i="47"/>
  <c r="Z3436" i="47"/>
  <c r="I3457" i="47"/>
  <c r="AB3457" i="47" s="1"/>
  <c r="I3509" i="47"/>
  <c r="AB3509" i="47" s="1"/>
  <c r="Z3638" i="47"/>
  <c r="Z3756" i="47"/>
  <c r="X3819" i="47"/>
  <c r="Z3838" i="47"/>
  <c r="I3948" i="47"/>
  <c r="Y4076" i="47"/>
  <c r="A4097" i="47"/>
  <c r="I4098" i="47"/>
  <c r="AB4098" i="47" s="1"/>
  <c r="A4104" i="47"/>
  <c r="I4109" i="47"/>
  <c r="AB4109" i="47" s="1"/>
  <c r="O4116" i="47"/>
  <c r="AB4116" i="47" s="1"/>
  <c r="X4232" i="47"/>
  <c r="O4276" i="47"/>
  <c r="AB4276" i="47" s="1"/>
  <c r="I4297" i="47"/>
  <c r="I4302" i="47"/>
  <c r="I4306" i="47"/>
  <c r="AB4306" i="47" s="1"/>
  <c r="I4308" i="47"/>
  <c r="AB4308" i="47" s="1"/>
  <c r="X4383" i="47"/>
  <c r="X4427" i="47"/>
  <c r="T4476" i="47"/>
  <c r="AC4476" i="47" s="1"/>
  <c r="I4535" i="47"/>
  <c r="X4633" i="47"/>
  <c r="I4750" i="47"/>
  <c r="I4778" i="47"/>
  <c r="AB4778" i="47" s="1"/>
  <c r="I4830" i="47"/>
  <c r="AB4830" i="47" s="1"/>
  <c r="Y4837" i="47"/>
  <c r="X4837" i="47" s="1"/>
  <c r="T4836" i="47"/>
  <c r="AC4836" i="47" s="1"/>
  <c r="Z4878" i="47"/>
  <c r="Z4916" i="47"/>
  <c r="Z4917" i="47"/>
  <c r="Z4998" i="47"/>
  <c r="X4998" i="47" s="1"/>
  <c r="A5052" i="47"/>
  <c r="I5055" i="47"/>
  <c r="I5056" i="47"/>
  <c r="A5063" i="47"/>
  <c r="X5067" i="47"/>
  <c r="I5114" i="47"/>
  <c r="I5146" i="47"/>
  <c r="AB5146" i="47" s="1"/>
  <c r="I5147" i="47"/>
  <c r="I5154" i="47"/>
  <c r="AB5154" i="47" s="1"/>
  <c r="Z5196" i="47"/>
  <c r="Z5316" i="47"/>
  <c r="I5335" i="47"/>
  <c r="A5335" i="47" s="1"/>
  <c r="I1747" i="47"/>
  <c r="AB1747" i="47" s="1"/>
  <c r="I1749" i="47"/>
  <c r="A1829" i="47"/>
  <c r="Z1916" i="47"/>
  <c r="R1929" i="47"/>
  <c r="X2030" i="47"/>
  <c r="Z2037" i="47"/>
  <c r="A2095" i="47"/>
  <c r="I2228" i="47"/>
  <c r="AB2228" i="47" s="1"/>
  <c r="I2229" i="47"/>
  <c r="AB2229" i="47" s="1"/>
  <c r="I2230" i="47"/>
  <c r="Z2476" i="47"/>
  <c r="Z2598" i="47"/>
  <c r="I2616" i="47"/>
  <c r="I2621" i="47"/>
  <c r="AB2621" i="47" s="1"/>
  <c r="X2739" i="47"/>
  <c r="I2827" i="47"/>
  <c r="AB2827" i="47" s="1"/>
  <c r="O2916" i="47"/>
  <c r="AB2916" i="47" s="1"/>
  <c r="R2929" i="47"/>
  <c r="I2936" i="47"/>
  <c r="I2939" i="47"/>
  <c r="AB2939" i="47" s="1"/>
  <c r="I2951" i="47"/>
  <c r="I2952" i="47"/>
  <c r="AB2952" i="47" s="1"/>
  <c r="I2980" i="47"/>
  <c r="AB2980" i="47" s="1"/>
  <c r="T2996" i="47"/>
  <c r="AC2996" i="47" s="1"/>
  <c r="A3060" i="47"/>
  <c r="I3184" i="47"/>
  <c r="AB3184" i="47" s="1"/>
  <c r="O3196" i="47"/>
  <c r="AB3196" i="47" s="1"/>
  <c r="X3223" i="47"/>
  <c r="I3389" i="47"/>
  <c r="AB3389" i="47" s="1"/>
  <c r="I3419" i="47"/>
  <c r="AB3419" i="47" s="1"/>
  <c r="Z3437" i="47"/>
  <c r="T3516" i="47"/>
  <c r="AC3516" i="47" s="1"/>
  <c r="Z3517" i="47"/>
  <c r="I3543" i="47"/>
  <c r="AB3543" i="47" s="1"/>
  <c r="A3739" i="47"/>
  <c r="Z3757" i="47"/>
  <c r="X3906" i="47"/>
  <c r="I3984" i="47"/>
  <c r="AB3984" i="47" s="1"/>
  <c r="X4022" i="47"/>
  <c r="I4071" i="47"/>
  <c r="AB4071" i="47" s="1"/>
  <c r="I4072" i="47"/>
  <c r="I4102" i="47"/>
  <c r="AB4102" i="47" s="1"/>
  <c r="I4233" i="47"/>
  <c r="AB4233" i="47" s="1"/>
  <c r="Z4238" i="47"/>
  <c r="I4336" i="47"/>
  <c r="AB4336" i="47" s="1"/>
  <c r="O4356" i="47"/>
  <c r="AB4356" i="47" s="1"/>
  <c r="Y4358" i="47"/>
  <c r="I4379" i="47"/>
  <c r="AB4379" i="47" s="1"/>
  <c r="X4391" i="47"/>
  <c r="Z4396" i="47"/>
  <c r="R4409" i="47"/>
  <c r="Z4478" i="47"/>
  <c r="I4619" i="47"/>
  <c r="I4634" i="47"/>
  <c r="AB4634" i="47" s="1"/>
  <c r="I4695" i="47"/>
  <c r="AB4695" i="47" s="1"/>
  <c r="Z4797" i="47"/>
  <c r="I4826" i="47"/>
  <c r="AB4826" i="47" s="1"/>
  <c r="I5222" i="47"/>
  <c r="AB5222" i="47" s="1"/>
  <c r="Y5237" i="47"/>
  <c r="X5237" i="47" s="1"/>
  <c r="I5267" i="47"/>
  <c r="AB5267" i="47" s="1"/>
  <c r="A5303" i="47"/>
  <c r="Y5318" i="47"/>
  <c r="I5348" i="47"/>
  <c r="AB5348" i="47" s="1"/>
  <c r="I5345" i="47"/>
  <c r="AB5345" i="47" s="1"/>
  <c r="Z5356" i="47"/>
  <c r="I5384" i="47"/>
  <c r="AB5384" i="47" s="1"/>
  <c r="I5389" i="47"/>
  <c r="AB5389" i="47" s="1"/>
  <c r="X5421" i="47"/>
  <c r="Z5436" i="47"/>
  <c r="Z5476" i="47"/>
  <c r="Y5496" i="47"/>
  <c r="AA5501" i="47"/>
  <c r="I5505" i="47"/>
  <c r="AB5505" i="47" s="1"/>
  <c r="Y5518" i="47"/>
  <c r="I5548" i="47"/>
  <c r="AB5548" i="47" s="1"/>
  <c r="I5553" i="47"/>
  <c r="AB5553" i="47" s="1"/>
  <c r="T5556" i="47"/>
  <c r="AC5556" i="47" s="1"/>
  <c r="I5585" i="47"/>
  <c r="AB5585" i="47" s="1"/>
  <c r="Z5596" i="47"/>
  <c r="X5623" i="47"/>
  <c r="Z5638" i="47"/>
  <c r="AA5656" i="47"/>
  <c r="I5674" i="47"/>
  <c r="I5700" i="47"/>
  <c r="AB5700" i="47" s="1"/>
  <c r="I5736" i="47"/>
  <c r="AB5736" i="47" s="1"/>
  <c r="I5743" i="47"/>
  <c r="AB5743" i="47" s="1"/>
  <c r="X5750" i="47"/>
  <c r="Z5757" i="47"/>
  <c r="AA5775" i="47"/>
  <c r="I5824" i="47"/>
  <c r="I5864" i="47"/>
  <c r="AB5864" i="47" s="1"/>
  <c r="I5935" i="47"/>
  <c r="A5935" i="47" s="1"/>
  <c r="I5939" i="47"/>
  <c r="AB5939" i="47" s="1"/>
  <c r="I5951" i="47"/>
  <c r="AB5951" i="47" s="1"/>
  <c r="Z5990" i="47"/>
  <c r="Y6021" i="47"/>
  <c r="I6030" i="47"/>
  <c r="AB6030" i="47" s="1"/>
  <c r="Z6057" i="47"/>
  <c r="I6065" i="47"/>
  <c r="AB6065" i="47" s="1"/>
  <c r="Z6105" i="47"/>
  <c r="X6105" i="47" s="1"/>
  <c r="I6114" i="47"/>
  <c r="AB6114" i="47" s="1"/>
  <c r="I6146" i="47"/>
  <c r="AB6146" i="47" s="1"/>
  <c r="R6285" i="47"/>
  <c r="R6325" i="47"/>
  <c r="A6292" i="47"/>
  <c r="Y6351" i="47"/>
  <c r="X6351" i="47" s="1"/>
  <c r="AA6461" i="47"/>
  <c r="X6461" i="47" s="1"/>
  <c r="I6461" i="47"/>
  <c r="AB6461" i="47" s="1"/>
  <c r="AA6662" i="47"/>
  <c r="I6662" i="47"/>
  <c r="AB6662" i="47" s="1"/>
  <c r="I6704" i="47"/>
  <c r="AB6704" i="47" s="1"/>
  <c r="Z6704" i="47"/>
  <c r="Z6876" i="47"/>
  <c r="T6876" i="47"/>
  <c r="AC6876" i="47" s="1"/>
  <c r="AA6901" i="47"/>
  <c r="X6901" i="47" s="1"/>
  <c r="I6901" i="47"/>
  <c r="AB6901" i="47" s="1"/>
  <c r="AA7031" i="47"/>
  <c r="X7031" i="47" s="1"/>
  <c r="I7031" i="47"/>
  <c r="AB7031" i="47" s="1"/>
  <c r="I5433" i="47"/>
  <c r="AB5433" i="47" s="1"/>
  <c r="Y5436" i="47"/>
  <c r="Z5437" i="47"/>
  <c r="I5464" i="47"/>
  <c r="AB5464" i="47" s="1"/>
  <c r="I5469" i="47"/>
  <c r="T5476" i="47"/>
  <c r="AC5476" i="47" s="1"/>
  <c r="Z5477" i="47"/>
  <c r="I5497" i="47"/>
  <c r="AB5497" i="47" s="1"/>
  <c r="X5508" i="47"/>
  <c r="AA5545" i="47"/>
  <c r="I5615" i="47"/>
  <c r="I5616" i="47"/>
  <c r="Y5676" i="47"/>
  <c r="I5704" i="47"/>
  <c r="O5756" i="47"/>
  <c r="AB5756" i="47" s="1"/>
  <c r="X5786" i="47"/>
  <c r="I5788" i="47"/>
  <c r="AB5788" i="47" s="1"/>
  <c r="I5791" i="47"/>
  <c r="AB5791" i="47" s="1"/>
  <c r="X5822" i="47"/>
  <c r="I5827" i="47"/>
  <c r="Z5838" i="47"/>
  <c r="I5900" i="47"/>
  <c r="AB5900" i="47" s="1"/>
  <c r="I5936" i="47"/>
  <c r="AB5936" i="47" s="1"/>
  <c r="X5946" i="47"/>
  <c r="I5947" i="47"/>
  <c r="AB5947" i="47" s="1"/>
  <c r="I6021" i="47"/>
  <c r="AB6021" i="47" s="1"/>
  <c r="AA6022" i="47"/>
  <c r="Y6029" i="47"/>
  <c r="AA6034" i="47"/>
  <c r="X6034" i="47" s="1"/>
  <c r="AA6074" i="47"/>
  <c r="X6074" i="47" s="1"/>
  <c r="Y6078" i="47"/>
  <c r="I6102" i="47"/>
  <c r="AB6102" i="47" s="1"/>
  <c r="Z6116" i="47"/>
  <c r="Y6117" i="47"/>
  <c r="X6140" i="47"/>
  <c r="I6142" i="47"/>
  <c r="I6177" i="47"/>
  <c r="AB6177" i="47" s="1"/>
  <c r="X6191" i="47"/>
  <c r="Z6236" i="47"/>
  <c r="I6304" i="47"/>
  <c r="AB6304" i="47" s="1"/>
  <c r="Z6304" i="47"/>
  <c r="I6375" i="47"/>
  <c r="AB6375" i="47" s="1"/>
  <c r="Z6375" i="47"/>
  <c r="AA6429" i="47"/>
  <c r="X6429" i="47" s="1"/>
  <c r="I6429" i="47"/>
  <c r="AB6429" i="47" s="1"/>
  <c r="Z6473" i="47"/>
  <c r="I6473" i="47"/>
  <c r="AB6473" i="47" s="1"/>
  <c r="Z6508" i="47"/>
  <c r="I6508" i="47"/>
  <c r="AB6508" i="47" s="1"/>
  <c r="Y6618" i="47"/>
  <c r="X6618" i="47" s="1"/>
  <c r="AA6626" i="47"/>
  <c r="X6626" i="47" s="1"/>
  <c r="I6626" i="47"/>
  <c r="AB6626" i="47" s="1"/>
  <c r="Y6634" i="47"/>
  <c r="X6634" i="47" s="1"/>
  <c r="AA6670" i="47"/>
  <c r="X6670" i="47" s="1"/>
  <c r="I6670" i="47"/>
  <c r="AB6670" i="47" s="1"/>
  <c r="AA6825" i="47"/>
  <c r="X6825" i="47" s="1"/>
  <c r="I6825" i="47"/>
  <c r="AB6825" i="47" s="1"/>
  <c r="I6830" i="47"/>
  <c r="AB6830" i="47" s="1"/>
  <c r="A6833" i="47"/>
  <c r="Y6833" i="47"/>
  <c r="Y6834" i="47"/>
  <c r="Y6938" i="47"/>
  <c r="A6938" i="47"/>
  <c r="I7069" i="47"/>
  <c r="AB7069" i="47" s="1"/>
  <c r="AA7069" i="47"/>
  <c r="X7069" i="47" s="1"/>
  <c r="Y5356" i="47"/>
  <c r="Y5357" i="47"/>
  <c r="X5357" i="47" s="1"/>
  <c r="I5388" i="47"/>
  <c r="AB5388" i="47" s="1"/>
  <c r="D5413" i="47"/>
  <c r="R5448" i="47" s="1"/>
  <c r="Z5424" i="47"/>
  <c r="Z5456" i="47"/>
  <c r="I5461" i="47"/>
  <c r="AB5461" i="47" s="1"/>
  <c r="X5464" i="47"/>
  <c r="Z5478" i="47"/>
  <c r="X5478" i="47" s="1"/>
  <c r="Z5504" i="47"/>
  <c r="T5516" i="47"/>
  <c r="AC5516" i="47" s="1"/>
  <c r="Z5556" i="47"/>
  <c r="Z5598" i="47"/>
  <c r="A5620" i="47"/>
  <c r="Y5636" i="47"/>
  <c r="Z5637" i="47"/>
  <c r="X5659" i="47"/>
  <c r="Y5677" i="47"/>
  <c r="Z5678" i="47"/>
  <c r="X5698" i="47"/>
  <c r="I5739" i="47"/>
  <c r="AB5739" i="47" s="1"/>
  <c r="X5788" i="47"/>
  <c r="O5836" i="47"/>
  <c r="AB5836" i="47" s="1"/>
  <c r="A5852" i="47"/>
  <c r="Y5877" i="47"/>
  <c r="X5877" i="47" s="1"/>
  <c r="Z5878" i="47"/>
  <c r="X5900" i="47"/>
  <c r="O5956" i="47"/>
  <c r="AB5956" i="47" s="1"/>
  <c r="I5987" i="47"/>
  <c r="AB5987" i="47" s="1"/>
  <c r="I5991" i="47"/>
  <c r="I6026" i="47"/>
  <c r="AB6026" i="47" s="1"/>
  <c r="I6029" i="47"/>
  <c r="AB6029" i="47" s="1"/>
  <c r="AA6030" i="47"/>
  <c r="Y6036" i="47"/>
  <c r="I6058" i="47"/>
  <c r="AB6058" i="47" s="1"/>
  <c r="Z6062" i="47"/>
  <c r="Z6070" i="47"/>
  <c r="X6070" i="47" s="1"/>
  <c r="Y6076" i="47"/>
  <c r="Z6077" i="47"/>
  <c r="Z6098" i="47"/>
  <c r="I6106" i="47"/>
  <c r="Z6110" i="47"/>
  <c r="I6154" i="47"/>
  <c r="AB6154" i="47" s="1"/>
  <c r="T6156" i="47"/>
  <c r="AC6156" i="47" s="1"/>
  <c r="Z6158" i="47"/>
  <c r="X6177" i="47"/>
  <c r="Z6255" i="47"/>
  <c r="I6268" i="47"/>
  <c r="AB6268" i="47" s="1"/>
  <c r="Z6268" i="47"/>
  <c r="Y6460" i="47"/>
  <c r="Y6578" i="47"/>
  <c r="Z6658" i="47"/>
  <c r="I6658" i="47"/>
  <c r="AB6658" i="47" s="1"/>
  <c r="AA6817" i="47"/>
  <c r="X6817" i="47" s="1"/>
  <c r="I6817" i="47"/>
  <c r="AB6817" i="47" s="1"/>
  <c r="X6821" i="47"/>
  <c r="Y6822" i="47"/>
  <c r="I6826" i="47"/>
  <c r="AB6826" i="47" s="1"/>
  <c r="X6829" i="47"/>
  <c r="X6857" i="47"/>
  <c r="Z6870" i="47"/>
  <c r="X6870" i="47" s="1"/>
  <c r="AA6874" i="47"/>
  <c r="I6874" i="47"/>
  <c r="AB6874" i="47" s="1"/>
  <c r="Z6909" i="47"/>
  <c r="I7065" i="47"/>
  <c r="AB7065" i="47" s="1"/>
  <c r="Z7065" i="47"/>
  <c r="X7065" i="47" s="1"/>
  <c r="Y7112" i="47"/>
  <c r="A7112" i="47"/>
  <c r="Y7147" i="47"/>
  <c r="A7147" i="47"/>
  <c r="Y5834" i="47"/>
  <c r="O6156" i="47"/>
  <c r="AB6156" i="47" s="1"/>
  <c r="X6180" i="47"/>
  <c r="Z6215" i="47"/>
  <c r="I6215" i="47"/>
  <c r="I6232" i="47"/>
  <c r="Z6232" i="47"/>
  <c r="Z6425" i="47"/>
  <c r="I6425" i="47"/>
  <c r="X6544" i="47"/>
  <c r="Z6622" i="47"/>
  <c r="I6622" i="47"/>
  <c r="AB6622" i="47" s="1"/>
  <c r="Y6671" i="47"/>
  <c r="Y6862" i="47"/>
  <c r="X6862" i="47" s="1"/>
  <c r="A6862" i="47"/>
  <c r="I6992" i="47"/>
  <c r="AB6992" i="47" s="1"/>
  <c r="AA6992" i="47"/>
  <c r="I7099" i="47"/>
  <c r="AB7099" i="47" s="1"/>
  <c r="Z7099" i="47"/>
  <c r="T6196" i="47"/>
  <c r="AC6196" i="47" s="1"/>
  <c r="Z6197" i="47"/>
  <c r="I6216" i="47"/>
  <c r="X6230" i="47"/>
  <c r="AA6347" i="47"/>
  <c r="X6347" i="47" s="1"/>
  <c r="R6689" i="47"/>
  <c r="I6696" i="47"/>
  <c r="AB6696" i="47" s="1"/>
  <c r="I6707" i="47"/>
  <c r="AB6707" i="47" s="1"/>
  <c r="X6714" i="47"/>
  <c r="Y6796" i="47"/>
  <c r="T6796" i="47"/>
  <c r="AC6796" i="47" s="1"/>
  <c r="I6815" i="47"/>
  <c r="A6817" i="47"/>
  <c r="Z6822" i="47"/>
  <c r="Z6834" i="47"/>
  <c r="Y6837" i="47"/>
  <c r="Z6858" i="47"/>
  <c r="Z6862" i="47"/>
  <c r="X6902" i="47"/>
  <c r="X6905" i="47"/>
  <c r="Y6910" i="47"/>
  <c r="X6910" i="47" s="1"/>
  <c r="X6918" i="47"/>
  <c r="R6929" i="47"/>
  <c r="X6953" i="47"/>
  <c r="I6954" i="47"/>
  <c r="AB6954" i="47" s="1"/>
  <c r="I6982" i="47"/>
  <c r="AB6982" i="47" s="1"/>
  <c r="Z6982" i="47"/>
  <c r="X6982" i="47" s="1"/>
  <c r="A7055" i="47"/>
  <c r="Y7055" i="47"/>
  <c r="I7059" i="47"/>
  <c r="AB7059" i="47" s="1"/>
  <c r="Z7059" i="47"/>
  <c r="Y6197" i="47"/>
  <c r="I6231" i="47"/>
  <c r="AB6231" i="47" s="1"/>
  <c r="Z6238" i="47"/>
  <c r="X6238" i="47" s="1"/>
  <c r="Y6276" i="47"/>
  <c r="Z6278" i="47"/>
  <c r="X6302" i="47"/>
  <c r="Y6316" i="47"/>
  <c r="Z6398" i="47"/>
  <c r="X6456" i="47"/>
  <c r="Y6478" i="47"/>
  <c r="O6516" i="47"/>
  <c r="AB6516" i="47" s="1"/>
  <c r="I6536" i="47"/>
  <c r="AB6536" i="47" s="1"/>
  <c r="I6538" i="47"/>
  <c r="Y6557" i="47"/>
  <c r="X6557" i="47" s="1"/>
  <c r="Z6558" i="47"/>
  <c r="Y6596" i="47"/>
  <c r="Z6597" i="47"/>
  <c r="Y6676" i="47"/>
  <c r="Z6677" i="47"/>
  <c r="I6699" i="47"/>
  <c r="AB6699" i="47" s="1"/>
  <c r="Y6756" i="47"/>
  <c r="Z6757" i="47"/>
  <c r="X6826" i="47"/>
  <c r="Z6833" i="47"/>
  <c r="Y6838" i="47"/>
  <c r="X6838" i="47" s="1"/>
  <c r="A6870" i="47"/>
  <c r="Y6898" i="47"/>
  <c r="X6898" i="47" s="1"/>
  <c r="I6910" i="47"/>
  <c r="AB6910" i="47" s="1"/>
  <c r="Y6914" i="47"/>
  <c r="I6975" i="47"/>
  <c r="Z6975" i="47"/>
  <c r="I6983" i="47"/>
  <c r="AB6983" i="47" s="1"/>
  <c r="Z7021" i="47"/>
  <c r="I7021" i="47"/>
  <c r="AB7021" i="47" s="1"/>
  <c r="Z7064" i="47"/>
  <c r="T7076" i="47"/>
  <c r="AC7076" i="47" s="1"/>
  <c r="Z7077" i="47"/>
  <c r="Y7151" i="47"/>
  <c r="X7151" i="47" s="1"/>
  <c r="A7151" i="47"/>
  <c r="I6267" i="47"/>
  <c r="AB6267" i="47" s="1"/>
  <c r="I6303" i="47"/>
  <c r="X6310" i="47"/>
  <c r="Z6318" i="47"/>
  <c r="Y6358" i="47"/>
  <c r="I6457" i="47"/>
  <c r="AB6457" i="47" s="1"/>
  <c r="I6460" i="47"/>
  <c r="AB6460" i="47" s="1"/>
  <c r="Y6477" i="47"/>
  <c r="Z6478" i="47"/>
  <c r="X6553" i="47"/>
  <c r="I6578" i="47"/>
  <c r="AB6578" i="47" s="1"/>
  <c r="I6618" i="47"/>
  <c r="AB6618" i="47" s="1"/>
  <c r="I6634" i="47"/>
  <c r="AB6634" i="47" s="1"/>
  <c r="O6636" i="47"/>
  <c r="AB6636" i="47" s="1"/>
  <c r="Y6637" i="47"/>
  <c r="X6637" i="47" s="1"/>
  <c r="I6671" i="47"/>
  <c r="AB6671" i="47" s="1"/>
  <c r="I6711" i="47"/>
  <c r="AB6711" i="47" s="1"/>
  <c r="O6716" i="47"/>
  <c r="AB6716" i="47" s="1"/>
  <c r="Y6718" i="47"/>
  <c r="I6751" i="47"/>
  <c r="AB6751" i="47" s="1"/>
  <c r="Y6836" i="47"/>
  <c r="Z6837" i="47"/>
  <c r="I6898" i="47"/>
  <c r="AB6898" i="47" s="1"/>
  <c r="Y6909" i="47"/>
  <c r="I6914" i="47"/>
  <c r="AB6914" i="47" s="1"/>
  <c r="X6941" i="47"/>
  <c r="Y7024" i="47"/>
  <c r="A7024" i="47"/>
  <c r="Y7025" i="47"/>
  <c r="Y7107" i="47"/>
  <c r="Z6956" i="47"/>
  <c r="A6992" i="47"/>
  <c r="Z6996" i="47"/>
  <c r="Z6998" i="47"/>
  <c r="R7009" i="47"/>
  <c r="Z7024" i="47"/>
  <c r="Z7025" i="47"/>
  <c r="I7061" i="47"/>
  <c r="A7068" i="47"/>
  <c r="Z7076" i="47"/>
  <c r="Y7078" i="47"/>
  <c r="X7078" i="47" s="1"/>
  <c r="Z7095" i="47"/>
  <c r="Z7100" i="47"/>
  <c r="Z7108" i="47"/>
  <c r="Y7118" i="47"/>
  <c r="Y7138" i="47"/>
  <c r="I7187" i="47"/>
  <c r="AB7187" i="47" s="1"/>
  <c r="Y7216" i="47"/>
  <c r="X7216" i="47" s="1"/>
  <c r="Z7221" i="47"/>
  <c r="X7221" i="47" s="1"/>
  <c r="I7221" i="47"/>
  <c r="AB7221" i="47" s="1"/>
  <c r="AA7222" i="47"/>
  <c r="I7222" i="47"/>
  <c r="AB7222" i="47" s="1"/>
  <c r="Y7224" i="47"/>
  <c r="X7224" i="47" s="1"/>
  <c r="Z7229" i="47"/>
  <c r="X7229" i="47" s="1"/>
  <c r="I7229" i="47"/>
  <c r="AB7229" i="47" s="1"/>
  <c r="AA7230" i="47"/>
  <c r="X7230" i="47" s="1"/>
  <c r="I7230" i="47"/>
  <c r="AB7230" i="47" s="1"/>
  <c r="Y7232" i="47"/>
  <c r="X7232" i="47" s="1"/>
  <c r="Z7237" i="47"/>
  <c r="Y6998" i="47"/>
  <c r="R7049" i="47"/>
  <c r="X7068" i="47"/>
  <c r="O7076" i="47"/>
  <c r="AB7076" i="47" s="1"/>
  <c r="I7104" i="47"/>
  <c r="AB7104" i="47" s="1"/>
  <c r="I7135" i="47"/>
  <c r="A7135" i="47" s="1"/>
  <c r="I7138" i="47"/>
  <c r="AB7138" i="47" s="1"/>
  <c r="Z7138" i="47"/>
  <c r="Z7156" i="47"/>
  <c r="Z7183" i="47"/>
  <c r="Y7215" i="47"/>
  <c r="A7215" i="47"/>
  <c r="D7213" i="47"/>
  <c r="R7248" i="47" s="1"/>
  <c r="X7223" i="47"/>
  <c r="X7231" i="47"/>
  <c r="Z7238" i="47"/>
  <c r="X7238" i="47" s="1"/>
  <c r="Z6878" i="47"/>
  <c r="T6916" i="47"/>
  <c r="AC6916" i="47" s="1"/>
  <c r="A6954" i="47"/>
  <c r="Y6957" i="47"/>
  <c r="X6957" i="47" s="1"/>
  <c r="X6983" i="47"/>
  <c r="Y7038" i="47"/>
  <c r="X7071" i="47"/>
  <c r="Y7099" i="47"/>
  <c r="I7139" i="47"/>
  <c r="I7143" i="47"/>
  <c r="AB7143" i="47" s="1"/>
  <c r="Y7156" i="47"/>
  <c r="I7191" i="47"/>
  <c r="AB7191" i="47" s="1"/>
  <c r="AB7215" i="47"/>
  <c r="Z7217" i="47"/>
  <c r="X7217" i="47" s="1"/>
  <c r="I7217" i="47"/>
  <c r="AB7217" i="47" s="1"/>
  <c r="AA7218" i="47"/>
  <c r="X7218" i="47" s="1"/>
  <c r="I7218" i="47"/>
  <c r="AB7218" i="47" s="1"/>
  <c r="Y7220" i="47"/>
  <c r="X7220" i="47" s="1"/>
  <c r="X7222" i="47"/>
  <c r="Z7225" i="47"/>
  <c r="X7225" i="47" s="1"/>
  <c r="I7225" i="47"/>
  <c r="AB7225" i="47" s="1"/>
  <c r="AA7226" i="47"/>
  <c r="X7226" i="47" s="1"/>
  <c r="I7226" i="47"/>
  <c r="AB7226" i="47" s="1"/>
  <c r="Y7228" i="47"/>
  <c r="X7228" i="47" s="1"/>
  <c r="Z7233" i="47"/>
  <c r="X7233" i="47" s="1"/>
  <c r="I7233" i="47"/>
  <c r="AB7233" i="47" s="1"/>
  <c r="AA7234" i="47"/>
  <c r="X7234" i="47" s="1"/>
  <c r="I7234" i="47"/>
  <c r="AB7234" i="47" s="1"/>
  <c r="R7169" i="47"/>
  <c r="R7209" i="47"/>
  <c r="Z7157" i="47"/>
  <c r="A7183" i="47"/>
  <c r="Y7196" i="47"/>
  <c r="T7196" i="47"/>
  <c r="AC7196" i="47" s="1"/>
  <c r="R7089" i="47"/>
  <c r="Y7117" i="47"/>
  <c r="Z7118" i="47"/>
  <c r="Y7157" i="47"/>
  <c r="X7157" i="47" s="1"/>
  <c r="Z7158" i="47"/>
  <c r="X7179" i="47"/>
  <c r="X7187" i="47"/>
  <c r="Y7197" i="47"/>
  <c r="Z7198" i="47"/>
  <c r="I7216" i="47"/>
  <c r="AB7216" i="47" s="1"/>
  <c r="I7220" i="47"/>
  <c r="AB7220" i="47" s="1"/>
  <c r="I7224" i="47"/>
  <c r="AB7224" i="47" s="1"/>
  <c r="I7228" i="47"/>
  <c r="AB7228" i="47" s="1"/>
  <c r="I7232" i="47"/>
  <c r="AB7232" i="47" s="1"/>
  <c r="X1945" i="47"/>
  <c r="A2783" i="47"/>
  <c r="A3632" i="47"/>
  <c r="A3711" i="47"/>
  <c r="Z4064" i="47"/>
  <c r="I4064" i="47"/>
  <c r="AB4064" i="47" s="1"/>
  <c r="Y4100" i="47"/>
  <c r="Z4266" i="47"/>
  <c r="I4266" i="47"/>
  <c r="AB4266" i="47" s="1"/>
  <c r="D4373" i="47"/>
  <c r="R4408" i="47" s="1"/>
  <c r="Z4495" i="47"/>
  <c r="I4495" i="47"/>
  <c r="Z4618" i="47"/>
  <c r="I4618" i="47"/>
  <c r="AB4618" i="47" s="1"/>
  <c r="Z4749" i="47"/>
  <c r="X4749" i="47" s="1"/>
  <c r="I4749" i="47"/>
  <c r="AB4749" i="47" s="1"/>
  <c r="Z4949" i="47"/>
  <c r="I4949" i="47"/>
  <c r="AB4949" i="47" s="1"/>
  <c r="Y4983" i="47"/>
  <c r="I5305" i="47"/>
  <c r="AB5305" i="47" s="1"/>
  <c r="AA5375" i="47"/>
  <c r="I5375" i="47"/>
  <c r="Z5379" i="47"/>
  <c r="X5379" i="47" s="1"/>
  <c r="I5379" i="47"/>
  <c r="AB5379" i="47" s="1"/>
  <c r="I5455" i="47"/>
  <c r="AB5455" i="47" s="1"/>
  <c r="Z5455" i="47"/>
  <c r="Y5472" i="47"/>
  <c r="X5472" i="47" s="1"/>
  <c r="Z5512" i="47"/>
  <c r="I5512" i="47"/>
  <c r="AB5512" i="47" s="1"/>
  <c r="R5649" i="47"/>
  <c r="A5692" i="47"/>
  <c r="Y5746" i="47"/>
  <c r="X5746" i="47" s="1"/>
  <c r="I5752" i="47"/>
  <c r="AB5752" i="47" s="1"/>
  <c r="Z5752" i="47"/>
  <c r="I5776" i="47"/>
  <c r="AB5776" i="47" s="1"/>
  <c r="Y5864" i="47"/>
  <c r="Y5912" i="47"/>
  <c r="AA5943" i="47"/>
  <c r="I5943" i="47"/>
  <c r="AB5943" i="47" s="1"/>
  <c r="Y5979" i="47"/>
  <c r="A5979" i="47"/>
  <c r="Y6110" i="47"/>
  <c r="A6110" i="47"/>
  <c r="I6501" i="47"/>
  <c r="Z6501" i="47"/>
  <c r="AA6945" i="47"/>
  <c r="I6945" i="47"/>
  <c r="AB6945" i="47" s="1"/>
  <c r="X3261" i="47"/>
  <c r="X3301" i="47"/>
  <c r="A3783" i="47"/>
  <c r="Z3867" i="47"/>
  <c r="X3867" i="47" s="1"/>
  <c r="I179" i="47"/>
  <c r="I663" i="47"/>
  <c r="AB663" i="47" s="1"/>
  <c r="I984" i="47"/>
  <c r="AB984" i="47" s="1"/>
  <c r="O1116" i="47"/>
  <c r="AB1116" i="47" s="1"/>
  <c r="I1296" i="47"/>
  <c r="AB1296" i="47" s="1"/>
  <c r="I1702" i="47"/>
  <c r="I1703" i="47"/>
  <c r="I1709" i="47"/>
  <c r="Y1717" i="47"/>
  <c r="X1820" i="47"/>
  <c r="I1821" i="47"/>
  <c r="AB1821" i="47" s="1"/>
  <c r="Y1829" i="47"/>
  <c r="T1836" i="47"/>
  <c r="AC1836" i="47" s="1"/>
  <c r="O1956" i="47"/>
  <c r="AB1956" i="47" s="1"/>
  <c r="Y2095" i="47"/>
  <c r="I2136" i="47"/>
  <c r="AB2136" i="47" s="1"/>
  <c r="I2140" i="47"/>
  <c r="AB2140" i="47" s="1"/>
  <c r="Z2278" i="47"/>
  <c r="I2297" i="47"/>
  <c r="AB2297" i="47" s="1"/>
  <c r="I2301" i="47"/>
  <c r="AB2301" i="47" s="1"/>
  <c r="I2302" i="47"/>
  <c r="AB2302" i="47" s="1"/>
  <c r="Z2317" i="47"/>
  <c r="I2342" i="47"/>
  <c r="AB2342" i="47" s="1"/>
  <c r="O2516" i="47"/>
  <c r="AB2516" i="47" s="1"/>
  <c r="Y2518" i="47"/>
  <c r="X2742" i="47"/>
  <c r="I2743" i="47"/>
  <c r="AB2743" i="47" s="1"/>
  <c r="I2748" i="47"/>
  <c r="AB2748" i="47" s="1"/>
  <c r="Y2756" i="47"/>
  <c r="T2756" i="47"/>
  <c r="AC2756" i="47" s="1"/>
  <c r="I2784" i="47"/>
  <c r="Y2823" i="47"/>
  <c r="R2885" i="47"/>
  <c r="X2859" i="47"/>
  <c r="O2876" i="47"/>
  <c r="AB2876" i="47" s="1"/>
  <c r="R2889" i="47"/>
  <c r="X2902" i="47"/>
  <c r="I2903" i="47"/>
  <c r="AB2903" i="47" s="1"/>
  <c r="I2908" i="47"/>
  <c r="AB2908" i="47" s="1"/>
  <c r="Y2916" i="47"/>
  <c r="I2944" i="47"/>
  <c r="AB2944" i="47" s="1"/>
  <c r="I2979" i="47"/>
  <c r="AB2979" i="47" s="1"/>
  <c r="I2982" i="47"/>
  <c r="AB2982" i="47" s="1"/>
  <c r="I2992" i="47"/>
  <c r="AB2992" i="47" s="1"/>
  <c r="Z2997" i="47"/>
  <c r="O3036" i="47"/>
  <c r="AB3036" i="47" s="1"/>
  <c r="Y3060" i="47"/>
  <c r="X3060" i="47" s="1"/>
  <c r="Y3064" i="47"/>
  <c r="X3064" i="47" s="1"/>
  <c r="Y3068" i="47"/>
  <c r="Y3072" i="47"/>
  <c r="I3145" i="47"/>
  <c r="AB3145" i="47" s="1"/>
  <c r="X3147" i="47"/>
  <c r="Z3158" i="47"/>
  <c r="X3158" i="47" s="1"/>
  <c r="Y3198" i="47"/>
  <c r="R3209" i="47"/>
  <c r="I3217" i="47"/>
  <c r="X3219" i="47"/>
  <c r="I3233" i="47"/>
  <c r="I3256" i="47"/>
  <c r="AB3256" i="47" s="1"/>
  <c r="I3314" i="47"/>
  <c r="AB3314" i="47" s="1"/>
  <c r="Y3317" i="47"/>
  <c r="T3316" i="47"/>
  <c r="AC3316" i="47" s="1"/>
  <c r="I3350" i="47"/>
  <c r="Y3356" i="47"/>
  <c r="T3356" i="47"/>
  <c r="AC3356" i="47" s="1"/>
  <c r="I3378" i="47"/>
  <c r="AB3378" i="47" s="1"/>
  <c r="I3383" i="47"/>
  <c r="AB3383" i="47" s="1"/>
  <c r="X3385" i="47"/>
  <c r="I3387" i="47"/>
  <c r="AB3387" i="47" s="1"/>
  <c r="I3418" i="47"/>
  <c r="A3426" i="47"/>
  <c r="I3433" i="47"/>
  <c r="AB3433" i="47" s="1"/>
  <c r="I3461" i="47"/>
  <c r="AB3461" i="47" s="1"/>
  <c r="X3500" i="47"/>
  <c r="Y3518" i="47"/>
  <c r="I3579" i="47"/>
  <c r="AB3579" i="47" s="1"/>
  <c r="O3596" i="47"/>
  <c r="AB3596" i="47" s="1"/>
  <c r="Y3598" i="47"/>
  <c r="X3598" i="47" s="1"/>
  <c r="Z3598" i="47"/>
  <c r="R3645" i="47"/>
  <c r="I3624" i="47"/>
  <c r="AB3624" i="47" s="1"/>
  <c r="I3631" i="47"/>
  <c r="AB3631" i="47" s="1"/>
  <c r="O3636" i="47"/>
  <c r="AB3636" i="47" s="1"/>
  <c r="Y3667" i="47"/>
  <c r="I3696" i="47"/>
  <c r="AB3696" i="47" s="1"/>
  <c r="I3703" i="47"/>
  <c r="AB3703" i="47" s="1"/>
  <c r="R3729" i="47"/>
  <c r="Y3739" i="47"/>
  <c r="I3748" i="47"/>
  <c r="AB3748" i="47" s="1"/>
  <c r="Y3756" i="47"/>
  <c r="X3827" i="47"/>
  <c r="I3828" i="47"/>
  <c r="AB3828" i="47" s="1"/>
  <c r="Y3836" i="47"/>
  <c r="T3876" i="47"/>
  <c r="AC3876" i="47" s="1"/>
  <c r="O3916" i="47"/>
  <c r="AB3916" i="47" s="1"/>
  <c r="I3935" i="47"/>
  <c r="AB3935" i="47" s="1"/>
  <c r="I3940" i="47"/>
  <c r="X3942" i="47"/>
  <c r="I3947" i="47"/>
  <c r="AB3947" i="47" s="1"/>
  <c r="Y3958" i="47"/>
  <c r="R4005" i="47"/>
  <c r="D3973" i="47"/>
  <c r="R4008" i="47" s="1"/>
  <c r="I4027" i="47"/>
  <c r="AB4027" i="47" s="1"/>
  <c r="O4036" i="47"/>
  <c r="AB4036" i="47" s="1"/>
  <c r="Y4038" i="47"/>
  <c r="I4063" i="47"/>
  <c r="AB4063" i="47" s="1"/>
  <c r="O4076" i="47"/>
  <c r="AB4076" i="47" s="1"/>
  <c r="Z4100" i="47"/>
  <c r="I4100" i="47"/>
  <c r="AB4100" i="47" s="1"/>
  <c r="X4104" i="47"/>
  <c r="T4116" i="47"/>
  <c r="AC4116" i="47" s="1"/>
  <c r="Y4146" i="47"/>
  <c r="X4146" i="47" s="1"/>
  <c r="I4154" i="47"/>
  <c r="AB4154" i="47" s="1"/>
  <c r="O4196" i="47"/>
  <c r="AB4196" i="47" s="1"/>
  <c r="I4261" i="47"/>
  <c r="AB4261" i="47" s="1"/>
  <c r="I4304" i="47"/>
  <c r="Z4304" i="47"/>
  <c r="X4304" i="47" s="1"/>
  <c r="I4344" i="47"/>
  <c r="AB4344" i="47" s="1"/>
  <c r="Z4392" i="47"/>
  <c r="I4392" i="47"/>
  <c r="AB4392" i="47" s="1"/>
  <c r="Z4428" i="47"/>
  <c r="I4428" i="47"/>
  <c r="AB4428" i="47" s="1"/>
  <c r="X4553" i="47"/>
  <c r="Y4556" i="47"/>
  <c r="T4556" i="47"/>
  <c r="AC4556" i="47" s="1"/>
  <c r="Z4557" i="47"/>
  <c r="I4583" i="47"/>
  <c r="X4697" i="47"/>
  <c r="Z4702" i="47"/>
  <c r="I4702" i="47"/>
  <c r="AB4702" i="47" s="1"/>
  <c r="Y4713" i="47"/>
  <c r="T4716" i="47"/>
  <c r="AC4716" i="47" s="1"/>
  <c r="T4756" i="47"/>
  <c r="AC4756" i="47" s="1"/>
  <c r="I4910" i="47"/>
  <c r="AB4910" i="47" s="1"/>
  <c r="Z4914" i="47"/>
  <c r="I4914" i="47"/>
  <c r="Z4983" i="47"/>
  <c r="I4983" i="47"/>
  <c r="AB4983" i="47" s="1"/>
  <c r="I4991" i="47"/>
  <c r="AB4991" i="47" s="1"/>
  <c r="AA5308" i="47"/>
  <c r="X5308" i="47" s="1"/>
  <c r="Y5345" i="47"/>
  <c r="X5345" i="47" s="1"/>
  <c r="A5345" i="47"/>
  <c r="I5428" i="47"/>
  <c r="AB5428" i="47" s="1"/>
  <c r="Z5428" i="47"/>
  <c r="X5428" i="47" s="1"/>
  <c r="A5452" i="47"/>
  <c r="AA5509" i="47"/>
  <c r="I5540" i="47"/>
  <c r="AB5540" i="47" s="1"/>
  <c r="Z5540" i="47"/>
  <c r="X5540" i="47" s="1"/>
  <c r="Y5548" i="47"/>
  <c r="A5572" i="47"/>
  <c r="R5605" i="47"/>
  <c r="I5581" i="47"/>
  <c r="AB5581" i="47" s="1"/>
  <c r="Z5581" i="47"/>
  <c r="X5584" i="47"/>
  <c r="I5628" i="47"/>
  <c r="AB5628" i="47" s="1"/>
  <c r="Z5628" i="47"/>
  <c r="X5631" i="47"/>
  <c r="Z5664" i="47"/>
  <c r="X5664" i="47" s="1"/>
  <c r="I5664" i="47"/>
  <c r="AB5664" i="47" s="1"/>
  <c r="Y5704" i="47"/>
  <c r="X5704" i="47" s="1"/>
  <c r="Y5815" i="47"/>
  <c r="Z5818" i="47"/>
  <c r="X5818" i="47" s="1"/>
  <c r="AA5870" i="47"/>
  <c r="X5870" i="47" s="1"/>
  <c r="I5870" i="47"/>
  <c r="AB5870" i="47" s="1"/>
  <c r="X5874" i="47"/>
  <c r="Y5990" i="47"/>
  <c r="A5990" i="47"/>
  <c r="I6097" i="47"/>
  <c r="AB6097" i="47" s="1"/>
  <c r="Z6097" i="47"/>
  <c r="I6700" i="47"/>
  <c r="AB6700" i="47" s="1"/>
  <c r="AA6700" i="47"/>
  <c r="Z6703" i="47"/>
  <c r="X6703" i="47" s="1"/>
  <c r="I6703" i="47"/>
  <c r="AB6703" i="47" s="1"/>
  <c r="Z6904" i="47"/>
  <c r="X6904" i="47" s="1"/>
  <c r="I6904" i="47"/>
  <c r="Y6942" i="47"/>
  <c r="D6933" i="47"/>
  <c r="R6968" i="47" s="1"/>
  <c r="Z6943" i="47"/>
  <c r="I6943" i="47"/>
  <c r="AB6943" i="47" s="1"/>
  <c r="A1467" i="47"/>
  <c r="A2025" i="47"/>
  <c r="A2258" i="47"/>
  <c r="A2666" i="47"/>
  <c r="A3704" i="47"/>
  <c r="Z636" i="47"/>
  <c r="I816" i="47"/>
  <c r="AB816" i="47" s="1"/>
  <c r="I820" i="47"/>
  <c r="AB820" i="47" s="1"/>
  <c r="I824" i="47"/>
  <c r="AB824" i="47" s="1"/>
  <c r="I828" i="47"/>
  <c r="AB828" i="47" s="1"/>
  <c r="I832" i="47"/>
  <c r="AB832" i="47" s="1"/>
  <c r="Z877" i="47"/>
  <c r="T916" i="47"/>
  <c r="AC916" i="47" s="1"/>
  <c r="Z917" i="47"/>
  <c r="Y956" i="47"/>
  <c r="Z957" i="47"/>
  <c r="I980" i="47"/>
  <c r="AB980" i="47" s="1"/>
  <c r="I1017" i="47"/>
  <c r="AB1017" i="47" s="1"/>
  <c r="X1112" i="47"/>
  <c r="I1232" i="47"/>
  <c r="AB1232" i="47" s="1"/>
  <c r="I1264" i="47"/>
  <c r="AB1264" i="47" s="1"/>
  <c r="I1268" i="47"/>
  <c r="AB1268" i="47" s="1"/>
  <c r="I1379" i="47"/>
  <c r="AB1379" i="47" s="1"/>
  <c r="Z1477" i="47"/>
  <c r="X1477" i="47" s="1"/>
  <c r="O1516" i="47"/>
  <c r="AB1516" i="47" s="1"/>
  <c r="Y1518" i="47"/>
  <c r="Z1557" i="47"/>
  <c r="I1583" i="47"/>
  <c r="AB1583" i="47" s="1"/>
  <c r="I1591" i="47"/>
  <c r="AB1591" i="47" s="1"/>
  <c r="O1636" i="47"/>
  <c r="AB1636" i="47" s="1"/>
  <c r="T1676" i="47"/>
  <c r="AC1676" i="47" s="1"/>
  <c r="T1796" i="47"/>
  <c r="AC1796" i="47" s="1"/>
  <c r="I1817" i="47"/>
  <c r="AB1817" i="47" s="1"/>
  <c r="I1833" i="47"/>
  <c r="AB1833" i="47" s="1"/>
  <c r="Y1878" i="47"/>
  <c r="R1889" i="47"/>
  <c r="T1916" i="47"/>
  <c r="AC1916" i="47" s="1"/>
  <c r="I1950" i="47"/>
  <c r="AB1950" i="47" s="1"/>
  <c r="I1953" i="47"/>
  <c r="AB1953" i="47" s="1"/>
  <c r="X1992" i="47"/>
  <c r="I2030" i="47"/>
  <c r="AB2030" i="47" s="1"/>
  <c r="X2056" i="47"/>
  <c r="Z2158" i="47"/>
  <c r="I2309" i="47"/>
  <c r="AB2309" i="47" s="1"/>
  <c r="Z2318" i="47"/>
  <c r="I2341" i="47"/>
  <c r="AB2341" i="47" s="1"/>
  <c r="I2351" i="47"/>
  <c r="AB2351" i="47" s="1"/>
  <c r="Y2356" i="47"/>
  <c r="X2497" i="47"/>
  <c r="I2659" i="47"/>
  <c r="AB2659" i="47" s="1"/>
  <c r="Z2676" i="47"/>
  <c r="O2676" i="47"/>
  <c r="AB2676" i="47" s="1"/>
  <c r="I2695" i="47"/>
  <c r="I2747" i="47"/>
  <c r="AB2747" i="47" s="1"/>
  <c r="I2752" i="47"/>
  <c r="AB2752" i="47" s="1"/>
  <c r="R2845" i="47"/>
  <c r="X2819" i="47"/>
  <c r="O2836" i="47"/>
  <c r="AB2836" i="47" s="1"/>
  <c r="R2849" i="47"/>
  <c r="I2856" i="47"/>
  <c r="AB2856" i="47" s="1"/>
  <c r="X2862" i="47"/>
  <c r="I2863" i="47"/>
  <c r="AB2863" i="47" s="1"/>
  <c r="I2868" i="47"/>
  <c r="AB2868" i="47" s="1"/>
  <c r="Y2876" i="47"/>
  <c r="I2907" i="47"/>
  <c r="I2912" i="47"/>
  <c r="AB2912" i="47" s="1"/>
  <c r="Y2958" i="47"/>
  <c r="X2994" i="47"/>
  <c r="Z2998" i="47"/>
  <c r="I3016" i="47"/>
  <c r="AB3016" i="47" s="1"/>
  <c r="I3030" i="47"/>
  <c r="AB3030" i="47" s="1"/>
  <c r="I3032" i="47"/>
  <c r="Y3038" i="47"/>
  <c r="X3038" i="47" s="1"/>
  <c r="O3076" i="47"/>
  <c r="AB3076" i="47" s="1"/>
  <c r="Y3078" i="47"/>
  <c r="O3116" i="47"/>
  <c r="AB3116" i="47" s="1"/>
  <c r="Y3117" i="47"/>
  <c r="I3141" i="47"/>
  <c r="AB3141" i="47" s="1"/>
  <c r="X3179" i="47"/>
  <c r="X3187" i="47"/>
  <c r="Y3196" i="47"/>
  <c r="A3215" i="47"/>
  <c r="X3231" i="47"/>
  <c r="Z3237" i="47"/>
  <c r="I3271" i="47"/>
  <c r="AB3271" i="47" s="1"/>
  <c r="X3273" i="47"/>
  <c r="Z3276" i="47"/>
  <c r="I3303" i="47"/>
  <c r="R3365" i="47"/>
  <c r="I3338" i="47"/>
  <c r="AB3338" i="47" s="1"/>
  <c r="X3341" i="47"/>
  <c r="I3343" i="47"/>
  <c r="AB3343" i="47" s="1"/>
  <c r="I3345" i="47"/>
  <c r="AB3345" i="47" s="1"/>
  <c r="Y3357" i="47"/>
  <c r="Z3396" i="47"/>
  <c r="R3409" i="47"/>
  <c r="X3417" i="47"/>
  <c r="I3434" i="47"/>
  <c r="AB3434" i="47" s="1"/>
  <c r="I3458" i="47"/>
  <c r="AB3458" i="47" s="1"/>
  <c r="I3462" i="47"/>
  <c r="AB3462" i="47" s="1"/>
  <c r="I3463" i="47"/>
  <c r="X3468" i="47"/>
  <c r="I3469" i="47"/>
  <c r="AB3469" i="47" s="1"/>
  <c r="I3473" i="47"/>
  <c r="AB3473" i="47" s="1"/>
  <c r="T3476" i="47"/>
  <c r="AC3476" i="47" s="1"/>
  <c r="I3501" i="47"/>
  <c r="AB3501" i="47" s="1"/>
  <c r="X3512" i="47"/>
  <c r="X3539" i="47"/>
  <c r="I3552" i="47"/>
  <c r="AB3552" i="47" s="1"/>
  <c r="O3556" i="47"/>
  <c r="AB3556" i="47" s="1"/>
  <c r="Z3596" i="47"/>
  <c r="I3616" i="47"/>
  <c r="AB3616" i="47" s="1"/>
  <c r="I3623" i="47"/>
  <c r="AB3623" i="47" s="1"/>
  <c r="Z3636" i="47"/>
  <c r="R3649" i="47"/>
  <c r="I3668" i="47"/>
  <c r="AB3668" i="47" s="1"/>
  <c r="Y3676" i="47"/>
  <c r="Z3677" i="47"/>
  <c r="Z3717" i="47"/>
  <c r="X3717" i="47" s="1"/>
  <c r="I3740" i="47"/>
  <c r="AB3740" i="47" s="1"/>
  <c r="I3747" i="47"/>
  <c r="AB3747" i="47" s="1"/>
  <c r="I3775" i="47"/>
  <c r="A3775" i="47" s="1"/>
  <c r="Y3797" i="47"/>
  <c r="Z3798" i="47"/>
  <c r="X3828" i="47"/>
  <c r="I3864" i="47"/>
  <c r="AB3864" i="47" s="1"/>
  <c r="X3866" i="47"/>
  <c r="A3867" i="47"/>
  <c r="I3872" i="47"/>
  <c r="AB3872" i="47" s="1"/>
  <c r="Y3876" i="47"/>
  <c r="Z3878" i="47"/>
  <c r="I3896" i="47"/>
  <c r="AB3896" i="47" s="1"/>
  <c r="I3903" i="47"/>
  <c r="AB3903" i="47" s="1"/>
  <c r="I3936" i="47"/>
  <c r="AB3936" i="47" s="1"/>
  <c r="I3944" i="47"/>
  <c r="X3947" i="47"/>
  <c r="Z3956" i="47"/>
  <c r="I3979" i="47"/>
  <c r="Z4036" i="47"/>
  <c r="Z4055" i="47"/>
  <c r="I4055" i="47"/>
  <c r="AB4055" i="47" s="1"/>
  <c r="I4059" i="47"/>
  <c r="AB4059" i="47" s="1"/>
  <c r="Z4072" i="47"/>
  <c r="X4072" i="47" s="1"/>
  <c r="Z4076" i="47"/>
  <c r="Z4098" i="47"/>
  <c r="X4098" i="47" s="1"/>
  <c r="I4142" i="47"/>
  <c r="AB4142" i="47" s="1"/>
  <c r="Z4146" i="47"/>
  <c r="I4146" i="47"/>
  <c r="AB4146" i="47" s="1"/>
  <c r="I4150" i="47"/>
  <c r="AB4150" i="47" s="1"/>
  <c r="Y4158" i="47"/>
  <c r="R4169" i="47"/>
  <c r="X4224" i="47"/>
  <c r="O4236" i="47"/>
  <c r="AB4236" i="47" s="1"/>
  <c r="X4236" i="47" s="1"/>
  <c r="X4261" i="47"/>
  <c r="I4273" i="47"/>
  <c r="AB4273" i="47" s="1"/>
  <c r="Z4278" i="47"/>
  <c r="I4301" i="47"/>
  <c r="AB4301" i="47" s="1"/>
  <c r="Y4310" i="47"/>
  <c r="Y4380" i="47"/>
  <c r="X4380" i="47" s="1"/>
  <c r="Y4416" i="47"/>
  <c r="X4416" i="47" s="1"/>
  <c r="I4551" i="47"/>
  <c r="AB4551" i="47" s="1"/>
  <c r="Z4598" i="47"/>
  <c r="I4625" i="47"/>
  <c r="AB4625" i="47" s="1"/>
  <c r="X4665" i="47"/>
  <c r="Z4667" i="47"/>
  <c r="I4667" i="47"/>
  <c r="AB4667" i="47" s="1"/>
  <c r="Z4713" i="47"/>
  <c r="I4713" i="47"/>
  <c r="AB4713" i="47" s="1"/>
  <c r="D4733" i="47"/>
  <c r="R4768" i="47" s="1"/>
  <c r="Z4738" i="47"/>
  <c r="I4738" i="47"/>
  <c r="AB4738" i="47" s="1"/>
  <c r="I4753" i="47"/>
  <c r="AB4753" i="47" s="1"/>
  <c r="A4861" i="47"/>
  <c r="I4901" i="47"/>
  <c r="AB4901" i="47" s="1"/>
  <c r="Z4938" i="47"/>
  <c r="I4938" i="47"/>
  <c r="AB4938" i="47" s="1"/>
  <c r="A4975" i="47"/>
  <c r="A4988" i="47"/>
  <c r="Y5139" i="47"/>
  <c r="I5175" i="47"/>
  <c r="AB5175" i="47" s="1"/>
  <c r="Z5179" i="47"/>
  <c r="I5179" i="47"/>
  <c r="AB5179" i="47" s="1"/>
  <c r="A5212" i="47"/>
  <c r="R5245" i="47"/>
  <c r="O5276" i="47"/>
  <c r="AB5276" i="47" s="1"/>
  <c r="Y5278" i="47"/>
  <c r="D5293" i="47"/>
  <c r="R5328" i="47" s="1"/>
  <c r="Y5295" i="47"/>
  <c r="I5299" i="47"/>
  <c r="AB5299" i="47" s="1"/>
  <c r="Z5299" i="47"/>
  <c r="A5304" i="47"/>
  <c r="Z5304" i="47"/>
  <c r="I5309" i="47"/>
  <c r="AB5309" i="47" s="1"/>
  <c r="Z5317" i="47"/>
  <c r="Y5385" i="47"/>
  <c r="X5389" i="47"/>
  <c r="I5429" i="47"/>
  <c r="AB5429" i="47" s="1"/>
  <c r="X5432" i="47"/>
  <c r="I5465" i="47"/>
  <c r="Z5465" i="47"/>
  <c r="Y5469" i="47"/>
  <c r="D5493" i="47"/>
  <c r="R5528" i="47" s="1"/>
  <c r="A5532" i="47"/>
  <c r="AA5549" i="47"/>
  <c r="X5549" i="47" s="1"/>
  <c r="I5593" i="47"/>
  <c r="AB5593" i="47" s="1"/>
  <c r="Y5655" i="47"/>
  <c r="X5714" i="47"/>
  <c r="I5740" i="47"/>
  <c r="AB5740" i="47" s="1"/>
  <c r="Y5860" i="47"/>
  <c r="AA5942" i="47"/>
  <c r="X5942" i="47" s="1"/>
  <c r="I5942" i="47"/>
  <c r="AB5942" i="47" s="1"/>
  <c r="Z6300" i="47"/>
  <c r="I6300" i="47"/>
  <c r="AA6339" i="47"/>
  <c r="I6339" i="47"/>
  <c r="AB6339" i="47" s="1"/>
  <c r="Y6513" i="47"/>
  <c r="AA6542" i="47"/>
  <c r="I6542" i="47"/>
  <c r="AB6542" i="47" s="1"/>
  <c r="I6547" i="47"/>
  <c r="AA6547" i="47"/>
  <c r="I6554" i="47"/>
  <c r="AB6554" i="47" s="1"/>
  <c r="Z6554" i="47"/>
  <c r="X6554" i="47" s="1"/>
  <c r="I6695" i="47"/>
  <c r="AB6695" i="47" s="1"/>
  <c r="Z6695" i="47"/>
  <c r="Z677" i="47"/>
  <c r="O996" i="47"/>
  <c r="AB996" i="47" s="1"/>
  <c r="Z1037" i="47"/>
  <c r="Z1716" i="47"/>
  <c r="Y1758" i="47"/>
  <c r="Z1798" i="47"/>
  <c r="X1828" i="47"/>
  <c r="R1885" i="47"/>
  <c r="I1954" i="47"/>
  <c r="AB1954" i="47" s="1"/>
  <c r="Z1958" i="47"/>
  <c r="X1976" i="47"/>
  <c r="T2076" i="47"/>
  <c r="AC2076" i="47" s="1"/>
  <c r="Z2077" i="47"/>
  <c r="I2185" i="47"/>
  <c r="AB2185" i="47" s="1"/>
  <c r="Y2238" i="47"/>
  <c r="Z2277" i="47"/>
  <c r="O2316" i="47"/>
  <c r="AB2316" i="47" s="1"/>
  <c r="X2316" i="47" s="1"/>
  <c r="Y2317" i="47"/>
  <c r="O2436" i="47"/>
  <c r="AB2436" i="47" s="1"/>
  <c r="Y2438" i="47"/>
  <c r="Z2556" i="47"/>
  <c r="O2556" i="47"/>
  <c r="AB2556" i="47" s="1"/>
  <c r="I2587" i="47"/>
  <c r="AB2587" i="47" s="1"/>
  <c r="Z2597" i="47"/>
  <c r="Y2638" i="47"/>
  <c r="R2685" i="47"/>
  <c r="I2699" i="47"/>
  <c r="AB2699" i="47" s="1"/>
  <c r="I2703" i="47"/>
  <c r="AB2703" i="47" s="1"/>
  <c r="I2707" i="47"/>
  <c r="AB2707" i="47" s="1"/>
  <c r="I2711" i="47"/>
  <c r="AB2711" i="47" s="1"/>
  <c r="X2779" i="47"/>
  <c r="O2796" i="47"/>
  <c r="AB2796" i="47" s="1"/>
  <c r="R2809" i="47"/>
  <c r="I2816" i="47"/>
  <c r="X2822" i="47"/>
  <c r="A2827" i="47"/>
  <c r="Z2827" i="47"/>
  <c r="Y2836" i="47"/>
  <c r="T2836" i="47"/>
  <c r="AC2836" i="47" s="1"/>
  <c r="I2867" i="47"/>
  <c r="AB2867" i="47" s="1"/>
  <c r="I2872" i="47"/>
  <c r="AB2872" i="47" s="1"/>
  <c r="Z2939" i="47"/>
  <c r="X2939" i="47" s="1"/>
  <c r="Z2956" i="47"/>
  <c r="I2978" i="47"/>
  <c r="AB2978" i="47" s="1"/>
  <c r="I2984" i="47"/>
  <c r="AB2984" i="47" s="1"/>
  <c r="Z2996" i="47"/>
  <c r="X3059" i="47"/>
  <c r="X3067" i="47"/>
  <c r="T3076" i="47"/>
  <c r="AC3076" i="47" s="1"/>
  <c r="R3129" i="47"/>
  <c r="X3139" i="47"/>
  <c r="Y3158" i="47"/>
  <c r="I3180" i="47"/>
  <c r="AB3180" i="47" s="1"/>
  <c r="I3188" i="47"/>
  <c r="AB3188" i="47" s="1"/>
  <c r="Z3198" i="47"/>
  <c r="X3227" i="47"/>
  <c r="I3259" i="47"/>
  <c r="AB3259" i="47" s="1"/>
  <c r="X3267" i="47"/>
  <c r="Z3316" i="47"/>
  <c r="X3387" i="47"/>
  <c r="X3429" i="47"/>
  <c r="X3433" i="47"/>
  <c r="Y3438" i="47"/>
  <c r="Z3457" i="47"/>
  <c r="X3461" i="47"/>
  <c r="Z3478" i="47"/>
  <c r="I3497" i="47"/>
  <c r="AB3497" i="47" s="1"/>
  <c r="X3508" i="47"/>
  <c r="Z3509" i="47"/>
  <c r="I3513" i="47"/>
  <c r="AB3513" i="47" s="1"/>
  <c r="Z3516" i="47"/>
  <c r="Z3543" i="47"/>
  <c r="Z3556" i="47"/>
  <c r="X3556" i="47" s="1"/>
  <c r="R3569" i="47"/>
  <c r="Y3596" i="47"/>
  <c r="Z3597" i="47"/>
  <c r="Z3637" i="47"/>
  <c r="A3660" i="47"/>
  <c r="A3712" i="47"/>
  <c r="Z3718" i="47"/>
  <c r="X3718" i="47" s="1"/>
  <c r="O3756" i="47"/>
  <c r="AB3756" i="47" s="1"/>
  <c r="Y3758" i="47"/>
  <c r="A3784" i="47"/>
  <c r="X3791" i="47"/>
  <c r="A3812" i="47"/>
  <c r="I3815" i="47"/>
  <c r="R3849" i="47"/>
  <c r="A3863" i="47"/>
  <c r="A3892" i="47"/>
  <c r="I3895" i="47"/>
  <c r="AB3895" i="47" s="1"/>
  <c r="I3900" i="47"/>
  <c r="AB3900" i="47" s="1"/>
  <c r="X3903" i="47"/>
  <c r="T3916" i="47"/>
  <c r="AC3916" i="47" s="1"/>
  <c r="X3936" i="47"/>
  <c r="I3976" i="47"/>
  <c r="AB3976" i="47" s="1"/>
  <c r="X3979" i="47"/>
  <c r="Z4028" i="47"/>
  <c r="X4028" i="47" s="1"/>
  <c r="Z4032" i="47"/>
  <c r="I4032" i="47"/>
  <c r="AB4032" i="47" s="1"/>
  <c r="I4068" i="47"/>
  <c r="AB4068" i="47" s="1"/>
  <c r="AA4068" i="47"/>
  <c r="I4105" i="47"/>
  <c r="AB4105" i="47" s="1"/>
  <c r="I4106" i="47"/>
  <c r="I4113" i="47"/>
  <c r="I4114" i="47"/>
  <c r="AB4114" i="47" s="1"/>
  <c r="Z4117" i="47"/>
  <c r="X4181" i="47"/>
  <c r="X4185" i="47"/>
  <c r="X4189" i="47"/>
  <c r="X4193" i="47"/>
  <c r="Z4226" i="47"/>
  <c r="I4226" i="47"/>
  <c r="Y4316" i="47"/>
  <c r="T4316" i="47"/>
  <c r="AC4316" i="47" s="1"/>
  <c r="Z4317" i="47"/>
  <c r="X4339" i="47"/>
  <c r="Y4356" i="47"/>
  <c r="Z4380" i="47"/>
  <c r="I4380" i="47"/>
  <c r="AB4380" i="47" s="1"/>
  <c r="O4396" i="47"/>
  <c r="AB4396" i="47" s="1"/>
  <c r="I4415" i="47"/>
  <c r="Z4416" i="47"/>
  <c r="I4416" i="47"/>
  <c r="AB4416" i="47" s="1"/>
  <c r="D4493" i="47"/>
  <c r="R4528" i="47" s="1"/>
  <c r="A4495" i="47"/>
  <c r="X4546" i="47"/>
  <c r="Z4591" i="47"/>
  <c r="X4591" i="47" s="1"/>
  <c r="I4591" i="47"/>
  <c r="AB4591" i="47" s="1"/>
  <c r="I4663" i="47"/>
  <c r="AB4663" i="47" s="1"/>
  <c r="Z4710" i="47"/>
  <c r="X4710" i="47" s="1"/>
  <c r="I4710" i="47"/>
  <c r="AB4710" i="47" s="1"/>
  <c r="I4794" i="47"/>
  <c r="AB4794" i="47" s="1"/>
  <c r="Z4822" i="47"/>
  <c r="I4822" i="47"/>
  <c r="AB4822" i="47" s="1"/>
  <c r="T4876" i="47"/>
  <c r="AC4876" i="47" s="1"/>
  <c r="Y4918" i="47"/>
  <c r="X4918" i="47" s="1"/>
  <c r="Y4949" i="47"/>
  <c r="A4949" i="47"/>
  <c r="R5045" i="47"/>
  <c r="A5012" i="47"/>
  <c r="I5135" i="47"/>
  <c r="Z5139" i="47"/>
  <c r="X5139" i="47" s="1"/>
  <c r="I5139" i="47"/>
  <c r="AB5139" i="47" s="1"/>
  <c r="Z5191" i="47"/>
  <c r="X5191" i="47" s="1"/>
  <c r="I5191" i="47"/>
  <c r="AB5191" i="47" s="1"/>
  <c r="Z5296" i="47"/>
  <c r="Z5305" i="47"/>
  <c r="X5349" i="47"/>
  <c r="X5500" i="47"/>
  <c r="AA5541" i="47"/>
  <c r="X5541" i="47" s="1"/>
  <c r="I5541" i="47"/>
  <c r="Y5545" i="47"/>
  <c r="X5545" i="47" s="1"/>
  <c r="A5545" i="47"/>
  <c r="X5576" i="47"/>
  <c r="I5589" i="47"/>
  <c r="AB5589" i="47" s="1"/>
  <c r="T5596" i="47"/>
  <c r="AC5596" i="47" s="1"/>
  <c r="Z5597" i="47"/>
  <c r="Y5656" i="47"/>
  <c r="Y5743" i="47"/>
  <c r="X5743" i="47" s="1"/>
  <c r="Z5776" i="47"/>
  <c r="Y5824" i="47"/>
  <c r="X5824" i="47" s="1"/>
  <c r="Y5836" i="47"/>
  <c r="I5859" i="47"/>
  <c r="AB5859" i="47" s="1"/>
  <c r="Z5859" i="47"/>
  <c r="I5867" i="47"/>
  <c r="AB5867" i="47" s="1"/>
  <c r="Z5867" i="47"/>
  <c r="AA5906" i="47"/>
  <c r="X5906" i="47" s="1"/>
  <c r="I5906" i="47"/>
  <c r="AB5906" i="47" s="1"/>
  <c r="X5910" i="47"/>
  <c r="Z5982" i="47"/>
  <c r="X5982" i="47" s="1"/>
  <c r="AA6023" i="47"/>
  <c r="X6023" i="47" s="1"/>
  <c r="I6023" i="47"/>
  <c r="AB6023" i="47" s="1"/>
  <c r="I6145" i="47"/>
  <c r="AB6145" i="47" s="1"/>
  <c r="Z6145" i="47"/>
  <c r="X6145" i="47" s="1"/>
  <c r="A5339" i="47"/>
  <c r="Y5339" i="47"/>
  <c r="Z5385" i="47"/>
  <c r="Z5415" i="47"/>
  <c r="Z5461" i="47"/>
  <c r="Y5505" i="47"/>
  <c r="X5505" i="47" s="1"/>
  <c r="A5505" i="47"/>
  <c r="Y5517" i="47"/>
  <c r="Z5548" i="47"/>
  <c r="Y5580" i="47"/>
  <c r="Z5585" i="47"/>
  <c r="Z5632" i="47"/>
  <c r="Z5667" i="47"/>
  <c r="X5667" i="47" s="1"/>
  <c r="Z5668" i="47"/>
  <c r="X5668" i="47" s="1"/>
  <c r="Y5736" i="47"/>
  <c r="X5736" i="47" s="1"/>
  <c r="A5736" i="47"/>
  <c r="Z5739" i="47"/>
  <c r="X5739" i="47" s="1"/>
  <c r="Z5743" i="47"/>
  <c r="I5815" i="47"/>
  <c r="A5815" i="47" s="1"/>
  <c r="Z5815" i="47"/>
  <c r="Z5834" i="47"/>
  <c r="X5834" i="47" s="1"/>
  <c r="Z5837" i="47"/>
  <c r="X5864" i="47"/>
  <c r="Y5896" i="47"/>
  <c r="Z5912" i="47"/>
  <c r="I5912" i="47"/>
  <c r="AB5912" i="47" s="1"/>
  <c r="R5969" i="47"/>
  <c r="Y6037" i="47"/>
  <c r="Y6038" i="47"/>
  <c r="AA6190" i="47"/>
  <c r="X6190" i="47" s="1"/>
  <c r="I6190" i="47"/>
  <c r="AB6190" i="47" s="1"/>
  <c r="I6219" i="47"/>
  <c r="Z6219" i="47"/>
  <c r="I6220" i="47"/>
  <c r="AB6220" i="47" s="1"/>
  <c r="Z6220" i="47"/>
  <c r="X6220" i="47" s="1"/>
  <c r="I6256" i="47"/>
  <c r="AB6256" i="47" s="1"/>
  <c r="Z6256" i="47"/>
  <c r="X6256" i="47" s="1"/>
  <c r="R6365" i="47"/>
  <c r="A6332" i="47"/>
  <c r="I6338" i="47"/>
  <c r="AB6338" i="47" s="1"/>
  <c r="Z6338" i="47"/>
  <c r="X6338" i="47" s="1"/>
  <c r="I6379" i="47"/>
  <c r="AB6379" i="47" s="1"/>
  <c r="Z6379" i="47"/>
  <c r="Y6699" i="47"/>
  <c r="Z6828" i="47"/>
  <c r="I6828" i="47"/>
  <c r="AB6828" i="47" s="1"/>
  <c r="Z6836" i="47"/>
  <c r="T6836" i="47"/>
  <c r="AC6836" i="47" s="1"/>
  <c r="Z6896" i="47"/>
  <c r="X6896" i="47" s="1"/>
  <c r="I6896" i="47"/>
  <c r="AB6896" i="47" s="1"/>
  <c r="I7028" i="47"/>
  <c r="AB7028" i="47" s="1"/>
  <c r="AA7028" i="47"/>
  <c r="X7028" i="47" s="1"/>
  <c r="Y4477" i="47"/>
  <c r="X4477" i="47" s="1"/>
  <c r="X4537" i="47"/>
  <c r="X4582" i="47"/>
  <c r="X4589" i="47"/>
  <c r="X4619" i="47"/>
  <c r="X4661" i="47"/>
  <c r="X4701" i="47"/>
  <c r="Y4718" i="47"/>
  <c r="X4737" i="47"/>
  <c r="X4741" i="47"/>
  <c r="O4836" i="47"/>
  <c r="AB4836" i="47" s="1"/>
  <c r="X4867" i="47"/>
  <c r="X4937" i="47"/>
  <c r="X4978" i="47"/>
  <c r="Y4997" i="47"/>
  <c r="Z5116" i="47"/>
  <c r="Z5295" i="47"/>
  <c r="Y5312" i="47"/>
  <c r="X5312" i="47" s="1"/>
  <c r="Y5316" i="47"/>
  <c r="Z5339" i="47"/>
  <c r="X5351" i="47"/>
  <c r="T5356" i="47"/>
  <c r="AC5356" i="47" s="1"/>
  <c r="Y5358" i="47"/>
  <c r="X5358" i="47" s="1"/>
  <c r="R5369" i="47"/>
  <c r="X5391" i="47"/>
  <c r="Y5398" i="47"/>
  <c r="X5398" i="47" s="1"/>
  <c r="R5409" i="47"/>
  <c r="X5423" i="47"/>
  <c r="X5425" i="47"/>
  <c r="X5427" i="47"/>
  <c r="T5436" i="47"/>
  <c r="AC5436" i="47" s="1"/>
  <c r="X5473" i="47"/>
  <c r="X5513" i="47"/>
  <c r="Y5557" i="47"/>
  <c r="R5569" i="47"/>
  <c r="Z5580" i="47"/>
  <c r="O5636" i="47"/>
  <c r="AB5636" i="47" s="1"/>
  <c r="Y5703" i="47"/>
  <c r="X5703" i="47" s="1"/>
  <c r="I5710" i="47"/>
  <c r="AB5710" i="47" s="1"/>
  <c r="Y5782" i="47"/>
  <c r="X5863" i="47"/>
  <c r="Z5896" i="47"/>
  <c r="I5896" i="47"/>
  <c r="AB5896" i="47" s="1"/>
  <c r="I5903" i="47"/>
  <c r="AB5903" i="47" s="1"/>
  <c r="A5936" i="47"/>
  <c r="Y5956" i="47"/>
  <c r="X5991" i="47"/>
  <c r="Y6017" i="47"/>
  <c r="Z6021" i="47"/>
  <c r="X6021" i="47" s="1"/>
  <c r="Z6029" i="47"/>
  <c r="X6066" i="47"/>
  <c r="I6113" i="47"/>
  <c r="AB6113" i="47" s="1"/>
  <c r="AA6141" i="47"/>
  <c r="I6141" i="47"/>
  <c r="AB6141" i="47" s="1"/>
  <c r="I6186" i="47"/>
  <c r="AB6186" i="47" s="1"/>
  <c r="I6274" i="47"/>
  <c r="AB6274" i="47" s="1"/>
  <c r="I6432" i="47"/>
  <c r="AB6432" i="47" s="1"/>
  <c r="Z6432" i="47"/>
  <c r="X6432" i="47" s="1"/>
  <c r="Y6742" i="47"/>
  <c r="X6742" i="47" s="1"/>
  <c r="Z6820" i="47"/>
  <c r="X6820" i="47" s="1"/>
  <c r="I6820" i="47"/>
  <c r="AB6820" i="47" s="1"/>
  <c r="Y6827" i="47"/>
  <c r="Y6866" i="47"/>
  <c r="Z6867" i="47"/>
  <c r="I6867" i="47"/>
  <c r="AB6867" i="47" s="1"/>
  <c r="AA6869" i="47"/>
  <c r="X6869" i="47" s="1"/>
  <c r="I6869" i="47"/>
  <c r="AB6869" i="47" s="1"/>
  <c r="AA7016" i="47"/>
  <c r="I7016" i="47"/>
  <c r="AB7016" i="47" s="1"/>
  <c r="Y7017" i="47"/>
  <c r="D7013" i="47"/>
  <c r="R7048" i="47" s="1"/>
  <c r="Z3996" i="47"/>
  <c r="R4009" i="47"/>
  <c r="Y4037" i="47"/>
  <c r="T4036" i="47"/>
  <c r="AC4036" i="47" s="1"/>
  <c r="Z4038" i="47"/>
  <c r="Z4078" i="47"/>
  <c r="X4096" i="47"/>
  <c r="Z4157" i="47"/>
  <c r="I4229" i="47"/>
  <c r="AB4229" i="47" s="1"/>
  <c r="X4264" i="47"/>
  <c r="I4269" i="47"/>
  <c r="I4310" i="47"/>
  <c r="AB4310" i="47" s="1"/>
  <c r="X4312" i="47"/>
  <c r="Z4316" i="47"/>
  <c r="O4316" i="47"/>
  <c r="AB4316" i="47" s="1"/>
  <c r="R4329" i="47"/>
  <c r="T4356" i="47"/>
  <c r="AC4356" i="47" s="1"/>
  <c r="Z4357" i="47"/>
  <c r="I4384" i="47"/>
  <c r="Y4397" i="47"/>
  <c r="Z4398" i="47"/>
  <c r="I4420" i="47"/>
  <c r="AB4420" i="47" s="1"/>
  <c r="I4431" i="47"/>
  <c r="AB4431" i="47" s="1"/>
  <c r="Y4436" i="47"/>
  <c r="Z4437" i="47"/>
  <c r="O4476" i="47"/>
  <c r="AB4476" i="47" s="1"/>
  <c r="I4549" i="47"/>
  <c r="AB4549" i="47" s="1"/>
  <c r="Y4596" i="47"/>
  <c r="T4596" i="47"/>
  <c r="AC4596" i="47" s="1"/>
  <c r="Z4597" i="47"/>
  <c r="I4623" i="47"/>
  <c r="AB4623" i="47" s="1"/>
  <c r="Y4638" i="47"/>
  <c r="T4676" i="47"/>
  <c r="AC4676" i="47" s="1"/>
  <c r="Y4717" i="47"/>
  <c r="I4745" i="47"/>
  <c r="AB4745" i="47" s="1"/>
  <c r="Z4756" i="47"/>
  <c r="I4818" i="47"/>
  <c r="AB4818" i="47" s="1"/>
  <c r="I4874" i="47"/>
  <c r="AB4874" i="47" s="1"/>
  <c r="Z4877" i="47"/>
  <c r="X4913" i="47"/>
  <c r="X4944" i="47"/>
  <c r="Z4956" i="47"/>
  <c r="Z4957" i="47"/>
  <c r="I4979" i="47"/>
  <c r="AB4979" i="47" s="1"/>
  <c r="O4996" i="47"/>
  <c r="AB4996" i="47" s="1"/>
  <c r="I5142" i="47"/>
  <c r="X5150" i="47"/>
  <c r="I5151" i="47"/>
  <c r="AB5151" i="47" s="1"/>
  <c r="Y5157" i="47"/>
  <c r="I5183" i="47"/>
  <c r="AB5183" i="47" s="1"/>
  <c r="Y5236" i="47"/>
  <c r="A5296" i="47"/>
  <c r="Y5296" i="47"/>
  <c r="X5296" i="47" s="1"/>
  <c r="X5309" i="47"/>
  <c r="I5312" i="47"/>
  <c r="AB5312" i="47" s="1"/>
  <c r="Z5312" i="47"/>
  <c r="I5344" i="47"/>
  <c r="AB5344" i="47" s="1"/>
  <c r="O5396" i="47"/>
  <c r="AB5396" i="47" s="1"/>
  <c r="Z5397" i="47"/>
  <c r="A5415" i="47"/>
  <c r="X5424" i="47"/>
  <c r="Y5438" i="47"/>
  <c r="A5456" i="47"/>
  <c r="Y5456" i="47"/>
  <c r="X5456" i="47" s="1"/>
  <c r="A5461" i="47"/>
  <c r="X5465" i="47"/>
  <c r="I5472" i="47"/>
  <c r="AB5472" i="47" s="1"/>
  <c r="Y5504" i="47"/>
  <c r="Z5518" i="47"/>
  <c r="Z5557" i="47"/>
  <c r="Y5558" i="47"/>
  <c r="Y5581" i="47"/>
  <c r="X5581" i="47" s="1"/>
  <c r="R5609" i="47"/>
  <c r="I5624" i="47"/>
  <c r="AB5624" i="47" s="1"/>
  <c r="Y5628" i="47"/>
  <c r="Z5636" i="47"/>
  <c r="Y5638" i="47"/>
  <c r="X5638" i="47" s="1"/>
  <c r="I5655" i="47"/>
  <c r="Y5674" i="47"/>
  <c r="X5674" i="47" s="1"/>
  <c r="I5703" i="47"/>
  <c r="AB5703" i="47" s="1"/>
  <c r="X5710" i="47"/>
  <c r="Y5717" i="47"/>
  <c r="X5740" i="47"/>
  <c r="I5744" i="47"/>
  <c r="AB5744" i="47" s="1"/>
  <c r="I5746" i="47"/>
  <c r="AB5746" i="47" s="1"/>
  <c r="Y5752" i="47"/>
  <c r="A5752" i="47"/>
  <c r="Y5756" i="47"/>
  <c r="Y5758" i="47"/>
  <c r="I5782" i="47"/>
  <c r="AB5782" i="47" s="1"/>
  <c r="Z5782" i="47"/>
  <c r="I5792" i="47"/>
  <c r="AB5792" i="47" s="1"/>
  <c r="Z5797" i="47"/>
  <c r="R5849" i="47"/>
  <c r="A5859" i="47"/>
  <c r="Y5867" i="47"/>
  <c r="A5892" i="47"/>
  <c r="R5925" i="47"/>
  <c r="X5899" i="47"/>
  <c r="O5916" i="47"/>
  <c r="AB5916" i="47" s="1"/>
  <c r="Y5918" i="47"/>
  <c r="A5972" i="47"/>
  <c r="R6005" i="47"/>
  <c r="A5982" i="47"/>
  <c r="I6017" i="47"/>
  <c r="AB6017" i="47" s="1"/>
  <c r="Z6017" i="47"/>
  <c r="I6073" i="47"/>
  <c r="AB6073" i="47" s="1"/>
  <c r="A6097" i="47"/>
  <c r="Y6097" i="47"/>
  <c r="X6097" i="47" s="1"/>
  <c r="R6129" i="47"/>
  <c r="I6138" i="47"/>
  <c r="AB6138" i="47" s="1"/>
  <c r="Z6138" i="47"/>
  <c r="Y6149" i="47"/>
  <c r="Z6157" i="47"/>
  <c r="I6178" i="47"/>
  <c r="AB6178" i="47" s="1"/>
  <c r="Z6178" i="47"/>
  <c r="I6181" i="47"/>
  <c r="AB6181" i="47" s="1"/>
  <c r="Z6228" i="47"/>
  <c r="I6228" i="47"/>
  <c r="Z6264" i="47"/>
  <c r="I6264" i="47"/>
  <c r="AB6264" i="47" s="1"/>
  <c r="I6343" i="47"/>
  <c r="AB6343" i="47" s="1"/>
  <c r="I6387" i="47"/>
  <c r="AB6387" i="47" s="1"/>
  <c r="Z6387" i="47"/>
  <c r="Y6418" i="47"/>
  <c r="X6418" i="47" s="1"/>
  <c r="X6542" i="47"/>
  <c r="I6551" i="47"/>
  <c r="AB6551" i="47" s="1"/>
  <c r="AA6551" i="47"/>
  <c r="I6739" i="47"/>
  <c r="AB6739" i="47" s="1"/>
  <c r="Z6739" i="47"/>
  <c r="I6743" i="47"/>
  <c r="AB6743" i="47" s="1"/>
  <c r="Y6751" i="47"/>
  <c r="A6751" i="47"/>
  <c r="I6779" i="47"/>
  <c r="AB6779" i="47" s="1"/>
  <c r="AA6779" i="47"/>
  <c r="X6779" i="47" s="1"/>
  <c r="Y6815" i="47"/>
  <c r="D6813" i="47"/>
  <c r="R6848" i="47" s="1"/>
  <c r="Y6819" i="47"/>
  <c r="Y6874" i="47"/>
  <c r="A6874" i="47"/>
  <c r="Z6912" i="47"/>
  <c r="X6912" i="47" s="1"/>
  <c r="I6912" i="47"/>
  <c r="AB6912" i="47" s="1"/>
  <c r="Y5037" i="47"/>
  <c r="A5055" i="47"/>
  <c r="X5059" i="47"/>
  <c r="A5071" i="47"/>
  <c r="O5076" i="47"/>
  <c r="AB5076" i="47" s="1"/>
  <c r="I5095" i="47"/>
  <c r="AB5095" i="47" s="1"/>
  <c r="I5099" i="47"/>
  <c r="AB5099" i="47" s="1"/>
  <c r="O5156" i="47"/>
  <c r="AB5156" i="47" s="1"/>
  <c r="Y5196" i="47"/>
  <c r="Z5197" i="47"/>
  <c r="I5223" i="47"/>
  <c r="AB5223" i="47" s="1"/>
  <c r="Z5236" i="47"/>
  <c r="I5263" i="47"/>
  <c r="AB5263" i="47" s="1"/>
  <c r="O5316" i="47"/>
  <c r="AB5316" i="47" s="1"/>
  <c r="X5316" i="47" s="1"/>
  <c r="X5348" i="47"/>
  <c r="O5356" i="47"/>
  <c r="AB5356" i="47" s="1"/>
  <c r="X5388" i="47"/>
  <c r="I5393" i="47"/>
  <c r="Y5396" i="47"/>
  <c r="X5429" i="47"/>
  <c r="X5457" i="47"/>
  <c r="O5476" i="47"/>
  <c r="AB5476" i="47" s="1"/>
  <c r="X5497" i="47"/>
  <c r="O5516" i="47"/>
  <c r="AB5516" i="47" s="1"/>
  <c r="Z5517" i="47"/>
  <c r="Y5556" i="47"/>
  <c r="Z5558" i="47"/>
  <c r="X5589" i="47"/>
  <c r="Y5598" i="47"/>
  <c r="X5598" i="47" s="1"/>
  <c r="Y5637" i="47"/>
  <c r="X5637" i="47" s="1"/>
  <c r="I5671" i="47"/>
  <c r="AB5671" i="47" s="1"/>
  <c r="Z5676" i="47"/>
  <c r="T5716" i="47"/>
  <c r="AC5716" i="47" s="1"/>
  <c r="Z5717" i="47"/>
  <c r="R5769" i="47"/>
  <c r="I5779" i="47"/>
  <c r="A5791" i="47"/>
  <c r="T5796" i="47"/>
  <c r="AC5796" i="47" s="1"/>
  <c r="Z5798" i="47"/>
  <c r="R5809" i="47"/>
  <c r="X5827" i="47"/>
  <c r="I5831" i="47"/>
  <c r="AB5831" i="47" s="1"/>
  <c r="Z5836" i="47"/>
  <c r="Y5876" i="47"/>
  <c r="Y5917" i="47"/>
  <c r="X5917" i="47" s="1"/>
  <c r="R5929" i="47"/>
  <c r="X5936" i="47"/>
  <c r="A5987" i="47"/>
  <c r="Z5996" i="47"/>
  <c r="Y5997" i="47"/>
  <c r="Z6037" i="47"/>
  <c r="Z6078" i="47"/>
  <c r="A6102" i="47"/>
  <c r="Z6117" i="47"/>
  <c r="Y6118" i="47"/>
  <c r="I6149" i="47"/>
  <c r="AB6149" i="47" s="1"/>
  <c r="Z6149" i="47"/>
  <c r="Z6154" i="47"/>
  <c r="Y6158" i="47"/>
  <c r="I6183" i="47"/>
  <c r="AB6183" i="47" s="1"/>
  <c r="O6196" i="47"/>
  <c r="AB6196" i="47" s="1"/>
  <c r="Y6232" i="47"/>
  <c r="Y6268" i="47"/>
  <c r="I6271" i="47"/>
  <c r="AB6271" i="47" s="1"/>
  <c r="Y6304" i="47"/>
  <c r="X6304" i="47" s="1"/>
  <c r="A6304" i="47"/>
  <c r="I6307" i="47"/>
  <c r="AB6307" i="47" s="1"/>
  <c r="I6383" i="47"/>
  <c r="AB6383" i="47" s="1"/>
  <c r="AA6468" i="47"/>
  <c r="I6468" i="47"/>
  <c r="AB6468" i="47" s="1"/>
  <c r="I6505" i="47"/>
  <c r="AB6505" i="47" s="1"/>
  <c r="Z6535" i="47"/>
  <c r="I6535" i="47"/>
  <c r="A6535" i="47" s="1"/>
  <c r="Y6536" i="47"/>
  <c r="A6536" i="47"/>
  <c r="I6544" i="47"/>
  <c r="AB6544" i="47" s="1"/>
  <c r="I6550" i="47"/>
  <c r="AB6550" i="47" s="1"/>
  <c r="Z6550" i="47"/>
  <c r="X6550" i="47" s="1"/>
  <c r="AA6582" i="47"/>
  <c r="X6582" i="47" s="1"/>
  <c r="I6582" i="47"/>
  <c r="AB6582" i="47" s="1"/>
  <c r="I6586" i="47"/>
  <c r="AB6586" i="47" s="1"/>
  <c r="I6791" i="47"/>
  <c r="AB6791" i="47" s="1"/>
  <c r="Y6816" i="47"/>
  <c r="Y6903" i="47"/>
  <c r="D6893" i="47"/>
  <c r="R6928" i="47" s="1"/>
  <c r="Y6911" i="47"/>
  <c r="Y6952" i="47"/>
  <c r="Z6976" i="47"/>
  <c r="I6976" i="47"/>
  <c r="AB6976" i="47" s="1"/>
  <c r="Y6984" i="47"/>
  <c r="Z6991" i="47"/>
  <c r="X6991" i="47" s="1"/>
  <c r="I6991" i="47"/>
  <c r="AB6991" i="47" s="1"/>
  <c r="Z7030" i="47"/>
  <c r="X7030" i="47" s="1"/>
  <c r="I7030" i="47"/>
  <c r="AB7030" i="47" s="1"/>
  <c r="Y5798" i="47"/>
  <c r="X5798" i="47" s="1"/>
  <c r="Z5877" i="47"/>
  <c r="Z5918" i="47"/>
  <c r="Y5958" i="47"/>
  <c r="I5975" i="47"/>
  <c r="X5983" i="47"/>
  <c r="R6009" i="47"/>
  <c r="O6036" i="47"/>
  <c r="AB6036" i="47" s="1"/>
  <c r="Z6038" i="47"/>
  <c r="Y6077" i="47"/>
  <c r="X6077" i="47" s="1"/>
  <c r="X6113" i="47"/>
  <c r="Z6118" i="47"/>
  <c r="X6141" i="47"/>
  <c r="I6150" i="47"/>
  <c r="AB6150" i="47" s="1"/>
  <c r="R6169" i="47"/>
  <c r="X6186" i="47"/>
  <c r="Z6192" i="47"/>
  <c r="I6192" i="47"/>
  <c r="Y6219" i="47"/>
  <c r="I6222" i="47"/>
  <c r="AB6222" i="47" s="1"/>
  <c r="Z6222" i="47"/>
  <c r="X6222" i="47" s="1"/>
  <c r="I6226" i="47"/>
  <c r="AB6226" i="47" s="1"/>
  <c r="Z6226" i="47"/>
  <c r="X6226" i="47" s="1"/>
  <c r="I6258" i="47"/>
  <c r="AB6258" i="47" s="1"/>
  <c r="Z6258" i="47"/>
  <c r="X6258" i="47" s="1"/>
  <c r="I6262" i="47"/>
  <c r="AB6262" i="47" s="1"/>
  <c r="Z6262" i="47"/>
  <c r="X6262" i="47" s="1"/>
  <c r="X6274" i="47"/>
  <c r="I6298" i="47"/>
  <c r="AB6298" i="47" s="1"/>
  <c r="Z6298" i="47"/>
  <c r="X6298" i="47" s="1"/>
  <c r="I6311" i="47"/>
  <c r="AB6311" i="47" s="1"/>
  <c r="I6421" i="47"/>
  <c r="AB6421" i="47" s="1"/>
  <c r="AA6424" i="47"/>
  <c r="X6424" i="47" s="1"/>
  <c r="I6424" i="47"/>
  <c r="AB6424" i="47" s="1"/>
  <c r="X6464" i="47"/>
  <c r="I6469" i="47"/>
  <c r="AB6469" i="47" s="1"/>
  <c r="X6472" i="47"/>
  <c r="I6497" i="47"/>
  <c r="AB6497" i="47" s="1"/>
  <c r="A6500" i="47"/>
  <c r="Y6500" i="47"/>
  <c r="X6508" i="47"/>
  <c r="I6546" i="47"/>
  <c r="AB6546" i="47" s="1"/>
  <c r="Z6546" i="47"/>
  <c r="O6556" i="47"/>
  <c r="AB6556" i="47" s="1"/>
  <c r="X6589" i="47"/>
  <c r="Y6590" i="47"/>
  <c r="A6590" i="47"/>
  <c r="X6706" i="47"/>
  <c r="I6738" i="47"/>
  <c r="AB6738" i="47" s="1"/>
  <c r="Z6738" i="47"/>
  <c r="X6738" i="47" s="1"/>
  <c r="X6818" i="47"/>
  <c r="X6828" i="47"/>
  <c r="Y6858" i="47"/>
  <c r="X6858" i="47" s="1"/>
  <c r="A6858" i="47"/>
  <c r="D6853" i="47"/>
  <c r="R6888" i="47" s="1"/>
  <c r="Z6859" i="47"/>
  <c r="I6859" i="47"/>
  <c r="AB6859" i="47" s="1"/>
  <c r="AA6861" i="47"/>
  <c r="I6861" i="47"/>
  <c r="AB6861" i="47" s="1"/>
  <c r="A6892" i="47"/>
  <c r="AA6937" i="47"/>
  <c r="X6937" i="47" s="1"/>
  <c r="I6937" i="47"/>
  <c r="AB6937" i="47" s="1"/>
  <c r="AA7015" i="47"/>
  <c r="I7015" i="47"/>
  <c r="A7015" i="47" s="1"/>
  <c r="R6369" i="47"/>
  <c r="Y6397" i="47"/>
  <c r="Z6417" i="47"/>
  <c r="Z6418" i="47"/>
  <c r="Z6465" i="47"/>
  <c r="X6465" i="47" s="1"/>
  <c r="Z6476" i="47"/>
  <c r="Z6509" i="47"/>
  <c r="Z6513" i="47"/>
  <c r="Z6516" i="47"/>
  <c r="R6529" i="47"/>
  <c r="Z6536" i="47"/>
  <c r="Z6590" i="47"/>
  <c r="T6596" i="47"/>
  <c r="AC6596" i="47" s="1"/>
  <c r="X6622" i="47"/>
  <c r="T6636" i="47"/>
  <c r="AC6636" i="47" s="1"/>
  <c r="Y6638" i="47"/>
  <c r="R6649" i="47"/>
  <c r="Z6699" i="47"/>
  <c r="I6712" i="47"/>
  <c r="AB6712" i="47" s="1"/>
  <c r="AA6712" i="47"/>
  <c r="R6729" i="47"/>
  <c r="Z6747" i="47"/>
  <c r="Z6751" i="47"/>
  <c r="T6756" i="47"/>
  <c r="AC6756" i="47" s="1"/>
  <c r="R6769" i="47"/>
  <c r="Z6787" i="47"/>
  <c r="X6787" i="47" s="1"/>
  <c r="Z6816" i="47"/>
  <c r="I6816" i="47"/>
  <c r="Z6819" i="47"/>
  <c r="I6819" i="47"/>
  <c r="AB6819" i="47" s="1"/>
  <c r="Z6827" i="47"/>
  <c r="I6827" i="47"/>
  <c r="AB6827" i="47" s="1"/>
  <c r="A6852" i="47"/>
  <c r="Z6856" i="47"/>
  <c r="X6856" i="47" s="1"/>
  <c r="I6856" i="47"/>
  <c r="AB6856" i="47" s="1"/>
  <c r="Y6863" i="47"/>
  <c r="Z6864" i="47"/>
  <c r="X6864" i="47" s="1"/>
  <c r="I6864" i="47"/>
  <c r="AB6864" i="47" s="1"/>
  <c r="Y6871" i="47"/>
  <c r="Z6872" i="47"/>
  <c r="X6872" i="47" s="1"/>
  <c r="I6872" i="47"/>
  <c r="AB6872" i="47" s="1"/>
  <c r="O6876" i="47"/>
  <c r="AB6876" i="47" s="1"/>
  <c r="R6889" i="47"/>
  <c r="Z6903" i="47"/>
  <c r="I6903" i="47"/>
  <c r="Z6911" i="47"/>
  <c r="I6911" i="47"/>
  <c r="AB6911" i="47" s="1"/>
  <c r="Z6935" i="47"/>
  <c r="I6935" i="47"/>
  <c r="A6935" i="47" s="1"/>
  <c r="Y6939" i="47"/>
  <c r="Z6940" i="47"/>
  <c r="X6940" i="47" s="1"/>
  <c r="I6940" i="47"/>
  <c r="AB6940" i="47" s="1"/>
  <c r="Y6947" i="47"/>
  <c r="Z6948" i="47"/>
  <c r="X6948" i="47" s="1"/>
  <c r="I6948" i="47"/>
  <c r="AB6948" i="47" s="1"/>
  <c r="AA6950" i="47"/>
  <c r="X6950" i="47" s="1"/>
  <c r="I6950" i="47"/>
  <c r="AB6950" i="47" s="1"/>
  <c r="Y6951" i="47"/>
  <c r="AA6978" i="47"/>
  <c r="X6978" i="47" s="1"/>
  <c r="I6978" i="47"/>
  <c r="AB6978" i="47" s="1"/>
  <c r="Z6984" i="47"/>
  <c r="I6984" i="47"/>
  <c r="Y7021" i="47"/>
  <c r="X7021" i="47" s="1"/>
  <c r="A7021" i="47"/>
  <c r="AA7178" i="47"/>
  <c r="X7178" i="47" s="1"/>
  <c r="I7178" i="47"/>
  <c r="AB7178" i="47" s="1"/>
  <c r="Y7180" i="47"/>
  <c r="X7180" i="47" s="1"/>
  <c r="AA7194" i="47"/>
  <c r="X7194" i="47" s="1"/>
  <c r="I7194" i="47"/>
  <c r="AB7194" i="47" s="1"/>
  <c r="X6184" i="47"/>
  <c r="Y6198" i="47"/>
  <c r="Y6236" i="47"/>
  <c r="Y6238" i="47"/>
  <c r="X6272" i="47"/>
  <c r="X6308" i="47"/>
  <c r="Y6317" i="47"/>
  <c r="T6356" i="47"/>
  <c r="AC6356" i="47" s="1"/>
  <c r="X6356" i="47" s="1"/>
  <c r="Y6396" i="47"/>
  <c r="T6396" i="47"/>
  <c r="AC6396" i="47" s="1"/>
  <c r="O6396" i="47"/>
  <c r="AB6396" i="47" s="1"/>
  <c r="Y6398" i="47"/>
  <c r="X6398" i="47" s="1"/>
  <c r="X6422" i="47"/>
  <c r="Z6436" i="47"/>
  <c r="T6476" i="47"/>
  <c r="AC6476" i="47" s="1"/>
  <c r="Z6500" i="47"/>
  <c r="I6543" i="47"/>
  <c r="Y6677" i="47"/>
  <c r="Z6711" i="47"/>
  <c r="X6711" i="47" s="1"/>
  <c r="Y6716" i="47"/>
  <c r="I6735" i="47"/>
  <c r="A6735" i="47" s="1"/>
  <c r="Z6746" i="47"/>
  <c r="X6746" i="47" s="1"/>
  <c r="Z6815" i="47"/>
  <c r="I6818" i="47"/>
  <c r="AB6818" i="47" s="1"/>
  <c r="I6821" i="47"/>
  <c r="AB6821" i="47" s="1"/>
  <c r="Y6823" i="47"/>
  <c r="Z6824" i="47"/>
  <c r="X6824" i="47" s="1"/>
  <c r="I6824" i="47"/>
  <c r="AB6824" i="47" s="1"/>
  <c r="I6829" i="47"/>
  <c r="AB6829" i="47" s="1"/>
  <c r="Y6831" i="47"/>
  <c r="Z6832" i="47"/>
  <c r="X6832" i="47" s="1"/>
  <c r="I6832" i="47"/>
  <c r="AB6832" i="47" s="1"/>
  <c r="O6836" i="47"/>
  <c r="AB6836" i="47" s="1"/>
  <c r="R6849" i="47"/>
  <c r="Z6863" i="47"/>
  <c r="I6863" i="47"/>
  <c r="AB6863" i="47" s="1"/>
  <c r="Z6871" i="47"/>
  <c r="I6871" i="47"/>
  <c r="AB6871" i="47" s="1"/>
  <c r="Z6895" i="47"/>
  <c r="I6895" i="47"/>
  <c r="I6897" i="47"/>
  <c r="AB6897" i="47" s="1"/>
  <c r="Y6899" i="47"/>
  <c r="Z6900" i="47"/>
  <c r="X6900" i="47" s="1"/>
  <c r="I6900" i="47"/>
  <c r="AB6900" i="47" s="1"/>
  <c r="I6905" i="47"/>
  <c r="Y6907" i="47"/>
  <c r="Z6908" i="47"/>
  <c r="X6908" i="47" s="1"/>
  <c r="I6908" i="47"/>
  <c r="I6913" i="47"/>
  <c r="AB6913" i="47" s="1"/>
  <c r="Y6916" i="47"/>
  <c r="X6938" i="47"/>
  <c r="Z6939" i="47"/>
  <c r="I6939" i="47"/>
  <c r="AB6939" i="47" s="1"/>
  <c r="X6946" i="47"/>
  <c r="Z6947" i="47"/>
  <c r="I6947" i="47"/>
  <c r="AB6947" i="47" s="1"/>
  <c r="I6951" i="47"/>
  <c r="Z6951" i="47"/>
  <c r="I6953" i="47"/>
  <c r="AB6953" i="47" s="1"/>
  <c r="Y6956" i="47"/>
  <c r="Y6958" i="47"/>
  <c r="AB6975" i="47"/>
  <c r="Z6977" i="47"/>
  <c r="X6977" i="47" s="1"/>
  <c r="I6977" i="47"/>
  <c r="AB6977" i="47" s="1"/>
  <c r="AA6986" i="47"/>
  <c r="X6986" i="47" s="1"/>
  <c r="I6986" i="47"/>
  <c r="AB6986" i="47" s="1"/>
  <c r="X6998" i="47"/>
  <c r="AA7072" i="47"/>
  <c r="X7072" i="47" s="1"/>
  <c r="I7072" i="47"/>
  <c r="Z6156" i="47"/>
  <c r="Y6157" i="47"/>
  <c r="X6183" i="47"/>
  <c r="I6184" i="47"/>
  <c r="R6209" i="47"/>
  <c r="T6236" i="47"/>
  <c r="AC6236" i="47" s="1"/>
  <c r="R6249" i="47"/>
  <c r="X6271" i="47"/>
  <c r="I6272" i="47"/>
  <c r="X6307" i="47"/>
  <c r="I6308" i="47"/>
  <c r="I6335" i="47"/>
  <c r="Y6357" i="47"/>
  <c r="X6357" i="47" s="1"/>
  <c r="X6383" i="47"/>
  <c r="X6392" i="47"/>
  <c r="Z6397" i="47"/>
  <c r="I6422" i="47"/>
  <c r="T6436" i="47"/>
  <c r="AC6436" i="47" s="1"/>
  <c r="Z6437" i="47"/>
  <c r="X6437" i="47" s="1"/>
  <c r="Y6517" i="47"/>
  <c r="T6516" i="47"/>
  <c r="AC6516" i="47" s="1"/>
  <c r="X6516" i="47" s="1"/>
  <c r="Z6518" i="47"/>
  <c r="T6556" i="47"/>
  <c r="AC6556" i="47" s="1"/>
  <c r="Z6598" i="47"/>
  <c r="Z6638" i="47"/>
  <c r="Y6678" i="47"/>
  <c r="A6711" i="47"/>
  <c r="I6742" i="47"/>
  <c r="AB6742" i="47" s="1"/>
  <c r="A6747" i="47"/>
  <c r="O6756" i="47"/>
  <c r="AB6756" i="47" s="1"/>
  <c r="O6796" i="47"/>
  <c r="AB6796" i="47" s="1"/>
  <c r="Y6798" i="47"/>
  <c r="A6820" i="47"/>
  <c r="X6822" i="47"/>
  <c r="Z6823" i="47"/>
  <c r="I6823" i="47"/>
  <c r="X6830" i="47"/>
  <c r="Z6831" i="47"/>
  <c r="I6831" i="47"/>
  <c r="AB6831" i="47" s="1"/>
  <c r="Z6855" i="47"/>
  <c r="I6855" i="47"/>
  <c r="A6855" i="47" s="1"/>
  <c r="I6857" i="47"/>
  <c r="AB6857" i="47" s="1"/>
  <c r="Y6859" i="47"/>
  <c r="Z6860" i="47"/>
  <c r="X6860" i="47" s="1"/>
  <c r="I6860" i="47"/>
  <c r="X6861" i="47"/>
  <c r="I6865" i="47"/>
  <c r="Y6867" i="47"/>
  <c r="X6867" i="47" s="1"/>
  <c r="Z6868" i="47"/>
  <c r="X6868" i="47" s="1"/>
  <c r="I6868" i="47"/>
  <c r="I6873" i="47"/>
  <c r="AB6873" i="47" s="1"/>
  <c r="Y6876" i="47"/>
  <c r="Z6899" i="47"/>
  <c r="I6899" i="47"/>
  <c r="Z6907" i="47"/>
  <c r="I6907" i="47"/>
  <c r="A6912" i="47"/>
  <c r="X6914" i="47"/>
  <c r="A6932" i="47"/>
  <c r="Z6936" i="47"/>
  <c r="X6936" i="47" s="1"/>
  <c r="I6936" i="47"/>
  <c r="AB6936" i="47" s="1"/>
  <c r="I6941" i="47"/>
  <c r="AB6941" i="47" s="1"/>
  <c r="A6943" i="47"/>
  <c r="Y6943" i="47"/>
  <c r="Z6944" i="47"/>
  <c r="X6944" i="47" s="1"/>
  <c r="I6944" i="47"/>
  <c r="AB6944" i="47" s="1"/>
  <c r="X6945" i="47"/>
  <c r="Y6954" i="47"/>
  <c r="X6954" i="47" s="1"/>
  <c r="Y6976" i="47"/>
  <c r="Z6985" i="47"/>
  <c r="X6985" i="47" s="1"/>
  <c r="I6985" i="47"/>
  <c r="AB6985" i="47" s="1"/>
  <c r="O6996" i="47"/>
  <c r="AB6996" i="47" s="1"/>
  <c r="Y7034" i="47"/>
  <c r="Z7070" i="47"/>
  <c r="X7070" i="47" s="1"/>
  <c r="I7070" i="47"/>
  <c r="AB7070" i="47" s="1"/>
  <c r="Y6717" i="47"/>
  <c r="T6716" i="47"/>
  <c r="AC6716" i="47" s="1"/>
  <c r="Z6718" i="47"/>
  <c r="Y6757" i="47"/>
  <c r="X6757" i="47" s="1"/>
  <c r="Y6797" i="47"/>
  <c r="Z6798" i="47"/>
  <c r="Z6952" i="47"/>
  <c r="I6952" i="47"/>
  <c r="AB6952" i="47" s="1"/>
  <c r="O6956" i="47"/>
  <c r="AB6956" i="47" s="1"/>
  <c r="Y6980" i="47"/>
  <c r="Z6981" i="47"/>
  <c r="X6981" i="47" s="1"/>
  <c r="I6981" i="47"/>
  <c r="AB6981" i="47" s="1"/>
  <c r="A6987" i="47"/>
  <c r="Y6988" i="47"/>
  <c r="Z6989" i="47"/>
  <c r="X6989" i="47" s="1"/>
  <c r="I6989" i="47"/>
  <c r="AB6989" i="47" s="1"/>
  <c r="X6992" i="47"/>
  <c r="X6993" i="47"/>
  <c r="Z6994" i="47"/>
  <c r="X6994" i="47" s="1"/>
  <c r="I6994" i="47"/>
  <c r="Y7018" i="47"/>
  <c r="AA7019" i="47"/>
  <c r="X7019" i="47" s="1"/>
  <c r="I7019" i="47"/>
  <c r="AB7019" i="47" s="1"/>
  <c r="Z7026" i="47"/>
  <c r="X7026" i="47" s="1"/>
  <c r="I7026" i="47"/>
  <c r="AB7026" i="47" s="1"/>
  <c r="X7059" i="47"/>
  <c r="Y7061" i="47"/>
  <c r="AA7063" i="47"/>
  <c r="X7063" i="47" s="1"/>
  <c r="I7063" i="47"/>
  <c r="AB7063" i="47" s="1"/>
  <c r="Y7064" i="47"/>
  <c r="Y7095" i="47"/>
  <c r="D7093" i="47"/>
  <c r="R7128" i="47" s="1"/>
  <c r="Y7139" i="47"/>
  <c r="X7139" i="47" s="1"/>
  <c r="Z7140" i="47"/>
  <c r="I7140" i="47"/>
  <c r="AB7140" i="47" s="1"/>
  <c r="Z6958" i="47"/>
  <c r="Y6975" i="47"/>
  <c r="A6975" i="47"/>
  <c r="D6973" i="47"/>
  <c r="R7008" i="47" s="1"/>
  <c r="X6979" i="47"/>
  <c r="Z6980" i="47"/>
  <c r="I6980" i="47"/>
  <c r="Z6988" i="47"/>
  <c r="I6988" i="47"/>
  <c r="AB6988" i="47" s="1"/>
  <c r="Y6996" i="47"/>
  <c r="Y6997" i="47"/>
  <c r="AA7032" i="47"/>
  <c r="X7032" i="47" s="1"/>
  <c r="I7032" i="47"/>
  <c r="Y7033" i="47"/>
  <c r="AB7055" i="47"/>
  <c r="I7057" i="47"/>
  <c r="AB7057" i="47" s="1"/>
  <c r="Z7057" i="47"/>
  <c r="X7057" i="47" s="1"/>
  <c r="Y7058" i="47"/>
  <c r="D7053" i="47"/>
  <c r="R7088" i="47" s="1"/>
  <c r="AB7135" i="47"/>
  <c r="I7017" i="47"/>
  <c r="Z7017" i="47"/>
  <c r="Y7020" i="47"/>
  <c r="X7020" i="47" s="1"/>
  <c r="I7029" i="47"/>
  <c r="Z7029" i="47"/>
  <c r="X7029" i="47" s="1"/>
  <c r="I7033" i="47"/>
  <c r="AB7033" i="47" s="1"/>
  <c r="Z7033" i="47"/>
  <c r="X7038" i="47"/>
  <c r="X7060" i="47"/>
  <c r="I7073" i="47"/>
  <c r="AB7073" i="47" s="1"/>
  <c r="Z7073" i="47"/>
  <c r="X7073" i="47" s="1"/>
  <c r="Y7108" i="47"/>
  <c r="X7108" i="47" s="1"/>
  <c r="A7108" i="47"/>
  <c r="Z7109" i="47"/>
  <c r="I7109" i="47"/>
  <c r="AB7109" i="47" s="1"/>
  <c r="AA7111" i="47"/>
  <c r="X7111" i="47" s="1"/>
  <c r="I7111" i="47"/>
  <c r="AB7111" i="47" s="1"/>
  <c r="Z6990" i="47"/>
  <c r="X6990" i="47" s="1"/>
  <c r="I6990" i="47"/>
  <c r="X7016" i="47"/>
  <c r="Z7023" i="47"/>
  <c r="X7023" i="47" s="1"/>
  <c r="I7023" i="47"/>
  <c r="AB7023" i="47" s="1"/>
  <c r="Z7027" i="47"/>
  <c r="X7027" i="47" s="1"/>
  <c r="I7027" i="47"/>
  <c r="AA7056" i="47"/>
  <c r="X7056" i="47" s="1"/>
  <c r="I7056" i="47"/>
  <c r="Z7067" i="47"/>
  <c r="X7067" i="47" s="1"/>
  <c r="I7067" i="47"/>
  <c r="Y7074" i="47"/>
  <c r="Y7100" i="47"/>
  <c r="X7100" i="47" s="1"/>
  <c r="A7100" i="47"/>
  <c r="Z7101" i="47"/>
  <c r="I7101" i="47"/>
  <c r="AB7101" i="47" s="1"/>
  <c r="AA7103" i="47"/>
  <c r="X7103" i="47" s="1"/>
  <c r="I7103" i="47"/>
  <c r="AB7103" i="47" s="1"/>
  <c r="T7116" i="47"/>
  <c r="AC7116" i="47" s="1"/>
  <c r="X7116" i="47" s="1"/>
  <c r="Z7117" i="47"/>
  <c r="Z7149" i="47"/>
  <c r="X7149" i="47" s="1"/>
  <c r="I7149" i="47"/>
  <c r="AB7149" i="47" s="1"/>
  <c r="Z7018" i="47"/>
  <c r="I7018" i="47"/>
  <c r="AB7018" i="47" s="1"/>
  <c r="Z7034" i="47"/>
  <c r="I7034" i="47"/>
  <c r="Z7037" i="47"/>
  <c r="X7037" i="47" s="1"/>
  <c r="Z7058" i="47"/>
  <c r="I7058" i="47"/>
  <c r="AB7058" i="47" s="1"/>
  <c r="Z7074" i="47"/>
  <c r="I7074" i="47"/>
  <c r="AB7074" i="47" s="1"/>
  <c r="Y7097" i="47"/>
  <c r="Z7098" i="47"/>
  <c r="X7098" i="47" s="1"/>
  <c r="I7098" i="47"/>
  <c r="AB7098" i="47" s="1"/>
  <c r="Y7105" i="47"/>
  <c r="Z7106" i="47"/>
  <c r="X7106" i="47" s="1"/>
  <c r="I7106" i="47"/>
  <c r="AB7106" i="47" s="1"/>
  <c r="Y7113" i="47"/>
  <c r="Z7114" i="47"/>
  <c r="X7114" i="47" s="1"/>
  <c r="I7114" i="47"/>
  <c r="D7133" i="47"/>
  <c r="R7168" i="47" s="1"/>
  <c r="AA7142" i="47"/>
  <c r="X7142" i="47" s="1"/>
  <c r="I7142" i="47"/>
  <c r="AB7142" i="47" s="1"/>
  <c r="Y7148" i="47"/>
  <c r="AB7175" i="47"/>
  <c r="Z7177" i="47"/>
  <c r="X7177" i="47" s="1"/>
  <c r="I7177" i="47"/>
  <c r="Z7193" i="47"/>
  <c r="X7193" i="47" s="1"/>
  <c r="I7193" i="47"/>
  <c r="AB7193" i="47" s="1"/>
  <c r="I7020" i="47"/>
  <c r="Z7022" i="47"/>
  <c r="I7022" i="47"/>
  <c r="AB7022" i="47" s="1"/>
  <c r="Y7022" i="47"/>
  <c r="I7060" i="47"/>
  <c r="AB7060" i="47" s="1"/>
  <c r="Z7061" i="47"/>
  <c r="Z7062" i="47"/>
  <c r="I7062" i="47"/>
  <c r="AB7062" i="47" s="1"/>
  <c r="Y7062" i="47"/>
  <c r="X7096" i="47"/>
  <c r="Z7097" i="47"/>
  <c r="I7097" i="47"/>
  <c r="X7104" i="47"/>
  <c r="Z7105" i="47"/>
  <c r="I7105" i="47"/>
  <c r="Z7113" i="47"/>
  <c r="I7113" i="47"/>
  <c r="X7118" i="47"/>
  <c r="Y7135" i="47"/>
  <c r="Y7137" i="47"/>
  <c r="Z7141" i="47"/>
  <c r="X7141" i="47" s="1"/>
  <c r="I7141" i="47"/>
  <c r="AB7141" i="47" s="1"/>
  <c r="Z7148" i="47"/>
  <c r="I7148" i="47"/>
  <c r="AB7148" i="47" s="1"/>
  <c r="AA7186" i="47"/>
  <c r="X7186" i="47" s="1"/>
  <c r="I7186" i="47"/>
  <c r="AB7186" i="47" s="1"/>
  <c r="Y7188" i="47"/>
  <c r="X7188" i="47" s="1"/>
  <c r="Z7066" i="47"/>
  <c r="X7066" i="47" s="1"/>
  <c r="I7066" i="47"/>
  <c r="AB7066" i="47" s="1"/>
  <c r="I7071" i="47"/>
  <c r="AB7071" i="47" s="1"/>
  <c r="Y7101" i="47"/>
  <c r="Z7102" i="47"/>
  <c r="X7102" i="47" s="1"/>
  <c r="I7102" i="47"/>
  <c r="AB7102" i="47" s="1"/>
  <c r="Y7109" i="47"/>
  <c r="Z7110" i="47"/>
  <c r="X7110" i="47" s="1"/>
  <c r="I7110" i="47"/>
  <c r="AB7110" i="47" s="1"/>
  <c r="Z7137" i="47"/>
  <c r="I7137" i="47"/>
  <c r="Y7140" i="47"/>
  <c r="AA7150" i="47"/>
  <c r="X7150" i="47" s="1"/>
  <c r="I7150" i="47"/>
  <c r="Y7152" i="47"/>
  <c r="X7152" i="47" s="1"/>
  <c r="Z7185" i="47"/>
  <c r="X7185" i="47" s="1"/>
  <c r="I7185" i="47"/>
  <c r="AB7185" i="47" s="1"/>
  <c r="Y7144" i="47"/>
  <c r="Z7145" i="47"/>
  <c r="X7145" i="47" s="1"/>
  <c r="I7145" i="47"/>
  <c r="AB7145" i="47" s="1"/>
  <c r="Z7153" i="47"/>
  <c r="X7153" i="47" s="1"/>
  <c r="I7153" i="47"/>
  <c r="AA7154" i="47"/>
  <c r="X7154" i="47" s="1"/>
  <c r="I7154" i="47"/>
  <c r="AB7154" i="47" s="1"/>
  <c r="Y7176" i="47"/>
  <c r="X7176" i="47" s="1"/>
  <c r="Z7181" i="47"/>
  <c r="X7181" i="47" s="1"/>
  <c r="I7181" i="47"/>
  <c r="AB7181" i="47" s="1"/>
  <c r="AA7182" i="47"/>
  <c r="X7182" i="47" s="1"/>
  <c r="I7182" i="47"/>
  <c r="Y7184" i="47"/>
  <c r="X7184" i="47" s="1"/>
  <c r="Z7189" i="47"/>
  <c r="X7189" i="47" s="1"/>
  <c r="I7189" i="47"/>
  <c r="AB7189" i="47" s="1"/>
  <c r="AA7190" i="47"/>
  <c r="X7190" i="47" s="1"/>
  <c r="I7190" i="47"/>
  <c r="AB7190" i="47" s="1"/>
  <c r="Y7192" i="47"/>
  <c r="X7192" i="47" s="1"/>
  <c r="X7143" i="47"/>
  <c r="Z7144" i="47"/>
  <c r="I7144" i="47"/>
  <c r="AB7144" i="47" s="1"/>
  <c r="T7156" i="47"/>
  <c r="AC7156" i="47" s="1"/>
  <c r="Y7175" i="47"/>
  <c r="A7175" i="47"/>
  <c r="D7173" i="47"/>
  <c r="R7208" i="47" s="1"/>
  <c r="X7183" i="47"/>
  <c r="X7191" i="47"/>
  <c r="I7152" i="47"/>
  <c r="AB7152" i="47" s="1"/>
  <c r="I7176" i="47"/>
  <c r="A7176" i="47" s="1"/>
  <c r="I7180" i="47"/>
  <c r="AB7180" i="47" s="1"/>
  <c r="I7184" i="47"/>
  <c r="AB7184" i="47" s="1"/>
  <c r="I7188" i="47"/>
  <c r="I7192" i="47"/>
  <c r="AB7192" i="47" s="1"/>
  <c r="A2982" i="47"/>
  <c r="A3505" i="47"/>
  <c r="X3431" i="47"/>
  <c r="X3546" i="47"/>
  <c r="A864" i="47"/>
  <c r="T676" i="47"/>
  <c r="AC676" i="47" s="1"/>
  <c r="X1071" i="47"/>
  <c r="I1136" i="47"/>
  <c r="AB1136" i="47" s="1"/>
  <c r="O1156" i="47"/>
  <c r="AB1156" i="47" s="1"/>
  <c r="I1180" i="47"/>
  <c r="AB1180" i="47" s="1"/>
  <c r="T1196" i="47"/>
  <c r="AC1196" i="47" s="1"/>
  <c r="O1276" i="47"/>
  <c r="AB1276" i="47" s="1"/>
  <c r="I1459" i="47"/>
  <c r="AB1459" i="47" s="1"/>
  <c r="Y1476" i="47"/>
  <c r="T1556" i="47"/>
  <c r="AC1556" i="47" s="1"/>
  <c r="X1661" i="47"/>
  <c r="I1673" i="47"/>
  <c r="AB1673" i="47" s="1"/>
  <c r="O1676" i="47"/>
  <c r="AB1676" i="47" s="1"/>
  <c r="X1697" i="47"/>
  <c r="T1756" i="47"/>
  <c r="AC1756" i="47" s="1"/>
  <c r="X1857" i="47"/>
  <c r="Y1877" i="47"/>
  <c r="A1910" i="47"/>
  <c r="I1941" i="47"/>
  <c r="AB1941" i="47" s="1"/>
  <c r="I1945" i="47"/>
  <c r="AB1945" i="47" s="1"/>
  <c r="I1986" i="47"/>
  <c r="AB1986" i="47" s="1"/>
  <c r="X2020" i="47"/>
  <c r="I2056" i="47"/>
  <c r="AB2056" i="47" s="1"/>
  <c r="Y2118" i="47"/>
  <c r="I2135" i="47"/>
  <c r="A2135" i="47" s="1"/>
  <c r="I2137" i="47"/>
  <c r="AB2137" i="47" s="1"/>
  <c r="I2144" i="47"/>
  <c r="I2152" i="47"/>
  <c r="AB2152" i="47" s="1"/>
  <c r="Y2196" i="47"/>
  <c r="I2224" i="47"/>
  <c r="AB2224" i="47" s="1"/>
  <c r="I2274" i="47"/>
  <c r="AB2274" i="47" s="1"/>
  <c r="I2336" i="47"/>
  <c r="AB2336" i="47" s="1"/>
  <c r="I2347" i="47"/>
  <c r="AB2347" i="47" s="1"/>
  <c r="Y2357" i="47"/>
  <c r="I2379" i="47"/>
  <c r="AB2379" i="47" s="1"/>
  <c r="Y2396" i="47"/>
  <c r="AA2459" i="47"/>
  <c r="I2671" i="47"/>
  <c r="AB2671" i="47" s="1"/>
  <c r="I2735" i="47"/>
  <c r="AB2735" i="47" s="1"/>
  <c r="I2740" i="47"/>
  <c r="AB2740" i="47" s="1"/>
  <c r="AA2744" i="47"/>
  <c r="I2751" i="47"/>
  <c r="AB2751" i="47" s="1"/>
  <c r="Y2757" i="47"/>
  <c r="X2757" i="47" s="1"/>
  <c r="I2775" i="47"/>
  <c r="AB2775" i="47" s="1"/>
  <c r="I2780" i="47"/>
  <c r="AA2784" i="47"/>
  <c r="I2791" i="47"/>
  <c r="AB2791" i="47" s="1"/>
  <c r="Y2797" i="47"/>
  <c r="X2797" i="47" s="1"/>
  <c r="I2815" i="47"/>
  <c r="I2820" i="47"/>
  <c r="AB2820" i="47" s="1"/>
  <c r="AA2824" i="47"/>
  <c r="I2831" i="47"/>
  <c r="AB2831" i="47" s="1"/>
  <c r="Y2837" i="47"/>
  <c r="I2855" i="47"/>
  <c r="AB2855" i="47" s="1"/>
  <c r="I2860" i="47"/>
  <c r="AB2860" i="47" s="1"/>
  <c r="AA2864" i="47"/>
  <c r="I2871" i="47"/>
  <c r="AB2871" i="47" s="1"/>
  <c r="Y2877" i="47"/>
  <c r="I2895" i="47"/>
  <c r="I2900" i="47"/>
  <c r="AA2904" i="47"/>
  <c r="I2911" i="47"/>
  <c r="AB2911" i="47" s="1"/>
  <c r="Y2917" i="47"/>
  <c r="I2935" i="47"/>
  <c r="I2940" i="47"/>
  <c r="AA2944" i="47"/>
  <c r="I2975" i="47"/>
  <c r="X2978" i="47"/>
  <c r="X3018" i="47"/>
  <c r="X3028" i="47"/>
  <c r="X3034" i="47"/>
  <c r="I3055" i="47"/>
  <c r="AB3055" i="47" s="1"/>
  <c r="I3095" i="47"/>
  <c r="Y3116" i="47"/>
  <c r="I3136" i="47"/>
  <c r="AB3136" i="47" s="1"/>
  <c r="I3140" i="47"/>
  <c r="AB3140" i="47" s="1"/>
  <c r="I3144" i="47"/>
  <c r="AB3144" i="47" s="1"/>
  <c r="I3148" i="47"/>
  <c r="AB3148" i="47" s="1"/>
  <c r="I3152" i="47"/>
  <c r="AB3152" i="47" s="1"/>
  <c r="T3156" i="47"/>
  <c r="AC3156" i="47" s="1"/>
  <c r="I3216" i="47"/>
  <c r="AB3216" i="47" s="1"/>
  <c r="I3220" i="47"/>
  <c r="AB3220" i="47" s="1"/>
  <c r="I3224" i="47"/>
  <c r="AB3224" i="47" s="1"/>
  <c r="A3225" i="47"/>
  <c r="I3228" i="47"/>
  <c r="AB3228" i="47" s="1"/>
  <c r="A3229" i="47"/>
  <c r="I3232" i="47"/>
  <c r="AB3232" i="47" s="1"/>
  <c r="T3236" i="47"/>
  <c r="AC3236" i="47" s="1"/>
  <c r="I3255" i="47"/>
  <c r="AB3255" i="47" s="1"/>
  <c r="I3261" i="47"/>
  <c r="AB3261" i="47" s="1"/>
  <c r="I3262" i="47"/>
  <c r="AB3262" i="47" s="1"/>
  <c r="I3263" i="47"/>
  <c r="AB3263" i="47" s="1"/>
  <c r="I3267" i="47"/>
  <c r="AB3267" i="47" s="1"/>
  <c r="X3269" i="47"/>
  <c r="I3270" i="47"/>
  <c r="AB3270" i="47" s="1"/>
  <c r="Y3277" i="47"/>
  <c r="I3301" i="47"/>
  <c r="AB3301" i="47" s="1"/>
  <c r="X3309" i="47"/>
  <c r="A3310" i="47"/>
  <c r="R3329" i="47"/>
  <c r="I3341" i="47"/>
  <c r="AB3341" i="47" s="1"/>
  <c r="X3345" i="47"/>
  <c r="Y3358" i="47"/>
  <c r="I3385" i="47"/>
  <c r="AB3385" i="47" s="1"/>
  <c r="X3389" i="47"/>
  <c r="Y3397" i="47"/>
  <c r="I3429" i="47"/>
  <c r="AB3429" i="47" s="1"/>
  <c r="R3449" i="47"/>
  <c r="X3457" i="47"/>
  <c r="Y3477" i="47"/>
  <c r="R3489" i="47"/>
  <c r="D3533" i="47"/>
  <c r="I3537" i="47"/>
  <c r="AB3537" i="47" s="1"/>
  <c r="X3544" i="47"/>
  <c r="I3575" i="47"/>
  <c r="I3576" i="47"/>
  <c r="AB3576" i="47" s="1"/>
  <c r="X3579" i="47"/>
  <c r="I3583" i="47"/>
  <c r="AB3583" i="47" s="1"/>
  <c r="I3584" i="47"/>
  <c r="AB3584" i="47" s="1"/>
  <c r="X3587" i="47"/>
  <c r="I3591" i="47"/>
  <c r="AB3591" i="47" s="1"/>
  <c r="I3592" i="47"/>
  <c r="AB3592" i="47" s="1"/>
  <c r="R3609" i="47"/>
  <c r="I3619" i="47"/>
  <c r="AB3619" i="47" s="1"/>
  <c r="I3620" i="47"/>
  <c r="AB3620" i="47" s="1"/>
  <c r="X3623" i="47"/>
  <c r="I3627" i="47"/>
  <c r="AB3627" i="47" s="1"/>
  <c r="I3628" i="47"/>
  <c r="AB3628" i="47" s="1"/>
  <c r="X3631" i="47"/>
  <c r="Y3636" i="47"/>
  <c r="I3655" i="47"/>
  <c r="I3656" i="47"/>
  <c r="AB3656" i="47" s="1"/>
  <c r="X3659" i="47"/>
  <c r="I3663" i="47"/>
  <c r="AB3663" i="47" s="1"/>
  <c r="I3664" i="47"/>
  <c r="AB3664" i="47" s="1"/>
  <c r="X3667" i="47"/>
  <c r="I3671" i="47"/>
  <c r="AB3671" i="47" s="1"/>
  <c r="I3672" i="47"/>
  <c r="AB3672" i="47" s="1"/>
  <c r="R3689" i="47"/>
  <c r="I3699" i="47"/>
  <c r="AB3699" i="47" s="1"/>
  <c r="I3700" i="47"/>
  <c r="AB3700" i="47" s="1"/>
  <c r="X3703" i="47"/>
  <c r="I3707" i="47"/>
  <c r="AB3707" i="47" s="1"/>
  <c r="I3708" i="47"/>
  <c r="AB3708" i="47" s="1"/>
  <c r="X3711" i="47"/>
  <c r="Y3716" i="47"/>
  <c r="I3735" i="47"/>
  <c r="I3736" i="47"/>
  <c r="AB3736" i="47" s="1"/>
  <c r="X3739" i="47"/>
  <c r="I3743" i="47"/>
  <c r="AB3743" i="47" s="1"/>
  <c r="I3744" i="47"/>
  <c r="AB3744" i="47" s="1"/>
  <c r="X3747" i="47"/>
  <c r="I3751" i="47"/>
  <c r="AB3751" i="47" s="1"/>
  <c r="I3752" i="47"/>
  <c r="AB3752" i="47" s="1"/>
  <c r="R3769" i="47"/>
  <c r="I3779" i="47"/>
  <c r="AB3779" i="47" s="1"/>
  <c r="I3780" i="47"/>
  <c r="AB3780" i="47" s="1"/>
  <c r="X3783" i="47"/>
  <c r="I3787" i="47"/>
  <c r="AB3787" i="47" s="1"/>
  <c r="I3788" i="47"/>
  <c r="AB3788" i="47" s="1"/>
  <c r="I3792" i="47"/>
  <c r="AB3792" i="47" s="1"/>
  <c r="I3816" i="47"/>
  <c r="AB3816" i="47" s="1"/>
  <c r="I3823" i="47"/>
  <c r="AB3823" i="47" s="1"/>
  <c r="Z3823" i="47"/>
  <c r="X3823" i="47" s="1"/>
  <c r="O3836" i="47"/>
  <c r="AB3836" i="47" s="1"/>
  <c r="I3911" i="47"/>
  <c r="AB3911" i="47" s="1"/>
  <c r="Z3911" i="47"/>
  <c r="X3952" i="47"/>
  <c r="X3984" i="47"/>
  <c r="I3987" i="47"/>
  <c r="AB3987" i="47" s="1"/>
  <c r="Z3987" i="47"/>
  <c r="X3987" i="47" s="1"/>
  <c r="Y3991" i="47"/>
  <c r="A4071" i="47"/>
  <c r="Y4071" i="47"/>
  <c r="AA4109" i="47"/>
  <c r="X4109" i="47" s="1"/>
  <c r="O356" i="47"/>
  <c r="AB356" i="47" s="1"/>
  <c r="Y358" i="47"/>
  <c r="I617" i="47"/>
  <c r="AB617" i="47" s="1"/>
  <c r="I619" i="47"/>
  <c r="AB619" i="47" s="1"/>
  <c r="I623" i="47"/>
  <c r="AB623" i="47" s="1"/>
  <c r="Z678" i="47"/>
  <c r="A772" i="47"/>
  <c r="I775" i="47"/>
  <c r="I779" i="47"/>
  <c r="AB779" i="47" s="1"/>
  <c r="Z837" i="47"/>
  <c r="O916" i="47"/>
  <c r="AB916" i="47" s="1"/>
  <c r="I983" i="47"/>
  <c r="AB983" i="47" s="1"/>
  <c r="X991" i="47"/>
  <c r="Y996" i="47"/>
  <c r="I1021" i="47"/>
  <c r="AB1021" i="47" s="1"/>
  <c r="Z1061" i="47"/>
  <c r="I1065" i="47"/>
  <c r="AB1065" i="47" s="1"/>
  <c r="I1096" i="47"/>
  <c r="AB1096" i="47" s="1"/>
  <c r="I1098" i="47"/>
  <c r="X1104" i="47"/>
  <c r="Z1118" i="47"/>
  <c r="I1142" i="47"/>
  <c r="Z1198" i="47"/>
  <c r="I1220" i="47"/>
  <c r="AB1220" i="47" s="1"/>
  <c r="I1260" i="47"/>
  <c r="AB1260" i="47" s="1"/>
  <c r="Z1268" i="47"/>
  <c r="I1304" i="47"/>
  <c r="AB1304" i="47" s="1"/>
  <c r="I1312" i="47"/>
  <c r="AB1312" i="47" s="1"/>
  <c r="Y1316" i="47"/>
  <c r="Z1317" i="47"/>
  <c r="I1382" i="47"/>
  <c r="AB1382" i="47" s="1"/>
  <c r="Y1396" i="47"/>
  <c r="I1471" i="47"/>
  <c r="AB1471" i="47" s="1"/>
  <c r="I1499" i="47"/>
  <c r="I1503" i="47"/>
  <c r="I1507" i="47"/>
  <c r="AB1507" i="47" s="1"/>
  <c r="I1511" i="47"/>
  <c r="AB1511" i="47" s="1"/>
  <c r="Y1517" i="47"/>
  <c r="X1517" i="47" s="1"/>
  <c r="Y1556" i="47"/>
  <c r="Z1558" i="47"/>
  <c r="I1579" i="47"/>
  <c r="AB1579" i="47" s="1"/>
  <c r="I1619" i="47"/>
  <c r="I1623" i="47"/>
  <c r="I1627" i="47"/>
  <c r="AB1627" i="47" s="1"/>
  <c r="I1631" i="47"/>
  <c r="AB1631" i="47" s="1"/>
  <c r="Y1637" i="47"/>
  <c r="Z1638" i="47"/>
  <c r="I1659" i="47"/>
  <c r="AB1659" i="47" s="1"/>
  <c r="I1671" i="47"/>
  <c r="AB1671" i="47" s="1"/>
  <c r="Z1676" i="47"/>
  <c r="I1699" i="47"/>
  <c r="AB1699" i="47" s="1"/>
  <c r="I1711" i="47"/>
  <c r="AB1711" i="47" s="1"/>
  <c r="I1742" i="47"/>
  <c r="AB1742" i="47" s="1"/>
  <c r="Z1749" i="47"/>
  <c r="Y1757" i="47"/>
  <c r="X1780" i="47"/>
  <c r="Z1781" i="47"/>
  <c r="I1785" i="47"/>
  <c r="Z1797" i="47"/>
  <c r="I1863" i="47"/>
  <c r="AB1863" i="47" s="1"/>
  <c r="R1965" i="47"/>
  <c r="I1942" i="47"/>
  <c r="I1946" i="47"/>
  <c r="AB1946" i="47" s="1"/>
  <c r="I1976" i="47"/>
  <c r="AB1976" i="47" s="1"/>
  <c r="Z1997" i="47"/>
  <c r="I2018" i="47"/>
  <c r="AB2018" i="47" s="1"/>
  <c r="I2033" i="47"/>
  <c r="AB2033" i="47" s="1"/>
  <c r="I2058" i="47"/>
  <c r="AB2058" i="47" s="1"/>
  <c r="I2066" i="47"/>
  <c r="AB2066" i="47" s="1"/>
  <c r="I2073" i="47"/>
  <c r="I2105" i="47"/>
  <c r="AB2105" i="47" s="1"/>
  <c r="I2114" i="47"/>
  <c r="AB2114" i="47" s="1"/>
  <c r="Z2118" i="47"/>
  <c r="I2141" i="47"/>
  <c r="X2144" i="47"/>
  <c r="X2152" i="47"/>
  <c r="I2177" i="47"/>
  <c r="AB2177" i="47" s="1"/>
  <c r="I2181" i="47"/>
  <c r="I2189" i="47"/>
  <c r="AB2189" i="47" s="1"/>
  <c r="I2193" i="47"/>
  <c r="AB2193" i="47" s="1"/>
  <c r="I2222" i="47"/>
  <c r="AB2222" i="47" s="1"/>
  <c r="X2224" i="47"/>
  <c r="X2234" i="47"/>
  <c r="Z2237" i="47"/>
  <c r="I2261" i="47"/>
  <c r="X2262" i="47"/>
  <c r="O2276" i="47"/>
  <c r="AB2276" i="47" s="1"/>
  <c r="Y2278" i="47"/>
  <c r="Z2302" i="47"/>
  <c r="X2306" i="47"/>
  <c r="Z2341" i="47"/>
  <c r="I2343" i="47"/>
  <c r="AB2343" i="47" s="1"/>
  <c r="I2391" i="47"/>
  <c r="AB2391" i="47" s="1"/>
  <c r="Y2397" i="47"/>
  <c r="Z2398" i="47"/>
  <c r="I2419" i="47"/>
  <c r="AB2419" i="47" s="1"/>
  <c r="I2423" i="47"/>
  <c r="I2427" i="47"/>
  <c r="AB2427" i="47" s="1"/>
  <c r="I2431" i="47"/>
  <c r="AB2431" i="47" s="1"/>
  <c r="Y2437" i="47"/>
  <c r="T2436" i="47"/>
  <c r="AC2436" i="47" s="1"/>
  <c r="Z2438" i="47"/>
  <c r="X2438" i="47" s="1"/>
  <c r="Y2478" i="47"/>
  <c r="R2489" i="47"/>
  <c r="I2511" i="47"/>
  <c r="AB2511" i="47" s="1"/>
  <c r="Y2517" i="47"/>
  <c r="I2552" i="47"/>
  <c r="AB2552" i="47" s="1"/>
  <c r="Y2558" i="47"/>
  <c r="Z2558" i="47"/>
  <c r="X2558" i="47" s="1"/>
  <c r="R2605" i="47"/>
  <c r="Z2575" i="47"/>
  <c r="I2580" i="47"/>
  <c r="AB2580" i="47" s="1"/>
  <c r="I2588" i="47"/>
  <c r="AB2588" i="47" s="1"/>
  <c r="Y2596" i="47"/>
  <c r="T2596" i="47"/>
  <c r="AC2596" i="47" s="1"/>
  <c r="I2615" i="47"/>
  <c r="AB2615" i="47" s="1"/>
  <c r="Z2616" i="47"/>
  <c r="Y2637" i="47"/>
  <c r="T2636" i="47"/>
  <c r="AC2636" i="47" s="1"/>
  <c r="Z2638" i="47"/>
  <c r="I2667" i="47"/>
  <c r="AB2667" i="47" s="1"/>
  <c r="Y2678" i="47"/>
  <c r="Z2695" i="47"/>
  <c r="O2716" i="47"/>
  <c r="AB2716" i="47" s="1"/>
  <c r="Y2718" i="47"/>
  <c r="Z2736" i="47"/>
  <c r="I2739" i="47"/>
  <c r="AB2739" i="47" s="1"/>
  <c r="Y2747" i="47"/>
  <c r="Z2752" i="47"/>
  <c r="Z2756" i="47"/>
  <c r="Y2758" i="47"/>
  <c r="Z2776" i="47"/>
  <c r="I2779" i="47"/>
  <c r="AB2779" i="47" s="1"/>
  <c r="Y2787" i="47"/>
  <c r="X2787" i="47" s="1"/>
  <c r="Z2792" i="47"/>
  <c r="Z2796" i="47"/>
  <c r="Y2798" i="47"/>
  <c r="Z2816" i="47"/>
  <c r="I2819" i="47"/>
  <c r="AB2819" i="47" s="1"/>
  <c r="Y2827" i="47"/>
  <c r="Z2832" i="47"/>
  <c r="Z2836" i="47"/>
  <c r="X2836" i="47" s="1"/>
  <c r="Y2838" i="47"/>
  <c r="Z2856" i="47"/>
  <c r="I2859" i="47"/>
  <c r="AB2859" i="47" s="1"/>
  <c r="Y2867" i="47"/>
  <c r="X2867" i="47" s="1"/>
  <c r="Z2872" i="47"/>
  <c r="Z2876" i="47"/>
  <c r="Y2878" i="47"/>
  <c r="Z2896" i="47"/>
  <c r="I2899" i="47"/>
  <c r="AB2899" i="47" s="1"/>
  <c r="Y2907" i="47"/>
  <c r="X2907" i="47" s="1"/>
  <c r="Z2912" i="47"/>
  <c r="Z2916" i="47"/>
  <c r="Y2918" i="47"/>
  <c r="Z2936" i="47"/>
  <c r="A2939" i="47"/>
  <c r="Y2947" i="47"/>
  <c r="X2947" i="47" s="1"/>
  <c r="Z2951" i="47"/>
  <c r="Z2952" i="47"/>
  <c r="Y2956" i="47"/>
  <c r="X2956" i="47" s="1"/>
  <c r="Y2957" i="47"/>
  <c r="X2957" i="47" s="1"/>
  <c r="Z2958" i="47"/>
  <c r="I2976" i="47"/>
  <c r="AB2976" i="47" s="1"/>
  <c r="A2978" i="47"/>
  <c r="Z2980" i="47"/>
  <c r="X2980" i="47" s="1"/>
  <c r="Y2982" i="47"/>
  <c r="X2982" i="47" s="1"/>
  <c r="I2983" i="47"/>
  <c r="AB2983" i="47" s="1"/>
  <c r="Z2984" i="47"/>
  <c r="X2984" i="47" s="1"/>
  <c r="Y2998" i="47"/>
  <c r="I3018" i="47"/>
  <c r="AB3018" i="47" s="1"/>
  <c r="I3026" i="47"/>
  <c r="AB3026" i="47" s="1"/>
  <c r="I3028" i="47"/>
  <c r="AB3028" i="47" s="1"/>
  <c r="Z3030" i="47"/>
  <c r="X3030" i="47" s="1"/>
  <c r="Y3032" i="47"/>
  <c r="X3032" i="47" s="1"/>
  <c r="I3033" i="47"/>
  <c r="AB3033" i="47" s="1"/>
  <c r="I3034" i="47"/>
  <c r="AB3034" i="47" s="1"/>
  <c r="Y3037" i="47"/>
  <c r="Y3076" i="47"/>
  <c r="Y3077" i="47"/>
  <c r="I3096" i="47"/>
  <c r="AB3096" i="47" s="1"/>
  <c r="I3100" i="47"/>
  <c r="AB3100" i="47" s="1"/>
  <c r="I3104" i="47"/>
  <c r="AB3104" i="47" s="1"/>
  <c r="I3108" i="47"/>
  <c r="AB3108" i="47" s="1"/>
  <c r="I3112" i="47"/>
  <c r="AB3112" i="47" s="1"/>
  <c r="T3116" i="47"/>
  <c r="AC3116" i="47" s="1"/>
  <c r="Y3118" i="47"/>
  <c r="X3118" i="47" s="1"/>
  <c r="Y3135" i="47"/>
  <c r="AA3137" i="47"/>
  <c r="AA3141" i="47"/>
  <c r="AA3145" i="47"/>
  <c r="AA3149" i="47"/>
  <c r="AA3153" i="47"/>
  <c r="Z3157" i="47"/>
  <c r="R3169" i="47"/>
  <c r="Y3176" i="47"/>
  <c r="I3177" i="47"/>
  <c r="Y3180" i="47"/>
  <c r="X3180" i="47" s="1"/>
  <c r="I3181" i="47"/>
  <c r="AB3181" i="47" s="1"/>
  <c r="Y3184" i="47"/>
  <c r="I3185" i="47"/>
  <c r="AB3185" i="47" s="1"/>
  <c r="Y3188" i="47"/>
  <c r="X3188" i="47" s="1"/>
  <c r="I3189" i="47"/>
  <c r="AB3189" i="47" s="1"/>
  <c r="Y3192" i="47"/>
  <c r="I3193" i="47"/>
  <c r="AB3193" i="47" s="1"/>
  <c r="Y3197" i="47"/>
  <c r="Y3215" i="47"/>
  <c r="AA3217" i="47"/>
  <c r="AA3221" i="47"/>
  <c r="AA3225" i="47"/>
  <c r="AA3229" i="47"/>
  <c r="AA3233" i="47"/>
  <c r="Z3238" i="47"/>
  <c r="A3256" i="47"/>
  <c r="X3263" i="47"/>
  <c r="Z3271" i="47"/>
  <c r="X3271" i="47" s="1"/>
  <c r="O3276" i="47"/>
  <c r="AB3276" i="47" s="1"/>
  <c r="Y3297" i="47"/>
  <c r="X3297" i="47" s="1"/>
  <c r="I3299" i="47"/>
  <c r="AB3299" i="47" s="1"/>
  <c r="Z3303" i="47"/>
  <c r="X3303" i="47" s="1"/>
  <c r="X3305" i="47"/>
  <c r="I3311" i="47"/>
  <c r="AB3311" i="47" s="1"/>
  <c r="Y3313" i="47"/>
  <c r="X3313" i="47" s="1"/>
  <c r="Y3316" i="47"/>
  <c r="I3335" i="47"/>
  <c r="X3353" i="47"/>
  <c r="Z3356" i="47"/>
  <c r="Z3358" i="47"/>
  <c r="X3381" i="47"/>
  <c r="A3389" i="47"/>
  <c r="O3396" i="47"/>
  <c r="AB3396" i="47" s="1"/>
  <c r="Y3398" i="47"/>
  <c r="D3413" i="47"/>
  <c r="I3422" i="47"/>
  <c r="AB3422" i="47" s="1"/>
  <c r="I3423" i="47"/>
  <c r="AB3423" i="47" s="1"/>
  <c r="O3436" i="47"/>
  <c r="AB3436" i="47" s="1"/>
  <c r="X3459" i="47"/>
  <c r="I3466" i="47"/>
  <c r="AB3466" i="47" s="1"/>
  <c r="I3467" i="47"/>
  <c r="AB3467" i="47" s="1"/>
  <c r="Z3477" i="47"/>
  <c r="Y3478" i="47"/>
  <c r="A3492" i="47"/>
  <c r="Y3497" i="47"/>
  <c r="I3498" i="47"/>
  <c r="Y3501" i="47"/>
  <c r="X3501" i="47" s="1"/>
  <c r="I3502" i="47"/>
  <c r="AB3502" i="47" s="1"/>
  <c r="Y3505" i="47"/>
  <c r="I3506" i="47"/>
  <c r="AB3506" i="47" s="1"/>
  <c r="Y3509" i="47"/>
  <c r="I3510" i="47"/>
  <c r="AB3510" i="47" s="1"/>
  <c r="Y3513" i="47"/>
  <c r="I3514" i="47"/>
  <c r="Y3516" i="47"/>
  <c r="X3516" i="47" s="1"/>
  <c r="Y3517" i="47"/>
  <c r="R3529" i="47"/>
  <c r="AA3538" i="47"/>
  <c r="X3538" i="47" s="1"/>
  <c r="X3540" i="47"/>
  <c r="Y3543" i="47"/>
  <c r="I3544" i="47"/>
  <c r="AB3544" i="47" s="1"/>
  <c r="Y3550" i="47"/>
  <c r="X3550" i="47" s="1"/>
  <c r="Y3551" i="47"/>
  <c r="X3551" i="47" s="1"/>
  <c r="Y3558" i="47"/>
  <c r="Z3558" i="47"/>
  <c r="D3573" i="47"/>
  <c r="R3608" i="47" s="1"/>
  <c r="Y3597" i="47"/>
  <c r="T3636" i="47"/>
  <c r="AC3636" i="47" s="1"/>
  <c r="Y3638" i="47"/>
  <c r="D3653" i="47"/>
  <c r="R3688" i="47" s="1"/>
  <c r="Y3677" i="47"/>
  <c r="X3677" i="47" s="1"/>
  <c r="T3716" i="47"/>
  <c r="AC3716" i="47" s="1"/>
  <c r="Y3718" i="47"/>
  <c r="D3733" i="47"/>
  <c r="R3768" i="47" s="1"/>
  <c r="Y3757" i="47"/>
  <c r="I3791" i="47"/>
  <c r="AB3791" i="47" s="1"/>
  <c r="Y3796" i="47"/>
  <c r="Z3815" i="47"/>
  <c r="A3819" i="47"/>
  <c r="A3828" i="47"/>
  <c r="A3852" i="47"/>
  <c r="I3855" i="47"/>
  <c r="I3856" i="47"/>
  <c r="AB3856" i="47" s="1"/>
  <c r="Y3859" i="47"/>
  <c r="X3863" i="47"/>
  <c r="AA3872" i="47"/>
  <c r="O3876" i="47"/>
  <c r="AB3876" i="47" s="1"/>
  <c r="Z3895" i="47"/>
  <c r="A3903" i="47"/>
  <c r="I3907" i="47"/>
  <c r="AB3907" i="47" s="1"/>
  <c r="AA3935" i="47"/>
  <c r="A3947" i="47"/>
  <c r="I3951" i="47"/>
  <c r="AB3951" i="47" s="1"/>
  <c r="Y3957" i="47"/>
  <c r="Z3958" i="47"/>
  <c r="X3958" i="47" s="1"/>
  <c r="I3983" i="47"/>
  <c r="AB3983" i="47" s="1"/>
  <c r="I3991" i="47"/>
  <c r="AB3991" i="47" s="1"/>
  <c r="Z3991" i="47"/>
  <c r="X3991" i="47" s="1"/>
  <c r="Z3992" i="47"/>
  <c r="X3992" i="47" s="1"/>
  <c r="O3996" i="47"/>
  <c r="AB3996" i="47" s="1"/>
  <c r="I4015" i="47"/>
  <c r="AB4015" i="47" s="1"/>
  <c r="X4016" i="47"/>
  <c r="I4019" i="47"/>
  <c r="AB4019" i="47" s="1"/>
  <c r="Z4019" i="47"/>
  <c r="X4019" i="47" s="1"/>
  <c r="I4020" i="47"/>
  <c r="AB4020" i="47" s="1"/>
  <c r="Y4023" i="47"/>
  <c r="X4027" i="47"/>
  <c r="D4053" i="47"/>
  <c r="R4088" i="47" s="1"/>
  <c r="X4059" i="47"/>
  <c r="T4076" i="47"/>
  <c r="AC4076" i="47" s="1"/>
  <c r="Y4095" i="47"/>
  <c r="D4093" i="47"/>
  <c r="R4128" i="47" s="1"/>
  <c r="X4177" i="47"/>
  <c r="Y4178" i="47"/>
  <c r="A4415" i="47"/>
  <c r="X4707" i="47"/>
  <c r="X4743" i="47"/>
  <c r="X2105" i="47"/>
  <c r="X2976" i="47"/>
  <c r="AA3215" i="47"/>
  <c r="X3262" i="47"/>
  <c r="X3311" i="47"/>
  <c r="X3337" i="47"/>
  <c r="AA3339" i="47"/>
  <c r="X3339" i="47" s="1"/>
  <c r="X3347" i="47"/>
  <c r="X3349" i="47"/>
  <c r="X3377" i="47"/>
  <c r="X3391" i="47"/>
  <c r="X3393" i="47"/>
  <c r="X3425" i="47"/>
  <c r="AA3427" i="47"/>
  <c r="X3427" i="47" s="1"/>
  <c r="AA3552" i="47"/>
  <c r="X3552" i="47" s="1"/>
  <c r="X3583" i="47"/>
  <c r="X3591" i="47"/>
  <c r="X3619" i="47"/>
  <c r="X3627" i="47"/>
  <c r="X3663" i="47"/>
  <c r="X3671" i="47"/>
  <c r="X3699" i="47"/>
  <c r="X3707" i="47"/>
  <c r="X3743" i="47"/>
  <c r="X3751" i="47"/>
  <c r="X3779" i="47"/>
  <c r="X3787" i="47"/>
  <c r="I3824" i="47"/>
  <c r="AB3824" i="47" s="1"/>
  <c r="I3831" i="47"/>
  <c r="AB3831" i="47" s="1"/>
  <c r="Z3831" i="47"/>
  <c r="X3831" i="47" s="1"/>
  <c r="I3859" i="47"/>
  <c r="AB3859" i="47" s="1"/>
  <c r="Z3859" i="47"/>
  <c r="Y3899" i="47"/>
  <c r="A3932" i="47"/>
  <c r="R3965" i="47"/>
  <c r="I3939" i="47"/>
  <c r="AB3939" i="47" s="1"/>
  <c r="Z3939" i="47"/>
  <c r="X3939" i="47" s="1"/>
  <c r="Y3943" i="47"/>
  <c r="I4023" i="47"/>
  <c r="AB4023" i="47" s="1"/>
  <c r="Z4023" i="47"/>
  <c r="I4067" i="47"/>
  <c r="AB4067" i="47" s="1"/>
  <c r="Z4067" i="47"/>
  <c r="X4067" i="47" s="1"/>
  <c r="X4110" i="47"/>
  <c r="Y4113" i="47"/>
  <c r="I339" i="47"/>
  <c r="AB339" i="47" s="1"/>
  <c r="I344" i="47"/>
  <c r="AB344" i="47" s="1"/>
  <c r="I348" i="47"/>
  <c r="AB348" i="47" s="1"/>
  <c r="I431" i="47"/>
  <c r="AB431" i="47" s="1"/>
  <c r="Z438" i="47"/>
  <c r="I459" i="47"/>
  <c r="AB459" i="47" s="1"/>
  <c r="Z596" i="47"/>
  <c r="Z757" i="47"/>
  <c r="O836" i="47"/>
  <c r="AB836" i="47" s="1"/>
  <c r="I855" i="47"/>
  <c r="I936" i="47"/>
  <c r="AB936" i="47" s="1"/>
  <c r="I940" i="47"/>
  <c r="AB940" i="47" s="1"/>
  <c r="I944" i="47"/>
  <c r="AB944" i="47" s="1"/>
  <c r="I948" i="47"/>
  <c r="AB948" i="47" s="1"/>
  <c r="I952" i="47"/>
  <c r="AB952" i="47" s="1"/>
  <c r="I1064" i="47"/>
  <c r="AB1064" i="47" s="1"/>
  <c r="O1076" i="47"/>
  <c r="AB1076" i="47" s="1"/>
  <c r="Z1277" i="47"/>
  <c r="Z1278" i="47"/>
  <c r="A1332" i="47"/>
  <c r="I1419" i="47"/>
  <c r="I1423" i="47"/>
  <c r="AB1423" i="47" s="1"/>
  <c r="I1427" i="47"/>
  <c r="AB1427" i="47" s="1"/>
  <c r="I1431" i="47"/>
  <c r="AB1431" i="47" s="1"/>
  <c r="I1463" i="47"/>
  <c r="AB1463" i="47" s="1"/>
  <c r="Z1476" i="47"/>
  <c r="I1495" i="47"/>
  <c r="AB1495" i="47" s="1"/>
  <c r="Z1516" i="47"/>
  <c r="I1535" i="47"/>
  <c r="A1535" i="47" s="1"/>
  <c r="R1569" i="47"/>
  <c r="I1587" i="47"/>
  <c r="AB1587" i="47" s="1"/>
  <c r="Y1596" i="47"/>
  <c r="Z1596" i="47"/>
  <c r="I1615" i="47"/>
  <c r="Z1636" i="47"/>
  <c r="I1655" i="47"/>
  <c r="AB1655" i="47" s="1"/>
  <c r="Y1677" i="47"/>
  <c r="I1698" i="47"/>
  <c r="AB1698" i="47" s="1"/>
  <c r="Z1709" i="47"/>
  <c r="X1709" i="47" s="1"/>
  <c r="I1777" i="47"/>
  <c r="AB1777" i="47" s="1"/>
  <c r="X1788" i="47"/>
  <c r="Z1789" i="47"/>
  <c r="I1793" i="47"/>
  <c r="Z1796" i="47"/>
  <c r="Y1797" i="47"/>
  <c r="I1818" i="47"/>
  <c r="AB1818" i="47" s="1"/>
  <c r="I1822" i="47"/>
  <c r="I1826" i="47"/>
  <c r="AB1826" i="47" s="1"/>
  <c r="I1830" i="47"/>
  <c r="AB1830" i="47" s="1"/>
  <c r="I1834" i="47"/>
  <c r="AB1834" i="47" s="1"/>
  <c r="Y1837" i="47"/>
  <c r="X1873" i="47"/>
  <c r="Z1877" i="47"/>
  <c r="I1902" i="47"/>
  <c r="AB1902" i="47" s="1"/>
  <c r="I1903" i="47"/>
  <c r="AB1903" i="47" s="1"/>
  <c r="I1911" i="47"/>
  <c r="AB1911" i="47" s="1"/>
  <c r="I1938" i="47"/>
  <c r="AB1938" i="47" s="1"/>
  <c r="I1939" i="47"/>
  <c r="AB1939" i="47" s="1"/>
  <c r="I1992" i="47"/>
  <c r="AB1992" i="47" s="1"/>
  <c r="R2049" i="47"/>
  <c r="X2057" i="47"/>
  <c r="I2072" i="47"/>
  <c r="AB2072" i="47" s="1"/>
  <c r="X2100" i="47"/>
  <c r="I2104" i="47"/>
  <c r="AB2104" i="47" s="1"/>
  <c r="X2136" i="47"/>
  <c r="I2145" i="47"/>
  <c r="AB2145" i="47" s="1"/>
  <c r="Y2157" i="47"/>
  <c r="Y2198" i="47"/>
  <c r="I2217" i="47"/>
  <c r="I2218" i="47"/>
  <c r="AB2218" i="47" s="1"/>
  <c r="Z2230" i="47"/>
  <c r="X2230" i="47" s="1"/>
  <c r="I2256" i="47"/>
  <c r="AB2256" i="47" s="1"/>
  <c r="I2265" i="47"/>
  <c r="AB2265" i="47" s="1"/>
  <c r="I2269" i="47"/>
  <c r="AB2269" i="47" s="1"/>
  <c r="I2270" i="47"/>
  <c r="I2306" i="47"/>
  <c r="AB2306" i="47" s="1"/>
  <c r="I2313" i="47"/>
  <c r="A2341" i="47"/>
  <c r="Z2357" i="47"/>
  <c r="I2383" i="47"/>
  <c r="AB2383" i="47" s="1"/>
  <c r="Y2477" i="47"/>
  <c r="T2476" i="47"/>
  <c r="AC2476" i="47" s="1"/>
  <c r="Z2507" i="47"/>
  <c r="X2507" i="47" s="1"/>
  <c r="Z2516" i="47"/>
  <c r="I2539" i="47"/>
  <c r="I2543" i="47"/>
  <c r="AB2543" i="47" s="1"/>
  <c r="I2547" i="47"/>
  <c r="Y2556" i="47"/>
  <c r="R2645" i="47"/>
  <c r="I2624" i="47"/>
  <c r="AB2624" i="47" s="1"/>
  <c r="I2625" i="47"/>
  <c r="AB2625" i="47" s="1"/>
  <c r="I2655" i="47"/>
  <c r="AB2655" i="47" s="1"/>
  <c r="I2663" i="47"/>
  <c r="Y2676" i="47"/>
  <c r="Z2757" i="47"/>
  <c r="Z2797" i="47"/>
  <c r="Z2837" i="47"/>
  <c r="Z2877" i="47"/>
  <c r="Z2917" i="47"/>
  <c r="A2952" i="47"/>
  <c r="A2980" i="47"/>
  <c r="I2987" i="47"/>
  <c r="AB2987" i="47" s="1"/>
  <c r="I2991" i="47"/>
  <c r="AB2991" i="47" s="1"/>
  <c r="Y2996" i="47"/>
  <c r="AA3017" i="47"/>
  <c r="A3030" i="47"/>
  <c r="Z3037" i="47"/>
  <c r="AA3057" i="47"/>
  <c r="AA3061" i="47"/>
  <c r="AA3065" i="47"/>
  <c r="AA3069" i="47"/>
  <c r="AA3073" i="47"/>
  <c r="Z3077" i="47"/>
  <c r="R3089" i="47"/>
  <c r="I3097" i="47"/>
  <c r="I3101" i="47"/>
  <c r="I3105" i="47"/>
  <c r="AB3105" i="47" s="1"/>
  <c r="I3109" i="47"/>
  <c r="AB3109" i="47" s="1"/>
  <c r="I3113" i="47"/>
  <c r="AB3113" i="47" s="1"/>
  <c r="I3135" i="47"/>
  <c r="A3135" i="47" s="1"/>
  <c r="Y3156" i="47"/>
  <c r="Y3157" i="47"/>
  <c r="T3196" i="47"/>
  <c r="AC3196" i="47" s="1"/>
  <c r="Z3197" i="47"/>
  <c r="Y3236" i="47"/>
  <c r="Y3238" i="47"/>
  <c r="R3249" i="47"/>
  <c r="T3276" i="47"/>
  <c r="AC3276" i="47" s="1"/>
  <c r="Z3277" i="47"/>
  <c r="Y3278" i="47"/>
  <c r="R3289" i="47"/>
  <c r="I3297" i="47"/>
  <c r="AB3297" i="47" s="1"/>
  <c r="X3299" i="47"/>
  <c r="I3306" i="47"/>
  <c r="I3307" i="47"/>
  <c r="AB3307" i="47" s="1"/>
  <c r="I3313" i="47"/>
  <c r="AB3313" i="47" s="1"/>
  <c r="Y3318" i="47"/>
  <c r="I3342" i="47"/>
  <c r="AB3342" i="47" s="1"/>
  <c r="I3346" i="47"/>
  <c r="I3347" i="47"/>
  <c r="AB3347" i="47" s="1"/>
  <c r="I3354" i="47"/>
  <c r="AB3354" i="47" s="1"/>
  <c r="R3369" i="47"/>
  <c r="I3382" i="47"/>
  <c r="AB3382" i="47" s="1"/>
  <c r="X3383" i="47"/>
  <c r="I3386" i="47"/>
  <c r="I3390" i="47"/>
  <c r="AB3390" i="47" s="1"/>
  <c r="I3391" i="47"/>
  <c r="Z3419" i="47"/>
  <c r="X3419" i="47" s="1"/>
  <c r="X3421" i="47"/>
  <c r="A3427" i="47"/>
  <c r="I3430" i="47"/>
  <c r="AB3430" i="47" s="1"/>
  <c r="Y3437" i="47"/>
  <c r="X3437" i="47" s="1"/>
  <c r="D3453" i="47"/>
  <c r="I3459" i="47"/>
  <c r="AB3459" i="47" s="1"/>
  <c r="Z3463" i="47"/>
  <c r="X3463" i="47" s="1"/>
  <c r="X3465" i="47"/>
  <c r="AA3470" i="47"/>
  <c r="AA3474" i="47"/>
  <c r="Z3476" i="47"/>
  <c r="D3493" i="47"/>
  <c r="X3502" i="47"/>
  <c r="X3506" i="47"/>
  <c r="X3510" i="47"/>
  <c r="X3514" i="47"/>
  <c r="O3516" i="47"/>
  <c r="AB3516" i="47" s="1"/>
  <c r="Z3518" i="47"/>
  <c r="X3518" i="47" s="1"/>
  <c r="I3535" i="47"/>
  <c r="I3540" i="47"/>
  <c r="AB3540" i="47" s="1"/>
  <c r="X3542" i="47"/>
  <c r="I3548" i="47"/>
  <c r="AB3548" i="47" s="1"/>
  <c r="I3550" i="47"/>
  <c r="AB3550" i="47" s="1"/>
  <c r="I3551" i="47"/>
  <c r="AB3551" i="47" s="1"/>
  <c r="Y3556" i="47"/>
  <c r="T3556" i="47"/>
  <c r="AC3556" i="47" s="1"/>
  <c r="Z3557" i="47"/>
  <c r="T3596" i="47"/>
  <c r="AC3596" i="47" s="1"/>
  <c r="Y3637" i="47"/>
  <c r="T3676" i="47"/>
  <c r="AC3676" i="47" s="1"/>
  <c r="X3676" i="47" s="1"/>
  <c r="Y3717" i="47"/>
  <c r="T3756" i="47"/>
  <c r="AC3756" i="47" s="1"/>
  <c r="R3809" i="47"/>
  <c r="Z3816" i="47"/>
  <c r="A3820" i="47"/>
  <c r="I3860" i="47"/>
  <c r="AB3860" i="47" s="1"/>
  <c r="I3871" i="47"/>
  <c r="AB3871" i="47" s="1"/>
  <c r="Z3871" i="47"/>
  <c r="X3871" i="47" s="1"/>
  <c r="R3889" i="47"/>
  <c r="I3899" i="47"/>
  <c r="AB3899" i="47" s="1"/>
  <c r="Z3899" i="47"/>
  <c r="Z3900" i="47"/>
  <c r="Z3904" i="47"/>
  <c r="X3911" i="47"/>
  <c r="I3943" i="47"/>
  <c r="AB3943" i="47" s="1"/>
  <c r="Z3943" i="47"/>
  <c r="Z3944" i="47"/>
  <c r="X3944" i="47" s="1"/>
  <c r="Z3948" i="47"/>
  <c r="X3948" i="47" s="1"/>
  <c r="Z3976" i="47"/>
  <c r="X3976" i="47" s="1"/>
  <c r="Z3980" i="47"/>
  <c r="X3980" i="47" s="1"/>
  <c r="Y3996" i="47"/>
  <c r="I4024" i="47"/>
  <c r="AB4024" i="47" s="1"/>
  <c r="X4032" i="47"/>
  <c r="I4056" i="47"/>
  <c r="AB4056" i="47" s="1"/>
  <c r="X4064" i="47"/>
  <c r="A4105" i="47"/>
  <c r="Y4105" i="47"/>
  <c r="I4110" i="47"/>
  <c r="AB4110" i="47" s="1"/>
  <c r="T4156" i="47"/>
  <c r="AC4156" i="47" s="1"/>
  <c r="Z4156" i="47"/>
  <c r="X4347" i="47"/>
  <c r="X4671" i="47"/>
  <c r="X4897" i="47"/>
  <c r="A4905" i="47"/>
  <c r="A5230" i="47"/>
  <c r="Z4106" i="47"/>
  <c r="X4106" i="47" s="1"/>
  <c r="Z4114" i="47"/>
  <c r="Y4117" i="47"/>
  <c r="X4117" i="47" s="1"/>
  <c r="X4176" i="47"/>
  <c r="Z4178" i="47"/>
  <c r="Z4182" i="47"/>
  <c r="X4182" i="47" s="1"/>
  <c r="Z4186" i="47"/>
  <c r="X4186" i="47" s="1"/>
  <c r="Z4190" i="47"/>
  <c r="X4190" i="47" s="1"/>
  <c r="Z4194" i="47"/>
  <c r="X4194" i="47" s="1"/>
  <c r="Y4197" i="47"/>
  <c r="I4218" i="47"/>
  <c r="AB4218" i="47" s="1"/>
  <c r="I4222" i="47"/>
  <c r="AB4222" i="47" s="1"/>
  <c r="Z4229" i="47"/>
  <c r="X4229" i="47" s="1"/>
  <c r="I4230" i="47"/>
  <c r="AB4230" i="47" s="1"/>
  <c r="Y4233" i="47"/>
  <c r="Y4257" i="47"/>
  <c r="Z4262" i="47"/>
  <c r="I4265" i="47"/>
  <c r="AB4265" i="47" s="1"/>
  <c r="A4266" i="47"/>
  <c r="Z4269" i="47"/>
  <c r="X4269" i="47" s="1"/>
  <c r="I4270" i="47"/>
  <c r="AB4270" i="47" s="1"/>
  <c r="Y4273" i="47"/>
  <c r="Y4297" i="47"/>
  <c r="Z4302" i="47"/>
  <c r="Z4306" i="47"/>
  <c r="X4306" i="47" s="1"/>
  <c r="Z4310" i="47"/>
  <c r="X4310" i="47" s="1"/>
  <c r="Z4336" i="47"/>
  <c r="X4336" i="47" s="1"/>
  <c r="X4344" i="47"/>
  <c r="Z4348" i="47"/>
  <c r="I4351" i="47"/>
  <c r="AB4351" i="47" s="1"/>
  <c r="I4352" i="47"/>
  <c r="AB4352" i="47" s="1"/>
  <c r="R4369" i="47"/>
  <c r="Z4375" i="47"/>
  <c r="Z4384" i="47"/>
  <c r="X4384" i="47" s="1"/>
  <c r="I4387" i="47"/>
  <c r="AB4387" i="47" s="1"/>
  <c r="I4388" i="47"/>
  <c r="AB4388" i="47" s="1"/>
  <c r="Y4415" i="47"/>
  <c r="Z4420" i="47"/>
  <c r="I4423" i="47"/>
  <c r="AB4423" i="47" s="1"/>
  <c r="I4424" i="47"/>
  <c r="AB4424" i="47" s="1"/>
  <c r="Z4431" i="47"/>
  <c r="X4431" i="47" s="1"/>
  <c r="T4436" i="47"/>
  <c r="AC4436" i="47" s="1"/>
  <c r="X4436" i="47" s="1"/>
  <c r="I4456" i="47"/>
  <c r="AB4456" i="47" s="1"/>
  <c r="I4460" i="47"/>
  <c r="AB4460" i="47" s="1"/>
  <c r="I4464" i="47"/>
  <c r="AB4464" i="47" s="1"/>
  <c r="I4468" i="47"/>
  <c r="AB4468" i="47" s="1"/>
  <c r="I4472" i="47"/>
  <c r="AB4472" i="47" s="1"/>
  <c r="I4496" i="47"/>
  <c r="AB4496" i="47" s="1"/>
  <c r="I4500" i="47"/>
  <c r="AB4500" i="47" s="1"/>
  <c r="I4504" i="47"/>
  <c r="AB4504" i="47" s="1"/>
  <c r="I4508" i="47"/>
  <c r="AB4508" i="47" s="1"/>
  <c r="I4513" i="47"/>
  <c r="AB4513" i="47" s="1"/>
  <c r="O4516" i="47"/>
  <c r="AB4516" i="47" s="1"/>
  <c r="Z4549" i="47"/>
  <c r="X4549" i="47" s="1"/>
  <c r="R4569" i="47"/>
  <c r="Z4585" i="47"/>
  <c r="X4585" i="47" s="1"/>
  <c r="X4594" i="47"/>
  <c r="R4609" i="47"/>
  <c r="Z4625" i="47"/>
  <c r="Z4634" i="47"/>
  <c r="X4657" i="47"/>
  <c r="I4658" i="47"/>
  <c r="AB4658" i="47" s="1"/>
  <c r="I4661" i="47"/>
  <c r="AB4661" i="47" s="1"/>
  <c r="I4665" i="47"/>
  <c r="AB4665" i="47" s="1"/>
  <c r="X4667" i="47"/>
  <c r="Y4677" i="47"/>
  <c r="R4689" i="47"/>
  <c r="I4697" i="47"/>
  <c r="AB4697" i="47" s="1"/>
  <c r="I4701" i="47"/>
  <c r="AB4701" i="47" s="1"/>
  <c r="A4702" i="47"/>
  <c r="X4703" i="47"/>
  <c r="X4711" i="47"/>
  <c r="O4716" i="47"/>
  <c r="AB4716" i="47" s="1"/>
  <c r="R4729" i="47"/>
  <c r="I4737" i="47"/>
  <c r="AB4737" i="47" s="1"/>
  <c r="A4738" i="47"/>
  <c r="X4739" i="47"/>
  <c r="Y4745" i="47"/>
  <c r="Z4753" i="47"/>
  <c r="X4753" i="47" s="1"/>
  <c r="I4754" i="47"/>
  <c r="AB4754" i="47" s="1"/>
  <c r="Z4778" i="47"/>
  <c r="I4781" i="47"/>
  <c r="AB4781" i="47" s="1"/>
  <c r="X4782" i="47"/>
  <c r="Z4786" i="47"/>
  <c r="X4786" i="47" s="1"/>
  <c r="I4789" i="47"/>
  <c r="AB4789" i="47" s="1"/>
  <c r="X4790" i="47"/>
  <c r="Z4794" i="47"/>
  <c r="Y4797" i="47"/>
  <c r="X4797" i="47" s="1"/>
  <c r="Z4818" i="47"/>
  <c r="I4821" i="47"/>
  <c r="AB4821" i="47" s="1"/>
  <c r="X4822" i="47"/>
  <c r="Z4826" i="47"/>
  <c r="I4829" i="47"/>
  <c r="AB4829" i="47" s="1"/>
  <c r="X4830" i="47"/>
  <c r="Z4834" i="47"/>
  <c r="X4834" i="47" s="1"/>
  <c r="Y4861" i="47"/>
  <c r="I4870" i="47"/>
  <c r="I4871" i="47"/>
  <c r="AB4871" i="47" s="1"/>
  <c r="Z4874" i="47"/>
  <c r="X4874" i="47" s="1"/>
  <c r="Z4901" i="47"/>
  <c r="X4901" i="47" s="1"/>
  <c r="I4902" i="47"/>
  <c r="AB4902" i="47" s="1"/>
  <c r="Y4905" i="47"/>
  <c r="Z4910" i="47"/>
  <c r="I4913" i="47"/>
  <c r="AB4913" i="47" s="1"/>
  <c r="T4916" i="47"/>
  <c r="AC4916" i="47" s="1"/>
  <c r="R4929" i="47"/>
  <c r="I4937" i="47"/>
  <c r="AB4937" i="47" s="1"/>
  <c r="Z4941" i="47"/>
  <c r="X4941" i="47" s="1"/>
  <c r="I4942" i="47"/>
  <c r="AB4942" i="47" s="1"/>
  <c r="Y4945" i="47"/>
  <c r="Z4950" i="47"/>
  <c r="I4953" i="47"/>
  <c r="AB4953" i="47" s="1"/>
  <c r="T4956" i="47"/>
  <c r="AC4956" i="47" s="1"/>
  <c r="R4969" i="47"/>
  <c r="Y4975" i="47"/>
  <c r="Z4979" i="47"/>
  <c r="X4979" i="47" s="1"/>
  <c r="Z4991" i="47"/>
  <c r="X4991" i="47" s="1"/>
  <c r="I4992" i="47"/>
  <c r="AB4992" i="47" s="1"/>
  <c r="Z5020" i="47"/>
  <c r="I5028" i="47"/>
  <c r="AB5028" i="47" s="1"/>
  <c r="O5036" i="47"/>
  <c r="AB5036" i="47" s="1"/>
  <c r="Y5055" i="47"/>
  <c r="Z5056" i="47"/>
  <c r="I5059" i="47"/>
  <c r="AB5059" i="47" s="1"/>
  <c r="I5060" i="47"/>
  <c r="AB5060" i="47" s="1"/>
  <c r="Y5063" i="47"/>
  <c r="Z5064" i="47"/>
  <c r="I5067" i="47"/>
  <c r="AB5067" i="47" s="1"/>
  <c r="I5068" i="47"/>
  <c r="AB5068" i="47" s="1"/>
  <c r="Y5071" i="47"/>
  <c r="Z5074" i="47"/>
  <c r="Z5099" i="47"/>
  <c r="I5102" i="47"/>
  <c r="AB5102" i="47" s="1"/>
  <c r="I5103" i="47"/>
  <c r="AB5103" i="47" s="1"/>
  <c r="Y5106" i="47"/>
  <c r="Y5116" i="47"/>
  <c r="Z5142" i="47"/>
  <c r="X5142" i="47" s="1"/>
  <c r="I5143" i="47"/>
  <c r="AB5143" i="47" s="1"/>
  <c r="Y5146" i="47"/>
  <c r="Z5147" i="47"/>
  <c r="I5150" i="47"/>
  <c r="AB5150" i="47" s="1"/>
  <c r="Z5154" i="47"/>
  <c r="I5178" i="47"/>
  <c r="AB5178" i="47" s="1"/>
  <c r="Z5183" i="47"/>
  <c r="I5186" i="47"/>
  <c r="AB5186" i="47" s="1"/>
  <c r="I5187" i="47"/>
  <c r="AB5187" i="47" s="1"/>
  <c r="T5196" i="47"/>
  <c r="AC5196" i="47" s="1"/>
  <c r="Y5197" i="47"/>
  <c r="X5197" i="47" s="1"/>
  <c r="Y5217" i="47"/>
  <c r="X5217" i="47" s="1"/>
  <c r="Z5218" i="47"/>
  <c r="Z5223" i="47"/>
  <c r="I5226" i="47"/>
  <c r="AB5226" i="47" s="1"/>
  <c r="I5227" i="47"/>
  <c r="AB5227" i="47" s="1"/>
  <c r="Y5230" i="47"/>
  <c r="Z5238" i="47"/>
  <c r="A5252" i="47"/>
  <c r="Z5263" i="47"/>
  <c r="Z5297" i="47"/>
  <c r="X5297" i="47" s="1"/>
  <c r="Z5301" i="47"/>
  <c r="I5301" i="47"/>
  <c r="AB5301" i="47" s="1"/>
  <c r="Z5314" i="47"/>
  <c r="X5314" i="47" s="1"/>
  <c r="I5314" i="47"/>
  <c r="AB5314" i="47" s="1"/>
  <c r="AB5335" i="47"/>
  <c r="Y5338" i="47"/>
  <c r="AA5343" i="47"/>
  <c r="X5343" i="47" s="1"/>
  <c r="I5343" i="47"/>
  <c r="AB5343" i="47" s="1"/>
  <c r="Y5344" i="47"/>
  <c r="X5344" i="47" s="1"/>
  <c r="A5344" i="47"/>
  <c r="Z5350" i="47"/>
  <c r="X5350" i="47" s="1"/>
  <c r="I5350" i="47"/>
  <c r="AB5350" i="47" s="1"/>
  <c r="AA5352" i="47"/>
  <c r="X5352" i="47" s="1"/>
  <c r="I5352" i="47"/>
  <c r="AB5352" i="47" s="1"/>
  <c r="Y5378" i="47"/>
  <c r="AA5383" i="47"/>
  <c r="X5383" i="47" s="1"/>
  <c r="I5383" i="47"/>
  <c r="AB5383" i="47" s="1"/>
  <c r="Y5384" i="47"/>
  <c r="X5384" i="47" s="1"/>
  <c r="Y3837" i="47"/>
  <c r="Y3877" i="47"/>
  <c r="Y3918" i="47"/>
  <c r="D3933" i="47"/>
  <c r="R3968" i="47" s="1"/>
  <c r="X3940" i="47"/>
  <c r="Y3956" i="47"/>
  <c r="R3969" i="47"/>
  <c r="X3988" i="47"/>
  <c r="Y3997" i="47"/>
  <c r="X3997" i="47" s="1"/>
  <c r="T3996" i="47"/>
  <c r="AC3996" i="47" s="1"/>
  <c r="X4020" i="47"/>
  <c r="Y4036" i="47"/>
  <c r="R4049" i="47"/>
  <c r="X4068" i="47"/>
  <c r="Z4071" i="47"/>
  <c r="X4071" i="47" s="1"/>
  <c r="Y4077" i="47"/>
  <c r="R4089" i="47"/>
  <c r="Z4105" i="47"/>
  <c r="Z4113" i="47"/>
  <c r="Y4118" i="47"/>
  <c r="O4156" i="47"/>
  <c r="AB4156" i="47" s="1"/>
  <c r="Y4198" i="47"/>
  <c r="X4198" i="47" s="1"/>
  <c r="R4209" i="47"/>
  <c r="X4218" i="47"/>
  <c r="X4222" i="47"/>
  <c r="Z4233" i="47"/>
  <c r="I4234" i="47"/>
  <c r="Y4236" i="47"/>
  <c r="Z4236" i="47"/>
  <c r="Y4237" i="47"/>
  <c r="R4249" i="47"/>
  <c r="D4253" i="47"/>
  <c r="R4288" i="47" s="1"/>
  <c r="Z4257" i="47"/>
  <c r="I4258" i="47"/>
  <c r="AB4258" i="47" s="1"/>
  <c r="Z4273" i="47"/>
  <c r="I4274" i="47"/>
  <c r="AB4274" i="47" s="1"/>
  <c r="Y4276" i="47"/>
  <c r="Z4276" i="47"/>
  <c r="Y4277" i="47"/>
  <c r="R4289" i="47"/>
  <c r="D4293" i="47"/>
  <c r="R4328" i="47" s="1"/>
  <c r="Z4297" i="47"/>
  <c r="I4298" i="47"/>
  <c r="AB4298" i="47" s="1"/>
  <c r="A4306" i="47"/>
  <c r="Y4317" i="47"/>
  <c r="X4317" i="47" s="1"/>
  <c r="Z4318" i="47"/>
  <c r="D4333" i="47"/>
  <c r="R4368" i="47" s="1"/>
  <c r="I4340" i="47"/>
  <c r="AB4340" i="47" s="1"/>
  <c r="X4352" i="47"/>
  <c r="Y4357" i="47"/>
  <c r="I4376" i="47"/>
  <c r="AB4376" i="47" s="1"/>
  <c r="X4388" i="47"/>
  <c r="Y4396" i="47"/>
  <c r="Y4398" i="47"/>
  <c r="X4398" i="47" s="1"/>
  <c r="Z4415" i="47"/>
  <c r="X4424" i="47"/>
  <c r="A4431" i="47"/>
  <c r="I4432" i="47"/>
  <c r="AB4432" i="47" s="1"/>
  <c r="Y4437" i="47"/>
  <c r="X4456" i="47"/>
  <c r="X4464" i="47"/>
  <c r="X4472" i="47"/>
  <c r="Y4495" i="47"/>
  <c r="X4496" i="47"/>
  <c r="X4500" i="47"/>
  <c r="X4504" i="47"/>
  <c r="X4508" i="47"/>
  <c r="R4529" i="47"/>
  <c r="I4539" i="47"/>
  <c r="AB4539" i="47" s="1"/>
  <c r="X4541" i="47"/>
  <c r="I4542" i="47"/>
  <c r="AB4542" i="47" s="1"/>
  <c r="I4543" i="47"/>
  <c r="AB4543" i="47" s="1"/>
  <c r="A4549" i="47"/>
  <c r="O4556" i="47"/>
  <c r="AB4556" i="47" s="1"/>
  <c r="Y4557" i="47"/>
  <c r="X4577" i="47"/>
  <c r="I4578" i="47"/>
  <c r="AB4578" i="47" s="1"/>
  <c r="I4579" i="47"/>
  <c r="AB4579" i="47" s="1"/>
  <c r="O4596" i="47"/>
  <c r="AB4596" i="47" s="1"/>
  <c r="Y4597" i="47"/>
  <c r="X4597" i="47" s="1"/>
  <c r="A4625" i="47"/>
  <c r="I4630" i="47"/>
  <c r="AB4630" i="47" s="1"/>
  <c r="I4631" i="47"/>
  <c r="AB4631" i="47" s="1"/>
  <c r="Y4637" i="47"/>
  <c r="R4649" i="47"/>
  <c r="X4659" i="47"/>
  <c r="Y4666" i="47"/>
  <c r="X4666" i="47" s="1"/>
  <c r="I4670" i="47"/>
  <c r="AB4670" i="47" s="1"/>
  <c r="I4671" i="47"/>
  <c r="AB4671" i="47" s="1"/>
  <c r="Y4678" i="47"/>
  <c r="Y4702" i="47"/>
  <c r="X4702" i="47" s="1"/>
  <c r="I4706" i="47"/>
  <c r="I4707" i="47"/>
  <c r="AB4707" i="47" s="1"/>
  <c r="Y4738" i="47"/>
  <c r="I4742" i="47"/>
  <c r="AB4742" i="47" s="1"/>
  <c r="I4743" i="47"/>
  <c r="AB4743" i="47" s="1"/>
  <c r="Z4745" i="47"/>
  <c r="I4746" i="47"/>
  <c r="AB4746" i="47" s="1"/>
  <c r="A4753" i="47"/>
  <c r="Y4757" i="47"/>
  <c r="R4769" i="47"/>
  <c r="D4773" i="47"/>
  <c r="R4808" i="47" s="1"/>
  <c r="Y4798" i="47"/>
  <c r="Y4838" i="47"/>
  <c r="I4858" i="47"/>
  <c r="AB4858" i="47" s="1"/>
  <c r="Z4861" i="47"/>
  <c r="X4870" i="47"/>
  <c r="X4871" i="47"/>
  <c r="Y4877" i="47"/>
  <c r="A4901" i="47"/>
  <c r="Z4905" i="47"/>
  <c r="I4906" i="47"/>
  <c r="O4916" i="47"/>
  <c r="AB4916" i="47" s="1"/>
  <c r="A4941" i="47"/>
  <c r="Z4945" i="47"/>
  <c r="I4946" i="47"/>
  <c r="O4956" i="47"/>
  <c r="AB4956" i="47" s="1"/>
  <c r="Z4975" i="47"/>
  <c r="I4980" i="47"/>
  <c r="AB4980" i="47" s="1"/>
  <c r="A4991" i="47"/>
  <c r="R5009" i="47"/>
  <c r="I5015" i="47"/>
  <c r="I5024" i="47"/>
  <c r="AB5024" i="47" s="1"/>
  <c r="Y5038" i="47"/>
  <c r="Z5055" i="47"/>
  <c r="Z5063" i="47"/>
  <c r="Z5071" i="47"/>
  <c r="A5074" i="47"/>
  <c r="R5089" i="47"/>
  <c r="Z5106" i="47"/>
  <c r="I5107" i="47"/>
  <c r="AB5107" i="47" s="1"/>
  <c r="I5111" i="47"/>
  <c r="AB5111" i="47" s="1"/>
  <c r="O5116" i="47"/>
  <c r="AB5116" i="47" s="1"/>
  <c r="Z5146" i="47"/>
  <c r="A5154" i="47"/>
  <c r="Y5156" i="47"/>
  <c r="X5187" i="47"/>
  <c r="I5194" i="47"/>
  <c r="AB5194" i="47" s="1"/>
  <c r="Y5198" i="47"/>
  <c r="A5218" i="47"/>
  <c r="I5219" i="47"/>
  <c r="AB5219" i="47" s="1"/>
  <c r="Z5230" i="47"/>
  <c r="I5231" i="47"/>
  <c r="R5249" i="47"/>
  <c r="I5259" i="47"/>
  <c r="AB5259" i="47" s="1"/>
  <c r="Y5276" i="47"/>
  <c r="T5276" i="47"/>
  <c r="AC5276" i="47" s="1"/>
  <c r="Y5304" i="47"/>
  <c r="X5304" i="47" s="1"/>
  <c r="X5305" i="47"/>
  <c r="Z5307" i="47"/>
  <c r="X5307" i="47" s="1"/>
  <c r="I5307" i="47"/>
  <c r="AB5307" i="47" s="1"/>
  <c r="Z5311" i="47"/>
  <c r="X5311" i="47" s="1"/>
  <c r="I5311" i="47"/>
  <c r="AB5311" i="47" s="1"/>
  <c r="Z5313" i="47"/>
  <c r="X5313" i="47" s="1"/>
  <c r="Y5317" i="47"/>
  <c r="X5317" i="47" s="1"/>
  <c r="X5318" i="47"/>
  <c r="R5329" i="47"/>
  <c r="X5340" i="47"/>
  <c r="I5353" i="47"/>
  <c r="AB5353" i="47" s="1"/>
  <c r="Z5353" i="47"/>
  <c r="X5353" i="47" s="1"/>
  <c r="X5380" i="47"/>
  <c r="T3796" i="47"/>
  <c r="AC3796" i="47" s="1"/>
  <c r="Y3798" i="47"/>
  <c r="D3813" i="47"/>
  <c r="R3848" i="47" s="1"/>
  <c r="Z3836" i="47"/>
  <c r="Y3838" i="47"/>
  <c r="Z3876" i="47"/>
  <c r="X3876" i="47" s="1"/>
  <c r="Y3878" i="47"/>
  <c r="Y3916" i="47"/>
  <c r="Z3916" i="47"/>
  <c r="R3929" i="47"/>
  <c r="T3956" i="47"/>
  <c r="AC3956" i="47" s="1"/>
  <c r="Z3957" i="47"/>
  <c r="Y3998" i="47"/>
  <c r="D4013" i="47"/>
  <c r="R4048" i="47" s="1"/>
  <c r="X4024" i="47"/>
  <c r="Z4037" i="47"/>
  <c r="X4037" i="47" s="1"/>
  <c r="X4056" i="47"/>
  <c r="Z4077" i="47"/>
  <c r="Y4078" i="47"/>
  <c r="I4095" i="47"/>
  <c r="AB4095" i="47" s="1"/>
  <c r="X4112" i="47"/>
  <c r="Z4118" i="47"/>
  <c r="Y4157" i="47"/>
  <c r="X4157" i="47" s="1"/>
  <c r="A4186" i="47"/>
  <c r="A4190" i="47"/>
  <c r="Y4196" i="47"/>
  <c r="Z4196" i="47"/>
  <c r="Z4197" i="47"/>
  <c r="T4236" i="47"/>
  <c r="AC4236" i="47" s="1"/>
  <c r="Z4237" i="47"/>
  <c r="Y4238" i="47"/>
  <c r="X4238" i="47" s="1"/>
  <c r="T4276" i="47"/>
  <c r="AC4276" i="47" s="1"/>
  <c r="Z4277" i="47"/>
  <c r="Y4278" i="47"/>
  <c r="I4312" i="47"/>
  <c r="AB4312" i="47" s="1"/>
  <c r="Y4318" i="47"/>
  <c r="R4365" i="47"/>
  <c r="A4336" i="47"/>
  <c r="Z4356" i="47"/>
  <c r="X4356" i="47" s="1"/>
  <c r="Z4358" i="47"/>
  <c r="T4396" i="47"/>
  <c r="AC4396" i="47" s="1"/>
  <c r="X4432" i="47"/>
  <c r="Z4438" i="47"/>
  <c r="Y4476" i="47"/>
  <c r="Z4476" i="47"/>
  <c r="Y4478" i="47"/>
  <c r="X4478" i="47" s="1"/>
  <c r="Y4518" i="47"/>
  <c r="X4518" i="47" s="1"/>
  <c r="X4542" i="47"/>
  <c r="X4543" i="47"/>
  <c r="Z4556" i="47"/>
  <c r="Y4558" i="47"/>
  <c r="X4578" i="47"/>
  <c r="X4579" i="47"/>
  <c r="Z4596" i="47"/>
  <c r="X4596" i="47" s="1"/>
  <c r="Y4636" i="47"/>
  <c r="T4636" i="47"/>
  <c r="AC4636" i="47" s="1"/>
  <c r="Z4637" i="47"/>
  <c r="I4659" i="47"/>
  <c r="AB4659" i="47" s="1"/>
  <c r="Z4678" i="47"/>
  <c r="O4756" i="47"/>
  <c r="AB4756" i="47" s="1"/>
  <c r="Z4757" i="47"/>
  <c r="Y4758" i="47"/>
  <c r="X4758" i="47" s="1"/>
  <c r="Z4798" i="47"/>
  <c r="Z4838" i="47"/>
  <c r="Z4876" i="47"/>
  <c r="Y4878" i="47"/>
  <c r="X4878" i="47" s="1"/>
  <c r="Z4958" i="47"/>
  <c r="A4979" i="47"/>
  <c r="Y4996" i="47"/>
  <c r="Z4996" i="47"/>
  <c r="Y4998" i="47"/>
  <c r="T5076" i="47"/>
  <c r="AC5076" i="47" s="1"/>
  <c r="Z5198" i="47"/>
  <c r="I5217" i="47"/>
  <c r="AB5217" i="47" s="1"/>
  <c r="X5299" i="47"/>
  <c r="Y5302" i="47"/>
  <c r="A5308" i="47"/>
  <c r="D5333" i="47"/>
  <c r="R5368" i="47" s="1"/>
  <c r="AA5336" i="47"/>
  <c r="X5336" i="47" s="1"/>
  <c r="I5336" i="47"/>
  <c r="AB5336" i="47" s="1"/>
  <c r="Z5347" i="47"/>
  <c r="X5347" i="47" s="1"/>
  <c r="I5347" i="47"/>
  <c r="AB5347" i="47" s="1"/>
  <c r="Y5354" i="47"/>
  <c r="D5373" i="47"/>
  <c r="R5408" i="47" s="1"/>
  <c r="AA5376" i="47"/>
  <c r="X5376" i="47" s="1"/>
  <c r="I5376" i="47"/>
  <c r="AB5376" i="47" s="1"/>
  <c r="X5396" i="47"/>
  <c r="A4262" i="47"/>
  <c r="X4513" i="47"/>
  <c r="X4545" i="47"/>
  <c r="X4581" i="47"/>
  <c r="X4593" i="47"/>
  <c r="D4653" i="47"/>
  <c r="R4688" i="47" s="1"/>
  <c r="Y4660" i="47"/>
  <c r="X4673" i="47"/>
  <c r="X4709" i="47"/>
  <c r="R5049" i="47"/>
  <c r="Z5298" i="47"/>
  <c r="X5298" i="47" s="1"/>
  <c r="I5298" i="47"/>
  <c r="AB5298" i="47" s="1"/>
  <c r="AA5300" i="47"/>
  <c r="X5300" i="47" s="1"/>
  <c r="I5300" i="47"/>
  <c r="AB5300" i="47" s="1"/>
  <c r="Y5301" i="47"/>
  <c r="Z5310" i="47"/>
  <c r="X5310" i="47" s="1"/>
  <c r="I5310" i="47"/>
  <c r="AB5310" i="47" s="1"/>
  <c r="I5337" i="47"/>
  <c r="AB5337" i="47" s="1"/>
  <c r="Z5337" i="47"/>
  <c r="X5337" i="47" s="1"/>
  <c r="X5339" i="47"/>
  <c r="Y5341" i="47"/>
  <c r="X5341" i="47" s="1"/>
  <c r="I5377" i="47"/>
  <c r="AB5377" i="47" s="1"/>
  <c r="Z5377" i="47"/>
  <c r="X5377" i="47" s="1"/>
  <c r="Y5381" i="47"/>
  <c r="X5381" i="47" s="1"/>
  <c r="Z5306" i="47"/>
  <c r="X5306" i="47" s="1"/>
  <c r="I5306" i="47"/>
  <c r="AB5306" i="47" s="1"/>
  <c r="I5341" i="47"/>
  <c r="AB5341" i="47" s="1"/>
  <c r="Z5346" i="47"/>
  <c r="X5346" i="47" s="1"/>
  <c r="I5346" i="47"/>
  <c r="AB5346" i="47" s="1"/>
  <c r="I5351" i="47"/>
  <c r="AB5351" i="47" s="1"/>
  <c r="I5381" i="47"/>
  <c r="AB5381" i="47" s="1"/>
  <c r="Z5386" i="47"/>
  <c r="X5386" i="47" s="1"/>
  <c r="I5386" i="47"/>
  <c r="I5391" i="47"/>
  <c r="AB5391" i="47" s="1"/>
  <c r="X5392" i="47"/>
  <c r="X5416" i="47"/>
  <c r="I5421" i="47"/>
  <c r="AB5421" i="47" s="1"/>
  <c r="Z5426" i="47"/>
  <c r="X5426" i="47" s="1"/>
  <c r="I5426" i="47"/>
  <c r="AB5426" i="47" s="1"/>
  <c r="X5433" i="47"/>
  <c r="Z5434" i="47"/>
  <c r="I5434" i="47"/>
  <c r="AB5434" i="47" s="1"/>
  <c r="D5453" i="47"/>
  <c r="R5488" i="47" s="1"/>
  <c r="Y5458" i="47"/>
  <c r="Z5459" i="47"/>
  <c r="X5459" i="47" s="1"/>
  <c r="I5459" i="47"/>
  <c r="AB5459" i="47" s="1"/>
  <c r="X5460" i="47"/>
  <c r="Y5466" i="47"/>
  <c r="Z5467" i="47"/>
  <c r="X5467" i="47" s="1"/>
  <c r="I5467" i="47"/>
  <c r="X5468" i="47"/>
  <c r="A5473" i="47"/>
  <c r="Y5474" i="47"/>
  <c r="X5501" i="47"/>
  <c r="Z5502" i="47"/>
  <c r="I5502" i="47"/>
  <c r="AB5502" i="47" s="1"/>
  <c r="X5509" i="47"/>
  <c r="Z5510" i="47"/>
  <c r="I5510" i="47"/>
  <c r="AB5510" i="47" s="1"/>
  <c r="Y5516" i="47"/>
  <c r="X5516" i="47" s="1"/>
  <c r="R5529" i="47"/>
  <c r="X5536" i="47"/>
  <c r="Y5542" i="47"/>
  <c r="Z5543" i="47"/>
  <c r="X5543" i="47" s="1"/>
  <c r="I5543" i="47"/>
  <c r="AB5543" i="47" s="1"/>
  <c r="X5544" i="47"/>
  <c r="A5549" i="47"/>
  <c r="Y5550" i="47"/>
  <c r="Z5551" i="47"/>
  <c r="X5551" i="47" s="1"/>
  <c r="I5551" i="47"/>
  <c r="AB5551" i="47" s="1"/>
  <c r="X5552" i="47"/>
  <c r="O5556" i="47"/>
  <c r="AB5556" i="47" s="1"/>
  <c r="X5556" i="47" s="1"/>
  <c r="X5577" i="47"/>
  <c r="Z5578" i="47"/>
  <c r="I5578" i="47"/>
  <c r="AB5578" i="47" s="1"/>
  <c r="X5585" i="47"/>
  <c r="X5593" i="47"/>
  <c r="Y5596" i="47"/>
  <c r="X5596" i="47" s="1"/>
  <c r="Y5632" i="47"/>
  <c r="Z5633" i="47"/>
  <c r="I5633" i="47"/>
  <c r="AB5633" i="47" s="1"/>
  <c r="Y5660" i="47"/>
  <c r="X5660" i="47" s="1"/>
  <c r="A5660" i="47"/>
  <c r="Z5661" i="47"/>
  <c r="I5661" i="47"/>
  <c r="AB5661" i="47" s="1"/>
  <c r="AA5663" i="47"/>
  <c r="X5663" i="47" s="1"/>
  <c r="I5663" i="47"/>
  <c r="AB5663" i="47" s="1"/>
  <c r="Z5390" i="47"/>
  <c r="X5390" i="47" s="1"/>
  <c r="I5390" i="47"/>
  <c r="AB5390" i="47" s="1"/>
  <c r="X5420" i="47"/>
  <c r="Y5430" i="47"/>
  <c r="Z5431" i="47"/>
  <c r="X5431" i="47" s="1"/>
  <c r="I5431" i="47"/>
  <c r="AB5431" i="47" s="1"/>
  <c r="Z5458" i="47"/>
  <c r="I5458" i="47"/>
  <c r="AB5458" i="47" s="1"/>
  <c r="Z5466" i="47"/>
  <c r="I5466" i="47"/>
  <c r="AB5466" i="47" s="1"/>
  <c r="Z5474" i="47"/>
  <c r="I5474" i="47"/>
  <c r="AB5474" i="47" s="1"/>
  <c r="Y5498" i="47"/>
  <c r="Z5499" i="47"/>
  <c r="X5499" i="47" s="1"/>
  <c r="I5499" i="47"/>
  <c r="AB5499" i="47" s="1"/>
  <c r="Y5506" i="47"/>
  <c r="Z5507" i="47"/>
  <c r="X5507" i="47" s="1"/>
  <c r="I5507" i="47"/>
  <c r="AB5507" i="47" s="1"/>
  <c r="Y5514" i="47"/>
  <c r="Z5542" i="47"/>
  <c r="I5542" i="47"/>
  <c r="AB5542" i="47" s="1"/>
  <c r="Z5550" i="47"/>
  <c r="I5550" i="47"/>
  <c r="AB5550" i="47" s="1"/>
  <c r="Y5582" i="47"/>
  <c r="Z5583" i="47"/>
  <c r="X5583" i="47" s="1"/>
  <c r="I5583" i="47"/>
  <c r="AB5583" i="47" s="1"/>
  <c r="Z5587" i="47"/>
  <c r="X5587" i="47" s="1"/>
  <c r="I5587" i="47"/>
  <c r="AB5587" i="47" s="1"/>
  <c r="AA5588" i="47"/>
  <c r="X5588" i="47" s="1"/>
  <c r="I5588" i="47"/>
  <c r="AB5588" i="47" s="1"/>
  <c r="Y5590" i="47"/>
  <c r="X5590" i="47" s="1"/>
  <c r="Z5670" i="47"/>
  <c r="X5670" i="47" s="1"/>
  <c r="I5670" i="47"/>
  <c r="AB5670" i="47" s="1"/>
  <c r="Y5697" i="47"/>
  <c r="Z5338" i="47"/>
  <c r="I5338" i="47"/>
  <c r="AB5338" i="47" s="1"/>
  <c r="Z5354" i="47"/>
  <c r="I5354" i="47"/>
  <c r="AB5354" i="47" s="1"/>
  <c r="Z5378" i="47"/>
  <c r="I5378" i="47"/>
  <c r="AB5378" i="47" s="1"/>
  <c r="I5392" i="47"/>
  <c r="AB5392" i="47" s="1"/>
  <c r="Z5393" i="47"/>
  <c r="X5393" i="47" s="1"/>
  <c r="Z5394" i="47"/>
  <c r="I5394" i="47"/>
  <c r="AB5394" i="47" s="1"/>
  <c r="Y5394" i="47"/>
  <c r="AB5415" i="47"/>
  <c r="I5416" i="47"/>
  <c r="AB5416" i="47" s="1"/>
  <c r="Z5417" i="47"/>
  <c r="X5417" i="47" s="1"/>
  <c r="Z5418" i="47"/>
  <c r="I5418" i="47"/>
  <c r="AB5418" i="47" s="1"/>
  <c r="Y5418" i="47"/>
  <c r="I5423" i="47"/>
  <c r="AB5423" i="47" s="1"/>
  <c r="Z5430" i="47"/>
  <c r="I5430" i="47"/>
  <c r="AB5430" i="47" s="1"/>
  <c r="R5449" i="47"/>
  <c r="I5460" i="47"/>
  <c r="AB5460" i="47" s="1"/>
  <c r="Y5462" i="47"/>
  <c r="Z5463" i="47"/>
  <c r="X5463" i="47" s="1"/>
  <c r="I5463" i="47"/>
  <c r="AB5463" i="47" s="1"/>
  <c r="I5468" i="47"/>
  <c r="AB5468" i="47" s="1"/>
  <c r="Y5470" i="47"/>
  <c r="Z5471" i="47"/>
  <c r="X5471" i="47" s="1"/>
  <c r="I5471" i="47"/>
  <c r="AB5471" i="47" s="1"/>
  <c r="Z5498" i="47"/>
  <c r="I5498" i="47"/>
  <c r="AB5498" i="47" s="1"/>
  <c r="Z5506" i="47"/>
  <c r="I5506" i="47"/>
  <c r="AB5506" i="47" s="1"/>
  <c r="Z5514" i="47"/>
  <c r="I5514" i="47"/>
  <c r="AB5514" i="47" s="1"/>
  <c r="D5533" i="47"/>
  <c r="R5568" i="47" s="1"/>
  <c r="I5535" i="47"/>
  <c r="I5536" i="47"/>
  <c r="AB5536" i="47" s="1"/>
  <c r="Y5538" i="47"/>
  <c r="Z5539" i="47"/>
  <c r="X5539" i="47" s="1"/>
  <c r="I5539" i="47"/>
  <c r="AB5539" i="47" s="1"/>
  <c r="I5544" i="47"/>
  <c r="AB5544" i="47" s="1"/>
  <c r="Y5546" i="47"/>
  <c r="Z5547" i="47"/>
  <c r="X5547" i="47" s="1"/>
  <c r="I5547" i="47"/>
  <c r="AB5547" i="47" s="1"/>
  <c r="I5552" i="47"/>
  <c r="AB5552" i="47" s="1"/>
  <c r="Y5554" i="47"/>
  <c r="Z5582" i="47"/>
  <c r="I5582" i="47"/>
  <c r="AB5582" i="47" s="1"/>
  <c r="Y5616" i="47"/>
  <c r="X5616" i="47" s="1"/>
  <c r="Z5617" i="47"/>
  <c r="I5617" i="47"/>
  <c r="AB5617" i="47" s="1"/>
  <c r="AA5619" i="47"/>
  <c r="X5619" i="47" s="1"/>
  <c r="I5619" i="47"/>
  <c r="AB5619" i="47" s="1"/>
  <c r="Z5666" i="47"/>
  <c r="X5666" i="47" s="1"/>
  <c r="I5666" i="47"/>
  <c r="AB5666" i="47" s="1"/>
  <c r="X5259" i="47"/>
  <c r="X5267" i="47"/>
  <c r="Y5277" i="47"/>
  <c r="Z5277" i="47"/>
  <c r="A5297" i="47"/>
  <c r="Z5302" i="47"/>
  <c r="I5302" i="47"/>
  <c r="AB5302" i="47" s="1"/>
  <c r="A5313" i="47"/>
  <c r="I5340" i="47"/>
  <c r="AB5340" i="47" s="1"/>
  <c r="Z5342" i="47"/>
  <c r="I5342" i="47"/>
  <c r="AB5342" i="47" s="1"/>
  <c r="Y5342" i="47"/>
  <c r="I5380" i="47"/>
  <c r="AB5380" i="47" s="1"/>
  <c r="Z5382" i="47"/>
  <c r="I5382" i="47"/>
  <c r="AB5382" i="47" s="1"/>
  <c r="Y5382" i="47"/>
  <c r="I5387" i="47"/>
  <c r="AB5387" i="47" s="1"/>
  <c r="I5420" i="47"/>
  <c r="AB5420" i="47" s="1"/>
  <c r="Z5422" i="47"/>
  <c r="I5422" i="47"/>
  <c r="AB5422" i="47" s="1"/>
  <c r="Y5422" i="47"/>
  <c r="I5427" i="47"/>
  <c r="AB5427" i="47" s="1"/>
  <c r="I5432" i="47"/>
  <c r="AB5432" i="47" s="1"/>
  <c r="A5433" i="47"/>
  <c r="Y5434" i="47"/>
  <c r="X5461" i="47"/>
  <c r="Z5462" i="47"/>
  <c r="I5462" i="47"/>
  <c r="AB5462" i="47" s="1"/>
  <c r="X5469" i="47"/>
  <c r="Z5470" i="47"/>
  <c r="I5470" i="47"/>
  <c r="AB5470" i="47" s="1"/>
  <c r="Y5476" i="47"/>
  <c r="R5489" i="47"/>
  <c r="X5496" i="47"/>
  <c r="I5500" i="47"/>
  <c r="AB5500" i="47" s="1"/>
  <c r="A5501" i="47"/>
  <c r="Y5502" i="47"/>
  <c r="Z5503" i="47"/>
  <c r="X5503" i="47" s="1"/>
  <c r="I5503" i="47"/>
  <c r="AB5503" i="47" s="1"/>
  <c r="I5508" i="47"/>
  <c r="AB5508" i="47" s="1"/>
  <c r="A5509" i="47"/>
  <c r="Y5510" i="47"/>
  <c r="Z5511" i="47"/>
  <c r="X5511" i="47" s="1"/>
  <c r="I5511" i="47"/>
  <c r="AB5511" i="47" s="1"/>
  <c r="X5512" i="47"/>
  <c r="X5537" i="47"/>
  <c r="Z5538" i="47"/>
  <c r="I5538" i="47"/>
  <c r="AB5538" i="47" s="1"/>
  <c r="Z5546" i="47"/>
  <c r="I5546" i="47"/>
  <c r="AB5546" i="47" s="1"/>
  <c r="X5553" i="47"/>
  <c r="Z5554" i="47"/>
  <c r="I5554" i="47"/>
  <c r="AB5554" i="47" s="1"/>
  <c r="D5573" i="47"/>
  <c r="R5608" i="47" s="1"/>
  <c r="I5575" i="47"/>
  <c r="I5576" i="47"/>
  <c r="AB5576" i="47" s="1"/>
  <c r="A5577" i="47"/>
  <c r="Y5578" i="47"/>
  <c r="Z5579" i="47"/>
  <c r="X5579" i="47" s="1"/>
  <c r="I5579" i="47"/>
  <c r="AB5579" i="47" s="1"/>
  <c r="X5580" i="47"/>
  <c r="I5584" i="47"/>
  <c r="AB5584" i="47" s="1"/>
  <c r="A5585" i="47"/>
  <c r="Y5586" i="47"/>
  <c r="X5586" i="47" s="1"/>
  <c r="Z5591" i="47"/>
  <c r="X5591" i="47" s="1"/>
  <c r="I5591" i="47"/>
  <c r="AB5591" i="47" s="1"/>
  <c r="AA5592" i="47"/>
  <c r="X5592" i="47" s="1"/>
  <c r="I5592" i="47"/>
  <c r="AB5592" i="47" s="1"/>
  <c r="Y5594" i="47"/>
  <c r="X5594" i="47" s="1"/>
  <c r="Y5624" i="47"/>
  <c r="X5624" i="47" s="1"/>
  <c r="A5624" i="47"/>
  <c r="Z5625" i="47"/>
  <c r="I5625" i="47"/>
  <c r="AB5625" i="47" s="1"/>
  <c r="AA5627" i="47"/>
  <c r="X5627" i="47" s="1"/>
  <c r="I5627" i="47"/>
  <c r="AB5627" i="47" s="1"/>
  <c r="Z5741" i="47"/>
  <c r="X5741" i="47" s="1"/>
  <c r="I5741" i="47"/>
  <c r="AB5741" i="47" s="1"/>
  <c r="Y5749" i="47"/>
  <c r="Z5778" i="47"/>
  <c r="X5778" i="47" s="1"/>
  <c r="I5778" i="47"/>
  <c r="AB5778" i="47" s="1"/>
  <c r="Z5790" i="47"/>
  <c r="X5790" i="47" s="1"/>
  <c r="I5790" i="47"/>
  <c r="AB5790" i="47" s="1"/>
  <c r="Z5794" i="47"/>
  <c r="X5794" i="47" s="1"/>
  <c r="I5794" i="47"/>
  <c r="AB5794" i="47" s="1"/>
  <c r="Y5821" i="47"/>
  <c r="AA5831" i="47"/>
  <c r="X5831" i="47" s="1"/>
  <c r="Z5855" i="47"/>
  <c r="I5855" i="47"/>
  <c r="A5855" i="47" s="1"/>
  <c r="Y5856" i="47"/>
  <c r="Z5865" i="47"/>
  <c r="X5865" i="47" s="1"/>
  <c r="I5865" i="47"/>
  <c r="AB5865" i="47" s="1"/>
  <c r="Y5873" i="47"/>
  <c r="AA5903" i="47"/>
  <c r="X5903" i="47" s="1"/>
  <c r="Y5909" i="47"/>
  <c r="X5916" i="47"/>
  <c r="Z5937" i="47"/>
  <c r="X5937" i="47" s="1"/>
  <c r="I5937" i="47"/>
  <c r="AB5937" i="47" s="1"/>
  <c r="Y5944" i="47"/>
  <c r="Z5953" i="47"/>
  <c r="X5953" i="47" s="1"/>
  <c r="I5953" i="47"/>
  <c r="T5956" i="47"/>
  <c r="AC5956" i="47" s="1"/>
  <c r="Z5956" i="47"/>
  <c r="Z5976" i="47"/>
  <c r="I5976" i="47"/>
  <c r="AB5976" i="47" s="1"/>
  <c r="Z5985" i="47"/>
  <c r="X5985" i="47" s="1"/>
  <c r="I5985" i="47"/>
  <c r="AB5985" i="47" s="1"/>
  <c r="Z5992" i="47"/>
  <c r="I5992" i="47"/>
  <c r="Y6067" i="47"/>
  <c r="Z6104" i="47"/>
  <c r="X6104" i="47" s="1"/>
  <c r="I6104" i="47"/>
  <c r="AB6104" i="47" s="1"/>
  <c r="Y6189" i="47"/>
  <c r="Y6335" i="47"/>
  <c r="D6333" i="47"/>
  <c r="R6368" i="47" s="1"/>
  <c r="D5613" i="47"/>
  <c r="R5648" i="47" s="1"/>
  <c r="Y5621" i="47"/>
  <c r="Z5622" i="47"/>
  <c r="X5622" i="47" s="1"/>
  <c r="I5622" i="47"/>
  <c r="AB5622" i="47" s="1"/>
  <c r="Y5629" i="47"/>
  <c r="Z5630" i="47"/>
  <c r="X5630" i="47" s="1"/>
  <c r="I5630" i="47"/>
  <c r="AB5630" i="47" s="1"/>
  <c r="Y5657" i="47"/>
  <c r="Z5658" i="47"/>
  <c r="X5658" i="47" s="1"/>
  <c r="I5658" i="47"/>
  <c r="AB5658" i="47" s="1"/>
  <c r="AA5671" i="47"/>
  <c r="X5671" i="47" s="1"/>
  <c r="R5689" i="47"/>
  <c r="Z5695" i="47"/>
  <c r="I5695" i="47"/>
  <c r="A5695" i="47" s="1"/>
  <c r="Y5696" i="47"/>
  <c r="Z5705" i="47"/>
  <c r="X5705" i="47" s="1"/>
  <c r="I5705" i="47"/>
  <c r="AB5705" i="47" s="1"/>
  <c r="I5707" i="47"/>
  <c r="AB5707" i="47" s="1"/>
  <c r="Y5713" i="47"/>
  <c r="Z5745" i="47"/>
  <c r="I5745" i="47"/>
  <c r="AB5745" i="47" s="1"/>
  <c r="Y5745" i="47"/>
  <c r="AA5747" i="47"/>
  <c r="X5747" i="47" s="1"/>
  <c r="I5747" i="47"/>
  <c r="AB5747" i="47" s="1"/>
  <c r="Y5748" i="47"/>
  <c r="Z5754" i="47"/>
  <c r="X5754" i="47" s="1"/>
  <c r="I5754" i="47"/>
  <c r="AB5754" i="47" s="1"/>
  <c r="D5773" i="47"/>
  <c r="R5808" i="47" s="1"/>
  <c r="Y5775" i="47"/>
  <c r="AA5779" i="47"/>
  <c r="X5779" i="47" s="1"/>
  <c r="Y5785" i="47"/>
  <c r="Z5817" i="47"/>
  <c r="I5817" i="47"/>
  <c r="AB5817" i="47" s="1"/>
  <c r="Y5817" i="47"/>
  <c r="AA5819" i="47"/>
  <c r="X5819" i="47" s="1"/>
  <c r="I5819" i="47"/>
  <c r="AB5819" i="47" s="1"/>
  <c r="Y5820" i="47"/>
  <c r="Z5829" i="47"/>
  <c r="X5829" i="47" s="1"/>
  <c r="I5829" i="47"/>
  <c r="AB5829" i="47" s="1"/>
  <c r="A5831" i="47"/>
  <c r="Z5833" i="47"/>
  <c r="I5833" i="47"/>
  <c r="AB5833" i="47" s="1"/>
  <c r="Y5833" i="47"/>
  <c r="I5856" i="47"/>
  <c r="AB5856" i="47" s="1"/>
  <c r="Z5856" i="47"/>
  <c r="I5858" i="47"/>
  <c r="AB5858" i="47" s="1"/>
  <c r="Z5869" i="47"/>
  <c r="I5869" i="47"/>
  <c r="AB5869" i="47" s="1"/>
  <c r="Y5869" i="47"/>
  <c r="AA5871" i="47"/>
  <c r="X5871" i="47" s="1"/>
  <c r="I5871" i="47"/>
  <c r="AB5871" i="47" s="1"/>
  <c r="Y5872" i="47"/>
  <c r="R5889" i="47"/>
  <c r="D5893" i="47"/>
  <c r="R5928" i="47" s="1"/>
  <c r="Y5895" i="47"/>
  <c r="Z5901" i="47"/>
  <c r="X5901" i="47" s="1"/>
  <c r="I5901" i="47"/>
  <c r="AB5901" i="47" s="1"/>
  <c r="A5903" i="47"/>
  <c r="Z5905" i="47"/>
  <c r="I5905" i="47"/>
  <c r="AB5905" i="47" s="1"/>
  <c r="Y5905" i="47"/>
  <c r="AA5907" i="47"/>
  <c r="X5907" i="47" s="1"/>
  <c r="I5907" i="47"/>
  <c r="AB5907" i="47" s="1"/>
  <c r="Y5908" i="47"/>
  <c r="X5939" i="47"/>
  <c r="Z5940" i="47"/>
  <c r="X5940" i="47" s="1"/>
  <c r="I5940" i="47"/>
  <c r="AB5940" i="47" s="1"/>
  <c r="I5950" i="47"/>
  <c r="AB5950" i="47" s="1"/>
  <c r="Y5952" i="47"/>
  <c r="AA5978" i="47"/>
  <c r="X5978" i="47" s="1"/>
  <c r="I5978" i="47"/>
  <c r="AB5978" i="47" s="1"/>
  <c r="Y5984" i="47"/>
  <c r="AA5994" i="47"/>
  <c r="X5994" i="47" s="1"/>
  <c r="I5994" i="47"/>
  <c r="AB5994" i="47" s="1"/>
  <c r="Y6015" i="47"/>
  <c r="D6013" i="47"/>
  <c r="R6048" i="47" s="1"/>
  <c r="I6019" i="47"/>
  <c r="AB6019" i="47" s="1"/>
  <c r="Z6019" i="47"/>
  <c r="AA6033" i="47"/>
  <c r="X6033" i="47" s="1"/>
  <c r="I6033" i="47"/>
  <c r="AB6033" i="47" s="1"/>
  <c r="Z6067" i="47"/>
  <c r="I6067" i="47"/>
  <c r="AB6067" i="47" s="1"/>
  <c r="A6146" i="47"/>
  <c r="Y6146" i="47"/>
  <c r="X6146" i="47" s="1"/>
  <c r="Z6147" i="47"/>
  <c r="I6147" i="47"/>
  <c r="AB6147" i="47" s="1"/>
  <c r="Z6234" i="47"/>
  <c r="X6234" i="47" s="1"/>
  <c r="I6234" i="47"/>
  <c r="AB6234" i="47" s="1"/>
  <c r="Y6264" i="47"/>
  <c r="X6264" i="47" s="1"/>
  <c r="A6264" i="47"/>
  <c r="A6267" i="47"/>
  <c r="Y6267" i="47"/>
  <c r="X6267" i="47" s="1"/>
  <c r="AA6495" i="47"/>
  <c r="I6495" i="47"/>
  <c r="Y5597" i="47"/>
  <c r="Y5615" i="47"/>
  <c r="X5620" i="47"/>
  <c r="Z5621" i="47"/>
  <c r="I5621" i="47"/>
  <c r="AB5621" i="47" s="1"/>
  <c r="Z5629" i="47"/>
  <c r="I5629" i="47"/>
  <c r="AB5629" i="47" s="1"/>
  <c r="T5636" i="47"/>
  <c r="AC5636" i="47" s="1"/>
  <c r="Z5657" i="47"/>
  <c r="I5657" i="47"/>
  <c r="AB5657" i="47" s="1"/>
  <c r="Z5669" i="47"/>
  <c r="X5669" i="47" s="1"/>
  <c r="I5669" i="47"/>
  <c r="AB5669" i="47" s="1"/>
  <c r="A5671" i="47"/>
  <c r="Z5673" i="47"/>
  <c r="I5673" i="47"/>
  <c r="AB5673" i="47" s="1"/>
  <c r="Y5673" i="47"/>
  <c r="I5696" i="47"/>
  <c r="AB5696" i="47" s="1"/>
  <c r="Z5696" i="47"/>
  <c r="I5698" i="47"/>
  <c r="AB5698" i="47" s="1"/>
  <c r="Z5709" i="47"/>
  <c r="I5709" i="47"/>
  <c r="AB5709" i="47" s="1"/>
  <c r="Y5709" i="47"/>
  <c r="AA5711" i="47"/>
  <c r="X5711" i="47" s="1"/>
  <c r="I5711" i="47"/>
  <c r="AB5711" i="47" s="1"/>
  <c r="Y5712" i="47"/>
  <c r="R5729" i="47"/>
  <c r="D5733" i="47"/>
  <c r="R5768" i="47" s="1"/>
  <c r="Y5735" i="47"/>
  <c r="Z5738" i="47"/>
  <c r="X5738" i="47" s="1"/>
  <c r="I5738" i="47"/>
  <c r="AB5738" i="47" s="1"/>
  <c r="Z5742" i="47"/>
  <c r="X5742" i="47" s="1"/>
  <c r="I5742" i="47"/>
  <c r="AB5742" i="47" s="1"/>
  <c r="Z5744" i="47"/>
  <c r="X5744" i="47" s="1"/>
  <c r="I5748" i="47"/>
  <c r="AB5748" i="47" s="1"/>
  <c r="Z5748" i="47"/>
  <c r="I5750" i="47"/>
  <c r="AB5750" i="47" s="1"/>
  <c r="Y5751" i="47"/>
  <c r="X5751" i="47" s="1"/>
  <c r="X5776" i="47"/>
  <c r="Z5777" i="47"/>
  <c r="X5777" i="47" s="1"/>
  <c r="I5777" i="47"/>
  <c r="AB5777" i="47" s="1"/>
  <c r="Z5781" i="47"/>
  <c r="I5781" i="47"/>
  <c r="AB5781" i="47" s="1"/>
  <c r="Y5781" i="47"/>
  <c r="AA5783" i="47"/>
  <c r="X5783" i="47" s="1"/>
  <c r="I5783" i="47"/>
  <c r="AB5783" i="47" s="1"/>
  <c r="Y5784" i="47"/>
  <c r="X5791" i="47"/>
  <c r="X5792" i="47"/>
  <c r="Z5793" i="47"/>
  <c r="X5793" i="47" s="1"/>
  <c r="I5793" i="47"/>
  <c r="AB5793" i="47" s="1"/>
  <c r="AB5815" i="47"/>
  <c r="I5816" i="47"/>
  <c r="AB5816" i="47" s="1"/>
  <c r="Z5816" i="47"/>
  <c r="X5816" i="47" s="1"/>
  <c r="I5820" i="47"/>
  <c r="AB5820" i="47" s="1"/>
  <c r="Z5820" i="47"/>
  <c r="I5822" i="47"/>
  <c r="AB5822" i="47" s="1"/>
  <c r="Y5823" i="47"/>
  <c r="X5823" i="47" s="1"/>
  <c r="I5832" i="47"/>
  <c r="AB5832" i="47" s="1"/>
  <c r="Z5832" i="47"/>
  <c r="X5832" i="47" s="1"/>
  <c r="Y5859" i="47"/>
  <c r="X5860" i="47"/>
  <c r="Z5862" i="47"/>
  <c r="X5862" i="47" s="1"/>
  <c r="I5862" i="47"/>
  <c r="AB5862" i="47" s="1"/>
  <c r="Z5866" i="47"/>
  <c r="X5866" i="47" s="1"/>
  <c r="I5866" i="47"/>
  <c r="AB5866" i="47" s="1"/>
  <c r="Z5868" i="47"/>
  <c r="X5868" i="47" s="1"/>
  <c r="I5872" i="47"/>
  <c r="AB5872" i="47" s="1"/>
  <c r="Z5872" i="47"/>
  <c r="I5874" i="47"/>
  <c r="AB5874" i="47" s="1"/>
  <c r="Z5895" i="47"/>
  <c r="I5895" i="47"/>
  <c r="I5904" i="47"/>
  <c r="AB5904" i="47" s="1"/>
  <c r="Z5904" i="47"/>
  <c r="X5904" i="47" s="1"/>
  <c r="I5908" i="47"/>
  <c r="AB5908" i="47" s="1"/>
  <c r="Z5908" i="47"/>
  <c r="I5910" i="47"/>
  <c r="AB5910" i="47" s="1"/>
  <c r="Y5911" i="47"/>
  <c r="X5911" i="47" s="1"/>
  <c r="X5918" i="47"/>
  <c r="AB5935" i="47"/>
  <c r="Z5938" i="47"/>
  <c r="X5938" i="47" s="1"/>
  <c r="I5938" i="47"/>
  <c r="AB5938" i="47" s="1"/>
  <c r="Y5947" i="47"/>
  <c r="X5947" i="47" s="1"/>
  <c r="A5947" i="47"/>
  <c r="Z5948" i="47"/>
  <c r="I5948" i="47"/>
  <c r="AB5948" i="47" s="1"/>
  <c r="Z5977" i="47"/>
  <c r="X5977" i="47" s="1"/>
  <c r="I5977" i="47"/>
  <c r="AB5977" i="47" s="1"/>
  <c r="Z5984" i="47"/>
  <c r="I5984" i="47"/>
  <c r="AB5984" i="47" s="1"/>
  <c r="Z5993" i="47"/>
  <c r="X5993" i="47" s="1"/>
  <c r="I5993" i="47"/>
  <c r="AB5993" i="47" s="1"/>
  <c r="AA6061" i="47"/>
  <c r="X6061" i="47" s="1"/>
  <c r="I6061" i="47"/>
  <c r="AB6061" i="47" s="1"/>
  <c r="Z6076" i="47"/>
  <c r="T6076" i="47"/>
  <c r="AC6076" i="47" s="1"/>
  <c r="AA6101" i="47"/>
  <c r="X6101" i="47" s="1"/>
  <c r="I6101" i="47"/>
  <c r="AB6101" i="47" s="1"/>
  <c r="Z6112" i="47"/>
  <c r="X6112" i="47" s="1"/>
  <c r="I6112" i="47"/>
  <c r="AB6112" i="47" s="1"/>
  <c r="Y6114" i="47"/>
  <c r="X6114" i="47" s="1"/>
  <c r="A6114" i="47"/>
  <c r="D6133" i="47"/>
  <c r="R6168" i="47" s="1"/>
  <c r="AA6223" i="47"/>
  <c r="X6223" i="47" s="1"/>
  <c r="I6223" i="47"/>
  <c r="AB6223" i="47" s="1"/>
  <c r="Y6228" i="47"/>
  <c r="Z6257" i="47"/>
  <c r="X6257" i="47" s="1"/>
  <c r="I6257" i="47"/>
  <c r="AB6257" i="47" s="1"/>
  <c r="I6260" i="47"/>
  <c r="AB6260" i="47" s="1"/>
  <c r="Z6260" i="47"/>
  <c r="X6260" i="47" s="1"/>
  <c r="Y6261" i="47"/>
  <c r="I6394" i="47"/>
  <c r="AB6394" i="47" s="1"/>
  <c r="Z6394" i="47"/>
  <c r="X6394" i="47" s="1"/>
  <c r="I5255" i="47"/>
  <c r="Z5276" i="47"/>
  <c r="R5289" i="47"/>
  <c r="I5586" i="47"/>
  <c r="AB5586" i="47" s="1"/>
  <c r="I5590" i="47"/>
  <c r="AB5590" i="47" s="1"/>
  <c r="I5594" i="47"/>
  <c r="AB5594" i="47" s="1"/>
  <c r="Y5617" i="47"/>
  <c r="Z5618" i="47"/>
  <c r="X5618" i="47" s="1"/>
  <c r="I5618" i="47"/>
  <c r="AB5618" i="47" s="1"/>
  <c r="I5623" i="47"/>
  <c r="AB5623" i="47" s="1"/>
  <c r="Y5625" i="47"/>
  <c r="Z5626" i="47"/>
  <c r="X5626" i="47" s="1"/>
  <c r="I5626" i="47"/>
  <c r="AB5626" i="47" s="1"/>
  <c r="I5631" i="47"/>
  <c r="AB5631" i="47" s="1"/>
  <c r="Y5633" i="47"/>
  <c r="Z5634" i="47"/>
  <c r="X5634" i="47" s="1"/>
  <c r="I5634" i="47"/>
  <c r="AB5634" i="47" s="1"/>
  <c r="D5653" i="47"/>
  <c r="R5688" i="47" s="1"/>
  <c r="I5659" i="47"/>
  <c r="AB5659" i="47" s="1"/>
  <c r="Y5661" i="47"/>
  <c r="X5661" i="47" s="1"/>
  <c r="Z5662" i="47"/>
  <c r="X5662" i="47" s="1"/>
  <c r="I5662" i="47"/>
  <c r="AB5662" i="47" s="1"/>
  <c r="I5672" i="47"/>
  <c r="AB5672" i="47" s="1"/>
  <c r="Z5672" i="47"/>
  <c r="X5672" i="47" s="1"/>
  <c r="Y5699" i="47"/>
  <c r="X5699" i="47" s="1"/>
  <c r="X5700" i="47"/>
  <c r="Z5702" i="47"/>
  <c r="X5702" i="47" s="1"/>
  <c r="I5702" i="47"/>
  <c r="AB5702" i="47" s="1"/>
  <c r="Z5706" i="47"/>
  <c r="X5706" i="47" s="1"/>
  <c r="I5706" i="47"/>
  <c r="AB5706" i="47" s="1"/>
  <c r="Z5708" i="47"/>
  <c r="X5708" i="47" s="1"/>
  <c r="I5712" i="47"/>
  <c r="AB5712" i="47" s="1"/>
  <c r="Z5712" i="47"/>
  <c r="I5714" i="47"/>
  <c r="AB5714" i="47" s="1"/>
  <c r="Y5716" i="47"/>
  <c r="Z5716" i="47"/>
  <c r="Z5718" i="47"/>
  <c r="X5718" i="47" s="1"/>
  <c r="Z5735" i="47"/>
  <c r="I5735" i="47"/>
  <c r="A5739" i="47"/>
  <c r="T5756" i="47"/>
  <c r="AC5756" i="47" s="1"/>
  <c r="Z5758" i="47"/>
  <c r="R5805" i="47"/>
  <c r="I5780" i="47"/>
  <c r="AB5780" i="47" s="1"/>
  <c r="Z5780" i="47"/>
  <c r="X5780" i="47" s="1"/>
  <c r="I5784" i="47"/>
  <c r="AB5784" i="47" s="1"/>
  <c r="Z5784" i="47"/>
  <c r="I5786" i="47"/>
  <c r="AB5786" i="47" s="1"/>
  <c r="Y5787" i="47"/>
  <c r="X5787" i="47" s="1"/>
  <c r="Z5826" i="47"/>
  <c r="X5826" i="47" s="1"/>
  <c r="I5826" i="47"/>
  <c r="AB5826" i="47" s="1"/>
  <c r="Z5830" i="47"/>
  <c r="X5830" i="47" s="1"/>
  <c r="I5830" i="47"/>
  <c r="AB5830" i="47" s="1"/>
  <c r="Y5837" i="47"/>
  <c r="Y5857" i="47"/>
  <c r="X5858" i="47"/>
  <c r="A5863" i="47"/>
  <c r="T5876" i="47"/>
  <c r="AC5876" i="47" s="1"/>
  <c r="Y5878" i="47"/>
  <c r="X5878" i="47" s="1"/>
  <c r="Z5898" i="47"/>
  <c r="X5898" i="47" s="1"/>
  <c r="I5898" i="47"/>
  <c r="AB5898" i="47" s="1"/>
  <c r="Z5902" i="47"/>
  <c r="X5902" i="47" s="1"/>
  <c r="I5902" i="47"/>
  <c r="AB5902" i="47" s="1"/>
  <c r="Z5914" i="47"/>
  <c r="X5914" i="47" s="1"/>
  <c r="I5914" i="47"/>
  <c r="AB5914" i="47" s="1"/>
  <c r="D5933" i="47"/>
  <c r="R5968" i="47" s="1"/>
  <c r="Y5935" i="47"/>
  <c r="Z5945" i="47"/>
  <c r="X5945" i="47" s="1"/>
  <c r="I5945" i="47"/>
  <c r="AB5945" i="47" s="1"/>
  <c r="Z5958" i="47"/>
  <c r="X5958" i="47" s="1"/>
  <c r="Y5976" i="47"/>
  <c r="AA5986" i="47"/>
  <c r="X5986" i="47" s="1"/>
  <c r="I5986" i="47"/>
  <c r="AB5986" i="47" s="1"/>
  <c r="Y5992" i="47"/>
  <c r="O5996" i="47"/>
  <c r="AB5996" i="47" s="1"/>
  <c r="Y5996" i="47"/>
  <c r="Y6022" i="47"/>
  <c r="Y6058" i="47"/>
  <c r="X6058" i="47" s="1"/>
  <c r="D6053" i="47"/>
  <c r="R6088" i="47" s="1"/>
  <c r="A6058" i="47"/>
  <c r="Z6059" i="47"/>
  <c r="I6059" i="47"/>
  <c r="AB6059" i="47" s="1"/>
  <c r="I6109" i="47"/>
  <c r="AB6109" i="47" s="1"/>
  <c r="Y6111" i="47"/>
  <c r="Y6196" i="47"/>
  <c r="Z6196" i="47"/>
  <c r="Z5697" i="47"/>
  <c r="I5697" i="47"/>
  <c r="AB5697" i="47" s="1"/>
  <c r="A5708" i="47"/>
  <c r="Z5713" i="47"/>
  <c r="I5713" i="47"/>
  <c r="AB5713" i="47" s="1"/>
  <c r="A5744" i="47"/>
  <c r="Z5749" i="47"/>
  <c r="I5749" i="47"/>
  <c r="AB5749" i="47" s="1"/>
  <c r="Y5757" i="47"/>
  <c r="X5757" i="47" s="1"/>
  <c r="Z5785" i="47"/>
  <c r="I5785" i="47"/>
  <c r="AB5785" i="47" s="1"/>
  <c r="D5813" i="47"/>
  <c r="R5848" i="47" s="1"/>
  <c r="Z5821" i="47"/>
  <c r="I5821" i="47"/>
  <c r="AB5821" i="47" s="1"/>
  <c r="Z5857" i="47"/>
  <c r="I5857" i="47"/>
  <c r="AB5857" i="47" s="1"/>
  <c r="Z5873" i="47"/>
  <c r="I5873" i="47"/>
  <c r="AB5873" i="47" s="1"/>
  <c r="Z5909" i="47"/>
  <c r="I5909" i="47"/>
  <c r="AB5909" i="47" s="1"/>
  <c r="X5943" i="47"/>
  <c r="Z5944" i="47"/>
  <c r="I5944" i="47"/>
  <c r="AB5944" i="47" s="1"/>
  <c r="X5951" i="47"/>
  <c r="Z5952" i="47"/>
  <c r="I5952" i="47"/>
  <c r="AB5952" i="47" s="1"/>
  <c r="Y5980" i="47"/>
  <c r="Z5981" i="47"/>
  <c r="X5981" i="47" s="1"/>
  <c r="I5981" i="47"/>
  <c r="AB5981" i="47" s="1"/>
  <c r="Y5988" i="47"/>
  <c r="Z5989" i="47"/>
  <c r="X5989" i="47" s="1"/>
  <c r="I5989" i="47"/>
  <c r="AB5989" i="47" s="1"/>
  <c r="I6015" i="47"/>
  <c r="A6015" i="47" s="1"/>
  <c r="Z6015" i="47"/>
  <c r="Y6020" i="47"/>
  <c r="Z6028" i="47"/>
  <c r="X6028" i="47" s="1"/>
  <c r="I6028" i="47"/>
  <c r="AB6028" i="47" s="1"/>
  <c r="Z6036" i="47"/>
  <c r="T6036" i="47"/>
  <c r="AC6036" i="47" s="1"/>
  <c r="Z6055" i="47"/>
  <c r="I6055" i="47"/>
  <c r="Z6060" i="47"/>
  <c r="X6060" i="47" s="1"/>
  <c r="I6060" i="47"/>
  <c r="AB6060" i="47" s="1"/>
  <c r="AA6069" i="47"/>
  <c r="X6069" i="47" s="1"/>
  <c r="I6069" i="47"/>
  <c r="AB6069" i="47" s="1"/>
  <c r="A6092" i="47"/>
  <c r="Z6096" i="47"/>
  <c r="X6096" i="47" s="1"/>
  <c r="I6096" i="47"/>
  <c r="AB6096" i="47" s="1"/>
  <c r="Y6103" i="47"/>
  <c r="Y6106" i="47"/>
  <c r="X6106" i="47" s="1"/>
  <c r="Z6107" i="47"/>
  <c r="I6107" i="47"/>
  <c r="AB6107" i="47" s="1"/>
  <c r="O6116" i="47"/>
  <c r="AB6116" i="47" s="1"/>
  <c r="Z6218" i="47"/>
  <c r="X6218" i="47" s="1"/>
  <c r="I6218" i="47"/>
  <c r="AB6218" i="47" s="1"/>
  <c r="Z6221" i="47"/>
  <c r="X6221" i="47" s="1"/>
  <c r="I6221" i="47"/>
  <c r="AB6221" i="47" s="1"/>
  <c r="I6224" i="47"/>
  <c r="AB6224" i="47" s="1"/>
  <c r="Z6224" i="47"/>
  <c r="X6224" i="47" s="1"/>
  <c r="Y6300" i="47"/>
  <c r="X6300" i="47" s="1"/>
  <c r="Y6303" i="47"/>
  <c r="X6303" i="47" s="1"/>
  <c r="Y6470" i="47"/>
  <c r="Z5665" i="47"/>
  <c r="I5665" i="47"/>
  <c r="AB5665" i="47" s="1"/>
  <c r="Y5665" i="47"/>
  <c r="T5676" i="47"/>
  <c r="AC5676" i="47" s="1"/>
  <c r="Y5678" i="47"/>
  <c r="D5693" i="47"/>
  <c r="R5728" i="47" s="1"/>
  <c r="Z5701" i="47"/>
  <c r="X5701" i="47" s="1"/>
  <c r="I5701" i="47"/>
  <c r="AB5701" i="47" s="1"/>
  <c r="X5707" i="47"/>
  <c r="Z5737" i="47"/>
  <c r="X5737" i="47" s="1"/>
  <c r="I5737" i="47"/>
  <c r="AB5737" i="47" s="1"/>
  <c r="I5751" i="47"/>
  <c r="AB5751" i="47" s="1"/>
  <c r="Z5753" i="47"/>
  <c r="X5753" i="47" s="1"/>
  <c r="I5753" i="47"/>
  <c r="AB5753" i="47" s="1"/>
  <c r="I5787" i="47"/>
  <c r="AB5787" i="47" s="1"/>
  <c r="Z5789" i="47"/>
  <c r="I5789" i="47"/>
  <c r="AB5789" i="47" s="1"/>
  <c r="Y5789" i="47"/>
  <c r="Y5797" i="47"/>
  <c r="X5797" i="47" s="1"/>
  <c r="I5823" i="47"/>
  <c r="AB5823" i="47" s="1"/>
  <c r="Z5825" i="47"/>
  <c r="I5825" i="47"/>
  <c r="AB5825" i="47" s="1"/>
  <c r="Y5825" i="47"/>
  <c r="T5836" i="47"/>
  <c r="AC5836" i="47" s="1"/>
  <c r="Y5838" i="47"/>
  <c r="D5853" i="47"/>
  <c r="R5888" i="47" s="1"/>
  <c r="Z5861" i="47"/>
  <c r="X5861" i="47" s="1"/>
  <c r="I5861" i="47"/>
  <c r="AB5861" i="47" s="1"/>
  <c r="Z5897" i="47"/>
  <c r="I5897" i="47"/>
  <c r="AB5897" i="47" s="1"/>
  <c r="Y5897" i="47"/>
  <c r="I5911" i="47"/>
  <c r="AB5911" i="47" s="1"/>
  <c r="Z5913" i="47"/>
  <c r="I5913" i="47"/>
  <c r="AB5913" i="47" s="1"/>
  <c r="Y5913" i="47"/>
  <c r="Z5941" i="47"/>
  <c r="X5941" i="47" s="1"/>
  <c r="I5941" i="47"/>
  <c r="AB5941" i="47" s="1"/>
  <c r="I5946" i="47"/>
  <c r="AB5946" i="47" s="1"/>
  <c r="Y5948" i="47"/>
  <c r="Z5949" i="47"/>
  <c r="X5949" i="47" s="1"/>
  <c r="I5949" i="47"/>
  <c r="AB5949" i="47" s="1"/>
  <c r="X5950" i="47"/>
  <c r="I5954" i="47"/>
  <c r="AB5954" i="47" s="1"/>
  <c r="Y5957" i="47"/>
  <c r="Y5975" i="47"/>
  <c r="D5973" i="47"/>
  <c r="R6008" i="47" s="1"/>
  <c r="X5979" i="47"/>
  <c r="Z5980" i="47"/>
  <c r="I5980" i="47"/>
  <c r="AB5980" i="47" s="1"/>
  <c r="X5987" i="47"/>
  <c r="Z5988" i="47"/>
  <c r="I5988" i="47"/>
  <c r="AB5988" i="47" s="1"/>
  <c r="Z6016" i="47"/>
  <c r="I6016" i="47"/>
  <c r="AB6016" i="47" s="1"/>
  <c r="Y6016" i="47"/>
  <c r="AA6018" i="47"/>
  <c r="X6018" i="47" s="1"/>
  <c r="I6018" i="47"/>
  <c r="AB6018" i="47" s="1"/>
  <c r="Y6019" i="47"/>
  <c r="I6025" i="47"/>
  <c r="AB6025" i="47" s="1"/>
  <c r="Y6027" i="47"/>
  <c r="Y6030" i="47"/>
  <c r="A6030" i="47"/>
  <c r="Z6031" i="47"/>
  <c r="I6031" i="47"/>
  <c r="AB6031" i="47" s="1"/>
  <c r="Y6059" i="47"/>
  <c r="Z6068" i="47"/>
  <c r="X6068" i="47" s="1"/>
  <c r="I6068" i="47"/>
  <c r="AB6068" i="47" s="1"/>
  <c r="Y6098" i="47"/>
  <c r="A6098" i="47"/>
  <c r="D6093" i="47"/>
  <c r="R6128" i="47" s="1"/>
  <c r="Z6099" i="47"/>
  <c r="I6099" i="47"/>
  <c r="AB6099" i="47" s="1"/>
  <c r="A6150" i="47"/>
  <c r="Y6150" i="47"/>
  <c r="X6150" i="47" s="1"/>
  <c r="Z6151" i="47"/>
  <c r="I6151" i="47"/>
  <c r="AB6151" i="47" s="1"/>
  <c r="D6173" i="47"/>
  <c r="R6208" i="47" s="1"/>
  <c r="X6181" i="47"/>
  <c r="X6266" i="47"/>
  <c r="I6296" i="47"/>
  <c r="AB6296" i="47" s="1"/>
  <c r="Z6296" i="47"/>
  <c r="X6296" i="47" s="1"/>
  <c r="Y6297" i="47"/>
  <c r="Z5997" i="47"/>
  <c r="Z6020" i="47"/>
  <c r="I6020" i="47"/>
  <c r="AB6020" i="47" s="1"/>
  <c r="X6026" i="47"/>
  <c r="Z6027" i="47"/>
  <c r="I6027" i="47"/>
  <c r="AB6027" i="47" s="1"/>
  <c r="A6052" i="47"/>
  <c r="R6085" i="47"/>
  <c r="Z6056" i="47"/>
  <c r="X6056" i="47" s="1"/>
  <c r="I6056" i="47"/>
  <c r="AB6056" i="47" s="1"/>
  <c r="X6057" i="47"/>
  <c r="A6062" i="47"/>
  <c r="Y6063" i="47"/>
  <c r="Z6064" i="47"/>
  <c r="X6064" i="47" s="1"/>
  <c r="I6064" i="47"/>
  <c r="AB6064" i="47" s="1"/>
  <c r="X6065" i="47"/>
  <c r="A6070" i="47"/>
  <c r="Y6071" i="47"/>
  <c r="Z6072" i="47"/>
  <c r="X6072" i="47" s="1"/>
  <c r="I6072" i="47"/>
  <c r="AB6072" i="47" s="1"/>
  <c r="X6073" i="47"/>
  <c r="O6076" i="47"/>
  <c r="AB6076" i="47" s="1"/>
  <c r="R6089" i="47"/>
  <c r="X6102" i="47"/>
  <c r="Z6103" i="47"/>
  <c r="I6103" i="47"/>
  <c r="AB6103" i="47" s="1"/>
  <c r="X6110" i="47"/>
  <c r="Z6111" i="47"/>
  <c r="I6111" i="47"/>
  <c r="AB6111" i="47" s="1"/>
  <c r="X6136" i="47"/>
  <c r="Y6142" i="47"/>
  <c r="X6142" i="47" s="1"/>
  <c r="Z6143" i="47"/>
  <c r="I6143" i="47"/>
  <c r="AB6143" i="47" s="1"/>
  <c r="X6149" i="47"/>
  <c r="X6152" i="47"/>
  <c r="Y6156" i="47"/>
  <c r="X6156" i="47" s="1"/>
  <c r="X6176" i="47"/>
  <c r="AA6187" i="47"/>
  <c r="X6187" i="47" s="1"/>
  <c r="I6187" i="47"/>
  <c r="AB6187" i="47" s="1"/>
  <c r="D6213" i="47"/>
  <c r="R6248" i="47" s="1"/>
  <c r="Y6215" i="47"/>
  <c r="Y6225" i="47"/>
  <c r="A6231" i="47"/>
  <c r="Y6231" i="47"/>
  <c r="X6231" i="47" s="1"/>
  <c r="X6232" i="47"/>
  <c r="X6263" i="47"/>
  <c r="X6299" i="47"/>
  <c r="Y6375" i="47"/>
  <c r="A6375" i="47"/>
  <c r="D6373" i="47"/>
  <c r="R6408" i="47" s="1"/>
  <c r="Z6463" i="47"/>
  <c r="X6463" i="47" s="1"/>
  <c r="I6463" i="47"/>
  <c r="Z6024" i="47"/>
  <c r="X6024" i="47" s="1"/>
  <c r="I6024" i="47"/>
  <c r="AB6024" i="47" s="1"/>
  <c r="X6025" i="47"/>
  <c r="Y6031" i="47"/>
  <c r="Z6032" i="47"/>
  <c r="X6032" i="47" s="1"/>
  <c r="I6032" i="47"/>
  <c r="AB6032" i="47" s="1"/>
  <c r="R6049" i="47"/>
  <c r="X6062" i="47"/>
  <c r="Z6063" i="47"/>
  <c r="I6063" i="47"/>
  <c r="AB6063" i="47" s="1"/>
  <c r="Z6071" i="47"/>
  <c r="I6071" i="47"/>
  <c r="AB6071" i="47" s="1"/>
  <c r="Z6095" i="47"/>
  <c r="I6095" i="47"/>
  <c r="A6095" i="47" s="1"/>
  <c r="Y6099" i="47"/>
  <c r="Z6100" i="47"/>
  <c r="X6100" i="47" s="1"/>
  <c r="I6100" i="47"/>
  <c r="AB6100" i="47" s="1"/>
  <c r="Y6107" i="47"/>
  <c r="Z6108" i="47"/>
  <c r="X6108" i="47" s="1"/>
  <c r="I6108" i="47"/>
  <c r="AB6108" i="47" s="1"/>
  <c r="X6109" i="47"/>
  <c r="Y6116" i="47"/>
  <c r="A6138" i="47"/>
  <c r="Y6138" i="47"/>
  <c r="X6138" i="47" s="1"/>
  <c r="Z6139" i="47"/>
  <c r="I6139" i="47"/>
  <c r="AB6139" i="47" s="1"/>
  <c r="X6148" i="47"/>
  <c r="A6154" i="47"/>
  <c r="Y6154" i="47"/>
  <c r="X6154" i="47" s="1"/>
  <c r="A6178" i="47"/>
  <c r="Y6178" i="47"/>
  <c r="X6178" i="47" s="1"/>
  <c r="Z6179" i="47"/>
  <c r="I6179" i="47"/>
  <c r="AB6179" i="47" s="1"/>
  <c r="Z6182" i="47"/>
  <c r="X6182" i="47" s="1"/>
  <c r="I6182" i="47"/>
  <c r="AB6182" i="47" s="1"/>
  <c r="Z6185" i="47"/>
  <c r="X6185" i="47" s="1"/>
  <c r="I6185" i="47"/>
  <c r="AB6185" i="47" s="1"/>
  <c r="I6188" i="47"/>
  <c r="AB6188" i="47" s="1"/>
  <c r="Z6188" i="47"/>
  <c r="X6188" i="47" s="1"/>
  <c r="Y6192" i="47"/>
  <c r="X6194" i="47"/>
  <c r="Z6198" i="47"/>
  <c r="X6216" i="47"/>
  <c r="X6219" i="47"/>
  <c r="X6227" i="47"/>
  <c r="AB6255" i="47"/>
  <c r="AA6259" i="47"/>
  <c r="X6259" i="47" s="1"/>
  <c r="I6259" i="47"/>
  <c r="AB6259" i="47" s="1"/>
  <c r="Z6270" i="47"/>
  <c r="X6270" i="47" s="1"/>
  <c r="I6270" i="47"/>
  <c r="AB6270" i="47" s="1"/>
  <c r="Z6273" i="47"/>
  <c r="X6273" i="47" s="1"/>
  <c r="I6273" i="47"/>
  <c r="AB6273" i="47" s="1"/>
  <c r="R6289" i="47"/>
  <c r="Z6306" i="47"/>
  <c r="X6306" i="47" s="1"/>
  <c r="I6306" i="47"/>
  <c r="AB6306" i="47" s="1"/>
  <c r="Z6309" i="47"/>
  <c r="X6309" i="47" s="1"/>
  <c r="I6309" i="47"/>
  <c r="AB6309" i="47" s="1"/>
  <c r="R6329" i="47"/>
  <c r="Y6339" i="47"/>
  <c r="A6339" i="47"/>
  <c r="I6135" i="47"/>
  <c r="I6136" i="47"/>
  <c r="AB6136" i="47" s="1"/>
  <c r="Y6139" i="47"/>
  <c r="I6140" i="47"/>
  <c r="AB6140" i="47" s="1"/>
  <c r="Y6143" i="47"/>
  <c r="I6144" i="47"/>
  <c r="AB6144" i="47" s="1"/>
  <c r="Y6147" i="47"/>
  <c r="I6148" i="47"/>
  <c r="AB6148" i="47" s="1"/>
  <c r="Y6151" i="47"/>
  <c r="I6152" i="47"/>
  <c r="AB6152" i="47" s="1"/>
  <c r="I6175" i="47"/>
  <c r="I6176" i="47"/>
  <c r="AB6176" i="47" s="1"/>
  <c r="Y6179" i="47"/>
  <c r="I6180" i="47"/>
  <c r="AB6180" i="47" s="1"/>
  <c r="Z6189" i="47"/>
  <c r="I6189" i="47"/>
  <c r="AB6189" i="47" s="1"/>
  <c r="I6194" i="47"/>
  <c r="AB6194" i="47" s="1"/>
  <c r="A6220" i="47"/>
  <c r="Z6225" i="47"/>
  <c r="I6225" i="47"/>
  <c r="AB6225" i="47" s="1"/>
  <c r="I6230" i="47"/>
  <c r="AB6230" i="47" s="1"/>
  <c r="D6253" i="47"/>
  <c r="R6288" i="47" s="1"/>
  <c r="A6256" i="47"/>
  <c r="Z6261" i="47"/>
  <c r="I6261" i="47"/>
  <c r="AB6261" i="47" s="1"/>
  <c r="I6266" i="47"/>
  <c r="AB6266" i="47" s="1"/>
  <c r="I6295" i="47"/>
  <c r="Z6297" i="47"/>
  <c r="I6297" i="47"/>
  <c r="AB6297" i="47" s="1"/>
  <c r="I6302" i="47"/>
  <c r="AB6302" i="47" s="1"/>
  <c r="T6316" i="47"/>
  <c r="AC6316" i="47" s="1"/>
  <c r="X6316" i="47" s="1"/>
  <c r="Z6335" i="47"/>
  <c r="Y6336" i="47"/>
  <c r="Z6337" i="47"/>
  <c r="X6337" i="47" s="1"/>
  <c r="I6337" i="47"/>
  <c r="AB6337" i="47" s="1"/>
  <c r="Z6341" i="47"/>
  <c r="X6341" i="47" s="1"/>
  <c r="I6341" i="47"/>
  <c r="AB6341" i="47" s="1"/>
  <c r="AA6342" i="47"/>
  <c r="X6342" i="47" s="1"/>
  <c r="I6342" i="47"/>
  <c r="AB6342" i="47" s="1"/>
  <c r="Y6344" i="47"/>
  <c r="X6344" i="47" s="1"/>
  <c r="Z6349" i="47"/>
  <c r="X6349" i="47" s="1"/>
  <c r="I6349" i="47"/>
  <c r="AB6349" i="47" s="1"/>
  <c r="AA6350" i="47"/>
  <c r="X6350" i="47" s="1"/>
  <c r="I6350" i="47"/>
  <c r="AB6350" i="47" s="1"/>
  <c r="Y6352" i="47"/>
  <c r="X6352" i="47" s="1"/>
  <c r="Z6377" i="47"/>
  <c r="X6377" i="47" s="1"/>
  <c r="I6377" i="47"/>
  <c r="AB6377" i="47" s="1"/>
  <c r="AA6378" i="47"/>
  <c r="X6378" i="47" s="1"/>
  <c r="I6378" i="47"/>
  <c r="AB6378" i="47" s="1"/>
  <c r="Y6380" i="47"/>
  <c r="X6380" i="47" s="1"/>
  <c r="Z6385" i="47"/>
  <c r="X6385" i="47" s="1"/>
  <c r="I6385" i="47"/>
  <c r="AB6385" i="47" s="1"/>
  <c r="AA6386" i="47"/>
  <c r="X6386" i="47" s="1"/>
  <c r="I6386" i="47"/>
  <c r="AB6386" i="47" s="1"/>
  <c r="Y6388" i="47"/>
  <c r="X6388" i="47" s="1"/>
  <c r="AA6416" i="47"/>
  <c r="X6416" i="47" s="1"/>
  <c r="I6416" i="47"/>
  <c r="AB6416" i="47" s="1"/>
  <c r="D6413" i="47"/>
  <c r="R6448" i="47" s="1"/>
  <c r="Y6417" i="47"/>
  <c r="X6421" i="47"/>
  <c r="Y6462" i="47"/>
  <c r="O6476" i="47"/>
  <c r="AB6476" i="47" s="1"/>
  <c r="Y6509" i="47"/>
  <c r="A6509" i="47"/>
  <c r="Z6510" i="47"/>
  <c r="I6510" i="47"/>
  <c r="AB6510" i="47" s="1"/>
  <c r="AA6512" i="47"/>
  <c r="X6512" i="47" s="1"/>
  <c r="I6512" i="47"/>
  <c r="AB6512" i="47" s="1"/>
  <c r="AA6666" i="47"/>
  <c r="X6666" i="47" s="1"/>
  <c r="I6666" i="47"/>
  <c r="AB6666" i="47" s="1"/>
  <c r="Y6667" i="47"/>
  <c r="X6667" i="47" s="1"/>
  <c r="R6165" i="47"/>
  <c r="R6205" i="47"/>
  <c r="I6191" i="47"/>
  <c r="AB6191" i="47" s="1"/>
  <c r="Z6193" i="47"/>
  <c r="I6193" i="47"/>
  <c r="AB6193" i="47" s="1"/>
  <c r="Y6193" i="47"/>
  <c r="I6227" i="47"/>
  <c r="AB6227" i="47" s="1"/>
  <c r="Z6229" i="47"/>
  <c r="I6229" i="47"/>
  <c r="AB6229" i="47" s="1"/>
  <c r="Y6229" i="47"/>
  <c r="Y6237" i="47"/>
  <c r="X6237" i="47" s="1"/>
  <c r="I6263" i="47"/>
  <c r="AB6263" i="47" s="1"/>
  <c r="Z6265" i="47"/>
  <c r="I6265" i="47"/>
  <c r="AB6265" i="47" s="1"/>
  <c r="Y6265" i="47"/>
  <c r="T6276" i="47"/>
  <c r="AC6276" i="47" s="1"/>
  <c r="Y6278" i="47"/>
  <c r="D6293" i="47"/>
  <c r="R6328" i="47" s="1"/>
  <c r="I6299" i="47"/>
  <c r="AB6299" i="47" s="1"/>
  <c r="Z6301" i="47"/>
  <c r="I6301" i="47"/>
  <c r="AB6301" i="47" s="1"/>
  <c r="Y6301" i="47"/>
  <c r="I6310" i="47"/>
  <c r="AB6310" i="47" s="1"/>
  <c r="A6311" i="47"/>
  <c r="Y6312" i="47"/>
  <c r="Z6313" i="47"/>
  <c r="X6313" i="47" s="1"/>
  <c r="I6313" i="47"/>
  <c r="AB6313" i="47" s="1"/>
  <c r="X6314" i="47"/>
  <c r="Y6318" i="47"/>
  <c r="X6318" i="47" s="1"/>
  <c r="Z6336" i="47"/>
  <c r="I6336" i="47"/>
  <c r="X6343" i="47"/>
  <c r="Z6358" i="47"/>
  <c r="X6358" i="47" s="1"/>
  <c r="X6379" i="47"/>
  <c r="X6387" i="47"/>
  <c r="Y6433" i="47"/>
  <c r="X6433" i="47" s="1"/>
  <c r="Z6434" i="47"/>
  <c r="I6434" i="47"/>
  <c r="AB6434" i="47" s="1"/>
  <c r="Y6501" i="47"/>
  <c r="D6493" i="47"/>
  <c r="R6528" i="47" s="1"/>
  <c r="Z6502" i="47"/>
  <c r="I6502" i="47"/>
  <c r="AB6502" i="47" s="1"/>
  <c r="AA6504" i="47"/>
  <c r="I6504" i="47"/>
  <c r="AB6504" i="47" s="1"/>
  <c r="Z6217" i="47"/>
  <c r="X6217" i="47" s="1"/>
  <c r="I6217" i="47"/>
  <c r="AB6217" i="47" s="1"/>
  <c r="Z6233" i="47"/>
  <c r="X6233" i="47" s="1"/>
  <c r="I6233" i="47"/>
  <c r="AB6233" i="47" s="1"/>
  <c r="Z6269" i="47"/>
  <c r="X6269" i="47" s="1"/>
  <c r="I6269" i="47"/>
  <c r="AB6269" i="47" s="1"/>
  <c r="Y6277" i="47"/>
  <c r="X6277" i="47" s="1"/>
  <c r="Z6305" i="47"/>
  <c r="X6305" i="47" s="1"/>
  <c r="I6305" i="47"/>
  <c r="AB6305" i="47" s="1"/>
  <c r="X6311" i="47"/>
  <c r="Z6312" i="47"/>
  <c r="I6312" i="47"/>
  <c r="AB6312" i="47" s="1"/>
  <c r="Z6317" i="47"/>
  <c r="X6317" i="47" s="1"/>
  <c r="Y6340" i="47"/>
  <c r="X6340" i="47" s="1"/>
  <c r="Z6345" i="47"/>
  <c r="X6345" i="47" s="1"/>
  <c r="I6345" i="47"/>
  <c r="AB6345" i="47" s="1"/>
  <c r="AA6346" i="47"/>
  <c r="X6346" i="47" s="1"/>
  <c r="I6346" i="47"/>
  <c r="AB6346" i="47" s="1"/>
  <c r="Y6348" i="47"/>
  <c r="X6348" i="47" s="1"/>
  <c r="Z6353" i="47"/>
  <c r="X6353" i="47" s="1"/>
  <c r="I6353" i="47"/>
  <c r="AB6353" i="47" s="1"/>
  <c r="AA6354" i="47"/>
  <c r="X6354" i="47" s="1"/>
  <c r="I6354" i="47"/>
  <c r="AB6354" i="47" s="1"/>
  <c r="Y6376" i="47"/>
  <c r="X6376" i="47" s="1"/>
  <c r="Z6381" i="47"/>
  <c r="X6381" i="47" s="1"/>
  <c r="I6381" i="47"/>
  <c r="AB6381" i="47" s="1"/>
  <c r="AA6382" i="47"/>
  <c r="X6382" i="47" s="1"/>
  <c r="I6382" i="47"/>
  <c r="AB6382" i="47" s="1"/>
  <c r="Y6384" i="47"/>
  <c r="X6384" i="47" s="1"/>
  <c r="Z6389" i="47"/>
  <c r="X6389" i="47" s="1"/>
  <c r="I6389" i="47"/>
  <c r="AB6389" i="47" s="1"/>
  <c r="AA6390" i="47"/>
  <c r="X6390" i="47" s="1"/>
  <c r="I6390" i="47"/>
  <c r="AB6390" i="47" s="1"/>
  <c r="Z6391" i="47"/>
  <c r="X6391" i="47" s="1"/>
  <c r="I6391" i="47"/>
  <c r="AB6391" i="47" s="1"/>
  <c r="AA6393" i="47"/>
  <c r="X6393" i="47" s="1"/>
  <c r="I6393" i="47"/>
  <c r="AB6393" i="47" s="1"/>
  <c r="Z6420" i="47"/>
  <c r="X6420" i="47" s="1"/>
  <c r="I6420" i="47"/>
  <c r="AB6420" i="47" s="1"/>
  <c r="Z6423" i="47"/>
  <c r="X6423" i="47" s="1"/>
  <c r="I6423" i="47"/>
  <c r="AB6423" i="47" s="1"/>
  <c r="Y6425" i="47"/>
  <c r="Z6426" i="47"/>
  <c r="I6426" i="47"/>
  <c r="AB6426" i="47" s="1"/>
  <c r="AA6428" i="47"/>
  <c r="X6428" i="47" s="1"/>
  <c r="I6428" i="47"/>
  <c r="AB6428" i="47" s="1"/>
  <c r="Z6471" i="47"/>
  <c r="X6471" i="47" s="1"/>
  <c r="I6471" i="47"/>
  <c r="AB6471" i="47" s="1"/>
  <c r="AA6496" i="47"/>
  <c r="X6496" i="47" s="1"/>
  <c r="I6496" i="47"/>
  <c r="AB6496" i="47" s="1"/>
  <c r="Y6430" i="47"/>
  <c r="Z6431" i="47"/>
  <c r="X6431" i="47" s="1"/>
  <c r="I6431" i="47"/>
  <c r="AB6431" i="47" s="1"/>
  <c r="Z6462" i="47"/>
  <c r="I6462" i="47"/>
  <c r="AB6462" i="47" s="1"/>
  <c r="X6469" i="47"/>
  <c r="Z6470" i="47"/>
  <c r="I6470" i="47"/>
  <c r="AB6470" i="47" s="1"/>
  <c r="Y6476" i="47"/>
  <c r="R6489" i="47"/>
  <c r="Y6498" i="47"/>
  <c r="Z6499" i="47"/>
  <c r="X6499" i="47" s="1"/>
  <c r="I6499" i="47"/>
  <c r="AB6499" i="47" s="1"/>
  <c r="Y6506" i="47"/>
  <c r="Z6507" i="47"/>
  <c r="X6507" i="47" s="1"/>
  <c r="I6507" i="47"/>
  <c r="AB6507" i="47" s="1"/>
  <c r="Y6514" i="47"/>
  <c r="X6517" i="47"/>
  <c r="I6540" i="47"/>
  <c r="AB6540" i="47" s="1"/>
  <c r="Z6540" i="47"/>
  <c r="X6540" i="47" s="1"/>
  <c r="R6569" i="47"/>
  <c r="Z6660" i="47"/>
  <c r="X6660" i="47" s="1"/>
  <c r="I6660" i="47"/>
  <c r="AB6660" i="47" s="1"/>
  <c r="AB6735" i="47"/>
  <c r="Z6430" i="47"/>
  <c r="I6430" i="47"/>
  <c r="AB6430" i="47" s="1"/>
  <c r="Y6436" i="47"/>
  <c r="R6449" i="47"/>
  <c r="D6453" i="47"/>
  <c r="R6488" i="47" s="1"/>
  <c r="I6455" i="47"/>
  <c r="A6455" i="47" s="1"/>
  <c r="I6456" i="47"/>
  <c r="AB6456" i="47" s="1"/>
  <c r="A6457" i="47"/>
  <c r="Y6458" i="47"/>
  <c r="Z6459" i="47"/>
  <c r="X6459" i="47" s="1"/>
  <c r="I6459" i="47"/>
  <c r="AB6459" i="47" s="1"/>
  <c r="X6460" i="47"/>
  <c r="I6464" i="47"/>
  <c r="AB6464" i="47" s="1"/>
  <c r="Y6466" i="47"/>
  <c r="Z6467" i="47"/>
  <c r="X6467" i="47" s="1"/>
  <c r="I6467" i="47"/>
  <c r="AB6467" i="47" s="1"/>
  <c r="X6468" i="47"/>
  <c r="I6472" i="47"/>
  <c r="AB6472" i="47" s="1"/>
  <c r="A6473" i="47"/>
  <c r="Y6474" i="47"/>
  <c r="X6497" i="47"/>
  <c r="Z6498" i="47"/>
  <c r="I6498" i="47"/>
  <c r="AB6498" i="47" s="1"/>
  <c r="X6505" i="47"/>
  <c r="Z6506" i="47"/>
  <c r="I6506" i="47"/>
  <c r="AB6506" i="47" s="1"/>
  <c r="X6513" i="47"/>
  <c r="Z6514" i="47"/>
  <c r="I6514" i="47"/>
  <c r="AB6514" i="47" s="1"/>
  <c r="Y6518" i="47"/>
  <c r="X6518" i="47" s="1"/>
  <c r="A6532" i="47"/>
  <c r="R6565" i="47"/>
  <c r="Y6539" i="47"/>
  <c r="X6539" i="47" s="1"/>
  <c r="AA6543" i="47"/>
  <c r="AA6581" i="47"/>
  <c r="X6581" i="47" s="1"/>
  <c r="I6581" i="47"/>
  <c r="AB6581" i="47" s="1"/>
  <c r="Z6584" i="47"/>
  <c r="X6584" i="47" s="1"/>
  <c r="I6584" i="47"/>
  <c r="AB6584" i="47" s="1"/>
  <c r="I6340" i="47"/>
  <c r="AB6340" i="47" s="1"/>
  <c r="I6344" i="47"/>
  <c r="AB6344" i="47" s="1"/>
  <c r="I6348" i="47"/>
  <c r="AB6348" i="47" s="1"/>
  <c r="I6352" i="47"/>
  <c r="AB6352" i="47" s="1"/>
  <c r="I6376" i="47"/>
  <c r="AB6376" i="47" s="1"/>
  <c r="I6380" i="47"/>
  <c r="AB6380" i="47" s="1"/>
  <c r="I6384" i="47"/>
  <c r="AB6384" i="47" s="1"/>
  <c r="I6388" i="47"/>
  <c r="AB6388" i="47" s="1"/>
  <c r="I6392" i="47"/>
  <c r="AB6392" i="47" s="1"/>
  <c r="R6409" i="47"/>
  <c r="I6415" i="47"/>
  <c r="A6415" i="47" s="1"/>
  <c r="Z6419" i="47"/>
  <c r="X6419" i="47" s="1"/>
  <c r="I6419" i="47"/>
  <c r="AB6419" i="47" s="1"/>
  <c r="A6426" i="47"/>
  <c r="Y6426" i="47"/>
  <c r="Z6427" i="47"/>
  <c r="X6427" i="47" s="1"/>
  <c r="I6427" i="47"/>
  <c r="AB6427" i="47" s="1"/>
  <c r="Y6434" i="47"/>
  <c r="X6457" i="47"/>
  <c r="Z6458" i="47"/>
  <c r="I6458" i="47"/>
  <c r="AB6458" i="47" s="1"/>
  <c r="Z6466" i="47"/>
  <c r="I6466" i="47"/>
  <c r="AB6466" i="47" s="1"/>
  <c r="X6473" i="47"/>
  <c r="Z6474" i="47"/>
  <c r="I6474" i="47"/>
  <c r="AB6474" i="47" s="1"/>
  <c r="Y6502" i="47"/>
  <c r="Z6503" i="47"/>
  <c r="X6503" i="47" s="1"/>
  <c r="I6503" i="47"/>
  <c r="AB6503" i="47" s="1"/>
  <c r="X6504" i="47"/>
  <c r="Y6510" i="47"/>
  <c r="Z6511" i="47"/>
  <c r="X6511" i="47" s="1"/>
  <c r="I6511" i="47"/>
  <c r="AB6511" i="47" s="1"/>
  <c r="X6546" i="47"/>
  <c r="Z6548" i="47"/>
  <c r="X6548" i="47" s="1"/>
  <c r="I6548" i="47"/>
  <c r="AB6548" i="47" s="1"/>
  <c r="Y6591" i="47"/>
  <c r="X6591" i="47" s="1"/>
  <c r="AA6661" i="47"/>
  <c r="X6661" i="47" s="1"/>
  <c r="I6661" i="47"/>
  <c r="AB6661" i="47" s="1"/>
  <c r="Y6663" i="47"/>
  <c r="X6663" i="47" s="1"/>
  <c r="Z6669" i="47"/>
  <c r="X6669" i="47" s="1"/>
  <c r="I6669" i="47"/>
  <c r="AB6669" i="47" s="1"/>
  <c r="AA6674" i="47"/>
  <c r="X6674" i="47" s="1"/>
  <c r="I6674" i="47"/>
  <c r="AB6674" i="47" s="1"/>
  <c r="Y6537" i="47"/>
  <c r="X6537" i="47" s="1"/>
  <c r="Y6547" i="47"/>
  <c r="Y6556" i="47"/>
  <c r="X6578" i="47"/>
  <c r="Z6580" i="47"/>
  <c r="X6580" i="47" s="1"/>
  <c r="I6580" i="47"/>
  <c r="AB6580" i="47" s="1"/>
  <c r="X6585" i="47"/>
  <c r="Y6587" i="47"/>
  <c r="X6587" i="47" s="1"/>
  <c r="Y6598" i="47"/>
  <c r="X6598" i="47" s="1"/>
  <c r="R6645" i="47"/>
  <c r="Z6615" i="47"/>
  <c r="I6615" i="47"/>
  <c r="A6615" i="47" s="1"/>
  <c r="Z6616" i="47"/>
  <c r="X6616" i="47" s="1"/>
  <c r="I6616" i="47"/>
  <c r="AB6616" i="47" s="1"/>
  <c r="AA6617" i="47"/>
  <c r="X6617" i="47" s="1"/>
  <c r="I6617" i="47"/>
  <c r="AB6617" i="47" s="1"/>
  <c r="Y6619" i="47"/>
  <c r="X6619" i="47" s="1"/>
  <c r="Z6624" i="47"/>
  <c r="X6624" i="47" s="1"/>
  <c r="I6624" i="47"/>
  <c r="AB6624" i="47" s="1"/>
  <c r="AA6625" i="47"/>
  <c r="X6625" i="47" s="1"/>
  <c r="I6625" i="47"/>
  <c r="AB6625" i="47" s="1"/>
  <c r="Y6627" i="47"/>
  <c r="X6627" i="47" s="1"/>
  <c r="Z6632" i="47"/>
  <c r="X6632" i="47" s="1"/>
  <c r="I6632" i="47"/>
  <c r="AB6632" i="47" s="1"/>
  <c r="AA6633" i="47"/>
  <c r="X6633" i="47" s="1"/>
  <c r="I6633" i="47"/>
  <c r="AB6633" i="47" s="1"/>
  <c r="Y6636" i="47"/>
  <c r="X6636" i="47" s="1"/>
  <c r="X6662" i="47"/>
  <c r="Y6668" i="47"/>
  <c r="A6696" i="47"/>
  <c r="Y6696" i="47"/>
  <c r="X6696" i="47" s="1"/>
  <c r="Z6697" i="47"/>
  <c r="I6697" i="47"/>
  <c r="AB6697" i="47" s="1"/>
  <c r="Z6745" i="47"/>
  <c r="X6745" i="47" s="1"/>
  <c r="I6745" i="47"/>
  <c r="AB6745" i="47" s="1"/>
  <c r="R6485" i="47"/>
  <c r="R6525" i="47"/>
  <c r="D6533" i="47"/>
  <c r="R6568" i="47" s="1"/>
  <c r="Z6538" i="47"/>
  <c r="X6538" i="47" s="1"/>
  <c r="Y6543" i="47"/>
  <c r="X6549" i="47"/>
  <c r="Z6552" i="47"/>
  <c r="X6552" i="47" s="1"/>
  <c r="I6552" i="47"/>
  <c r="AB6552" i="47" s="1"/>
  <c r="Y6558" i="47"/>
  <c r="X6558" i="47" s="1"/>
  <c r="R6605" i="47"/>
  <c r="Z6575" i="47"/>
  <c r="I6575" i="47"/>
  <c r="Z6576" i="47"/>
  <c r="X6576" i="47" s="1"/>
  <c r="I6576" i="47"/>
  <c r="AB6576" i="47" s="1"/>
  <c r="Y6583" i="47"/>
  <c r="X6583" i="47" s="1"/>
  <c r="X6590" i="47"/>
  <c r="Z6592" i="47"/>
  <c r="X6592" i="47" s="1"/>
  <c r="I6592" i="47"/>
  <c r="AB6592" i="47" s="1"/>
  <c r="R6685" i="47"/>
  <c r="Z6655" i="47"/>
  <c r="I6655" i="47"/>
  <c r="Z6656" i="47"/>
  <c r="X6656" i="47" s="1"/>
  <c r="I6656" i="47"/>
  <c r="AB6656" i="47" s="1"/>
  <c r="AA6657" i="47"/>
  <c r="X6657" i="47" s="1"/>
  <c r="I6657" i="47"/>
  <c r="AB6657" i="47" s="1"/>
  <c r="Y6659" i="47"/>
  <c r="X6659" i="47" s="1"/>
  <c r="Z6664" i="47"/>
  <c r="X6664" i="47" s="1"/>
  <c r="I6664" i="47"/>
  <c r="Z6673" i="47"/>
  <c r="X6673" i="47" s="1"/>
  <c r="I6673" i="47"/>
  <c r="AB6673" i="47" s="1"/>
  <c r="Y6541" i="47"/>
  <c r="X6541" i="47" s="1"/>
  <c r="Y6545" i="47"/>
  <c r="X6545" i="47" s="1"/>
  <c r="A6551" i="47"/>
  <c r="Y6551" i="47"/>
  <c r="X6551" i="47" s="1"/>
  <c r="X6577" i="47"/>
  <c r="Y6579" i="47"/>
  <c r="X6579" i="47" s="1"/>
  <c r="X6586" i="47"/>
  <c r="Z6588" i="47"/>
  <c r="X6588" i="47" s="1"/>
  <c r="I6588" i="47"/>
  <c r="AB6588" i="47" s="1"/>
  <c r="X6593" i="47"/>
  <c r="Y6597" i="47"/>
  <c r="X6597" i="47" s="1"/>
  <c r="R6609" i="47"/>
  <c r="Z6620" i="47"/>
  <c r="X6620" i="47" s="1"/>
  <c r="I6620" i="47"/>
  <c r="AB6620" i="47" s="1"/>
  <c r="AA6621" i="47"/>
  <c r="X6621" i="47" s="1"/>
  <c r="I6621" i="47"/>
  <c r="AB6621" i="47" s="1"/>
  <c r="Y6623" i="47"/>
  <c r="X6623" i="47" s="1"/>
  <c r="Z6628" i="47"/>
  <c r="X6628" i="47" s="1"/>
  <c r="I6628" i="47"/>
  <c r="AB6628" i="47" s="1"/>
  <c r="AA6629" i="47"/>
  <c r="X6629" i="47" s="1"/>
  <c r="I6629" i="47"/>
  <c r="AB6629" i="47" s="1"/>
  <c r="Y6631" i="47"/>
  <c r="X6631" i="47" s="1"/>
  <c r="X6658" i="47"/>
  <c r="A6712" i="47"/>
  <c r="Y6712" i="47"/>
  <c r="X6712" i="47" s="1"/>
  <c r="Y6736" i="47"/>
  <c r="X6736" i="47" s="1"/>
  <c r="I6537" i="47"/>
  <c r="AB6537" i="47" s="1"/>
  <c r="I6541" i="47"/>
  <c r="AB6541" i="47" s="1"/>
  <c r="I6545" i="47"/>
  <c r="AB6545" i="47" s="1"/>
  <c r="I6549" i="47"/>
  <c r="AB6549" i="47" s="1"/>
  <c r="I6553" i="47"/>
  <c r="AB6553" i="47" s="1"/>
  <c r="D6573" i="47"/>
  <c r="R6608" i="47" s="1"/>
  <c r="I6577" i="47"/>
  <c r="AB6577" i="47" s="1"/>
  <c r="I6585" i="47"/>
  <c r="AB6585" i="47" s="1"/>
  <c r="I6589" i="47"/>
  <c r="AB6589" i="47" s="1"/>
  <c r="I6593" i="47"/>
  <c r="AB6593" i="47" s="1"/>
  <c r="D6613" i="47"/>
  <c r="R6648" i="47" s="1"/>
  <c r="D6653" i="47"/>
  <c r="R6688" i="47" s="1"/>
  <c r="Z6668" i="47"/>
  <c r="I6668" i="47"/>
  <c r="AB6668" i="47" s="1"/>
  <c r="T6676" i="47"/>
  <c r="AC6676" i="47" s="1"/>
  <c r="Y6695" i="47"/>
  <c r="A6695" i="47"/>
  <c r="D6693" i="47"/>
  <c r="R6728" i="47" s="1"/>
  <c r="X6702" i="47"/>
  <c r="A6708" i="47"/>
  <c r="Y6708" i="47"/>
  <c r="X6708" i="47" s="1"/>
  <c r="Z6709" i="47"/>
  <c r="I6709" i="47"/>
  <c r="AB6709" i="47" s="1"/>
  <c r="X6718" i="47"/>
  <c r="Y6744" i="47"/>
  <c r="AA6778" i="47"/>
  <c r="X6778" i="47" s="1"/>
  <c r="I6778" i="47"/>
  <c r="AB6778" i="47" s="1"/>
  <c r="Y6780" i="47"/>
  <c r="X6780" i="47" s="1"/>
  <c r="AA6786" i="47"/>
  <c r="X6786" i="47" s="1"/>
  <c r="I6786" i="47"/>
  <c r="AB6786" i="47" s="1"/>
  <c r="Y6788" i="47"/>
  <c r="X6788" i="47" s="1"/>
  <c r="AA6794" i="47"/>
  <c r="X6794" i="47" s="1"/>
  <c r="I6794" i="47"/>
  <c r="AB6794" i="47" s="1"/>
  <c r="Z6665" i="47"/>
  <c r="X6665" i="47" s="1"/>
  <c r="I6665" i="47"/>
  <c r="AB6665" i="47" s="1"/>
  <c r="Y6672" i="47"/>
  <c r="X6698" i="47"/>
  <c r="A6704" i="47"/>
  <c r="Y6704" i="47"/>
  <c r="Z6705" i="47"/>
  <c r="I6705" i="47"/>
  <c r="AB6705" i="47" s="1"/>
  <c r="Y6735" i="47"/>
  <c r="D6733" i="47"/>
  <c r="R6768" i="47" s="1"/>
  <c r="I6539" i="47"/>
  <c r="AB6539" i="47" s="1"/>
  <c r="I6579" i="47"/>
  <c r="AB6579" i="47" s="1"/>
  <c r="I6583" i="47"/>
  <c r="AB6583" i="47" s="1"/>
  <c r="I6587" i="47"/>
  <c r="AB6587" i="47" s="1"/>
  <c r="I6591" i="47"/>
  <c r="AB6591" i="47" s="1"/>
  <c r="I6619" i="47"/>
  <c r="AB6619" i="47" s="1"/>
  <c r="I6623" i="47"/>
  <c r="AB6623" i="47" s="1"/>
  <c r="I6627" i="47"/>
  <c r="AB6627" i="47" s="1"/>
  <c r="I6631" i="47"/>
  <c r="AB6631" i="47" s="1"/>
  <c r="I6659" i="47"/>
  <c r="AB6659" i="47" s="1"/>
  <c r="I6663" i="47"/>
  <c r="AB6663" i="47" s="1"/>
  <c r="I6667" i="47"/>
  <c r="AB6667" i="47" s="1"/>
  <c r="X6671" i="47"/>
  <c r="Z6672" i="47"/>
  <c r="I6672" i="47"/>
  <c r="AB6672" i="47" s="1"/>
  <c r="X6677" i="47"/>
  <c r="Z6678" i="47"/>
  <c r="A6700" i="47"/>
  <c r="Y6700" i="47"/>
  <c r="X6700" i="47" s="1"/>
  <c r="Z6701" i="47"/>
  <c r="I6701" i="47"/>
  <c r="AB6701" i="47" s="1"/>
  <c r="X6707" i="47"/>
  <c r="X6710" i="47"/>
  <c r="Z6713" i="47"/>
  <c r="X6713" i="47" s="1"/>
  <c r="I6713" i="47"/>
  <c r="AB6713" i="47" s="1"/>
  <c r="Z6717" i="47"/>
  <c r="X6717" i="47" s="1"/>
  <c r="Y6752" i="47"/>
  <c r="X6752" i="47" s="1"/>
  <c r="Z6777" i="47"/>
  <c r="X6777" i="47" s="1"/>
  <c r="I6777" i="47"/>
  <c r="AB6777" i="47" s="1"/>
  <c r="Z6785" i="47"/>
  <c r="X6785" i="47" s="1"/>
  <c r="I6785" i="47"/>
  <c r="AB6785" i="47" s="1"/>
  <c r="Z6793" i="47"/>
  <c r="X6793" i="47" s="1"/>
  <c r="I6793" i="47"/>
  <c r="AB6793" i="47" s="1"/>
  <c r="Y6697" i="47"/>
  <c r="I6698" i="47"/>
  <c r="AB6698" i="47" s="1"/>
  <c r="Y6701" i="47"/>
  <c r="I6702" i="47"/>
  <c r="AB6702" i="47" s="1"/>
  <c r="Y6705" i="47"/>
  <c r="I6706" i="47"/>
  <c r="AB6706" i="47" s="1"/>
  <c r="Y6709" i="47"/>
  <c r="I6710" i="47"/>
  <c r="AB6710" i="47" s="1"/>
  <c r="I6714" i="47"/>
  <c r="AB6714" i="47" s="1"/>
  <c r="AA6735" i="47"/>
  <c r="I6737" i="47"/>
  <c r="AB6737" i="47" s="1"/>
  <c r="X6743" i="47"/>
  <c r="Z6744" i="47"/>
  <c r="I6744" i="47"/>
  <c r="AB6744" i="47" s="1"/>
  <c r="Z6758" i="47"/>
  <c r="Z6797" i="47"/>
  <c r="Y6740" i="47"/>
  <c r="Z6741" i="47"/>
  <c r="X6741" i="47" s="1"/>
  <c r="I6741" i="47"/>
  <c r="AB6741" i="47" s="1"/>
  <c r="Y6748" i="47"/>
  <c r="Z6749" i="47"/>
  <c r="X6749" i="47" s="1"/>
  <c r="I6749" i="47"/>
  <c r="AB6749" i="47" s="1"/>
  <c r="X6750" i="47"/>
  <c r="Z6753" i="47"/>
  <c r="X6753" i="47" s="1"/>
  <c r="I6753" i="47"/>
  <c r="AB6753" i="47" s="1"/>
  <c r="AA6754" i="47"/>
  <c r="X6754" i="47" s="1"/>
  <c r="I6754" i="47"/>
  <c r="AB6754" i="47" s="1"/>
  <c r="Y6776" i="47"/>
  <c r="X6776" i="47" s="1"/>
  <c r="Z6781" i="47"/>
  <c r="X6781" i="47" s="1"/>
  <c r="I6781" i="47"/>
  <c r="AB6781" i="47" s="1"/>
  <c r="AA6782" i="47"/>
  <c r="X6782" i="47" s="1"/>
  <c r="I6782" i="47"/>
  <c r="AB6782" i="47" s="1"/>
  <c r="Y6784" i="47"/>
  <c r="X6784" i="47" s="1"/>
  <c r="Z6789" i="47"/>
  <c r="X6789" i="47" s="1"/>
  <c r="I6789" i="47"/>
  <c r="AB6789" i="47" s="1"/>
  <c r="AA6790" i="47"/>
  <c r="X6790" i="47" s="1"/>
  <c r="I6790" i="47"/>
  <c r="AB6790" i="47" s="1"/>
  <c r="Y6792" i="47"/>
  <c r="X6792" i="47" s="1"/>
  <c r="I6736" i="47"/>
  <c r="AB6736" i="47" s="1"/>
  <c r="X6739" i="47"/>
  <c r="Z6740" i="47"/>
  <c r="I6740" i="47"/>
  <c r="AB6740" i="47" s="1"/>
  <c r="X6747" i="47"/>
  <c r="Z6748" i="47"/>
  <c r="I6748" i="47"/>
  <c r="AB6748" i="47" s="1"/>
  <c r="Y6775" i="47"/>
  <c r="D6773" i="47"/>
  <c r="R6808" i="47" s="1"/>
  <c r="X6791" i="47"/>
  <c r="I6752" i="47"/>
  <c r="AB6752" i="47" s="1"/>
  <c r="I6776" i="47"/>
  <c r="AB6776" i="47" s="1"/>
  <c r="I6780" i="47"/>
  <c r="AB6780" i="47" s="1"/>
  <c r="I6784" i="47"/>
  <c r="AB6784" i="47" s="1"/>
  <c r="I6788" i="47"/>
  <c r="AB6788" i="47" s="1"/>
  <c r="I6792" i="47"/>
  <c r="AB6792" i="47" s="1"/>
  <c r="X1667" i="47"/>
  <c r="X1673" i="47"/>
  <c r="X1713" i="47"/>
  <c r="I419" i="47"/>
  <c r="AB419" i="47" s="1"/>
  <c r="R525" i="47"/>
  <c r="X507" i="47"/>
  <c r="I537" i="47"/>
  <c r="AB537" i="47" s="1"/>
  <c r="I551" i="47"/>
  <c r="AB551" i="47" s="1"/>
  <c r="I581" i="47"/>
  <c r="AB581" i="47" s="1"/>
  <c r="Y596" i="47"/>
  <c r="T596" i="47"/>
  <c r="AC596" i="47" s="1"/>
  <c r="Z617" i="47"/>
  <c r="I627" i="47"/>
  <c r="AB627" i="47" s="1"/>
  <c r="I664" i="47"/>
  <c r="AB664" i="47" s="1"/>
  <c r="I707" i="47"/>
  <c r="AB707" i="47" s="1"/>
  <c r="I708" i="47"/>
  <c r="AB708" i="47" s="1"/>
  <c r="I711" i="47"/>
  <c r="AB711" i="47" s="1"/>
  <c r="Z756" i="47"/>
  <c r="AA783" i="47"/>
  <c r="X783" i="47" s="1"/>
  <c r="Z838" i="47"/>
  <c r="I868" i="47"/>
  <c r="AB868" i="47" s="1"/>
  <c r="O876" i="47"/>
  <c r="AB876" i="47" s="1"/>
  <c r="I935" i="47"/>
  <c r="A935" i="47" s="1"/>
  <c r="O956" i="47"/>
  <c r="AB956" i="47" s="1"/>
  <c r="Y958" i="47"/>
  <c r="Z958" i="47"/>
  <c r="X958" i="47" s="1"/>
  <c r="I975" i="47"/>
  <c r="A975" i="47" s="1"/>
  <c r="I1016" i="47"/>
  <c r="AB1016" i="47" s="1"/>
  <c r="X1019" i="47"/>
  <c r="I1020" i="47"/>
  <c r="AB1020" i="47" s="1"/>
  <c r="I1024" i="47"/>
  <c r="AB1024" i="47" s="1"/>
  <c r="X1027" i="47"/>
  <c r="I1060" i="47"/>
  <c r="AB1060" i="47" s="1"/>
  <c r="I1073" i="47"/>
  <c r="AB1073" i="47" s="1"/>
  <c r="Z1077" i="47"/>
  <c r="Z1078" i="47"/>
  <c r="I1097" i="47"/>
  <c r="AB1097" i="47" s="1"/>
  <c r="I1108" i="47"/>
  <c r="AB1108" i="47" s="1"/>
  <c r="AA1109" i="47"/>
  <c r="I1110" i="47"/>
  <c r="AB1110" i="47" s="1"/>
  <c r="I1140" i="47"/>
  <c r="AB1140" i="47" s="1"/>
  <c r="I1145" i="47"/>
  <c r="AB1145" i="47" s="1"/>
  <c r="I1146" i="47"/>
  <c r="I1150" i="47"/>
  <c r="I1175" i="47"/>
  <c r="A1175" i="47" s="1"/>
  <c r="I1192" i="47"/>
  <c r="AB1192" i="47" s="1"/>
  <c r="Y1198" i="47"/>
  <c r="X1222" i="47"/>
  <c r="AA1232" i="47"/>
  <c r="I1256" i="47"/>
  <c r="AB1256" i="47" s="1"/>
  <c r="I1272" i="47"/>
  <c r="AB1272" i="47" s="1"/>
  <c r="Y1356" i="47"/>
  <c r="Y1357" i="47"/>
  <c r="T1356" i="47"/>
  <c r="AC1356" i="47" s="1"/>
  <c r="Z1358" i="47"/>
  <c r="I1383" i="47"/>
  <c r="AB1383" i="47" s="1"/>
  <c r="Z1396" i="47"/>
  <c r="O1396" i="47"/>
  <c r="AB1396" i="47" s="1"/>
  <c r="I1415" i="47"/>
  <c r="AB1415" i="47" s="1"/>
  <c r="Z1436" i="47"/>
  <c r="A1452" i="47"/>
  <c r="I1455" i="47"/>
  <c r="A1455" i="47" s="1"/>
  <c r="Y1477" i="47"/>
  <c r="Z1517" i="47"/>
  <c r="I1539" i="47"/>
  <c r="AB1539" i="47" s="1"/>
  <c r="I1543" i="47"/>
  <c r="AB1543" i="47" s="1"/>
  <c r="I1547" i="47"/>
  <c r="AB1547" i="47" s="1"/>
  <c r="I1551" i="47"/>
  <c r="AB1551" i="47" s="1"/>
  <c r="Z1556" i="47"/>
  <c r="Y1558" i="47"/>
  <c r="X1558" i="47" s="1"/>
  <c r="Z1575" i="47"/>
  <c r="Y1597" i="47"/>
  <c r="T1636" i="47"/>
  <c r="AC1636" i="47" s="1"/>
  <c r="Z1637" i="47"/>
  <c r="X1665" i="47"/>
  <c r="I1666" i="47"/>
  <c r="AB1666" i="47" s="1"/>
  <c r="I1667" i="47"/>
  <c r="AB1667" i="47" s="1"/>
  <c r="Y1676" i="47"/>
  <c r="I1707" i="47"/>
  <c r="AB1707" i="47" s="1"/>
  <c r="I1714" i="47"/>
  <c r="AB1714" i="47" s="1"/>
  <c r="Y1716" i="47"/>
  <c r="T1716" i="47"/>
  <c r="AC1716" i="47" s="1"/>
  <c r="Z1717" i="47"/>
  <c r="X1717" i="47" s="1"/>
  <c r="R1729" i="47"/>
  <c r="I1738" i="47"/>
  <c r="AB1738" i="47" s="1"/>
  <c r="I1739" i="47"/>
  <c r="AB1739" i="47" s="1"/>
  <c r="Y1745" i="47"/>
  <c r="X1745" i="47" s="1"/>
  <c r="I1746" i="47"/>
  <c r="AB1746" i="47" s="1"/>
  <c r="X1753" i="47"/>
  <c r="Z1756" i="47"/>
  <c r="Z1758" i="47"/>
  <c r="X1758" i="47" s="1"/>
  <c r="A1777" i="47"/>
  <c r="A1781" i="47"/>
  <c r="Y1798" i="47"/>
  <c r="X1798" i="47" s="1"/>
  <c r="Y1836" i="47"/>
  <c r="Y1838" i="47"/>
  <c r="R1849" i="47"/>
  <c r="I1861" i="47"/>
  <c r="AB1861" i="47" s="1"/>
  <c r="I1867" i="47"/>
  <c r="AB1867" i="47" s="1"/>
  <c r="I1870" i="47"/>
  <c r="AB1870" i="47" s="1"/>
  <c r="X1871" i="47"/>
  <c r="T1876" i="47"/>
  <c r="AC1876" i="47" s="1"/>
  <c r="I1897" i="47"/>
  <c r="AB1897" i="47" s="1"/>
  <c r="Z1897" i="47"/>
  <c r="I1901" i="47"/>
  <c r="AB1901" i="47" s="1"/>
  <c r="Z1903" i="47"/>
  <c r="X1903" i="47" s="1"/>
  <c r="AA1911" i="47"/>
  <c r="X1911" i="47" s="1"/>
  <c r="I1913" i="47"/>
  <c r="AB1913" i="47" s="1"/>
  <c r="Z1913" i="47"/>
  <c r="Y1939" i="47"/>
  <c r="A1939" i="47"/>
  <c r="Z1939" i="47"/>
  <c r="Y1943" i="47"/>
  <c r="I1977" i="47"/>
  <c r="AB1977" i="47" s="1"/>
  <c r="I1982" i="47"/>
  <c r="AB1982" i="47" s="1"/>
  <c r="I1993" i="47"/>
  <c r="AB1993" i="47" s="1"/>
  <c r="I2017" i="47"/>
  <c r="AB2017" i="47" s="1"/>
  <c r="X2024" i="47"/>
  <c r="I2034" i="47"/>
  <c r="AB2034" i="47" s="1"/>
  <c r="Y2038" i="47"/>
  <c r="I2057" i="47"/>
  <c r="AB2057" i="47" s="1"/>
  <c r="Z2058" i="47"/>
  <c r="Y2097" i="47"/>
  <c r="A2105" i="47"/>
  <c r="Z2110" i="47"/>
  <c r="I2110" i="47"/>
  <c r="AB2110" i="47" s="1"/>
  <c r="Y2113" i="47"/>
  <c r="A2140" i="47"/>
  <c r="I2148" i="47"/>
  <c r="AB2148" i="47" s="1"/>
  <c r="Z2148" i="47"/>
  <c r="X2148" i="47" s="1"/>
  <c r="I2221" i="47"/>
  <c r="AB2221" i="47" s="1"/>
  <c r="Z2221" i="47"/>
  <c r="X2221" i="47" s="1"/>
  <c r="A2228" i="47"/>
  <c r="Y2228" i="47"/>
  <c r="Z2229" i="47"/>
  <c r="X2258" i="47"/>
  <c r="A2372" i="47"/>
  <c r="Y2419" i="47"/>
  <c r="A2419" i="47"/>
  <c r="Z2539" i="47"/>
  <c r="X2539" i="47" s="1"/>
  <c r="Z2547" i="47"/>
  <c r="X2547" i="47" s="1"/>
  <c r="X2554" i="47"/>
  <c r="A2578" i="47"/>
  <c r="Y2578" i="47"/>
  <c r="Y2579" i="47"/>
  <c r="Y2584" i="47"/>
  <c r="X2584" i="47" s="1"/>
  <c r="I2629" i="47"/>
  <c r="AB2629" i="47" s="1"/>
  <c r="Z2703" i="47"/>
  <c r="X2703" i="47" s="1"/>
  <c r="Z2711" i="47"/>
  <c r="Y2735" i="47"/>
  <c r="A2735" i="47"/>
  <c r="D2733" i="47"/>
  <c r="A2736" i="47"/>
  <c r="Y2736" i="47"/>
  <c r="Z2737" i="47"/>
  <c r="I2737" i="47"/>
  <c r="AB2737" i="47" s="1"/>
  <c r="X2743" i="47"/>
  <c r="X2746" i="47"/>
  <c r="A2752" i="47"/>
  <c r="Y2752" i="47"/>
  <c r="Z2753" i="47"/>
  <c r="I2753" i="47"/>
  <c r="AB2753" i="47" s="1"/>
  <c r="Y2775" i="47"/>
  <c r="A2775" i="47"/>
  <c r="D2773" i="47"/>
  <c r="Y2776" i="47"/>
  <c r="X2776" i="47" s="1"/>
  <c r="Z2777" i="47"/>
  <c r="I2777" i="47"/>
  <c r="AB2777" i="47" s="1"/>
  <c r="X2783" i="47"/>
  <c r="X2786" i="47"/>
  <c r="Y2792" i="47"/>
  <c r="X2792" i="47" s="1"/>
  <c r="Z2793" i="47"/>
  <c r="I2793" i="47"/>
  <c r="AB2793" i="47" s="1"/>
  <c r="Y2815" i="47"/>
  <c r="D2813" i="47"/>
  <c r="Y2816" i="47"/>
  <c r="X2816" i="47" s="1"/>
  <c r="Z2817" i="47"/>
  <c r="I2817" i="47"/>
  <c r="AB2817" i="47" s="1"/>
  <c r="X2823" i="47"/>
  <c r="X2826" i="47"/>
  <c r="Y2832" i="47"/>
  <c r="Z2833" i="47"/>
  <c r="I2833" i="47"/>
  <c r="AB2833" i="47" s="1"/>
  <c r="Y2855" i="47"/>
  <c r="A2855" i="47"/>
  <c r="D2853" i="47"/>
  <c r="A2856" i="47"/>
  <c r="Y2856" i="47"/>
  <c r="X2856" i="47" s="1"/>
  <c r="Z2857" i="47"/>
  <c r="I2857" i="47"/>
  <c r="AB2857" i="47" s="1"/>
  <c r="X2863" i="47"/>
  <c r="X2866" i="47"/>
  <c r="A2872" i="47"/>
  <c r="Y2872" i="47"/>
  <c r="X2872" i="47" s="1"/>
  <c r="Z2873" i="47"/>
  <c r="I2873" i="47"/>
  <c r="AB2873" i="47" s="1"/>
  <c r="T2876" i="47"/>
  <c r="AC2876" i="47" s="1"/>
  <c r="Y2895" i="47"/>
  <c r="D2893" i="47"/>
  <c r="A2896" i="47"/>
  <c r="Y2896" i="47"/>
  <c r="Z2897" i="47"/>
  <c r="I2897" i="47"/>
  <c r="AB2897" i="47" s="1"/>
  <c r="X2903" i="47"/>
  <c r="X2906" i="47"/>
  <c r="A2912" i="47"/>
  <c r="Y2912" i="47"/>
  <c r="X2912" i="47" s="1"/>
  <c r="Z2913" i="47"/>
  <c r="I2913" i="47"/>
  <c r="AB2913" i="47" s="1"/>
  <c r="T2916" i="47"/>
  <c r="AC2916" i="47" s="1"/>
  <c r="X2916" i="47" s="1"/>
  <c r="Y2935" i="47"/>
  <c r="D2933" i="47"/>
  <c r="Y2936" i="47"/>
  <c r="X2936" i="47" s="1"/>
  <c r="Z2937" i="47"/>
  <c r="I2937" i="47"/>
  <c r="AB2937" i="47" s="1"/>
  <c r="X2943" i="47"/>
  <c r="X2946" i="47"/>
  <c r="Y2951" i="47"/>
  <c r="X2951" i="47" s="1"/>
  <c r="X2952" i="47"/>
  <c r="X2958" i="47"/>
  <c r="X2986" i="47"/>
  <c r="X2996" i="47"/>
  <c r="X2998" i="47"/>
  <c r="I3022" i="47"/>
  <c r="AB3022" i="47" s="1"/>
  <c r="Z3022" i="47"/>
  <c r="X3022" i="47" s="1"/>
  <c r="Z3024" i="47"/>
  <c r="X3024" i="47" s="1"/>
  <c r="I3024" i="47"/>
  <c r="AB3024" i="47" s="1"/>
  <c r="X3026" i="47"/>
  <c r="Z1064" i="47"/>
  <c r="Z1144" i="47"/>
  <c r="X1144" i="47" s="1"/>
  <c r="Z1188" i="47"/>
  <c r="X1188" i="47" s="1"/>
  <c r="Z1499" i="47"/>
  <c r="Z1503" i="47"/>
  <c r="Z1507" i="47"/>
  <c r="X1507" i="47" s="1"/>
  <c r="Z1511" i="47"/>
  <c r="X1511" i="47" s="1"/>
  <c r="X1543" i="47"/>
  <c r="X1551" i="47"/>
  <c r="AA1579" i="47"/>
  <c r="X1579" i="47" s="1"/>
  <c r="AA1583" i="47"/>
  <c r="X1583" i="47" s="1"/>
  <c r="AA1587" i="47"/>
  <c r="X1587" i="47" s="1"/>
  <c r="AA1591" i="47"/>
  <c r="Z1619" i="47"/>
  <c r="X1619" i="47" s="1"/>
  <c r="Z1623" i="47"/>
  <c r="X1623" i="47" s="1"/>
  <c r="Z1627" i="47"/>
  <c r="X1627" i="47" s="1"/>
  <c r="Z1631" i="47"/>
  <c r="X1631" i="47" s="1"/>
  <c r="AA1662" i="47"/>
  <c r="AA1663" i="47"/>
  <c r="X1663" i="47" s="1"/>
  <c r="X1666" i="47"/>
  <c r="Z1702" i="47"/>
  <c r="X1702" i="47" s="1"/>
  <c r="Z1703" i="47"/>
  <c r="X1703" i="47" s="1"/>
  <c r="X1705" i="47"/>
  <c r="X1741" i="47"/>
  <c r="AA1743" i="47"/>
  <c r="X1743" i="47" s="1"/>
  <c r="Z1747" i="47"/>
  <c r="X1747" i="47" s="1"/>
  <c r="X1862" i="47"/>
  <c r="Z1943" i="47"/>
  <c r="I1943" i="47"/>
  <c r="AB1943" i="47" s="1"/>
  <c r="Z1954" i="47"/>
  <c r="X1977" i="47"/>
  <c r="X1993" i="47"/>
  <c r="Z2018" i="47"/>
  <c r="X2034" i="47"/>
  <c r="Y2062" i="47"/>
  <c r="I2097" i="47"/>
  <c r="AB2097" i="47" s="1"/>
  <c r="Z2097" i="47"/>
  <c r="I2113" i="47"/>
  <c r="AB2113" i="47" s="1"/>
  <c r="Z2113" i="47"/>
  <c r="Z2140" i="47"/>
  <c r="X2140" i="47" s="1"/>
  <c r="Z2156" i="47"/>
  <c r="T2156" i="47"/>
  <c r="AC2156" i="47" s="1"/>
  <c r="I2233" i="47"/>
  <c r="AB2233" i="47" s="1"/>
  <c r="I2272" i="47"/>
  <c r="AB2272" i="47" s="1"/>
  <c r="Z2272" i="47"/>
  <c r="X2272" i="47" s="1"/>
  <c r="I2304" i="47"/>
  <c r="AB2304" i="47" s="1"/>
  <c r="Z2304" i="47"/>
  <c r="X2304" i="47" s="1"/>
  <c r="T2316" i="47"/>
  <c r="AC2316" i="47" s="1"/>
  <c r="Z2316" i="47"/>
  <c r="A2412" i="47"/>
  <c r="R2445" i="47"/>
  <c r="Y2423" i="47"/>
  <c r="AA2458" i="47"/>
  <c r="X2458" i="47" s="1"/>
  <c r="I2458" i="47"/>
  <c r="AB2458" i="47" s="1"/>
  <c r="I2465" i="47"/>
  <c r="AB2465" i="47" s="1"/>
  <c r="Z2465" i="47"/>
  <c r="X2465" i="47" s="1"/>
  <c r="A2587" i="47"/>
  <c r="Y2587" i="47"/>
  <c r="AA2590" i="47"/>
  <c r="X2590" i="47" s="1"/>
  <c r="I2590" i="47"/>
  <c r="AB2590" i="47" s="1"/>
  <c r="I2619" i="47"/>
  <c r="AB2619" i="47" s="1"/>
  <c r="Z2619" i="47"/>
  <c r="X2619" i="47" s="1"/>
  <c r="A2748" i="47"/>
  <c r="Y2748" i="47"/>
  <c r="X2748" i="47" s="1"/>
  <c r="Z2749" i="47"/>
  <c r="I2749" i="47"/>
  <c r="AB2749" i="47" s="1"/>
  <c r="A2788" i="47"/>
  <c r="Y2788" i="47"/>
  <c r="X2788" i="47" s="1"/>
  <c r="Z2789" i="47"/>
  <c r="I2789" i="47"/>
  <c r="AB2789" i="47" s="1"/>
  <c r="Y2828" i="47"/>
  <c r="X2828" i="47" s="1"/>
  <c r="Z2829" i="47"/>
  <c r="I2829" i="47"/>
  <c r="AB2829" i="47" s="1"/>
  <c r="A2868" i="47"/>
  <c r="Y2868" i="47"/>
  <c r="X2868" i="47" s="1"/>
  <c r="Z2869" i="47"/>
  <c r="I2869" i="47"/>
  <c r="AB2869" i="47" s="1"/>
  <c r="A2908" i="47"/>
  <c r="Y2908" i="47"/>
  <c r="X2908" i="47" s="1"/>
  <c r="Z2909" i="47"/>
  <c r="I2909" i="47"/>
  <c r="AB2909" i="47" s="1"/>
  <c r="A2948" i="47"/>
  <c r="Y2948" i="47"/>
  <c r="X2948" i="47" s="1"/>
  <c r="Z2949" i="47"/>
  <c r="I2949" i="47"/>
  <c r="AB2949" i="47" s="1"/>
  <c r="A2972" i="47"/>
  <c r="R3005" i="47"/>
  <c r="Y3023" i="47"/>
  <c r="X3023" i="47" s="1"/>
  <c r="Y3025" i="47"/>
  <c r="Z3056" i="47"/>
  <c r="X3056" i="47" s="1"/>
  <c r="I3056" i="47"/>
  <c r="AB3056" i="47" s="1"/>
  <c r="Z3062" i="47"/>
  <c r="X3062" i="47" s="1"/>
  <c r="I3062" i="47"/>
  <c r="AB3062" i="47" s="1"/>
  <c r="X3068" i="47"/>
  <c r="Z3070" i="47"/>
  <c r="X3070" i="47" s="1"/>
  <c r="I3070" i="47"/>
  <c r="AB3070" i="47" s="1"/>
  <c r="X3100" i="47"/>
  <c r="Z3102" i="47"/>
  <c r="X3102" i="47" s="1"/>
  <c r="I3102" i="47"/>
  <c r="AB3102" i="47" s="1"/>
  <c r="X3108" i="47"/>
  <c r="Z3110" i="47"/>
  <c r="X3110" i="47" s="1"/>
  <c r="I3110" i="47"/>
  <c r="AB3110" i="47" s="1"/>
  <c r="I352" i="47"/>
  <c r="AB352" i="47" s="1"/>
  <c r="I498" i="47"/>
  <c r="AB498" i="47" s="1"/>
  <c r="Y517" i="47"/>
  <c r="A783" i="47"/>
  <c r="T836" i="47"/>
  <c r="AC836" i="47" s="1"/>
  <c r="I860" i="47"/>
  <c r="AB860" i="47" s="1"/>
  <c r="I895" i="47"/>
  <c r="A895" i="47" s="1"/>
  <c r="I976" i="47"/>
  <c r="AB976" i="47" s="1"/>
  <c r="I1015" i="47"/>
  <c r="A1015" i="47" s="1"/>
  <c r="I1032" i="47"/>
  <c r="AB1032" i="47" s="1"/>
  <c r="Y1038" i="47"/>
  <c r="R1049" i="47"/>
  <c r="I1101" i="47"/>
  <c r="AB1101" i="47" s="1"/>
  <c r="Y1157" i="47"/>
  <c r="I1184" i="47"/>
  <c r="AB1184" i="47" s="1"/>
  <c r="X1382" i="47"/>
  <c r="I1391" i="47"/>
  <c r="AB1391" i="47" s="1"/>
  <c r="R1489" i="47"/>
  <c r="A1579" i="47"/>
  <c r="A1583" i="47"/>
  <c r="A1587" i="47"/>
  <c r="A1591" i="47"/>
  <c r="R1609" i="47"/>
  <c r="Y1638" i="47"/>
  <c r="X1657" i="47"/>
  <c r="A1663" i="47"/>
  <c r="X1669" i="47"/>
  <c r="R1689" i="47"/>
  <c r="R1725" i="47"/>
  <c r="A1698" i="47"/>
  <c r="X1699" i="47"/>
  <c r="Y1718" i="47"/>
  <c r="X1737" i="47"/>
  <c r="A1743" i="47"/>
  <c r="I1745" i="47"/>
  <c r="AB1745" i="47" s="1"/>
  <c r="I1750" i="47"/>
  <c r="AB1750" i="47" s="1"/>
  <c r="I1751" i="47"/>
  <c r="I1754" i="47"/>
  <c r="AB1754" i="47" s="1"/>
  <c r="R1769" i="47"/>
  <c r="I1778" i="47"/>
  <c r="AB1778" i="47" s="1"/>
  <c r="I1782" i="47"/>
  <c r="I1786" i="47"/>
  <c r="AB1786" i="47" s="1"/>
  <c r="I1790" i="47"/>
  <c r="AB1790" i="47" s="1"/>
  <c r="I1794" i="47"/>
  <c r="Y1796" i="47"/>
  <c r="AA1818" i="47"/>
  <c r="AA1822" i="47"/>
  <c r="AA1826" i="47"/>
  <c r="AA1830" i="47"/>
  <c r="AA1834" i="47"/>
  <c r="Z1836" i="47"/>
  <c r="Z1838" i="47"/>
  <c r="X1861" i="47"/>
  <c r="X1867" i="47"/>
  <c r="O1876" i="47"/>
  <c r="AB1876" i="47" s="1"/>
  <c r="X1877" i="47"/>
  <c r="I1899" i="47"/>
  <c r="AB1899" i="47" s="1"/>
  <c r="X1901" i="47"/>
  <c r="A1911" i="47"/>
  <c r="Y1916" i="47"/>
  <c r="I1935" i="47"/>
  <c r="AB1935" i="47" s="1"/>
  <c r="Z1953" i="47"/>
  <c r="X1953" i="47" s="1"/>
  <c r="X1982" i="47"/>
  <c r="Y1997" i="47"/>
  <c r="X1997" i="47" s="1"/>
  <c r="R2009" i="47"/>
  <c r="I2024" i="47"/>
  <c r="AB2024" i="47" s="1"/>
  <c r="X2025" i="47"/>
  <c r="Z2062" i="47"/>
  <c r="I2062" i="47"/>
  <c r="AB2062" i="47" s="1"/>
  <c r="Y2077" i="47"/>
  <c r="X2077" i="47" s="1"/>
  <c r="O2076" i="47"/>
  <c r="AB2076" i="47" s="1"/>
  <c r="R2089" i="47"/>
  <c r="Z2098" i="47"/>
  <c r="X2098" i="47" s="1"/>
  <c r="Z2114" i="47"/>
  <c r="X2114" i="47" s="1"/>
  <c r="Z2141" i="47"/>
  <c r="I2149" i="47"/>
  <c r="Z2185" i="47"/>
  <c r="X2185" i="47" s="1"/>
  <c r="Z2215" i="47"/>
  <c r="I2215" i="47"/>
  <c r="Y2218" i="47"/>
  <c r="A2218" i="47"/>
  <c r="I2234" i="47"/>
  <c r="AB2234" i="47" s="1"/>
  <c r="Z2255" i="47"/>
  <c r="I2255" i="47"/>
  <c r="A2255" i="47" s="1"/>
  <c r="A2256" i="47"/>
  <c r="Y2256" i="47"/>
  <c r="AA2308" i="47"/>
  <c r="X2308" i="47" s="1"/>
  <c r="I2308" i="47"/>
  <c r="AB2308" i="47" s="1"/>
  <c r="Y2335" i="47"/>
  <c r="Y2427" i="47"/>
  <c r="A2427" i="47"/>
  <c r="X2461" i="47"/>
  <c r="I2466" i="47"/>
  <c r="AB2466" i="47" s="1"/>
  <c r="Z2466" i="47"/>
  <c r="X2466" i="47" s="1"/>
  <c r="AA2471" i="47"/>
  <c r="X2471" i="47" s="1"/>
  <c r="I2471" i="47"/>
  <c r="AB2471" i="47" s="1"/>
  <c r="A2492" i="47"/>
  <c r="R2525" i="47"/>
  <c r="Y2516" i="47"/>
  <c r="Z2543" i="47"/>
  <c r="X2543" i="47" s="1"/>
  <c r="Z2624" i="47"/>
  <c r="AA2629" i="47"/>
  <c r="X2629" i="47" s="1"/>
  <c r="Z2699" i="47"/>
  <c r="X2699" i="47" s="1"/>
  <c r="Z2707" i="47"/>
  <c r="X2707" i="47" s="1"/>
  <c r="X2738" i="47"/>
  <c r="A2744" i="47"/>
  <c r="Y2744" i="47"/>
  <c r="X2744" i="47" s="1"/>
  <c r="Z2745" i="47"/>
  <c r="I2745" i="47"/>
  <c r="AB2745" i="47" s="1"/>
  <c r="X2751" i="47"/>
  <c r="X2754" i="47"/>
  <c r="Z2758" i="47"/>
  <c r="X2758" i="47" s="1"/>
  <c r="X2778" i="47"/>
  <c r="Y2784" i="47"/>
  <c r="X2784" i="47" s="1"/>
  <c r="Z2785" i="47"/>
  <c r="I2785" i="47"/>
  <c r="AB2785" i="47" s="1"/>
  <c r="X2791" i="47"/>
  <c r="X2794" i="47"/>
  <c r="Z2798" i="47"/>
  <c r="X2818" i="47"/>
  <c r="Y2824" i="47"/>
  <c r="X2824" i="47" s="1"/>
  <c r="Z2825" i="47"/>
  <c r="I2825" i="47"/>
  <c r="AB2825" i="47" s="1"/>
  <c r="X2831" i="47"/>
  <c r="X2834" i="47"/>
  <c r="Z2838" i="47"/>
  <c r="X2838" i="47" s="1"/>
  <c r="X2858" i="47"/>
  <c r="Y2864" i="47"/>
  <c r="X2864" i="47" s="1"/>
  <c r="Z2865" i="47"/>
  <c r="I2865" i="47"/>
  <c r="AB2865" i="47" s="1"/>
  <c r="X2871" i="47"/>
  <c r="X2874" i="47"/>
  <c r="Z2878" i="47"/>
  <c r="X2898" i="47"/>
  <c r="A2904" i="47"/>
  <c r="Y2904" i="47"/>
  <c r="X2904" i="47" s="1"/>
  <c r="Z2905" i="47"/>
  <c r="I2905" i="47"/>
  <c r="AB2905" i="47" s="1"/>
  <c r="X2911" i="47"/>
  <c r="X2914" i="47"/>
  <c r="X2917" i="47"/>
  <c r="Z2918" i="47"/>
  <c r="X2918" i="47" s="1"/>
  <c r="X2938" i="47"/>
  <c r="A2944" i="47"/>
  <c r="Y2944" i="47"/>
  <c r="X2944" i="47" s="1"/>
  <c r="Z2945" i="47"/>
  <c r="I2945" i="47"/>
  <c r="AB2945" i="47" s="1"/>
  <c r="Z2954" i="47"/>
  <c r="X2954" i="47" s="1"/>
  <c r="I2954" i="47"/>
  <c r="AB2954" i="47" s="1"/>
  <c r="I2988" i="47"/>
  <c r="AB2988" i="47" s="1"/>
  <c r="Z2988" i="47"/>
  <c r="X2988" i="47" s="1"/>
  <c r="Z2990" i="47"/>
  <c r="X2990" i="47" s="1"/>
  <c r="I2990" i="47"/>
  <c r="AB2990" i="47" s="1"/>
  <c r="X2992" i="47"/>
  <c r="X3020" i="47"/>
  <c r="AA3033" i="47"/>
  <c r="T3036" i="47"/>
  <c r="AC3036" i="47" s="1"/>
  <c r="Z3036" i="47"/>
  <c r="I423" i="47"/>
  <c r="AB423" i="47" s="1"/>
  <c r="I507" i="47"/>
  <c r="AB507" i="47" s="1"/>
  <c r="Z516" i="47"/>
  <c r="I582" i="47"/>
  <c r="AB582" i="47" s="1"/>
  <c r="I632" i="47"/>
  <c r="AB632" i="47" s="1"/>
  <c r="Z637" i="47"/>
  <c r="O676" i="47"/>
  <c r="AB676" i="47" s="1"/>
  <c r="Z718" i="47"/>
  <c r="A855" i="47"/>
  <c r="I856" i="47"/>
  <c r="AB856" i="47" s="1"/>
  <c r="I872" i="47"/>
  <c r="AB872" i="47" s="1"/>
  <c r="Y877" i="47"/>
  <c r="T1036" i="47"/>
  <c r="AC1036" i="47" s="1"/>
  <c r="A1064" i="47"/>
  <c r="I1095" i="47"/>
  <c r="A1095" i="47" s="1"/>
  <c r="D1133" i="47"/>
  <c r="C38" i="51" s="1"/>
  <c r="A1144" i="47"/>
  <c r="Y1156" i="47"/>
  <c r="A1188" i="47"/>
  <c r="I1228" i="47"/>
  <c r="AB1228" i="47" s="1"/>
  <c r="X1256" i="47"/>
  <c r="Y1276" i="47"/>
  <c r="Y1278" i="47"/>
  <c r="X1299" i="47"/>
  <c r="I1343" i="47"/>
  <c r="AB1343" i="47" s="1"/>
  <c r="I1387" i="47"/>
  <c r="AB1387" i="47" s="1"/>
  <c r="Y1398" i="47"/>
  <c r="O1436" i="47"/>
  <c r="AB1436" i="47" s="1"/>
  <c r="Y1438" i="47"/>
  <c r="A1507" i="47"/>
  <c r="A1511" i="47"/>
  <c r="Y1516" i="47"/>
  <c r="R1529" i="47"/>
  <c r="Y1557" i="47"/>
  <c r="X1557" i="47" s="1"/>
  <c r="T1596" i="47"/>
  <c r="AC1596" i="47" s="1"/>
  <c r="X1596" i="47" s="1"/>
  <c r="A1627" i="47"/>
  <c r="A1631" i="47"/>
  <c r="Y1636" i="47"/>
  <c r="R1649" i="47"/>
  <c r="Y1678" i="47"/>
  <c r="X1701" i="47"/>
  <c r="A1747" i="47"/>
  <c r="X1749" i="47"/>
  <c r="O1756" i="47"/>
  <c r="AB1756" i="47" s="1"/>
  <c r="R1809" i="47"/>
  <c r="I1862" i="47"/>
  <c r="AB1862" i="47" s="1"/>
  <c r="Y1897" i="47"/>
  <c r="X1905" i="47"/>
  <c r="Y1913" i="47"/>
  <c r="Y1917" i="47"/>
  <c r="A1938" i="47"/>
  <c r="I1947" i="47"/>
  <c r="Z1947" i="47"/>
  <c r="X1947" i="47" s="1"/>
  <c r="A1953" i="47"/>
  <c r="R1969" i="47"/>
  <c r="I1985" i="47"/>
  <c r="AB1985" i="47" s="1"/>
  <c r="X1986" i="47"/>
  <c r="T1996" i="47"/>
  <c r="AC1996" i="47" s="1"/>
  <c r="Y1998" i="47"/>
  <c r="I2015" i="47"/>
  <c r="I2065" i="47"/>
  <c r="AB2065" i="47" s="1"/>
  <c r="X2066" i="47"/>
  <c r="X2073" i="47"/>
  <c r="Y2110" i="47"/>
  <c r="A2212" i="47"/>
  <c r="R2245" i="47"/>
  <c r="AA2233" i="47"/>
  <c r="AA2260" i="47"/>
  <c r="X2260" i="47" s="1"/>
  <c r="I2260" i="47"/>
  <c r="AB2260" i="47" s="1"/>
  <c r="I2273" i="47"/>
  <c r="AB2273" i="47" s="1"/>
  <c r="AA2273" i="47"/>
  <c r="I2305" i="47"/>
  <c r="AB2305" i="47" s="1"/>
  <c r="AA2305" i="47"/>
  <c r="Y2431" i="47"/>
  <c r="I2467" i="47"/>
  <c r="AB2467" i="47" s="1"/>
  <c r="Z2467" i="47"/>
  <c r="AA2474" i="47"/>
  <c r="X2474" i="47" s="1"/>
  <c r="I2474" i="47"/>
  <c r="AB2474" i="47" s="1"/>
  <c r="Z2503" i="47"/>
  <c r="X2503" i="47" s="1"/>
  <c r="Z2511" i="47"/>
  <c r="X2511" i="47" s="1"/>
  <c r="Z2551" i="47"/>
  <c r="I2551" i="47"/>
  <c r="AB2551" i="47" s="1"/>
  <c r="AA2552" i="47"/>
  <c r="X2552" i="47" s="1"/>
  <c r="I2591" i="47"/>
  <c r="AB2591" i="47" s="1"/>
  <c r="Z2625" i="47"/>
  <c r="I2628" i="47"/>
  <c r="AB2628" i="47" s="1"/>
  <c r="I2662" i="47"/>
  <c r="AB2662" i="47" s="1"/>
  <c r="Z2662" i="47"/>
  <c r="X2662" i="47" s="1"/>
  <c r="Z2663" i="47"/>
  <c r="A2740" i="47"/>
  <c r="Y2740" i="47"/>
  <c r="X2740" i="47" s="1"/>
  <c r="Z2741" i="47"/>
  <c r="I2741" i="47"/>
  <c r="AB2741" i="47" s="1"/>
  <c r="X2747" i="47"/>
  <c r="X2750" i="47"/>
  <c r="Y2780" i="47"/>
  <c r="X2780" i="47" s="1"/>
  <c r="Z2781" i="47"/>
  <c r="I2781" i="47"/>
  <c r="AB2781" i="47" s="1"/>
  <c r="X2790" i="47"/>
  <c r="A2820" i="47"/>
  <c r="Y2820" i="47"/>
  <c r="X2820" i="47" s="1"/>
  <c r="Z2821" i="47"/>
  <c r="I2821" i="47"/>
  <c r="AB2821" i="47" s="1"/>
  <c r="X2827" i="47"/>
  <c r="X2830" i="47"/>
  <c r="A2860" i="47"/>
  <c r="Y2860" i="47"/>
  <c r="X2860" i="47" s="1"/>
  <c r="Z2861" i="47"/>
  <c r="I2861" i="47"/>
  <c r="AB2861" i="47" s="1"/>
  <c r="X2870" i="47"/>
  <c r="Y2900" i="47"/>
  <c r="X2900" i="47" s="1"/>
  <c r="Z2901" i="47"/>
  <c r="I2901" i="47"/>
  <c r="AB2901" i="47" s="1"/>
  <c r="X2910" i="47"/>
  <c r="Y2940" i="47"/>
  <c r="X2940" i="47" s="1"/>
  <c r="Z2941" i="47"/>
  <c r="I2941" i="47"/>
  <c r="AB2941" i="47" s="1"/>
  <c r="X2950" i="47"/>
  <c r="Y2989" i="47"/>
  <c r="X2989" i="47" s="1"/>
  <c r="Y2991" i="47"/>
  <c r="X3140" i="47"/>
  <c r="Z3142" i="47"/>
  <c r="X3142" i="47" s="1"/>
  <c r="I3142" i="47"/>
  <c r="AB3142" i="47" s="1"/>
  <c r="X3148" i="47"/>
  <c r="Z3150" i="47"/>
  <c r="X3150" i="47" s="1"/>
  <c r="I3150" i="47"/>
  <c r="AB3150" i="47" s="1"/>
  <c r="Z3182" i="47"/>
  <c r="X3182" i="47" s="1"/>
  <c r="I3182" i="47"/>
  <c r="AB3182" i="47" s="1"/>
  <c r="Z3190" i="47"/>
  <c r="X3190" i="47" s="1"/>
  <c r="I3190" i="47"/>
  <c r="AB3190" i="47" s="1"/>
  <c r="X3216" i="47"/>
  <c r="X3220" i="47"/>
  <c r="X3224" i="47"/>
  <c r="X3228" i="47"/>
  <c r="X3232" i="47"/>
  <c r="Z2196" i="47"/>
  <c r="Y2197" i="47"/>
  <c r="Z2217" i="47"/>
  <c r="Z2218" i="47"/>
  <c r="A2301" i="47"/>
  <c r="Z2351" i="47"/>
  <c r="O2356" i="47"/>
  <c r="AB2356" i="47" s="1"/>
  <c r="Z2419" i="47"/>
  <c r="Z2423" i="47"/>
  <c r="Z2427" i="47"/>
  <c r="Z2431" i="47"/>
  <c r="T2556" i="47"/>
  <c r="AC2556" i="47" s="1"/>
  <c r="X2556" i="47" s="1"/>
  <c r="A2575" i="47"/>
  <c r="Z2588" i="47"/>
  <c r="Y2598" i="47"/>
  <c r="T2676" i="47"/>
  <c r="AC2676" i="47" s="1"/>
  <c r="X2676" i="47" s="1"/>
  <c r="R2689" i="47"/>
  <c r="R2729" i="47"/>
  <c r="Y2737" i="47"/>
  <c r="I2738" i="47"/>
  <c r="AB2738" i="47" s="1"/>
  <c r="Y2741" i="47"/>
  <c r="I2742" i="47"/>
  <c r="AB2742" i="47" s="1"/>
  <c r="Y2745" i="47"/>
  <c r="I2746" i="47"/>
  <c r="AB2746" i="47" s="1"/>
  <c r="Y2749" i="47"/>
  <c r="I2750" i="47"/>
  <c r="AB2750" i="47" s="1"/>
  <c r="Y2753" i="47"/>
  <c r="I2754" i="47"/>
  <c r="AB2754" i="47" s="1"/>
  <c r="Y2777" i="47"/>
  <c r="I2778" i="47"/>
  <c r="AB2778" i="47" s="1"/>
  <c r="Y2781" i="47"/>
  <c r="I2782" i="47"/>
  <c r="AB2782" i="47" s="1"/>
  <c r="Y2785" i="47"/>
  <c r="I2786" i="47"/>
  <c r="AB2786" i="47" s="1"/>
  <c r="Y2789" i="47"/>
  <c r="I2790" i="47"/>
  <c r="AB2790" i="47" s="1"/>
  <c r="Y2793" i="47"/>
  <c r="I2794" i="47"/>
  <c r="AB2794" i="47" s="1"/>
  <c r="Y2817" i="47"/>
  <c r="I2818" i="47"/>
  <c r="AB2818" i="47" s="1"/>
  <c r="Y2821" i="47"/>
  <c r="I2822" i="47"/>
  <c r="AB2822" i="47" s="1"/>
  <c r="Y2825" i="47"/>
  <c r="I2826" i="47"/>
  <c r="AB2826" i="47" s="1"/>
  <c r="Y2829" i="47"/>
  <c r="I2830" i="47"/>
  <c r="AB2830" i="47" s="1"/>
  <c r="Y2833" i="47"/>
  <c r="I2834" i="47"/>
  <c r="AB2834" i="47" s="1"/>
  <c r="Y2857" i="47"/>
  <c r="I2858" i="47"/>
  <c r="AB2858" i="47" s="1"/>
  <c r="Y2861" i="47"/>
  <c r="I2862" i="47"/>
  <c r="AB2862" i="47" s="1"/>
  <c r="Y2865" i="47"/>
  <c r="I2866" i="47"/>
  <c r="AB2866" i="47" s="1"/>
  <c r="Y2869" i="47"/>
  <c r="I2870" i="47"/>
  <c r="AB2870" i="47" s="1"/>
  <c r="Y2873" i="47"/>
  <c r="I2874" i="47"/>
  <c r="AB2874" i="47" s="1"/>
  <c r="Y2897" i="47"/>
  <c r="I2898" i="47"/>
  <c r="AB2898" i="47" s="1"/>
  <c r="Y2901" i="47"/>
  <c r="I2902" i="47"/>
  <c r="AB2902" i="47" s="1"/>
  <c r="Y2905" i="47"/>
  <c r="I2906" i="47"/>
  <c r="AB2906" i="47" s="1"/>
  <c r="Y2909" i="47"/>
  <c r="I2910" i="47"/>
  <c r="AB2910" i="47" s="1"/>
  <c r="Y2913" i="47"/>
  <c r="I2914" i="47"/>
  <c r="AB2914" i="47" s="1"/>
  <c r="Y2937" i="47"/>
  <c r="I2938" i="47"/>
  <c r="AB2938" i="47" s="1"/>
  <c r="Y2941" i="47"/>
  <c r="I2942" i="47"/>
  <c r="AB2942" i="47" s="1"/>
  <c r="Y2945" i="47"/>
  <c r="I2946" i="47"/>
  <c r="AB2946" i="47" s="1"/>
  <c r="Y2949" i="47"/>
  <c r="I2950" i="47"/>
  <c r="AB2950" i="47" s="1"/>
  <c r="D2973" i="47"/>
  <c r="Y2977" i="47"/>
  <c r="X2977" i="47" s="1"/>
  <c r="A2979" i="47"/>
  <c r="Y2979" i="47"/>
  <c r="A2984" i="47"/>
  <c r="I2986" i="47"/>
  <c r="AB2986" i="47" s="1"/>
  <c r="AA2987" i="47"/>
  <c r="Y2993" i="47"/>
  <c r="X2993" i="47" s="1"/>
  <c r="I3015" i="47"/>
  <c r="A3018" i="47"/>
  <c r="I3020" i="47"/>
  <c r="AB3020" i="47" s="1"/>
  <c r="AA3021" i="47"/>
  <c r="Y3027" i="47"/>
  <c r="X3027" i="47" s="1"/>
  <c r="Y3029" i="47"/>
  <c r="A3061" i="47"/>
  <c r="Y3061" i="47"/>
  <c r="A3069" i="47"/>
  <c r="Y3069" i="47"/>
  <c r="X3069" i="47" s="1"/>
  <c r="X3077" i="47"/>
  <c r="Y3101" i="47"/>
  <c r="X3101" i="47" s="1"/>
  <c r="Y3109" i="47"/>
  <c r="X3109" i="47" s="1"/>
  <c r="AB3135" i="47"/>
  <c r="A3141" i="47"/>
  <c r="Y3141" i="47"/>
  <c r="Y3149" i="47"/>
  <c r="X3149" i="47" s="1"/>
  <c r="A3181" i="47"/>
  <c r="Y3181" i="47"/>
  <c r="X3181" i="47" s="1"/>
  <c r="A3189" i="47"/>
  <c r="Y3189" i="47"/>
  <c r="X3189" i="47" s="1"/>
  <c r="X3256" i="47"/>
  <c r="I1871" i="47"/>
  <c r="AB1871" i="47" s="1"/>
  <c r="Z1876" i="47"/>
  <c r="X1899" i="47"/>
  <c r="I1906" i="47"/>
  <c r="AB1906" i="47" s="1"/>
  <c r="X1949" i="47"/>
  <c r="Z1957" i="47"/>
  <c r="Y1958" i="47"/>
  <c r="X1958" i="47" s="1"/>
  <c r="I1978" i="47"/>
  <c r="AB1978" i="47" s="1"/>
  <c r="I1994" i="47"/>
  <c r="AB1994" i="47" s="1"/>
  <c r="Z1998" i="47"/>
  <c r="I2026" i="47"/>
  <c r="AB2026" i="47" s="1"/>
  <c r="Z2038" i="47"/>
  <c r="I2074" i="47"/>
  <c r="AB2074" i="47" s="1"/>
  <c r="Z2078" i="47"/>
  <c r="I2106" i="47"/>
  <c r="AB2106" i="47" s="1"/>
  <c r="T2196" i="47"/>
  <c r="AC2196" i="47" s="1"/>
  <c r="Z2228" i="47"/>
  <c r="Z2238" i="47"/>
  <c r="X2238" i="47" s="1"/>
  <c r="Z2256" i="47"/>
  <c r="AA2261" i="47"/>
  <c r="A2265" i="47"/>
  <c r="A2302" i="47"/>
  <c r="Y2318" i="47"/>
  <c r="X2318" i="47" s="1"/>
  <c r="R2329" i="47"/>
  <c r="Z2356" i="47"/>
  <c r="Y2358" i="47"/>
  <c r="O2396" i="47"/>
  <c r="AB2396" i="47" s="1"/>
  <c r="Y2398" i="47"/>
  <c r="Z2436" i="47"/>
  <c r="R2449" i="47"/>
  <c r="Y2476" i="47"/>
  <c r="Z2478" i="47"/>
  <c r="X2478" i="47" s="1"/>
  <c r="A2511" i="47"/>
  <c r="R2529" i="47"/>
  <c r="I2535" i="47"/>
  <c r="A2543" i="47"/>
  <c r="Z2557" i="47"/>
  <c r="Y2575" i="47"/>
  <c r="Z2578" i="47"/>
  <c r="Z2579" i="47"/>
  <c r="Z2587" i="47"/>
  <c r="Z2596" i="47"/>
  <c r="I2617" i="47"/>
  <c r="AB2617" i="47" s="1"/>
  <c r="A2625" i="47"/>
  <c r="Z2636" i="47"/>
  <c r="R2649" i="47"/>
  <c r="Z2677" i="47"/>
  <c r="A2699" i="47"/>
  <c r="A2703" i="47"/>
  <c r="A2707" i="47"/>
  <c r="A2711" i="47"/>
  <c r="Y2716" i="47"/>
  <c r="T2716" i="47"/>
  <c r="AC2716" i="47" s="1"/>
  <c r="Y2981" i="47"/>
  <c r="X2981" i="47" s="1"/>
  <c r="A2983" i="47"/>
  <c r="Y2983" i="47"/>
  <c r="X2983" i="47" s="1"/>
  <c r="AA2991" i="47"/>
  <c r="Y2997" i="47"/>
  <c r="A3017" i="47"/>
  <c r="D3013" i="47"/>
  <c r="Y3017" i="47"/>
  <c r="X3017" i="47" s="1"/>
  <c r="AA3025" i="47"/>
  <c r="Y3031" i="47"/>
  <c r="X3031" i="47" s="1"/>
  <c r="A3033" i="47"/>
  <c r="Y3033" i="47"/>
  <c r="R3049" i="47"/>
  <c r="Z3058" i="47"/>
  <c r="X3058" i="47" s="1"/>
  <c r="I3058" i="47"/>
  <c r="AB3058" i="47" s="1"/>
  <c r="X3063" i="47"/>
  <c r="Z3066" i="47"/>
  <c r="X3066" i="47" s="1"/>
  <c r="I3066" i="47"/>
  <c r="AB3066" i="47" s="1"/>
  <c r="X3071" i="47"/>
  <c r="X3072" i="47"/>
  <c r="Z3074" i="47"/>
  <c r="X3074" i="47" s="1"/>
  <c r="I3074" i="47"/>
  <c r="AB3074" i="47" s="1"/>
  <c r="X3096" i="47"/>
  <c r="Z3098" i="47"/>
  <c r="X3098" i="47" s="1"/>
  <c r="I3098" i="47"/>
  <c r="AB3098" i="47" s="1"/>
  <c r="X3103" i="47"/>
  <c r="X3104" i="47"/>
  <c r="Z3106" i="47"/>
  <c r="X3106" i="47" s="1"/>
  <c r="I3106" i="47"/>
  <c r="AB3106" i="47" s="1"/>
  <c r="X3111" i="47"/>
  <c r="X3112" i="47"/>
  <c r="Z3114" i="47"/>
  <c r="X3114" i="47" s="1"/>
  <c r="I3114" i="47"/>
  <c r="AB3114" i="47" s="1"/>
  <c r="X3136" i="47"/>
  <c r="Z3138" i="47"/>
  <c r="X3138" i="47" s="1"/>
  <c r="I3138" i="47"/>
  <c r="AB3138" i="47" s="1"/>
  <c r="X3143" i="47"/>
  <c r="X3144" i="47"/>
  <c r="Z3146" i="47"/>
  <c r="X3146" i="47" s="1"/>
  <c r="I3146" i="47"/>
  <c r="AB3146" i="47" s="1"/>
  <c r="X3151" i="47"/>
  <c r="X3152" i="47"/>
  <c r="Z3154" i="47"/>
  <c r="X3154" i="47" s="1"/>
  <c r="I3154" i="47"/>
  <c r="AB3154" i="47" s="1"/>
  <c r="X3176" i="47"/>
  <c r="Z3178" i="47"/>
  <c r="X3178" i="47" s="1"/>
  <c r="I3178" i="47"/>
  <c r="AB3178" i="47" s="1"/>
  <c r="X3183" i="47"/>
  <c r="X3184" i="47"/>
  <c r="Z3186" i="47"/>
  <c r="X3186" i="47" s="1"/>
  <c r="I3186" i="47"/>
  <c r="AB3186" i="47" s="1"/>
  <c r="X3191" i="47"/>
  <c r="X3192" i="47"/>
  <c r="Z3194" i="47"/>
  <c r="X3194" i="47" s="1"/>
  <c r="I3194" i="47"/>
  <c r="AB3194" i="47" s="1"/>
  <c r="X2072" i="47"/>
  <c r="X2104" i="47"/>
  <c r="Y2117" i="47"/>
  <c r="X2117" i="47" s="1"/>
  <c r="R2129" i="47"/>
  <c r="Z2157" i="47"/>
  <c r="X2157" i="47" s="1"/>
  <c r="O2196" i="47"/>
  <c r="AB2196" i="47" s="1"/>
  <c r="R2209" i="47"/>
  <c r="O2236" i="47"/>
  <c r="AB2236" i="47" s="1"/>
  <c r="Y2237" i="47"/>
  <c r="X2237" i="47" s="1"/>
  <c r="X2270" i="47"/>
  <c r="Y2277" i="47"/>
  <c r="X2277" i="47" s="1"/>
  <c r="X2302" i="47"/>
  <c r="I2314" i="47"/>
  <c r="AB2314" i="47" s="1"/>
  <c r="Y2316" i="47"/>
  <c r="I2335" i="47"/>
  <c r="AB2335" i="47" s="1"/>
  <c r="X2336" i="47"/>
  <c r="X2341" i="47"/>
  <c r="I2375" i="47"/>
  <c r="A2375" i="47" s="1"/>
  <c r="Z2396" i="47"/>
  <c r="I2415" i="47"/>
  <c r="AB2415" i="47" s="1"/>
  <c r="Y2436" i="47"/>
  <c r="Z2517" i="47"/>
  <c r="I2584" i="47"/>
  <c r="AB2584" i="47" s="1"/>
  <c r="I2593" i="47"/>
  <c r="AB2593" i="47" s="1"/>
  <c r="O2596" i="47"/>
  <c r="AB2596" i="47" s="1"/>
  <c r="X2631" i="47"/>
  <c r="Z2637" i="47"/>
  <c r="Y2677" i="47"/>
  <c r="Y2717" i="47"/>
  <c r="Z2953" i="47"/>
  <c r="X2953" i="47" s="1"/>
  <c r="I2953" i="47"/>
  <c r="AB2953" i="47" s="1"/>
  <c r="R2969" i="47"/>
  <c r="AA2979" i="47"/>
  <c r="Y2985" i="47"/>
  <c r="X2985" i="47" s="1"/>
  <c r="Y2987" i="47"/>
  <c r="Y3019" i="47"/>
  <c r="X3019" i="47" s="1"/>
  <c r="Y3021" i="47"/>
  <c r="AA3029" i="47"/>
  <c r="Y3036" i="47"/>
  <c r="R3085" i="47"/>
  <c r="D3053" i="47"/>
  <c r="Y3057" i="47"/>
  <c r="X3057" i="47" s="1"/>
  <c r="A3065" i="47"/>
  <c r="Y3065" i="47"/>
  <c r="X3065" i="47" s="1"/>
  <c r="A3073" i="47"/>
  <c r="Y3073" i="47"/>
  <c r="X3073" i="47" s="1"/>
  <c r="D3093" i="47"/>
  <c r="Y3097" i="47"/>
  <c r="X3097" i="47" s="1"/>
  <c r="A3105" i="47"/>
  <c r="Y3105" i="47"/>
  <c r="X3105" i="47" s="1"/>
  <c r="A3113" i="47"/>
  <c r="Y3113" i="47"/>
  <c r="X3113" i="47" s="1"/>
  <c r="A3137" i="47"/>
  <c r="D3133" i="47"/>
  <c r="Y3137" i="47"/>
  <c r="A3145" i="47"/>
  <c r="Y3145" i="47"/>
  <c r="A3153" i="47"/>
  <c r="Y3153" i="47"/>
  <c r="X3153" i="47" s="1"/>
  <c r="D3173" i="47"/>
  <c r="Y3177" i="47"/>
  <c r="X3177" i="47" s="1"/>
  <c r="A3185" i="47"/>
  <c r="Y3185" i="47"/>
  <c r="X3185" i="47" s="1"/>
  <c r="Y3193" i="47"/>
  <c r="X3193" i="47" s="1"/>
  <c r="X3218" i="47"/>
  <c r="X3222" i="47"/>
  <c r="X3226" i="47"/>
  <c r="X3230" i="47"/>
  <c r="X3234" i="47"/>
  <c r="X3237" i="47"/>
  <c r="X3258" i="47"/>
  <c r="X3265" i="47"/>
  <c r="X3274" i="47"/>
  <c r="I3019" i="47"/>
  <c r="AB3019" i="47" s="1"/>
  <c r="I3023" i="47"/>
  <c r="AB3023" i="47" s="1"/>
  <c r="I3027" i="47"/>
  <c r="AB3027" i="47" s="1"/>
  <c r="I3031" i="47"/>
  <c r="AB3031" i="47" s="1"/>
  <c r="I3059" i="47"/>
  <c r="AB3059" i="47" s="1"/>
  <c r="I3063" i="47"/>
  <c r="AB3063" i="47" s="1"/>
  <c r="I3067" i="47"/>
  <c r="AB3067" i="47" s="1"/>
  <c r="I3071" i="47"/>
  <c r="AB3071" i="47" s="1"/>
  <c r="R3125" i="47"/>
  <c r="I3099" i="47"/>
  <c r="AB3099" i="47" s="1"/>
  <c r="I3103" i="47"/>
  <c r="AB3103" i="47" s="1"/>
  <c r="I3107" i="47"/>
  <c r="AB3107" i="47" s="1"/>
  <c r="I3111" i="47"/>
  <c r="AB3111" i="47" s="1"/>
  <c r="R3165" i="47"/>
  <c r="I3139" i="47"/>
  <c r="AB3139" i="47" s="1"/>
  <c r="I3143" i="47"/>
  <c r="AB3143" i="47" s="1"/>
  <c r="I3147" i="47"/>
  <c r="AB3147" i="47" s="1"/>
  <c r="I3151" i="47"/>
  <c r="AB3151" i="47" s="1"/>
  <c r="I3179" i="47"/>
  <c r="AB3179" i="47" s="1"/>
  <c r="I3183" i="47"/>
  <c r="AB3183" i="47" s="1"/>
  <c r="I3187" i="47"/>
  <c r="AB3187" i="47" s="1"/>
  <c r="I3191" i="47"/>
  <c r="AB3191" i="47" s="1"/>
  <c r="R3245" i="47"/>
  <c r="I3219" i="47"/>
  <c r="AB3219" i="47" s="1"/>
  <c r="I3223" i="47"/>
  <c r="AB3223" i="47" s="1"/>
  <c r="I3227" i="47"/>
  <c r="AB3227" i="47" s="1"/>
  <c r="I3231" i="47"/>
  <c r="AB3231" i="47" s="1"/>
  <c r="R3285" i="47"/>
  <c r="I3258" i="47"/>
  <c r="AB3258" i="47" s="1"/>
  <c r="Z3259" i="47"/>
  <c r="X3259" i="47" s="1"/>
  <c r="Z3260" i="47"/>
  <c r="X3260" i="47" s="1"/>
  <c r="I3260" i="47"/>
  <c r="AB3260" i="47" s="1"/>
  <c r="I3265" i="47"/>
  <c r="AB3265" i="47" s="1"/>
  <c r="Y3266" i="47"/>
  <c r="X3266" i="47" s="1"/>
  <c r="A3271" i="47"/>
  <c r="I3274" i="47"/>
  <c r="AB3274" i="47" s="1"/>
  <c r="Z3278" i="47"/>
  <c r="I3295" i="47"/>
  <c r="A3295" i="47" s="1"/>
  <c r="Z3295" i="47"/>
  <c r="Y3296" i="47"/>
  <c r="X3296" i="47" s="1"/>
  <c r="A3298" i="47"/>
  <c r="Y3298" i="47"/>
  <c r="I3305" i="47"/>
  <c r="AB3305" i="47" s="1"/>
  <c r="AA3306" i="47"/>
  <c r="Z3307" i="47"/>
  <c r="X3307" i="47" s="1"/>
  <c r="Y3312" i="47"/>
  <c r="X3312" i="47" s="1"/>
  <c r="A3314" i="47"/>
  <c r="Y3314" i="47"/>
  <c r="Z3318" i="47"/>
  <c r="X3318" i="47" s="1"/>
  <c r="Y3340" i="47"/>
  <c r="X3340" i="47" s="1"/>
  <c r="A3342" i="47"/>
  <c r="Y3342" i="47"/>
  <c r="I3349" i="47"/>
  <c r="AB3349" i="47" s="1"/>
  <c r="AA3350" i="47"/>
  <c r="Z3351" i="47"/>
  <c r="X3351" i="47" s="1"/>
  <c r="O3356" i="47"/>
  <c r="AB3356" i="47" s="1"/>
  <c r="I3377" i="47"/>
  <c r="AB3377" i="47" s="1"/>
  <c r="AA3378" i="47"/>
  <c r="Z3379" i="47"/>
  <c r="X3379" i="47" s="1"/>
  <c r="Y3384" i="47"/>
  <c r="X3384" i="47" s="1"/>
  <c r="Y3386" i="47"/>
  <c r="I3393" i="47"/>
  <c r="AB3393" i="47" s="1"/>
  <c r="AA3394" i="47"/>
  <c r="Z3397" i="47"/>
  <c r="X3397" i="47" s="1"/>
  <c r="Y3415" i="47"/>
  <c r="A3419" i="47"/>
  <c r="I3421" i="47"/>
  <c r="AB3421" i="47" s="1"/>
  <c r="AA3422" i="47"/>
  <c r="Z3423" i="47"/>
  <c r="X3423" i="47" s="1"/>
  <c r="Y3428" i="47"/>
  <c r="X3428" i="47" s="1"/>
  <c r="A3430" i="47"/>
  <c r="Y3430" i="47"/>
  <c r="I3455" i="47"/>
  <c r="A3455" i="47" s="1"/>
  <c r="Y3456" i="47"/>
  <c r="X3456" i="47" s="1"/>
  <c r="A3458" i="47"/>
  <c r="Y3458" i="47"/>
  <c r="I3465" i="47"/>
  <c r="AB3465" i="47" s="1"/>
  <c r="AA3466" i="47"/>
  <c r="Z3467" i="47"/>
  <c r="X3467" i="47" s="1"/>
  <c r="Y3470" i="47"/>
  <c r="X3470" i="47" s="1"/>
  <c r="A3470" i="47"/>
  <c r="Y3476" i="47"/>
  <c r="AB3535" i="47"/>
  <c r="X3536" i="47"/>
  <c r="X3537" i="47"/>
  <c r="Z3076" i="47"/>
  <c r="X3076" i="47" s="1"/>
  <c r="Z3116" i="47"/>
  <c r="Z3156" i="47"/>
  <c r="X3156" i="47" s="1"/>
  <c r="Z3196" i="47"/>
  <c r="Y3217" i="47"/>
  <c r="X3217" i="47" s="1"/>
  <c r="I3218" i="47"/>
  <c r="AB3218" i="47" s="1"/>
  <c r="Y3221" i="47"/>
  <c r="I3222" i="47"/>
  <c r="AB3222" i="47" s="1"/>
  <c r="Y3225" i="47"/>
  <c r="I3226" i="47"/>
  <c r="AB3226" i="47" s="1"/>
  <c r="Y3229" i="47"/>
  <c r="I3230" i="47"/>
  <c r="AB3230" i="47" s="1"/>
  <c r="Y3233" i="47"/>
  <c r="X3233" i="47" s="1"/>
  <c r="I3234" i="47"/>
  <c r="AB3234" i="47" s="1"/>
  <c r="Z3236" i="47"/>
  <c r="Y3257" i="47"/>
  <c r="X3257" i="47" s="1"/>
  <c r="A3259" i="47"/>
  <c r="Z3264" i="47"/>
  <c r="X3264" i="47" s="1"/>
  <c r="I3264" i="47"/>
  <c r="AB3264" i="47" s="1"/>
  <c r="I3269" i="47"/>
  <c r="AB3269" i="47" s="1"/>
  <c r="X3270" i="47"/>
  <c r="Y3300" i="47"/>
  <c r="X3300" i="47" s="1"/>
  <c r="A3302" i="47"/>
  <c r="Y3302" i="47"/>
  <c r="A3307" i="47"/>
  <c r="I3309" i="47"/>
  <c r="AA3310" i="47"/>
  <c r="O3316" i="47"/>
  <c r="AB3316" i="47" s="1"/>
  <c r="I3337" i="47"/>
  <c r="AA3338" i="47"/>
  <c r="Y3344" i="47"/>
  <c r="X3344" i="47" s="1"/>
  <c r="Y3346" i="47"/>
  <c r="A3351" i="47"/>
  <c r="I3353" i="47"/>
  <c r="AB3353" i="47" s="1"/>
  <c r="AA3354" i="47"/>
  <c r="Z3357" i="47"/>
  <c r="X3357" i="47" s="1"/>
  <c r="Y3375" i="47"/>
  <c r="I3381" i="47"/>
  <c r="AB3381" i="47" s="1"/>
  <c r="AA3382" i="47"/>
  <c r="Y3388" i="47"/>
  <c r="X3388" i="47" s="1"/>
  <c r="A3390" i="47"/>
  <c r="Y3390" i="47"/>
  <c r="I3415" i="47"/>
  <c r="A3415" i="47" s="1"/>
  <c r="Y3416" i="47"/>
  <c r="X3416" i="47" s="1"/>
  <c r="Y3418" i="47"/>
  <c r="A3423" i="47"/>
  <c r="I3425" i="47"/>
  <c r="AB3425" i="47" s="1"/>
  <c r="AA3426" i="47"/>
  <c r="Y3432" i="47"/>
  <c r="X3432" i="47" s="1"/>
  <c r="A3434" i="47"/>
  <c r="Y3434" i="47"/>
  <c r="Z3438" i="47"/>
  <c r="Y3460" i="47"/>
  <c r="X3460" i="47" s="1"/>
  <c r="A3462" i="47"/>
  <c r="Y3462" i="47"/>
  <c r="A3467" i="47"/>
  <c r="X3472" i="47"/>
  <c r="X3473" i="47"/>
  <c r="X3496" i="47"/>
  <c r="X3497" i="47"/>
  <c r="Z3499" i="47"/>
  <c r="X3499" i="47" s="1"/>
  <c r="I3499" i="47"/>
  <c r="AB3499" i="47" s="1"/>
  <c r="I2977" i="47"/>
  <c r="AB2977" i="47" s="1"/>
  <c r="I2981" i="47"/>
  <c r="AB2981" i="47" s="1"/>
  <c r="I2985" i="47"/>
  <c r="AB2985" i="47" s="1"/>
  <c r="I2989" i="47"/>
  <c r="AB2989" i="47" s="1"/>
  <c r="I2993" i="47"/>
  <c r="AB2993" i="47" s="1"/>
  <c r="D3213" i="47"/>
  <c r="D3253" i="47"/>
  <c r="I3257" i="47"/>
  <c r="AB3257" i="47" s="1"/>
  <c r="A3263" i="47"/>
  <c r="I3266" i="47"/>
  <c r="AB3266" i="47" s="1"/>
  <c r="Z3268" i="47"/>
  <c r="I3268" i="47"/>
  <c r="AB3268" i="47" s="1"/>
  <c r="Y3268" i="47"/>
  <c r="I3273" i="47"/>
  <c r="AB3273" i="47" s="1"/>
  <c r="AA3298" i="47"/>
  <c r="Y3304" i="47"/>
  <c r="X3304" i="47" s="1"/>
  <c r="Y3306" i="47"/>
  <c r="AA3314" i="47"/>
  <c r="Z3317" i="47"/>
  <c r="Y3335" i="47"/>
  <c r="AA3342" i="47"/>
  <c r="Y3348" i="47"/>
  <c r="X3348" i="47" s="1"/>
  <c r="Y3350" i="47"/>
  <c r="D3373" i="47"/>
  <c r="I3375" i="47"/>
  <c r="Y3376" i="47"/>
  <c r="X3376" i="47" s="1"/>
  <c r="A3378" i="47"/>
  <c r="Y3378" i="47"/>
  <c r="AA3386" i="47"/>
  <c r="Y3392" i="47"/>
  <c r="X3392" i="47" s="1"/>
  <c r="A3394" i="47"/>
  <c r="Y3394" i="47"/>
  <c r="Z3398" i="47"/>
  <c r="X3398" i="47" s="1"/>
  <c r="Y3420" i="47"/>
  <c r="X3420" i="47" s="1"/>
  <c r="Y3422" i="47"/>
  <c r="AA3430" i="47"/>
  <c r="Y3436" i="47"/>
  <c r="AA3458" i="47"/>
  <c r="Y3464" i="47"/>
  <c r="X3464" i="47" s="1"/>
  <c r="A3466" i="47"/>
  <c r="Y3466" i="47"/>
  <c r="X3466" i="47" s="1"/>
  <c r="Y3474" i="47"/>
  <c r="O3476" i="47"/>
  <c r="AB3476" i="47" s="1"/>
  <c r="I3495" i="47"/>
  <c r="A3495" i="47" s="1"/>
  <c r="Y3498" i="47"/>
  <c r="X3498" i="47" s="1"/>
  <c r="X3503" i="47"/>
  <c r="X3507" i="47"/>
  <c r="X3511" i="47"/>
  <c r="X3517" i="47"/>
  <c r="X3554" i="47"/>
  <c r="Z3272" i="47"/>
  <c r="X3272" i="47" s="1"/>
  <c r="I3272" i="47"/>
  <c r="AB3272" i="47" s="1"/>
  <c r="Y3276" i="47"/>
  <c r="X3276" i="47" s="1"/>
  <c r="Y3295" i="47"/>
  <c r="AA3302" i="47"/>
  <c r="Y3308" i="47"/>
  <c r="X3308" i="47" s="1"/>
  <c r="Y3310" i="47"/>
  <c r="Y3336" i="47"/>
  <c r="X3336" i="47" s="1"/>
  <c r="Y3338" i="47"/>
  <c r="AA3346" i="47"/>
  <c r="Y3352" i="47"/>
  <c r="X3352" i="47" s="1"/>
  <c r="Y3354" i="47"/>
  <c r="Y3380" i="47"/>
  <c r="X3380" i="47" s="1"/>
  <c r="Y3382" i="47"/>
  <c r="AA3390" i="47"/>
  <c r="Y3396" i="47"/>
  <c r="X3396" i="47" s="1"/>
  <c r="AA3418" i="47"/>
  <c r="Y3424" i="47"/>
  <c r="X3424" i="47" s="1"/>
  <c r="Y3426" i="47"/>
  <c r="AA3434" i="47"/>
  <c r="Y3455" i="47"/>
  <c r="AA3462" i="47"/>
  <c r="X3469" i="47"/>
  <c r="Z3471" i="47"/>
  <c r="X3471" i="47" s="1"/>
  <c r="I3471" i="47"/>
  <c r="AB3471" i="47" s="1"/>
  <c r="X3505" i="47"/>
  <c r="X3509" i="47"/>
  <c r="X3513" i="47"/>
  <c r="A3502" i="47"/>
  <c r="A3506" i="47"/>
  <c r="Z3541" i="47"/>
  <c r="X3541" i="47" s="1"/>
  <c r="I3541" i="47"/>
  <c r="AB3541" i="47" s="1"/>
  <c r="I3546" i="47"/>
  <c r="AB3546" i="47" s="1"/>
  <c r="Y3547" i="47"/>
  <c r="X3547" i="47" s="1"/>
  <c r="A3552" i="47"/>
  <c r="X3576" i="47"/>
  <c r="Z3577" i="47"/>
  <c r="I3577" i="47"/>
  <c r="AB3577" i="47" s="1"/>
  <c r="X3584" i="47"/>
  <c r="Z3585" i="47"/>
  <c r="I3585" i="47"/>
  <c r="AB3585" i="47" s="1"/>
  <c r="X3592" i="47"/>
  <c r="Z3593" i="47"/>
  <c r="I3593" i="47"/>
  <c r="AB3593" i="47" s="1"/>
  <c r="Y3615" i="47"/>
  <c r="X3620" i="47"/>
  <c r="Z3621" i="47"/>
  <c r="I3621" i="47"/>
  <c r="AB3621" i="47" s="1"/>
  <c r="X3628" i="47"/>
  <c r="Z3629" i="47"/>
  <c r="I3629" i="47"/>
  <c r="AB3629" i="47" s="1"/>
  <c r="X3637" i="47"/>
  <c r="X3656" i="47"/>
  <c r="Z3657" i="47"/>
  <c r="I3657" i="47"/>
  <c r="AB3657" i="47" s="1"/>
  <c r="X3664" i="47"/>
  <c r="Z3665" i="47"/>
  <c r="I3665" i="47"/>
  <c r="X3672" i="47"/>
  <c r="Z3673" i="47"/>
  <c r="I3673" i="47"/>
  <c r="AB3673" i="47" s="1"/>
  <c r="X3678" i="47"/>
  <c r="Y3695" i="47"/>
  <c r="X3700" i="47"/>
  <c r="Z3701" i="47"/>
  <c r="I3701" i="47"/>
  <c r="X3708" i="47"/>
  <c r="Z3709" i="47"/>
  <c r="I3709" i="47"/>
  <c r="AB3709" i="47" s="1"/>
  <c r="X3736" i="47"/>
  <c r="Z3737" i="47"/>
  <c r="I3737" i="47"/>
  <c r="AB3737" i="47" s="1"/>
  <c r="X3744" i="47"/>
  <c r="Z3745" i="47"/>
  <c r="I3745" i="47"/>
  <c r="X3752" i="47"/>
  <c r="Z3753" i="47"/>
  <c r="I3753" i="47"/>
  <c r="AB3753" i="47" s="1"/>
  <c r="X3758" i="47"/>
  <c r="Y3775" i="47"/>
  <c r="X3780" i="47"/>
  <c r="Z3781" i="47"/>
  <c r="I3781" i="47"/>
  <c r="X3788" i="47"/>
  <c r="Z3789" i="47"/>
  <c r="I3789" i="47"/>
  <c r="AB3789" i="47" s="1"/>
  <c r="A3815" i="47"/>
  <c r="AB3815" i="47"/>
  <c r="X3816" i="47"/>
  <c r="Z3817" i="47"/>
  <c r="I3817" i="47"/>
  <c r="AB3817" i="47" s="1"/>
  <c r="X3824" i="47"/>
  <c r="Z3825" i="47"/>
  <c r="I3825" i="47"/>
  <c r="AB3825" i="47" s="1"/>
  <c r="X3830" i="47"/>
  <c r="X3838" i="47"/>
  <c r="Y3860" i="47"/>
  <c r="X3860" i="47" s="1"/>
  <c r="Z3861" i="47"/>
  <c r="I3861" i="47"/>
  <c r="AB3861" i="47" s="1"/>
  <c r="X3870" i="47"/>
  <c r="X3878" i="47"/>
  <c r="Y3900" i="47"/>
  <c r="X3900" i="47" s="1"/>
  <c r="A3900" i="47"/>
  <c r="Z3901" i="47"/>
  <c r="I3901" i="47"/>
  <c r="AB3901" i="47" s="1"/>
  <c r="X3907" i="47"/>
  <c r="X3910" i="47"/>
  <c r="X3918" i="47"/>
  <c r="X3938" i="47"/>
  <c r="X3943" i="47"/>
  <c r="X3954" i="47"/>
  <c r="X3986" i="47"/>
  <c r="X4018" i="47"/>
  <c r="X4023" i="47"/>
  <c r="X4034" i="47"/>
  <c r="X4038" i="47"/>
  <c r="X4066" i="47"/>
  <c r="X4108" i="47"/>
  <c r="Z3545" i="47"/>
  <c r="X3545" i="47" s="1"/>
  <c r="I3545" i="47"/>
  <c r="AB3545" i="47" s="1"/>
  <c r="Y3581" i="47"/>
  <c r="Z3582" i="47"/>
  <c r="X3582" i="47" s="1"/>
  <c r="I3582" i="47"/>
  <c r="AB3582" i="47" s="1"/>
  <c r="Y3589" i="47"/>
  <c r="Z3590" i="47"/>
  <c r="X3590" i="47" s="1"/>
  <c r="I3590" i="47"/>
  <c r="AB3590" i="47" s="1"/>
  <c r="Y3617" i="47"/>
  <c r="Z3618" i="47"/>
  <c r="X3618" i="47" s="1"/>
  <c r="I3618" i="47"/>
  <c r="AB3618" i="47" s="1"/>
  <c r="Y3625" i="47"/>
  <c r="Z3626" i="47"/>
  <c r="X3626" i="47" s="1"/>
  <c r="I3626" i="47"/>
  <c r="AB3626" i="47" s="1"/>
  <c r="Y3633" i="47"/>
  <c r="Z3634" i="47"/>
  <c r="X3634" i="47" s="1"/>
  <c r="I3634" i="47"/>
  <c r="AB3634" i="47" s="1"/>
  <c r="Y3661" i="47"/>
  <c r="Z3662" i="47"/>
  <c r="X3662" i="47" s="1"/>
  <c r="I3662" i="47"/>
  <c r="AB3662" i="47" s="1"/>
  <c r="Y3669" i="47"/>
  <c r="Z3670" i="47"/>
  <c r="X3670" i="47" s="1"/>
  <c r="I3670" i="47"/>
  <c r="AB3670" i="47" s="1"/>
  <c r="Y3697" i="47"/>
  <c r="Z3698" i="47"/>
  <c r="X3698" i="47" s="1"/>
  <c r="I3698" i="47"/>
  <c r="AB3698" i="47" s="1"/>
  <c r="Y3705" i="47"/>
  <c r="Z3706" i="47"/>
  <c r="X3706" i="47" s="1"/>
  <c r="I3706" i="47"/>
  <c r="AB3706" i="47" s="1"/>
  <c r="Y3713" i="47"/>
  <c r="Z3714" i="47"/>
  <c r="X3714" i="47" s="1"/>
  <c r="I3714" i="47"/>
  <c r="AB3714" i="47" s="1"/>
  <c r="Y3741" i="47"/>
  <c r="Z3742" i="47"/>
  <c r="X3742" i="47" s="1"/>
  <c r="I3742" i="47"/>
  <c r="AB3742" i="47" s="1"/>
  <c r="Y3749" i="47"/>
  <c r="Z3750" i="47"/>
  <c r="X3750" i="47" s="1"/>
  <c r="I3750" i="47"/>
  <c r="AB3750" i="47" s="1"/>
  <c r="Y3777" i="47"/>
  <c r="Z3778" i="47"/>
  <c r="X3778" i="47" s="1"/>
  <c r="I3778" i="47"/>
  <c r="AB3778" i="47" s="1"/>
  <c r="Y3785" i="47"/>
  <c r="Z3786" i="47"/>
  <c r="X3786" i="47" s="1"/>
  <c r="I3786" i="47"/>
  <c r="AB3786" i="47" s="1"/>
  <c r="Y3793" i="47"/>
  <c r="Z3794" i="47"/>
  <c r="X3794" i="47" s="1"/>
  <c r="I3794" i="47"/>
  <c r="AB3794" i="47" s="1"/>
  <c r="Y3821" i="47"/>
  <c r="Z3822" i="47"/>
  <c r="X3822" i="47" s="1"/>
  <c r="I3822" i="47"/>
  <c r="AB3822" i="47" s="1"/>
  <c r="Y3832" i="47"/>
  <c r="Z3833" i="47"/>
  <c r="I3833" i="47"/>
  <c r="AB3833" i="47" s="1"/>
  <c r="D3853" i="47"/>
  <c r="R3888" i="47" s="1"/>
  <c r="Y3855" i="47"/>
  <c r="Y3856" i="47"/>
  <c r="X3856" i="47" s="1"/>
  <c r="A3856" i="47"/>
  <c r="Z3857" i="47"/>
  <c r="I3857" i="47"/>
  <c r="AB3857" i="47" s="1"/>
  <c r="Y3872" i="47"/>
  <c r="Z3873" i="47"/>
  <c r="I3873" i="47"/>
  <c r="AB3873" i="47" s="1"/>
  <c r="D3893" i="47"/>
  <c r="R3928" i="47" s="1"/>
  <c r="Y3895" i="47"/>
  <c r="A3895" i="47"/>
  <c r="Y3896" i="47"/>
  <c r="X3896" i="47" s="1"/>
  <c r="A3896" i="47"/>
  <c r="Z3897" i="47"/>
  <c r="I3897" i="47"/>
  <c r="AB3897" i="47" s="1"/>
  <c r="Y3912" i="47"/>
  <c r="X3912" i="47" s="1"/>
  <c r="A3912" i="47"/>
  <c r="Z3913" i="47"/>
  <c r="I3913" i="47"/>
  <c r="AB3913" i="47" s="1"/>
  <c r="X3990" i="47"/>
  <c r="X4070" i="47"/>
  <c r="I3296" i="47"/>
  <c r="AB3296" i="47" s="1"/>
  <c r="I3300" i="47"/>
  <c r="AB3300" i="47" s="1"/>
  <c r="I3304" i="47"/>
  <c r="AB3304" i="47" s="1"/>
  <c r="I3308" i="47"/>
  <c r="AB3308" i="47" s="1"/>
  <c r="I3312" i="47"/>
  <c r="AB3312" i="47" s="1"/>
  <c r="I3336" i="47"/>
  <c r="AB3336" i="47" s="1"/>
  <c r="I3340" i="47"/>
  <c r="AB3340" i="47" s="1"/>
  <c r="I3344" i="47"/>
  <c r="AB3344" i="47" s="1"/>
  <c r="I3348" i="47"/>
  <c r="AB3348" i="47" s="1"/>
  <c r="I3352" i="47"/>
  <c r="AB3352" i="47" s="1"/>
  <c r="I3376" i="47"/>
  <c r="AB3376" i="47" s="1"/>
  <c r="I3380" i="47"/>
  <c r="AB3380" i="47" s="1"/>
  <c r="I3384" i="47"/>
  <c r="AB3384" i="47" s="1"/>
  <c r="I3388" i="47"/>
  <c r="AB3388" i="47" s="1"/>
  <c r="I3392" i="47"/>
  <c r="AB3392" i="47" s="1"/>
  <c r="I3416" i="47"/>
  <c r="AB3416" i="47" s="1"/>
  <c r="I3420" i="47"/>
  <c r="AB3420" i="47" s="1"/>
  <c r="I3424" i="47"/>
  <c r="AB3424" i="47" s="1"/>
  <c r="I3428" i="47"/>
  <c r="AB3428" i="47" s="1"/>
  <c r="I3432" i="47"/>
  <c r="AB3432" i="47" s="1"/>
  <c r="I3456" i="47"/>
  <c r="AB3456" i="47" s="1"/>
  <c r="I3460" i="47"/>
  <c r="AB3460" i="47" s="1"/>
  <c r="I3464" i="47"/>
  <c r="AB3464" i="47" s="1"/>
  <c r="I3468" i="47"/>
  <c r="AB3468" i="47" s="1"/>
  <c r="I3472" i="47"/>
  <c r="AB3472" i="47" s="1"/>
  <c r="I3496" i="47"/>
  <c r="AB3496" i="47" s="1"/>
  <c r="I3500" i="47"/>
  <c r="AB3500" i="47" s="1"/>
  <c r="I3504" i="47"/>
  <c r="AB3504" i="47" s="1"/>
  <c r="I3508" i="47"/>
  <c r="AB3508" i="47" s="1"/>
  <c r="I3512" i="47"/>
  <c r="AB3512" i="47" s="1"/>
  <c r="A3535" i="47"/>
  <c r="I3536" i="47"/>
  <c r="AB3536" i="47" s="1"/>
  <c r="A3544" i="47"/>
  <c r="I3547" i="47"/>
  <c r="AB3547" i="47" s="1"/>
  <c r="Z3548" i="47"/>
  <c r="X3548" i="47" s="1"/>
  <c r="Z3549" i="47"/>
  <c r="I3549" i="47"/>
  <c r="AB3549" i="47" s="1"/>
  <c r="Y3549" i="47"/>
  <c r="I3554" i="47"/>
  <c r="AB3554" i="47" s="1"/>
  <c r="Y3557" i="47"/>
  <c r="X3557" i="47" s="1"/>
  <c r="Y3575" i="47"/>
  <c r="X3580" i="47"/>
  <c r="Z3581" i="47"/>
  <c r="I3581" i="47"/>
  <c r="AB3581" i="47" s="1"/>
  <c r="X3588" i="47"/>
  <c r="Z3589" i="47"/>
  <c r="I3589" i="47"/>
  <c r="AB3589" i="47" s="1"/>
  <c r="X3597" i="47"/>
  <c r="X3616" i="47"/>
  <c r="Z3617" i="47"/>
  <c r="I3617" i="47"/>
  <c r="AB3617" i="47" s="1"/>
  <c r="X3624" i="47"/>
  <c r="Z3625" i="47"/>
  <c r="I3625" i="47"/>
  <c r="AB3625" i="47" s="1"/>
  <c r="X3632" i="47"/>
  <c r="Z3633" i="47"/>
  <c r="I3633" i="47"/>
  <c r="AB3633" i="47" s="1"/>
  <c r="X3638" i="47"/>
  <c r="Y3655" i="47"/>
  <c r="X3660" i="47"/>
  <c r="Z3661" i="47"/>
  <c r="I3661" i="47"/>
  <c r="AB3661" i="47" s="1"/>
  <c r="X3668" i="47"/>
  <c r="Z3669" i="47"/>
  <c r="I3669" i="47"/>
  <c r="AB3669" i="47" s="1"/>
  <c r="X3696" i="47"/>
  <c r="Z3697" i="47"/>
  <c r="I3697" i="47"/>
  <c r="AB3697" i="47" s="1"/>
  <c r="X3704" i="47"/>
  <c r="Z3705" i="47"/>
  <c r="I3705" i="47"/>
  <c r="AB3705" i="47" s="1"/>
  <c r="X3712" i="47"/>
  <c r="Z3713" i="47"/>
  <c r="I3713" i="47"/>
  <c r="AB3713" i="47" s="1"/>
  <c r="Y3735" i="47"/>
  <c r="X3740" i="47"/>
  <c r="Z3741" i="47"/>
  <c r="I3741" i="47"/>
  <c r="AB3741" i="47" s="1"/>
  <c r="X3748" i="47"/>
  <c r="Z3749" i="47"/>
  <c r="I3749" i="47"/>
  <c r="AB3749" i="47" s="1"/>
  <c r="X3757" i="47"/>
  <c r="AB3775" i="47"/>
  <c r="X3776" i="47"/>
  <c r="Z3777" i="47"/>
  <c r="I3777" i="47"/>
  <c r="AB3777" i="47" s="1"/>
  <c r="Z3785" i="47"/>
  <c r="I3785" i="47"/>
  <c r="AB3785" i="47" s="1"/>
  <c r="X3792" i="47"/>
  <c r="Z3793" i="47"/>
  <c r="I3793" i="47"/>
  <c r="AB3793" i="47" s="1"/>
  <c r="X3798" i="47"/>
  <c r="Y3815" i="47"/>
  <c r="Z3821" i="47"/>
  <c r="I3821" i="47"/>
  <c r="AB3821" i="47" s="1"/>
  <c r="Z3829" i="47"/>
  <c r="I3829" i="47"/>
  <c r="AB3829" i="47" s="1"/>
  <c r="X3836" i="47"/>
  <c r="Z3837" i="47"/>
  <c r="X3837" i="47" s="1"/>
  <c r="X3859" i="47"/>
  <c r="X3862" i="47"/>
  <c r="Y3868" i="47"/>
  <c r="X3868" i="47" s="1"/>
  <c r="A3868" i="47"/>
  <c r="Z3869" i="47"/>
  <c r="I3869" i="47"/>
  <c r="AB3869" i="47" s="1"/>
  <c r="Z3877" i="47"/>
  <c r="X3902" i="47"/>
  <c r="Y3908" i="47"/>
  <c r="X3908" i="47" s="1"/>
  <c r="A3908" i="47"/>
  <c r="Z3909" i="47"/>
  <c r="I3909" i="47"/>
  <c r="AB3909" i="47" s="1"/>
  <c r="Z3917" i="47"/>
  <c r="X3946" i="47"/>
  <c r="X3951" i="47"/>
  <c r="X3978" i="47"/>
  <c r="X3983" i="47"/>
  <c r="X3994" i="47"/>
  <c r="X4026" i="47"/>
  <c r="X4031" i="47"/>
  <c r="X4058" i="47"/>
  <c r="X4063" i="47"/>
  <c r="X4074" i="47"/>
  <c r="X4078" i="47"/>
  <c r="I3503" i="47"/>
  <c r="AB3503" i="47" s="1"/>
  <c r="I3507" i="47"/>
  <c r="AB3507" i="47" s="1"/>
  <c r="I3511" i="47"/>
  <c r="AB3511" i="47" s="1"/>
  <c r="I3539" i="47"/>
  <c r="AB3539" i="47" s="1"/>
  <c r="I3542" i="47"/>
  <c r="AB3542" i="47" s="1"/>
  <c r="X3543" i="47"/>
  <c r="A3548" i="47"/>
  <c r="Z3553" i="47"/>
  <c r="X3553" i="47" s="1"/>
  <c r="I3553" i="47"/>
  <c r="AB3553" i="47" s="1"/>
  <c r="Y3577" i="47"/>
  <c r="Z3578" i="47"/>
  <c r="X3578" i="47" s="1"/>
  <c r="I3578" i="47"/>
  <c r="AB3578" i="47" s="1"/>
  <c r="Y3585" i="47"/>
  <c r="Z3586" i="47"/>
  <c r="X3586" i="47" s="1"/>
  <c r="I3586" i="47"/>
  <c r="AB3586" i="47" s="1"/>
  <c r="Y3593" i="47"/>
  <c r="Z3594" i="47"/>
  <c r="X3594" i="47" s="1"/>
  <c r="I3594" i="47"/>
  <c r="AB3594" i="47" s="1"/>
  <c r="D3613" i="47"/>
  <c r="R3648" i="47" s="1"/>
  <c r="Y3621" i="47"/>
  <c r="Z3622" i="47"/>
  <c r="X3622" i="47" s="1"/>
  <c r="I3622" i="47"/>
  <c r="AB3622" i="47" s="1"/>
  <c r="Y3629" i="47"/>
  <c r="X3629" i="47" s="1"/>
  <c r="Z3630" i="47"/>
  <c r="X3630" i="47" s="1"/>
  <c r="I3630" i="47"/>
  <c r="AB3630" i="47" s="1"/>
  <c r="Y3657" i="47"/>
  <c r="X3657" i="47" s="1"/>
  <c r="Z3658" i="47"/>
  <c r="X3658" i="47" s="1"/>
  <c r="I3658" i="47"/>
  <c r="AB3658" i="47" s="1"/>
  <c r="Y3665" i="47"/>
  <c r="Z3666" i="47"/>
  <c r="X3666" i="47" s="1"/>
  <c r="I3666" i="47"/>
  <c r="AB3666" i="47" s="1"/>
  <c r="Y3673" i="47"/>
  <c r="Z3674" i="47"/>
  <c r="X3674" i="47" s="1"/>
  <c r="I3674" i="47"/>
  <c r="AB3674" i="47" s="1"/>
  <c r="D3693" i="47"/>
  <c r="R3728" i="47" s="1"/>
  <c r="Y3701" i="47"/>
  <c r="Z3702" i="47"/>
  <c r="X3702" i="47" s="1"/>
  <c r="I3702" i="47"/>
  <c r="AB3702" i="47" s="1"/>
  <c r="Y3709" i="47"/>
  <c r="X3709" i="47" s="1"/>
  <c r="Z3710" i="47"/>
  <c r="X3710" i="47" s="1"/>
  <c r="I3710" i="47"/>
  <c r="AB3710" i="47" s="1"/>
  <c r="Y3737" i="47"/>
  <c r="Z3738" i="47"/>
  <c r="X3738" i="47" s="1"/>
  <c r="I3738" i="47"/>
  <c r="AB3738" i="47" s="1"/>
  <c r="Y3745" i="47"/>
  <c r="Z3746" i="47"/>
  <c r="X3746" i="47" s="1"/>
  <c r="I3746" i="47"/>
  <c r="AB3746" i="47" s="1"/>
  <c r="Y3753" i="47"/>
  <c r="Z3754" i="47"/>
  <c r="X3754" i="47" s="1"/>
  <c r="I3754" i="47"/>
  <c r="AB3754" i="47" s="1"/>
  <c r="D3773" i="47"/>
  <c r="R3808" i="47" s="1"/>
  <c r="Y3781" i="47"/>
  <c r="Z3782" i="47"/>
  <c r="X3782" i="47" s="1"/>
  <c r="I3782" i="47"/>
  <c r="AB3782" i="47" s="1"/>
  <c r="Y3789" i="47"/>
  <c r="Z3790" i="47"/>
  <c r="X3790" i="47" s="1"/>
  <c r="I3790" i="47"/>
  <c r="AB3790" i="47" s="1"/>
  <c r="Y3817" i="47"/>
  <c r="Z3818" i="47"/>
  <c r="X3818" i="47" s="1"/>
  <c r="I3818" i="47"/>
  <c r="AB3818" i="47" s="1"/>
  <c r="Y3825" i="47"/>
  <c r="Z3826" i="47"/>
  <c r="X3826" i="47" s="1"/>
  <c r="I3826" i="47"/>
  <c r="AB3826" i="47" s="1"/>
  <c r="X3834" i="47"/>
  <c r="X3858" i="47"/>
  <c r="Y3864" i="47"/>
  <c r="X3864" i="47" s="1"/>
  <c r="A3864" i="47"/>
  <c r="Z3865" i="47"/>
  <c r="I3865" i="47"/>
  <c r="AB3865" i="47" s="1"/>
  <c r="X3874" i="47"/>
  <c r="X3898" i="47"/>
  <c r="Y3904" i="47"/>
  <c r="A3904" i="47"/>
  <c r="Z3905" i="47"/>
  <c r="I3905" i="47"/>
  <c r="AB3905" i="47" s="1"/>
  <c r="X3914" i="47"/>
  <c r="X3950" i="47"/>
  <c r="X3982" i="47"/>
  <c r="X4030" i="47"/>
  <c r="A3935" i="47"/>
  <c r="Y3935" i="47"/>
  <c r="A3936" i="47"/>
  <c r="A3952" i="47"/>
  <c r="A3975" i="47"/>
  <c r="Y3975" i="47"/>
  <c r="A3976" i="47"/>
  <c r="A3980" i="47"/>
  <c r="A3984" i="47"/>
  <c r="A3988" i="47"/>
  <c r="A3992" i="47"/>
  <c r="Y4015" i="47"/>
  <c r="A4016" i="47"/>
  <c r="A4020" i="47"/>
  <c r="A4024" i="47"/>
  <c r="A4032" i="47"/>
  <c r="A4055" i="47"/>
  <c r="Y4055" i="47"/>
  <c r="A4056" i="47"/>
  <c r="A4064" i="47"/>
  <c r="A4068" i="47"/>
  <c r="X4101" i="47"/>
  <c r="A4109" i="47"/>
  <c r="Z4111" i="47"/>
  <c r="X4111" i="47" s="1"/>
  <c r="I4111" i="47"/>
  <c r="AB4111" i="47" s="1"/>
  <c r="R4129" i="47"/>
  <c r="X4138" i="47"/>
  <c r="X4154" i="47"/>
  <c r="X4180" i="47"/>
  <c r="X4184" i="47"/>
  <c r="X4188" i="47"/>
  <c r="X4192" i="47"/>
  <c r="X4228" i="47"/>
  <c r="Z4099" i="47"/>
  <c r="X4099" i="47" s="1"/>
  <c r="I4099" i="47"/>
  <c r="AB4099" i="47" s="1"/>
  <c r="Z4140" i="47"/>
  <c r="X4140" i="47" s="1"/>
  <c r="I4140" i="47"/>
  <c r="AB4140" i="47" s="1"/>
  <c r="AA4141" i="47"/>
  <c r="X4141" i="47" s="1"/>
  <c r="I4141" i="47"/>
  <c r="AB4141" i="47" s="1"/>
  <c r="Y4143" i="47"/>
  <c r="X4143" i="47" s="1"/>
  <c r="Z4148" i="47"/>
  <c r="X4148" i="47" s="1"/>
  <c r="I4148" i="47"/>
  <c r="AB4148" i="47" s="1"/>
  <c r="AA4149" i="47"/>
  <c r="I4149" i="47"/>
  <c r="AB4149" i="47" s="1"/>
  <c r="Y4151" i="47"/>
  <c r="X4151" i="47" s="1"/>
  <c r="X4256" i="47"/>
  <c r="X4272" i="47"/>
  <c r="X4296" i="47"/>
  <c r="Y3829" i="47"/>
  <c r="X3829" i="47" s="1"/>
  <c r="I3830" i="47"/>
  <c r="AB3830" i="47" s="1"/>
  <c r="Y3833" i="47"/>
  <c r="I3834" i="47"/>
  <c r="AB3834" i="47" s="1"/>
  <c r="Y3857" i="47"/>
  <c r="I3858" i="47"/>
  <c r="AB3858" i="47" s="1"/>
  <c r="Y3861" i="47"/>
  <c r="I3862" i="47"/>
  <c r="AB3862" i="47" s="1"/>
  <c r="Y3865" i="47"/>
  <c r="I3866" i="47"/>
  <c r="AB3866" i="47" s="1"/>
  <c r="Y3869" i="47"/>
  <c r="I3870" i="47"/>
  <c r="AB3870" i="47" s="1"/>
  <c r="Y3873" i="47"/>
  <c r="I3874" i="47"/>
  <c r="AB3874" i="47" s="1"/>
  <c r="Y3897" i="47"/>
  <c r="I3898" i="47"/>
  <c r="AB3898" i="47" s="1"/>
  <c r="Y3901" i="47"/>
  <c r="I3902" i="47"/>
  <c r="AB3902" i="47" s="1"/>
  <c r="Y3905" i="47"/>
  <c r="I3906" i="47"/>
  <c r="AB3906" i="47" s="1"/>
  <c r="Y3909" i="47"/>
  <c r="I3910" i="47"/>
  <c r="AB3910" i="47" s="1"/>
  <c r="Y3913" i="47"/>
  <c r="I3914" i="47"/>
  <c r="AB3914" i="47" s="1"/>
  <c r="Y3937" i="47"/>
  <c r="X3937" i="47" s="1"/>
  <c r="I3938" i="47"/>
  <c r="AB3938" i="47" s="1"/>
  <c r="Y3941" i="47"/>
  <c r="X3941" i="47" s="1"/>
  <c r="I3942" i="47"/>
  <c r="AB3942" i="47" s="1"/>
  <c r="Y3945" i="47"/>
  <c r="X3945" i="47" s="1"/>
  <c r="I3946" i="47"/>
  <c r="AB3946" i="47" s="1"/>
  <c r="Y3949" i="47"/>
  <c r="X3949" i="47" s="1"/>
  <c r="I3950" i="47"/>
  <c r="AB3950" i="47" s="1"/>
  <c r="Y3953" i="47"/>
  <c r="X3953" i="47" s="1"/>
  <c r="I3954" i="47"/>
  <c r="AB3954" i="47" s="1"/>
  <c r="Y3977" i="47"/>
  <c r="X3977" i="47" s="1"/>
  <c r="I3978" i="47"/>
  <c r="AB3978" i="47" s="1"/>
  <c r="Y3981" i="47"/>
  <c r="X3981" i="47" s="1"/>
  <c r="I3982" i="47"/>
  <c r="AB3982" i="47" s="1"/>
  <c r="Y3985" i="47"/>
  <c r="X3985" i="47" s="1"/>
  <c r="I3986" i="47"/>
  <c r="AB3986" i="47" s="1"/>
  <c r="Y3989" i="47"/>
  <c r="X3989" i="47" s="1"/>
  <c r="I3990" i="47"/>
  <c r="AB3990" i="47" s="1"/>
  <c r="Y3993" i="47"/>
  <c r="X3993" i="47" s="1"/>
  <c r="I3994" i="47"/>
  <c r="AB3994" i="47" s="1"/>
  <c r="Y4017" i="47"/>
  <c r="X4017" i="47" s="1"/>
  <c r="I4018" i="47"/>
  <c r="AB4018" i="47" s="1"/>
  <c r="Y4021" i="47"/>
  <c r="X4021" i="47" s="1"/>
  <c r="I4022" i="47"/>
  <c r="AB4022" i="47" s="1"/>
  <c r="Y4025" i="47"/>
  <c r="X4025" i="47" s="1"/>
  <c r="I4026" i="47"/>
  <c r="AB4026" i="47" s="1"/>
  <c r="Y4029" i="47"/>
  <c r="X4029" i="47" s="1"/>
  <c r="I4030" i="47"/>
  <c r="AB4030" i="47" s="1"/>
  <c r="Y4033" i="47"/>
  <c r="X4033" i="47" s="1"/>
  <c r="I4034" i="47"/>
  <c r="AB4034" i="47" s="1"/>
  <c r="Y4057" i="47"/>
  <c r="X4057" i="47" s="1"/>
  <c r="I4058" i="47"/>
  <c r="AB4058" i="47" s="1"/>
  <c r="Y4061" i="47"/>
  <c r="X4061" i="47" s="1"/>
  <c r="I4062" i="47"/>
  <c r="AB4062" i="47" s="1"/>
  <c r="Y4065" i="47"/>
  <c r="X4065" i="47" s="1"/>
  <c r="I4066" i="47"/>
  <c r="AB4066" i="47" s="1"/>
  <c r="Y4069" i="47"/>
  <c r="X4069" i="47" s="1"/>
  <c r="I4070" i="47"/>
  <c r="AB4070" i="47" s="1"/>
  <c r="Y4073" i="47"/>
  <c r="X4073" i="47" s="1"/>
  <c r="I4074" i="47"/>
  <c r="AB4074" i="47" s="1"/>
  <c r="A4098" i="47"/>
  <c r="I4101" i="47"/>
  <c r="AB4101" i="47" s="1"/>
  <c r="Z4102" i="47"/>
  <c r="X4102" i="47" s="1"/>
  <c r="Z4103" i="47"/>
  <c r="I4103" i="47"/>
  <c r="AB4103" i="47" s="1"/>
  <c r="Y4103" i="47"/>
  <c r="I4108" i="47"/>
  <c r="AB4108" i="47" s="1"/>
  <c r="A4114" i="47"/>
  <c r="Y4116" i="47"/>
  <c r="X4142" i="47"/>
  <c r="X4150" i="47"/>
  <c r="X4216" i="47"/>
  <c r="X4217" i="47"/>
  <c r="X4220" i="47"/>
  <c r="X4221" i="47"/>
  <c r="X4225" i="47"/>
  <c r="X4260" i="47"/>
  <c r="X4265" i="47"/>
  <c r="X4300" i="47"/>
  <c r="X4314" i="47"/>
  <c r="I3937" i="47"/>
  <c r="AB3937" i="47" s="1"/>
  <c r="I3941" i="47"/>
  <c r="AB3941" i="47" s="1"/>
  <c r="I3945" i="47"/>
  <c r="AB3945" i="47" s="1"/>
  <c r="I3949" i="47"/>
  <c r="AB3949" i="47" s="1"/>
  <c r="I3953" i="47"/>
  <c r="AB3953" i="47" s="1"/>
  <c r="I3977" i="47"/>
  <c r="AB3977" i="47" s="1"/>
  <c r="I3981" i="47"/>
  <c r="AB3981" i="47" s="1"/>
  <c r="I3985" i="47"/>
  <c r="AB3985" i="47" s="1"/>
  <c r="I3989" i="47"/>
  <c r="AB3989" i="47" s="1"/>
  <c r="I3993" i="47"/>
  <c r="AB3993" i="47" s="1"/>
  <c r="I4017" i="47"/>
  <c r="AB4017" i="47" s="1"/>
  <c r="I4021" i="47"/>
  <c r="AB4021" i="47" s="1"/>
  <c r="I4025" i="47"/>
  <c r="AB4025" i="47" s="1"/>
  <c r="I4029" i="47"/>
  <c r="AB4029" i="47" s="1"/>
  <c r="I4033" i="47"/>
  <c r="AB4033" i="47" s="1"/>
  <c r="I4057" i="47"/>
  <c r="AB4057" i="47" s="1"/>
  <c r="I4061" i="47"/>
  <c r="AB4061" i="47" s="1"/>
  <c r="I4065" i="47"/>
  <c r="AB4065" i="47" s="1"/>
  <c r="I4069" i="47"/>
  <c r="AB4069" i="47" s="1"/>
  <c r="I4073" i="47"/>
  <c r="AB4073" i="47" s="1"/>
  <c r="A4092" i="47"/>
  <c r="I4096" i="47"/>
  <c r="AB4096" i="47" s="1"/>
  <c r="X4097" i="47"/>
  <c r="A4102" i="47"/>
  <c r="Z4107" i="47"/>
  <c r="X4107" i="47" s="1"/>
  <c r="I4107" i="47"/>
  <c r="AB4107" i="47" s="1"/>
  <c r="I4112" i="47"/>
  <c r="AB4112" i="47" s="1"/>
  <c r="X4114" i="47"/>
  <c r="A4132" i="47"/>
  <c r="R4165" i="47"/>
  <c r="Z4135" i="47"/>
  <c r="I4135" i="47"/>
  <c r="Z4136" i="47"/>
  <c r="X4136" i="47" s="1"/>
  <c r="I4136" i="47"/>
  <c r="AB4136" i="47" s="1"/>
  <c r="AA4137" i="47"/>
  <c r="X4137" i="47" s="1"/>
  <c r="I4137" i="47"/>
  <c r="AB4137" i="47" s="1"/>
  <c r="Y4139" i="47"/>
  <c r="X4139" i="47" s="1"/>
  <c r="D4133" i="47"/>
  <c r="R4168" i="47" s="1"/>
  <c r="Z4144" i="47"/>
  <c r="X4144" i="47" s="1"/>
  <c r="I4144" i="47"/>
  <c r="AB4144" i="47" s="1"/>
  <c r="AA4145" i="47"/>
  <c r="X4145" i="47" s="1"/>
  <c r="I4145" i="47"/>
  <c r="AB4145" i="47" s="1"/>
  <c r="Y4147" i="47"/>
  <c r="X4147" i="47" s="1"/>
  <c r="X4149" i="47"/>
  <c r="Z4152" i="47"/>
  <c r="X4152" i="47" s="1"/>
  <c r="I4152" i="47"/>
  <c r="AB4152" i="47" s="1"/>
  <c r="AA4153" i="47"/>
  <c r="X4153" i="47" s="1"/>
  <c r="I4153" i="47"/>
  <c r="AB4153" i="47" s="1"/>
  <c r="Y4156" i="47"/>
  <c r="X4156" i="47" s="1"/>
  <c r="D4173" i="47"/>
  <c r="R4208" i="47" s="1"/>
  <c r="I4177" i="47"/>
  <c r="AB4177" i="47" s="1"/>
  <c r="I4181" i="47"/>
  <c r="AB4181" i="47" s="1"/>
  <c r="I4185" i="47"/>
  <c r="AB4185" i="47" s="1"/>
  <c r="I4189" i="47"/>
  <c r="AB4189" i="47" s="1"/>
  <c r="I4193" i="47"/>
  <c r="AB4193" i="47" s="1"/>
  <c r="T4196" i="47"/>
  <c r="AC4196" i="47" s="1"/>
  <c r="X4196" i="47" s="1"/>
  <c r="D4213" i="47"/>
  <c r="R4248" i="47" s="1"/>
  <c r="I4217" i="47"/>
  <c r="AB4217" i="47" s="1"/>
  <c r="I4221" i="47"/>
  <c r="AB4221" i="47" s="1"/>
  <c r="I4225" i="47"/>
  <c r="Z4305" i="47"/>
  <c r="X4305" i="47" s="1"/>
  <c r="I4305" i="47"/>
  <c r="AB4305" i="47" s="1"/>
  <c r="X4311" i="47"/>
  <c r="Y4337" i="47"/>
  <c r="Z4338" i="47"/>
  <c r="X4338" i="47" s="1"/>
  <c r="I4338" i="47"/>
  <c r="AB4338" i="47" s="1"/>
  <c r="Y4345" i="47"/>
  <c r="Z4346" i="47"/>
  <c r="X4346" i="47" s="1"/>
  <c r="I4346" i="47"/>
  <c r="AB4346" i="47" s="1"/>
  <c r="Y4353" i="47"/>
  <c r="Z4354" i="47"/>
  <c r="X4354" i="47" s="1"/>
  <c r="I4354" i="47"/>
  <c r="AB4354" i="47" s="1"/>
  <c r="Y4381" i="47"/>
  <c r="Z4382" i="47"/>
  <c r="X4382" i="47" s="1"/>
  <c r="I4382" i="47"/>
  <c r="AB4382" i="47" s="1"/>
  <c r="Y4389" i="47"/>
  <c r="Z4390" i="47"/>
  <c r="X4390" i="47" s="1"/>
  <c r="I4390" i="47"/>
  <c r="AB4390" i="47" s="1"/>
  <c r="Y4417" i="47"/>
  <c r="Z4418" i="47"/>
  <c r="X4418" i="47" s="1"/>
  <c r="I4418" i="47"/>
  <c r="AB4418" i="47" s="1"/>
  <c r="Y4425" i="47"/>
  <c r="Z4426" i="47"/>
  <c r="X4426" i="47" s="1"/>
  <c r="I4426" i="47"/>
  <c r="AB4426" i="47" s="1"/>
  <c r="Y4433" i="47"/>
  <c r="Z4434" i="47"/>
  <c r="X4434" i="47" s="1"/>
  <c r="I4434" i="47"/>
  <c r="AB4434" i="47" s="1"/>
  <c r="X4438" i="47"/>
  <c r="I4175" i="47"/>
  <c r="A4175" i="47" s="1"/>
  <c r="I4176" i="47"/>
  <c r="AB4176" i="47" s="1"/>
  <c r="Y4179" i="47"/>
  <c r="X4179" i="47" s="1"/>
  <c r="I4180" i="47"/>
  <c r="AB4180" i="47" s="1"/>
  <c r="Y4183" i="47"/>
  <c r="X4183" i="47" s="1"/>
  <c r="I4184" i="47"/>
  <c r="AB4184" i="47" s="1"/>
  <c r="Y4187" i="47"/>
  <c r="X4187" i="47" s="1"/>
  <c r="I4188" i="47"/>
  <c r="AB4188" i="47" s="1"/>
  <c r="Y4191" i="47"/>
  <c r="X4191" i="47" s="1"/>
  <c r="I4192" i="47"/>
  <c r="AB4192" i="47" s="1"/>
  <c r="I4215" i="47"/>
  <c r="A4215" i="47" s="1"/>
  <c r="I4216" i="47"/>
  <c r="AB4216" i="47" s="1"/>
  <c r="Y4219" i="47"/>
  <c r="X4219" i="47" s="1"/>
  <c r="I4220" i="47"/>
  <c r="AB4220" i="47" s="1"/>
  <c r="Y4223" i="47"/>
  <c r="X4223" i="47" s="1"/>
  <c r="I4224" i="47"/>
  <c r="AB4224" i="47" s="1"/>
  <c r="Y4227" i="47"/>
  <c r="X4227" i="47" s="1"/>
  <c r="I4228" i="47"/>
  <c r="AB4228" i="47" s="1"/>
  <c r="Y4231" i="47"/>
  <c r="X4231" i="47" s="1"/>
  <c r="I4232" i="47"/>
  <c r="AB4232" i="47" s="1"/>
  <c r="I4255" i="47"/>
  <c r="A4255" i="47" s="1"/>
  <c r="I4256" i="47"/>
  <c r="AB4256" i="47" s="1"/>
  <c r="Y4259" i="47"/>
  <c r="X4259" i="47" s="1"/>
  <c r="I4260" i="47"/>
  <c r="AB4260" i="47" s="1"/>
  <c r="Y4263" i="47"/>
  <c r="X4263" i="47" s="1"/>
  <c r="I4264" i="47"/>
  <c r="AB4264" i="47" s="1"/>
  <c r="Y4267" i="47"/>
  <c r="X4267" i="47" s="1"/>
  <c r="I4268" i="47"/>
  <c r="AB4268" i="47" s="1"/>
  <c r="Y4271" i="47"/>
  <c r="X4271" i="47" s="1"/>
  <c r="I4272" i="47"/>
  <c r="AB4272" i="47" s="1"/>
  <c r="I4295" i="47"/>
  <c r="A4295" i="47" s="1"/>
  <c r="I4296" i="47"/>
  <c r="AB4296" i="47" s="1"/>
  <c r="Y4299" i="47"/>
  <c r="X4299" i="47" s="1"/>
  <c r="I4300" i="47"/>
  <c r="AB4300" i="47" s="1"/>
  <c r="Y4303" i="47"/>
  <c r="X4303" i="47" s="1"/>
  <c r="I4307" i="47"/>
  <c r="AB4307" i="47" s="1"/>
  <c r="Z4308" i="47"/>
  <c r="X4308" i="47" s="1"/>
  <c r="Z4309" i="47"/>
  <c r="I4309" i="47"/>
  <c r="AB4309" i="47" s="1"/>
  <c r="Y4309" i="47"/>
  <c r="I4314" i="47"/>
  <c r="AB4314" i="47" s="1"/>
  <c r="Z4337" i="47"/>
  <c r="I4337" i="47"/>
  <c r="AB4337" i="47" s="1"/>
  <c r="Z4345" i="47"/>
  <c r="I4345" i="47"/>
  <c r="AB4345" i="47" s="1"/>
  <c r="Z4353" i="47"/>
  <c r="I4353" i="47"/>
  <c r="AB4353" i="47" s="1"/>
  <c r="X4358" i="47"/>
  <c r="Y4375" i="47"/>
  <c r="Z4381" i="47"/>
  <c r="I4381" i="47"/>
  <c r="AB4381" i="47" s="1"/>
  <c r="Z4389" i="47"/>
  <c r="I4389" i="47"/>
  <c r="AB4389" i="47" s="1"/>
  <c r="X4397" i="47"/>
  <c r="AB4415" i="47"/>
  <c r="Z4417" i="47"/>
  <c r="I4417" i="47"/>
  <c r="AB4417" i="47" s="1"/>
  <c r="Z4425" i="47"/>
  <c r="I4425" i="47"/>
  <c r="AB4425" i="47" s="1"/>
  <c r="Z4433" i="47"/>
  <c r="I4433" i="47"/>
  <c r="AB4433" i="47" s="1"/>
  <c r="AB4455" i="47"/>
  <c r="Z4458" i="47"/>
  <c r="X4458" i="47" s="1"/>
  <c r="I4458" i="47"/>
  <c r="AB4458" i="47" s="1"/>
  <c r="AA4459" i="47"/>
  <c r="X4459" i="47" s="1"/>
  <c r="I4459" i="47"/>
  <c r="AB4459" i="47" s="1"/>
  <c r="Y4461" i="47"/>
  <c r="X4461" i="47" s="1"/>
  <c r="Z4466" i="47"/>
  <c r="X4466" i="47" s="1"/>
  <c r="I4466" i="47"/>
  <c r="AB4466" i="47" s="1"/>
  <c r="AA4467" i="47"/>
  <c r="X4467" i="47" s="1"/>
  <c r="I4467" i="47"/>
  <c r="AB4467" i="47" s="1"/>
  <c r="Y4469" i="47"/>
  <c r="X4469" i="47" s="1"/>
  <c r="Z4474" i="47"/>
  <c r="X4474" i="47" s="1"/>
  <c r="I4474" i="47"/>
  <c r="AB4474" i="47" s="1"/>
  <c r="I4139" i="47"/>
  <c r="AB4139" i="47" s="1"/>
  <c r="I4143" i="47"/>
  <c r="AB4143" i="47" s="1"/>
  <c r="I4147" i="47"/>
  <c r="AB4147" i="47" s="1"/>
  <c r="I4151" i="47"/>
  <c r="AB4151" i="47" s="1"/>
  <c r="R4205" i="47"/>
  <c r="I4179" i="47"/>
  <c r="AB4179" i="47" s="1"/>
  <c r="I4183" i="47"/>
  <c r="AB4183" i="47" s="1"/>
  <c r="I4187" i="47"/>
  <c r="AB4187" i="47" s="1"/>
  <c r="I4191" i="47"/>
  <c r="AB4191" i="47" s="1"/>
  <c r="R4245" i="47"/>
  <c r="I4219" i="47"/>
  <c r="AB4219" i="47" s="1"/>
  <c r="I4223" i="47"/>
  <c r="AB4223" i="47" s="1"/>
  <c r="Y4226" i="47"/>
  <c r="X4226" i="47" s="1"/>
  <c r="I4227" i="47"/>
  <c r="AB4227" i="47" s="1"/>
  <c r="Y4230" i="47"/>
  <c r="X4230" i="47" s="1"/>
  <c r="I4231" i="47"/>
  <c r="AB4231" i="47" s="1"/>
  <c r="Y4234" i="47"/>
  <c r="X4234" i="47" s="1"/>
  <c r="R4285" i="47"/>
  <c r="Y4258" i="47"/>
  <c r="X4258" i="47" s="1"/>
  <c r="I4259" i="47"/>
  <c r="AB4259" i="47" s="1"/>
  <c r="Y4262" i="47"/>
  <c r="X4262" i="47" s="1"/>
  <c r="I4263" i="47"/>
  <c r="AB4263" i="47" s="1"/>
  <c r="Y4266" i="47"/>
  <c r="X4266" i="47" s="1"/>
  <c r="I4267" i="47"/>
  <c r="AB4267" i="47" s="1"/>
  <c r="Y4270" i="47"/>
  <c r="X4270" i="47" s="1"/>
  <c r="I4271" i="47"/>
  <c r="AB4271" i="47" s="1"/>
  <c r="Y4274" i="47"/>
  <c r="X4274" i="47" s="1"/>
  <c r="Y4298" i="47"/>
  <c r="X4298" i="47" s="1"/>
  <c r="I4299" i="47"/>
  <c r="AB4299" i="47" s="1"/>
  <c r="Y4302" i="47"/>
  <c r="X4302" i="47" s="1"/>
  <c r="I4303" i="47"/>
  <c r="AB4303" i="47" s="1"/>
  <c r="A4308" i="47"/>
  <c r="I4311" i="47"/>
  <c r="AB4311" i="47" s="1"/>
  <c r="Z4313" i="47"/>
  <c r="I4313" i="47"/>
  <c r="AB4313" i="47" s="1"/>
  <c r="Y4313" i="47"/>
  <c r="Y4335" i="47"/>
  <c r="I4339" i="47"/>
  <c r="AB4339" i="47" s="1"/>
  <c r="A4340" i="47"/>
  <c r="Y4341" i="47"/>
  <c r="Z4342" i="47"/>
  <c r="X4342" i="47" s="1"/>
  <c r="I4342" i="47"/>
  <c r="AB4342" i="47" s="1"/>
  <c r="I4347" i="47"/>
  <c r="AB4347" i="47" s="1"/>
  <c r="A4348" i="47"/>
  <c r="Y4349" i="47"/>
  <c r="Z4350" i="47"/>
  <c r="X4350" i="47" s="1"/>
  <c r="I4350" i="47"/>
  <c r="AB4350" i="47" s="1"/>
  <c r="X4351" i="47"/>
  <c r="A4376" i="47"/>
  <c r="Y4377" i="47"/>
  <c r="Z4378" i="47"/>
  <c r="X4378" i="47" s="1"/>
  <c r="I4378" i="47"/>
  <c r="AB4378" i="47" s="1"/>
  <c r="X4379" i="47"/>
  <c r="I4383" i="47"/>
  <c r="AB4383" i="47" s="1"/>
  <c r="Y4385" i="47"/>
  <c r="Z4386" i="47"/>
  <c r="X4386" i="47" s="1"/>
  <c r="I4386" i="47"/>
  <c r="AB4386" i="47" s="1"/>
  <c r="X4387" i="47"/>
  <c r="I4391" i="47"/>
  <c r="AB4391" i="47" s="1"/>
  <c r="A4392" i="47"/>
  <c r="Y4393" i="47"/>
  <c r="Z4394" i="47"/>
  <c r="X4394" i="47" s="1"/>
  <c r="I4394" i="47"/>
  <c r="AB4394" i="47" s="1"/>
  <c r="D4413" i="47"/>
  <c r="R4448" i="47" s="1"/>
  <c r="I4419" i="47"/>
  <c r="AB4419" i="47" s="1"/>
  <c r="Y4421" i="47"/>
  <c r="Z4422" i="47"/>
  <c r="X4422" i="47" s="1"/>
  <c r="I4422" i="47"/>
  <c r="AB4422" i="47" s="1"/>
  <c r="X4423" i="47"/>
  <c r="I4427" i="47"/>
  <c r="AB4427" i="47" s="1"/>
  <c r="A4428" i="47"/>
  <c r="Y4429" i="47"/>
  <c r="Z4430" i="47"/>
  <c r="X4430" i="47" s="1"/>
  <c r="I4430" i="47"/>
  <c r="AB4430" i="47" s="1"/>
  <c r="X4437" i="47"/>
  <c r="R4449" i="47"/>
  <c r="D4453" i="47"/>
  <c r="R4488" i="47" s="1"/>
  <c r="X4460" i="47"/>
  <c r="X4468" i="47"/>
  <c r="AB4495" i="47"/>
  <c r="X4498" i="47"/>
  <c r="X4499" i="47"/>
  <c r="X4502" i="47"/>
  <c r="X4503" i="47"/>
  <c r="X4506" i="47"/>
  <c r="X4507" i="47"/>
  <c r="X4510" i="47"/>
  <c r="X4511" i="47"/>
  <c r="X4539" i="47"/>
  <c r="X4307" i="47"/>
  <c r="A4312" i="47"/>
  <c r="I4335" i="47"/>
  <c r="X4340" i="47"/>
  <c r="Z4341" i="47"/>
  <c r="I4341" i="47"/>
  <c r="AB4341" i="47" s="1"/>
  <c r="X4348" i="47"/>
  <c r="Z4349" i="47"/>
  <c r="I4349" i="47"/>
  <c r="AB4349" i="47" s="1"/>
  <c r="X4357" i="47"/>
  <c r="A4375" i="47"/>
  <c r="AB4375" i="47"/>
  <c r="X4376" i="47"/>
  <c r="Z4377" i="47"/>
  <c r="I4377" i="47"/>
  <c r="AB4377" i="47" s="1"/>
  <c r="Z4385" i="47"/>
  <c r="I4385" i="47"/>
  <c r="AB4385" i="47" s="1"/>
  <c r="X4392" i="47"/>
  <c r="Z4393" i="47"/>
  <c r="I4393" i="47"/>
  <c r="AB4393" i="47" s="1"/>
  <c r="X4420" i="47"/>
  <c r="Z4421" i="47"/>
  <c r="I4421" i="47"/>
  <c r="AB4421" i="47" s="1"/>
  <c r="X4428" i="47"/>
  <c r="Z4429" i="47"/>
  <c r="I4429" i="47"/>
  <c r="AB4429" i="47" s="1"/>
  <c r="Y4457" i="47"/>
  <c r="X4457" i="47" s="1"/>
  <c r="Z4462" i="47"/>
  <c r="X4462" i="47" s="1"/>
  <c r="I4462" i="47"/>
  <c r="AB4462" i="47" s="1"/>
  <c r="AA4463" i="47"/>
  <c r="X4463" i="47" s="1"/>
  <c r="I4463" i="47"/>
  <c r="AB4463" i="47" s="1"/>
  <c r="Y4465" i="47"/>
  <c r="X4465" i="47" s="1"/>
  <c r="Z4470" i="47"/>
  <c r="X4470" i="47" s="1"/>
  <c r="I4470" i="47"/>
  <c r="AB4470" i="47" s="1"/>
  <c r="AA4471" i="47"/>
  <c r="X4471" i="47" s="1"/>
  <c r="I4471" i="47"/>
  <c r="AB4471" i="47" s="1"/>
  <c r="Y4473" i="47"/>
  <c r="X4473" i="47" s="1"/>
  <c r="R4489" i="47"/>
  <c r="X4514" i="47"/>
  <c r="Z4544" i="47"/>
  <c r="X4544" i="47" s="1"/>
  <c r="I4544" i="47"/>
  <c r="AB4544" i="47" s="1"/>
  <c r="X4550" i="47"/>
  <c r="Z4580" i="47"/>
  <c r="X4580" i="47" s="1"/>
  <c r="I4580" i="47"/>
  <c r="AB4580" i="47" s="1"/>
  <c r="X4586" i="47"/>
  <c r="Z4624" i="47"/>
  <c r="X4624" i="47" s="1"/>
  <c r="I4624" i="47"/>
  <c r="AB4624" i="47" s="1"/>
  <c r="AA4626" i="47"/>
  <c r="X4626" i="47" s="1"/>
  <c r="I4626" i="47"/>
  <c r="AB4626" i="47" s="1"/>
  <c r="Y4627" i="47"/>
  <c r="I4499" i="47"/>
  <c r="AB4499" i="47" s="1"/>
  <c r="I4503" i="47"/>
  <c r="AB4503" i="47" s="1"/>
  <c r="I4507" i="47"/>
  <c r="AB4507" i="47" s="1"/>
  <c r="I4511" i="47"/>
  <c r="AB4511" i="47" s="1"/>
  <c r="Z4512" i="47"/>
  <c r="I4512" i="47"/>
  <c r="AB4512" i="47" s="1"/>
  <c r="Y4512" i="47"/>
  <c r="D4533" i="47"/>
  <c r="R4568" i="47" s="1"/>
  <c r="Y4535" i="47"/>
  <c r="I4537" i="47"/>
  <c r="AB4537" i="47" s="1"/>
  <c r="Y4538" i="47"/>
  <c r="X4538" i="47" s="1"/>
  <c r="I4546" i="47"/>
  <c r="AB4546" i="47" s="1"/>
  <c r="Z4547" i="47"/>
  <c r="X4547" i="47" s="1"/>
  <c r="Z4548" i="47"/>
  <c r="I4548" i="47"/>
  <c r="AB4548" i="47" s="1"/>
  <c r="Y4548" i="47"/>
  <c r="I4553" i="47"/>
  <c r="AB4553" i="47" s="1"/>
  <c r="Y4554" i="47"/>
  <c r="X4554" i="47" s="1"/>
  <c r="I4582" i="47"/>
  <c r="AB4582" i="47" s="1"/>
  <c r="Z4583" i="47"/>
  <c r="X4583" i="47" s="1"/>
  <c r="Z4584" i="47"/>
  <c r="I4584" i="47"/>
  <c r="Y4584" i="47"/>
  <c r="I4589" i="47"/>
  <c r="AB4589" i="47" s="1"/>
  <c r="Y4590" i="47"/>
  <c r="X4590" i="47" s="1"/>
  <c r="Z4617" i="47"/>
  <c r="X4617" i="47" s="1"/>
  <c r="I4617" i="47"/>
  <c r="AB4617" i="47" s="1"/>
  <c r="Z4621" i="47"/>
  <c r="X4621" i="47" s="1"/>
  <c r="I4621" i="47"/>
  <c r="AB4621" i="47" s="1"/>
  <c r="Z4623" i="47"/>
  <c r="X4623" i="47" s="1"/>
  <c r="I4627" i="47"/>
  <c r="AB4627" i="47" s="1"/>
  <c r="Z4627" i="47"/>
  <c r="I4629" i="47"/>
  <c r="AB4629" i="47" s="1"/>
  <c r="A4634" i="47"/>
  <c r="Y4634" i="47"/>
  <c r="X4669" i="47"/>
  <c r="X4705" i="47"/>
  <c r="Y4497" i="47"/>
  <c r="X4497" i="47" s="1"/>
  <c r="I4498" i="47"/>
  <c r="AB4498" i="47" s="1"/>
  <c r="Y4501" i="47"/>
  <c r="X4501" i="47" s="1"/>
  <c r="I4502" i="47"/>
  <c r="AB4502" i="47" s="1"/>
  <c r="Y4505" i="47"/>
  <c r="X4505" i="47" s="1"/>
  <c r="I4506" i="47"/>
  <c r="AB4506" i="47" s="1"/>
  <c r="Y4509" i="47"/>
  <c r="X4509" i="47" s="1"/>
  <c r="I4510" i="47"/>
  <c r="AB4510" i="47" s="1"/>
  <c r="I4514" i="47"/>
  <c r="AB4514" i="47" s="1"/>
  <c r="Z4536" i="47"/>
  <c r="I4536" i="47"/>
  <c r="A4536" i="47" s="1"/>
  <c r="Y4536" i="47"/>
  <c r="I4541" i="47"/>
  <c r="AB4541" i="47" s="1"/>
  <c r="A4547" i="47"/>
  <c r="I4550" i="47"/>
  <c r="AB4550" i="47" s="1"/>
  <c r="Z4551" i="47"/>
  <c r="X4551" i="47" s="1"/>
  <c r="Z4552" i="47"/>
  <c r="I4552" i="47"/>
  <c r="AB4552" i="47" s="1"/>
  <c r="Y4552" i="47"/>
  <c r="D4573" i="47"/>
  <c r="R4608" i="47" s="1"/>
  <c r="Y4575" i="47"/>
  <c r="I4577" i="47"/>
  <c r="AB4577" i="47" s="1"/>
  <c r="I4586" i="47"/>
  <c r="AB4586" i="47" s="1"/>
  <c r="Z4587" i="47"/>
  <c r="X4587" i="47" s="1"/>
  <c r="Z4588" i="47"/>
  <c r="I4588" i="47"/>
  <c r="AB4588" i="47" s="1"/>
  <c r="Y4588" i="47"/>
  <c r="I4593" i="47"/>
  <c r="AB4593" i="47" s="1"/>
  <c r="Y4630" i="47"/>
  <c r="X4630" i="47" s="1"/>
  <c r="X4631" i="47"/>
  <c r="I4457" i="47"/>
  <c r="AB4457" i="47" s="1"/>
  <c r="I4461" i="47"/>
  <c r="AB4461" i="47" s="1"/>
  <c r="I4465" i="47"/>
  <c r="AB4465" i="47" s="1"/>
  <c r="I4469" i="47"/>
  <c r="AB4469" i="47" s="1"/>
  <c r="I4473" i="47"/>
  <c r="AB4473" i="47" s="1"/>
  <c r="I4497" i="47"/>
  <c r="AB4497" i="47" s="1"/>
  <c r="I4501" i="47"/>
  <c r="AB4501" i="47" s="1"/>
  <c r="I4505" i="47"/>
  <c r="AB4505" i="47" s="1"/>
  <c r="I4509" i="47"/>
  <c r="AB4509" i="47" s="1"/>
  <c r="Z4517" i="47"/>
  <c r="Z4535" i="47"/>
  <c r="I4538" i="47"/>
  <c r="AB4538" i="47" s="1"/>
  <c r="Z4540" i="47"/>
  <c r="I4540" i="47"/>
  <c r="AB4540" i="47" s="1"/>
  <c r="Y4540" i="47"/>
  <c r="I4545" i="47"/>
  <c r="AB4545" i="47" s="1"/>
  <c r="A4551" i="47"/>
  <c r="I4554" i="47"/>
  <c r="AB4554" i="47" s="1"/>
  <c r="Z4558" i="47"/>
  <c r="X4558" i="47" s="1"/>
  <c r="I4575" i="47"/>
  <c r="Z4576" i="47"/>
  <c r="I4576" i="47"/>
  <c r="AB4576" i="47" s="1"/>
  <c r="Y4576" i="47"/>
  <c r="I4581" i="47"/>
  <c r="AB4581" i="47" s="1"/>
  <c r="A4587" i="47"/>
  <c r="I4590" i="47"/>
  <c r="AB4590" i="47" s="1"/>
  <c r="Z4592" i="47"/>
  <c r="I4592" i="47"/>
  <c r="AB4592" i="47" s="1"/>
  <c r="Y4592" i="47"/>
  <c r="Y4598" i="47"/>
  <c r="X4598" i="47" s="1"/>
  <c r="Y4618" i="47"/>
  <c r="X4618" i="47" s="1"/>
  <c r="D4613" i="47"/>
  <c r="R4648" i="47" s="1"/>
  <c r="Z4620" i="47"/>
  <c r="X4620" i="47" s="1"/>
  <c r="I4620" i="47"/>
  <c r="AB4620" i="47" s="1"/>
  <c r="I4622" i="47"/>
  <c r="AB4622" i="47" s="1"/>
  <c r="X4625" i="47"/>
  <c r="Y4628" i="47"/>
  <c r="X4629" i="47"/>
  <c r="Z4636" i="47"/>
  <c r="Z4660" i="47"/>
  <c r="I4660" i="47"/>
  <c r="AB4660" i="47" s="1"/>
  <c r="Z4696" i="47"/>
  <c r="X4696" i="47" s="1"/>
  <c r="I4696" i="47"/>
  <c r="AB4696" i="47" s="1"/>
  <c r="Z4712" i="47"/>
  <c r="X4712" i="47" s="1"/>
  <c r="I4712" i="47"/>
  <c r="AB4712" i="47" s="1"/>
  <c r="Y4716" i="47"/>
  <c r="Y4735" i="47"/>
  <c r="Y4751" i="47"/>
  <c r="Z4752" i="47"/>
  <c r="X4752" i="47" s="1"/>
  <c r="I4752" i="47"/>
  <c r="AB4752" i="47" s="1"/>
  <c r="Z4783" i="47"/>
  <c r="I4783" i="47"/>
  <c r="Z4791" i="47"/>
  <c r="I4791" i="47"/>
  <c r="AB4791" i="47" s="1"/>
  <c r="Z4815" i="47"/>
  <c r="I4815" i="47"/>
  <c r="A4815" i="47" s="1"/>
  <c r="Z4823" i="47"/>
  <c r="I4823" i="47"/>
  <c r="AB4823" i="47" s="1"/>
  <c r="Z4831" i="47"/>
  <c r="I4831" i="47"/>
  <c r="AB4831" i="47" s="1"/>
  <c r="I4855" i="47"/>
  <c r="A4855" i="47" s="1"/>
  <c r="Z4855" i="47"/>
  <c r="Z4856" i="47"/>
  <c r="X4856" i="47" s="1"/>
  <c r="I4856" i="47"/>
  <c r="AB4856" i="47" s="1"/>
  <c r="Z4860" i="47"/>
  <c r="X4860" i="47" s="1"/>
  <c r="I4860" i="47"/>
  <c r="AB4860" i="47" s="1"/>
  <c r="AA4862" i="47"/>
  <c r="X4862" i="47" s="1"/>
  <c r="I4862" i="47"/>
  <c r="AB4862" i="47" s="1"/>
  <c r="Y4863" i="47"/>
  <c r="Z4872" i="47"/>
  <c r="X4872" i="47" s="1"/>
  <c r="I4872" i="47"/>
  <c r="AB4872" i="47" s="1"/>
  <c r="A4892" i="47"/>
  <c r="R4925" i="47"/>
  <c r="Z4896" i="47"/>
  <c r="X4896" i="47" s="1"/>
  <c r="I4896" i="47"/>
  <c r="AB4896" i="47" s="1"/>
  <c r="Z4986" i="47"/>
  <c r="X4986" i="47" s="1"/>
  <c r="I4986" i="47"/>
  <c r="AB4986" i="47" s="1"/>
  <c r="Y5231" i="47"/>
  <c r="X5231" i="47" s="1"/>
  <c r="Z5232" i="47"/>
  <c r="I5232" i="47"/>
  <c r="AB5232" i="47" s="1"/>
  <c r="AB5255" i="47"/>
  <c r="Y4615" i="47"/>
  <c r="A4623" i="47"/>
  <c r="Z4628" i="47"/>
  <c r="I4628" i="47"/>
  <c r="AB4628" i="47" s="1"/>
  <c r="I4633" i="47"/>
  <c r="AB4633" i="47" s="1"/>
  <c r="I4662" i="47"/>
  <c r="AB4662" i="47" s="1"/>
  <c r="Z4663" i="47"/>
  <c r="X4663" i="47" s="1"/>
  <c r="Z4664" i="47"/>
  <c r="I4664" i="47"/>
  <c r="AB4664" i="47" s="1"/>
  <c r="Y4664" i="47"/>
  <c r="I4669" i="47"/>
  <c r="AB4669" i="47" s="1"/>
  <c r="Y4670" i="47"/>
  <c r="X4670" i="47" s="1"/>
  <c r="Z4677" i="47"/>
  <c r="Z4695" i="47"/>
  <c r="I4698" i="47"/>
  <c r="AB4698" i="47" s="1"/>
  <c r="Z4699" i="47"/>
  <c r="X4699" i="47" s="1"/>
  <c r="Z4700" i="47"/>
  <c r="I4700" i="47"/>
  <c r="AB4700" i="47" s="1"/>
  <c r="Y4700" i="47"/>
  <c r="I4705" i="47"/>
  <c r="AB4705" i="47" s="1"/>
  <c r="Y4706" i="47"/>
  <c r="X4706" i="47" s="1"/>
  <c r="I4714" i="47"/>
  <c r="AB4714" i="47" s="1"/>
  <c r="Z4718" i="47"/>
  <c r="I4735" i="47"/>
  <c r="Z4736" i="47"/>
  <c r="I4736" i="47"/>
  <c r="AB4736" i="47" s="1"/>
  <c r="Y4736" i="47"/>
  <c r="I4741" i="47"/>
  <c r="AB4741" i="47" s="1"/>
  <c r="Y4742" i="47"/>
  <c r="X4742" i="47" s="1"/>
  <c r="X4750" i="47"/>
  <c r="Z4751" i="47"/>
  <c r="I4751" i="47"/>
  <c r="AB4751" i="47" s="1"/>
  <c r="Z4775" i="47"/>
  <c r="I4775" i="47"/>
  <c r="A4775" i="47" s="1"/>
  <c r="I4777" i="47"/>
  <c r="AB4777" i="47" s="1"/>
  <c r="A4778" i="47"/>
  <c r="Y4779" i="47"/>
  <c r="Z4780" i="47"/>
  <c r="X4780" i="47" s="1"/>
  <c r="I4780" i="47"/>
  <c r="AB4780" i="47" s="1"/>
  <c r="X4781" i="47"/>
  <c r="I4785" i="47"/>
  <c r="AB4785" i="47" s="1"/>
  <c r="A4786" i="47"/>
  <c r="Y4787" i="47"/>
  <c r="Z4788" i="47"/>
  <c r="X4788" i="47" s="1"/>
  <c r="I4788" i="47"/>
  <c r="AB4788" i="47" s="1"/>
  <c r="X4789" i="47"/>
  <c r="I4793" i="47"/>
  <c r="AB4793" i="47" s="1"/>
  <c r="A4794" i="47"/>
  <c r="Y4796" i="47"/>
  <c r="X4796" i="47" s="1"/>
  <c r="I4817" i="47"/>
  <c r="AB4817" i="47" s="1"/>
  <c r="A4818" i="47"/>
  <c r="Y4819" i="47"/>
  <c r="Z4820" i="47"/>
  <c r="X4820" i="47" s="1"/>
  <c r="I4820" i="47"/>
  <c r="AB4820" i="47" s="1"/>
  <c r="X4821" i="47"/>
  <c r="I4825" i="47"/>
  <c r="AB4825" i="47" s="1"/>
  <c r="Y4827" i="47"/>
  <c r="Z4828" i="47"/>
  <c r="X4828" i="47" s="1"/>
  <c r="I4828" i="47"/>
  <c r="AB4828" i="47" s="1"/>
  <c r="X4829" i="47"/>
  <c r="I4833" i="47"/>
  <c r="AB4833" i="47" s="1"/>
  <c r="A4834" i="47"/>
  <c r="Y4836" i="47"/>
  <c r="X4836" i="47" s="1"/>
  <c r="X4858" i="47"/>
  <c r="I4859" i="47"/>
  <c r="AB4859" i="47" s="1"/>
  <c r="Z4859" i="47"/>
  <c r="X4859" i="47" s="1"/>
  <c r="I4863" i="47"/>
  <c r="AB4863" i="47" s="1"/>
  <c r="Z4863" i="47"/>
  <c r="I4865" i="47"/>
  <c r="AB4865" i="47" s="1"/>
  <c r="Y4866" i="47"/>
  <c r="X4866" i="47" s="1"/>
  <c r="X4905" i="47"/>
  <c r="Y4910" i="47"/>
  <c r="Z4911" i="47"/>
  <c r="I4911" i="47"/>
  <c r="AB4911" i="47" s="1"/>
  <c r="Y4946" i="47"/>
  <c r="X4946" i="47" s="1"/>
  <c r="Z4947" i="47"/>
  <c r="I4947" i="47"/>
  <c r="AB4947" i="47" s="1"/>
  <c r="AB4975" i="47"/>
  <c r="Y4980" i="47"/>
  <c r="X4980" i="47" s="1"/>
  <c r="A4980" i="47"/>
  <c r="I4615" i="47"/>
  <c r="A4615" i="47" s="1"/>
  <c r="Z4616" i="47"/>
  <c r="X4616" i="47" s="1"/>
  <c r="I4616" i="47"/>
  <c r="AB4616" i="47" s="1"/>
  <c r="X4622" i="47"/>
  <c r="Z4632" i="47"/>
  <c r="X4632" i="47" s="1"/>
  <c r="I4632" i="47"/>
  <c r="AB4632" i="47" s="1"/>
  <c r="O4636" i="47"/>
  <c r="AB4636" i="47" s="1"/>
  <c r="Y4655" i="47"/>
  <c r="I4657" i="47"/>
  <c r="AB4657" i="47" s="1"/>
  <c r="X4658" i="47"/>
  <c r="A4663" i="47"/>
  <c r="Z4668" i="47"/>
  <c r="X4668" i="47" s="1"/>
  <c r="I4668" i="47"/>
  <c r="AB4668" i="47" s="1"/>
  <c r="I4673" i="47"/>
  <c r="AB4673" i="47" s="1"/>
  <c r="X4674" i="47"/>
  <c r="A4699" i="47"/>
  <c r="Z4704" i="47"/>
  <c r="X4704" i="47" s="1"/>
  <c r="I4704" i="47"/>
  <c r="AB4704" i="47" s="1"/>
  <c r="I4709" i="47"/>
  <c r="AB4709" i="47" s="1"/>
  <c r="Z4717" i="47"/>
  <c r="X4717" i="47" s="1"/>
  <c r="Z4740" i="47"/>
  <c r="X4740" i="47" s="1"/>
  <c r="I4740" i="47"/>
  <c r="AB4740" i="47" s="1"/>
  <c r="A4746" i="47"/>
  <c r="Y4747" i="47"/>
  <c r="Z4748" i="47"/>
  <c r="X4748" i="47" s="1"/>
  <c r="I4748" i="47"/>
  <c r="AB4748" i="47" s="1"/>
  <c r="A4754" i="47"/>
  <c r="Y4756" i="47"/>
  <c r="X4778" i="47"/>
  <c r="Z4779" i="47"/>
  <c r="I4779" i="47"/>
  <c r="AB4779" i="47" s="1"/>
  <c r="Z4787" i="47"/>
  <c r="I4787" i="47"/>
  <c r="AB4787" i="47" s="1"/>
  <c r="X4794" i="47"/>
  <c r="A4812" i="47"/>
  <c r="R4845" i="47"/>
  <c r="X4818" i="47"/>
  <c r="Z4819" i="47"/>
  <c r="I4819" i="47"/>
  <c r="AB4819" i="47" s="1"/>
  <c r="X4826" i="47"/>
  <c r="Z4827" i="47"/>
  <c r="I4827" i="47"/>
  <c r="AB4827" i="47" s="1"/>
  <c r="R4885" i="47"/>
  <c r="Z4857" i="47"/>
  <c r="X4857" i="47" s="1"/>
  <c r="I4857" i="47"/>
  <c r="AB4857" i="47" s="1"/>
  <c r="Z4869" i="47"/>
  <c r="X4869" i="47" s="1"/>
  <c r="I4869" i="47"/>
  <c r="AB4869" i="47" s="1"/>
  <c r="Z4873" i="47"/>
  <c r="X4873" i="47" s="1"/>
  <c r="I4873" i="47"/>
  <c r="AB4873" i="47" s="1"/>
  <c r="Z4638" i="47"/>
  <c r="X4638" i="47" s="1"/>
  <c r="I4655" i="47"/>
  <c r="A4655" i="47" s="1"/>
  <c r="Z4656" i="47"/>
  <c r="X4656" i="47" s="1"/>
  <c r="I4656" i="47"/>
  <c r="AB4656" i="47" s="1"/>
  <c r="X4662" i="47"/>
  <c r="A4667" i="47"/>
  <c r="Z4672" i="47"/>
  <c r="X4672" i="47" s="1"/>
  <c r="I4672" i="47"/>
  <c r="AB4672" i="47" s="1"/>
  <c r="O4676" i="47"/>
  <c r="AB4676" i="47" s="1"/>
  <c r="Y4676" i="47"/>
  <c r="D4693" i="47"/>
  <c r="R4728" i="47" s="1"/>
  <c r="Y4695" i="47"/>
  <c r="A4695" i="47"/>
  <c r="X4698" i="47"/>
  <c r="A4703" i="47"/>
  <c r="Z4708" i="47"/>
  <c r="X4708" i="47" s="1"/>
  <c r="I4708" i="47"/>
  <c r="AB4708" i="47" s="1"/>
  <c r="X4714" i="47"/>
  <c r="A4739" i="47"/>
  <c r="Z4744" i="47"/>
  <c r="X4744" i="47" s="1"/>
  <c r="I4744" i="47"/>
  <c r="AB4744" i="47" s="1"/>
  <c r="X4746" i="47"/>
  <c r="Z4747" i="47"/>
  <c r="I4747" i="47"/>
  <c r="AB4747" i="47" s="1"/>
  <c r="X4754" i="47"/>
  <c r="A4772" i="47"/>
  <c r="R4805" i="47"/>
  <c r="Z4776" i="47"/>
  <c r="X4776" i="47" s="1"/>
  <c r="I4776" i="47"/>
  <c r="AB4776" i="47" s="1"/>
  <c r="X4777" i="47"/>
  <c r="A4782" i="47"/>
  <c r="Y4783" i="47"/>
  <c r="Z4784" i="47"/>
  <c r="X4784" i="47" s="1"/>
  <c r="I4784" i="47"/>
  <c r="AB4784" i="47" s="1"/>
  <c r="X4785" i="47"/>
  <c r="A4790" i="47"/>
  <c r="Y4791" i="47"/>
  <c r="Z4792" i="47"/>
  <c r="X4792" i="47" s="1"/>
  <c r="I4792" i="47"/>
  <c r="AB4792" i="47" s="1"/>
  <c r="X4793" i="47"/>
  <c r="R4809" i="47"/>
  <c r="D4813" i="47"/>
  <c r="R4848" i="47" s="1"/>
  <c r="Z4816" i="47"/>
  <c r="X4816" i="47" s="1"/>
  <c r="I4816" i="47"/>
  <c r="AB4816" i="47" s="1"/>
  <c r="X4817" i="47"/>
  <c r="A4822" i="47"/>
  <c r="Y4823" i="47"/>
  <c r="Z4824" i="47"/>
  <c r="X4824" i="47" s="1"/>
  <c r="I4824" i="47"/>
  <c r="AB4824" i="47" s="1"/>
  <c r="X4825" i="47"/>
  <c r="A4830" i="47"/>
  <c r="Y4831" i="47"/>
  <c r="Z4832" i="47"/>
  <c r="X4832" i="47" s="1"/>
  <c r="I4832" i="47"/>
  <c r="AB4832" i="47" s="1"/>
  <c r="X4833" i="47"/>
  <c r="R4849" i="47"/>
  <c r="D4853" i="47"/>
  <c r="R4888" i="47" s="1"/>
  <c r="Y4864" i="47"/>
  <c r="X4865" i="47"/>
  <c r="A4867" i="47"/>
  <c r="A4874" i="47"/>
  <c r="Y4876" i="47"/>
  <c r="Y4898" i="47"/>
  <c r="X4898" i="47" s="1"/>
  <c r="A4898" i="47"/>
  <c r="D4893" i="47"/>
  <c r="R4928" i="47" s="1"/>
  <c r="Z4899" i="47"/>
  <c r="I4899" i="47"/>
  <c r="AB4899" i="47" s="1"/>
  <c r="Y4914" i="47"/>
  <c r="X4914" i="47" s="1"/>
  <c r="A4950" i="47"/>
  <c r="Y4950" i="47"/>
  <c r="Z4951" i="47"/>
  <c r="I4951" i="47"/>
  <c r="AB4951" i="47" s="1"/>
  <c r="AA4987" i="47"/>
  <c r="X4987" i="47" s="1"/>
  <c r="I4987" i="47"/>
  <c r="AB4987" i="47" s="1"/>
  <c r="Y5057" i="47"/>
  <c r="Z4864" i="47"/>
  <c r="I4864" i="47"/>
  <c r="AB4864" i="47" s="1"/>
  <c r="O4876" i="47"/>
  <c r="AB4876" i="47" s="1"/>
  <c r="R4889" i="47"/>
  <c r="X4900" i="47"/>
  <c r="Y4906" i="47"/>
  <c r="X4906" i="47" s="1"/>
  <c r="Z4907" i="47"/>
  <c r="I4907" i="47"/>
  <c r="AB4907" i="47" s="1"/>
  <c r="X4936" i="47"/>
  <c r="A4942" i="47"/>
  <c r="Y4942" i="47"/>
  <c r="X4942" i="47" s="1"/>
  <c r="Z4943" i="47"/>
  <c r="I4943" i="47"/>
  <c r="AB4943" i="47" s="1"/>
  <c r="X4952" i="47"/>
  <c r="Y4956" i="47"/>
  <c r="Y4985" i="47"/>
  <c r="I4866" i="47"/>
  <c r="AB4866" i="47" s="1"/>
  <c r="Z4868" i="47"/>
  <c r="I4868" i="47"/>
  <c r="AB4868" i="47" s="1"/>
  <c r="Y4868" i="47"/>
  <c r="Z4895" i="47"/>
  <c r="I4895" i="47"/>
  <c r="I4897" i="47"/>
  <c r="AB4897" i="47" s="1"/>
  <c r="A4902" i="47"/>
  <c r="Y4902" i="47"/>
  <c r="X4902" i="47" s="1"/>
  <c r="Z4903" i="47"/>
  <c r="I4903" i="47"/>
  <c r="AB4903" i="47" s="1"/>
  <c r="X4909" i="47"/>
  <c r="X4912" i="47"/>
  <c r="Y4916" i="47"/>
  <c r="D4933" i="47"/>
  <c r="R4968" i="47" s="1"/>
  <c r="Y4938" i="47"/>
  <c r="Z4939" i="47"/>
  <c r="I4939" i="47"/>
  <c r="AB4939" i="47" s="1"/>
  <c r="X4945" i="47"/>
  <c r="X4948" i="47"/>
  <c r="A4954" i="47"/>
  <c r="Y4954" i="47"/>
  <c r="X4954" i="47" s="1"/>
  <c r="X4976" i="47"/>
  <c r="AA5027" i="47"/>
  <c r="X5027" i="47" s="1"/>
  <c r="I5027" i="47"/>
  <c r="AB5027" i="47" s="1"/>
  <c r="Y5028" i="47"/>
  <c r="X5028" i="47" s="1"/>
  <c r="A5028" i="47"/>
  <c r="Z5029" i="47"/>
  <c r="I5029" i="47"/>
  <c r="AB5029" i="47" s="1"/>
  <c r="Y5148" i="47"/>
  <c r="Y4899" i="47"/>
  <c r="I4900" i="47"/>
  <c r="AB4900" i="47" s="1"/>
  <c r="Y4903" i="47"/>
  <c r="I4904" i="47"/>
  <c r="AB4904" i="47" s="1"/>
  <c r="Y4907" i="47"/>
  <c r="I4908" i="47"/>
  <c r="AB4908" i="47" s="1"/>
  <c r="Y4911" i="47"/>
  <c r="I4912" i="47"/>
  <c r="AB4912" i="47" s="1"/>
  <c r="I4935" i="47"/>
  <c r="I4936" i="47"/>
  <c r="AB4936" i="47" s="1"/>
  <c r="Y4939" i="47"/>
  <c r="I4940" i="47"/>
  <c r="AB4940" i="47" s="1"/>
  <c r="Y4943" i="47"/>
  <c r="I4944" i="47"/>
  <c r="AB4944" i="47" s="1"/>
  <c r="Y4947" i="47"/>
  <c r="I4948" i="47"/>
  <c r="AB4948" i="47" s="1"/>
  <c r="Y4951" i="47"/>
  <c r="I4952" i="47"/>
  <c r="AB4952" i="47" s="1"/>
  <c r="Y4958" i="47"/>
  <c r="X4958" i="47" s="1"/>
  <c r="D4973" i="47"/>
  <c r="R5008" i="47" s="1"/>
  <c r="I4976" i="47"/>
  <c r="AB4976" i="47" s="1"/>
  <c r="I4978" i="47"/>
  <c r="AB4978" i="47" s="1"/>
  <c r="X4984" i="47"/>
  <c r="Z4985" i="47"/>
  <c r="I4985" i="47"/>
  <c r="AB4985" i="47" s="1"/>
  <c r="Y4989" i="47"/>
  <c r="Z4990" i="47"/>
  <c r="X4990" i="47" s="1"/>
  <c r="I4990" i="47"/>
  <c r="AB4990" i="47" s="1"/>
  <c r="Y5016" i="47"/>
  <c r="X5016" i="47" s="1"/>
  <c r="A5016" i="47"/>
  <c r="Z5017" i="47"/>
  <c r="I5017" i="47"/>
  <c r="AB5017" i="47" s="1"/>
  <c r="AA5031" i="47"/>
  <c r="X5031" i="47" s="1"/>
  <c r="I5031" i="47"/>
  <c r="AB5031" i="47" s="1"/>
  <c r="Y5032" i="47"/>
  <c r="X5032" i="47" s="1"/>
  <c r="Z5033" i="47"/>
  <c r="I5033" i="47"/>
  <c r="AB5033" i="47" s="1"/>
  <c r="Z5066" i="47"/>
  <c r="X5066" i="47" s="1"/>
  <c r="I5066" i="47"/>
  <c r="AB5066" i="47" s="1"/>
  <c r="AA5138" i="47"/>
  <c r="X5138" i="47" s="1"/>
  <c r="I5138" i="47"/>
  <c r="AB5138" i="47" s="1"/>
  <c r="AA5274" i="47"/>
  <c r="X5274" i="47" s="1"/>
  <c r="I5274" i="47"/>
  <c r="AB5274" i="47" s="1"/>
  <c r="R4965" i="47"/>
  <c r="Y4957" i="47"/>
  <c r="X4957" i="47" s="1"/>
  <c r="Y4977" i="47"/>
  <c r="A4992" i="47"/>
  <c r="Y4993" i="47"/>
  <c r="Z4994" i="47"/>
  <c r="X4994" i="47" s="1"/>
  <c r="I4994" i="47"/>
  <c r="AB4994" i="47" s="1"/>
  <c r="D5013" i="47"/>
  <c r="R5048" i="47" s="1"/>
  <c r="Y5015" i="47"/>
  <c r="A5015" i="47"/>
  <c r="AA5019" i="47"/>
  <c r="X5019" i="47" s="1"/>
  <c r="I5019" i="47"/>
  <c r="AB5019" i="47" s="1"/>
  <c r="Y5020" i="47"/>
  <c r="A5020" i="47"/>
  <c r="Z5021" i="47"/>
  <c r="I5021" i="47"/>
  <c r="AB5021" i="47" s="1"/>
  <c r="Y5065" i="47"/>
  <c r="Z5097" i="47"/>
  <c r="X5097" i="47" s="1"/>
  <c r="I5097" i="47"/>
  <c r="AB5097" i="47" s="1"/>
  <c r="Y5107" i="47"/>
  <c r="X5107" i="47" s="1"/>
  <c r="A5107" i="47"/>
  <c r="Z5108" i="47"/>
  <c r="I5108" i="47"/>
  <c r="AB5108" i="47" s="1"/>
  <c r="Y5220" i="47"/>
  <c r="D5213" i="47"/>
  <c r="R5248" i="47" s="1"/>
  <c r="Y4981" i="47"/>
  <c r="Z4982" i="47"/>
  <c r="X4982" i="47" s="1"/>
  <c r="I4982" i="47"/>
  <c r="AB4982" i="47" s="1"/>
  <c r="X4992" i="47"/>
  <c r="AA5023" i="47"/>
  <c r="X5023" i="47" s="1"/>
  <c r="I5023" i="47"/>
  <c r="AB5023" i="47" s="1"/>
  <c r="Y5024" i="47"/>
  <c r="X5024" i="47" s="1"/>
  <c r="A5024" i="47"/>
  <c r="Z5025" i="47"/>
  <c r="I5025" i="47"/>
  <c r="AB5025" i="47" s="1"/>
  <c r="T5036" i="47"/>
  <c r="AC5036" i="47" s="1"/>
  <c r="Z5038" i="47"/>
  <c r="Z5058" i="47"/>
  <c r="X5058" i="47" s="1"/>
  <c r="I5058" i="47"/>
  <c r="Y5104" i="47"/>
  <c r="Z5141" i="47"/>
  <c r="X5141" i="47" s="1"/>
  <c r="I5141" i="47"/>
  <c r="AB5141" i="47" s="1"/>
  <c r="Y5151" i="47"/>
  <c r="X5151" i="47" s="1"/>
  <c r="A5151" i="47"/>
  <c r="Z5152" i="47"/>
  <c r="I5152" i="47"/>
  <c r="AB5152" i="47" s="1"/>
  <c r="Y5179" i="47"/>
  <c r="X5179" i="47" s="1"/>
  <c r="A5179" i="47"/>
  <c r="Z5180" i="47"/>
  <c r="I5180" i="47"/>
  <c r="AB5180" i="47" s="1"/>
  <c r="Y5188" i="47"/>
  <c r="Z5216" i="47"/>
  <c r="X5216" i="47" s="1"/>
  <c r="I5216" i="47"/>
  <c r="AB5216" i="47" s="1"/>
  <c r="Z4977" i="47"/>
  <c r="I4977" i="47"/>
  <c r="AB4977" i="47" s="1"/>
  <c r="Z4981" i="47"/>
  <c r="I4981" i="47"/>
  <c r="AB4981" i="47" s="1"/>
  <c r="X4988" i="47"/>
  <c r="Z4989" i="47"/>
  <c r="I4989" i="47"/>
  <c r="AB4989" i="47" s="1"/>
  <c r="T4996" i="47"/>
  <c r="AC4996" i="47" s="1"/>
  <c r="X4997" i="47"/>
  <c r="AB5015" i="47"/>
  <c r="Y5021" i="47"/>
  <c r="Z5022" i="47"/>
  <c r="X5022" i="47" s="1"/>
  <c r="I5022" i="47"/>
  <c r="AB5022" i="47" s="1"/>
  <c r="Y5029" i="47"/>
  <c r="Z5030" i="47"/>
  <c r="X5030" i="47" s="1"/>
  <c r="I5030" i="47"/>
  <c r="AB5030" i="47" s="1"/>
  <c r="X5056" i="47"/>
  <c r="Z5057" i="47"/>
  <c r="I5057" i="47"/>
  <c r="AB5057" i="47" s="1"/>
  <c r="X5064" i="47"/>
  <c r="Z5065" i="47"/>
  <c r="I5065" i="47"/>
  <c r="AB5065" i="47" s="1"/>
  <c r="Y5076" i="47"/>
  <c r="Z5076" i="47"/>
  <c r="Y5095" i="47"/>
  <c r="A5095" i="47"/>
  <c r="D5093" i="47"/>
  <c r="R5128" i="47" s="1"/>
  <c r="Y5096" i="47"/>
  <c r="Y5099" i="47"/>
  <c r="X5099" i="47" s="1"/>
  <c r="A5099" i="47"/>
  <c r="Z5100" i="47"/>
  <c r="I5100" i="47"/>
  <c r="AB5100" i="47" s="1"/>
  <c r="Y5140" i="47"/>
  <c r="Y5143" i="47"/>
  <c r="X5143" i="47" s="1"/>
  <c r="A5143" i="47"/>
  <c r="Z5144" i="47"/>
  <c r="I5144" i="47"/>
  <c r="AB5144" i="47" s="1"/>
  <c r="Z5157" i="47"/>
  <c r="X5157" i="47" s="1"/>
  <c r="R5169" i="47"/>
  <c r="AA5182" i="47"/>
  <c r="X5182" i="47" s="1"/>
  <c r="I5182" i="47"/>
  <c r="AB5182" i="47" s="1"/>
  <c r="Z5188" i="47"/>
  <c r="I5188" i="47"/>
  <c r="AB5188" i="47" s="1"/>
  <c r="Y5228" i="47"/>
  <c r="Z5273" i="47"/>
  <c r="X5273" i="47" s="1"/>
  <c r="I5273" i="47"/>
  <c r="AB5273" i="47" s="1"/>
  <c r="AB5055" i="47"/>
  <c r="Y5061" i="47"/>
  <c r="Z5062" i="47"/>
  <c r="X5062" i="47" s="1"/>
  <c r="I5062" i="47"/>
  <c r="AB5062" i="47" s="1"/>
  <c r="Y5069" i="47"/>
  <c r="Z5070" i="47"/>
  <c r="X5070" i="47" s="1"/>
  <c r="I5070" i="47"/>
  <c r="AB5070" i="47" s="1"/>
  <c r="Z5095" i="47"/>
  <c r="Z5113" i="47"/>
  <c r="X5113" i="47" s="1"/>
  <c r="I5113" i="47"/>
  <c r="AB5113" i="47" s="1"/>
  <c r="Z5136" i="47"/>
  <c r="I5136" i="47"/>
  <c r="AB5136" i="47" s="1"/>
  <c r="Z5181" i="47"/>
  <c r="X5181" i="47" s="1"/>
  <c r="I5181" i="47"/>
  <c r="AB5181" i="47" s="1"/>
  <c r="AA5190" i="47"/>
  <c r="X5190" i="47" s="1"/>
  <c r="I5190" i="47"/>
  <c r="AB5190" i="47" s="1"/>
  <c r="X5194" i="47"/>
  <c r="R5209" i="47"/>
  <c r="AA5258" i="47"/>
  <c r="X5258" i="47" s="1"/>
  <c r="I5258" i="47"/>
  <c r="AB5258" i="47" s="1"/>
  <c r="Y5260" i="47"/>
  <c r="X5260" i="47" s="1"/>
  <c r="Z4993" i="47"/>
  <c r="I4993" i="47"/>
  <c r="AB4993" i="47" s="1"/>
  <c r="Y5017" i="47"/>
  <c r="Z5018" i="47"/>
  <c r="X5018" i="47" s="1"/>
  <c r="I5018" i="47"/>
  <c r="AB5018" i="47" s="1"/>
  <c r="Y5025" i="47"/>
  <c r="Z5026" i="47"/>
  <c r="X5026" i="47" s="1"/>
  <c r="I5026" i="47"/>
  <c r="AB5026" i="47" s="1"/>
  <c r="Y5033" i="47"/>
  <c r="Z5034" i="47"/>
  <c r="X5034" i="47" s="1"/>
  <c r="I5034" i="47"/>
  <c r="AB5034" i="47" s="1"/>
  <c r="Z5037" i="47"/>
  <c r="X5037" i="47" s="1"/>
  <c r="D5053" i="47"/>
  <c r="R5088" i="47" s="1"/>
  <c r="X5060" i="47"/>
  <c r="Z5061" i="47"/>
  <c r="I5061" i="47"/>
  <c r="AB5061" i="47" s="1"/>
  <c r="X5068" i="47"/>
  <c r="Z5069" i="47"/>
  <c r="I5069" i="47"/>
  <c r="AB5069" i="47" s="1"/>
  <c r="Y5077" i="47"/>
  <c r="Z5105" i="47"/>
  <c r="X5105" i="47" s="1"/>
  <c r="I5105" i="47"/>
  <c r="AB5105" i="47" s="1"/>
  <c r="I5110" i="47"/>
  <c r="AB5110" i="47" s="1"/>
  <c r="Y5112" i="47"/>
  <c r="Y5118" i="47"/>
  <c r="Z5149" i="47"/>
  <c r="X5149" i="47" s="1"/>
  <c r="I5149" i="47"/>
  <c r="AB5149" i="47" s="1"/>
  <c r="Y5175" i="47"/>
  <c r="A5175" i="47"/>
  <c r="D5173" i="47"/>
  <c r="R5208" i="47" s="1"/>
  <c r="Y5180" i="47"/>
  <c r="Z5189" i="47"/>
  <c r="X5189" i="47" s="1"/>
  <c r="I5189" i="47"/>
  <c r="AB5189" i="47" s="1"/>
  <c r="Z5221" i="47"/>
  <c r="X5221" i="47" s="1"/>
  <c r="I5221" i="47"/>
  <c r="AB5221" i="47" s="1"/>
  <c r="Y5223" i="47"/>
  <c r="A5223" i="47"/>
  <c r="Z5224" i="47"/>
  <c r="I5224" i="47"/>
  <c r="AB5224" i="47" s="1"/>
  <c r="Z5257" i="47"/>
  <c r="X5257" i="47" s="1"/>
  <c r="I5257" i="47"/>
  <c r="AB5257" i="47" s="1"/>
  <c r="Y5072" i="47"/>
  <c r="Z5073" i="47"/>
  <c r="X5073" i="47" s="1"/>
  <c r="I5073" i="47"/>
  <c r="AB5073" i="47" s="1"/>
  <c r="X5074" i="47"/>
  <c r="Y5078" i="47"/>
  <c r="X5078" i="47" s="1"/>
  <c r="Z5096" i="47"/>
  <c r="I5096" i="47"/>
  <c r="AB5096" i="47" s="1"/>
  <c r="X5103" i="47"/>
  <c r="Z5104" i="47"/>
  <c r="I5104" i="47"/>
  <c r="AB5104" i="47" s="1"/>
  <c r="X5111" i="47"/>
  <c r="Z5112" i="47"/>
  <c r="I5112" i="47"/>
  <c r="AB5112" i="47" s="1"/>
  <c r="Y5117" i="47"/>
  <c r="X5117" i="47" s="1"/>
  <c r="Y5135" i="47"/>
  <c r="D5133" i="47"/>
  <c r="R5168" i="47" s="1"/>
  <c r="Z5140" i="47"/>
  <c r="I5140" i="47"/>
  <c r="AB5140" i="47" s="1"/>
  <c r="X5147" i="47"/>
  <c r="Z5148" i="47"/>
  <c r="I5148" i="47"/>
  <c r="AB5148" i="47" s="1"/>
  <c r="T5156" i="47"/>
  <c r="AC5156" i="47" s="1"/>
  <c r="Z5158" i="47"/>
  <c r="Z5175" i="47"/>
  <c r="Y5176" i="47"/>
  <c r="Z5177" i="47"/>
  <c r="X5177" i="47" s="1"/>
  <c r="I5177" i="47"/>
  <c r="AB5177" i="47" s="1"/>
  <c r="X5178" i="47"/>
  <c r="A5183" i="47"/>
  <c r="Y5184" i="47"/>
  <c r="Z5185" i="47"/>
  <c r="X5185" i="47" s="1"/>
  <c r="I5185" i="47"/>
  <c r="AB5185" i="47" s="1"/>
  <c r="X5186" i="47"/>
  <c r="A5191" i="47"/>
  <c r="Y5192" i="47"/>
  <c r="Z5193" i="47"/>
  <c r="X5193" i="47" s="1"/>
  <c r="I5193" i="47"/>
  <c r="AB5193" i="47" s="1"/>
  <c r="O5196" i="47"/>
  <c r="AB5196" i="47" s="1"/>
  <c r="X5196" i="47" s="1"/>
  <c r="Y5215" i="47"/>
  <c r="AA5266" i="47"/>
  <c r="X5266" i="47" s="1"/>
  <c r="I5266" i="47"/>
  <c r="AB5266" i="47" s="1"/>
  <c r="Y5268" i="47"/>
  <c r="X5268" i="47" s="1"/>
  <c r="X5071" i="47"/>
  <c r="Z5072" i="47"/>
  <c r="I5072" i="47"/>
  <c r="AB5072" i="47" s="1"/>
  <c r="Z5077" i="47"/>
  <c r="Y5100" i="47"/>
  <c r="Z5101" i="47"/>
  <c r="X5101" i="47" s="1"/>
  <c r="I5101" i="47"/>
  <c r="AB5101" i="47" s="1"/>
  <c r="X5102" i="47"/>
  <c r="Y5108" i="47"/>
  <c r="Z5109" i="47"/>
  <c r="X5109" i="47" s="1"/>
  <c r="I5109" i="47"/>
  <c r="AB5109" i="47" s="1"/>
  <c r="X5110" i="47"/>
  <c r="T5116" i="47"/>
  <c r="AC5116" i="47" s="1"/>
  <c r="Z5118" i="47"/>
  <c r="Z5135" i="47"/>
  <c r="Y5136" i="47"/>
  <c r="Z5137" i="47"/>
  <c r="X5137" i="47" s="1"/>
  <c r="I5137" i="47"/>
  <c r="AB5137" i="47" s="1"/>
  <c r="Y5144" i="47"/>
  <c r="Z5145" i="47"/>
  <c r="X5145" i="47" s="1"/>
  <c r="I5145" i="47"/>
  <c r="AB5145" i="47" s="1"/>
  <c r="Y5152" i="47"/>
  <c r="Z5153" i="47"/>
  <c r="X5153" i="47" s="1"/>
  <c r="I5153" i="47"/>
  <c r="AB5153" i="47" s="1"/>
  <c r="X5154" i="47"/>
  <c r="Y5158" i="47"/>
  <c r="Z5176" i="47"/>
  <c r="I5176" i="47"/>
  <c r="X5183" i="47"/>
  <c r="Z5184" i="47"/>
  <c r="I5184" i="47"/>
  <c r="AB5184" i="47" s="1"/>
  <c r="Z5192" i="47"/>
  <c r="I5192" i="47"/>
  <c r="AB5192" i="47" s="1"/>
  <c r="I5215" i="47"/>
  <c r="Z5215" i="47"/>
  <c r="Z5229" i="47"/>
  <c r="X5229" i="47" s="1"/>
  <c r="I5229" i="47"/>
  <c r="AB5229" i="47" s="1"/>
  <c r="Z5265" i="47"/>
  <c r="X5265" i="47" s="1"/>
  <c r="I5265" i="47"/>
  <c r="AB5265" i="47" s="1"/>
  <c r="X5219" i="47"/>
  <c r="Z5220" i="47"/>
  <c r="I5220" i="47"/>
  <c r="AB5220" i="47" s="1"/>
  <c r="X5227" i="47"/>
  <c r="Z5228" i="47"/>
  <c r="I5228" i="47"/>
  <c r="AB5228" i="47" s="1"/>
  <c r="Y5256" i="47"/>
  <c r="X5256" i="47" s="1"/>
  <c r="Z5261" i="47"/>
  <c r="X5261" i="47" s="1"/>
  <c r="I5261" i="47"/>
  <c r="AB5261" i="47" s="1"/>
  <c r="AA5262" i="47"/>
  <c r="X5262" i="47" s="1"/>
  <c r="I5262" i="47"/>
  <c r="AB5262" i="47" s="1"/>
  <c r="Y5264" i="47"/>
  <c r="X5264" i="47" s="1"/>
  <c r="Z5269" i="47"/>
  <c r="X5269" i="47" s="1"/>
  <c r="I5269" i="47"/>
  <c r="AB5269" i="47" s="1"/>
  <c r="AA5270" i="47"/>
  <c r="X5270" i="47" s="1"/>
  <c r="I5270" i="47"/>
  <c r="AB5270" i="47" s="1"/>
  <c r="Y5272" i="47"/>
  <c r="X5272" i="47" s="1"/>
  <c r="X5218" i="47"/>
  <c r="Y5224" i="47"/>
  <c r="Z5225" i="47"/>
  <c r="X5225" i="47" s="1"/>
  <c r="I5225" i="47"/>
  <c r="AB5225" i="47" s="1"/>
  <c r="X5226" i="47"/>
  <c r="Y5232" i="47"/>
  <c r="Z5233" i="47"/>
  <c r="X5233" i="47" s="1"/>
  <c r="I5233" i="47"/>
  <c r="AB5233" i="47" s="1"/>
  <c r="AA5234" i="47"/>
  <c r="X5234" i="47" s="1"/>
  <c r="I5234" i="47"/>
  <c r="AB5234" i="47" s="1"/>
  <c r="T5236" i="47"/>
  <c r="AC5236" i="47" s="1"/>
  <c r="Y5255" i="47"/>
  <c r="A5255" i="47"/>
  <c r="D5253" i="47"/>
  <c r="R5288" i="47" s="1"/>
  <c r="X5263" i="47"/>
  <c r="X5271" i="47"/>
  <c r="I5256" i="47"/>
  <c r="AB5256" i="47" s="1"/>
  <c r="I5260" i="47"/>
  <c r="AB5260" i="47" s="1"/>
  <c r="I5264" i="47"/>
  <c r="AB5264" i="47" s="1"/>
  <c r="I5268" i="47"/>
  <c r="AB5268" i="47" s="1"/>
  <c r="I5272" i="47"/>
  <c r="AB5272" i="47" s="1"/>
  <c r="A537" i="47"/>
  <c r="AA663" i="47"/>
  <c r="X663" i="47" s="1"/>
  <c r="AA935" i="47"/>
  <c r="Z936" i="47"/>
  <c r="X936" i="47" s="1"/>
  <c r="Z940" i="47"/>
  <c r="X940" i="47" s="1"/>
  <c r="Z944" i="47"/>
  <c r="X944" i="47" s="1"/>
  <c r="Z948" i="47"/>
  <c r="X948" i="47" s="1"/>
  <c r="Z952" i="47"/>
  <c r="X952" i="47" s="1"/>
  <c r="Z984" i="47"/>
  <c r="X984" i="47" s="1"/>
  <c r="I1056" i="47"/>
  <c r="AB1056" i="47" s="1"/>
  <c r="Z1056" i="47"/>
  <c r="AA1101" i="47"/>
  <c r="X1101" i="47" s="1"/>
  <c r="Y1141" i="47"/>
  <c r="I1216" i="47"/>
  <c r="AB1216" i="47" s="1"/>
  <c r="Z1216" i="47"/>
  <c r="Y1218" i="47"/>
  <c r="Y1268" i="47"/>
  <c r="X1268" i="47" s="1"/>
  <c r="A1268" i="47"/>
  <c r="AA1308" i="47"/>
  <c r="X1308" i="47" s="1"/>
  <c r="I1308" i="47"/>
  <c r="AB1308" i="47" s="1"/>
  <c r="AA1346" i="47"/>
  <c r="X1346" i="47" s="1"/>
  <c r="I1346" i="47"/>
  <c r="AB1346" i="47" s="1"/>
  <c r="AA1347" i="47"/>
  <c r="X1347" i="47" s="1"/>
  <c r="I1353" i="47"/>
  <c r="AB1353" i="47" s="1"/>
  <c r="Z1353" i="47"/>
  <c r="X1353" i="47" s="1"/>
  <c r="Z1457" i="47"/>
  <c r="X1457" i="47" s="1"/>
  <c r="I1457" i="47"/>
  <c r="AB1457" i="47" s="1"/>
  <c r="AA1458" i="47"/>
  <c r="X1458" i="47" s="1"/>
  <c r="I1458" i="47"/>
  <c r="AB1458" i="47" s="1"/>
  <c r="Y1460" i="47"/>
  <c r="X1460" i="47" s="1"/>
  <c r="Z1465" i="47"/>
  <c r="X1465" i="47" s="1"/>
  <c r="I1465" i="47"/>
  <c r="AB1465" i="47" s="1"/>
  <c r="AA1466" i="47"/>
  <c r="X1466" i="47" s="1"/>
  <c r="I1466" i="47"/>
  <c r="AB1466" i="47" s="1"/>
  <c r="Y1468" i="47"/>
  <c r="X1468" i="47" s="1"/>
  <c r="Z1473" i="47"/>
  <c r="X1473" i="47" s="1"/>
  <c r="I1473" i="47"/>
  <c r="AB1473" i="47" s="1"/>
  <c r="AA1474" i="47"/>
  <c r="X1474" i="47" s="1"/>
  <c r="I1474" i="47"/>
  <c r="AB1474" i="47" s="1"/>
  <c r="Y1496" i="47"/>
  <c r="X1496" i="47" s="1"/>
  <c r="Z1501" i="47"/>
  <c r="X1501" i="47" s="1"/>
  <c r="I1501" i="47"/>
  <c r="AB1501" i="47" s="1"/>
  <c r="AA1502" i="47"/>
  <c r="X1502" i="47" s="1"/>
  <c r="I1502" i="47"/>
  <c r="AB1502" i="47" s="1"/>
  <c r="Y1504" i="47"/>
  <c r="X1504" i="47" s="1"/>
  <c r="Z1509" i="47"/>
  <c r="X1509" i="47" s="1"/>
  <c r="I1509" i="47"/>
  <c r="AB1509" i="47" s="1"/>
  <c r="AA1510" i="47"/>
  <c r="X1510" i="47" s="1"/>
  <c r="I1510" i="47"/>
  <c r="AB1510" i="47" s="1"/>
  <c r="Y1512" i="47"/>
  <c r="X1512" i="47" s="1"/>
  <c r="AB1535" i="47"/>
  <c r="Z1537" i="47"/>
  <c r="X1537" i="47" s="1"/>
  <c r="I1537" i="47"/>
  <c r="AB1537" i="47" s="1"/>
  <c r="AA1538" i="47"/>
  <c r="X1538" i="47" s="1"/>
  <c r="I1538" i="47"/>
  <c r="AB1538" i="47" s="1"/>
  <c r="Y1540" i="47"/>
  <c r="X1540" i="47" s="1"/>
  <c r="Z1545" i="47"/>
  <c r="X1545" i="47" s="1"/>
  <c r="I1545" i="47"/>
  <c r="AB1545" i="47" s="1"/>
  <c r="AA1546" i="47"/>
  <c r="X1546" i="47" s="1"/>
  <c r="I1546" i="47"/>
  <c r="AB1546" i="47" s="1"/>
  <c r="Y1548" i="47"/>
  <c r="X1548" i="47" s="1"/>
  <c r="Z1553" i="47"/>
  <c r="X1553" i="47" s="1"/>
  <c r="I1553" i="47"/>
  <c r="AA1554" i="47"/>
  <c r="X1554" i="47" s="1"/>
  <c r="I1554" i="47"/>
  <c r="AB1554" i="47" s="1"/>
  <c r="Y1576" i="47"/>
  <c r="X1576" i="47" s="1"/>
  <c r="Z1581" i="47"/>
  <c r="X1581" i="47" s="1"/>
  <c r="I1581" i="47"/>
  <c r="AB1581" i="47" s="1"/>
  <c r="AA1582" i="47"/>
  <c r="X1582" i="47" s="1"/>
  <c r="I1582" i="47"/>
  <c r="AB1582" i="47" s="1"/>
  <c r="Y1584" i="47"/>
  <c r="X1584" i="47" s="1"/>
  <c r="Z1589" i="47"/>
  <c r="X1589" i="47" s="1"/>
  <c r="I1589" i="47"/>
  <c r="AB1589" i="47" s="1"/>
  <c r="AA1590" i="47"/>
  <c r="X1590" i="47" s="1"/>
  <c r="I1590" i="47"/>
  <c r="AB1590" i="47" s="1"/>
  <c r="Y1592" i="47"/>
  <c r="X1592" i="47" s="1"/>
  <c r="Z1597" i="47"/>
  <c r="X1597" i="47" s="1"/>
  <c r="AB1615" i="47"/>
  <c r="Z1617" i="47"/>
  <c r="X1617" i="47" s="1"/>
  <c r="I1617" i="47"/>
  <c r="AB1617" i="47" s="1"/>
  <c r="AA1618" i="47"/>
  <c r="X1618" i="47" s="1"/>
  <c r="I1618" i="47"/>
  <c r="AB1618" i="47" s="1"/>
  <c r="Y1620" i="47"/>
  <c r="X1620" i="47" s="1"/>
  <c r="Z1625" i="47"/>
  <c r="X1625" i="47" s="1"/>
  <c r="I1625" i="47"/>
  <c r="AB1625" i="47" s="1"/>
  <c r="AA1626" i="47"/>
  <c r="X1626" i="47" s="1"/>
  <c r="I1626" i="47"/>
  <c r="AB1626" i="47" s="1"/>
  <c r="Y1628" i="47"/>
  <c r="X1628" i="47" s="1"/>
  <c r="Z1633" i="47"/>
  <c r="X1633" i="47" s="1"/>
  <c r="I1633" i="47"/>
  <c r="AB1633" i="47" s="1"/>
  <c r="X1634" i="47"/>
  <c r="Z236" i="47"/>
  <c r="I387" i="47"/>
  <c r="AB387" i="47" s="1"/>
  <c r="I467" i="47"/>
  <c r="AB467" i="47" s="1"/>
  <c r="Z537" i="47"/>
  <c r="X537" i="47" s="1"/>
  <c r="Y541" i="47"/>
  <c r="X541" i="47" s="1"/>
  <c r="I543" i="47"/>
  <c r="AB543" i="47" s="1"/>
  <c r="I553" i="47"/>
  <c r="AB553" i="47" s="1"/>
  <c r="I577" i="47"/>
  <c r="AB577" i="47" s="1"/>
  <c r="I618" i="47"/>
  <c r="AB618" i="47" s="1"/>
  <c r="O636" i="47"/>
  <c r="AB636" i="47" s="1"/>
  <c r="A663" i="47"/>
  <c r="Y695" i="47"/>
  <c r="X698" i="47"/>
  <c r="O716" i="47"/>
  <c r="AB716" i="47" s="1"/>
  <c r="I751" i="47"/>
  <c r="AB751" i="47" s="1"/>
  <c r="Y785" i="47"/>
  <c r="X785" i="47" s="1"/>
  <c r="I787" i="47"/>
  <c r="AB787" i="47" s="1"/>
  <c r="R809" i="47"/>
  <c r="Z816" i="47"/>
  <c r="X816" i="47" s="1"/>
  <c r="Z820" i="47"/>
  <c r="X820" i="47" s="1"/>
  <c r="Z824" i="47"/>
  <c r="X824" i="47" s="1"/>
  <c r="Z828" i="47"/>
  <c r="X828" i="47" s="1"/>
  <c r="Z832" i="47"/>
  <c r="X832" i="47" s="1"/>
  <c r="Y836" i="47"/>
  <c r="Y838" i="47"/>
  <c r="Y855" i="47"/>
  <c r="X856" i="47"/>
  <c r="X864" i="47"/>
  <c r="X872" i="47"/>
  <c r="Z878" i="47"/>
  <c r="I896" i="47"/>
  <c r="AB896" i="47" s="1"/>
  <c r="I900" i="47"/>
  <c r="AB900" i="47" s="1"/>
  <c r="I904" i="47"/>
  <c r="AB904" i="47" s="1"/>
  <c r="I908" i="47"/>
  <c r="AB908" i="47" s="1"/>
  <c r="I912" i="47"/>
  <c r="AB912" i="47" s="1"/>
  <c r="Y917" i="47"/>
  <c r="X917" i="47" s="1"/>
  <c r="T956" i="47"/>
  <c r="AC956" i="47" s="1"/>
  <c r="Y975" i="47"/>
  <c r="X976" i="47"/>
  <c r="Z983" i="47"/>
  <c r="X983" i="47" s="1"/>
  <c r="I992" i="47"/>
  <c r="AB992" i="47" s="1"/>
  <c r="Z997" i="47"/>
  <c r="Y1015" i="47"/>
  <c r="AA1017" i="47"/>
  <c r="AA1021" i="47"/>
  <c r="AA1025" i="47"/>
  <c r="Y1036" i="47"/>
  <c r="I1057" i="47"/>
  <c r="AB1057" i="47" s="1"/>
  <c r="I1068" i="47"/>
  <c r="AB1068" i="47" s="1"/>
  <c r="Z1068" i="47"/>
  <c r="X1068" i="47" s="1"/>
  <c r="I1069" i="47"/>
  <c r="AB1069" i="47" s="1"/>
  <c r="Y1072" i="47"/>
  <c r="X1108" i="47"/>
  <c r="I1113" i="47"/>
  <c r="AB1113" i="47" s="1"/>
  <c r="Z1117" i="47"/>
  <c r="Y1118" i="47"/>
  <c r="X1118" i="47" s="1"/>
  <c r="I1141" i="47"/>
  <c r="AB1141" i="47" s="1"/>
  <c r="Z1141" i="47"/>
  <c r="Y1146" i="47"/>
  <c r="Z1146" i="47"/>
  <c r="I1149" i="47"/>
  <c r="AB1149" i="47" s="1"/>
  <c r="I1153" i="47"/>
  <c r="AB1153" i="47" s="1"/>
  <c r="AA1153" i="47"/>
  <c r="I1176" i="47"/>
  <c r="Y1196" i="47"/>
  <c r="I1218" i="47"/>
  <c r="AB1218" i="47" s="1"/>
  <c r="Z1218" i="47"/>
  <c r="Z1220" i="47"/>
  <c r="X1220" i="47" s="1"/>
  <c r="A1228" i="47"/>
  <c r="I1231" i="47"/>
  <c r="AB1231" i="47" s="1"/>
  <c r="O1236" i="47"/>
  <c r="AB1236" i="47" s="1"/>
  <c r="Y1264" i="47"/>
  <c r="A1264" i="47"/>
  <c r="Z1264" i="47"/>
  <c r="Y1295" i="47"/>
  <c r="Y1304" i="47"/>
  <c r="A1304" i="47"/>
  <c r="Y1318" i="47"/>
  <c r="I1354" i="47"/>
  <c r="AB1354" i="47" s="1"/>
  <c r="Z1354" i="47"/>
  <c r="X1354" i="47" s="1"/>
  <c r="R1369" i="47"/>
  <c r="Z1419" i="47"/>
  <c r="X1419" i="47" s="1"/>
  <c r="Z1427" i="47"/>
  <c r="X1427" i="47" s="1"/>
  <c r="X1459" i="47"/>
  <c r="X1467" i="47"/>
  <c r="T1476" i="47"/>
  <c r="AC1476" i="47" s="1"/>
  <c r="X1476" i="47" s="1"/>
  <c r="Y1495" i="47"/>
  <c r="A1495" i="47"/>
  <c r="D1493" i="47"/>
  <c r="X1503" i="47"/>
  <c r="Z1518" i="47"/>
  <c r="X1518" i="47" s="1"/>
  <c r="X1539" i="47"/>
  <c r="X1547" i="47"/>
  <c r="Y1575" i="47"/>
  <c r="A1575" i="47"/>
  <c r="D1573" i="47"/>
  <c r="X1591" i="47"/>
  <c r="Z1598" i="47"/>
  <c r="X1658" i="47"/>
  <c r="I231" i="47"/>
  <c r="AB231" i="47" s="1"/>
  <c r="Y317" i="47"/>
  <c r="Z318" i="47"/>
  <c r="O396" i="47"/>
  <c r="AB396" i="47" s="1"/>
  <c r="X466" i="47"/>
  <c r="X509" i="47"/>
  <c r="I510" i="47"/>
  <c r="AB510" i="47" s="1"/>
  <c r="I514" i="47"/>
  <c r="AB514" i="47" s="1"/>
  <c r="I547" i="47"/>
  <c r="AB547" i="47" s="1"/>
  <c r="I550" i="47"/>
  <c r="Y598" i="47"/>
  <c r="X632" i="47"/>
  <c r="I656" i="47"/>
  <c r="AB656" i="47" s="1"/>
  <c r="X741" i="47"/>
  <c r="I786" i="47"/>
  <c r="AB786" i="47" s="1"/>
  <c r="I815" i="47"/>
  <c r="A815" i="47" s="1"/>
  <c r="R849" i="47"/>
  <c r="AA855" i="47"/>
  <c r="Y876" i="47"/>
  <c r="Y878" i="47"/>
  <c r="X900" i="47"/>
  <c r="X908" i="47"/>
  <c r="Z918" i="47"/>
  <c r="D933" i="47"/>
  <c r="A936" i="47"/>
  <c r="A940" i="47"/>
  <c r="A952" i="47"/>
  <c r="AA975" i="47"/>
  <c r="A983" i="47"/>
  <c r="Y997" i="47"/>
  <c r="AA1015" i="47"/>
  <c r="Y1055" i="47"/>
  <c r="X1059" i="47"/>
  <c r="I1072" i="47"/>
  <c r="AB1072" i="47" s="1"/>
  <c r="Z1072" i="47"/>
  <c r="AA1073" i="47"/>
  <c r="X1142" i="47"/>
  <c r="Y1148" i="47"/>
  <c r="I1152" i="47"/>
  <c r="AB1152" i="47" s="1"/>
  <c r="Z1152" i="47"/>
  <c r="X1152" i="47" s="1"/>
  <c r="Y1215" i="47"/>
  <c r="X1228" i="47"/>
  <c r="I1230" i="47"/>
  <c r="AB1230" i="47" s="1"/>
  <c r="Z1230" i="47"/>
  <c r="X1230" i="47" s="1"/>
  <c r="Y1234" i="47"/>
  <c r="Y1260" i="47"/>
  <c r="X1260" i="47" s="1"/>
  <c r="A1260" i="47"/>
  <c r="Y1272" i="47"/>
  <c r="AA1300" i="47"/>
  <c r="I1300" i="47"/>
  <c r="AB1300" i="47" s="1"/>
  <c r="AA1337" i="47"/>
  <c r="X1337" i="47" s="1"/>
  <c r="I1337" i="47"/>
  <c r="AB1337" i="47" s="1"/>
  <c r="Y1377" i="47"/>
  <c r="X1377" i="47" s="1"/>
  <c r="Y1456" i="47"/>
  <c r="X1456" i="47" s="1"/>
  <c r="Z1461" i="47"/>
  <c r="X1461" i="47" s="1"/>
  <c r="I1461" i="47"/>
  <c r="AB1461" i="47" s="1"/>
  <c r="AA1462" i="47"/>
  <c r="X1462" i="47" s="1"/>
  <c r="I1462" i="47"/>
  <c r="AB1462" i="47" s="1"/>
  <c r="Y1464" i="47"/>
  <c r="X1464" i="47" s="1"/>
  <c r="Z1469" i="47"/>
  <c r="X1469" i="47" s="1"/>
  <c r="I1469" i="47"/>
  <c r="AB1469" i="47" s="1"/>
  <c r="AA1470" i="47"/>
  <c r="X1470" i="47" s="1"/>
  <c r="I1470" i="47"/>
  <c r="AB1470" i="47" s="1"/>
  <c r="Y1472" i="47"/>
  <c r="X1472" i="47" s="1"/>
  <c r="Z1497" i="47"/>
  <c r="X1497" i="47" s="1"/>
  <c r="I1497" i="47"/>
  <c r="AB1497" i="47" s="1"/>
  <c r="AA1498" i="47"/>
  <c r="X1498" i="47" s="1"/>
  <c r="I1498" i="47"/>
  <c r="AB1498" i="47" s="1"/>
  <c r="Y1500" i="47"/>
  <c r="X1500" i="47" s="1"/>
  <c r="Z1505" i="47"/>
  <c r="X1505" i="47" s="1"/>
  <c r="I1505" i="47"/>
  <c r="AB1505" i="47" s="1"/>
  <c r="AA1506" i="47"/>
  <c r="X1506" i="47" s="1"/>
  <c r="I1506" i="47"/>
  <c r="AB1506" i="47" s="1"/>
  <c r="Y1508" i="47"/>
  <c r="X1508" i="47" s="1"/>
  <c r="Z1513" i="47"/>
  <c r="X1513" i="47" s="1"/>
  <c r="I1513" i="47"/>
  <c r="AB1513" i="47" s="1"/>
  <c r="AA1514" i="47"/>
  <c r="X1514" i="47" s="1"/>
  <c r="I1514" i="47"/>
  <c r="AB1514" i="47" s="1"/>
  <c r="Y1536" i="47"/>
  <c r="X1536" i="47" s="1"/>
  <c r="Z1541" i="47"/>
  <c r="X1541" i="47" s="1"/>
  <c r="I1541" i="47"/>
  <c r="AB1541" i="47" s="1"/>
  <c r="AA1542" i="47"/>
  <c r="X1542" i="47" s="1"/>
  <c r="I1542" i="47"/>
  <c r="AB1542" i="47" s="1"/>
  <c r="Y1544" i="47"/>
  <c r="X1544" i="47" s="1"/>
  <c r="Z1549" i="47"/>
  <c r="X1549" i="47" s="1"/>
  <c r="I1549" i="47"/>
  <c r="AB1549" i="47" s="1"/>
  <c r="AA1550" i="47"/>
  <c r="X1550" i="47" s="1"/>
  <c r="I1550" i="47"/>
  <c r="AB1550" i="47" s="1"/>
  <c r="Y1552" i="47"/>
  <c r="X1552" i="47" s="1"/>
  <c r="AB1575" i="47"/>
  <c r="Z1577" i="47"/>
  <c r="X1577" i="47" s="1"/>
  <c r="I1577" i="47"/>
  <c r="AB1577" i="47" s="1"/>
  <c r="AA1578" i="47"/>
  <c r="X1578" i="47" s="1"/>
  <c r="I1578" i="47"/>
  <c r="AB1578" i="47" s="1"/>
  <c r="Y1580" i="47"/>
  <c r="X1580" i="47" s="1"/>
  <c r="Z1585" i="47"/>
  <c r="X1585" i="47" s="1"/>
  <c r="I1585" i="47"/>
  <c r="AB1585" i="47" s="1"/>
  <c r="AA1586" i="47"/>
  <c r="X1586" i="47" s="1"/>
  <c r="I1586" i="47"/>
  <c r="AB1586" i="47" s="1"/>
  <c r="Y1588" i="47"/>
  <c r="X1588" i="47" s="1"/>
  <c r="Z1593" i="47"/>
  <c r="X1593" i="47" s="1"/>
  <c r="I1593" i="47"/>
  <c r="AB1593" i="47" s="1"/>
  <c r="AA1594" i="47"/>
  <c r="X1594" i="47" s="1"/>
  <c r="I1594" i="47"/>
  <c r="AB1594" i="47" s="1"/>
  <c r="Y1616" i="47"/>
  <c r="X1616" i="47" s="1"/>
  <c r="Z1621" i="47"/>
  <c r="X1621" i="47" s="1"/>
  <c r="I1621" i="47"/>
  <c r="AB1621" i="47" s="1"/>
  <c r="AA1622" i="47"/>
  <c r="X1622" i="47" s="1"/>
  <c r="I1622" i="47"/>
  <c r="AB1622" i="47" s="1"/>
  <c r="Y1624" i="47"/>
  <c r="X1624" i="47" s="1"/>
  <c r="Z1629" i="47"/>
  <c r="X1629" i="47" s="1"/>
  <c r="I1629" i="47"/>
  <c r="AB1629" i="47" s="1"/>
  <c r="AA1630" i="47"/>
  <c r="X1630" i="47" s="1"/>
  <c r="I1630" i="47"/>
  <c r="AB1630" i="47" s="1"/>
  <c r="Y1632" i="47"/>
  <c r="X1632" i="47" s="1"/>
  <c r="A332" i="47"/>
  <c r="I335" i="47"/>
  <c r="AB335" i="47" s="1"/>
  <c r="I375" i="47"/>
  <c r="AB375" i="47" s="1"/>
  <c r="I382" i="47"/>
  <c r="I383" i="47"/>
  <c r="AB383" i="47" s="1"/>
  <c r="Z476" i="47"/>
  <c r="I539" i="47"/>
  <c r="AB539" i="47" s="1"/>
  <c r="I541" i="47"/>
  <c r="AB541" i="47" s="1"/>
  <c r="Y556" i="47"/>
  <c r="T556" i="47"/>
  <c r="AC556" i="47" s="1"/>
  <c r="Z558" i="47"/>
  <c r="I583" i="47"/>
  <c r="I587" i="47"/>
  <c r="AB587" i="47" s="1"/>
  <c r="I591" i="47"/>
  <c r="AB591" i="47" s="1"/>
  <c r="X634" i="47"/>
  <c r="I668" i="47"/>
  <c r="AB668" i="47" s="1"/>
  <c r="I670" i="47"/>
  <c r="AB670" i="47" s="1"/>
  <c r="I695" i="47"/>
  <c r="A695" i="47" s="1"/>
  <c r="I698" i="47"/>
  <c r="AB698" i="47" s="1"/>
  <c r="Y716" i="47"/>
  <c r="Z717" i="47"/>
  <c r="I738" i="47"/>
  <c r="AB738" i="47" s="1"/>
  <c r="I747" i="47"/>
  <c r="AB747" i="47" s="1"/>
  <c r="Y758" i="47"/>
  <c r="I785" i="47"/>
  <c r="AB785" i="47" s="1"/>
  <c r="A816" i="47"/>
  <c r="A820" i="47"/>
  <c r="A824" i="47"/>
  <c r="A828" i="47"/>
  <c r="A832" i="47"/>
  <c r="Y837" i="47"/>
  <c r="X837" i="47" s="1"/>
  <c r="T876" i="47"/>
  <c r="AC876" i="47" s="1"/>
  <c r="Y916" i="47"/>
  <c r="Y918" i="47"/>
  <c r="Y935" i="47"/>
  <c r="Y957" i="47"/>
  <c r="X957" i="47" s="1"/>
  <c r="Z996" i="47"/>
  <c r="Y998" i="47"/>
  <c r="Z998" i="47"/>
  <c r="I1028" i="47"/>
  <c r="AB1028" i="47" s="1"/>
  <c r="O1036" i="47"/>
  <c r="AB1036" i="47" s="1"/>
  <c r="Z1055" i="47"/>
  <c r="I1055" i="47"/>
  <c r="A1055" i="47" s="1"/>
  <c r="Y1056" i="47"/>
  <c r="X1064" i="47"/>
  <c r="Y1077" i="47"/>
  <c r="Y1098" i="47"/>
  <c r="Z1098" i="47"/>
  <c r="I1104" i="47"/>
  <c r="AB1104" i="47" s="1"/>
  <c r="A1109" i="47"/>
  <c r="Y1109" i="47"/>
  <c r="I1114" i="47"/>
  <c r="AB1114" i="47" s="1"/>
  <c r="X1136" i="47"/>
  <c r="I1148" i="47"/>
  <c r="AB1148" i="47" s="1"/>
  <c r="Z1148" i="47"/>
  <c r="Z1150" i="47"/>
  <c r="X1150" i="47" s="1"/>
  <c r="Z1158" i="47"/>
  <c r="O1196" i="47"/>
  <c r="AB1196" i="47" s="1"/>
  <c r="Y1197" i="47"/>
  <c r="X1197" i="47" s="1"/>
  <c r="Z1215" i="47"/>
  <c r="I1215" i="47"/>
  <c r="A1215" i="47" s="1"/>
  <c r="Y1216" i="47"/>
  <c r="I1219" i="47"/>
  <c r="AB1219" i="47" s="1"/>
  <c r="I1227" i="47"/>
  <c r="AB1227" i="47" s="1"/>
  <c r="A1232" i="47"/>
  <c r="I1234" i="47"/>
  <c r="AB1234" i="47" s="1"/>
  <c r="Z1234" i="47"/>
  <c r="Z1312" i="47"/>
  <c r="X1312" i="47" s="1"/>
  <c r="O1316" i="47"/>
  <c r="AB1316" i="47" s="1"/>
  <c r="AA1338" i="47"/>
  <c r="X1338" i="47" s="1"/>
  <c r="I1338" i="47"/>
  <c r="AB1338" i="47" s="1"/>
  <c r="I1378" i="47"/>
  <c r="AB1378" i="47" s="1"/>
  <c r="Z1378" i="47"/>
  <c r="X1378" i="47" s="1"/>
  <c r="Z1379" i="47"/>
  <c r="X1379" i="47" s="1"/>
  <c r="Z1423" i="47"/>
  <c r="X1423" i="47" s="1"/>
  <c r="Z1431" i="47"/>
  <c r="X1431" i="47" s="1"/>
  <c r="Y1455" i="47"/>
  <c r="D1453" i="47"/>
  <c r="X1463" i="47"/>
  <c r="X1471" i="47"/>
  <c r="Z1478" i="47"/>
  <c r="X1478" i="47" s="1"/>
  <c r="X1499" i="47"/>
  <c r="T1516" i="47"/>
  <c r="AC1516" i="47" s="1"/>
  <c r="Y1535" i="47"/>
  <c r="D1533" i="47"/>
  <c r="Y1615" i="47"/>
  <c r="A1615" i="47"/>
  <c r="D1613" i="47"/>
  <c r="Z1668" i="47"/>
  <c r="X1668" i="47" s="1"/>
  <c r="I1668" i="47"/>
  <c r="AB1668" i="47" s="1"/>
  <c r="X1674" i="47"/>
  <c r="Z1704" i="47"/>
  <c r="X1704" i="47" s="1"/>
  <c r="I1704" i="47"/>
  <c r="AB1704" i="47" s="1"/>
  <c r="X1710" i="47"/>
  <c r="Y1738" i="47"/>
  <c r="AA1746" i="47"/>
  <c r="Y1752" i="47"/>
  <c r="X1752" i="47" s="1"/>
  <c r="Y1754" i="47"/>
  <c r="X1781" i="47"/>
  <c r="Z1783" i="47"/>
  <c r="X1783" i="47" s="1"/>
  <c r="I1783" i="47"/>
  <c r="AB1783" i="47" s="1"/>
  <c r="X1789" i="47"/>
  <c r="Z1791" i="47"/>
  <c r="X1791" i="47" s="1"/>
  <c r="I1791" i="47"/>
  <c r="AB1791" i="47" s="1"/>
  <c r="X1821" i="47"/>
  <c r="Z1823" i="47"/>
  <c r="X1823" i="47" s="1"/>
  <c r="I1823" i="47"/>
  <c r="AB1823" i="47" s="1"/>
  <c r="X1829" i="47"/>
  <c r="Z1831" i="47"/>
  <c r="X1831" i="47" s="1"/>
  <c r="I1831" i="47"/>
  <c r="AB1831" i="47" s="1"/>
  <c r="Y1866" i="47"/>
  <c r="X1866" i="47" s="1"/>
  <c r="AA1874" i="47"/>
  <c r="X1874" i="47" s="1"/>
  <c r="I1874" i="47"/>
  <c r="AB1874" i="47" s="1"/>
  <c r="Z1937" i="47"/>
  <c r="X1937" i="47" s="1"/>
  <c r="I1937" i="47"/>
  <c r="AB1937" i="47" s="1"/>
  <c r="Z1952" i="47"/>
  <c r="X1952" i="47" s="1"/>
  <c r="I1952" i="47"/>
  <c r="AB1952" i="47" s="1"/>
  <c r="O2036" i="47"/>
  <c r="AB2036" i="47" s="1"/>
  <c r="Y2037" i="47"/>
  <c r="X2037" i="47" s="1"/>
  <c r="AA2192" i="47"/>
  <c r="X2192" i="47" s="1"/>
  <c r="I2192" i="47"/>
  <c r="AB2192" i="47" s="1"/>
  <c r="Z2339" i="47"/>
  <c r="X2339" i="47" s="1"/>
  <c r="I2339" i="47"/>
  <c r="AB2339" i="47" s="1"/>
  <c r="D2493" i="47"/>
  <c r="Y2500" i="47"/>
  <c r="X2500" i="47" s="1"/>
  <c r="D2613" i="47"/>
  <c r="Y2634" i="47"/>
  <c r="X2634" i="47" s="1"/>
  <c r="O2636" i="47"/>
  <c r="AB2636" i="47" s="1"/>
  <c r="Y2636" i="47"/>
  <c r="AB2695" i="47"/>
  <c r="Z1272" i="47"/>
  <c r="Z1304" i="47"/>
  <c r="X1383" i="47"/>
  <c r="X1387" i="47"/>
  <c r="T1396" i="47"/>
  <c r="AC1396" i="47" s="1"/>
  <c r="X1396" i="47" s="1"/>
  <c r="R1409" i="47"/>
  <c r="R1449" i="47"/>
  <c r="I1634" i="47"/>
  <c r="AB1634" i="47" s="1"/>
  <c r="I1658" i="47"/>
  <c r="AB1658" i="47" s="1"/>
  <c r="I1661" i="47"/>
  <c r="AB1661" i="47" s="1"/>
  <c r="Y1662" i="47"/>
  <c r="I1670" i="47"/>
  <c r="AB1670" i="47" s="1"/>
  <c r="Z1671" i="47"/>
  <c r="X1671" i="47" s="1"/>
  <c r="Z1672" i="47"/>
  <c r="I1672" i="47"/>
  <c r="AB1672" i="47" s="1"/>
  <c r="Y1672" i="47"/>
  <c r="D1693" i="47"/>
  <c r="Y1695" i="47"/>
  <c r="I1697" i="47"/>
  <c r="AB1697" i="47" s="1"/>
  <c r="Y1698" i="47"/>
  <c r="X1698" i="47" s="1"/>
  <c r="I1706" i="47"/>
  <c r="AB1706" i="47" s="1"/>
  <c r="Z1707" i="47"/>
  <c r="X1707" i="47" s="1"/>
  <c r="Z1708" i="47"/>
  <c r="I1708" i="47"/>
  <c r="AB1708" i="47" s="1"/>
  <c r="Y1708" i="47"/>
  <c r="I1713" i="47"/>
  <c r="AB1713" i="47" s="1"/>
  <c r="Y1714" i="47"/>
  <c r="X1714" i="47" s="1"/>
  <c r="Y1740" i="47"/>
  <c r="X1740" i="47" s="1"/>
  <c r="A1742" i="47"/>
  <c r="Y1742" i="47"/>
  <c r="AA1750" i="47"/>
  <c r="Z1751" i="47"/>
  <c r="X1751" i="47" s="1"/>
  <c r="Y1756" i="47"/>
  <c r="Y1782" i="47"/>
  <c r="X1782" i="47" s="1"/>
  <c r="A1790" i="47"/>
  <c r="Y1790" i="47"/>
  <c r="X1790" i="47" s="1"/>
  <c r="Y1822" i="47"/>
  <c r="X1822" i="47" s="1"/>
  <c r="A1830" i="47"/>
  <c r="Y1830" i="47"/>
  <c r="Z1856" i="47"/>
  <c r="X1856" i="47" s="1"/>
  <c r="I1856" i="47"/>
  <c r="AB1856" i="47" s="1"/>
  <c r="Y1863" i="47"/>
  <c r="X1863" i="47" s="1"/>
  <c r="A1863" i="47"/>
  <c r="Y1895" i="47"/>
  <c r="D1893" i="47"/>
  <c r="Z1909" i="47"/>
  <c r="X1909" i="47" s="1"/>
  <c r="I1909" i="47"/>
  <c r="AB1909" i="47" s="1"/>
  <c r="Y1938" i="47"/>
  <c r="Z1984" i="47"/>
  <c r="X1984" i="47" s="1"/>
  <c r="I1984" i="47"/>
  <c r="AB1984" i="47" s="1"/>
  <c r="Z2036" i="47"/>
  <c r="T2036" i="47"/>
  <c r="AC2036" i="47" s="1"/>
  <c r="AA2060" i="47"/>
  <c r="X2060" i="47" s="1"/>
  <c r="I2060" i="47"/>
  <c r="AB2060" i="47" s="1"/>
  <c r="Y2061" i="47"/>
  <c r="X2061" i="47" s="1"/>
  <c r="Z2112" i="47"/>
  <c r="X2112" i="47" s="1"/>
  <c r="I2112" i="47"/>
  <c r="AB2112" i="47" s="1"/>
  <c r="Y2142" i="47"/>
  <c r="D2133" i="47"/>
  <c r="Y2158" i="47"/>
  <c r="X2158" i="47" s="1"/>
  <c r="O2156" i="47"/>
  <c r="AB2156" i="47" s="1"/>
  <c r="AA2184" i="47"/>
  <c r="X2184" i="47" s="1"/>
  <c r="I2184" i="47"/>
  <c r="AB2184" i="47" s="1"/>
  <c r="Y2189" i="47"/>
  <c r="X2189" i="47" s="1"/>
  <c r="A2189" i="47"/>
  <c r="Z2190" i="47"/>
  <c r="I2190" i="47"/>
  <c r="AB2190" i="47" s="1"/>
  <c r="Z2300" i="47"/>
  <c r="X2300" i="47" s="1"/>
  <c r="I2300" i="47"/>
  <c r="AB2300" i="47" s="1"/>
  <c r="Y1076" i="47"/>
  <c r="X1102" i="47"/>
  <c r="Z1116" i="47"/>
  <c r="T1156" i="47"/>
  <c r="AC1156" i="47" s="1"/>
  <c r="Y1158" i="47"/>
  <c r="I1223" i="47"/>
  <c r="AB1223" i="47" s="1"/>
  <c r="X1232" i="47"/>
  <c r="D1253" i="47"/>
  <c r="Y1255" i="47"/>
  <c r="T1276" i="47"/>
  <c r="AC1276" i="47" s="1"/>
  <c r="R1289" i="47"/>
  <c r="Z1316" i="47"/>
  <c r="X1343" i="47"/>
  <c r="Z1356" i="47"/>
  <c r="Y1358" i="47"/>
  <c r="X1358" i="47" s="1"/>
  <c r="R1405" i="47"/>
  <c r="I1375" i="47"/>
  <c r="A1379" i="47"/>
  <c r="Z1397" i="47"/>
  <c r="A1423" i="47"/>
  <c r="A1427" i="47"/>
  <c r="A1431" i="47"/>
  <c r="Y1436" i="47"/>
  <c r="T1436" i="47"/>
  <c r="AC1436" i="47" s="1"/>
  <c r="D1653" i="47"/>
  <c r="Y1656" i="47"/>
  <c r="X1656" i="47" s="1"/>
  <c r="I1657" i="47"/>
  <c r="AB1657" i="47" s="1"/>
  <c r="Z1659" i="47"/>
  <c r="X1659" i="47" s="1"/>
  <c r="Z1660" i="47"/>
  <c r="I1660" i="47"/>
  <c r="AB1660" i="47" s="1"/>
  <c r="Y1660" i="47"/>
  <c r="I1665" i="47"/>
  <c r="AB1665" i="47" s="1"/>
  <c r="A1671" i="47"/>
  <c r="I1674" i="47"/>
  <c r="AB1674" i="47" s="1"/>
  <c r="Z1678" i="47"/>
  <c r="I1695" i="47"/>
  <c r="A1695" i="47" s="1"/>
  <c r="Z1696" i="47"/>
  <c r="I1696" i="47"/>
  <c r="AB1696" i="47" s="1"/>
  <c r="Y1696" i="47"/>
  <c r="I1701" i="47"/>
  <c r="AB1701" i="47" s="1"/>
  <c r="A1707" i="47"/>
  <c r="I1710" i="47"/>
  <c r="AB1710" i="47" s="1"/>
  <c r="Z1711" i="47"/>
  <c r="X1711" i="47" s="1"/>
  <c r="Z1712" i="47"/>
  <c r="I1712" i="47"/>
  <c r="AB1712" i="47" s="1"/>
  <c r="Y1712" i="47"/>
  <c r="O1716" i="47"/>
  <c r="AB1716" i="47" s="1"/>
  <c r="D1733" i="47"/>
  <c r="Y1735" i="47"/>
  <c r="I1737" i="47"/>
  <c r="AB1737" i="47" s="1"/>
  <c r="AA1738" i="47"/>
  <c r="Z1739" i="47"/>
  <c r="X1739" i="47" s="1"/>
  <c r="Y1744" i="47"/>
  <c r="X1744" i="47" s="1"/>
  <c r="A1746" i="47"/>
  <c r="Y1746" i="47"/>
  <c r="I1753" i="47"/>
  <c r="AB1753" i="47" s="1"/>
  <c r="AA1754" i="47"/>
  <c r="Z1757" i="47"/>
  <c r="X1757" i="47" s="1"/>
  <c r="X1776" i="47"/>
  <c r="X1777" i="47"/>
  <c r="Z1779" i="47"/>
  <c r="X1779" i="47" s="1"/>
  <c r="I1779" i="47"/>
  <c r="AB1779" i="47" s="1"/>
  <c r="X1784" i="47"/>
  <c r="X1785" i="47"/>
  <c r="Z1787" i="47"/>
  <c r="X1787" i="47" s="1"/>
  <c r="I1787" i="47"/>
  <c r="AB1787" i="47" s="1"/>
  <c r="X1792" i="47"/>
  <c r="X1793" i="47"/>
  <c r="X1816" i="47"/>
  <c r="X1817" i="47"/>
  <c r="Z1819" i="47"/>
  <c r="X1819" i="47" s="1"/>
  <c r="I1819" i="47"/>
  <c r="AB1819" i="47" s="1"/>
  <c r="X1824" i="47"/>
  <c r="X1825" i="47"/>
  <c r="Z1827" i="47"/>
  <c r="X1827" i="47" s="1"/>
  <c r="I1827" i="47"/>
  <c r="AB1827" i="47" s="1"/>
  <c r="X1832" i="47"/>
  <c r="X1833" i="47"/>
  <c r="I1855" i="47"/>
  <c r="A1855" i="47" s="1"/>
  <c r="Z1855" i="47"/>
  <c r="AA1858" i="47"/>
  <c r="X1858" i="47" s="1"/>
  <c r="I1858" i="47"/>
  <c r="AB1858" i="47" s="1"/>
  <c r="I1859" i="47"/>
  <c r="AB1859" i="47" s="1"/>
  <c r="Z1859" i="47"/>
  <c r="X1859" i="47" s="1"/>
  <c r="Z1869" i="47"/>
  <c r="X1869" i="47" s="1"/>
  <c r="I1869" i="47"/>
  <c r="AB1869" i="47" s="1"/>
  <c r="I1907" i="47"/>
  <c r="AB1907" i="47" s="1"/>
  <c r="Z1907" i="47"/>
  <c r="X1907" i="47" s="1"/>
  <c r="Y1910" i="47"/>
  <c r="Y1918" i="47"/>
  <c r="Y1936" i="47"/>
  <c r="X1936" i="47" s="1"/>
  <c r="Z1951" i="47"/>
  <c r="X1951" i="47" s="1"/>
  <c r="I1951" i="47"/>
  <c r="AB1951" i="47" s="1"/>
  <c r="Y1954" i="47"/>
  <c r="AA2028" i="47"/>
  <c r="X2028" i="47" s="1"/>
  <c r="I2028" i="47"/>
  <c r="AB2028" i="47" s="1"/>
  <c r="Y2029" i="47"/>
  <c r="X2029" i="47" s="1"/>
  <c r="Y2074" i="47"/>
  <c r="X2074" i="47" s="1"/>
  <c r="A2074" i="47"/>
  <c r="AA2101" i="47"/>
  <c r="X2101" i="47" s="1"/>
  <c r="I2101" i="47"/>
  <c r="AB2101" i="47" s="1"/>
  <c r="I2102" i="47"/>
  <c r="AB2102" i="47" s="1"/>
  <c r="Z2102" i="47"/>
  <c r="X2102" i="47" s="1"/>
  <c r="AA2176" i="47"/>
  <c r="X2176" i="47" s="1"/>
  <c r="I2176" i="47"/>
  <c r="AB2176" i="47" s="1"/>
  <c r="Y2181" i="47"/>
  <c r="X2181" i="47" s="1"/>
  <c r="Z2182" i="47"/>
  <c r="I2182" i="47"/>
  <c r="AB2182" i="47" s="1"/>
  <c r="I1029" i="47"/>
  <c r="AB1029" i="47" s="1"/>
  <c r="I1033" i="47"/>
  <c r="AB1033" i="47" s="1"/>
  <c r="Y1037" i="47"/>
  <c r="X1037" i="47" s="1"/>
  <c r="Z1038" i="47"/>
  <c r="X1038" i="47" s="1"/>
  <c r="T1076" i="47"/>
  <c r="AC1076" i="47" s="1"/>
  <c r="Y1078" i="47"/>
  <c r="I1102" i="47"/>
  <c r="AB1102" i="47" s="1"/>
  <c r="T1116" i="47"/>
  <c r="AC1116" i="47" s="1"/>
  <c r="Y1117" i="47"/>
  <c r="Z1157" i="47"/>
  <c r="X1157" i="47" s="1"/>
  <c r="I1177" i="47"/>
  <c r="AB1177" i="47" s="1"/>
  <c r="I1181" i="47"/>
  <c r="AB1181" i="47" s="1"/>
  <c r="I1185" i="47"/>
  <c r="AB1185" i="47" s="1"/>
  <c r="I1189" i="47"/>
  <c r="AB1189" i="47" s="1"/>
  <c r="I1193" i="47"/>
  <c r="AB1193" i="47" s="1"/>
  <c r="Y1236" i="47"/>
  <c r="Y1238" i="47"/>
  <c r="Y1277" i="47"/>
  <c r="X1277" i="47" s="1"/>
  <c r="I1295" i="47"/>
  <c r="A1295" i="47" s="1"/>
  <c r="T1316" i="47"/>
  <c r="AC1316" i="47" s="1"/>
  <c r="D1333" i="47"/>
  <c r="I1339" i="47"/>
  <c r="AB1339" i="47" s="1"/>
  <c r="I1377" i="47"/>
  <c r="AB1377" i="47" s="1"/>
  <c r="Y1397" i="47"/>
  <c r="Y1437" i="47"/>
  <c r="Z1438" i="47"/>
  <c r="X1438" i="47" s="1"/>
  <c r="I1456" i="47"/>
  <c r="AB1456" i="47" s="1"/>
  <c r="I1460" i="47"/>
  <c r="AB1460" i="47" s="1"/>
  <c r="I1464" i="47"/>
  <c r="AB1464" i="47" s="1"/>
  <c r="I1468" i="47"/>
  <c r="AB1468" i="47" s="1"/>
  <c r="I1472" i="47"/>
  <c r="AB1472" i="47" s="1"/>
  <c r="I1496" i="47"/>
  <c r="AB1496" i="47" s="1"/>
  <c r="I1500" i="47"/>
  <c r="AB1500" i="47" s="1"/>
  <c r="I1504" i="47"/>
  <c r="AB1504" i="47" s="1"/>
  <c r="I1508" i="47"/>
  <c r="AB1508" i="47" s="1"/>
  <c r="I1512" i="47"/>
  <c r="AB1512" i="47" s="1"/>
  <c r="I1536" i="47"/>
  <c r="AB1536" i="47" s="1"/>
  <c r="I1540" i="47"/>
  <c r="AB1540" i="47" s="1"/>
  <c r="I1544" i="47"/>
  <c r="AB1544" i="47" s="1"/>
  <c r="I1548" i="47"/>
  <c r="AB1548" i="47" s="1"/>
  <c r="I1552" i="47"/>
  <c r="AB1552" i="47" s="1"/>
  <c r="I1576" i="47"/>
  <c r="AB1576" i="47" s="1"/>
  <c r="I1580" i="47"/>
  <c r="AB1580" i="47" s="1"/>
  <c r="I1584" i="47"/>
  <c r="AB1584" i="47" s="1"/>
  <c r="I1588" i="47"/>
  <c r="AB1588" i="47" s="1"/>
  <c r="I1592" i="47"/>
  <c r="AB1592" i="47" s="1"/>
  <c r="I1616" i="47"/>
  <c r="AB1616" i="47" s="1"/>
  <c r="I1620" i="47"/>
  <c r="AB1620" i="47" s="1"/>
  <c r="I1624" i="47"/>
  <c r="AB1624" i="47" s="1"/>
  <c r="I1628" i="47"/>
  <c r="AB1628" i="47" s="1"/>
  <c r="I1632" i="47"/>
  <c r="AB1632" i="47" s="1"/>
  <c r="A1655" i="47"/>
  <c r="I1656" i="47"/>
  <c r="AB1656" i="47" s="1"/>
  <c r="A1659" i="47"/>
  <c r="Z1664" i="47"/>
  <c r="X1664" i="47" s="1"/>
  <c r="I1664" i="47"/>
  <c r="AB1664" i="47" s="1"/>
  <c r="I1669" i="47"/>
  <c r="AB1669" i="47" s="1"/>
  <c r="X1670" i="47"/>
  <c r="Z1677" i="47"/>
  <c r="X1677" i="47" s="1"/>
  <c r="Z1700" i="47"/>
  <c r="X1700" i="47" s="1"/>
  <c r="I1700" i="47"/>
  <c r="AB1700" i="47" s="1"/>
  <c r="I1705" i="47"/>
  <c r="AB1705" i="47" s="1"/>
  <c r="X1706" i="47"/>
  <c r="Z1718" i="47"/>
  <c r="I1735" i="47"/>
  <c r="A1735" i="47" s="1"/>
  <c r="Z1736" i="47"/>
  <c r="X1736" i="47" s="1"/>
  <c r="I1736" i="47"/>
  <c r="AB1736" i="47" s="1"/>
  <c r="A1739" i="47"/>
  <c r="I1741" i="47"/>
  <c r="AB1741" i="47" s="1"/>
  <c r="AA1742" i="47"/>
  <c r="Y1748" i="47"/>
  <c r="X1748" i="47" s="1"/>
  <c r="A1750" i="47"/>
  <c r="Y1750" i="47"/>
  <c r="D1773" i="47"/>
  <c r="I1775" i="47"/>
  <c r="A1775" i="47" s="1"/>
  <c r="A1778" i="47"/>
  <c r="Y1778" i="47"/>
  <c r="X1778" i="47" s="1"/>
  <c r="Y1786" i="47"/>
  <c r="X1786" i="47" s="1"/>
  <c r="Y1794" i="47"/>
  <c r="X1794" i="47" s="1"/>
  <c r="O1796" i="47"/>
  <c r="AB1796" i="47" s="1"/>
  <c r="D1813" i="47"/>
  <c r="I1815" i="47"/>
  <c r="A1815" i="47" s="1"/>
  <c r="A1818" i="47"/>
  <c r="Y1818" i="47"/>
  <c r="A1826" i="47"/>
  <c r="Y1826" i="47"/>
  <c r="A1834" i="47"/>
  <c r="Y1834" i="47"/>
  <c r="Y1860" i="47"/>
  <c r="X1865" i="47"/>
  <c r="Z1872" i="47"/>
  <c r="X1872" i="47" s="1"/>
  <c r="I1872" i="47"/>
  <c r="AB1872" i="47" s="1"/>
  <c r="AA1902" i="47"/>
  <c r="Y1908" i="47"/>
  <c r="X1908" i="47" s="1"/>
  <c r="D1933" i="47"/>
  <c r="AA1946" i="47"/>
  <c r="Y1991" i="47"/>
  <c r="Z2099" i="47"/>
  <c r="X2099" i="47" s="1"/>
  <c r="I2099" i="47"/>
  <c r="AB2099" i="47" s="1"/>
  <c r="I1740" i="47"/>
  <c r="AB1740" i="47" s="1"/>
  <c r="I1744" i="47"/>
  <c r="AB1744" i="47" s="1"/>
  <c r="I1748" i="47"/>
  <c r="AB1748" i="47" s="1"/>
  <c r="I1752" i="47"/>
  <c r="AB1752" i="47" s="1"/>
  <c r="I1776" i="47"/>
  <c r="AB1776" i="47" s="1"/>
  <c r="I1780" i="47"/>
  <c r="AB1780" i="47" s="1"/>
  <c r="I1784" i="47"/>
  <c r="AB1784" i="47" s="1"/>
  <c r="I1788" i="47"/>
  <c r="AB1788" i="47" s="1"/>
  <c r="I1792" i="47"/>
  <c r="AB1792" i="47" s="1"/>
  <c r="I1816" i="47"/>
  <c r="AB1816" i="47" s="1"/>
  <c r="I1820" i="47"/>
  <c r="AB1820" i="47" s="1"/>
  <c r="I1824" i="47"/>
  <c r="AB1824" i="47" s="1"/>
  <c r="I1828" i="47"/>
  <c r="AB1828" i="47" s="1"/>
  <c r="I1832" i="47"/>
  <c r="AB1832" i="47" s="1"/>
  <c r="Z1837" i="47"/>
  <c r="X1837" i="47" s="1"/>
  <c r="Z1860" i="47"/>
  <c r="I1860" i="47"/>
  <c r="AB1860" i="47" s="1"/>
  <c r="I1865" i="47"/>
  <c r="AB1865" i="47" s="1"/>
  <c r="A1871" i="47"/>
  <c r="Z1878" i="47"/>
  <c r="X1878" i="47" s="1"/>
  <c r="I1895" i="47"/>
  <c r="Y1896" i="47"/>
  <c r="X1896" i="47" s="1"/>
  <c r="A1898" i="47"/>
  <c r="Y1898" i="47"/>
  <c r="A1903" i="47"/>
  <c r="I1905" i="47"/>
  <c r="AB1905" i="47" s="1"/>
  <c r="AA1906" i="47"/>
  <c r="Y1912" i="47"/>
  <c r="X1912" i="47" s="1"/>
  <c r="Y1914" i="47"/>
  <c r="Z1918" i="47"/>
  <c r="Y1940" i="47"/>
  <c r="X1940" i="47" s="1"/>
  <c r="Y1942" i="47"/>
  <c r="I1949" i="47"/>
  <c r="AB1949" i="47" s="1"/>
  <c r="AA1950" i="47"/>
  <c r="Z1956" i="47"/>
  <c r="T1956" i="47"/>
  <c r="AC1956" i="47" s="1"/>
  <c r="Y1957" i="47"/>
  <c r="D2013" i="47"/>
  <c r="X2018" i="47"/>
  <c r="Y2026" i="47"/>
  <c r="X2026" i="47" s="1"/>
  <c r="A2026" i="47"/>
  <c r="R2085" i="47"/>
  <c r="Z2055" i="47"/>
  <c r="I2055" i="47"/>
  <c r="A2055" i="47" s="1"/>
  <c r="Y2058" i="47"/>
  <c r="X2058" i="47" s="1"/>
  <c r="A2058" i="47"/>
  <c r="D2053" i="47"/>
  <c r="Z2067" i="47"/>
  <c r="X2067" i="47" s="1"/>
  <c r="I2067" i="47"/>
  <c r="AB2067" i="47" s="1"/>
  <c r="X2068" i="47"/>
  <c r="AA2069" i="47"/>
  <c r="X2069" i="47" s="1"/>
  <c r="I2069" i="47"/>
  <c r="AB2069" i="47" s="1"/>
  <c r="I2070" i="47"/>
  <c r="AB2070" i="47" s="1"/>
  <c r="Z2070" i="47"/>
  <c r="X2070" i="47" s="1"/>
  <c r="Z2096" i="47"/>
  <c r="X2096" i="47" s="1"/>
  <c r="I2096" i="47"/>
  <c r="AB2096" i="47" s="1"/>
  <c r="Y2103" i="47"/>
  <c r="Z2151" i="47"/>
  <c r="X2151" i="47" s="1"/>
  <c r="I2151" i="47"/>
  <c r="AB2151" i="47" s="1"/>
  <c r="AA2175" i="47"/>
  <c r="I2175" i="47"/>
  <c r="A2175" i="47" s="1"/>
  <c r="Z2296" i="47"/>
  <c r="X2296" i="47" s="1"/>
  <c r="I2296" i="47"/>
  <c r="AB2296" i="47" s="1"/>
  <c r="Z1864" i="47"/>
  <c r="X1864" i="47" s="1"/>
  <c r="I1864" i="47"/>
  <c r="AB1864" i="47" s="1"/>
  <c r="X1870" i="47"/>
  <c r="Y1900" i="47"/>
  <c r="X1900" i="47" s="1"/>
  <c r="A1902" i="47"/>
  <c r="Y1902" i="47"/>
  <c r="AA1910" i="47"/>
  <c r="O1916" i="47"/>
  <c r="AB1916" i="47" s="1"/>
  <c r="X1916" i="47" s="1"/>
  <c r="AA1938" i="47"/>
  <c r="Y1944" i="47"/>
  <c r="X1944" i="47" s="1"/>
  <c r="A1946" i="47"/>
  <c r="Y1946" i="47"/>
  <c r="AA1980" i="47"/>
  <c r="X1980" i="47" s="1"/>
  <c r="I1980" i="47"/>
  <c r="AB1980" i="47" s="1"/>
  <c r="Y1981" i="47"/>
  <c r="X1981" i="47" s="1"/>
  <c r="Y1994" i="47"/>
  <c r="X1994" i="47" s="1"/>
  <c r="A1994" i="47"/>
  <c r="Z2019" i="47"/>
  <c r="X2019" i="47" s="1"/>
  <c r="I2019" i="47"/>
  <c r="AB2019" i="47" s="1"/>
  <c r="AA2021" i="47"/>
  <c r="X2021" i="47" s="1"/>
  <c r="I2021" i="47"/>
  <c r="AB2021" i="47" s="1"/>
  <c r="I2022" i="47"/>
  <c r="AB2022" i="47" s="1"/>
  <c r="Z2022" i="47"/>
  <c r="X2022" i="47" s="1"/>
  <c r="Z2032" i="47"/>
  <c r="X2032" i="47" s="1"/>
  <c r="I2032" i="47"/>
  <c r="AB2032" i="47" s="1"/>
  <c r="Z2064" i="47"/>
  <c r="X2064" i="47" s="1"/>
  <c r="I2064" i="47"/>
  <c r="AB2064" i="47" s="1"/>
  <c r="Y2071" i="47"/>
  <c r="AA2108" i="47"/>
  <c r="X2108" i="47" s="1"/>
  <c r="I2108" i="47"/>
  <c r="AB2108" i="47" s="1"/>
  <c r="Y2109" i="47"/>
  <c r="X2109" i="47" s="1"/>
  <c r="Z2116" i="47"/>
  <c r="T2116" i="47"/>
  <c r="AC2116" i="47" s="1"/>
  <c r="O2116" i="47"/>
  <c r="AB2116" i="47" s="1"/>
  <c r="Y2150" i="47"/>
  <c r="Z2236" i="47"/>
  <c r="T2236" i="47"/>
  <c r="AC2236" i="47" s="1"/>
  <c r="I2262" i="47"/>
  <c r="AB2262" i="47" s="1"/>
  <c r="O1836" i="47"/>
  <c r="AB1836" i="47" s="1"/>
  <c r="X1836" i="47" s="1"/>
  <c r="D1853" i="47"/>
  <c r="Y1855" i="47"/>
  <c r="I1857" i="47"/>
  <c r="AB1857" i="47" s="1"/>
  <c r="I1866" i="47"/>
  <c r="AB1866" i="47" s="1"/>
  <c r="Z1868" i="47"/>
  <c r="I1868" i="47"/>
  <c r="AB1868" i="47" s="1"/>
  <c r="Y1868" i="47"/>
  <c r="I1873" i="47"/>
  <c r="AB1873" i="47" s="1"/>
  <c r="AA1898" i="47"/>
  <c r="Y1904" i="47"/>
  <c r="X1904" i="47" s="1"/>
  <c r="A1906" i="47"/>
  <c r="Y1906" i="47"/>
  <c r="AA1914" i="47"/>
  <c r="Z1917" i="47"/>
  <c r="Y1935" i="47"/>
  <c r="A1935" i="47"/>
  <c r="AA1942" i="47"/>
  <c r="Y1948" i="47"/>
  <c r="X1948" i="47" s="1"/>
  <c r="A1950" i="47"/>
  <c r="Y1950" i="47"/>
  <c r="A1972" i="47"/>
  <c r="R2005" i="47"/>
  <c r="Z1975" i="47"/>
  <c r="I1975" i="47"/>
  <c r="A1975" i="47" s="1"/>
  <c r="Y1978" i="47"/>
  <c r="X1978" i="47" s="1"/>
  <c r="D1973" i="47"/>
  <c r="Z1987" i="47"/>
  <c r="X1987" i="47" s="1"/>
  <c r="I1987" i="47"/>
  <c r="AB1987" i="47" s="1"/>
  <c r="X1988" i="47"/>
  <c r="AA1989" i="47"/>
  <c r="X1989" i="47" s="1"/>
  <c r="I1989" i="47"/>
  <c r="AB1989" i="47" s="1"/>
  <c r="I1990" i="47"/>
  <c r="AB1990" i="47" s="1"/>
  <c r="Z1990" i="47"/>
  <c r="X1990" i="47" s="1"/>
  <c r="Z2016" i="47"/>
  <c r="X2016" i="47" s="1"/>
  <c r="I2016" i="47"/>
  <c r="AB2016" i="47" s="1"/>
  <c r="Y2023" i="47"/>
  <c r="AB2095" i="47"/>
  <c r="D2093" i="47"/>
  <c r="Y2106" i="47"/>
  <c r="X2106" i="47" s="1"/>
  <c r="A2106" i="47"/>
  <c r="Z2143" i="47"/>
  <c r="X2143" i="47" s="1"/>
  <c r="I2143" i="47"/>
  <c r="AB2143" i="47" s="1"/>
  <c r="D2213" i="47"/>
  <c r="Y2217" i="47"/>
  <c r="Z2219" i="47"/>
  <c r="X2219" i="47" s="1"/>
  <c r="I2219" i="47"/>
  <c r="AB2219" i="47" s="1"/>
  <c r="Y2223" i="47"/>
  <c r="Y2227" i="47"/>
  <c r="I2257" i="47"/>
  <c r="AB2257" i="47" s="1"/>
  <c r="AA2257" i="47"/>
  <c r="I2298" i="47"/>
  <c r="AB2298" i="47" s="1"/>
  <c r="Z2298" i="47"/>
  <c r="X2298" i="47" s="1"/>
  <c r="A1986" i="47"/>
  <c r="Z1991" i="47"/>
  <c r="I1991" i="47"/>
  <c r="AB1991" i="47" s="1"/>
  <c r="Y1996" i="47"/>
  <c r="Z1996" i="47"/>
  <c r="A2018" i="47"/>
  <c r="Z2023" i="47"/>
  <c r="I2023" i="47"/>
  <c r="AB2023" i="47" s="1"/>
  <c r="A2034" i="47"/>
  <c r="A2066" i="47"/>
  <c r="Z2071" i="47"/>
  <c r="I2071" i="47"/>
  <c r="AB2071" i="47" s="1"/>
  <c r="Y2076" i="47"/>
  <c r="Z2076" i="47"/>
  <c r="Z2103" i="47"/>
  <c r="I2103" i="47"/>
  <c r="AB2103" i="47" s="1"/>
  <c r="A2114" i="47"/>
  <c r="X2141" i="47"/>
  <c r="Z2142" i="47"/>
  <c r="I2142" i="47"/>
  <c r="AB2142" i="47" s="1"/>
  <c r="X2149" i="47"/>
  <c r="Z2150" i="47"/>
  <c r="I2150" i="47"/>
  <c r="AB2150" i="47" s="1"/>
  <c r="Y2156" i="47"/>
  <c r="R2169" i="47"/>
  <c r="D2173" i="47"/>
  <c r="A2177" i="47"/>
  <c r="Y2178" i="47"/>
  <c r="Z2179" i="47"/>
  <c r="X2179" i="47" s="1"/>
  <c r="I2179" i="47"/>
  <c r="AB2179" i="47" s="1"/>
  <c r="X2180" i="47"/>
  <c r="A2185" i="47"/>
  <c r="Y2186" i="47"/>
  <c r="Z2187" i="47"/>
  <c r="X2187" i="47" s="1"/>
  <c r="I2187" i="47"/>
  <c r="AB2187" i="47" s="1"/>
  <c r="X2188" i="47"/>
  <c r="A2193" i="47"/>
  <c r="Y2194" i="47"/>
  <c r="Z2223" i="47"/>
  <c r="I2223" i="47"/>
  <c r="AB2223" i="47" s="1"/>
  <c r="AA2225" i="47"/>
  <c r="X2225" i="47" s="1"/>
  <c r="I2225" i="47"/>
  <c r="AB2225" i="47" s="1"/>
  <c r="Y2226" i="47"/>
  <c r="X2233" i="47"/>
  <c r="A2252" i="47"/>
  <c r="R2285" i="47"/>
  <c r="Z2264" i="47"/>
  <c r="X2264" i="47" s="1"/>
  <c r="I2264" i="47"/>
  <c r="AB2264" i="47" s="1"/>
  <c r="I2266" i="47"/>
  <c r="AB2266" i="47" s="1"/>
  <c r="Z2266" i="47"/>
  <c r="X2266" i="47" s="1"/>
  <c r="Z2268" i="47"/>
  <c r="X2268" i="47" s="1"/>
  <c r="I2268" i="47"/>
  <c r="AB2268" i="47" s="1"/>
  <c r="A2297" i="47"/>
  <c r="D2293" i="47"/>
  <c r="Y2297" i="47"/>
  <c r="AA2337" i="47"/>
  <c r="X2337" i="47" s="1"/>
  <c r="I2337" i="47"/>
  <c r="AB2337" i="47" s="1"/>
  <c r="R2409" i="47"/>
  <c r="Z1979" i="47"/>
  <c r="X1979" i="47" s="1"/>
  <c r="I1979" i="47"/>
  <c r="AB1979" i="47" s="1"/>
  <c r="X1985" i="47"/>
  <c r="A2012" i="47"/>
  <c r="R2045" i="47"/>
  <c r="X2017" i="47"/>
  <c r="Z2027" i="47"/>
  <c r="X2027" i="47" s="1"/>
  <c r="I2027" i="47"/>
  <c r="AB2027" i="47" s="1"/>
  <c r="X2033" i="47"/>
  <c r="Z2059" i="47"/>
  <c r="X2059" i="47" s="1"/>
  <c r="I2059" i="47"/>
  <c r="AB2059" i="47" s="1"/>
  <c r="X2065" i="47"/>
  <c r="A2092" i="47"/>
  <c r="Z2107" i="47"/>
  <c r="X2107" i="47" s="1"/>
  <c r="I2107" i="47"/>
  <c r="AB2107" i="47" s="1"/>
  <c r="AB2135" i="47"/>
  <c r="Y2138" i="47"/>
  <c r="Z2139" i="47"/>
  <c r="X2139" i="47" s="1"/>
  <c r="I2139" i="47"/>
  <c r="AB2139" i="47" s="1"/>
  <c r="Y2146" i="47"/>
  <c r="Z2147" i="47"/>
  <c r="X2147" i="47" s="1"/>
  <c r="I2147" i="47"/>
  <c r="AB2147" i="47" s="1"/>
  <c r="Y2154" i="47"/>
  <c r="X2177" i="47"/>
  <c r="Z2178" i="47"/>
  <c r="I2178" i="47"/>
  <c r="AB2178" i="47" s="1"/>
  <c r="Z2186" i="47"/>
  <c r="I2186" i="47"/>
  <c r="AB2186" i="47" s="1"/>
  <c r="X2193" i="47"/>
  <c r="Z2194" i="47"/>
  <c r="I2194" i="47"/>
  <c r="AB2194" i="47" s="1"/>
  <c r="X2198" i="47"/>
  <c r="Z2216" i="47"/>
  <c r="X2216" i="47" s="1"/>
  <c r="I2216" i="47"/>
  <c r="AB2216" i="47" s="1"/>
  <c r="Z2220" i="47"/>
  <c r="X2220" i="47" s="1"/>
  <c r="I2220" i="47"/>
  <c r="AB2220" i="47" s="1"/>
  <c r="Z2222" i="47"/>
  <c r="X2222" i="47" s="1"/>
  <c r="I2226" i="47"/>
  <c r="AB2226" i="47" s="1"/>
  <c r="Z2226" i="47"/>
  <c r="Y2263" i="47"/>
  <c r="X2263" i="47" s="1"/>
  <c r="Y2265" i="47"/>
  <c r="T2276" i="47"/>
  <c r="AC2276" i="47" s="1"/>
  <c r="Z2276" i="47"/>
  <c r="Y2299" i="47"/>
  <c r="X2299" i="47" s="1"/>
  <c r="Y2301" i="47"/>
  <c r="I2310" i="47"/>
  <c r="AB2310" i="47" s="1"/>
  <c r="Z2310" i="47"/>
  <c r="X2310" i="47" s="1"/>
  <c r="Z2312" i="47"/>
  <c r="X2312" i="47" s="1"/>
  <c r="I2312" i="47"/>
  <c r="AB2312" i="47" s="1"/>
  <c r="AA2346" i="47"/>
  <c r="X2346" i="47" s="1"/>
  <c r="I2346" i="47"/>
  <c r="AB2346" i="47" s="1"/>
  <c r="Y2347" i="47"/>
  <c r="X2347" i="47" s="1"/>
  <c r="A2347" i="47"/>
  <c r="Z2348" i="47"/>
  <c r="I2348" i="47"/>
  <c r="AB2348" i="47" s="1"/>
  <c r="I1896" i="47"/>
  <c r="AB1896" i="47" s="1"/>
  <c r="I1900" i="47"/>
  <c r="AB1900" i="47" s="1"/>
  <c r="I1904" i="47"/>
  <c r="AB1904" i="47" s="1"/>
  <c r="I1908" i="47"/>
  <c r="AB1908" i="47" s="1"/>
  <c r="I1912" i="47"/>
  <c r="AB1912" i="47" s="1"/>
  <c r="I1936" i="47"/>
  <c r="AB1936" i="47" s="1"/>
  <c r="I1940" i="47"/>
  <c r="AB1940" i="47" s="1"/>
  <c r="I1944" i="47"/>
  <c r="AB1944" i="47" s="1"/>
  <c r="I1948" i="47"/>
  <c r="AB1948" i="47" s="1"/>
  <c r="Y1956" i="47"/>
  <c r="I1981" i="47"/>
  <c r="AB1981" i="47" s="1"/>
  <c r="Z1983" i="47"/>
  <c r="I1983" i="47"/>
  <c r="AB1983" i="47" s="1"/>
  <c r="Y1983" i="47"/>
  <c r="I1988" i="47"/>
  <c r="AB1988" i="47" s="1"/>
  <c r="I2020" i="47"/>
  <c r="AB2020" i="47" s="1"/>
  <c r="I2029" i="47"/>
  <c r="AB2029" i="47" s="1"/>
  <c r="Z2031" i="47"/>
  <c r="I2031" i="47"/>
  <c r="AB2031" i="47" s="1"/>
  <c r="Y2031" i="47"/>
  <c r="Y2036" i="47"/>
  <c r="I2061" i="47"/>
  <c r="AB2061" i="47" s="1"/>
  <c r="Z2063" i="47"/>
  <c r="I2063" i="47"/>
  <c r="AB2063" i="47" s="1"/>
  <c r="Y2063" i="47"/>
  <c r="I2068" i="47"/>
  <c r="AB2068" i="47" s="1"/>
  <c r="I2100" i="47"/>
  <c r="AB2100" i="47" s="1"/>
  <c r="I2109" i="47"/>
  <c r="AB2109" i="47" s="1"/>
  <c r="Z2111" i="47"/>
  <c r="I2111" i="47"/>
  <c r="AB2111" i="47" s="1"/>
  <c r="Y2111" i="47"/>
  <c r="Y2116" i="47"/>
  <c r="X2137" i="47"/>
  <c r="Z2138" i="47"/>
  <c r="I2138" i="47"/>
  <c r="AB2138" i="47" s="1"/>
  <c r="X2145" i="47"/>
  <c r="Z2146" i="47"/>
  <c r="I2146" i="47"/>
  <c r="AB2146" i="47" s="1"/>
  <c r="X2153" i="47"/>
  <c r="Z2154" i="47"/>
  <c r="I2154" i="47"/>
  <c r="AB2154" i="47" s="1"/>
  <c r="I2180" i="47"/>
  <c r="AB2180" i="47" s="1"/>
  <c r="Y2182" i="47"/>
  <c r="Z2183" i="47"/>
  <c r="X2183" i="47" s="1"/>
  <c r="I2183" i="47"/>
  <c r="AB2183" i="47" s="1"/>
  <c r="I2188" i="47"/>
  <c r="AB2188" i="47" s="1"/>
  <c r="Y2190" i="47"/>
  <c r="Z2191" i="47"/>
  <c r="X2191" i="47" s="1"/>
  <c r="I2191" i="47"/>
  <c r="AB2191" i="47" s="1"/>
  <c r="Y2229" i="47"/>
  <c r="X2229" i="47" s="1"/>
  <c r="Z2232" i="47"/>
  <c r="X2232" i="47" s="1"/>
  <c r="I2232" i="47"/>
  <c r="AB2232" i="47" s="1"/>
  <c r="R2249" i="47"/>
  <c r="Y2267" i="47"/>
  <c r="X2267" i="47" s="1"/>
  <c r="A2269" i="47"/>
  <c r="Y2269" i="47"/>
  <c r="Z2295" i="47"/>
  <c r="I2295" i="47"/>
  <c r="A2295" i="47" s="1"/>
  <c r="Y2311" i="47"/>
  <c r="X2311" i="47" s="1"/>
  <c r="Y2313" i="47"/>
  <c r="AA2309" i="47"/>
  <c r="A2332" i="47"/>
  <c r="R2365" i="47"/>
  <c r="Y2338" i="47"/>
  <c r="D2333" i="47"/>
  <c r="AA2350" i="47"/>
  <c r="X2350" i="47" s="1"/>
  <c r="I2350" i="47"/>
  <c r="AB2350" i="47" s="1"/>
  <c r="Y2351" i="47"/>
  <c r="X2351" i="47" s="1"/>
  <c r="A2351" i="47"/>
  <c r="Z2352" i="47"/>
  <c r="I2352" i="47"/>
  <c r="AB2352" i="47" s="1"/>
  <c r="Z2377" i="47"/>
  <c r="X2377" i="47" s="1"/>
  <c r="I2377" i="47"/>
  <c r="AB2377" i="47" s="1"/>
  <c r="Z2381" i="47"/>
  <c r="X2381" i="47" s="1"/>
  <c r="I2381" i="47"/>
  <c r="AB2381" i="47" s="1"/>
  <c r="Z2385" i="47"/>
  <c r="X2385" i="47" s="1"/>
  <c r="I2385" i="47"/>
  <c r="AB2385" i="47" s="1"/>
  <c r="Z2389" i="47"/>
  <c r="X2389" i="47" s="1"/>
  <c r="I2389" i="47"/>
  <c r="AB2389" i="47" s="1"/>
  <c r="Z2393" i="47"/>
  <c r="X2393" i="47" s="1"/>
  <c r="I2393" i="47"/>
  <c r="AB2393" i="47" s="1"/>
  <c r="Z2417" i="47"/>
  <c r="X2417" i="47" s="1"/>
  <c r="I2417" i="47"/>
  <c r="AB2417" i="47" s="1"/>
  <c r="Z2421" i="47"/>
  <c r="X2421" i="47" s="1"/>
  <c r="I2421" i="47"/>
  <c r="AB2421" i="47" s="1"/>
  <c r="Z2425" i="47"/>
  <c r="X2425" i="47" s="1"/>
  <c r="I2425" i="47"/>
  <c r="AB2425" i="47" s="1"/>
  <c r="Z2429" i="47"/>
  <c r="X2429" i="47" s="1"/>
  <c r="I2429" i="47"/>
  <c r="AB2429" i="47" s="1"/>
  <c r="Z2433" i="47"/>
  <c r="X2433" i="47" s="1"/>
  <c r="I2433" i="47"/>
  <c r="AB2433" i="47" s="1"/>
  <c r="AA2462" i="47"/>
  <c r="X2462" i="47" s="1"/>
  <c r="I2462" i="47"/>
  <c r="AB2462" i="47" s="1"/>
  <c r="I2463" i="47"/>
  <c r="AB2463" i="47" s="1"/>
  <c r="Z2463" i="47"/>
  <c r="X2463" i="47" s="1"/>
  <c r="Z2473" i="47"/>
  <c r="X2473" i="47" s="1"/>
  <c r="I2473" i="47"/>
  <c r="AB2473" i="47" s="1"/>
  <c r="R2165" i="47"/>
  <c r="R2205" i="47"/>
  <c r="A2222" i="47"/>
  <c r="Z2227" i="47"/>
  <c r="I2227" i="47"/>
  <c r="AB2227" i="47" s="1"/>
  <c r="D2253" i="47"/>
  <c r="Y2257" i="47"/>
  <c r="AA2265" i="47"/>
  <c r="Y2271" i="47"/>
  <c r="X2271" i="47" s="1"/>
  <c r="A2273" i="47"/>
  <c r="Y2273" i="47"/>
  <c r="X2273" i="47" s="1"/>
  <c r="R2289" i="47"/>
  <c r="AA2297" i="47"/>
  <c r="Y2303" i="47"/>
  <c r="X2303" i="47" s="1"/>
  <c r="Y2305" i="47"/>
  <c r="X2305" i="47" s="1"/>
  <c r="AA2313" i="47"/>
  <c r="Z2314" i="47"/>
  <c r="X2314" i="47" s="1"/>
  <c r="Y2340" i="47"/>
  <c r="Y2343" i="47"/>
  <c r="X2343" i="47" s="1"/>
  <c r="A2343" i="47"/>
  <c r="AA2354" i="47"/>
  <c r="X2354" i="47" s="1"/>
  <c r="I2354" i="47"/>
  <c r="AB2354" i="47" s="1"/>
  <c r="R2369" i="47"/>
  <c r="Y2415" i="47"/>
  <c r="D2413" i="47"/>
  <c r="Z2460" i="47"/>
  <c r="X2460" i="47" s="1"/>
  <c r="I2460" i="47"/>
  <c r="AB2460" i="47" s="1"/>
  <c r="Z2496" i="47"/>
  <c r="X2496" i="47" s="1"/>
  <c r="I2496" i="47"/>
  <c r="AB2496" i="47" s="1"/>
  <c r="Z2501" i="47"/>
  <c r="X2501" i="47" s="1"/>
  <c r="I2501" i="47"/>
  <c r="AB2501" i="47" s="1"/>
  <c r="Z2231" i="47"/>
  <c r="X2231" i="47" s="1"/>
  <c r="I2231" i="47"/>
  <c r="AB2231" i="47" s="1"/>
  <c r="Y2236" i="47"/>
  <c r="Y2259" i="47"/>
  <c r="X2259" i="47" s="1"/>
  <c r="Y2261" i="47"/>
  <c r="X2261" i="47" s="1"/>
  <c r="AA2269" i="47"/>
  <c r="Y2276" i="47"/>
  <c r="AA2301" i="47"/>
  <c r="Y2307" i="47"/>
  <c r="X2307" i="47" s="1"/>
  <c r="A2309" i="47"/>
  <c r="Y2309" i="47"/>
  <c r="AA2338" i="47"/>
  <c r="I2338" i="47"/>
  <c r="AB2338" i="47" s="1"/>
  <c r="X2342" i="47"/>
  <c r="Z2344" i="47"/>
  <c r="I2344" i="47"/>
  <c r="AB2344" i="47" s="1"/>
  <c r="Y2376" i="47"/>
  <c r="X2376" i="47" s="1"/>
  <c r="AA2378" i="47"/>
  <c r="X2378" i="47" s="1"/>
  <c r="I2378" i="47"/>
  <c r="AB2378" i="47" s="1"/>
  <c r="Y2380" i="47"/>
  <c r="X2380" i="47" s="1"/>
  <c r="AA2382" i="47"/>
  <c r="X2382" i="47" s="1"/>
  <c r="I2382" i="47"/>
  <c r="AB2382" i="47" s="1"/>
  <c r="Y2384" i="47"/>
  <c r="X2384" i="47" s="1"/>
  <c r="AA2386" i="47"/>
  <c r="X2386" i="47" s="1"/>
  <c r="I2386" i="47"/>
  <c r="AB2386" i="47" s="1"/>
  <c r="Y2388" i="47"/>
  <c r="X2388" i="47" s="1"/>
  <c r="AA2390" i="47"/>
  <c r="X2390" i="47" s="1"/>
  <c r="I2390" i="47"/>
  <c r="AB2390" i="47" s="1"/>
  <c r="Y2392" i="47"/>
  <c r="X2392" i="47" s="1"/>
  <c r="AA2394" i="47"/>
  <c r="X2394" i="47" s="1"/>
  <c r="I2394" i="47"/>
  <c r="AB2394" i="47" s="1"/>
  <c r="T2396" i="47"/>
  <c r="AC2396" i="47" s="1"/>
  <c r="Y2416" i="47"/>
  <c r="X2416" i="47" s="1"/>
  <c r="AA2418" i="47"/>
  <c r="X2418" i="47" s="1"/>
  <c r="I2418" i="47"/>
  <c r="AB2418" i="47" s="1"/>
  <c r="Y2420" i="47"/>
  <c r="X2420" i="47" s="1"/>
  <c r="AA2422" i="47"/>
  <c r="X2422" i="47" s="1"/>
  <c r="I2422" i="47"/>
  <c r="AB2422" i="47" s="1"/>
  <c r="Y2424" i="47"/>
  <c r="X2424" i="47" s="1"/>
  <c r="AA2426" i="47"/>
  <c r="X2426" i="47" s="1"/>
  <c r="I2426" i="47"/>
  <c r="AB2426" i="47" s="1"/>
  <c r="Y2428" i="47"/>
  <c r="X2428" i="47" s="1"/>
  <c r="AA2430" i="47"/>
  <c r="X2430" i="47" s="1"/>
  <c r="I2430" i="47"/>
  <c r="AB2430" i="47" s="1"/>
  <c r="Y2432" i="47"/>
  <c r="X2432" i="47" s="1"/>
  <c r="AA2434" i="47"/>
  <c r="X2434" i="47" s="1"/>
  <c r="I2434" i="47"/>
  <c r="AB2434" i="47" s="1"/>
  <c r="AA2469" i="47"/>
  <c r="X2469" i="47" s="1"/>
  <c r="I2469" i="47"/>
  <c r="AB2469" i="47" s="1"/>
  <c r="Y2470" i="47"/>
  <c r="X2470" i="47" s="1"/>
  <c r="Z2589" i="47"/>
  <c r="X2589" i="47" s="1"/>
  <c r="I2589" i="47"/>
  <c r="AB2589" i="47" s="1"/>
  <c r="I2259" i="47"/>
  <c r="AB2259" i="47" s="1"/>
  <c r="I2263" i="47"/>
  <c r="AB2263" i="47" s="1"/>
  <c r="I2267" i="47"/>
  <c r="AB2267" i="47" s="1"/>
  <c r="I2271" i="47"/>
  <c r="AB2271" i="47" s="1"/>
  <c r="I2299" i="47"/>
  <c r="AB2299" i="47" s="1"/>
  <c r="I2303" i="47"/>
  <c r="AB2303" i="47" s="1"/>
  <c r="I2307" i="47"/>
  <c r="AB2307" i="47" s="1"/>
  <c r="I2311" i="47"/>
  <c r="AB2311" i="47" s="1"/>
  <c r="Z2340" i="47"/>
  <c r="I2340" i="47"/>
  <c r="AB2340" i="47" s="1"/>
  <c r="Y2344" i="47"/>
  <c r="Z2345" i="47"/>
  <c r="X2345" i="47" s="1"/>
  <c r="I2345" i="47"/>
  <c r="AB2345" i="47" s="1"/>
  <c r="Y2352" i="47"/>
  <c r="Z2353" i="47"/>
  <c r="X2353" i="47" s="1"/>
  <c r="I2353" i="47"/>
  <c r="AB2353" i="47" s="1"/>
  <c r="X2357" i="47"/>
  <c r="Z2358" i="47"/>
  <c r="X2358" i="47" s="1"/>
  <c r="X2379" i="47"/>
  <c r="X2387" i="47"/>
  <c r="Z2397" i="47"/>
  <c r="X2419" i="47"/>
  <c r="Z2437" i="47"/>
  <c r="X2437" i="47" s="1"/>
  <c r="Z2457" i="47"/>
  <c r="X2457" i="47" s="1"/>
  <c r="I2457" i="47"/>
  <c r="AB2457" i="47" s="1"/>
  <c r="D2453" i="47"/>
  <c r="Y2464" i="47"/>
  <c r="Z2553" i="47"/>
  <c r="X2553" i="47" s="1"/>
  <c r="I2553" i="47"/>
  <c r="AB2553" i="47" s="1"/>
  <c r="Y2348" i="47"/>
  <c r="Z2349" i="47"/>
  <c r="X2349" i="47" s="1"/>
  <c r="I2349" i="47"/>
  <c r="AB2349" i="47" s="1"/>
  <c r="T2356" i="47"/>
  <c r="AC2356" i="47" s="1"/>
  <c r="Y2375" i="47"/>
  <c r="D2373" i="47"/>
  <c r="X2383" i="47"/>
  <c r="X2391" i="47"/>
  <c r="X2398" i="47"/>
  <c r="X2423" i="47"/>
  <c r="X2459" i="47"/>
  <c r="Y2467" i="47"/>
  <c r="I2495" i="47"/>
  <c r="A2495" i="47" s="1"/>
  <c r="Z2495" i="47"/>
  <c r="AA2498" i="47"/>
  <c r="X2498" i="47" s="1"/>
  <c r="I2498" i="47"/>
  <c r="AB2498" i="47" s="1"/>
  <c r="I2499" i="47"/>
  <c r="AB2499" i="47" s="1"/>
  <c r="Z2499" i="47"/>
  <c r="X2499" i="47" s="1"/>
  <c r="Y2502" i="47"/>
  <c r="Y2580" i="47"/>
  <c r="X2580" i="47" s="1"/>
  <c r="A2580" i="47"/>
  <c r="A2459" i="47"/>
  <c r="Z2464" i="47"/>
  <c r="I2464" i="47"/>
  <c r="AB2464" i="47" s="1"/>
  <c r="Z2477" i="47"/>
  <c r="X2477" i="47" s="1"/>
  <c r="Z2505" i="47"/>
  <c r="X2505" i="47" s="1"/>
  <c r="I2505" i="47"/>
  <c r="AB2505" i="47" s="1"/>
  <c r="AA2506" i="47"/>
  <c r="X2506" i="47" s="1"/>
  <c r="I2506" i="47"/>
  <c r="AB2506" i="47" s="1"/>
  <c r="Y2508" i="47"/>
  <c r="X2508" i="47" s="1"/>
  <c r="Z2513" i="47"/>
  <c r="X2513" i="47" s="1"/>
  <c r="I2513" i="47"/>
  <c r="AB2513" i="47" s="1"/>
  <c r="AA2514" i="47"/>
  <c r="X2514" i="47" s="1"/>
  <c r="I2514" i="47"/>
  <c r="AB2514" i="47" s="1"/>
  <c r="Y2535" i="47"/>
  <c r="A2535" i="47"/>
  <c r="D2533" i="47"/>
  <c r="Z2537" i="47"/>
  <c r="X2537" i="47" s="1"/>
  <c r="I2537" i="47"/>
  <c r="AB2537" i="47" s="1"/>
  <c r="AA2538" i="47"/>
  <c r="X2538" i="47" s="1"/>
  <c r="I2538" i="47"/>
  <c r="AB2538" i="47" s="1"/>
  <c r="Y2540" i="47"/>
  <c r="X2540" i="47" s="1"/>
  <c r="Z2545" i="47"/>
  <c r="X2545" i="47" s="1"/>
  <c r="I2545" i="47"/>
  <c r="AB2545" i="47" s="1"/>
  <c r="AA2546" i="47"/>
  <c r="X2546" i="47" s="1"/>
  <c r="I2546" i="47"/>
  <c r="AB2546" i="47" s="1"/>
  <c r="Y2548" i="47"/>
  <c r="X2548" i="47" s="1"/>
  <c r="R2569" i="47"/>
  <c r="I2576" i="47"/>
  <c r="AB2576" i="47" s="1"/>
  <c r="Z2576" i="47"/>
  <c r="X2576" i="47" s="1"/>
  <c r="Z2586" i="47"/>
  <c r="X2586" i="47" s="1"/>
  <c r="I2586" i="47"/>
  <c r="AB2586" i="47" s="1"/>
  <c r="Y2455" i="47"/>
  <c r="Z2468" i="47"/>
  <c r="X2468" i="47" s="1"/>
  <c r="I2468" i="47"/>
  <c r="AB2468" i="47" s="1"/>
  <c r="AA2502" i="47"/>
  <c r="AB2535" i="47"/>
  <c r="Y2577" i="47"/>
  <c r="Y2615" i="47"/>
  <c r="A2615" i="47"/>
  <c r="I2376" i="47"/>
  <c r="AB2376" i="47" s="1"/>
  <c r="I2380" i="47"/>
  <c r="AB2380" i="47" s="1"/>
  <c r="I2384" i="47"/>
  <c r="AB2384" i="47" s="1"/>
  <c r="I2388" i="47"/>
  <c r="AB2388" i="47" s="1"/>
  <c r="I2392" i="47"/>
  <c r="AB2392" i="47" s="1"/>
  <c r="I2416" i="47"/>
  <c r="AB2416" i="47" s="1"/>
  <c r="I2420" i="47"/>
  <c r="AB2420" i="47" s="1"/>
  <c r="I2424" i="47"/>
  <c r="AB2424" i="47" s="1"/>
  <c r="I2428" i="47"/>
  <c r="AB2428" i="47" s="1"/>
  <c r="I2432" i="47"/>
  <c r="AB2432" i="47" s="1"/>
  <c r="I2455" i="47"/>
  <c r="A2455" i="47" s="1"/>
  <c r="Z2456" i="47"/>
  <c r="I2456" i="47"/>
  <c r="AB2456" i="47" s="1"/>
  <c r="Y2456" i="47"/>
  <c r="I2461" i="47"/>
  <c r="AB2461" i="47" s="1"/>
  <c r="I2470" i="47"/>
  <c r="AB2470" i="47" s="1"/>
  <c r="Z2472" i="47"/>
  <c r="I2472" i="47"/>
  <c r="AB2472" i="47" s="1"/>
  <c r="Y2472" i="47"/>
  <c r="O2476" i="47"/>
  <c r="AB2476" i="47" s="1"/>
  <c r="X2476" i="47" s="1"/>
  <c r="Y2495" i="47"/>
  <c r="I2497" i="47"/>
  <c r="AB2497" i="47" s="1"/>
  <c r="Y2504" i="47"/>
  <c r="X2504" i="47" s="1"/>
  <c r="Z2509" i="47"/>
  <c r="X2509" i="47" s="1"/>
  <c r="I2509" i="47"/>
  <c r="AB2509" i="47" s="1"/>
  <c r="AA2510" i="47"/>
  <c r="X2510" i="47" s="1"/>
  <c r="I2510" i="47"/>
  <c r="AB2510" i="47" s="1"/>
  <c r="Y2512" i="47"/>
  <c r="X2512" i="47" s="1"/>
  <c r="X2517" i="47"/>
  <c r="T2516" i="47"/>
  <c r="AC2516" i="47" s="1"/>
  <c r="X2516" i="47" s="1"/>
  <c r="Z2518" i="47"/>
  <c r="Y2536" i="47"/>
  <c r="X2536" i="47" s="1"/>
  <c r="Z2541" i="47"/>
  <c r="X2541" i="47" s="1"/>
  <c r="I2541" i="47"/>
  <c r="AB2541" i="47" s="1"/>
  <c r="AA2542" i="47"/>
  <c r="X2542" i="47" s="1"/>
  <c r="I2542" i="47"/>
  <c r="AB2542" i="47" s="1"/>
  <c r="Y2544" i="47"/>
  <c r="X2544" i="47" s="1"/>
  <c r="Z2549" i="47"/>
  <c r="X2549" i="47" s="1"/>
  <c r="I2549" i="47"/>
  <c r="AB2549" i="47" s="1"/>
  <c r="AA2550" i="47"/>
  <c r="X2550" i="47" s="1"/>
  <c r="I2550" i="47"/>
  <c r="AB2550" i="47" s="1"/>
  <c r="AA2582" i="47"/>
  <c r="X2582" i="47" s="1"/>
  <c r="I2582" i="47"/>
  <c r="AB2582" i="47" s="1"/>
  <c r="Y2583" i="47"/>
  <c r="X2583" i="47" s="1"/>
  <c r="X2588" i="47"/>
  <c r="Z2594" i="47"/>
  <c r="X2594" i="47" s="1"/>
  <c r="I2594" i="47"/>
  <c r="AB2594" i="47" s="1"/>
  <c r="Y2618" i="47"/>
  <c r="Z2627" i="47"/>
  <c r="X2627" i="47" s="1"/>
  <c r="I2627" i="47"/>
  <c r="AB2627" i="47" s="1"/>
  <c r="A2552" i="47"/>
  <c r="Z2577" i="47"/>
  <c r="I2577" i="47"/>
  <c r="AB2577" i="47" s="1"/>
  <c r="A2588" i="47"/>
  <c r="Y2597" i="47"/>
  <c r="X2598" i="47"/>
  <c r="R2609" i="47"/>
  <c r="Z2618" i="47"/>
  <c r="I2618" i="47"/>
  <c r="AB2618" i="47" s="1"/>
  <c r="AA2620" i="47"/>
  <c r="X2620" i="47" s="1"/>
  <c r="I2620" i="47"/>
  <c r="AB2620" i="47" s="1"/>
  <c r="Y2621" i="47"/>
  <c r="A2621" i="47"/>
  <c r="Y2660" i="47"/>
  <c r="X2551" i="47"/>
  <c r="D2573" i="47"/>
  <c r="Z2581" i="47"/>
  <c r="X2581" i="47" s="1"/>
  <c r="I2581" i="47"/>
  <c r="AB2581" i="47" s="1"/>
  <c r="X2587" i="47"/>
  <c r="Y2592" i="47"/>
  <c r="Z2593" i="47"/>
  <c r="X2593" i="47" s="1"/>
  <c r="Z2617" i="47"/>
  <c r="X2617" i="47" s="1"/>
  <c r="AA2623" i="47"/>
  <c r="X2623" i="47" s="1"/>
  <c r="I2623" i="47"/>
  <c r="AB2623" i="47" s="1"/>
  <c r="A2624" i="47"/>
  <c r="Y2624" i="47"/>
  <c r="X2624" i="47" s="1"/>
  <c r="X2625" i="47"/>
  <c r="X2628" i="47"/>
  <c r="Z2630" i="47"/>
  <c r="X2630" i="47" s="1"/>
  <c r="I2630" i="47"/>
  <c r="AB2630" i="47" s="1"/>
  <c r="AA2632" i="47"/>
  <c r="X2632" i="47" s="1"/>
  <c r="I2632" i="47"/>
  <c r="AB2632" i="47" s="1"/>
  <c r="I2500" i="47"/>
  <c r="AB2500" i="47" s="1"/>
  <c r="I2504" i="47"/>
  <c r="AB2504" i="47" s="1"/>
  <c r="I2508" i="47"/>
  <c r="AB2508" i="47" s="1"/>
  <c r="I2512" i="47"/>
  <c r="AB2512" i="47" s="1"/>
  <c r="I2536" i="47"/>
  <c r="AB2536" i="47" s="1"/>
  <c r="I2540" i="47"/>
  <c r="AB2540" i="47" s="1"/>
  <c r="I2544" i="47"/>
  <c r="AB2544" i="47" s="1"/>
  <c r="I2548" i="47"/>
  <c r="AB2548" i="47" s="1"/>
  <c r="I2554" i="47"/>
  <c r="AB2554" i="47" s="1"/>
  <c r="Y2557" i="47"/>
  <c r="X2557" i="47" s="1"/>
  <c r="I2583" i="47"/>
  <c r="AB2583" i="47" s="1"/>
  <c r="Z2585" i="47"/>
  <c r="I2585" i="47"/>
  <c r="AB2585" i="47" s="1"/>
  <c r="Y2585" i="47"/>
  <c r="X2591" i="47"/>
  <c r="Z2592" i="47"/>
  <c r="I2592" i="47"/>
  <c r="AB2592" i="47" s="1"/>
  <c r="I2633" i="47"/>
  <c r="AB2633" i="47" s="1"/>
  <c r="Z2633" i="47"/>
  <c r="X2633" i="47" s="1"/>
  <c r="Y2656" i="47"/>
  <c r="X2656" i="47" s="1"/>
  <c r="Z2669" i="47"/>
  <c r="X2669" i="47" s="1"/>
  <c r="I2669" i="47"/>
  <c r="AB2669" i="47" s="1"/>
  <c r="AA2698" i="47"/>
  <c r="X2698" i="47" s="1"/>
  <c r="I2698" i="47"/>
  <c r="AB2698" i="47" s="1"/>
  <c r="Y2700" i="47"/>
  <c r="X2700" i="47" s="1"/>
  <c r="AA2706" i="47"/>
  <c r="X2706" i="47" s="1"/>
  <c r="I2706" i="47"/>
  <c r="AB2706" i="47" s="1"/>
  <c r="Y2708" i="47"/>
  <c r="X2708" i="47" s="1"/>
  <c r="AA2714" i="47"/>
  <c r="X2714" i="47" s="1"/>
  <c r="I2714" i="47"/>
  <c r="AB2714" i="47" s="1"/>
  <c r="A2593" i="47"/>
  <c r="A2617" i="47"/>
  <c r="Z2621" i="47"/>
  <c r="Z2622" i="47"/>
  <c r="I2622" i="47"/>
  <c r="AB2622" i="47" s="1"/>
  <c r="Y2622" i="47"/>
  <c r="X2638" i="47"/>
  <c r="X2657" i="47"/>
  <c r="Y2668" i="47"/>
  <c r="X2616" i="47"/>
  <c r="Z2626" i="47"/>
  <c r="X2626" i="47" s="1"/>
  <c r="I2626" i="47"/>
  <c r="AB2626" i="47" s="1"/>
  <c r="I2631" i="47"/>
  <c r="AB2631" i="47" s="1"/>
  <c r="Y2655" i="47"/>
  <c r="A2655" i="47"/>
  <c r="D2653" i="47"/>
  <c r="Y2658" i="47"/>
  <c r="X2658" i="47" s="1"/>
  <c r="Z2661" i="47"/>
  <c r="X2661" i="47" s="1"/>
  <c r="I2661" i="47"/>
  <c r="AB2661" i="47" s="1"/>
  <c r="AA2670" i="47"/>
  <c r="X2670" i="47" s="1"/>
  <c r="I2670" i="47"/>
  <c r="AB2670" i="47" s="1"/>
  <c r="Y2672" i="47"/>
  <c r="X2672" i="47" s="1"/>
  <c r="Z2697" i="47"/>
  <c r="X2697" i="47" s="1"/>
  <c r="I2697" i="47"/>
  <c r="AB2697" i="47" s="1"/>
  <c r="Z2705" i="47"/>
  <c r="X2705" i="47" s="1"/>
  <c r="I2705" i="47"/>
  <c r="AB2705" i="47" s="1"/>
  <c r="Z2713" i="47"/>
  <c r="X2713" i="47" s="1"/>
  <c r="I2713" i="47"/>
  <c r="AB2713" i="47" s="1"/>
  <c r="I2634" i="47"/>
  <c r="AB2634" i="47" s="1"/>
  <c r="AA2655" i="47"/>
  <c r="I2657" i="47"/>
  <c r="AB2657" i="47" s="1"/>
  <c r="X2659" i="47"/>
  <c r="Z2660" i="47"/>
  <c r="I2660" i="47"/>
  <c r="AB2660" i="47" s="1"/>
  <c r="X2667" i="47"/>
  <c r="Z2668" i="47"/>
  <c r="I2668" i="47"/>
  <c r="AB2668" i="47" s="1"/>
  <c r="X2671" i="47"/>
  <c r="Z2678" i="47"/>
  <c r="X2678" i="47" s="1"/>
  <c r="Z2717" i="47"/>
  <c r="X2717" i="47" s="1"/>
  <c r="Y2664" i="47"/>
  <c r="Z2665" i="47"/>
  <c r="X2665" i="47" s="1"/>
  <c r="I2665" i="47"/>
  <c r="AB2665" i="47" s="1"/>
  <c r="X2666" i="47"/>
  <c r="Z2673" i="47"/>
  <c r="X2673" i="47" s="1"/>
  <c r="I2673" i="47"/>
  <c r="AB2673" i="47" s="1"/>
  <c r="AA2674" i="47"/>
  <c r="X2674" i="47" s="1"/>
  <c r="I2674" i="47"/>
  <c r="AB2674" i="47" s="1"/>
  <c r="Y2696" i="47"/>
  <c r="X2696" i="47" s="1"/>
  <c r="Z2701" i="47"/>
  <c r="X2701" i="47" s="1"/>
  <c r="I2701" i="47"/>
  <c r="AB2701" i="47" s="1"/>
  <c r="AA2702" i="47"/>
  <c r="X2702" i="47" s="1"/>
  <c r="I2702" i="47"/>
  <c r="AB2702" i="47" s="1"/>
  <c r="Y2704" i="47"/>
  <c r="X2704" i="47" s="1"/>
  <c r="Z2709" i="47"/>
  <c r="X2709" i="47" s="1"/>
  <c r="I2709" i="47"/>
  <c r="AB2709" i="47" s="1"/>
  <c r="AA2710" i="47"/>
  <c r="X2710" i="47" s="1"/>
  <c r="I2710" i="47"/>
  <c r="AB2710" i="47" s="1"/>
  <c r="Y2712" i="47"/>
  <c r="X2712" i="47" s="1"/>
  <c r="Z2718" i="47"/>
  <c r="I2656" i="47"/>
  <c r="AB2656" i="47" s="1"/>
  <c r="I2658" i="47"/>
  <c r="AB2658" i="47" s="1"/>
  <c r="X2663" i="47"/>
  <c r="Z2664" i="47"/>
  <c r="I2664" i="47"/>
  <c r="AB2664" i="47" s="1"/>
  <c r="Y2695" i="47"/>
  <c r="A2695" i="47"/>
  <c r="D2693" i="47"/>
  <c r="X2711" i="47"/>
  <c r="I2672" i="47"/>
  <c r="AB2672" i="47" s="1"/>
  <c r="I2696" i="47"/>
  <c r="AB2696" i="47" s="1"/>
  <c r="I2700" i="47"/>
  <c r="AB2700" i="47" s="1"/>
  <c r="I2704" i="47"/>
  <c r="AB2704" i="47" s="1"/>
  <c r="I2708" i="47"/>
  <c r="AB2708" i="47" s="1"/>
  <c r="I2712" i="47"/>
  <c r="AB2712" i="47" s="1"/>
  <c r="A172" i="47"/>
  <c r="Z197" i="47"/>
  <c r="Z382" i="47"/>
  <c r="X382" i="47" s="1"/>
  <c r="Y471" i="47"/>
  <c r="Z237" i="47"/>
  <c r="I299" i="47"/>
  <c r="AB299" i="47" s="1"/>
  <c r="I347" i="47"/>
  <c r="AB347" i="47" s="1"/>
  <c r="I427" i="47"/>
  <c r="AB427" i="47" s="1"/>
  <c r="Z437" i="47"/>
  <c r="Z471" i="47"/>
  <c r="I471" i="47"/>
  <c r="AB471" i="47" s="1"/>
  <c r="X505" i="47"/>
  <c r="X347" i="47"/>
  <c r="Y356" i="47"/>
  <c r="I458" i="47"/>
  <c r="AB458" i="47" s="1"/>
  <c r="Y470" i="47"/>
  <c r="Z545" i="47"/>
  <c r="X545" i="47" s="1"/>
  <c r="I545" i="47"/>
  <c r="AB545" i="47" s="1"/>
  <c r="I139" i="47"/>
  <c r="I143" i="47"/>
  <c r="I147" i="47"/>
  <c r="I267" i="47"/>
  <c r="AB267" i="47" s="1"/>
  <c r="I336" i="47"/>
  <c r="AB336" i="47" s="1"/>
  <c r="I391" i="47"/>
  <c r="AB391" i="47" s="1"/>
  <c r="Y396" i="47"/>
  <c r="Y397" i="47"/>
  <c r="Z419" i="47"/>
  <c r="AA427" i="47"/>
  <c r="I466" i="47"/>
  <c r="AB466" i="47" s="1"/>
  <c r="I470" i="47"/>
  <c r="AB470" i="47" s="1"/>
  <c r="Z470" i="47"/>
  <c r="Y476" i="47"/>
  <c r="Z499" i="47"/>
  <c r="X499" i="47" s="1"/>
  <c r="I499" i="47"/>
  <c r="AB499" i="47" s="1"/>
  <c r="I502" i="47"/>
  <c r="AB502" i="47" s="1"/>
  <c r="R565" i="47"/>
  <c r="A532" i="47"/>
  <c r="X551" i="47"/>
  <c r="Y553" i="47"/>
  <c r="X553" i="47" s="1"/>
  <c r="Y516" i="47"/>
  <c r="X517" i="47"/>
  <c r="Z550" i="47"/>
  <c r="X550" i="47" s="1"/>
  <c r="I586" i="47"/>
  <c r="AB586" i="47" s="1"/>
  <c r="Y587" i="47"/>
  <c r="A587" i="47"/>
  <c r="A617" i="47"/>
  <c r="Y617" i="47"/>
  <c r="X617" i="47" s="1"/>
  <c r="I622" i="47"/>
  <c r="AB622" i="47" s="1"/>
  <c r="Y623" i="47"/>
  <c r="A623" i="47"/>
  <c r="A670" i="47"/>
  <c r="Y670" i="47"/>
  <c r="X670" i="47" s="1"/>
  <c r="X696" i="47"/>
  <c r="AA702" i="47"/>
  <c r="I702" i="47"/>
  <c r="AB702" i="47" s="1"/>
  <c r="Z708" i="47"/>
  <c r="X708" i="47" s="1"/>
  <c r="Z711" i="47"/>
  <c r="X711" i="47" s="1"/>
  <c r="I714" i="47"/>
  <c r="AB714" i="47" s="1"/>
  <c r="R765" i="47"/>
  <c r="D813" i="47"/>
  <c r="Y857" i="47"/>
  <c r="X857" i="47" s="1"/>
  <c r="Z862" i="47"/>
  <c r="X862" i="47" s="1"/>
  <c r="I862" i="47"/>
  <c r="AB862" i="47" s="1"/>
  <c r="AA863" i="47"/>
  <c r="X863" i="47" s="1"/>
  <c r="I863" i="47"/>
  <c r="AB863" i="47" s="1"/>
  <c r="Y865" i="47"/>
  <c r="X865" i="47" s="1"/>
  <c r="Z870" i="47"/>
  <c r="X870" i="47" s="1"/>
  <c r="I870" i="47"/>
  <c r="AB870" i="47" s="1"/>
  <c r="AA871" i="47"/>
  <c r="X871" i="47" s="1"/>
  <c r="I871" i="47"/>
  <c r="AB871" i="47" s="1"/>
  <c r="Y873" i="47"/>
  <c r="X873" i="47" s="1"/>
  <c r="X877" i="47"/>
  <c r="R889" i="47"/>
  <c r="X896" i="47"/>
  <c r="X904" i="47"/>
  <c r="X912" i="47"/>
  <c r="Z938" i="47"/>
  <c r="X938" i="47" s="1"/>
  <c r="I938" i="47"/>
  <c r="AB938" i="47" s="1"/>
  <c r="AA939" i="47"/>
  <c r="X939" i="47" s="1"/>
  <c r="I939" i="47"/>
  <c r="AB939" i="47" s="1"/>
  <c r="Y941" i="47"/>
  <c r="X941" i="47" s="1"/>
  <c r="Z946" i="47"/>
  <c r="X946" i="47" s="1"/>
  <c r="I946" i="47"/>
  <c r="AB946" i="47" s="1"/>
  <c r="AA947" i="47"/>
  <c r="X947" i="47" s="1"/>
  <c r="I947" i="47"/>
  <c r="AB947" i="47" s="1"/>
  <c r="Y949" i="47"/>
  <c r="X949" i="47" s="1"/>
  <c r="Z954" i="47"/>
  <c r="X954" i="47" s="1"/>
  <c r="I954" i="47"/>
  <c r="AB954" i="47" s="1"/>
  <c r="D973" i="47"/>
  <c r="X980" i="47"/>
  <c r="Z985" i="47"/>
  <c r="X985" i="47" s="1"/>
  <c r="I985" i="47"/>
  <c r="AB985" i="47" s="1"/>
  <c r="X986" i="47"/>
  <c r="AA987" i="47"/>
  <c r="X987" i="47" s="1"/>
  <c r="I987" i="47"/>
  <c r="AB987" i="47" s="1"/>
  <c r="I988" i="47"/>
  <c r="AB988" i="47" s="1"/>
  <c r="Z988" i="47"/>
  <c r="X988" i="47" s="1"/>
  <c r="A572" i="47"/>
  <c r="R605" i="47"/>
  <c r="Z583" i="47"/>
  <c r="X583" i="47" s="1"/>
  <c r="AA593" i="47"/>
  <c r="I593" i="47"/>
  <c r="AB593" i="47" s="1"/>
  <c r="Z619" i="47"/>
  <c r="X619" i="47" s="1"/>
  <c r="AA629" i="47"/>
  <c r="I629" i="47"/>
  <c r="AB629" i="47" s="1"/>
  <c r="A652" i="47"/>
  <c r="R685" i="47"/>
  <c r="Z655" i="47"/>
  <c r="Z659" i="47"/>
  <c r="X659" i="47" s="1"/>
  <c r="Y671" i="47"/>
  <c r="X671" i="47" s="1"/>
  <c r="AA704" i="47"/>
  <c r="X704" i="47" s="1"/>
  <c r="I704" i="47"/>
  <c r="AB704" i="47" s="1"/>
  <c r="Z707" i="47"/>
  <c r="X707" i="47" s="1"/>
  <c r="AA739" i="47"/>
  <c r="I739" i="47"/>
  <c r="AB739" i="47" s="1"/>
  <c r="AA777" i="47"/>
  <c r="X777" i="47" s="1"/>
  <c r="I777" i="47"/>
  <c r="AB777" i="47" s="1"/>
  <c r="Y817" i="47"/>
  <c r="X817" i="47" s="1"/>
  <c r="Z822" i="47"/>
  <c r="X822" i="47" s="1"/>
  <c r="I822" i="47"/>
  <c r="AB822" i="47" s="1"/>
  <c r="AA823" i="47"/>
  <c r="X823" i="47" s="1"/>
  <c r="I823" i="47"/>
  <c r="AB823" i="47" s="1"/>
  <c r="Y825" i="47"/>
  <c r="X825" i="47" s="1"/>
  <c r="Z830" i="47"/>
  <c r="X830" i="47" s="1"/>
  <c r="I830" i="47"/>
  <c r="AB830" i="47" s="1"/>
  <c r="AA831" i="47"/>
  <c r="X831" i="47" s="1"/>
  <c r="I831" i="47"/>
  <c r="AB831" i="47" s="1"/>
  <c r="Y833" i="47"/>
  <c r="X833" i="47" s="1"/>
  <c r="Z898" i="47"/>
  <c r="X898" i="47" s="1"/>
  <c r="I898" i="47"/>
  <c r="AB898" i="47" s="1"/>
  <c r="AA899" i="47"/>
  <c r="X899" i="47" s="1"/>
  <c r="I899" i="47"/>
  <c r="AB899" i="47" s="1"/>
  <c r="Y901" i="47"/>
  <c r="X901" i="47" s="1"/>
  <c r="Z906" i="47"/>
  <c r="X906" i="47" s="1"/>
  <c r="I906" i="47"/>
  <c r="AB906" i="47" s="1"/>
  <c r="AA907" i="47"/>
  <c r="X907" i="47" s="1"/>
  <c r="I907" i="47"/>
  <c r="AB907" i="47" s="1"/>
  <c r="Y909" i="47"/>
  <c r="X909" i="47" s="1"/>
  <c r="Z914" i="47"/>
  <c r="X914" i="47" s="1"/>
  <c r="I914" i="47"/>
  <c r="AB914" i="47" s="1"/>
  <c r="Y977" i="47"/>
  <c r="X977" i="47" s="1"/>
  <c r="Z982" i="47"/>
  <c r="X982" i="47" s="1"/>
  <c r="I982" i="47"/>
  <c r="AB982" i="47" s="1"/>
  <c r="Y989" i="47"/>
  <c r="X474" i="47"/>
  <c r="R489" i="47"/>
  <c r="I495" i="47"/>
  <c r="A495" i="47" s="1"/>
  <c r="X501" i="47"/>
  <c r="I546" i="47"/>
  <c r="AB546" i="47" s="1"/>
  <c r="D533" i="47"/>
  <c r="I554" i="47"/>
  <c r="AB554" i="47" s="1"/>
  <c r="Y558" i="47"/>
  <c r="I590" i="47"/>
  <c r="AB590" i="47" s="1"/>
  <c r="I626" i="47"/>
  <c r="AB626" i="47" s="1"/>
  <c r="AA656" i="47"/>
  <c r="I666" i="47"/>
  <c r="AB666" i="47" s="1"/>
  <c r="I671" i="47"/>
  <c r="AB671" i="47" s="1"/>
  <c r="Y702" i="47"/>
  <c r="A708" i="47"/>
  <c r="A711" i="47"/>
  <c r="Y717" i="47"/>
  <c r="X717" i="47" s="1"/>
  <c r="AA751" i="47"/>
  <c r="AA794" i="47"/>
  <c r="X794" i="47" s="1"/>
  <c r="I794" i="47"/>
  <c r="AB794" i="47" s="1"/>
  <c r="AB855" i="47"/>
  <c r="Z858" i="47"/>
  <c r="X858" i="47" s="1"/>
  <c r="I858" i="47"/>
  <c r="AB858" i="47" s="1"/>
  <c r="AA859" i="47"/>
  <c r="X859" i="47" s="1"/>
  <c r="I859" i="47"/>
  <c r="AB859" i="47" s="1"/>
  <c r="Y861" i="47"/>
  <c r="X861" i="47" s="1"/>
  <c r="Z866" i="47"/>
  <c r="X866" i="47" s="1"/>
  <c r="I866" i="47"/>
  <c r="AB866" i="47" s="1"/>
  <c r="AA867" i="47"/>
  <c r="X867" i="47" s="1"/>
  <c r="I867" i="47"/>
  <c r="AB867" i="47" s="1"/>
  <c r="Y869" i="47"/>
  <c r="X869" i="47" s="1"/>
  <c r="Z874" i="47"/>
  <c r="X874" i="47" s="1"/>
  <c r="I874" i="47"/>
  <c r="AB874" i="47" s="1"/>
  <c r="D893" i="47"/>
  <c r="Y937" i="47"/>
  <c r="X937" i="47" s="1"/>
  <c r="Z942" i="47"/>
  <c r="X942" i="47" s="1"/>
  <c r="I942" i="47"/>
  <c r="AB942" i="47" s="1"/>
  <c r="AA943" i="47"/>
  <c r="X943" i="47" s="1"/>
  <c r="I943" i="47"/>
  <c r="AB943" i="47" s="1"/>
  <c r="Y945" i="47"/>
  <c r="X945" i="47" s="1"/>
  <c r="Z950" i="47"/>
  <c r="X950" i="47" s="1"/>
  <c r="I950" i="47"/>
  <c r="AB950" i="47" s="1"/>
  <c r="AA951" i="47"/>
  <c r="X951" i="47" s="1"/>
  <c r="I951" i="47"/>
  <c r="AB951" i="47" s="1"/>
  <c r="Y953" i="47"/>
  <c r="X953" i="47" s="1"/>
  <c r="R969" i="47"/>
  <c r="Y992" i="47"/>
  <c r="X992" i="47" s="1"/>
  <c r="Z993" i="47"/>
  <c r="I993" i="47"/>
  <c r="AB993" i="47" s="1"/>
  <c r="I503" i="47"/>
  <c r="AB503" i="47" s="1"/>
  <c r="X510" i="47"/>
  <c r="Y518" i="47"/>
  <c r="Y557" i="47"/>
  <c r="R569" i="47"/>
  <c r="Y593" i="47"/>
  <c r="A619" i="47"/>
  <c r="Y629" i="47"/>
  <c r="X629" i="47" s="1"/>
  <c r="A655" i="47"/>
  <c r="I672" i="47"/>
  <c r="AB672" i="47" s="1"/>
  <c r="Y714" i="47"/>
  <c r="X714" i="47" s="1"/>
  <c r="Y739" i="47"/>
  <c r="I741" i="47"/>
  <c r="AB741" i="47" s="1"/>
  <c r="AA750" i="47"/>
  <c r="X750" i="47" s="1"/>
  <c r="I750" i="47"/>
  <c r="AB750" i="47" s="1"/>
  <c r="Z818" i="47"/>
  <c r="X818" i="47" s="1"/>
  <c r="I818" i="47"/>
  <c r="AB818" i="47" s="1"/>
  <c r="AA819" i="47"/>
  <c r="X819" i="47" s="1"/>
  <c r="I819" i="47"/>
  <c r="AB819" i="47" s="1"/>
  <c r="Y821" i="47"/>
  <c r="X821" i="47" s="1"/>
  <c r="Z826" i="47"/>
  <c r="X826" i="47" s="1"/>
  <c r="I826" i="47"/>
  <c r="AB826" i="47" s="1"/>
  <c r="AA827" i="47"/>
  <c r="X827" i="47" s="1"/>
  <c r="I827" i="47"/>
  <c r="AB827" i="47" s="1"/>
  <c r="Y829" i="47"/>
  <c r="X829" i="47" s="1"/>
  <c r="Z834" i="47"/>
  <c r="X834" i="47" s="1"/>
  <c r="I834" i="47"/>
  <c r="AB834" i="47" s="1"/>
  <c r="D853" i="47"/>
  <c r="X860" i="47"/>
  <c r="X868" i="47"/>
  <c r="Y897" i="47"/>
  <c r="X897" i="47" s="1"/>
  <c r="Z902" i="47"/>
  <c r="X902" i="47" s="1"/>
  <c r="I902" i="47"/>
  <c r="AB902" i="47" s="1"/>
  <c r="AA903" i="47"/>
  <c r="X903" i="47" s="1"/>
  <c r="I903" i="47"/>
  <c r="AB903" i="47" s="1"/>
  <c r="Y905" i="47"/>
  <c r="X905" i="47" s="1"/>
  <c r="Z910" i="47"/>
  <c r="X910" i="47" s="1"/>
  <c r="I910" i="47"/>
  <c r="AB910" i="47" s="1"/>
  <c r="AA911" i="47"/>
  <c r="X911" i="47" s="1"/>
  <c r="I911" i="47"/>
  <c r="AB911" i="47" s="1"/>
  <c r="Y913" i="47"/>
  <c r="X913" i="47" s="1"/>
  <c r="R929" i="47"/>
  <c r="Z978" i="47"/>
  <c r="X978" i="47" s="1"/>
  <c r="I978" i="47"/>
  <c r="AB978" i="47" s="1"/>
  <c r="AA979" i="47"/>
  <c r="X979" i="47" s="1"/>
  <c r="I979" i="47"/>
  <c r="AB979" i="47" s="1"/>
  <c r="Y981" i="47"/>
  <c r="X981" i="47" s="1"/>
  <c r="X1020" i="47"/>
  <c r="Z1022" i="47"/>
  <c r="X1022" i="47" s="1"/>
  <c r="I1022" i="47"/>
  <c r="AB1022" i="47" s="1"/>
  <c r="X1028" i="47"/>
  <c r="Z1030" i="47"/>
  <c r="X1030" i="47" s="1"/>
  <c r="I1030" i="47"/>
  <c r="AB1030" i="47" s="1"/>
  <c r="A1065" i="47"/>
  <c r="Y1065" i="47"/>
  <c r="X1065" i="47" s="1"/>
  <c r="Z1066" i="47"/>
  <c r="I1066" i="47"/>
  <c r="AB1066" i="47" s="1"/>
  <c r="AB1095" i="47"/>
  <c r="Z1103" i="47"/>
  <c r="X1103" i="47" s="1"/>
  <c r="I1103" i="47"/>
  <c r="AB1103" i="47" s="1"/>
  <c r="I1106" i="47"/>
  <c r="AB1106" i="47" s="1"/>
  <c r="Z1106" i="47"/>
  <c r="X1106" i="47" s="1"/>
  <c r="AA1137" i="47"/>
  <c r="X1137" i="47" s="1"/>
  <c r="I1137" i="47"/>
  <c r="AB1137" i="47" s="1"/>
  <c r="Y1380" i="47"/>
  <c r="D1373" i="47"/>
  <c r="Z586" i="47"/>
  <c r="Z587" i="47"/>
  <c r="Z622" i="47"/>
  <c r="Z623" i="47"/>
  <c r="Y637" i="47"/>
  <c r="Z672" i="47"/>
  <c r="X672" i="47" s="1"/>
  <c r="Y676" i="47"/>
  <c r="Z676" i="47"/>
  <c r="Y678" i="47"/>
  <c r="R689" i="47"/>
  <c r="X747" i="47"/>
  <c r="Y757" i="47"/>
  <c r="X757" i="47" s="1"/>
  <c r="D773" i="47"/>
  <c r="Z796" i="47"/>
  <c r="Y798" i="47"/>
  <c r="R845" i="47"/>
  <c r="R925" i="47"/>
  <c r="R965" i="47"/>
  <c r="R1005" i="47"/>
  <c r="A984" i="47"/>
  <c r="Z989" i="47"/>
  <c r="I989" i="47"/>
  <c r="AB989" i="47" s="1"/>
  <c r="Z990" i="47"/>
  <c r="X990" i="47" s="1"/>
  <c r="I990" i="47"/>
  <c r="AB990" i="47" s="1"/>
  <c r="AB1015" i="47"/>
  <c r="Y1021" i="47"/>
  <c r="Y1029" i="47"/>
  <c r="X1029" i="47" s="1"/>
  <c r="A1061" i="47"/>
  <c r="Y1061" i="47"/>
  <c r="X1061" i="47" s="1"/>
  <c r="Z1062" i="47"/>
  <c r="I1062" i="47"/>
  <c r="AB1062" i="47" s="1"/>
  <c r="Z1074" i="47"/>
  <c r="X1074" i="47" s="1"/>
  <c r="I1074" i="47"/>
  <c r="AB1074" i="47" s="1"/>
  <c r="A1097" i="47"/>
  <c r="D1093" i="47"/>
  <c r="Y1097" i="47"/>
  <c r="X1097" i="47" s="1"/>
  <c r="Y1107" i="47"/>
  <c r="Y1113" i="47"/>
  <c r="X1113" i="47" s="1"/>
  <c r="I1138" i="47"/>
  <c r="AB1138" i="47" s="1"/>
  <c r="Z1138" i="47"/>
  <c r="X1138" i="47" s="1"/>
  <c r="X1140" i="47"/>
  <c r="Y1185" i="47"/>
  <c r="X1185" i="47" s="1"/>
  <c r="X786" i="47"/>
  <c r="Z836" i="47"/>
  <c r="Z876" i="47"/>
  <c r="Z916" i="47"/>
  <c r="Z956" i="47"/>
  <c r="T996" i="47"/>
  <c r="AC996" i="47" s="1"/>
  <c r="R1009" i="47"/>
  <c r="X1016" i="47"/>
  <c r="Z1018" i="47"/>
  <c r="X1018" i="47" s="1"/>
  <c r="I1018" i="47"/>
  <c r="AB1018" i="47" s="1"/>
  <c r="X1023" i="47"/>
  <c r="X1024" i="47"/>
  <c r="Z1026" i="47"/>
  <c r="X1026" i="47" s="1"/>
  <c r="I1026" i="47"/>
  <c r="AB1026" i="47" s="1"/>
  <c r="X1031" i="47"/>
  <c r="X1032" i="47"/>
  <c r="Z1034" i="47"/>
  <c r="X1034" i="47" s="1"/>
  <c r="I1034" i="47"/>
  <c r="AB1034" i="47" s="1"/>
  <c r="D1053" i="47"/>
  <c r="Y1057" i="47"/>
  <c r="X1057" i="47" s="1"/>
  <c r="Z1058" i="47"/>
  <c r="I1058" i="47"/>
  <c r="AB1058" i="47" s="1"/>
  <c r="X1067" i="47"/>
  <c r="A1073" i="47"/>
  <c r="Y1073" i="47"/>
  <c r="Y1110" i="47"/>
  <c r="X1110" i="47" s="1"/>
  <c r="A1110" i="47"/>
  <c r="X1114" i="47"/>
  <c r="R1168" i="47"/>
  <c r="Y1139" i="47"/>
  <c r="A1153" i="47"/>
  <c r="Y1153" i="47"/>
  <c r="I1224" i="47"/>
  <c r="AB1224" i="47" s="1"/>
  <c r="Z1224" i="47"/>
  <c r="X1224" i="47" s="1"/>
  <c r="Y638" i="47"/>
  <c r="X638" i="47" s="1"/>
  <c r="Z716" i="47"/>
  <c r="X738" i="47"/>
  <c r="I743" i="47"/>
  <c r="AB743" i="47" s="1"/>
  <c r="Y796" i="47"/>
  <c r="Y797" i="47"/>
  <c r="T796" i="47"/>
  <c r="AC796" i="47" s="1"/>
  <c r="Z798" i="47"/>
  <c r="I817" i="47"/>
  <c r="AB817" i="47" s="1"/>
  <c r="I821" i="47"/>
  <c r="AB821" i="47" s="1"/>
  <c r="I825" i="47"/>
  <c r="AB825" i="47" s="1"/>
  <c r="I829" i="47"/>
  <c r="AB829" i="47" s="1"/>
  <c r="I833" i="47"/>
  <c r="AB833" i="47" s="1"/>
  <c r="I857" i="47"/>
  <c r="AB857" i="47" s="1"/>
  <c r="I861" i="47"/>
  <c r="AB861" i="47" s="1"/>
  <c r="I865" i="47"/>
  <c r="AB865" i="47" s="1"/>
  <c r="I869" i="47"/>
  <c r="AB869" i="47" s="1"/>
  <c r="I873" i="47"/>
  <c r="AB873" i="47" s="1"/>
  <c r="I897" i="47"/>
  <c r="AB897" i="47" s="1"/>
  <c r="I901" i="47"/>
  <c r="AB901" i="47" s="1"/>
  <c r="I905" i="47"/>
  <c r="AB905" i="47" s="1"/>
  <c r="I909" i="47"/>
  <c r="AB909" i="47" s="1"/>
  <c r="I913" i="47"/>
  <c r="AB913" i="47" s="1"/>
  <c r="I937" i="47"/>
  <c r="AB937" i="47" s="1"/>
  <c r="I941" i="47"/>
  <c r="AB941" i="47" s="1"/>
  <c r="I945" i="47"/>
  <c r="AB945" i="47" s="1"/>
  <c r="I949" i="47"/>
  <c r="AB949" i="47" s="1"/>
  <c r="I953" i="47"/>
  <c r="AB953" i="47" s="1"/>
  <c r="I977" i="47"/>
  <c r="AB977" i="47" s="1"/>
  <c r="I981" i="47"/>
  <c r="AB981" i="47" s="1"/>
  <c r="I986" i="47"/>
  <c r="AB986" i="47" s="1"/>
  <c r="I991" i="47"/>
  <c r="AB991" i="47" s="1"/>
  <c r="Y993" i="47"/>
  <c r="Z994" i="47"/>
  <c r="X994" i="47" s="1"/>
  <c r="I994" i="47"/>
  <c r="AB994" i="47" s="1"/>
  <c r="A1017" i="47"/>
  <c r="D1013" i="47"/>
  <c r="Y1017" i="47"/>
  <c r="Y1025" i="47"/>
  <c r="Y1033" i="47"/>
  <c r="X1033" i="47" s="1"/>
  <c r="X1060" i="47"/>
  <c r="X1063" i="47"/>
  <c r="Y1069" i="47"/>
  <c r="X1069" i="47" s="1"/>
  <c r="Z1070" i="47"/>
  <c r="I1070" i="47"/>
  <c r="AB1070" i="47" s="1"/>
  <c r="R1089" i="47"/>
  <c r="X1096" i="47"/>
  <c r="Z1100" i="47"/>
  <c r="X1100" i="47" s="1"/>
  <c r="I1100" i="47"/>
  <c r="AB1100" i="47" s="1"/>
  <c r="AA1105" i="47"/>
  <c r="X1105" i="47" s="1"/>
  <c r="I1105" i="47"/>
  <c r="AB1105" i="47" s="1"/>
  <c r="AA1149" i="47"/>
  <c r="D1173" i="47"/>
  <c r="Y1177" i="47"/>
  <c r="X1177" i="47" s="1"/>
  <c r="Y1193" i="47"/>
  <c r="X1193" i="47" s="1"/>
  <c r="Y1227" i="47"/>
  <c r="I1019" i="47"/>
  <c r="AB1019" i="47" s="1"/>
  <c r="I1023" i="47"/>
  <c r="AB1023" i="47" s="1"/>
  <c r="I1027" i="47"/>
  <c r="AB1027" i="47" s="1"/>
  <c r="I1031" i="47"/>
  <c r="AB1031" i="47" s="1"/>
  <c r="R1085" i="47"/>
  <c r="Y1058" i="47"/>
  <c r="I1059" i="47"/>
  <c r="AB1059" i="47" s="1"/>
  <c r="Y1062" i="47"/>
  <c r="I1063" i="47"/>
  <c r="AB1063" i="47" s="1"/>
  <c r="Y1066" i="47"/>
  <c r="I1067" i="47"/>
  <c r="AB1067" i="47" s="1"/>
  <c r="Y1070" i="47"/>
  <c r="I1071" i="47"/>
  <c r="AB1071" i="47" s="1"/>
  <c r="Z1107" i="47"/>
  <c r="I1107" i="47"/>
  <c r="AB1107" i="47" s="1"/>
  <c r="I1112" i="47"/>
  <c r="AB1112" i="47" s="1"/>
  <c r="R1129" i="47"/>
  <c r="I1135" i="47"/>
  <c r="A1135" i="47" s="1"/>
  <c r="Z1139" i="47"/>
  <c r="I1139" i="47"/>
  <c r="AB1139" i="47" s="1"/>
  <c r="Y1143" i="47"/>
  <c r="X1143" i="47" s="1"/>
  <c r="Y1145" i="47"/>
  <c r="R1169" i="47"/>
  <c r="X1179" i="47"/>
  <c r="X1180" i="47"/>
  <c r="Z1182" i="47"/>
  <c r="X1182" i="47" s="1"/>
  <c r="I1182" i="47"/>
  <c r="AB1182" i="47" s="1"/>
  <c r="X1187" i="47"/>
  <c r="Z1190" i="47"/>
  <c r="X1190" i="47" s="1"/>
  <c r="I1190" i="47"/>
  <c r="AB1190" i="47" s="1"/>
  <c r="R1209" i="47"/>
  <c r="AA1219" i="47"/>
  <c r="Y1225" i="47"/>
  <c r="X1225" i="47" s="1"/>
  <c r="Z1255" i="47"/>
  <c r="I1255" i="47"/>
  <c r="A1255" i="47" s="1"/>
  <c r="Z1036" i="47"/>
  <c r="Z1076" i="47"/>
  <c r="Z1111" i="47"/>
  <c r="X1111" i="47" s="1"/>
  <c r="I1111" i="47"/>
  <c r="AB1111" i="47" s="1"/>
  <c r="Y1116" i="47"/>
  <c r="Y1147" i="47"/>
  <c r="X1147" i="47" s="1"/>
  <c r="Y1149" i="47"/>
  <c r="AB1175" i="47"/>
  <c r="Y1181" i="47"/>
  <c r="X1181" i="47" s="1"/>
  <c r="Y1189" i="47"/>
  <c r="X1189" i="47" s="1"/>
  <c r="Y1301" i="47"/>
  <c r="X1301" i="47" s="1"/>
  <c r="Y1309" i="47"/>
  <c r="X1309" i="47" s="1"/>
  <c r="AA1341" i="47"/>
  <c r="X1341" i="47" s="1"/>
  <c r="I1341" i="47"/>
  <c r="AB1341" i="47" s="1"/>
  <c r="Y1342" i="47"/>
  <c r="X1342" i="47" s="1"/>
  <c r="Z1099" i="47"/>
  <c r="X1099" i="47" s="1"/>
  <c r="I1099" i="47"/>
  <c r="AB1099" i="47" s="1"/>
  <c r="A1132" i="47"/>
  <c r="AA1145" i="47"/>
  <c r="Y1151" i="47"/>
  <c r="X1151" i="47" s="1"/>
  <c r="Z1154" i="47"/>
  <c r="X1154" i="47" s="1"/>
  <c r="I1154" i="47"/>
  <c r="AB1154" i="47" s="1"/>
  <c r="X1176" i="47"/>
  <c r="Z1178" i="47"/>
  <c r="X1178" i="47" s="1"/>
  <c r="I1178" i="47"/>
  <c r="AB1178" i="47" s="1"/>
  <c r="X1183" i="47"/>
  <c r="X1184" i="47"/>
  <c r="Z1186" i="47"/>
  <c r="X1186" i="47" s="1"/>
  <c r="I1186" i="47"/>
  <c r="AB1186" i="47" s="1"/>
  <c r="X1191" i="47"/>
  <c r="X1192" i="47"/>
  <c r="Z1194" i="47"/>
  <c r="X1194" i="47" s="1"/>
  <c r="I1194" i="47"/>
  <c r="AB1194" i="47" s="1"/>
  <c r="D1213" i="47"/>
  <c r="Y1217" i="47"/>
  <c r="Z1226" i="47"/>
  <c r="X1226" i="47" s="1"/>
  <c r="I1226" i="47"/>
  <c r="AB1226" i="47" s="1"/>
  <c r="I1143" i="47"/>
  <c r="AB1143" i="47" s="1"/>
  <c r="I1147" i="47"/>
  <c r="AB1147" i="47" s="1"/>
  <c r="I1151" i="47"/>
  <c r="AB1151" i="47" s="1"/>
  <c r="R1205" i="47"/>
  <c r="I1179" i="47"/>
  <c r="AB1179" i="47" s="1"/>
  <c r="I1183" i="47"/>
  <c r="AB1183" i="47" s="1"/>
  <c r="I1187" i="47"/>
  <c r="AB1187" i="47" s="1"/>
  <c r="I1191" i="47"/>
  <c r="AB1191" i="47" s="1"/>
  <c r="R1245" i="47"/>
  <c r="Z1217" i="47"/>
  <c r="I1217" i="47"/>
  <c r="AB1217" i="47" s="1"/>
  <c r="A1220" i="47"/>
  <c r="I1222" i="47"/>
  <c r="AB1222" i="47" s="1"/>
  <c r="AA1223" i="47"/>
  <c r="Y1229" i="47"/>
  <c r="X1229" i="47" s="1"/>
  <c r="Y1231" i="47"/>
  <c r="Z1236" i="47"/>
  <c r="R1249" i="47"/>
  <c r="A1256" i="47"/>
  <c r="Z1258" i="47"/>
  <c r="X1258" i="47" s="1"/>
  <c r="I1258" i="47"/>
  <c r="AB1258" i="47" s="1"/>
  <c r="AA1259" i="47"/>
  <c r="X1259" i="47" s="1"/>
  <c r="I1259" i="47"/>
  <c r="AB1259" i="47" s="1"/>
  <c r="Y1261" i="47"/>
  <c r="X1261" i="47" s="1"/>
  <c r="Z1266" i="47"/>
  <c r="X1266" i="47" s="1"/>
  <c r="I1266" i="47"/>
  <c r="AB1266" i="47" s="1"/>
  <c r="AA1267" i="47"/>
  <c r="X1267" i="47" s="1"/>
  <c r="I1267" i="47"/>
  <c r="AB1267" i="47" s="1"/>
  <c r="Y1269" i="47"/>
  <c r="X1269" i="47" s="1"/>
  <c r="Z1274" i="47"/>
  <c r="X1274" i="47" s="1"/>
  <c r="I1274" i="47"/>
  <c r="AB1274" i="47" s="1"/>
  <c r="X1278" i="47"/>
  <c r="D1293" i="47"/>
  <c r="Y1297" i="47"/>
  <c r="X1297" i="47" s="1"/>
  <c r="AA1303" i="47"/>
  <c r="X1303" i="47" s="1"/>
  <c r="I1303" i="47"/>
  <c r="AB1303" i="47" s="1"/>
  <c r="Y1305" i="47"/>
  <c r="X1305" i="47" s="1"/>
  <c r="Z1314" i="47"/>
  <c r="X1314" i="47" s="1"/>
  <c r="I1314" i="47"/>
  <c r="AB1314" i="47" s="1"/>
  <c r="Y1317" i="47"/>
  <c r="R1329" i="47"/>
  <c r="Y1339" i="47"/>
  <c r="X1339" i="47" s="1"/>
  <c r="Z1348" i="47"/>
  <c r="X1348" i="47" s="1"/>
  <c r="I1348" i="47"/>
  <c r="AB1348" i="47" s="1"/>
  <c r="X1349" i="47"/>
  <c r="AA1350" i="47"/>
  <c r="X1350" i="47" s="1"/>
  <c r="I1350" i="47"/>
  <c r="AB1350" i="47" s="1"/>
  <c r="I1351" i="47"/>
  <c r="AB1351" i="47" s="1"/>
  <c r="Z1351" i="47"/>
  <c r="X1351" i="47" s="1"/>
  <c r="Z1156" i="47"/>
  <c r="Z1196" i="47"/>
  <c r="A1219" i="47"/>
  <c r="Y1219" i="47"/>
  <c r="AA1227" i="47"/>
  <c r="Y1233" i="47"/>
  <c r="X1233" i="47" s="1"/>
  <c r="A1252" i="47"/>
  <c r="R1285" i="47"/>
  <c r="X1300" i="47"/>
  <c r="Z1302" i="47"/>
  <c r="X1302" i="47" s="1"/>
  <c r="I1302" i="47"/>
  <c r="AB1302" i="47" s="1"/>
  <c r="AA1307" i="47"/>
  <c r="X1307" i="47" s="1"/>
  <c r="I1307" i="47"/>
  <c r="AB1307" i="47" s="1"/>
  <c r="Z1310" i="47"/>
  <c r="X1310" i="47" s="1"/>
  <c r="I1310" i="47"/>
  <c r="AB1310" i="47" s="1"/>
  <c r="Z1345" i="47"/>
  <c r="X1345" i="47" s="1"/>
  <c r="I1345" i="47"/>
  <c r="AB1345" i="47" s="1"/>
  <c r="Y1352" i="47"/>
  <c r="Y1221" i="47"/>
  <c r="X1221" i="47" s="1"/>
  <c r="Y1223" i="47"/>
  <c r="AA1231" i="47"/>
  <c r="Y1237" i="47"/>
  <c r="X1237" i="47" s="1"/>
  <c r="Y1257" i="47"/>
  <c r="X1257" i="47" s="1"/>
  <c r="Z1262" i="47"/>
  <c r="X1262" i="47" s="1"/>
  <c r="I1262" i="47"/>
  <c r="AB1262" i="47" s="1"/>
  <c r="AA1263" i="47"/>
  <c r="X1263" i="47" s="1"/>
  <c r="I1263" i="47"/>
  <c r="AB1263" i="47" s="1"/>
  <c r="Y1265" i="47"/>
  <c r="X1265" i="47" s="1"/>
  <c r="Z1270" i="47"/>
  <c r="X1270" i="47" s="1"/>
  <c r="I1270" i="47"/>
  <c r="AB1270" i="47" s="1"/>
  <c r="AA1271" i="47"/>
  <c r="X1271" i="47" s="1"/>
  <c r="I1271" i="47"/>
  <c r="AB1271" i="47" s="1"/>
  <c r="Y1273" i="47"/>
  <c r="X1273" i="47" s="1"/>
  <c r="X1296" i="47"/>
  <c r="Z1298" i="47"/>
  <c r="X1298" i="47" s="1"/>
  <c r="I1298" i="47"/>
  <c r="AB1298" i="47" s="1"/>
  <c r="Z1306" i="47"/>
  <c r="X1306" i="47" s="1"/>
  <c r="I1306" i="47"/>
  <c r="AB1306" i="47" s="1"/>
  <c r="X1311" i="47"/>
  <c r="Y1313" i="47"/>
  <c r="X1313" i="47" s="1"/>
  <c r="Y1335" i="47"/>
  <c r="Y1336" i="47"/>
  <c r="Z1381" i="47"/>
  <c r="X1381" i="47" s="1"/>
  <c r="I1381" i="47"/>
  <c r="AB1381" i="47" s="1"/>
  <c r="AA1386" i="47"/>
  <c r="X1386" i="47" s="1"/>
  <c r="I1386" i="47"/>
  <c r="AB1386" i="47" s="1"/>
  <c r="Y1388" i="47"/>
  <c r="X1388" i="47" s="1"/>
  <c r="R1325" i="47"/>
  <c r="I1299" i="47"/>
  <c r="AB1299" i="47" s="1"/>
  <c r="I1311" i="47"/>
  <c r="AB1311" i="47" s="1"/>
  <c r="Z1318" i="47"/>
  <c r="I1335" i="47"/>
  <c r="A1335" i="47" s="1"/>
  <c r="Z1336" i="47"/>
  <c r="I1336" i="47"/>
  <c r="AB1336" i="47" s="1"/>
  <c r="A1347" i="47"/>
  <c r="Z1352" i="47"/>
  <c r="I1352" i="47"/>
  <c r="AB1352" i="47" s="1"/>
  <c r="O1356" i="47"/>
  <c r="AB1356" i="47" s="1"/>
  <c r="Y1375" i="47"/>
  <c r="Y1384" i="47"/>
  <c r="Z1385" i="47"/>
  <c r="X1385" i="47" s="1"/>
  <c r="I1385" i="47"/>
  <c r="AB1385" i="47" s="1"/>
  <c r="AA1390" i="47"/>
  <c r="X1390" i="47" s="1"/>
  <c r="I1390" i="47"/>
  <c r="AB1390" i="47" s="1"/>
  <c r="Y1392" i="47"/>
  <c r="X1392" i="47" s="1"/>
  <c r="AA1418" i="47"/>
  <c r="X1418" i="47" s="1"/>
  <c r="I1418" i="47"/>
  <c r="AB1418" i="47" s="1"/>
  <c r="Y1420" i="47"/>
  <c r="X1420" i="47" s="1"/>
  <c r="AA1426" i="47"/>
  <c r="X1426" i="47" s="1"/>
  <c r="I1426" i="47"/>
  <c r="AB1426" i="47" s="1"/>
  <c r="Y1428" i="47"/>
  <c r="X1428" i="47" s="1"/>
  <c r="AA1434" i="47"/>
  <c r="X1434" i="47" s="1"/>
  <c r="I1434" i="47"/>
  <c r="AB1434" i="47" s="1"/>
  <c r="Z1276" i="47"/>
  <c r="Z1340" i="47"/>
  <c r="X1340" i="47" s="1"/>
  <c r="I1340" i="47"/>
  <c r="AB1340" i="47" s="1"/>
  <c r="Z1376" i="47"/>
  <c r="I1376" i="47"/>
  <c r="A1376" i="47" s="1"/>
  <c r="Y1376" i="47"/>
  <c r="Z1384" i="47"/>
  <c r="I1384" i="47"/>
  <c r="AB1384" i="47" s="1"/>
  <c r="Z1389" i="47"/>
  <c r="X1389" i="47" s="1"/>
  <c r="I1389" i="47"/>
  <c r="AB1389" i="47" s="1"/>
  <c r="AA1394" i="47"/>
  <c r="X1394" i="47" s="1"/>
  <c r="I1394" i="47"/>
  <c r="AB1394" i="47" s="1"/>
  <c r="I1221" i="47"/>
  <c r="AB1221" i="47" s="1"/>
  <c r="I1225" i="47"/>
  <c r="AB1225" i="47" s="1"/>
  <c r="I1229" i="47"/>
  <c r="AB1229" i="47" s="1"/>
  <c r="I1233" i="47"/>
  <c r="AB1233" i="47" s="1"/>
  <c r="I1257" i="47"/>
  <c r="AB1257" i="47" s="1"/>
  <c r="I1261" i="47"/>
  <c r="AB1261" i="47" s="1"/>
  <c r="I1265" i="47"/>
  <c r="AB1265" i="47" s="1"/>
  <c r="I1269" i="47"/>
  <c r="AB1269" i="47" s="1"/>
  <c r="I1273" i="47"/>
  <c r="AB1273" i="47" s="1"/>
  <c r="I1297" i="47"/>
  <c r="AB1297" i="47" s="1"/>
  <c r="I1301" i="47"/>
  <c r="AB1301" i="47" s="1"/>
  <c r="I1305" i="47"/>
  <c r="AB1305" i="47" s="1"/>
  <c r="I1309" i="47"/>
  <c r="AB1309" i="47" s="1"/>
  <c r="I1313" i="47"/>
  <c r="AB1313" i="47" s="1"/>
  <c r="I1342" i="47"/>
  <c r="AB1342" i="47" s="1"/>
  <c r="Z1344" i="47"/>
  <c r="I1344" i="47"/>
  <c r="AB1344" i="47" s="1"/>
  <c r="Y1344" i="47"/>
  <c r="I1349" i="47"/>
  <c r="AB1349" i="47" s="1"/>
  <c r="Z1357" i="47"/>
  <c r="Z1375" i="47"/>
  <c r="Z1393" i="47"/>
  <c r="X1393" i="47" s="1"/>
  <c r="I1393" i="47"/>
  <c r="AB1393" i="47" s="1"/>
  <c r="Z1417" i="47"/>
  <c r="X1417" i="47" s="1"/>
  <c r="I1417" i="47"/>
  <c r="AB1417" i="47" s="1"/>
  <c r="Z1425" i="47"/>
  <c r="X1425" i="47" s="1"/>
  <c r="I1425" i="47"/>
  <c r="AB1425" i="47" s="1"/>
  <c r="Z1433" i="47"/>
  <c r="X1433" i="47" s="1"/>
  <c r="I1433" i="47"/>
  <c r="AB1433" i="47" s="1"/>
  <c r="Z1380" i="47"/>
  <c r="I1380" i="47"/>
  <c r="AB1380" i="47" s="1"/>
  <c r="X1391" i="47"/>
  <c r="Z1398" i="47"/>
  <c r="Z1437" i="47"/>
  <c r="Y1416" i="47"/>
  <c r="X1416" i="47" s="1"/>
  <c r="Z1421" i="47"/>
  <c r="X1421" i="47" s="1"/>
  <c r="I1421" i="47"/>
  <c r="AB1421" i="47" s="1"/>
  <c r="AA1422" i="47"/>
  <c r="X1422" i="47" s="1"/>
  <c r="I1422" i="47"/>
  <c r="AB1422" i="47" s="1"/>
  <c r="Y1424" i="47"/>
  <c r="X1424" i="47" s="1"/>
  <c r="Z1429" i="47"/>
  <c r="X1429" i="47" s="1"/>
  <c r="I1429" i="47"/>
  <c r="AB1429" i="47" s="1"/>
  <c r="AA1430" i="47"/>
  <c r="X1430" i="47" s="1"/>
  <c r="I1430" i="47"/>
  <c r="AB1430" i="47" s="1"/>
  <c r="Y1432" i="47"/>
  <c r="X1432" i="47" s="1"/>
  <c r="Y1415" i="47"/>
  <c r="D1413" i="47"/>
  <c r="I1388" i="47"/>
  <c r="AB1388" i="47" s="1"/>
  <c r="I1392" i="47"/>
  <c r="AB1392" i="47" s="1"/>
  <c r="I1416" i="47"/>
  <c r="AB1416" i="47" s="1"/>
  <c r="I1420" i="47"/>
  <c r="AB1420" i="47" s="1"/>
  <c r="I1424" i="47"/>
  <c r="AB1424" i="47" s="1"/>
  <c r="I1428" i="47"/>
  <c r="AB1428" i="47" s="1"/>
  <c r="I1432" i="47"/>
  <c r="AB1432" i="47" s="1"/>
  <c r="Z383" i="47"/>
  <c r="Y508" i="47"/>
  <c r="Z548" i="47"/>
  <c r="X548" i="47" s="1"/>
  <c r="I548" i="47"/>
  <c r="AB548" i="47" s="1"/>
  <c r="A581" i="47"/>
  <c r="A582" i="47"/>
  <c r="Y582" i="47"/>
  <c r="X582" i="47" s="1"/>
  <c r="Y586" i="47"/>
  <c r="Y618" i="47"/>
  <c r="X618" i="47" s="1"/>
  <c r="Y622" i="47"/>
  <c r="A622" i="47"/>
  <c r="Z624" i="47"/>
  <c r="X624" i="47" s="1"/>
  <c r="I624" i="47"/>
  <c r="AB624" i="47" s="1"/>
  <c r="I222" i="47"/>
  <c r="AB222" i="47" s="1"/>
  <c r="R249" i="47"/>
  <c r="R289" i="47"/>
  <c r="Z335" i="47"/>
  <c r="Z339" i="47"/>
  <c r="X339" i="47" s="1"/>
  <c r="I340" i="47"/>
  <c r="AB340" i="47" s="1"/>
  <c r="Z344" i="47"/>
  <c r="R369" i="47"/>
  <c r="R445" i="47"/>
  <c r="A412" i="47"/>
  <c r="X458" i="47"/>
  <c r="Z462" i="47"/>
  <c r="X462" i="47" s="1"/>
  <c r="I462" i="47"/>
  <c r="AB462" i="47" s="1"/>
  <c r="I463" i="47"/>
  <c r="AB463" i="47" s="1"/>
  <c r="Z495" i="47"/>
  <c r="Z500" i="47"/>
  <c r="I500" i="47"/>
  <c r="AB500" i="47" s="1"/>
  <c r="Y500" i="47"/>
  <c r="Z504" i="47"/>
  <c r="X504" i="47" s="1"/>
  <c r="I504" i="47"/>
  <c r="AB504" i="47" s="1"/>
  <c r="AA506" i="47"/>
  <c r="I506" i="47"/>
  <c r="AB506" i="47" s="1"/>
  <c r="O516" i="47"/>
  <c r="AB516" i="47" s="1"/>
  <c r="I538" i="47"/>
  <c r="AB538" i="47" s="1"/>
  <c r="Y544" i="47"/>
  <c r="X546" i="47"/>
  <c r="AA578" i="47"/>
  <c r="X578" i="47" s="1"/>
  <c r="I578" i="47"/>
  <c r="AB578" i="47" s="1"/>
  <c r="Y579" i="47"/>
  <c r="R609" i="47"/>
  <c r="AA630" i="47"/>
  <c r="X630" i="47" s="1"/>
  <c r="I630" i="47"/>
  <c r="AB630" i="47" s="1"/>
  <c r="Z662" i="47"/>
  <c r="X662" i="47" s="1"/>
  <c r="I662" i="47"/>
  <c r="AB662" i="47" s="1"/>
  <c r="Z431" i="47"/>
  <c r="X431" i="47" s="1"/>
  <c r="I700" i="47"/>
  <c r="AB700" i="47" s="1"/>
  <c r="Z700" i="47"/>
  <c r="O156" i="47"/>
  <c r="Y158" i="47"/>
  <c r="I175" i="47"/>
  <c r="AB175" i="47" s="1"/>
  <c r="X178" i="47"/>
  <c r="Z198" i="47"/>
  <c r="I215" i="47"/>
  <c r="A215" i="47" s="1"/>
  <c r="X218" i="47"/>
  <c r="X222" i="47"/>
  <c r="I259" i="47"/>
  <c r="AB259" i="47" s="1"/>
  <c r="I262" i="47"/>
  <c r="AB262" i="47" s="1"/>
  <c r="X274" i="47"/>
  <c r="Z277" i="47"/>
  <c r="Z316" i="47"/>
  <c r="Y343" i="47"/>
  <c r="I351" i="47"/>
  <c r="AB351" i="47" s="1"/>
  <c r="I379" i="47"/>
  <c r="AB379" i="47" s="1"/>
  <c r="X391" i="47"/>
  <c r="R449" i="47"/>
  <c r="Y459" i="47"/>
  <c r="Z459" i="47"/>
  <c r="Y498" i="47"/>
  <c r="X498" i="47" s="1"/>
  <c r="D493" i="47"/>
  <c r="I501" i="47"/>
  <c r="AB501" i="47" s="1"/>
  <c r="X502" i="47"/>
  <c r="I505" i="47"/>
  <c r="AB505" i="47" s="1"/>
  <c r="I509" i="47"/>
  <c r="AB509" i="47" s="1"/>
  <c r="Z513" i="47"/>
  <c r="X513" i="47" s="1"/>
  <c r="I513" i="47"/>
  <c r="AB513" i="47" s="1"/>
  <c r="I535" i="47"/>
  <c r="A535" i="47" s="1"/>
  <c r="Z535" i="47"/>
  <c r="Z536" i="47"/>
  <c r="X536" i="47" s="1"/>
  <c r="I536" i="47"/>
  <c r="AB536" i="47" s="1"/>
  <c r="Z539" i="47"/>
  <c r="Z540" i="47"/>
  <c r="X540" i="47" s="1"/>
  <c r="I540" i="47"/>
  <c r="AB540" i="47" s="1"/>
  <c r="AA542" i="47"/>
  <c r="I542" i="47"/>
  <c r="AB542" i="47" s="1"/>
  <c r="X543" i="47"/>
  <c r="Z552" i="47"/>
  <c r="X552" i="47" s="1"/>
  <c r="I552" i="47"/>
  <c r="AB552" i="47" s="1"/>
  <c r="X554" i="47"/>
  <c r="Z576" i="47"/>
  <c r="X576" i="47" s="1"/>
  <c r="I576" i="47"/>
  <c r="AB576" i="47" s="1"/>
  <c r="Z579" i="47"/>
  <c r="I579" i="47"/>
  <c r="AB579" i="47" s="1"/>
  <c r="AA594" i="47"/>
  <c r="X594" i="47" s="1"/>
  <c r="I594" i="47"/>
  <c r="AB594" i="47" s="1"/>
  <c r="Y615" i="47"/>
  <c r="D613" i="47"/>
  <c r="Z497" i="47"/>
  <c r="X497" i="47" s="1"/>
  <c r="I497" i="47"/>
  <c r="AB497" i="47" s="1"/>
  <c r="Y547" i="47"/>
  <c r="X547" i="47" s="1"/>
  <c r="A551" i="47"/>
  <c r="Z588" i="47"/>
  <c r="X588" i="47" s="1"/>
  <c r="I588" i="47"/>
  <c r="AB588" i="47" s="1"/>
  <c r="X142" i="47"/>
  <c r="X146" i="47"/>
  <c r="X150" i="47"/>
  <c r="Z156" i="47"/>
  <c r="A252" i="47"/>
  <c r="I255" i="47"/>
  <c r="AB255" i="47" s="1"/>
  <c r="X257" i="47"/>
  <c r="X258" i="47"/>
  <c r="X266" i="47"/>
  <c r="Z267" i="47"/>
  <c r="Y276" i="47"/>
  <c r="Z278" i="47"/>
  <c r="I303" i="47"/>
  <c r="AB303" i="47" s="1"/>
  <c r="I307" i="47"/>
  <c r="AB307" i="47" s="1"/>
  <c r="Z307" i="47"/>
  <c r="X307" i="47" s="1"/>
  <c r="I311" i="47"/>
  <c r="AB311" i="47" s="1"/>
  <c r="I343" i="47"/>
  <c r="AB343" i="47" s="1"/>
  <c r="Z343" i="47"/>
  <c r="Z348" i="47"/>
  <c r="Y357" i="47"/>
  <c r="Z397" i="47"/>
  <c r="Y511" i="47"/>
  <c r="Z512" i="47"/>
  <c r="X512" i="47" s="1"/>
  <c r="I512" i="47"/>
  <c r="AB512" i="47" s="1"/>
  <c r="T516" i="47"/>
  <c r="AC516" i="47" s="1"/>
  <c r="Z518" i="47"/>
  <c r="X538" i="47"/>
  <c r="Z549" i="47"/>
  <c r="X549" i="47" s="1"/>
  <c r="I549" i="47"/>
  <c r="AB549" i="47" s="1"/>
  <c r="Z592" i="47"/>
  <c r="X592" i="47" s="1"/>
  <c r="I592" i="47"/>
  <c r="AB592" i="47" s="1"/>
  <c r="Y597" i="47"/>
  <c r="A612" i="47"/>
  <c r="R645" i="47"/>
  <c r="Z628" i="47"/>
  <c r="X628" i="47" s="1"/>
  <c r="I628" i="47"/>
  <c r="AB628" i="47" s="1"/>
  <c r="O436" i="47"/>
  <c r="AB436" i="47" s="1"/>
  <c r="O476" i="47"/>
  <c r="AB476" i="47" s="1"/>
  <c r="Y477" i="47"/>
  <c r="Z496" i="47"/>
  <c r="X496" i="47" s="1"/>
  <c r="I496" i="47"/>
  <c r="AB496" i="47" s="1"/>
  <c r="Y503" i="47"/>
  <c r="X503" i="47" s="1"/>
  <c r="Y506" i="47"/>
  <c r="X514" i="47"/>
  <c r="R529" i="47"/>
  <c r="Y535" i="47"/>
  <c r="Y539" i="47"/>
  <c r="A539" i="47"/>
  <c r="Y542" i="47"/>
  <c r="O556" i="47"/>
  <c r="AB556" i="47" s="1"/>
  <c r="Y575" i="47"/>
  <c r="Z585" i="47"/>
  <c r="X585" i="47" s="1"/>
  <c r="I585" i="47"/>
  <c r="AB585" i="47" s="1"/>
  <c r="Z589" i="47"/>
  <c r="X589" i="47" s="1"/>
  <c r="I589" i="47"/>
  <c r="AB589" i="47" s="1"/>
  <c r="Z591" i="47"/>
  <c r="X591" i="47" s="1"/>
  <c r="Z621" i="47"/>
  <c r="X621" i="47" s="1"/>
  <c r="I621" i="47"/>
  <c r="AB621" i="47" s="1"/>
  <c r="Z625" i="47"/>
  <c r="X625" i="47" s="1"/>
  <c r="I625" i="47"/>
  <c r="AB625" i="47" s="1"/>
  <c r="Z627" i="47"/>
  <c r="X627" i="47" s="1"/>
  <c r="R649" i="47"/>
  <c r="AB655" i="47"/>
  <c r="Y656" i="47"/>
  <c r="A656" i="47"/>
  <c r="I660" i="47"/>
  <c r="AB660" i="47" s="1"/>
  <c r="Z660" i="47"/>
  <c r="X660" i="47" s="1"/>
  <c r="Y669" i="47"/>
  <c r="D573" i="47"/>
  <c r="I575" i="47"/>
  <c r="A575" i="47" s="1"/>
  <c r="Z575" i="47"/>
  <c r="X577" i="47"/>
  <c r="Y580" i="47"/>
  <c r="X581" i="47"/>
  <c r="O596" i="47"/>
  <c r="AB596" i="47" s="1"/>
  <c r="X596" i="47" s="1"/>
  <c r="Y616" i="47"/>
  <c r="AA631" i="47"/>
  <c r="I631" i="47"/>
  <c r="AB631" i="47" s="1"/>
  <c r="I634" i="47"/>
  <c r="AB634" i="47" s="1"/>
  <c r="Z658" i="47"/>
  <c r="X658" i="47" s="1"/>
  <c r="I658" i="47"/>
  <c r="AB658" i="47" s="1"/>
  <c r="I696" i="47"/>
  <c r="AB696" i="47" s="1"/>
  <c r="Z661" i="47"/>
  <c r="X661" i="47" s="1"/>
  <c r="I661" i="47"/>
  <c r="AB661" i="47" s="1"/>
  <c r="Y668" i="47"/>
  <c r="X668" i="47" s="1"/>
  <c r="A668" i="47"/>
  <c r="Z584" i="47"/>
  <c r="X584" i="47" s="1"/>
  <c r="I584" i="47"/>
  <c r="AB584" i="47" s="1"/>
  <c r="X590" i="47"/>
  <c r="Z597" i="47"/>
  <c r="Z620" i="47"/>
  <c r="X620" i="47" s="1"/>
  <c r="I620" i="47"/>
  <c r="AB620" i="47" s="1"/>
  <c r="X626" i="47"/>
  <c r="Y631" i="47"/>
  <c r="T636" i="47"/>
  <c r="AC636" i="47" s="1"/>
  <c r="AA667" i="47"/>
  <c r="I667" i="47"/>
  <c r="AB667" i="47" s="1"/>
  <c r="Z673" i="47"/>
  <c r="X673" i="47" s="1"/>
  <c r="I673" i="47"/>
  <c r="AB673" i="47" s="1"/>
  <c r="Z697" i="47"/>
  <c r="X697" i="47" s="1"/>
  <c r="I697" i="47"/>
  <c r="AB697" i="47" s="1"/>
  <c r="AA699" i="47"/>
  <c r="X699" i="47" s="1"/>
  <c r="I699" i="47"/>
  <c r="AB699" i="47" s="1"/>
  <c r="Y700" i="47"/>
  <c r="Z709" i="47"/>
  <c r="X709" i="47" s="1"/>
  <c r="I709" i="47"/>
  <c r="AB709" i="47" s="1"/>
  <c r="Z713" i="47"/>
  <c r="X713" i="47" s="1"/>
  <c r="I713" i="47"/>
  <c r="AB713" i="47" s="1"/>
  <c r="I736" i="47"/>
  <c r="AB736" i="47" s="1"/>
  <c r="Z736" i="47"/>
  <c r="Z744" i="47"/>
  <c r="X744" i="47" s="1"/>
  <c r="I744" i="47"/>
  <c r="AB744" i="47" s="1"/>
  <c r="Z753" i="47"/>
  <c r="X753" i="47" s="1"/>
  <c r="I753" i="47"/>
  <c r="AB753" i="47" s="1"/>
  <c r="Y787" i="47"/>
  <c r="X787" i="47" s="1"/>
  <c r="Z788" i="47"/>
  <c r="X788" i="47" s="1"/>
  <c r="I788" i="47"/>
  <c r="AB788" i="47" s="1"/>
  <c r="Y703" i="47"/>
  <c r="X703" i="47" s="1"/>
  <c r="I712" i="47"/>
  <c r="AB712" i="47" s="1"/>
  <c r="Z712" i="47"/>
  <c r="X712" i="47" s="1"/>
  <c r="Y740" i="47"/>
  <c r="AA742" i="47"/>
  <c r="X742" i="47" s="1"/>
  <c r="I742" i="47"/>
  <c r="AB742" i="47" s="1"/>
  <c r="AA746" i="47"/>
  <c r="I746" i="47"/>
  <c r="AB746" i="47" s="1"/>
  <c r="I749" i="47"/>
  <c r="AB749" i="47" s="1"/>
  <c r="O756" i="47"/>
  <c r="AB756" i="47" s="1"/>
  <c r="AB775" i="47"/>
  <c r="Z775" i="47"/>
  <c r="AA781" i="47"/>
  <c r="X781" i="47" s="1"/>
  <c r="I781" i="47"/>
  <c r="AB781" i="47" s="1"/>
  <c r="I790" i="47"/>
  <c r="AB790" i="47" s="1"/>
  <c r="Z792" i="47"/>
  <c r="X792" i="47" s="1"/>
  <c r="I792" i="47"/>
  <c r="AB792" i="47" s="1"/>
  <c r="D653" i="47"/>
  <c r="Y655" i="47"/>
  <c r="Z657" i="47"/>
  <c r="X657" i="47" s="1"/>
  <c r="I657" i="47"/>
  <c r="AB657" i="47" s="1"/>
  <c r="Y664" i="47"/>
  <c r="A664" i="47"/>
  <c r="Y667" i="47"/>
  <c r="Z706" i="47"/>
  <c r="X706" i="47" s="1"/>
  <c r="I706" i="47"/>
  <c r="AB706" i="47" s="1"/>
  <c r="Z710" i="47"/>
  <c r="X710" i="47" s="1"/>
  <c r="I710" i="47"/>
  <c r="AB710" i="47" s="1"/>
  <c r="Y737" i="47"/>
  <c r="Y751" i="47"/>
  <c r="Z752" i="47"/>
  <c r="X752" i="47" s="1"/>
  <c r="I752" i="47"/>
  <c r="AB752" i="47" s="1"/>
  <c r="Z780" i="47"/>
  <c r="X780" i="47" s="1"/>
  <c r="I780" i="47"/>
  <c r="AB780" i="47" s="1"/>
  <c r="Z789" i="47"/>
  <c r="X789" i="47" s="1"/>
  <c r="I789" i="47"/>
  <c r="AB789" i="47" s="1"/>
  <c r="I791" i="47"/>
  <c r="AB791" i="47" s="1"/>
  <c r="Z791" i="47"/>
  <c r="X791" i="47" s="1"/>
  <c r="I415" i="47"/>
  <c r="A415" i="47" s="1"/>
  <c r="Z415" i="47"/>
  <c r="Y436" i="47"/>
  <c r="Z477" i="47"/>
  <c r="Y495" i="47"/>
  <c r="Z508" i="47"/>
  <c r="I508" i="47"/>
  <c r="AB508" i="47" s="1"/>
  <c r="Z544" i="47"/>
  <c r="I544" i="47"/>
  <c r="AB544" i="47" s="1"/>
  <c r="Z557" i="47"/>
  <c r="Z580" i="47"/>
  <c r="I580" i="47"/>
  <c r="AB580" i="47" s="1"/>
  <c r="Z598" i="47"/>
  <c r="I615" i="47"/>
  <c r="Z616" i="47"/>
  <c r="I616" i="47"/>
  <c r="AB616" i="47" s="1"/>
  <c r="A627" i="47"/>
  <c r="Y633" i="47"/>
  <c r="Y636" i="47"/>
  <c r="Z664" i="47"/>
  <c r="Z665" i="47"/>
  <c r="X665" i="47" s="1"/>
  <c r="I665" i="47"/>
  <c r="AB665" i="47" s="1"/>
  <c r="X666" i="47"/>
  <c r="Z674" i="47"/>
  <c r="X674" i="47" s="1"/>
  <c r="I674" i="47"/>
  <c r="AB674" i="47" s="1"/>
  <c r="Y701" i="47"/>
  <c r="R729" i="47"/>
  <c r="Z735" i="47"/>
  <c r="I735" i="47"/>
  <c r="A735" i="47" s="1"/>
  <c r="Y736" i="47"/>
  <c r="AA745" i="47"/>
  <c r="X745" i="47" s="1"/>
  <c r="I745" i="47"/>
  <c r="AB745" i="47" s="1"/>
  <c r="X749" i="47"/>
  <c r="I754" i="47"/>
  <c r="AB754" i="47" s="1"/>
  <c r="Y756" i="47"/>
  <c r="Z758" i="47"/>
  <c r="X758" i="47" s="1"/>
  <c r="Y776" i="47"/>
  <c r="AA778" i="47"/>
  <c r="X778" i="47" s="1"/>
  <c r="I778" i="47"/>
  <c r="AB778" i="47" s="1"/>
  <c r="Z779" i="47"/>
  <c r="AA782" i="47"/>
  <c r="I782" i="47"/>
  <c r="AB782" i="47" s="1"/>
  <c r="Z793" i="47"/>
  <c r="X793" i="47" s="1"/>
  <c r="I793" i="47"/>
  <c r="AB793" i="47" s="1"/>
  <c r="D693" i="47"/>
  <c r="Z701" i="47"/>
  <c r="I701" i="47"/>
  <c r="AB701" i="47" s="1"/>
  <c r="Z737" i="47"/>
  <c r="I737" i="47"/>
  <c r="AB737" i="47" s="1"/>
  <c r="Z740" i="47"/>
  <c r="I740" i="47"/>
  <c r="AB740" i="47" s="1"/>
  <c r="Y748" i="47"/>
  <c r="T756" i="47"/>
  <c r="AC756" i="47" s="1"/>
  <c r="Z776" i="47"/>
  <c r="I776" i="47"/>
  <c r="AB776" i="47" s="1"/>
  <c r="Y784" i="47"/>
  <c r="O316" i="47"/>
  <c r="AB316" i="47" s="1"/>
  <c r="Y318" i="47"/>
  <c r="Z357" i="47"/>
  <c r="Z396" i="47"/>
  <c r="Y398" i="47"/>
  <c r="Y478" i="47"/>
  <c r="Z633" i="47"/>
  <c r="I633" i="47"/>
  <c r="AB633" i="47" s="1"/>
  <c r="Z669" i="47"/>
  <c r="I669" i="47"/>
  <c r="AB669" i="47" s="1"/>
  <c r="Y677" i="47"/>
  <c r="X677" i="47" s="1"/>
  <c r="I703" i="47"/>
  <c r="AB703" i="47" s="1"/>
  <c r="Z705" i="47"/>
  <c r="I705" i="47"/>
  <c r="AB705" i="47" s="1"/>
  <c r="Y705" i="47"/>
  <c r="T716" i="47"/>
  <c r="AC716" i="47" s="1"/>
  <c r="Y718" i="47"/>
  <c r="X718" i="47" s="1"/>
  <c r="D733" i="47"/>
  <c r="Y743" i="47"/>
  <c r="X743" i="47" s="1"/>
  <c r="Y746" i="47"/>
  <c r="X754" i="47"/>
  <c r="R769" i="47"/>
  <c r="Y775" i="47"/>
  <c r="A775" i="47"/>
  <c r="Y779" i="47"/>
  <c r="A779" i="47"/>
  <c r="Y782" i="47"/>
  <c r="X790" i="47"/>
  <c r="O796" i="47"/>
  <c r="AB796" i="47" s="1"/>
  <c r="Z748" i="47"/>
  <c r="I748" i="47"/>
  <c r="AB748" i="47" s="1"/>
  <c r="Z784" i="47"/>
  <c r="I784" i="47"/>
  <c r="AB784" i="47" s="1"/>
  <c r="Z797" i="47"/>
  <c r="Z341" i="47"/>
  <c r="I341" i="47"/>
  <c r="AB341" i="47" s="1"/>
  <c r="Z457" i="47"/>
  <c r="X457" i="47" s="1"/>
  <c r="I457" i="47"/>
  <c r="AB457" i="47" s="1"/>
  <c r="I191" i="47"/>
  <c r="AB191" i="47" s="1"/>
  <c r="I223" i="47"/>
  <c r="AB223" i="47" s="1"/>
  <c r="O236" i="47"/>
  <c r="AB236" i="47" s="1"/>
  <c r="Z262" i="47"/>
  <c r="X262" i="47" s="1"/>
  <c r="I263" i="47"/>
  <c r="AB263" i="47" s="1"/>
  <c r="Y267" i="47"/>
  <c r="Y335" i="47"/>
  <c r="D333" i="47"/>
  <c r="Y336" i="47"/>
  <c r="X336" i="47" s="1"/>
  <c r="Z337" i="47"/>
  <c r="I337" i="47"/>
  <c r="AB337" i="47" s="1"/>
  <c r="A352" i="47"/>
  <c r="Y352" i="47"/>
  <c r="X352" i="47" s="1"/>
  <c r="Z353" i="47"/>
  <c r="I353" i="47"/>
  <c r="AB353" i="47" s="1"/>
  <c r="T356" i="47"/>
  <c r="AC356" i="47" s="1"/>
  <c r="A375" i="47"/>
  <c r="Y375" i="47"/>
  <c r="D373" i="47"/>
  <c r="Z376" i="47"/>
  <c r="I376" i="47"/>
  <c r="AB376" i="47" s="1"/>
  <c r="AA378" i="47"/>
  <c r="X378" i="47" s="1"/>
  <c r="I378" i="47"/>
  <c r="AB378" i="47" s="1"/>
  <c r="R409" i="47"/>
  <c r="AA422" i="47"/>
  <c r="X422" i="47" s="1"/>
  <c r="I422" i="47"/>
  <c r="AB422" i="47" s="1"/>
  <c r="Y427" i="47"/>
  <c r="Z428" i="47"/>
  <c r="I428" i="47"/>
  <c r="AB428" i="47" s="1"/>
  <c r="I295" i="47"/>
  <c r="A295" i="47" s="1"/>
  <c r="Z295" i="47"/>
  <c r="Y311" i="47"/>
  <c r="X311" i="47" s="1"/>
  <c r="A339" i="47"/>
  <c r="Y340" i="47"/>
  <c r="X340" i="47" s="1"/>
  <c r="AA430" i="47"/>
  <c r="X430" i="47" s="1"/>
  <c r="I430" i="47"/>
  <c r="AB430" i="47" s="1"/>
  <c r="Z473" i="47"/>
  <c r="X473" i="47" s="1"/>
  <c r="I473" i="47"/>
  <c r="AB473" i="47" s="1"/>
  <c r="I187" i="47"/>
  <c r="AB187" i="47" s="1"/>
  <c r="O196" i="47"/>
  <c r="AB196" i="47" s="1"/>
  <c r="I219" i="47"/>
  <c r="AB219" i="47" s="1"/>
  <c r="X263" i="47"/>
  <c r="X271" i="47"/>
  <c r="X299" i="47"/>
  <c r="X342" i="47"/>
  <c r="A348" i="47"/>
  <c r="Y348" i="47"/>
  <c r="Z349" i="47"/>
  <c r="I349" i="47"/>
  <c r="AB349" i="47" s="1"/>
  <c r="Y419" i="47"/>
  <c r="Z420" i="47"/>
  <c r="I420" i="47"/>
  <c r="AB420" i="47" s="1"/>
  <c r="I455" i="47"/>
  <c r="A455" i="47" s="1"/>
  <c r="Z455" i="47"/>
  <c r="X186" i="47"/>
  <c r="I227" i="47"/>
  <c r="AB227" i="47" s="1"/>
  <c r="I230" i="47"/>
  <c r="AB230" i="47" s="1"/>
  <c r="X234" i="47"/>
  <c r="Z255" i="47"/>
  <c r="I270" i="47"/>
  <c r="AB270" i="47" s="1"/>
  <c r="I271" i="47"/>
  <c r="AB271" i="47" s="1"/>
  <c r="O276" i="47"/>
  <c r="AB276" i="47" s="1"/>
  <c r="X338" i="47"/>
  <c r="A344" i="47"/>
  <c r="Y344" i="47"/>
  <c r="Z345" i="47"/>
  <c r="I345" i="47"/>
  <c r="AB345" i="47" s="1"/>
  <c r="X351" i="47"/>
  <c r="X354" i="47"/>
  <c r="Z358" i="47"/>
  <c r="X358" i="47" s="1"/>
  <c r="Y383" i="47"/>
  <c r="Z384" i="47"/>
  <c r="I384" i="47"/>
  <c r="AB384" i="47" s="1"/>
  <c r="AA386" i="47"/>
  <c r="X386" i="47" s="1"/>
  <c r="I386" i="47"/>
  <c r="AB386" i="47" s="1"/>
  <c r="Y277" i="47"/>
  <c r="R329" i="47"/>
  <c r="Y337" i="47"/>
  <c r="I338" i="47"/>
  <c r="AB338" i="47" s="1"/>
  <c r="Y341" i="47"/>
  <c r="I342" i="47"/>
  <c r="AB342" i="47" s="1"/>
  <c r="Y345" i="47"/>
  <c r="I346" i="47"/>
  <c r="AB346" i="47" s="1"/>
  <c r="Y349" i="47"/>
  <c r="I350" i="47"/>
  <c r="AB350" i="47" s="1"/>
  <c r="Y353" i="47"/>
  <c r="I354" i="47"/>
  <c r="AB354" i="47" s="1"/>
  <c r="Y380" i="47"/>
  <c r="Z381" i="47"/>
  <c r="X381" i="47" s="1"/>
  <c r="I381" i="47"/>
  <c r="AB381" i="47" s="1"/>
  <c r="Y388" i="47"/>
  <c r="X388" i="47" s="1"/>
  <c r="Z393" i="47"/>
  <c r="X393" i="47" s="1"/>
  <c r="I393" i="47"/>
  <c r="AB393" i="47" s="1"/>
  <c r="AA394" i="47"/>
  <c r="X394" i="47" s="1"/>
  <c r="I394" i="47"/>
  <c r="AB394" i="47" s="1"/>
  <c r="T396" i="47"/>
  <c r="AC396" i="47" s="1"/>
  <c r="Y415" i="47"/>
  <c r="D413" i="47"/>
  <c r="Z417" i="47"/>
  <c r="X417" i="47" s="1"/>
  <c r="I417" i="47"/>
  <c r="AB417" i="47" s="1"/>
  <c r="T436" i="47"/>
  <c r="AC436" i="47" s="1"/>
  <c r="Z436" i="47"/>
  <c r="R485" i="47"/>
  <c r="Y456" i="47"/>
  <c r="Y472" i="47"/>
  <c r="Z276" i="47"/>
  <c r="Y278" i="47"/>
  <c r="Y316" i="47"/>
  <c r="T316" i="47"/>
  <c r="AC316" i="47" s="1"/>
  <c r="Z317" i="47"/>
  <c r="X379" i="47"/>
  <c r="Z380" i="47"/>
  <c r="I380" i="47"/>
  <c r="AB380" i="47" s="1"/>
  <c r="X387" i="47"/>
  <c r="Z465" i="47"/>
  <c r="X465" i="47" s="1"/>
  <c r="I465" i="47"/>
  <c r="AB465" i="47" s="1"/>
  <c r="Y376" i="47"/>
  <c r="Z377" i="47"/>
  <c r="X377" i="47" s="1"/>
  <c r="I377" i="47"/>
  <c r="AB377" i="47" s="1"/>
  <c r="Y384" i="47"/>
  <c r="Z385" i="47"/>
  <c r="X385" i="47" s="1"/>
  <c r="I385" i="47"/>
  <c r="AB385" i="47" s="1"/>
  <c r="Z389" i="47"/>
  <c r="X389" i="47" s="1"/>
  <c r="I389" i="47"/>
  <c r="AB389" i="47" s="1"/>
  <c r="AA390" i="47"/>
  <c r="X390" i="47" s="1"/>
  <c r="I390" i="47"/>
  <c r="AB390" i="47" s="1"/>
  <c r="Y392" i="47"/>
  <c r="X392" i="47" s="1"/>
  <c r="Z398" i="47"/>
  <c r="Y416" i="47"/>
  <c r="X416" i="47" s="1"/>
  <c r="Y464" i="47"/>
  <c r="X418" i="47"/>
  <c r="A423" i="47"/>
  <c r="Y424" i="47"/>
  <c r="Z425" i="47"/>
  <c r="X425" i="47" s="1"/>
  <c r="I425" i="47"/>
  <c r="AB425" i="47" s="1"/>
  <c r="X426" i="47"/>
  <c r="Y432" i="47"/>
  <c r="Z433" i="47"/>
  <c r="X433" i="47" s="1"/>
  <c r="I433" i="47"/>
  <c r="AB433" i="47" s="1"/>
  <c r="X434" i="47"/>
  <c r="Y438" i="47"/>
  <c r="Z456" i="47"/>
  <c r="I456" i="47"/>
  <c r="AB456" i="47" s="1"/>
  <c r="X463" i="47"/>
  <c r="Z464" i="47"/>
  <c r="I464" i="47"/>
  <c r="AB464" i="47" s="1"/>
  <c r="Z472" i="47"/>
  <c r="I472" i="47"/>
  <c r="AB472" i="47" s="1"/>
  <c r="X423" i="47"/>
  <c r="Z424" i="47"/>
  <c r="I424" i="47"/>
  <c r="AB424" i="47" s="1"/>
  <c r="Z432" i="47"/>
  <c r="I432" i="47"/>
  <c r="AB432" i="47" s="1"/>
  <c r="Y460" i="47"/>
  <c r="Z461" i="47"/>
  <c r="X461" i="47" s="1"/>
  <c r="I461" i="47"/>
  <c r="AB461" i="47" s="1"/>
  <c r="Y468" i="47"/>
  <c r="Z469" i="47"/>
  <c r="X469" i="47" s="1"/>
  <c r="I469" i="47"/>
  <c r="AB469" i="47" s="1"/>
  <c r="I474" i="47"/>
  <c r="AB474" i="47" s="1"/>
  <c r="I388" i="47"/>
  <c r="AB388" i="47" s="1"/>
  <c r="I392" i="47"/>
  <c r="AB392" i="47" s="1"/>
  <c r="I416" i="47"/>
  <c r="AB416" i="47" s="1"/>
  <c r="I418" i="47"/>
  <c r="AB418" i="47" s="1"/>
  <c r="Y420" i="47"/>
  <c r="Z421" i="47"/>
  <c r="X421" i="47" s="1"/>
  <c r="I421" i="47"/>
  <c r="AB421" i="47" s="1"/>
  <c r="I426" i="47"/>
  <c r="AB426" i="47" s="1"/>
  <c r="Y428" i="47"/>
  <c r="Z429" i="47"/>
  <c r="X429" i="47" s="1"/>
  <c r="I429" i="47"/>
  <c r="AB429" i="47" s="1"/>
  <c r="I434" i="47"/>
  <c r="AB434" i="47" s="1"/>
  <c r="Y437" i="47"/>
  <c r="Y455" i="47"/>
  <c r="D453" i="47"/>
  <c r="Z460" i="47"/>
  <c r="I460" i="47"/>
  <c r="AB460" i="47" s="1"/>
  <c r="X467" i="47"/>
  <c r="Z468" i="47"/>
  <c r="I468" i="47"/>
  <c r="AB468" i="47" s="1"/>
  <c r="T476" i="47"/>
  <c r="AC476" i="47" s="1"/>
  <c r="Z478" i="47"/>
  <c r="X194" i="47"/>
  <c r="X226" i="47"/>
  <c r="AA179" i="47"/>
  <c r="Z219" i="47"/>
  <c r="Y236" i="47"/>
  <c r="AA314" i="47"/>
  <c r="X314" i="47" s="1"/>
  <c r="I314" i="47"/>
  <c r="AB314" i="47" s="1"/>
  <c r="I183" i="47"/>
  <c r="AB183" i="47" s="1"/>
  <c r="I190" i="47"/>
  <c r="AB190" i="47" s="1"/>
  <c r="Y196" i="47"/>
  <c r="R209" i="47"/>
  <c r="X223" i="47"/>
  <c r="Z230" i="47"/>
  <c r="X230" i="47" s="1"/>
  <c r="I257" i="47"/>
  <c r="AB257" i="47" s="1"/>
  <c r="Z264" i="47"/>
  <c r="I264" i="47"/>
  <c r="AB264" i="47" s="1"/>
  <c r="Z272" i="47"/>
  <c r="I272" i="47"/>
  <c r="AB272" i="47" s="1"/>
  <c r="Z231" i="47"/>
  <c r="X231" i="47" s="1"/>
  <c r="Y264" i="47"/>
  <c r="Y272" i="47"/>
  <c r="Z273" i="47"/>
  <c r="X273" i="47" s="1"/>
  <c r="I273" i="47"/>
  <c r="AB273" i="47" s="1"/>
  <c r="Z297" i="47"/>
  <c r="X297" i="47" s="1"/>
  <c r="I297" i="47"/>
  <c r="AB297" i="47" s="1"/>
  <c r="AA298" i="47"/>
  <c r="X298" i="47" s="1"/>
  <c r="I298" i="47"/>
  <c r="AB298" i="47" s="1"/>
  <c r="Y300" i="47"/>
  <c r="X300" i="47" s="1"/>
  <c r="Z305" i="47"/>
  <c r="X305" i="47" s="1"/>
  <c r="I305" i="47"/>
  <c r="AB305" i="47" s="1"/>
  <c r="Z313" i="47"/>
  <c r="X313" i="47" s="1"/>
  <c r="I313" i="47"/>
  <c r="AB313" i="47" s="1"/>
  <c r="Y156" i="47"/>
  <c r="Y237" i="47"/>
  <c r="D253" i="47"/>
  <c r="Y256" i="47"/>
  <c r="X256" i="47" s="1"/>
  <c r="I258" i="47"/>
  <c r="AB258" i="47" s="1"/>
  <c r="Y260" i="47"/>
  <c r="Z261" i="47"/>
  <c r="X261" i="47" s="1"/>
  <c r="I261" i="47"/>
  <c r="AB261" i="47" s="1"/>
  <c r="I266" i="47"/>
  <c r="AB266" i="47" s="1"/>
  <c r="Y268" i="47"/>
  <c r="Z269" i="47"/>
  <c r="X269" i="47" s="1"/>
  <c r="I269" i="47"/>
  <c r="AB269" i="47" s="1"/>
  <c r="X270" i="47"/>
  <c r="I274" i="47"/>
  <c r="AB274" i="47" s="1"/>
  <c r="Y296" i="47"/>
  <c r="X296" i="47" s="1"/>
  <c r="Z301" i="47"/>
  <c r="X301" i="47" s="1"/>
  <c r="I301" i="47"/>
  <c r="AB301" i="47" s="1"/>
  <c r="AA302" i="47"/>
  <c r="X302" i="47" s="1"/>
  <c r="I302" i="47"/>
  <c r="AB302" i="47" s="1"/>
  <c r="Y304" i="47"/>
  <c r="X304" i="47" s="1"/>
  <c r="Z309" i="47"/>
  <c r="X309" i="47" s="1"/>
  <c r="I309" i="47"/>
  <c r="AB309" i="47" s="1"/>
  <c r="AA310" i="47"/>
  <c r="X310" i="47" s="1"/>
  <c r="I310" i="47"/>
  <c r="AB310" i="47" s="1"/>
  <c r="Y312" i="47"/>
  <c r="X312" i="47" s="1"/>
  <c r="Z265" i="47"/>
  <c r="X265" i="47" s="1"/>
  <c r="I265" i="47"/>
  <c r="AB265" i="47" s="1"/>
  <c r="AA306" i="47"/>
  <c r="X306" i="47" s="1"/>
  <c r="I306" i="47"/>
  <c r="AB306" i="47" s="1"/>
  <c r="Y308" i="47"/>
  <c r="X308" i="47" s="1"/>
  <c r="O116" i="47"/>
  <c r="Y198" i="47"/>
  <c r="Y238" i="47"/>
  <c r="I256" i="47"/>
  <c r="AB256" i="47" s="1"/>
  <c r="X259" i="47"/>
  <c r="Z260" i="47"/>
  <c r="I260" i="47"/>
  <c r="AB260" i="47" s="1"/>
  <c r="Z268" i="47"/>
  <c r="I268" i="47"/>
  <c r="AB268" i="47" s="1"/>
  <c r="T276" i="47"/>
  <c r="AC276" i="47" s="1"/>
  <c r="Y295" i="47"/>
  <c r="D293" i="47"/>
  <c r="X303" i="47"/>
  <c r="I296" i="47"/>
  <c r="AB296" i="47" s="1"/>
  <c r="I300" i="47"/>
  <c r="AB300" i="47" s="1"/>
  <c r="I304" i="47"/>
  <c r="AB304" i="47" s="1"/>
  <c r="I308" i="47"/>
  <c r="AB308" i="47" s="1"/>
  <c r="I312" i="47"/>
  <c r="AB312" i="47" s="1"/>
  <c r="Z175" i="47"/>
  <c r="Y176" i="47"/>
  <c r="Z177" i="47"/>
  <c r="X177" i="47" s="1"/>
  <c r="I177" i="47"/>
  <c r="AB177" i="47" s="1"/>
  <c r="Y187" i="47"/>
  <c r="X187" i="47" s="1"/>
  <c r="Z188" i="47"/>
  <c r="I188" i="47"/>
  <c r="AB188" i="47" s="1"/>
  <c r="T196" i="47"/>
  <c r="AC196" i="47" s="1"/>
  <c r="Z196" i="47"/>
  <c r="A212" i="47"/>
  <c r="R245" i="47"/>
  <c r="Y216" i="47"/>
  <c r="Y224" i="47"/>
  <c r="Y232" i="47"/>
  <c r="Y175" i="47"/>
  <c r="D173" i="47"/>
  <c r="Z176" i="47"/>
  <c r="I176" i="47"/>
  <c r="A176" i="47" s="1"/>
  <c r="Z185" i="47"/>
  <c r="X185" i="47" s="1"/>
  <c r="I185" i="47"/>
  <c r="AB185" i="47" s="1"/>
  <c r="Y179" i="47"/>
  <c r="Z180" i="47"/>
  <c r="I180" i="47"/>
  <c r="AB180" i="47" s="1"/>
  <c r="Z217" i="47"/>
  <c r="X217" i="47" s="1"/>
  <c r="I217" i="47"/>
  <c r="AB217" i="47" s="1"/>
  <c r="Z225" i="47"/>
  <c r="X225" i="47" s="1"/>
  <c r="I225" i="47"/>
  <c r="AB225" i="47" s="1"/>
  <c r="Z233" i="47"/>
  <c r="X233" i="47" s="1"/>
  <c r="I233" i="47"/>
  <c r="AB233" i="47" s="1"/>
  <c r="I182" i="47"/>
  <c r="AB182" i="47" s="1"/>
  <c r="Y184" i="47"/>
  <c r="Z215" i="47"/>
  <c r="Y192" i="47"/>
  <c r="Z216" i="47"/>
  <c r="I216" i="47"/>
  <c r="AB216" i="47" s="1"/>
  <c r="Z224" i="47"/>
  <c r="I224" i="47"/>
  <c r="AB224" i="47" s="1"/>
  <c r="Z232" i="47"/>
  <c r="I232" i="47"/>
  <c r="AB232" i="47" s="1"/>
  <c r="Z193" i="47"/>
  <c r="X193" i="47" s="1"/>
  <c r="I193" i="47"/>
  <c r="AB193" i="47" s="1"/>
  <c r="X183" i="47"/>
  <c r="Z184" i="47"/>
  <c r="I184" i="47"/>
  <c r="AB184" i="47" s="1"/>
  <c r="X191" i="47"/>
  <c r="Z192" i="47"/>
  <c r="I192" i="47"/>
  <c r="AB192" i="47" s="1"/>
  <c r="I218" i="47"/>
  <c r="AB218" i="47" s="1"/>
  <c r="Y220" i="47"/>
  <c r="Z221" i="47"/>
  <c r="X221" i="47" s="1"/>
  <c r="I221" i="47"/>
  <c r="AB221" i="47" s="1"/>
  <c r="I226" i="47"/>
  <c r="AB226" i="47" s="1"/>
  <c r="Y228" i="47"/>
  <c r="Z229" i="47"/>
  <c r="X229" i="47" s="1"/>
  <c r="I229" i="47"/>
  <c r="AB229" i="47" s="1"/>
  <c r="I234" i="47"/>
  <c r="AB234" i="47" s="1"/>
  <c r="I178" i="47"/>
  <c r="AB178" i="47" s="1"/>
  <c r="Y180" i="47"/>
  <c r="Z181" i="47"/>
  <c r="X181" i="47" s="1"/>
  <c r="I181" i="47"/>
  <c r="AB181" i="47" s="1"/>
  <c r="X182" i="47"/>
  <c r="I186" i="47"/>
  <c r="AB186" i="47" s="1"/>
  <c r="Y188" i="47"/>
  <c r="Z189" i="47"/>
  <c r="X189" i="47" s="1"/>
  <c r="I189" i="47"/>
  <c r="AB189" i="47" s="1"/>
  <c r="X190" i="47"/>
  <c r="I194" i="47"/>
  <c r="AB194" i="47" s="1"/>
  <c r="Y197" i="47"/>
  <c r="Y215" i="47"/>
  <c r="D213" i="47"/>
  <c r="X219" i="47"/>
  <c r="Z220" i="47"/>
  <c r="I220" i="47"/>
  <c r="AB220" i="47" s="1"/>
  <c r="X227" i="47"/>
  <c r="Z228" i="47"/>
  <c r="I228" i="47"/>
  <c r="AB228" i="47" s="1"/>
  <c r="T236" i="47"/>
  <c r="AC236" i="47" s="1"/>
  <c r="Z238" i="47"/>
  <c r="Z139" i="47"/>
  <c r="X139" i="47" s="1"/>
  <c r="X141" i="47"/>
  <c r="I151" i="47"/>
  <c r="A151" i="47" s="1"/>
  <c r="R169" i="47"/>
  <c r="Z143" i="47"/>
  <c r="X143" i="47" s="1"/>
  <c r="X145" i="47"/>
  <c r="Z147" i="47"/>
  <c r="X147" i="47" s="1"/>
  <c r="X149" i="47"/>
  <c r="Y118" i="47"/>
  <c r="R165" i="47"/>
  <c r="X137" i="47"/>
  <c r="X151" i="47"/>
  <c r="T156" i="47"/>
  <c r="Z157" i="47"/>
  <c r="A92" i="47"/>
  <c r="I95" i="47"/>
  <c r="A95" i="47" s="1"/>
  <c r="I99" i="47"/>
  <c r="A99" i="47" s="1"/>
  <c r="I103" i="47"/>
  <c r="I107" i="47"/>
  <c r="Y116" i="47"/>
  <c r="Z116" i="47"/>
  <c r="I135" i="47"/>
  <c r="Y157" i="47"/>
  <c r="Z158" i="47"/>
  <c r="X106" i="47"/>
  <c r="X110" i="47"/>
  <c r="X138" i="47"/>
  <c r="X153" i="47"/>
  <c r="X154" i="47"/>
  <c r="X99" i="47"/>
  <c r="Z103" i="47"/>
  <c r="X103" i="47" s="1"/>
  <c r="X105" i="47"/>
  <c r="I111" i="47"/>
  <c r="A111" i="47" s="1"/>
  <c r="R129" i="47"/>
  <c r="I138" i="47"/>
  <c r="I142" i="47"/>
  <c r="I146" i="47"/>
  <c r="I150" i="47"/>
  <c r="I154" i="47"/>
  <c r="Z107" i="47"/>
  <c r="X107" i="47" s="1"/>
  <c r="X101" i="47"/>
  <c r="X111" i="47"/>
  <c r="T116" i="47"/>
  <c r="Z117" i="47"/>
  <c r="D133" i="47"/>
  <c r="Y136" i="47"/>
  <c r="X136" i="47" s="1"/>
  <c r="I137" i="47"/>
  <c r="Y140" i="47"/>
  <c r="X140" i="47" s="1"/>
  <c r="I141" i="47"/>
  <c r="Y144" i="47"/>
  <c r="X144" i="47" s="1"/>
  <c r="I145" i="47"/>
  <c r="Y148" i="47"/>
  <c r="X148" i="47" s="1"/>
  <c r="I149" i="47"/>
  <c r="Y152" i="47"/>
  <c r="X152" i="47" s="1"/>
  <c r="I153" i="47"/>
  <c r="X109" i="47"/>
  <c r="Z95" i="47"/>
  <c r="Y117" i="47"/>
  <c r="Z118" i="47"/>
  <c r="I136" i="47"/>
  <c r="I140" i="47"/>
  <c r="I144" i="47"/>
  <c r="I148" i="47"/>
  <c r="I152" i="47"/>
  <c r="X102" i="47"/>
  <c r="X97" i="47"/>
  <c r="X98" i="47"/>
  <c r="X113" i="47"/>
  <c r="X114" i="47"/>
  <c r="I98" i="47"/>
  <c r="I102" i="47"/>
  <c r="I106" i="47"/>
  <c r="I110" i="47"/>
  <c r="I114" i="47"/>
  <c r="D93" i="47"/>
  <c r="Y96" i="47"/>
  <c r="X96" i="47" s="1"/>
  <c r="I97" i="47"/>
  <c r="Y100" i="47"/>
  <c r="X100" i="47" s="1"/>
  <c r="I101" i="47"/>
  <c r="Y104" i="47"/>
  <c r="X104" i="47" s="1"/>
  <c r="I105" i="47"/>
  <c r="Y108" i="47"/>
  <c r="X108" i="47" s="1"/>
  <c r="I109" i="47"/>
  <c r="Y112" i="47"/>
  <c r="X112" i="47" s="1"/>
  <c r="I113" i="47"/>
  <c r="I96" i="47"/>
  <c r="I100" i="47"/>
  <c r="I104" i="47"/>
  <c r="I108" i="47"/>
  <c r="I112" i="47"/>
  <c r="W3693" i="47"/>
  <c r="W4573" i="47"/>
  <c r="W3533" i="47"/>
  <c r="D98" i="51" s="1"/>
  <c r="W3613" i="47"/>
  <c r="W5333" i="47"/>
  <c r="W5413" i="47"/>
  <c r="W6493" i="47"/>
  <c r="W6413" i="47"/>
  <c r="W3213" i="47"/>
  <c r="D90" i="51" s="1"/>
  <c r="W3453" i="47"/>
  <c r="D96" i="51" s="1"/>
  <c r="W3853" i="47"/>
  <c r="W4773" i="47"/>
  <c r="W813" i="47"/>
  <c r="L36" i="49"/>
  <c r="F36" i="49"/>
  <c r="AB1150" i="47" l="1"/>
  <c r="A1150" i="47"/>
  <c r="AB3418" i="47"/>
  <c r="A3418" i="47"/>
  <c r="AB3827" i="47"/>
  <c r="A3827" i="47"/>
  <c r="AB2503" i="47"/>
  <c r="A2503" i="47"/>
  <c r="AB5828" i="47"/>
  <c r="A5828" i="47"/>
  <c r="AB5419" i="47"/>
  <c r="A5419" i="47"/>
  <c r="AB4182" i="47"/>
  <c r="A4182" i="47"/>
  <c r="X2637" i="47"/>
  <c r="AB6543" i="47"/>
  <c r="A6543" i="47"/>
  <c r="AB4226" i="47"/>
  <c r="A4226" i="47"/>
  <c r="AB6216" i="47"/>
  <c r="A6216" i="47"/>
  <c r="AB5469" i="47"/>
  <c r="A5469" i="47"/>
  <c r="AB2936" i="47"/>
  <c r="A2936" i="47"/>
  <c r="AB3339" i="47"/>
  <c r="A3339" i="47"/>
  <c r="AB4343" i="47"/>
  <c r="A4343" i="47"/>
  <c r="AB7136" i="47"/>
  <c r="A7136" i="47"/>
  <c r="AB4060" i="47"/>
  <c r="A4060" i="47"/>
  <c r="X4996" i="47"/>
  <c r="A4938" i="47"/>
  <c r="AB2663" i="47"/>
  <c r="A2663" i="47"/>
  <c r="AB2313" i="47"/>
  <c r="A2313" i="47"/>
  <c r="AB1419" i="47"/>
  <c r="A1419" i="47"/>
  <c r="AB3177" i="47"/>
  <c r="A3177" i="47"/>
  <c r="AB2261" i="47"/>
  <c r="A2261" i="47"/>
  <c r="AB5541" i="47"/>
  <c r="A5541" i="47"/>
  <c r="AB5465" i="47"/>
  <c r="A5465" i="47"/>
  <c r="X5518" i="47"/>
  <c r="AB2230" i="47"/>
  <c r="A2230" i="47"/>
  <c r="AB3588" i="47"/>
  <c r="A3588" i="47"/>
  <c r="X7236" i="47"/>
  <c r="AB5699" i="47"/>
  <c r="A5699" i="47"/>
  <c r="X1317" i="47"/>
  <c r="A948" i="47"/>
  <c r="A5615" i="47"/>
  <c r="AB5615" i="47"/>
  <c r="AB4072" i="47"/>
  <c r="A4072" i="47"/>
  <c r="AB1749" i="47"/>
  <c r="A1749" i="47"/>
  <c r="AB3948" i="47"/>
  <c r="A3948" i="47"/>
  <c r="AB2776" i="47"/>
  <c r="A2776" i="47"/>
  <c r="X4917" i="47"/>
  <c r="AB5818" i="47"/>
  <c r="A5818" i="47"/>
  <c r="AB6272" i="47"/>
  <c r="A6272" i="47"/>
  <c r="X5436" i="47"/>
  <c r="AB1825" i="47"/>
  <c r="A1825" i="47"/>
  <c r="AB7271" i="47"/>
  <c r="A7271" i="47"/>
  <c r="AB6787" i="47"/>
  <c r="A6787" i="47"/>
  <c r="A1415" i="47"/>
  <c r="A2415" i="47"/>
  <c r="A1914" i="47"/>
  <c r="X1796" i="47"/>
  <c r="X1718" i="47"/>
  <c r="AB550" i="47"/>
  <c r="A550" i="47"/>
  <c r="AB3615" i="47"/>
  <c r="A3872" i="47"/>
  <c r="A2153" i="47"/>
  <c r="X6276" i="47"/>
  <c r="X6509" i="47"/>
  <c r="AB5775" i="47"/>
  <c r="A4257" i="47"/>
  <c r="X5867" i="47"/>
  <c r="AB179" i="47"/>
  <c r="A179" i="47"/>
  <c r="AB6501" i="47"/>
  <c r="A6501" i="47"/>
  <c r="A5864" i="47"/>
  <c r="A6993" i="47"/>
  <c r="AB6057" i="47"/>
  <c r="A6057" i="47"/>
  <c r="AB2907" i="47"/>
  <c r="A2907" i="47"/>
  <c r="AB1702" i="47"/>
  <c r="A1702" i="47"/>
  <c r="AB1375" i="47"/>
  <c r="A1375" i="47"/>
  <c r="X838" i="47"/>
  <c r="AB1942" i="47"/>
  <c r="A1942" i="47"/>
  <c r="AB3303" i="47"/>
  <c r="A3303" i="47"/>
  <c r="AB4750" i="47"/>
  <c r="A4750" i="47"/>
  <c r="AB3832" i="47"/>
  <c r="A3832" i="47"/>
  <c r="AB4711" i="47"/>
  <c r="A4711" i="47"/>
  <c r="A1021" i="47"/>
  <c r="X3317" i="47"/>
  <c r="X4318" i="47"/>
  <c r="AB2539" i="47"/>
  <c r="A2539" i="47"/>
  <c r="AB3944" i="47"/>
  <c r="A3944" i="47"/>
  <c r="AB6142" i="47"/>
  <c r="A6142" i="47"/>
  <c r="AB5827" i="47"/>
  <c r="A5827" i="47"/>
  <c r="AB5824" i="47"/>
  <c r="A5824" i="47"/>
  <c r="AB5106" i="47"/>
  <c r="A5106" i="47"/>
  <c r="AB6417" i="47"/>
  <c r="A6417" i="47"/>
  <c r="AB3021" i="47"/>
  <c r="A3021" i="47"/>
  <c r="X1398" i="47"/>
  <c r="A1954" i="47"/>
  <c r="A3193" i="47"/>
  <c r="A3057" i="47"/>
  <c r="X5656" i="47"/>
  <c r="X5437" i="47"/>
  <c r="A944" i="47"/>
  <c r="A3347" i="47"/>
  <c r="AB6422" i="47"/>
  <c r="A6422" i="47"/>
  <c r="AB5135" i="47"/>
  <c r="A5135" i="47"/>
  <c r="AB6106" i="47"/>
  <c r="A6106" i="47"/>
  <c r="AB2943" i="47"/>
  <c r="A2943" i="47"/>
  <c r="A1145" i="47"/>
  <c r="A1057" i="47"/>
  <c r="AB583" i="47"/>
  <c r="A583" i="47"/>
  <c r="AB382" i="47"/>
  <c r="A382" i="47"/>
  <c r="AB1794" i="47"/>
  <c r="A1794" i="47"/>
  <c r="X5838" i="47"/>
  <c r="AB2935" i="47"/>
  <c r="A2935" i="47"/>
  <c r="AB6228" i="47"/>
  <c r="A6228" i="47"/>
  <c r="A3580" i="47"/>
  <c r="AB4914" i="47"/>
  <c r="A4914" i="47"/>
  <c r="AB3217" i="47"/>
  <c r="A3217" i="47"/>
  <c r="AB1709" i="47"/>
  <c r="A1709" i="47"/>
  <c r="AB4666" i="47"/>
  <c r="A4666" i="47"/>
  <c r="AB3221" i="47"/>
  <c r="A3221" i="47"/>
  <c r="AB7064" i="47"/>
  <c r="A7064" i="47"/>
  <c r="AB2098" i="47"/>
  <c r="A2098" i="47"/>
  <c r="AB7267" i="47"/>
  <c r="A7267" i="47"/>
  <c r="AB2387" i="47"/>
  <c r="A2387" i="47"/>
  <c r="AB3029" i="47"/>
  <c r="A3029" i="47"/>
  <c r="AB6463" i="47"/>
  <c r="A6463" i="47"/>
  <c r="AB6433" i="47"/>
  <c r="A6433" i="47"/>
  <c r="AB2181" i="47"/>
  <c r="A2181" i="47"/>
  <c r="AB1142" i="47"/>
  <c r="A1142" i="47"/>
  <c r="AB4113" i="47"/>
  <c r="A4113" i="47"/>
  <c r="AB3032" i="47"/>
  <c r="A3032" i="47"/>
  <c r="AB6232" i="47"/>
  <c r="A6232" i="47"/>
  <c r="AB5674" i="47"/>
  <c r="A5674" i="47"/>
  <c r="AB5147" i="47"/>
  <c r="A5147" i="47"/>
  <c r="AB4302" i="47"/>
  <c r="A4302" i="47"/>
  <c r="AB2824" i="47"/>
  <c r="A2824" i="47"/>
  <c r="X2078" i="47"/>
  <c r="A2215" i="47"/>
  <c r="AB2215" i="47"/>
  <c r="AB2217" i="47"/>
  <c r="A2217" i="47"/>
  <c r="A3457" i="47"/>
  <c r="AB6308" i="47"/>
  <c r="A6308" i="47"/>
  <c r="AB5975" i="47"/>
  <c r="A5975" i="47"/>
  <c r="AB6219" i="47"/>
  <c r="A6219" i="47"/>
  <c r="A5656" i="47"/>
  <c r="AB4106" i="47"/>
  <c r="A4106" i="47"/>
  <c r="AB5616" i="47"/>
  <c r="A5616" i="47"/>
  <c r="AB4297" i="47"/>
  <c r="A4297" i="47"/>
  <c r="AB2502" i="47"/>
  <c r="A2502" i="47"/>
  <c r="AB6979" i="47"/>
  <c r="A6979" i="47"/>
  <c r="AB5424" i="47"/>
  <c r="A5424" i="47"/>
  <c r="AB659" i="47"/>
  <c r="A659" i="47"/>
  <c r="A5108" i="47"/>
  <c r="A5263" i="47"/>
  <c r="X5677" i="47"/>
  <c r="AB5114" i="47"/>
  <c r="A5114" i="47"/>
  <c r="AB4535" i="47"/>
  <c r="A4535" i="47"/>
  <c r="AB6866" i="47"/>
  <c r="A6866" i="47"/>
  <c r="AB1662" i="47"/>
  <c r="A1662" i="47"/>
  <c r="AB7347" i="47"/>
  <c r="A7347" i="47"/>
  <c r="X1238" i="47"/>
  <c r="A3695" i="47"/>
  <c r="A3175" i="47"/>
  <c r="AB3175" i="47"/>
  <c r="AB2864" i="47"/>
  <c r="A2864" i="47"/>
  <c r="A751" i="47"/>
  <c r="A459" i="47"/>
  <c r="A1025" i="47"/>
  <c r="AB895" i="47"/>
  <c r="AB2375" i="47"/>
  <c r="A1978" i="47"/>
  <c r="A5032" i="47"/>
  <c r="A4910" i="47"/>
  <c r="A4826" i="47"/>
  <c r="A4111" i="47"/>
  <c r="X3061" i="47"/>
  <c r="A2015" i="47"/>
  <c r="AB2015" i="47"/>
  <c r="AB1947" i="47"/>
  <c r="A1947" i="47"/>
  <c r="A5384" i="47"/>
  <c r="AB4870" i="47"/>
  <c r="A4870" i="47"/>
  <c r="X5796" i="47"/>
  <c r="A6418" i="47"/>
  <c r="X5438" i="47"/>
  <c r="A5146" i="47"/>
  <c r="AB6904" i="47"/>
  <c r="A6904" i="47"/>
  <c r="AB4583" i="47"/>
  <c r="A4583" i="47"/>
  <c r="AB3350" i="47"/>
  <c r="A3350" i="47"/>
  <c r="AB2784" i="47"/>
  <c r="A2784" i="47"/>
  <c r="AB1703" i="47"/>
  <c r="A1703" i="47"/>
  <c r="AB5064" i="47"/>
  <c r="A5064" i="47"/>
  <c r="AB6022" i="47"/>
  <c r="A6022" i="47"/>
  <c r="A7095" i="47"/>
  <c r="AB7095" i="47"/>
  <c r="X4877" i="47"/>
  <c r="AB3391" i="47"/>
  <c r="A3391" i="47"/>
  <c r="AB3346" i="47"/>
  <c r="A3346" i="47"/>
  <c r="AB3101" i="47"/>
  <c r="A3101" i="47"/>
  <c r="AB2900" i="47"/>
  <c r="A2900" i="47"/>
  <c r="AB5779" i="47"/>
  <c r="A5779" i="47"/>
  <c r="X5504" i="47"/>
  <c r="AB5142" i="47"/>
  <c r="A5142" i="47"/>
  <c r="AB4304" i="47"/>
  <c r="A4304" i="47"/>
  <c r="A5495" i="47"/>
  <c r="AB5495" i="47"/>
  <c r="AB3587" i="47"/>
  <c r="A3587" i="47"/>
  <c r="AB3064" i="47"/>
  <c r="A3064" i="47"/>
  <c r="X7318" i="47"/>
  <c r="AB4178" i="47"/>
  <c r="A4178" i="47"/>
  <c r="AB5457" i="47"/>
  <c r="A5457" i="47"/>
  <c r="AB7305" i="47"/>
  <c r="A7305" i="47"/>
  <c r="X7358" i="47"/>
  <c r="AB5580" i="47"/>
  <c r="A5580" i="47"/>
  <c r="AB3025" i="47"/>
  <c r="A3025" i="47"/>
  <c r="X317" i="47"/>
  <c r="X996" i="47"/>
  <c r="X1917" i="47"/>
  <c r="X1826" i="47"/>
  <c r="X1662" i="47"/>
  <c r="X1598" i="47"/>
  <c r="X4916" i="47"/>
  <c r="X4677" i="47"/>
  <c r="A4659" i="47"/>
  <c r="A4420" i="47"/>
  <c r="A3860" i="47"/>
  <c r="X3137" i="47"/>
  <c r="X2821" i="47"/>
  <c r="A2137" i="47"/>
  <c r="X6758" i="47"/>
  <c r="X6678" i="47"/>
  <c r="AB3097" i="47"/>
  <c r="A3097" i="47"/>
  <c r="AB1793" i="47"/>
  <c r="A1793" i="47"/>
  <c r="A2975" i="47"/>
  <c r="AB2975" i="47"/>
  <c r="AB2895" i="47"/>
  <c r="A2895" i="47"/>
  <c r="AB2144" i="47"/>
  <c r="A2144" i="47"/>
  <c r="A5504" i="47"/>
  <c r="X6699" i="47"/>
  <c r="AB6300" i="47"/>
  <c r="A6300" i="47"/>
  <c r="AB3463" i="47"/>
  <c r="A3463" i="47"/>
  <c r="A6906" i="47"/>
  <c r="AB6538" i="47"/>
  <c r="A6538" i="47"/>
  <c r="AB6425" i="47"/>
  <c r="A6425" i="47"/>
  <c r="X5998" i="47"/>
  <c r="AB3538" i="47"/>
  <c r="A3538" i="47"/>
  <c r="AB3431" i="47"/>
  <c r="A3431" i="47"/>
  <c r="AB6822" i="47"/>
  <c r="A6822" i="47"/>
  <c r="A7343" i="47"/>
  <c r="X7299" i="47"/>
  <c r="X438" i="47"/>
  <c r="X1357" i="47"/>
  <c r="X678" i="47"/>
  <c r="X2718" i="47"/>
  <c r="X2597" i="47"/>
  <c r="X2397" i="47"/>
  <c r="X2217" i="47"/>
  <c r="X1078" i="47"/>
  <c r="X5236" i="47"/>
  <c r="X4716" i="47"/>
  <c r="A2832" i="47"/>
  <c r="X5676" i="47"/>
  <c r="X6228" i="47"/>
  <c r="AB1785" i="47"/>
  <c r="A1785" i="47"/>
  <c r="AB1619" i="47"/>
  <c r="A1619" i="47"/>
  <c r="AB1499" i="47"/>
  <c r="A1499" i="47"/>
  <c r="X2877" i="47"/>
  <c r="A6746" i="47"/>
  <c r="X6916" i="47"/>
  <c r="AB6192" i="47"/>
  <c r="A6192" i="47"/>
  <c r="X5397" i="47"/>
  <c r="AB2816" i="47"/>
  <c r="A2816" i="47"/>
  <c r="X4100" i="47"/>
  <c r="AB6815" i="47"/>
  <c r="A6815" i="47"/>
  <c r="AB5991" i="47"/>
  <c r="A5991" i="47"/>
  <c r="AB6942" i="47"/>
  <c r="A6942" i="47"/>
  <c r="AB5983" i="47"/>
  <c r="A5983" i="47"/>
  <c r="AB6074" i="47"/>
  <c r="A6074" i="47"/>
  <c r="AB5295" i="47"/>
  <c r="A5295" i="47"/>
  <c r="AB4945" i="47"/>
  <c r="A4945" i="47"/>
  <c r="AB1789" i="47"/>
  <c r="A1789" i="47"/>
  <c r="AB4028" i="47"/>
  <c r="A4028" i="47"/>
  <c r="X2518" i="47"/>
  <c r="X2396" i="47"/>
  <c r="X1756" i="47"/>
  <c r="X997" i="47"/>
  <c r="X5156" i="47"/>
  <c r="X4116" i="47"/>
  <c r="A4015" i="47"/>
  <c r="X3316" i="47"/>
  <c r="X3196" i="47"/>
  <c r="X2997" i="47"/>
  <c r="X2817" i="47"/>
  <c r="X2878" i="47"/>
  <c r="X5238" i="47"/>
  <c r="AB3335" i="47"/>
  <c r="A3335" i="47"/>
  <c r="AB2423" i="47"/>
  <c r="A2423" i="47"/>
  <c r="A3095" i="47"/>
  <c r="AB3095" i="47"/>
  <c r="AB6335" i="47"/>
  <c r="A6335" i="47"/>
  <c r="AB6184" i="47"/>
  <c r="A6184" i="47"/>
  <c r="A6268" i="47"/>
  <c r="AB4384" i="47"/>
  <c r="A4384" i="47"/>
  <c r="AB4269" i="47"/>
  <c r="A4269" i="47"/>
  <c r="X4316" i="47"/>
  <c r="X2317" i="47"/>
  <c r="AB6547" i="47"/>
  <c r="A6547" i="47"/>
  <c r="AB3940" i="47"/>
  <c r="A3940" i="47"/>
  <c r="A5375" i="47"/>
  <c r="AB5375" i="47"/>
  <c r="AB6303" i="47"/>
  <c r="A6303" i="47"/>
  <c r="AB3379" i="47"/>
  <c r="A3379" i="47"/>
  <c r="X7036" i="47"/>
  <c r="AB6465" i="47"/>
  <c r="A6465" i="47"/>
  <c r="AB2507" i="47"/>
  <c r="A2507" i="47"/>
  <c r="AB6775" i="47"/>
  <c r="A6775" i="47"/>
  <c r="AB3149" i="47"/>
  <c r="A3149" i="47"/>
  <c r="AB3417" i="47"/>
  <c r="A3417" i="47"/>
  <c r="X4938" i="47"/>
  <c r="X4718" i="47"/>
  <c r="X4517" i="47"/>
  <c r="X3436" i="47"/>
  <c r="X3356" i="47"/>
  <c r="X2798" i="47"/>
  <c r="X6704" i="47"/>
  <c r="X6676" i="47"/>
  <c r="X6547" i="47"/>
  <c r="X6417" i="47"/>
  <c r="X6339" i="47"/>
  <c r="X6997" i="47"/>
  <c r="X6796" i="47"/>
  <c r="X6596" i="47"/>
  <c r="X6268" i="47"/>
  <c r="X7198" i="47"/>
  <c r="AB7061" i="47"/>
  <c r="A7061" i="47"/>
  <c r="X6909" i="47"/>
  <c r="X6477" i="47"/>
  <c r="AB6215" i="47"/>
  <c r="A6215" i="47"/>
  <c r="AB5056" i="47"/>
  <c r="A5056" i="47"/>
  <c r="AB2579" i="47"/>
  <c r="A2579" i="47"/>
  <c r="AB3776" i="47"/>
  <c r="A3776" i="47"/>
  <c r="AB6513" i="47"/>
  <c r="A6513" i="47"/>
  <c r="AB7025" i="47"/>
  <c r="A7025" i="47"/>
  <c r="AB5667" i="47"/>
  <c r="A5667" i="47"/>
  <c r="X3917" i="47"/>
  <c r="X3832" i="47"/>
  <c r="X3438" i="47"/>
  <c r="X3236" i="47"/>
  <c r="X3221" i="47"/>
  <c r="X1198" i="47"/>
  <c r="X6797" i="47"/>
  <c r="X6425" i="47"/>
  <c r="X6198" i="47"/>
  <c r="X5957" i="47"/>
  <c r="X5837" i="47"/>
  <c r="X4557" i="47"/>
  <c r="X4036" i="47"/>
  <c r="X3756" i="47"/>
  <c r="X7064" i="47"/>
  <c r="AB5393" i="47"/>
  <c r="A5393" i="47"/>
  <c r="X5752" i="47"/>
  <c r="X5278" i="47"/>
  <c r="X3078" i="47"/>
  <c r="X7107" i="47"/>
  <c r="AB4619" i="47"/>
  <c r="A4619" i="47"/>
  <c r="AB2951" i="47"/>
  <c r="A2951" i="47"/>
  <c r="AB2616" i="47"/>
  <c r="A2616" i="47"/>
  <c r="AB5417" i="47"/>
  <c r="A5417" i="47"/>
  <c r="AB4194" i="47"/>
  <c r="A4194" i="47"/>
  <c r="X5116" i="47"/>
  <c r="X5036" i="47"/>
  <c r="X4956" i="47"/>
  <c r="X4660" i="47"/>
  <c r="X1676" i="47"/>
  <c r="X6436" i="47"/>
  <c r="X6501" i="47"/>
  <c r="X6278" i="47"/>
  <c r="X5997" i="47"/>
  <c r="X5678" i="47"/>
  <c r="X6022" i="47"/>
  <c r="X3478" i="47"/>
  <c r="X2756" i="47"/>
  <c r="X7117" i="47"/>
  <c r="X6117" i="47"/>
  <c r="A5655" i="47"/>
  <c r="AB5655" i="47"/>
  <c r="AB3979" i="47"/>
  <c r="A3979" i="47"/>
  <c r="AB3233" i="47"/>
  <c r="A3233" i="47"/>
  <c r="AB7139" i="47"/>
  <c r="A7139" i="47"/>
  <c r="X6878" i="47"/>
  <c r="AB5704" i="47"/>
  <c r="A5704" i="47"/>
  <c r="AB7179" i="47"/>
  <c r="A7179" i="47"/>
  <c r="AB6034" i="47"/>
  <c r="A6034" i="47"/>
  <c r="AB5632" i="47"/>
  <c r="A5632" i="47"/>
  <c r="AB5860" i="47"/>
  <c r="A5860" i="47"/>
  <c r="AB4585" i="47"/>
  <c r="A4585" i="47"/>
  <c r="X2876" i="47"/>
  <c r="X2832" i="47"/>
  <c r="X2752" i="47"/>
  <c r="X1637" i="47"/>
  <c r="X6030" i="47"/>
  <c r="X5836" i="47"/>
  <c r="X5876" i="47"/>
  <c r="X5758" i="47"/>
  <c r="X5859" i="47"/>
  <c r="X5597" i="47"/>
  <c r="X5476" i="47"/>
  <c r="X4278" i="47"/>
  <c r="X3596" i="47"/>
  <c r="X2796" i="47"/>
  <c r="X2278" i="47"/>
  <c r="X7156" i="47"/>
  <c r="X6078" i="47"/>
  <c r="X4158" i="47"/>
  <c r="X7237" i="47"/>
  <c r="X6197" i="47"/>
  <c r="X6098" i="47"/>
  <c r="X5756" i="47"/>
  <c r="X5636" i="47"/>
  <c r="X4738" i="47"/>
  <c r="X4076" i="47"/>
  <c r="X6158" i="47"/>
  <c r="X6942" i="47"/>
  <c r="X7276" i="47"/>
  <c r="W6573" i="47"/>
  <c r="W453" i="47"/>
  <c r="D16" i="51" s="1"/>
  <c r="W4533" i="47"/>
  <c r="W3053" i="47"/>
  <c r="D86" i="51" s="1"/>
  <c r="W733" i="47"/>
  <c r="D23" i="51" s="1"/>
  <c r="W3813" i="47"/>
  <c r="W413" i="47"/>
  <c r="D15" i="51" s="1"/>
  <c r="W2173" i="47"/>
  <c r="D64" i="51" s="1"/>
  <c r="W2933" i="47"/>
  <c r="D83" i="51" s="1"/>
  <c r="W6613" i="47"/>
  <c r="W4653" i="47"/>
  <c r="W4333" i="47"/>
  <c r="W6533" i="47"/>
  <c r="W4453" i="47"/>
  <c r="W3253" i="47"/>
  <c r="D91" i="51" s="1"/>
  <c r="W4373" i="47"/>
  <c r="W2813" i="47"/>
  <c r="D80" i="51" s="1"/>
  <c r="W1733" i="47"/>
  <c r="D53" i="51" s="1"/>
  <c r="W2893" i="47"/>
  <c r="D82" i="51" s="1"/>
  <c r="W5253" i="47"/>
  <c r="R728" i="47"/>
  <c r="C22" i="51"/>
  <c r="A387" i="47"/>
  <c r="R1208" i="47"/>
  <c r="C39" i="51"/>
  <c r="R1128" i="47"/>
  <c r="C37" i="51"/>
  <c r="AB1055" i="47"/>
  <c r="R2168" i="47"/>
  <c r="C63" i="51"/>
  <c r="R3048" i="47"/>
  <c r="C85" i="51"/>
  <c r="X2825" i="47"/>
  <c r="A6099" i="47"/>
  <c r="X5976" i="47"/>
  <c r="A3422" i="47"/>
  <c r="A3543" i="47"/>
  <c r="A4674" i="47"/>
  <c r="A3659" i="47"/>
  <c r="X7077" i="47"/>
  <c r="A6351" i="47"/>
  <c r="A7313" i="47"/>
  <c r="A7297" i="47"/>
  <c r="X7344" i="47"/>
  <c r="A7339" i="47"/>
  <c r="W893" i="47"/>
  <c r="W1693" i="47"/>
  <c r="D52" i="51" s="1"/>
  <c r="R1048" i="47"/>
  <c r="C35" i="51"/>
  <c r="R808" i="47"/>
  <c r="C24" i="51"/>
  <c r="R568" i="47"/>
  <c r="C18" i="51"/>
  <c r="R2728" i="47"/>
  <c r="C77" i="51"/>
  <c r="R2568" i="47"/>
  <c r="C73" i="51"/>
  <c r="R2408" i="47"/>
  <c r="C69" i="51"/>
  <c r="R2288" i="47"/>
  <c r="C66" i="51"/>
  <c r="R2328" i="47"/>
  <c r="C67" i="51"/>
  <c r="R2048" i="47"/>
  <c r="C60" i="51"/>
  <c r="R2528" i="47"/>
  <c r="C72" i="51"/>
  <c r="R1568" i="47"/>
  <c r="C48" i="51"/>
  <c r="R2928" i="47"/>
  <c r="C82" i="51"/>
  <c r="A7391" i="47"/>
  <c r="W853" i="47"/>
  <c r="W2253" i="47"/>
  <c r="D66" i="51" s="1"/>
  <c r="W4413" i="47"/>
  <c r="W2973" i="47"/>
  <c r="D84" i="51" s="1"/>
  <c r="W5813" i="47"/>
  <c r="R168" i="47"/>
  <c r="C8" i="51"/>
  <c r="R648" i="47"/>
  <c r="C20" i="51"/>
  <c r="R2248" i="47"/>
  <c r="C65" i="51"/>
  <c r="R1368" i="47"/>
  <c r="C43" i="51"/>
  <c r="R1728" i="47"/>
  <c r="C52" i="51"/>
  <c r="R1608" i="47"/>
  <c r="C49" i="51"/>
  <c r="R1528" i="47"/>
  <c r="C47" i="51"/>
  <c r="A7387" i="47"/>
  <c r="W973" i="47"/>
  <c r="W3293" i="47"/>
  <c r="D92" i="51" s="1"/>
  <c r="W7013" i="47"/>
  <c r="W6733" i="47"/>
  <c r="R768" i="47"/>
  <c r="C23" i="51"/>
  <c r="R688" i="47"/>
  <c r="C21" i="51"/>
  <c r="R1248" i="47"/>
  <c r="C40" i="51"/>
  <c r="R2488" i="47"/>
  <c r="C71" i="51"/>
  <c r="R2008" i="47"/>
  <c r="C59" i="51"/>
  <c r="R1488" i="47"/>
  <c r="C46" i="51"/>
  <c r="R3408" i="47"/>
  <c r="C94" i="51"/>
  <c r="R2968" i="47"/>
  <c r="C83" i="51"/>
  <c r="A7383" i="47"/>
  <c r="W6453" i="47"/>
  <c r="R128" i="47"/>
  <c r="C7" i="51"/>
  <c r="R288" i="47"/>
  <c r="C11" i="51"/>
  <c r="R448" i="47"/>
  <c r="C15" i="51"/>
  <c r="R408" i="47"/>
  <c r="C14" i="51"/>
  <c r="R2448" i="47"/>
  <c r="C70" i="51"/>
  <c r="R1688" i="47"/>
  <c r="C51" i="51"/>
  <c r="R3088" i="47"/>
  <c r="C86" i="51"/>
  <c r="R2848" i="47"/>
  <c r="C80" i="51"/>
  <c r="R2768" i="47"/>
  <c r="C78" i="51"/>
  <c r="R3488" i="47"/>
  <c r="C96" i="51"/>
  <c r="A7379" i="47"/>
  <c r="W3933" i="47"/>
  <c r="W3133" i="47"/>
  <c r="D88" i="51" s="1"/>
  <c r="W7093" i="47"/>
  <c r="W1213" i="47"/>
  <c r="D40" i="51" s="1"/>
  <c r="W7053" i="47"/>
  <c r="R328" i="47"/>
  <c r="C12" i="51"/>
  <c r="R608" i="47"/>
  <c r="C19" i="51"/>
  <c r="R528" i="47"/>
  <c r="C17" i="51"/>
  <c r="R1088" i="47"/>
  <c r="C36" i="51"/>
  <c r="R928" i="47"/>
  <c r="C27" i="51"/>
  <c r="C32" i="51"/>
  <c r="R848" i="47"/>
  <c r="C25" i="51"/>
  <c r="C30" i="51"/>
  <c r="R2208" i="47"/>
  <c r="C64" i="51"/>
  <c r="R1888" i="47"/>
  <c r="C56" i="51"/>
  <c r="R1848" i="47"/>
  <c r="C55" i="51"/>
  <c r="R1808" i="47"/>
  <c r="C54" i="51"/>
  <c r="R1768" i="47"/>
  <c r="C53" i="51"/>
  <c r="R1648" i="47"/>
  <c r="C50" i="51"/>
  <c r="R3128" i="47"/>
  <c r="C87" i="51"/>
  <c r="X4556" i="47"/>
  <c r="R3528" i="47"/>
  <c r="C97" i="51"/>
  <c r="X3157" i="47"/>
  <c r="R3448" i="47"/>
  <c r="C95" i="51"/>
  <c r="A7030" i="47"/>
  <c r="X6943" i="47"/>
  <c r="A6896" i="47"/>
  <c r="A5628" i="47"/>
  <c r="A7107" i="47"/>
  <c r="A4138" i="47"/>
  <c r="X7278" i="47"/>
  <c r="R488" i="47"/>
  <c r="C16" i="51"/>
  <c r="R2608" i="47"/>
  <c r="C74" i="51"/>
  <c r="R1288" i="47"/>
  <c r="C41" i="51"/>
  <c r="R1928" i="47"/>
  <c r="C57" i="51"/>
  <c r="R3288" i="47"/>
  <c r="C91" i="51"/>
  <c r="R3168" i="47"/>
  <c r="C88" i="51"/>
  <c r="R3008" i="47"/>
  <c r="C84" i="51"/>
  <c r="R3568" i="47"/>
  <c r="C98" i="51"/>
  <c r="X5628" i="47"/>
  <c r="X7099" i="47"/>
  <c r="R3368" i="47"/>
  <c r="C93" i="51"/>
  <c r="D25" i="51"/>
  <c r="D30" i="51"/>
  <c r="R208" i="47"/>
  <c r="C9" i="51"/>
  <c r="R1448" i="47"/>
  <c r="C45" i="51"/>
  <c r="R2688" i="47"/>
  <c r="C76" i="51"/>
  <c r="W1013" i="47"/>
  <c r="D35" i="51" s="1"/>
  <c r="W2733" i="47"/>
  <c r="D78" i="51" s="1"/>
  <c r="R248" i="47"/>
  <c r="C10" i="51"/>
  <c r="A383" i="47"/>
  <c r="R368" i="47"/>
  <c r="C13" i="51"/>
  <c r="R1328" i="47"/>
  <c r="C42" i="51"/>
  <c r="R1408" i="47"/>
  <c r="C44" i="51"/>
  <c r="R888" i="47"/>
  <c r="C26" i="51"/>
  <c r="C31" i="51"/>
  <c r="A992" i="47"/>
  <c r="R1008" i="47"/>
  <c r="C34" i="51"/>
  <c r="C29" i="51"/>
  <c r="R2368" i="47"/>
  <c r="C68" i="51"/>
  <c r="R2128" i="47"/>
  <c r="C62" i="51"/>
  <c r="R2088" i="47"/>
  <c r="C61" i="51"/>
  <c r="R1968" i="47"/>
  <c r="C58" i="51"/>
  <c r="R2648" i="47"/>
  <c r="C75" i="51"/>
  <c r="R968" i="47"/>
  <c r="C33" i="51"/>
  <c r="C28" i="51"/>
  <c r="R3248" i="47"/>
  <c r="C90" i="51"/>
  <c r="R3208" i="47"/>
  <c r="C89" i="51"/>
  <c r="R2888" i="47"/>
  <c r="C81" i="51"/>
  <c r="R2808" i="47"/>
  <c r="C79" i="51"/>
  <c r="A3501" i="47"/>
  <c r="X5356" i="47"/>
  <c r="A7099" i="47"/>
  <c r="A5743" i="47"/>
  <c r="R3328" i="47"/>
  <c r="C92" i="51"/>
  <c r="X6917" i="47"/>
  <c r="X7316" i="47"/>
  <c r="A7263" i="47"/>
  <c r="X7357" i="47"/>
  <c r="A1177" i="47"/>
  <c r="X6876" i="47"/>
  <c r="A6622" i="47"/>
  <c r="A255" i="47"/>
  <c r="A698" i="47"/>
  <c r="X836" i="47"/>
  <c r="X558" i="47"/>
  <c r="A2897" i="47"/>
  <c r="X5617" i="47"/>
  <c r="A5867" i="47"/>
  <c r="X398" i="47"/>
  <c r="X3394" i="47"/>
  <c r="A2817" i="47"/>
  <c r="A6471" i="47"/>
  <c r="A5617" i="47"/>
  <c r="A5337" i="47"/>
  <c r="A6873" i="47"/>
  <c r="A7352" i="47"/>
  <c r="X7336" i="47"/>
  <c r="A7377" i="47"/>
  <c r="AB215" i="47"/>
  <c r="A263" i="47"/>
  <c r="X797" i="47"/>
  <c r="X6697" i="47"/>
  <c r="X5510" i="47"/>
  <c r="A5548" i="47"/>
  <c r="A7295" i="47"/>
  <c r="A7337" i="47"/>
  <c r="A7336" i="47"/>
  <c r="X7356" i="47"/>
  <c r="X956" i="47"/>
  <c r="A7149" i="47"/>
  <c r="A6857" i="47"/>
  <c r="A3825" i="47"/>
  <c r="X2427" i="47"/>
  <c r="X344" i="47"/>
  <c r="A618" i="47"/>
  <c r="X1021" i="47"/>
  <c r="AB815" i="47"/>
  <c r="X3673" i="47"/>
  <c r="X7146" i="47"/>
  <c r="A787" i="47"/>
  <c r="X702" i="47"/>
  <c r="A5623" i="47"/>
  <c r="A6825" i="47"/>
  <c r="A547" i="47"/>
  <c r="X511" i="47"/>
  <c r="A431" i="47"/>
  <c r="X7352" i="47"/>
  <c r="A7349" i="47"/>
  <c r="A7353" i="47"/>
  <c r="A7311" i="47"/>
  <c r="X7147" i="47"/>
  <c r="A7069" i="47"/>
  <c r="A7031" i="47"/>
  <c r="A6909" i="47"/>
  <c r="A6867" i="47"/>
  <c r="X6874" i="47"/>
  <c r="X6866" i="47"/>
  <c r="A6834" i="47"/>
  <c r="A6828" i="47"/>
  <c r="A6347" i="47"/>
  <c r="A6105" i="47"/>
  <c r="X6029" i="47"/>
  <c r="X5990" i="47"/>
  <c r="A5868" i="47"/>
  <c r="A5668" i="47"/>
  <c r="X5632" i="47"/>
  <c r="A5385" i="47"/>
  <c r="A5271" i="47"/>
  <c r="X4949" i="47"/>
  <c r="A4229" i="47"/>
  <c r="A3667" i="47"/>
  <c r="A3510" i="47"/>
  <c r="A3509" i="47"/>
  <c r="A3474" i="47"/>
  <c r="X3474" i="47"/>
  <c r="A3345" i="47"/>
  <c r="X3229" i="47"/>
  <c r="X3145" i="47"/>
  <c r="A3068" i="47"/>
  <c r="A3034" i="47"/>
  <c r="A2994" i="47"/>
  <c r="A2828" i="47"/>
  <c r="A2792" i="47"/>
  <c r="A2787" i="47"/>
  <c r="A2747" i="47"/>
  <c r="X2467" i="47"/>
  <c r="A2431" i="47"/>
  <c r="A2229" i="47"/>
  <c r="A1711" i="47"/>
  <c r="A1312" i="47"/>
  <c r="X586" i="47"/>
  <c r="A511" i="47"/>
  <c r="A307" i="47"/>
  <c r="X267" i="47"/>
  <c r="X158" i="47"/>
  <c r="A502" i="47"/>
  <c r="A1181" i="47"/>
  <c r="X1117" i="47"/>
  <c r="A1633" i="47"/>
  <c r="X1072" i="47"/>
  <c r="X5180" i="47"/>
  <c r="A3657" i="47"/>
  <c r="A3629" i="47"/>
  <c r="A3593" i="47"/>
  <c r="X2937" i="47"/>
  <c r="A6673" i="47"/>
  <c r="X6434" i="47"/>
  <c r="A5976" i="47"/>
  <c r="A5377" i="47"/>
  <c r="A5350" i="47"/>
  <c r="A5314" i="47"/>
  <c r="A4258" i="47"/>
  <c r="A6976" i="47"/>
  <c r="A4261" i="47"/>
  <c r="A3624" i="47"/>
  <c r="A6670" i="47"/>
  <c r="A7390" i="47"/>
  <c r="A7382" i="47"/>
  <c r="X7350" i="47"/>
  <c r="A7303" i="47"/>
  <c r="A7385" i="47"/>
  <c r="A7392" i="47"/>
  <c r="A7376" i="47"/>
  <c r="A5513" i="47"/>
  <c r="A4031" i="47"/>
  <c r="A7346" i="47"/>
  <c r="A7381" i="47"/>
  <c r="A7388" i="47"/>
  <c r="A1501" i="47"/>
  <c r="X5033" i="47"/>
  <c r="X3865" i="47"/>
  <c r="X2436" i="47"/>
  <c r="X2753" i="47"/>
  <c r="A2221" i="47"/>
  <c r="X1636" i="47"/>
  <c r="X4476" i="47"/>
  <c r="A4230" i="47"/>
  <c r="A7070" i="47"/>
  <c r="A3433" i="47"/>
  <c r="A3387" i="47"/>
  <c r="A7222" i="47"/>
  <c r="A6658" i="47"/>
  <c r="A7341" i="47"/>
  <c r="X7376" i="47"/>
  <c r="A7394" i="47"/>
  <c r="A7386" i="47"/>
  <c r="A7378" i="47"/>
  <c r="A7393" i="47"/>
  <c r="A7384" i="47"/>
  <c r="T7375" i="47"/>
  <c r="X3621" i="47"/>
  <c r="A6068" i="47"/>
  <c r="A5747" i="47"/>
  <c r="A5625" i="47"/>
  <c r="A7389" i="47"/>
  <c r="A7380" i="47"/>
  <c r="A752" i="47"/>
  <c r="A792" i="47"/>
  <c r="A512" i="47"/>
  <c r="X1073" i="47"/>
  <c r="A2462" i="47"/>
  <c r="A2257" i="47"/>
  <c r="X5136" i="47"/>
  <c r="A4872" i="47"/>
  <c r="A4896" i="47"/>
  <c r="A4860" i="47"/>
  <c r="X3665" i="47"/>
  <c r="X3021" i="47"/>
  <c r="X2596" i="47"/>
  <c r="A6625" i="47"/>
  <c r="X6510" i="47"/>
  <c r="A6260" i="47"/>
  <c r="A6266" i="47"/>
  <c r="X6147" i="47"/>
  <c r="A5502" i="47"/>
  <c r="A5301" i="47"/>
  <c r="A4270" i="47"/>
  <c r="A3788" i="47"/>
  <c r="X6976" i="47"/>
  <c r="X6859" i="47"/>
  <c r="A6897" i="47"/>
  <c r="X5717" i="47"/>
  <c r="A7258" i="47"/>
  <c r="A5496" i="47"/>
  <c r="A7338" i="47"/>
  <c r="A7307" i="47"/>
  <c r="X700" i="47"/>
  <c r="A1417" i="47"/>
  <c r="X1017" i="47"/>
  <c r="X5029" i="47"/>
  <c r="X4664" i="47"/>
  <c r="X2677" i="47"/>
  <c r="X1838" i="47"/>
  <c r="A6584" i="47"/>
  <c r="A5777" i="47"/>
  <c r="A5434" i="47"/>
  <c r="X5301" i="47"/>
  <c r="X5198" i="47"/>
  <c r="X4276" i="47"/>
  <c r="X5146" i="47"/>
  <c r="X4233" i="47"/>
  <c r="X4113" i="47"/>
  <c r="X3899" i="47"/>
  <c r="X3197" i="47"/>
  <c r="X3037" i="47"/>
  <c r="X2837" i="47"/>
  <c r="X6157" i="47"/>
  <c r="A6824" i="47"/>
  <c r="X6751" i="47"/>
  <c r="A6141" i="47"/>
  <c r="A5581" i="47"/>
  <c r="A7104" i="47"/>
  <c r="A7230" i="47"/>
  <c r="A7266" i="47"/>
  <c r="A6594" i="47"/>
  <c r="A6066" i="47"/>
  <c r="A7304" i="47"/>
  <c r="X7311" i="47"/>
  <c r="X7340" i="47"/>
  <c r="X7310" i="47"/>
  <c r="A5033" i="47"/>
  <c r="A5138" i="47"/>
  <c r="X2113" i="47"/>
  <c r="A6224" i="47"/>
  <c r="X5948" i="47"/>
  <c r="A5832" i="47"/>
  <c r="A6869" i="47"/>
  <c r="A6432" i="47"/>
  <c r="A6830" i="47"/>
  <c r="A7274" i="47"/>
  <c r="A7345" i="47"/>
  <c r="A5349" i="47"/>
  <c r="A7354" i="47"/>
  <c r="X7348" i="47"/>
  <c r="A7340" i="47"/>
  <c r="A7310" i="47"/>
  <c r="A7302" i="47"/>
  <c r="A7096" i="47"/>
  <c r="T7335" i="47"/>
  <c r="A7348" i="47"/>
  <c r="X557" i="47"/>
  <c r="X751" i="47"/>
  <c r="X1437" i="47"/>
  <c r="A1149" i="47"/>
  <c r="X1066" i="47"/>
  <c r="A2099" i="47"/>
  <c r="A1856" i="47"/>
  <c r="X1954" i="47"/>
  <c r="AB1176" i="47"/>
  <c r="A1176" i="47"/>
  <c r="X5144" i="47"/>
  <c r="X3877" i="47"/>
  <c r="AB3701" i="47"/>
  <c r="A3701" i="47"/>
  <c r="AB3665" i="47"/>
  <c r="A3665" i="47"/>
  <c r="AB3309" i="47"/>
  <c r="A3309" i="47"/>
  <c r="AB2149" i="47"/>
  <c r="A2149" i="47"/>
  <c r="AB5992" i="47"/>
  <c r="A5992" i="47"/>
  <c r="AB5953" i="47"/>
  <c r="A5953" i="47"/>
  <c r="AB7114" i="47"/>
  <c r="A7114" i="47"/>
  <c r="X237" i="47"/>
  <c r="A993" i="47"/>
  <c r="A1185" i="47"/>
  <c r="A1874" i="47"/>
  <c r="A1101" i="47"/>
  <c r="AB4584" i="47"/>
  <c r="A4584" i="47"/>
  <c r="AB3337" i="47"/>
  <c r="A3337" i="47"/>
  <c r="AB1146" i="47"/>
  <c r="A1146" i="47"/>
  <c r="AB5467" i="47"/>
  <c r="A5467" i="47"/>
  <c r="AB5386" i="47"/>
  <c r="A5386" i="47"/>
  <c r="X437" i="47"/>
  <c r="X420" i="47"/>
  <c r="A697" i="47"/>
  <c r="A749" i="47"/>
  <c r="X1196" i="47"/>
  <c r="A1103" i="47"/>
  <c r="A2630" i="47"/>
  <c r="X1950" i="47"/>
  <c r="A1704" i="47"/>
  <c r="AB1553" i="47"/>
  <c r="A1553" i="47"/>
  <c r="A5029" i="47"/>
  <c r="AB5058" i="47"/>
  <c r="A5058" i="47"/>
  <c r="AB4783" i="47"/>
  <c r="A4783" i="47"/>
  <c r="A4537" i="47"/>
  <c r="AB3781" i="47"/>
  <c r="A3781" i="47"/>
  <c r="AB3745" i="47"/>
  <c r="A3745" i="47"/>
  <c r="X3033" i="47"/>
  <c r="X1998" i="47"/>
  <c r="A3109" i="47"/>
  <c r="X2949" i="47"/>
  <c r="X2869" i="47"/>
  <c r="AB6664" i="47"/>
  <c r="A6664" i="47"/>
  <c r="AB7182" i="47"/>
  <c r="A7182" i="47"/>
  <c r="AB1782" i="47"/>
  <c r="A1782" i="47"/>
  <c r="AB1751" i="47"/>
  <c r="A1751" i="47"/>
  <c r="AB5231" i="47"/>
  <c r="A5231" i="47"/>
  <c r="AB4946" i="47"/>
  <c r="A4946" i="47"/>
  <c r="AB4906" i="47"/>
  <c r="A4906" i="47"/>
  <c r="AB4706" i="47"/>
  <c r="A4706" i="47"/>
  <c r="AB4234" i="47"/>
  <c r="A4234" i="47"/>
  <c r="AB3386" i="47"/>
  <c r="A3386" i="47"/>
  <c r="AB3306" i="47"/>
  <c r="A3306" i="47"/>
  <c r="AB2547" i="47"/>
  <c r="A2547" i="47"/>
  <c r="AB2270" i="47"/>
  <c r="A2270" i="47"/>
  <c r="AB1822" i="47"/>
  <c r="A1822" i="47"/>
  <c r="AB3855" i="47"/>
  <c r="A3855" i="47"/>
  <c r="AB3514" i="47"/>
  <c r="A3514" i="47"/>
  <c r="AB3498" i="47"/>
  <c r="A3498" i="47"/>
  <c r="AB2141" i="47"/>
  <c r="A2141" i="47"/>
  <c r="AB2073" i="47"/>
  <c r="A2073" i="47"/>
  <c r="AB1623" i="47"/>
  <c r="A1623" i="47"/>
  <c r="AB1503" i="47"/>
  <c r="A1503" i="47"/>
  <c r="AB1098" i="47"/>
  <c r="A1098" i="47"/>
  <c r="A3735" i="47"/>
  <c r="AB3735" i="47"/>
  <c r="A3655" i="47"/>
  <c r="AB3655" i="47"/>
  <c r="A3575" i="47"/>
  <c r="AB3575" i="47"/>
  <c r="AB2940" i="47"/>
  <c r="A2940" i="47"/>
  <c r="AB2815" i="47"/>
  <c r="A2815" i="47"/>
  <c r="AB2780" i="47"/>
  <c r="A2780" i="47"/>
  <c r="X3872" i="47"/>
  <c r="X3116" i="47"/>
  <c r="X3278" i="47"/>
  <c r="X1638" i="47"/>
  <c r="X2896" i="47"/>
  <c r="X2097" i="47"/>
  <c r="X1556" i="47"/>
  <c r="X6556" i="47"/>
  <c r="AB6535" i="47"/>
  <c r="X6192" i="47"/>
  <c r="A6989" i="47"/>
  <c r="A7194" i="47"/>
  <c r="A7178" i="47"/>
  <c r="A7227" i="47"/>
  <c r="A6902" i="47"/>
  <c r="A6750" i="47"/>
  <c r="A5425" i="47"/>
  <c r="A7306" i="47"/>
  <c r="A7300" i="47"/>
  <c r="A7301" i="47"/>
  <c r="A7312" i="47"/>
  <c r="A7296" i="47"/>
  <c r="X1218" i="47"/>
  <c r="X1146" i="47"/>
  <c r="X5223" i="47"/>
  <c r="X5038" i="47"/>
  <c r="X5020" i="47"/>
  <c r="X4950" i="47"/>
  <c r="X4576" i="47"/>
  <c r="X4634" i="47"/>
  <c r="X4548" i="47"/>
  <c r="A4434" i="47"/>
  <c r="X3225" i="47"/>
  <c r="A3258" i="47"/>
  <c r="X2829" i="47"/>
  <c r="X2777" i="47"/>
  <c r="X2749" i="47"/>
  <c r="A2742" i="47"/>
  <c r="X2431" i="47"/>
  <c r="X2736" i="47"/>
  <c r="A6633" i="47"/>
  <c r="A6581" i="47"/>
  <c r="X6193" i="47"/>
  <c r="A6302" i="47"/>
  <c r="A6194" i="47"/>
  <c r="A6025" i="47"/>
  <c r="X6016" i="47"/>
  <c r="X5789" i="47"/>
  <c r="A5819" i="47"/>
  <c r="X5745" i="47"/>
  <c r="A5790" i="47"/>
  <c r="X1797" i="47"/>
  <c r="X7062" i="47"/>
  <c r="A6258" i="47"/>
  <c r="A5305" i="47"/>
  <c r="A7226" i="47"/>
  <c r="A7268" i="47"/>
  <c r="A7260" i="47"/>
  <c r="A7270" i="47"/>
  <c r="A6783" i="47"/>
  <c r="X7308" i="47"/>
  <c r="A7309" i="47"/>
  <c r="X1830" i="47"/>
  <c r="X1516" i="47"/>
  <c r="X5025" i="47"/>
  <c r="X4756" i="47"/>
  <c r="X4910" i="47"/>
  <c r="X3904" i="47"/>
  <c r="X3825" i="47"/>
  <c r="X3817" i="47"/>
  <c r="A3753" i="47"/>
  <c r="X3141" i="47"/>
  <c r="X2218" i="47"/>
  <c r="X6476" i="47"/>
  <c r="A6185" i="47"/>
  <c r="A6310" i="47"/>
  <c r="X6019" i="47"/>
  <c r="X5716" i="47"/>
  <c r="X5833" i="47"/>
  <c r="A7109" i="47"/>
  <c r="A7103" i="47"/>
  <c r="A6861" i="47"/>
  <c r="A6544" i="47"/>
  <c r="A6468" i="47"/>
  <c r="A6026" i="47"/>
  <c r="T7295" i="47"/>
  <c r="A7314" i="47"/>
  <c r="A7308" i="47"/>
  <c r="A7298" i="47"/>
  <c r="A7146" i="47"/>
  <c r="A7016" i="47"/>
  <c r="A2030" i="47"/>
  <c r="A5943" i="47"/>
  <c r="A6429" i="47"/>
  <c r="A7262" i="47"/>
  <c r="A6137" i="47"/>
  <c r="X7300" i="47"/>
  <c r="A5834" i="47"/>
  <c r="X7312" i="47"/>
  <c r="X7304" i="47"/>
  <c r="X7296" i="47"/>
  <c r="A139" i="47"/>
  <c r="X419" i="47"/>
  <c r="X542" i="47"/>
  <c r="A507" i="47"/>
  <c r="X1276" i="47"/>
  <c r="X1318" i="47"/>
  <c r="A1310" i="47"/>
  <c r="A1190" i="47"/>
  <c r="X637" i="47"/>
  <c r="X1716" i="47"/>
  <c r="X1678" i="47"/>
  <c r="AB2255" i="47"/>
  <c r="A1465" i="47"/>
  <c r="X1077" i="47"/>
  <c r="A1272" i="47"/>
  <c r="A498" i="47"/>
  <c r="AB1455" i="47"/>
  <c r="A4544" i="47"/>
  <c r="A4140" i="47"/>
  <c r="A3577" i="47"/>
  <c r="X2578" i="47"/>
  <c r="A2902" i="47"/>
  <c r="X2737" i="47"/>
  <c r="A2793" i="47"/>
  <c r="A2954" i="47"/>
  <c r="A2057" i="47"/>
  <c r="A6628" i="47"/>
  <c r="A6309" i="47"/>
  <c r="A6350" i="47"/>
  <c r="A6148" i="47"/>
  <c r="A5993" i="47"/>
  <c r="A5985" i="47"/>
  <c r="A5977" i="47"/>
  <c r="A5986" i="47"/>
  <c r="A5633" i="47"/>
  <c r="A5938" i="47"/>
  <c r="A4542" i="47"/>
  <c r="A4871" i="47"/>
  <c r="A3791" i="47"/>
  <c r="X3558" i="47"/>
  <c r="A4150" i="47"/>
  <c r="A4142" i="47"/>
  <c r="A6898" i="47"/>
  <c r="A7257" i="47"/>
  <c r="A7231" i="47"/>
  <c r="A7272" i="47"/>
  <c r="A7264" i="47"/>
  <c r="A7256" i="47"/>
  <c r="A7223" i="47"/>
  <c r="A6314" i="47"/>
  <c r="A5537" i="47"/>
  <c r="A5306" i="47"/>
  <c r="A5666" i="47"/>
  <c r="A5468" i="47"/>
  <c r="A4670" i="47"/>
  <c r="A4578" i="47"/>
  <c r="A4351" i="47"/>
  <c r="X3238" i="47"/>
  <c r="A2391" i="47"/>
  <c r="A1699" i="47"/>
  <c r="A3055" i="47"/>
  <c r="A7140" i="47"/>
  <c r="X6996" i="47"/>
  <c r="A6023" i="47"/>
  <c r="A6945" i="47"/>
  <c r="A7143" i="47"/>
  <c r="A7234" i="47"/>
  <c r="A7191" i="47"/>
  <c r="A5497" i="47"/>
  <c r="A5939" i="47"/>
  <c r="A7273" i="47"/>
  <c r="A4594" i="47"/>
  <c r="X1153" i="47"/>
  <c r="AB1295" i="47"/>
  <c r="A777" i="47"/>
  <c r="AB935" i="47"/>
  <c r="A2553" i="47"/>
  <c r="A2382" i="47"/>
  <c r="A2378" i="47"/>
  <c r="A2305" i="47"/>
  <c r="A2190" i="47"/>
  <c r="A1858" i="47"/>
  <c r="X1109" i="47"/>
  <c r="A1308" i="47"/>
  <c r="A5021" i="47"/>
  <c r="X5065" i="47"/>
  <c r="X4831" i="47"/>
  <c r="A4791" i="47"/>
  <c r="A3542" i="47"/>
  <c r="X3354" i="47"/>
  <c r="X1876" i="47"/>
  <c r="X2941" i="47"/>
  <c r="X2905" i="47"/>
  <c r="A2937" i="47"/>
  <c r="A2873" i="47"/>
  <c r="A1913" i="47"/>
  <c r="A3024" i="47"/>
  <c r="A3022" i="47"/>
  <c r="A6737" i="47"/>
  <c r="X6709" i="47"/>
  <c r="X6701" i="47"/>
  <c r="A6697" i="47"/>
  <c r="A6617" i="47"/>
  <c r="A6661" i="47"/>
  <c r="A6510" i="47"/>
  <c r="A6394" i="47"/>
  <c r="A6257" i="47"/>
  <c r="X6179" i="47"/>
  <c r="X6151" i="47"/>
  <c r="X6107" i="47"/>
  <c r="X6099" i="47"/>
  <c r="A6031" i="47"/>
  <c r="A5948" i="47"/>
  <c r="A5826" i="47"/>
  <c r="A5661" i="47"/>
  <c r="X5781" i="47"/>
  <c r="A5591" i="47"/>
  <c r="A5353" i="47"/>
  <c r="X5418" i="47"/>
  <c r="A4274" i="47"/>
  <c r="A4789" i="47"/>
  <c r="A4781" i="47"/>
  <c r="A4737" i="47"/>
  <c r="A4387" i="47"/>
  <c r="A3871" i="47"/>
  <c r="A2819" i="47"/>
  <c r="A1945" i="47"/>
  <c r="X6988" i="47"/>
  <c r="X6756" i="47"/>
  <c r="A6913" i="47"/>
  <c r="X6939" i="47"/>
  <c r="A6871" i="47"/>
  <c r="A6863" i="47"/>
  <c r="A6991" i="47"/>
  <c r="A6586" i="47"/>
  <c r="A5906" i="47"/>
  <c r="A5589" i="47"/>
  <c r="A5900" i="47"/>
  <c r="A7265" i="47"/>
  <c r="A6949" i="47"/>
  <c r="A7269" i="47"/>
  <c r="A6153" i="47"/>
  <c r="X478" i="47"/>
  <c r="A419" i="47"/>
  <c r="A335" i="47"/>
  <c r="A707" i="47"/>
  <c r="A1231" i="47"/>
  <c r="X1025" i="47"/>
  <c r="X587" i="47"/>
  <c r="AB975" i="47"/>
  <c r="X593" i="47"/>
  <c r="A2710" i="47"/>
  <c r="A2546" i="47"/>
  <c r="A2541" i="47"/>
  <c r="A2506" i="47"/>
  <c r="A2467" i="47"/>
  <c r="X2356" i="47"/>
  <c r="A2314" i="47"/>
  <c r="X1957" i="47"/>
  <c r="X1834" i="47"/>
  <c r="X1818" i="47"/>
  <c r="A1786" i="47"/>
  <c r="X1397" i="47"/>
  <c r="A1056" i="47"/>
  <c r="A5216" i="47"/>
  <c r="X4907" i="47"/>
  <c r="X4823" i="47"/>
  <c r="X3905" i="47"/>
  <c r="X3426" i="47"/>
  <c r="X2833" i="47"/>
  <c r="X2745" i="47"/>
  <c r="A2913" i="47"/>
  <c r="X2062" i="47"/>
  <c r="A6745" i="47"/>
  <c r="A6502" i="47"/>
  <c r="X7074" i="47"/>
  <c r="A6226" i="47"/>
  <c r="A7218" i="47"/>
  <c r="X7076" i="47"/>
  <c r="X7024" i="47"/>
  <c r="A6826" i="47"/>
  <c r="T7255" i="47"/>
  <c r="A7219" i="47"/>
  <c r="A6946" i="47"/>
  <c r="A6630" i="47"/>
  <c r="X6137" i="47"/>
  <c r="A3192" i="47"/>
  <c r="A7261" i="47"/>
  <c r="A620" i="47"/>
  <c r="X656" i="47"/>
  <c r="AB495" i="47"/>
  <c r="X1116" i="47"/>
  <c r="X397" i="47"/>
  <c r="A2585" i="47"/>
  <c r="A2101" i="47"/>
  <c r="A1753" i="47"/>
  <c r="A1658" i="47"/>
  <c r="A5260" i="47"/>
  <c r="A5022" i="47"/>
  <c r="A4589" i="47"/>
  <c r="A4465" i="47"/>
  <c r="A4341" i="47"/>
  <c r="A4433" i="47"/>
  <c r="A3942" i="47"/>
  <c r="A6549" i="47"/>
  <c r="A6503" i="47"/>
  <c r="A6349" i="47"/>
  <c r="A5751" i="47"/>
  <c r="X5748" i="47"/>
  <c r="A5466" i="47"/>
  <c r="A5227" i="47"/>
  <c r="A5178" i="47"/>
  <c r="A4829" i="47"/>
  <c r="A4821" i="47"/>
  <c r="A3540" i="47"/>
  <c r="A3459" i="47"/>
  <c r="A3108" i="47"/>
  <c r="A3100" i="47"/>
  <c r="A2976" i="47"/>
  <c r="A2739" i="47"/>
  <c r="A1382" i="47"/>
  <c r="A3385" i="47"/>
  <c r="A3341" i="47"/>
  <c r="A2224" i="47"/>
  <c r="A7141" i="47"/>
  <c r="X7109" i="47"/>
  <c r="X7097" i="47"/>
  <c r="A7022" i="47"/>
  <c r="X7034" i="47"/>
  <c r="A7106" i="47"/>
  <c r="X6951" i="47"/>
  <c r="A5309" i="47"/>
  <c r="A4301" i="47"/>
  <c r="A3740" i="47"/>
  <c r="A4154" i="47"/>
  <c r="A4063" i="47"/>
  <c r="A3748" i="47"/>
  <c r="A3703" i="47"/>
  <c r="A1821" i="47"/>
  <c r="A5455" i="47"/>
  <c r="A7228" i="47"/>
  <c r="A7220" i="47"/>
  <c r="A7187" i="47"/>
  <c r="X7025" i="47"/>
  <c r="A6914" i="47"/>
  <c r="A7059" i="47"/>
  <c r="A6699" i="47"/>
  <c r="A6671" i="47"/>
  <c r="X6833" i="47"/>
  <c r="A6508" i="47"/>
  <c r="A6901" i="47"/>
  <c r="A6662" i="47"/>
  <c r="A6065" i="47"/>
  <c r="A6021" i="47"/>
  <c r="A5553" i="47"/>
  <c r="A4379" i="47"/>
  <c r="A264" i="47"/>
  <c r="A336" i="47"/>
  <c r="X739" i="47"/>
  <c r="X4943" i="47"/>
  <c r="X4747" i="47"/>
  <c r="A4673" i="47"/>
  <c r="A4787" i="47"/>
  <c r="A4307" i="47"/>
  <c r="A4300" i="47"/>
  <c r="A4139" i="47"/>
  <c r="X4103" i="47"/>
  <c r="X3713" i="47"/>
  <c r="X3302" i="47"/>
  <c r="A872" i="47"/>
  <c r="A6741" i="47"/>
  <c r="X6705" i="47"/>
  <c r="A6623" i="47"/>
  <c r="A6621" i="47"/>
  <c r="X6426" i="47"/>
  <c r="A6464" i="47"/>
  <c r="A6060" i="47"/>
  <c r="X5897" i="47"/>
  <c r="X6036" i="47"/>
  <c r="A6109" i="47"/>
  <c r="A5714" i="47"/>
  <c r="A5706" i="47"/>
  <c r="X6076" i="47"/>
  <c r="A5858" i="47"/>
  <c r="A5622" i="47"/>
  <c r="A5627" i="47"/>
  <c r="A5544" i="47"/>
  <c r="A5471" i="47"/>
  <c r="A5470" i="47"/>
  <c r="X5498" i="47"/>
  <c r="A5551" i="47"/>
  <c r="A5550" i="47"/>
  <c r="A4579" i="47"/>
  <c r="A4543" i="47"/>
  <c r="A4388" i="47"/>
  <c r="A4352" i="47"/>
  <c r="A2072" i="47"/>
  <c r="A1992" i="47"/>
  <c r="A3951" i="47"/>
  <c r="A3736" i="47"/>
  <c r="A3656" i="47"/>
  <c r="A2791" i="47"/>
  <c r="X7140" i="47"/>
  <c r="X7101" i="47"/>
  <c r="A7071" i="47"/>
  <c r="X7137" i="47"/>
  <c r="A7057" i="47"/>
  <c r="X7105" i="47"/>
  <c r="A6941" i="47"/>
  <c r="X6956" i="47"/>
  <c r="X6899" i="47"/>
  <c r="X6947" i="47"/>
  <c r="A6307" i="47"/>
  <c r="A6271" i="47"/>
  <c r="A5792" i="47"/>
  <c r="A6387" i="47"/>
  <c r="X5782" i="47"/>
  <c r="A6186" i="47"/>
  <c r="A6113" i="47"/>
  <c r="A5429" i="47"/>
  <c r="A4027" i="47"/>
  <c r="X7196" i="47"/>
  <c r="A7233" i="47"/>
  <c r="A7217" i="47"/>
  <c r="A7232" i="47"/>
  <c r="A7224" i="47"/>
  <c r="A7216" i="47"/>
  <c r="A7221" i="47"/>
  <c r="A6982" i="47"/>
  <c r="X6837" i="47"/>
  <c r="A7065" i="47"/>
  <c r="A6460" i="47"/>
  <c r="A6634" i="47"/>
  <c r="A6029" i="47"/>
  <c r="A4984" i="47"/>
  <c r="A5098" i="47"/>
  <c r="X277" i="47"/>
  <c r="A554" i="47"/>
  <c r="A987" i="47"/>
  <c r="A2697" i="47"/>
  <c r="A2674" i="47"/>
  <c r="A2713" i="47"/>
  <c r="A2463" i="47"/>
  <c r="A2434" i="47"/>
  <c r="A2182" i="47"/>
  <c r="X2111" i="47"/>
  <c r="A2021" i="47"/>
  <c r="A2298" i="47"/>
  <c r="A1819" i="47"/>
  <c r="X2636" i="47"/>
  <c r="A5266" i="47"/>
  <c r="A4899" i="47"/>
  <c r="A4626" i="47"/>
  <c r="A4550" i="47"/>
  <c r="X4385" i="47"/>
  <c r="A3582" i="47"/>
  <c r="A3186" i="47"/>
  <c r="A6782" i="47"/>
  <c r="A6710" i="47"/>
  <c r="A6342" i="47"/>
  <c r="A6229" i="47"/>
  <c r="A6179" i="47"/>
  <c r="X6196" i="47"/>
  <c r="A5898" i="47"/>
  <c r="A5626" i="47"/>
  <c r="A5618" i="47"/>
  <c r="A5822" i="47"/>
  <c r="A5816" i="47"/>
  <c r="A5750" i="47"/>
  <c r="A5742" i="47"/>
  <c r="X5709" i="47"/>
  <c r="A5698" i="47"/>
  <c r="A5984" i="47"/>
  <c r="A5578" i="47"/>
  <c r="X5342" i="47"/>
  <c r="A5341" i="47"/>
  <c r="A5226" i="47"/>
  <c r="A2383" i="47"/>
  <c r="A3299" i="47"/>
  <c r="A3112" i="47"/>
  <c r="A3104" i="47"/>
  <c r="A3096" i="47"/>
  <c r="A2899" i="47"/>
  <c r="A3752" i="47"/>
  <c r="A3699" i="47"/>
  <c r="A3671" i="47"/>
  <c r="A3663" i="47"/>
  <c r="A3628" i="47"/>
  <c r="A3591" i="47"/>
  <c r="A3228" i="47"/>
  <c r="A2871" i="47"/>
  <c r="A7154" i="47"/>
  <c r="A7152" i="47"/>
  <c r="A7073" i="47"/>
  <c r="A7026" i="47"/>
  <c r="X7113" i="47"/>
  <c r="A6821" i="47"/>
  <c r="A6497" i="47"/>
  <c r="A6421" i="47"/>
  <c r="A6222" i="47"/>
  <c r="A6791" i="47"/>
  <c r="A6582" i="47"/>
  <c r="A6550" i="47"/>
  <c r="X6118" i="47"/>
  <c r="A6779" i="47"/>
  <c r="A6743" i="47"/>
  <c r="A6274" i="47"/>
  <c r="A5710" i="47"/>
  <c r="A6190" i="47"/>
  <c r="A5896" i="47"/>
  <c r="A6145" i="47"/>
  <c r="A4710" i="47"/>
  <c r="A5740" i="47"/>
  <c r="A5593" i="47"/>
  <c r="A3343" i="47"/>
  <c r="A980" i="47"/>
  <c r="A5428" i="47"/>
  <c r="T7215" i="47"/>
  <c r="X7138" i="47"/>
  <c r="A7229" i="47"/>
  <c r="X6478" i="47"/>
  <c r="A6618" i="47"/>
  <c r="A5464" i="47"/>
  <c r="A5389" i="47"/>
  <c r="A5222" i="47"/>
  <c r="A4233" i="47"/>
  <c r="A4909" i="47"/>
  <c r="A4863" i="47"/>
  <c r="A3902" i="47"/>
  <c r="A3782" i="47"/>
  <c r="A3794" i="47"/>
  <c r="A3182" i="47"/>
  <c r="A2591" i="47"/>
  <c r="A3102" i="47"/>
  <c r="A3070" i="47"/>
  <c r="A6794" i="47"/>
  <c r="A6736" i="47"/>
  <c r="A6428" i="47"/>
  <c r="A6259" i="47"/>
  <c r="A6143" i="47"/>
  <c r="A6112" i="47"/>
  <c r="A5342" i="47"/>
  <c r="A5670" i="47"/>
  <c r="A5507" i="47"/>
  <c r="A7066" i="47"/>
  <c r="A6936" i="47"/>
  <c r="A6383" i="47"/>
  <c r="A7225" i="47"/>
  <c r="A7138" i="47"/>
  <c r="A6983" i="47"/>
  <c r="A6910" i="47"/>
  <c r="A6707" i="47"/>
  <c r="A6578" i="47"/>
  <c r="X6834" i="47"/>
  <c r="A6626" i="47"/>
  <c r="A6177" i="47"/>
  <c r="A5788" i="47"/>
  <c r="A6461" i="47"/>
  <c r="A5951" i="47"/>
  <c r="A5700" i="47"/>
  <c r="A5348" i="47"/>
  <c r="A5267" i="47"/>
  <c r="A3184" i="47"/>
  <c r="A5388" i="47"/>
  <c r="A2947" i="47"/>
  <c r="A782" i="47"/>
  <c r="A744" i="47"/>
  <c r="A657" i="47"/>
  <c r="A499" i="47"/>
  <c r="A1341" i="47"/>
  <c r="X1036" i="47"/>
  <c r="A553" i="47"/>
  <c r="X470" i="47"/>
  <c r="X471" i="47"/>
  <c r="A2669" i="47"/>
  <c r="A2704" i="47"/>
  <c r="X2472" i="47"/>
  <c r="X2464" i="47"/>
  <c r="A2143" i="47"/>
  <c r="A2067" i="47"/>
  <c r="X1983" i="47"/>
  <c r="X1956" i="47"/>
  <c r="A1872" i="47"/>
  <c r="X1946" i="47"/>
  <c r="X1750" i="47"/>
  <c r="A2339" i="47"/>
  <c r="A1550" i="47"/>
  <c r="X1216" i="47"/>
  <c r="A5224" i="47"/>
  <c r="A5229" i="47"/>
  <c r="A5181" i="47"/>
  <c r="A5152" i="47"/>
  <c r="A4994" i="47"/>
  <c r="X4985" i="47"/>
  <c r="A4873" i="47"/>
  <c r="A4862" i="47"/>
  <c r="X4536" i="47"/>
  <c r="A4621" i="47"/>
  <c r="X4512" i="47"/>
  <c r="A4471" i="47"/>
  <c r="A4342" i="47"/>
  <c r="A4144" i="47"/>
  <c r="X3833" i="47"/>
  <c r="A3754" i="47"/>
  <c r="A3594" i="47"/>
  <c r="A3578" i="47"/>
  <c r="X3749" i="47"/>
  <c r="X3697" i="47"/>
  <c r="A3581" i="47"/>
  <c r="X3434" i="47"/>
  <c r="X2913" i="47"/>
  <c r="X2785" i="47"/>
  <c r="A1714" i="47"/>
  <c r="A6749" i="47"/>
  <c r="A6539" i="47"/>
  <c r="T6215" i="47"/>
  <c r="AD6215" i="47" s="1"/>
  <c r="X5665" i="47"/>
  <c r="A6470" i="47"/>
  <c r="A6018" i="47"/>
  <c r="A5823" i="47"/>
  <c r="X5905" i="47"/>
  <c r="X5657" i="47"/>
  <c r="X5582" i="47"/>
  <c r="X4277" i="47"/>
  <c r="X4077" i="47"/>
  <c r="X5230" i="47"/>
  <c r="X4745" i="47"/>
  <c r="A4023" i="47"/>
  <c r="A3991" i="47"/>
  <c r="T7095" i="47"/>
  <c r="AB7056" i="47"/>
  <c r="T7055" i="47"/>
  <c r="A7056" i="47"/>
  <c r="AB7029" i="47"/>
  <c r="A7029" i="47"/>
  <c r="AB7017" i="47"/>
  <c r="A7017" i="47"/>
  <c r="AB6994" i="47"/>
  <c r="A6994" i="47"/>
  <c r="A6988" i="47"/>
  <c r="AB6907" i="47"/>
  <c r="A6907" i="47"/>
  <c r="AB6899" i="47"/>
  <c r="A6899" i="47"/>
  <c r="AB6868" i="47"/>
  <c r="A6868" i="47"/>
  <c r="AB6865" i="47"/>
  <c r="A6865" i="47"/>
  <c r="T6895" i="47"/>
  <c r="AB6895" i="47"/>
  <c r="A6895" i="47"/>
  <c r="X6836" i="47"/>
  <c r="A222" i="47"/>
  <c r="A379" i="47"/>
  <c r="A710" i="47"/>
  <c r="A504" i="47"/>
  <c r="A1389" i="47"/>
  <c r="A1270" i="47"/>
  <c r="A1223" i="47"/>
  <c r="A994" i="47"/>
  <c r="A2705" i="47"/>
  <c r="A2545" i="47"/>
  <c r="A2232" i="47"/>
  <c r="A2022" i="47"/>
  <c r="A1951" i="47"/>
  <c r="A1907" i="47"/>
  <c r="A1625" i="47"/>
  <c r="A1618" i="47"/>
  <c r="A5262" i="47"/>
  <c r="A5144" i="47"/>
  <c r="X5017" i="47"/>
  <c r="A5023" i="47"/>
  <c r="X4951" i="47"/>
  <c r="A4832" i="47"/>
  <c r="A4986" i="47"/>
  <c r="X4636" i="47"/>
  <c r="A4624" i="47"/>
  <c r="A4462" i="47"/>
  <c r="A4390" i="47"/>
  <c r="A3953" i="47"/>
  <c r="X3789" i="47"/>
  <c r="X3378" i="47"/>
  <c r="A3230" i="47"/>
  <c r="X2861" i="47"/>
  <c r="X2741" i="47"/>
  <c r="A2737" i="47"/>
  <c r="A1551" i="47"/>
  <c r="A1543" i="47"/>
  <c r="A1020" i="47"/>
  <c r="A6777" i="47"/>
  <c r="A6789" i="47"/>
  <c r="A6793" i="47"/>
  <c r="X6672" i="47"/>
  <c r="A6702" i="47"/>
  <c r="A6593" i="47"/>
  <c r="A6583" i="47"/>
  <c r="A6548" i="47"/>
  <c r="A6472" i="47"/>
  <c r="A6420" i="47"/>
  <c r="A6390" i="47"/>
  <c r="A6354" i="47"/>
  <c r="A6273" i="47"/>
  <c r="A6389" i="47"/>
  <c r="A6345" i="47"/>
  <c r="X6312" i="47"/>
  <c r="A6296" i="47"/>
  <c r="A6269" i="47"/>
  <c r="A6188" i="47"/>
  <c r="A6386" i="47"/>
  <c r="X6143" i="47"/>
  <c r="A6341" i="47"/>
  <c r="A6059" i="47"/>
  <c r="A5954" i="47"/>
  <c r="A6377" i="47"/>
  <c r="A6103" i="47"/>
  <c r="A5913" i="47"/>
  <c r="A5825" i="47"/>
  <c r="A5789" i="47"/>
  <c r="A5753" i="47"/>
  <c r="A5672" i="47"/>
  <c r="A5662" i="47"/>
  <c r="A5634" i="47"/>
  <c r="X6261" i="47"/>
  <c r="A6061" i="47"/>
  <c r="A5784" i="47"/>
  <c r="A6234" i="47"/>
  <c r="A5950" i="47"/>
  <c r="X5908" i="47"/>
  <c r="X5817" i="47"/>
  <c r="A6096" i="47"/>
  <c r="X5956" i="47"/>
  <c r="A5778" i="47"/>
  <c r="A5594" i="47"/>
  <c r="A5579" i="47"/>
  <c r="A5508" i="47"/>
  <c r="A5427" i="47"/>
  <c r="X5554" i="47"/>
  <c r="X5462" i="47"/>
  <c r="X5514" i="47"/>
  <c r="A5421" i="47"/>
  <c r="A5391" i="47"/>
  <c r="X4757" i="47"/>
  <c r="A4671" i="47"/>
  <c r="X5378" i="47"/>
  <c r="A5068" i="47"/>
  <c r="X5063" i="47"/>
  <c r="A5059" i="47"/>
  <c r="A4513" i="47"/>
  <c r="A4504" i="47"/>
  <c r="A4496" i="47"/>
  <c r="A2145" i="47"/>
  <c r="A1463" i="47"/>
  <c r="A3899" i="47"/>
  <c r="A3792" i="47"/>
  <c r="A3787" i="47"/>
  <c r="A3751" i="47"/>
  <c r="A3743" i="47"/>
  <c r="A3708" i="47"/>
  <c r="A3700" i="47"/>
  <c r="A3592" i="47"/>
  <c r="A3301" i="47"/>
  <c r="A3220" i="47"/>
  <c r="A2911" i="47"/>
  <c r="A2831" i="47"/>
  <c r="A2751" i="47"/>
  <c r="A2274" i="47"/>
  <c r="X7144" i="47"/>
  <c r="AB7150" i="47"/>
  <c r="A7150" i="47"/>
  <c r="AB7020" i="47"/>
  <c r="A7020" i="47"/>
  <c r="X7148" i="47"/>
  <c r="AB7067" i="47"/>
  <c r="A7067" i="47"/>
  <c r="A7033" i="47"/>
  <c r="AB6823" i="47"/>
  <c r="A6823" i="47"/>
  <c r="X6798" i="47"/>
  <c r="A6831" i="47"/>
  <c r="AB6984" i="47"/>
  <c r="A6984" i="47"/>
  <c r="A6111" i="47"/>
  <c r="A5712" i="47"/>
  <c r="A6147" i="47"/>
  <c r="A5909" i="47"/>
  <c r="X5422" i="47"/>
  <c r="A5430" i="47"/>
  <c r="A5302" i="47"/>
  <c r="A5340" i="47"/>
  <c r="X3956" i="47"/>
  <c r="A3859" i="47"/>
  <c r="A1096" i="47"/>
  <c r="A3987" i="47"/>
  <c r="A3664" i="47"/>
  <c r="A3627" i="47"/>
  <c r="A3619" i="47"/>
  <c r="A3584" i="47"/>
  <c r="A3576" i="47"/>
  <c r="A3537" i="47"/>
  <c r="A3267" i="47"/>
  <c r="A2671" i="47"/>
  <c r="A2379" i="47"/>
  <c r="A2336" i="47"/>
  <c r="A2152" i="47"/>
  <c r="A1941" i="47"/>
  <c r="AB7176" i="47"/>
  <c r="T7175" i="47"/>
  <c r="A7192" i="47"/>
  <c r="A7189" i="47"/>
  <c r="A7144" i="47"/>
  <c r="AB7137" i="47"/>
  <c r="T7135" i="47"/>
  <c r="A7186" i="47"/>
  <c r="A7110" i="47"/>
  <c r="A7102" i="47"/>
  <c r="X7022" i="47"/>
  <c r="AB7177" i="47"/>
  <c r="A7177" i="47"/>
  <c r="A7148" i="47"/>
  <c r="A7062" i="47"/>
  <c r="AB7034" i="47"/>
  <c r="A7034" i="47"/>
  <c r="AB7027" i="47"/>
  <c r="A7027" i="47"/>
  <c r="AB6860" i="47"/>
  <c r="A6860" i="47"/>
  <c r="AB6905" i="47"/>
  <c r="A6905" i="47"/>
  <c r="A7180" i="47"/>
  <c r="X383" i="47"/>
  <c r="A311" i="47"/>
  <c r="X318" i="47"/>
  <c r="X598" i="47"/>
  <c r="X518" i="47"/>
  <c r="X459" i="47"/>
  <c r="X622" i="47"/>
  <c r="A1189" i="47"/>
  <c r="X1058" i="47"/>
  <c r="A1100" i="47"/>
  <c r="A1033" i="47"/>
  <c r="A2670" i="47"/>
  <c r="X2352" i="47"/>
  <c r="A2418" i="47"/>
  <c r="X2076" i="47"/>
  <c r="X1906" i="47"/>
  <c r="A2108" i="47"/>
  <c r="A1668" i="47"/>
  <c r="X1708" i="47"/>
  <c r="X1234" i="47"/>
  <c r="X1148" i="47"/>
  <c r="A1300" i="47"/>
  <c r="X878" i="47"/>
  <c r="A1626" i="47"/>
  <c r="X5232" i="47"/>
  <c r="A5270" i="47"/>
  <c r="A5193" i="47"/>
  <c r="A5257" i="47"/>
  <c r="A5105" i="47"/>
  <c r="A5140" i="47"/>
  <c r="A4856" i="47"/>
  <c r="A4824" i="47"/>
  <c r="A4823" i="47"/>
  <c r="A4705" i="47"/>
  <c r="A4422" i="47"/>
  <c r="A4421" i="47"/>
  <c r="A4394" i="47"/>
  <c r="A4393" i="47"/>
  <c r="A4466" i="47"/>
  <c r="A4220" i="47"/>
  <c r="X3897" i="47"/>
  <c r="X3869" i="47"/>
  <c r="A3862" i="47"/>
  <c r="A4017" i="47"/>
  <c r="A3937" i="47"/>
  <c r="A3861" i="47"/>
  <c r="A3818" i="47"/>
  <c r="X3737" i="47"/>
  <c r="A3658" i="47"/>
  <c r="X3593" i="47"/>
  <c r="A3541" i="47"/>
  <c r="A3634" i="47"/>
  <c r="A3546" i="47"/>
  <c r="A3272" i="47"/>
  <c r="X3036" i="47"/>
  <c r="A3019" i="47"/>
  <c r="A3106" i="47"/>
  <c r="A3066" i="47"/>
  <c r="X2901" i="47"/>
  <c r="X2857" i="47"/>
  <c r="A2822" i="47"/>
  <c r="A3227" i="47"/>
  <c r="A2308" i="47"/>
  <c r="A1547" i="47"/>
  <c r="A1539" i="47"/>
  <c r="A1024" i="47"/>
  <c r="A6785" i="47"/>
  <c r="A6790" i="47"/>
  <c r="A6781" i="47"/>
  <c r="A6698" i="47"/>
  <c r="A6778" i="47"/>
  <c r="A6541" i="47"/>
  <c r="A6624" i="47"/>
  <c r="A6585" i="47"/>
  <c r="A6392" i="47"/>
  <c r="A6456" i="47"/>
  <c r="A6514" i="47"/>
  <c r="A6506" i="47"/>
  <c r="A6498" i="47"/>
  <c r="X6430" i="47"/>
  <c r="A6496" i="47"/>
  <c r="A6382" i="47"/>
  <c r="A6346" i="47"/>
  <c r="A6381" i="47"/>
  <c r="A6353" i="47"/>
  <c r="A6378" i="47"/>
  <c r="A6180" i="47"/>
  <c r="A6140" i="47"/>
  <c r="A6151" i="47"/>
  <c r="A6107" i="47"/>
  <c r="A6187" i="47"/>
  <c r="X6071" i="47"/>
  <c r="A5901" i="47"/>
  <c r="A5741" i="47"/>
  <c r="A6218" i="47"/>
  <c r="A6028" i="47"/>
  <c r="A5659" i="47"/>
  <c r="A5631" i="47"/>
  <c r="A5874" i="47"/>
  <c r="A5866" i="47"/>
  <c r="A5783" i="47"/>
  <c r="A5713" i="47"/>
  <c r="A5673" i="47"/>
  <c r="X5629" i="47"/>
  <c r="A5584" i="47"/>
  <c r="A5503" i="47"/>
  <c r="A5547" i="47"/>
  <c r="A5423" i="47"/>
  <c r="A5392" i="47"/>
  <c r="A5587" i="47"/>
  <c r="X5542" i="47"/>
  <c r="A5474" i="47"/>
  <c r="A5351" i="47"/>
  <c r="A5311" i="47"/>
  <c r="A5300" i="47"/>
  <c r="A5259" i="47"/>
  <c r="X4678" i="47"/>
  <c r="A5352" i="47"/>
  <c r="A5067" i="47"/>
  <c r="A5060" i="47"/>
  <c r="A4508" i="47"/>
  <c r="A4500" i="47"/>
  <c r="A4067" i="47"/>
  <c r="AB7188" i="47"/>
  <c r="A7188" i="47"/>
  <c r="A7190" i="47"/>
  <c r="A7184" i="47"/>
  <c r="A7181" i="47"/>
  <c r="AB7153" i="47"/>
  <c r="A7153" i="47"/>
  <c r="A7185" i="47"/>
  <c r="A7145" i="47"/>
  <c r="A7101" i="47"/>
  <c r="A7137" i="47"/>
  <c r="AB7113" i="47"/>
  <c r="A7113" i="47"/>
  <c r="AB7105" i="47"/>
  <c r="A7105" i="47"/>
  <c r="AB7097" i="47"/>
  <c r="A7097" i="47"/>
  <c r="A7193" i="47"/>
  <c r="AB6990" i="47"/>
  <c r="A6990" i="47"/>
  <c r="A7060" i="47"/>
  <c r="AB7032" i="47"/>
  <c r="A7032" i="47"/>
  <c r="AB6980" i="47"/>
  <c r="T6975" i="47"/>
  <c r="A7063" i="47"/>
  <c r="X7061" i="47"/>
  <c r="A7019" i="47"/>
  <c r="A7018" i="47"/>
  <c r="A6981" i="47"/>
  <c r="A6980" i="47"/>
  <c r="AB7072" i="47"/>
  <c r="A7072" i="47"/>
  <c r="AB6951" i="47"/>
  <c r="A6951" i="47"/>
  <c r="A6944" i="47"/>
  <c r="AB6908" i="47"/>
  <c r="A6908" i="47"/>
  <c r="AB6903" i="47"/>
  <c r="A6903" i="47"/>
  <c r="A7058" i="47"/>
  <c r="X7018" i="47"/>
  <c r="X6980" i="47"/>
  <c r="A6859" i="47"/>
  <c r="X6958" i="47"/>
  <c r="X6831" i="47"/>
  <c r="AB6935" i="47"/>
  <c r="T6935" i="47"/>
  <c r="X6871" i="47"/>
  <c r="X6863" i="47"/>
  <c r="AB6816" i="47"/>
  <c r="T6815" i="47"/>
  <c r="A6937" i="47"/>
  <c r="A6738" i="47"/>
  <c r="A6546" i="47"/>
  <c r="A6469" i="47"/>
  <c r="A6424" i="47"/>
  <c r="A6298" i="47"/>
  <c r="A6262" i="47"/>
  <c r="X6952" i="47"/>
  <c r="X6911" i="47"/>
  <c r="A6816" i="47"/>
  <c r="X6536" i="47"/>
  <c r="A6505" i="47"/>
  <c r="A6183" i="47"/>
  <c r="X6819" i="47"/>
  <c r="A6739" i="47"/>
  <c r="A6343" i="47"/>
  <c r="A6149" i="47"/>
  <c r="A6073" i="47"/>
  <c r="X5558" i="47"/>
  <c r="A6827" i="47"/>
  <c r="A6742" i="47"/>
  <c r="X5557" i="47"/>
  <c r="A4745" i="47"/>
  <c r="A7028" i="47"/>
  <c r="A6338" i="47"/>
  <c r="X5517" i="47"/>
  <c r="A4591" i="47"/>
  <c r="A5942" i="47"/>
  <c r="A5299" i="47"/>
  <c r="A4380" i="47"/>
  <c r="A3616" i="47"/>
  <c r="A3188" i="47"/>
  <c r="A2867" i="47"/>
  <c r="A3338" i="47"/>
  <c r="A5540" i="47"/>
  <c r="A4713" i="47"/>
  <c r="A4344" i="47"/>
  <c r="A3383" i="47"/>
  <c r="A2992" i="47"/>
  <c r="A1296" i="47"/>
  <c r="A5912" i="47"/>
  <c r="A5776" i="47"/>
  <c r="A5746" i="47"/>
  <c r="A5379" i="47"/>
  <c r="A4983" i="47"/>
  <c r="A4749" i="47"/>
  <c r="A3623" i="47"/>
  <c r="A2743" i="47"/>
  <c r="A6952" i="47"/>
  <c r="A6911" i="47"/>
  <c r="X7017" i="47"/>
  <c r="A6379" i="47"/>
  <c r="X5385" i="47"/>
  <c r="A3497" i="47"/>
  <c r="A5870" i="47"/>
  <c r="X4713" i="47"/>
  <c r="A4146" i="47"/>
  <c r="X3198" i="47"/>
  <c r="X5912" i="47"/>
  <c r="X4983" i="47"/>
  <c r="A2903" i="47"/>
  <c r="A1833" i="47"/>
  <c r="X6823" i="47"/>
  <c r="X6236" i="47"/>
  <c r="A6832" i="47"/>
  <c r="X6638" i="47"/>
  <c r="X6397" i="47"/>
  <c r="T7015" i="47"/>
  <c r="AB7015" i="47"/>
  <c r="A6856" i="47"/>
  <c r="X6984" i="47"/>
  <c r="A6872" i="47"/>
  <c r="A6864" i="47"/>
  <c r="X6017" i="47"/>
  <c r="A5782" i="47"/>
  <c r="A5703" i="47"/>
  <c r="A5312" i="47"/>
  <c r="A6948" i="47"/>
  <c r="X6038" i="47"/>
  <c r="X5896" i="47"/>
  <c r="A5139" i="47"/>
  <c r="A4416" i="47"/>
  <c r="A3513" i="47"/>
  <c r="A3180" i="47"/>
  <c r="A2659" i="47"/>
  <c r="X5548" i="47"/>
  <c r="A5472" i="47"/>
  <c r="A3473" i="47"/>
  <c r="A3469" i="47"/>
  <c r="A1817" i="47"/>
  <c r="A7142" i="47"/>
  <c r="A7074" i="47"/>
  <c r="A7023" i="47"/>
  <c r="A7111" i="47"/>
  <c r="X7058" i="47"/>
  <c r="X7033" i="47"/>
  <c r="A6985" i="47"/>
  <c r="A6950" i="47"/>
  <c r="T6855" i="47"/>
  <c r="AB6855" i="47"/>
  <c r="A7098" i="47"/>
  <c r="A6986" i="47"/>
  <c r="A6977" i="47"/>
  <c r="A6953" i="47"/>
  <c r="X6907" i="47"/>
  <c r="A6829" i="47"/>
  <c r="A6818" i="47"/>
  <c r="X6716" i="47"/>
  <c r="X6396" i="47"/>
  <c r="A6978" i="47"/>
  <c r="A6947" i="47"/>
  <c r="A6939" i="47"/>
  <c r="A6900" i="47"/>
  <c r="X6500" i="47"/>
  <c r="X6903" i="47"/>
  <c r="X6816" i="47"/>
  <c r="A6819" i="47"/>
  <c r="A6181" i="47"/>
  <c r="X6827" i="47"/>
  <c r="A6017" i="47"/>
  <c r="X6037" i="47"/>
  <c r="A6554" i="47"/>
  <c r="A6542" i="47"/>
  <c r="A4310" i="47"/>
  <c r="A4059" i="47"/>
  <c r="A3668" i="47"/>
  <c r="A6940" i="47"/>
  <c r="A6703" i="47"/>
  <c r="A5664" i="47"/>
  <c r="A4273" i="47"/>
  <c r="A3696" i="47"/>
  <c r="A3631" i="47"/>
  <c r="A3579" i="47"/>
  <c r="A3461" i="47"/>
  <c r="A2342" i="47"/>
  <c r="A2136" i="47"/>
  <c r="A5512" i="47"/>
  <c r="A4618" i="47"/>
  <c r="A4100" i="47"/>
  <c r="A3747" i="47"/>
  <c r="A2863" i="47"/>
  <c r="A3016" i="47"/>
  <c r="A175" i="47"/>
  <c r="A1303" i="47"/>
  <c r="A2626" i="47"/>
  <c r="A2542" i="47"/>
  <c r="A2422" i="47"/>
  <c r="X5176" i="47"/>
  <c r="X5096" i="47"/>
  <c r="A5034" i="47"/>
  <c r="X4588" i="47"/>
  <c r="A4698" i="47"/>
  <c r="T4375" i="47"/>
  <c r="X4425" i="47"/>
  <c r="A4062" i="47"/>
  <c r="A3829" i="47"/>
  <c r="A4101" i="47"/>
  <c r="A4018" i="47"/>
  <c r="X3314" i="47"/>
  <c r="A3179" i="47"/>
  <c r="A2781" i="47"/>
  <c r="A6752" i="47"/>
  <c r="X6744" i="47"/>
  <c r="A6665" i="47"/>
  <c r="A6577" i="47"/>
  <c r="A6545" i="47"/>
  <c r="A6659" i="47"/>
  <c r="AB6655" i="47"/>
  <c r="T6655" i="47"/>
  <c r="AB6575" i="47"/>
  <c r="T6575" i="47"/>
  <c r="A6587" i="47"/>
  <c r="A6709" i="47"/>
  <c r="A6511" i="47"/>
  <c r="X6474" i="47"/>
  <c r="X6466" i="47"/>
  <c r="X6458" i="47"/>
  <c r="T6735" i="47"/>
  <c r="T6535" i="47"/>
  <c r="A6667" i="47"/>
  <c r="AB6295" i="47"/>
  <c r="T6295" i="47"/>
  <c r="U6213" i="47"/>
  <c r="T6175" i="47"/>
  <c r="AB6175" i="47"/>
  <c r="T6135" i="47"/>
  <c r="AB6135" i="47"/>
  <c r="T6255" i="47"/>
  <c r="A6297" i="47"/>
  <c r="T6055" i="47"/>
  <c r="AB6055" i="47"/>
  <c r="A6020" i="47"/>
  <c r="A5981" i="47"/>
  <c r="AB5895" i="47"/>
  <c r="T5895" i="47"/>
  <c r="T6495" i="47"/>
  <c r="AB6495" i="47"/>
  <c r="A6056" i="47"/>
  <c r="A5952" i="47"/>
  <c r="X5785" i="47"/>
  <c r="T6775" i="47"/>
  <c r="A5817" i="47"/>
  <c r="X5749" i="47"/>
  <c r="A5546" i="47"/>
  <c r="X5697" i="47"/>
  <c r="A5590" i="47"/>
  <c r="A5506" i="47"/>
  <c r="X5430" i="47"/>
  <c r="T5415" i="47"/>
  <c r="X5474" i="47"/>
  <c r="A5354" i="47"/>
  <c r="A5298" i="47"/>
  <c r="X4396" i="47"/>
  <c r="T5295" i="47"/>
  <c r="X4273" i="47"/>
  <c r="X4197" i="47"/>
  <c r="X4105" i="47"/>
  <c r="X3796" i="47"/>
  <c r="A3382" i="47"/>
  <c r="A3354" i="47"/>
  <c r="X3716" i="47"/>
  <c r="X2118" i="47"/>
  <c r="A1673" i="47"/>
  <c r="A1136" i="47"/>
  <c r="A3551" i="47"/>
  <c r="A503" i="47"/>
  <c r="X197" i="47"/>
  <c r="A223" i="47"/>
  <c r="A427" i="47"/>
  <c r="X356" i="47"/>
  <c r="A267" i="47"/>
  <c r="X746" i="47"/>
  <c r="A673" i="47"/>
  <c r="A548" i="47"/>
  <c r="X631" i="47"/>
  <c r="A586" i="47"/>
  <c r="A1314" i="47"/>
  <c r="X1076" i="47"/>
  <c r="A1102" i="47"/>
  <c r="X916" i="47"/>
  <c r="A1030" i="47"/>
  <c r="A1022" i="47"/>
  <c r="A871" i="47"/>
  <c r="A577" i="47"/>
  <c r="A2661" i="47"/>
  <c r="X2668" i="47"/>
  <c r="A2538" i="47"/>
  <c r="A2509" i="47"/>
  <c r="X2257" i="47"/>
  <c r="A2425" i="47"/>
  <c r="A2421" i="47"/>
  <c r="A2151" i="47"/>
  <c r="X2116" i="47"/>
  <c r="A1987" i="47"/>
  <c r="A2337" i="47"/>
  <c r="A2069" i="47"/>
  <c r="A1669" i="47"/>
  <c r="A1697" i="47"/>
  <c r="A1473" i="47"/>
  <c r="A1338" i="47"/>
  <c r="A1114" i="47"/>
  <c r="A1542" i="47"/>
  <c r="A1337" i="47"/>
  <c r="A1152" i="47"/>
  <c r="A5233" i="47"/>
  <c r="A5232" i="47"/>
  <c r="A5269" i="47"/>
  <c r="A5264" i="47"/>
  <c r="A5261" i="47"/>
  <c r="X5192" i="47"/>
  <c r="A5141" i="47"/>
  <c r="A5258" i="47"/>
  <c r="A5273" i="47"/>
  <c r="X5188" i="47"/>
  <c r="A5026" i="47"/>
  <c r="X4981" i="47"/>
  <c r="A5031" i="47"/>
  <c r="A4990" i="47"/>
  <c r="A4989" i="47"/>
  <c r="X4947" i="47"/>
  <c r="A5148" i="47"/>
  <c r="A4951" i="47"/>
  <c r="X4868" i="47"/>
  <c r="A4952" i="47"/>
  <c r="X4783" i="47"/>
  <c r="A4696" i="47"/>
  <c r="X4676" i="47"/>
  <c r="A4668" i="47"/>
  <c r="A4633" i="47"/>
  <c r="A4780" i="47"/>
  <c r="A4751" i="47"/>
  <c r="X4592" i="47"/>
  <c r="A4540" i="47"/>
  <c r="A4498" i="47"/>
  <c r="A4463" i="47"/>
  <c r="A4305" i="47"/>
  <c r="A4386" i="47"/>
  <c r="A4350" i="47"/>
  <c r="A4458" i="47"/>
  <c r="A4180" i="47"/>
  <c r="A4426" i="47"/>
  <c r="A4267" i="47"/>
  <c r="A4136" i="47"/>
  <c r="A4096" i="47"/>
  <c r="A4107" i="47"/>
  <c r="A3950" i="47"/>
  <c r="A3910" i="47"/>
  <c r="A3870" i="47"/>
  <c r="X3857" i="47"/>
  <c r="A3830" i="47"/>
  <c r="A3789" i="47"/>
  <c r="X3781" i="47"/>
  <c r="A3738" i="47"/>
  <c r="A3737" i="47"/>
  <c r="A3702" i="47"/>
  <c r="A3622" i="47"/>
  <c r="X3585" i="47"/>
  <c r="A3865" i="47"/>
  <c r="A3909" i="47"/>
  <c r="A3618" i="47"/>
  <c r="A4034" i="47"/>
  <c r="A3471" i="47"/>
  <c r="A3380" i="47"/>
  <c r="X3338" i="47"/>
  <c r="X3350" i="47"/>
  <c r="X3306" i="47"/>
  <c r="A3425" i="47"/>
  <c r="A3353" i="47"/>
  <c r="A3222" i="47"/>
  <c r="X3476" i="47"/>
  <c r="A3377" i="47"/>
  <c r="A3178" i="47"/>
  <c r="A3154" i="47"/>
  <c r="A3098" i="47"/>
  <c r="A3071" i="47"/>
  <c r="A2942" i="47"/>
  <c r="X2873" i="47"/>
  <c r="X2865" i="47"/>
  <c r="A2782" i="47"/>
  <c r="A3150" i="47"/>
  <c r="A3142" i="47"/>
  <c r="A2474" i="47"/>
  <c r="A1985" i="47"/>
  <c r="A1897" i="47"/>
  <c r="A632" i="47"/>
  <c r="A2861" i="47"/>
  <c r="A860" i="47"/>
  <c r="A3056" i="47"/>
  <c r="A2590" i="47"/>
  <c r="X2110" i="47"/>
  <c r="A6792" i="47"/>
  <c r="A6784" i="47"/>
  <c r="A6776" i="47"/>
  <c r="A6754" i="47"/>
  <c r="X6748" i="47"/>
  <c r="X6740" i="47"/>
  <c r="T6695" i="47"/>
  <c r="A6669" i="47"/>
  <c r="A6744" i="47"/>
  <c r="A6714" i="47"/>
  <c r="A6588" i="47"/>
  <c r="A6552" i="47"/>
  <c r="X6668" i="47"/>
  <c r="A6627" i="47"/>
  <c r="A6616" i="47"/>
  <c r="A6674" i="47"/>
  <c r="A6591" i="47"/>
  <c r="A6553" i="47"/>
  <c r="A6423" i="47"/>
  <c r="AB6415" i="47"/>
  <c r="T6415" i="47"/>
  <c r="A6706" i="47"/>
  <c r="A6474" i="47"/>
  <c r="A6466" i="47"/>
  <c r="A6458" i="47"/>
  <c r="T6455" i="47"/>
  <c r="AB6455" i="47"/>
  <c r="A6427" i="47"/>
  <c r="A6540" i="47"/>
  <c r="A6393" i="47"/>
  <c r="A6384" i="47"/>
  <c r="A6376" i="47"/>
  <c r="A6221" i="47"/>
  <c r="A6312" i="47"/>
  <c r="A6305" i="47"/>
  <c r="A6233" i="47"/>
  <c r="A6666" i="47"/>
  <c r="A6512" i="47"/>
  <c r="A6416" i="47"/>
  <c r="T6375" i="47"/>
  <c r="A6352" i="47"/>
  <c r="A6344" i="47"/>
  <c r="X6336" i="47"/>
  <c r="A6313" i="47"/>
  <c r="A6301" i="47"/>
  <c r="A6295" i="47"/>
  <c r="A6265" i="47"/>
  <c r="A6175" i="47"/>
  <c r="A6144" i="47"/>
  <c r="X6139" i="47"/>
  <c r="A6135" i="47"/>
  <c r="A6385" i="47"/>
  <c r="A6270" i="47"/>
  <c r="A6108" i="47"/>
  <c r="X6031" i="47"/>
  <c r="A6263" i="47"/>
  <c r="A6139" i="47"/>
  <c r="A6100" i="47"/>
  <c r="A6071" i="47"/>
  <c r="X6027" i="47"/>
  <c r="A6019" i="47"/>
  <c r="A5946" i="47"/>
  <c r="A5937" i="47"/>
  <c r="A5829" i="47"/>
  <c r="A5705" i="47"/>
  <c r="A6069" i="47"/>
  <c r="A6064" i="47"/>
  <c r="A6016" i="47"/>
  <c r="A5665" i="47"/>
  <c r="X6111" i="47"/>
  <c r="X5992" i="47"/>
  <c r="A5871" i="47"/>
  <c r="X5857" i="47"/>
  <c r="A5830" i="47"/>
  <c r="A5787" i="47"/>
  <c r="AB5735" i="47"/>
  <c r="T5735" i="47"/>
  <c r="X5633" i="47"/>
  <c r="X5625" i="47"/>
  <c r="A6223" i="47"/>
  <c r="T5975" i="47"/>
  <c r="A5910" i="47"/>
  <c r="A5904" i="47"/>
  <c r="X5784" i="47"/>
  <c r="A5735" i="47"/>
  <c r="X5712" i="47"/>
  <c r="T5655" i="47"/>
  <c r="A6033" i="47"/>
  <c r="X5984" i="47"/>
  <c r="A5907" i="47"/>
  <c r="A5785" i="47"/>
  <c r="A5709" i="47"/>
  <c r="AB5695" i="47"/>
  <c r="T5695" i="47"/>
  <c r="A5630" i="47"/>
  <c r="A5629" i="47"/>
  <c r="X5621" i="47"/>
  <c r="X6189" i="47"/>
  <c r="A6104" i="47"/>
  <c r="X6067" i="47"/>
  <c r="X5944" i="47"/>
  <c r="A5905" i="47"/>
  <c r="X5873" i="47"/>
  <c r="AB5855" i="47"/>
  <c r="T5855" i="47"/>
  <c r="T5775" i="47"/>
  <c r="A5749" i="47"/>
  <c r="T5615" i="47"/>
  <c r="A5592" i="47"/>
  <c r="A5586" i="47"/>
  <c r="X5578" i="47"/>
  <c r="A5576" i="47"/>
  <c r="A5387" i="47"/>
  <c r="A5554" i="47"/>
  <c r="A5536" i="47"/>
  <c r="X5470" i="47"/>
  <c r="A5463" i="47"/>
  <c r="A5462" i="47"/>
  <c r="A5416" i="47"/>
  <c r="A5382" i="47"/>
  <c r="A5697" i="47"/>
  <c r="A5588" i="47"/>
  <c r="A5499" i="47"/>
  <c r="A5498" i="47"/>
  <c r="A5431" i="47"/>
  <c r="A5394" i="47"/>
  <c r="T5455" i="47"/>
  <c r="A5310" i="47"/>
  <c r="A5381" i="47"/>
  <c r="A5347" i="47"/>
  <c r="A5336" i="47"/>
  <c r="X5302" i="47"/>
  <c r="A4742" i="47"/>
  <c r="A4630" i="47"/>
  <c r="A5307" i="47"/>
  <c r="A5219" i="47"/>
  <c r="A5194" i="47"/>
  <c r="A5111" i="47"/>
  <c r="A4858" i="47"/>
  <c r="X4637" i="47"/>
  <c r="X4237" i="47"/>
  <c r="X4118" i="47"/>
  <c r="A5383" i="47"/>
  <c r="A5378" i="47"/>
  <c r="T5335" i="47"/>
  <c r="A5187" i="47"/>
  <c r="A5150" i="47"/>
  <c r="A5103" i="47"/>
  <c r="A4953" i="47"/>
  <c r="A4701" i="47"/>
  <c r="A4665" i="47"/>
  <c r="A4658" i="47"/>
  <c r="A4468" i="47"/>
  <c r="A4460" i="47"/>
  <c r="A4423" i="47"/>
  <c r="A4265" i="47"/>
  <c r="A4222" i="47"/>
  <c r="A4110" i="47"/>
  <c r="A2104" i="47"/>
  <c r="A3943" i="47"/>
  <c r="A3831" i="47"/>
  <c r="A4019" i="47"/>
  <c r="A3907" i="47"/>
  <c r="A3028" i="47"/>
  <c r="A2779" i="47"/>
  <c r="A1471" i="47"/>
  <c r="A3816" i="47"/>
  <c r="A3779" i="47"/>
  <c r="A3744" i="47"/>
  <c r="A3707" i="47"/>
  <c r="A3672" i="47"/>
  <c r="X3636" i="47"/>
  <c r="A3620" i="47"/>
  <c r="A3583" i="47"/>
  <c r="X3477" i="47"/>
  <c r="A3429" i="47"/>
  <c r="X3277" i="47"/>
  <c r="A3262" i="47"/>
  <c r="A3255" i="47"/>
  <c r="A3232" i="47"/>
  <c r="A3216" i="47"/>
  <c r="A3152" i="47"/>
  <c r="A3144" i="47"/>
  <c r="A3136" i="47"/>
  <c r="A1459" i="47"/>
  <c r="A1180" i="47"/>
  <c r="A5137" i="47"/>
  <c r="A5030" i="47"/>
  <c r="A4866" i="47"/>
  <c r="A4313" i="47"/>
  <c r="A4497" i="47"/>
  <c r="X4381" i="47"/>
  <c r="X4345" i="47"/>
  <c r="A4303" i="47"/>
  <c r="A4263" i="47"/>
  <c r="A3949" i="47"/>
  <c r="A3340" i="47"/>
  <c r="A3296" i="47"/>
  <c r="A3143" i="47"/>
  <c r="A2745" i="47"/>
  <c r="A1754" i="47"/>
  <c r="A6748" i="47"/>
  <c r="A6740" i="47"/>
  <c r="A6753" i="47"/>
  <c r="A6701" i="47"/>
  <c r="A6788" i="47"/>
  <c r="A6705" i="47"/>
  <c r="A6579" i="47"/>
  <c r="A6668" i="47"/>
  <c r="A6619" i="47"/>
  <c r="AB6615" i="47"/>
  <c r="T6615" i="47"/>
  <c r="A6589" i="47"/>
  <c r="A6419" i="47"/>
  <c r="A6467" i="47"/>
  <c r="A6459" i="47"/>
  <c r="AB6336" i="47"/>
  <c r="T6335" i="47"/>
  <c r="X6301" i="47"/>
  <c r="X6229" i="47"/>
  <c r="X6462" i="47"/>
  <c r="A6336" i="47"/>
  <c r="X6225" i="47"/>
  <c r="X6063" i="47"/>
  <c r="A6027" i="47"/>
  <c r="X5913" i="47"/>
  <c r="X5825" i="47"/>
  <c r="X5988" i="47"/>
  <c r="X5980" i="47"/>
  <c r="A5737" i="47"/>
  <c r="A5701" i="47"/>
  <c r="A5857" i="47"/>
  <c r="T5815" i="47"/>
  <c r="X5673" i="47"/>
  <c r="A6499" i="47"/>
  <c r="A5872" i="47"/>
  <c r="X5869" i="47"/>
  <c r="A5820" i="47"/>
  <c r="A5781" i="47"/>
  <c r="A5696" i="47"/>
  <c r="A5621" i="47"/>
  <c r="A6337" i="47"/>
  <c r="A6189" i="47"/>
  <c r="A6067" i="47"/>
  <c r="A5944" i="47"/>
  <c r="A5873" i="47"/>
  <c r="A5856" i="47"/>
  <c r="X5821" i="47"/>
  <c r="A5745" i="47"/>
  <c r="A5711" i="47"/>
  <c r="T5575" i="47"/>
  <c r="AB5575" i="47"/>
  <c r="X5538" i="47"/>
  <c r="T5535" i="47"/>
  <c r="AB5535" i="47"/>
  <c r="T5495" i="47"/>
  <c r="X5458" i="47"/>
  <c r="X5276" i="47"/>
  <c r="X4838" i="47"/>
  <c r="X5338" i="47"/>
  <c r="A5217" i="47"/>
  <c r="X4178" i="47"/>
  <c r="A4095" i="47"/>
  <c r="X3957" i="47"/>
  <c r="A2991" i="47"/>
  <c r="A2056" i="47"/>
  <c r="A3550" i="47"/>
  <c r="A143" i="47"/>
  <c r="A187" i="47"/>
  <c r="X198" i="47"/>
  <c r="A219" i="47"/>
  <c r="A299" i="47"/>
  <c r="A270" i="47"/>
  <c r="A743" i="47"/>
  <c r="A704" i="47"/>
  <c r="A496" i="47"/>
  <c r="A672" i="47"/>
  <c r="A594" i="47"/>
  <c r="X516" i="47"/>
  <c r="A1381" i="47"/>
  <c r="A1348" i="47"/>
  <c r="A1426" i="47"/>
  <c r="A1418" i="47"/>
  <c r="A1390" i="47"/>
  <c r="X993" i="47"/>
  <c r="A985" i="47"/>
  <c r="A1029" i="47"/>
  <c r="A823" i="47"/>
  <c r="A702" i="47"/>
  <c r="A906" i="47"/>
  <c r="A2714" i="47"/>
  <c r="A2706" i="47"/>
  <c r="A2589" i="47"/>
  <c r="A2623" i="47"/>
  <c r="A2582" i="47"/>
  <c r="A2496" i="47"/>
  <c r="A2349" i="47"/>
  <c r="A2348" i="47"/>
  <c r="A2344" i="47"/>
  <c r="A2219" i="47"/>
  <c r="A2271" i="47"/>
  <c r="A1990" i="47"/>
  <c r="A1980" i="47"/>
  <c r="A1869" i="47"/>
  <c r="A1859" i="47"/>
  <c r="A1827" i="47"/>
  <c r="A2112" i="47"/>
  <c r="A1509" i="47"/>
  <c r="X918" i="47"/>
  <c r="A904" i="47"/>
  <c r="A1510" i="47"/>
  <c r="A5225" i="47"/>
  <c r="A5184" i="47"/>
  <c r="A5189" i="47"/>
  <c r="A5180" i="47"/>
  <c r="A5097" i="47"/>
  <c r="A5113" i="47"/>
  <c r="X4993" i="47"/>
  <c r="A4976" i="47"/>
  <c r="A5027" i="47"/>
  <c r="A4936" i="47"/>
  <c r="A4987" i="47"/>
  <c r="X4876" i="47"/>
  <c r="A4816" i="47"/>
  <c r="X4791" i="47"/>
  <c r="A4660" i="47"/>
  <c r="A4672" i="47"/>
  <c r="A4620" i="47"/>
  <c r="A4820" i="47"/>
  <c r="A4779" i="47"/>
  <c r="A4704" i="47"/>
  <c r="A4947" i="47"/>
  <c r="A4628" i="47"/>
  <c r="A4622" i="47"/>
  <c r="A4545" i="47"/>
  <c r="A4592" i="47"/>
  <c r="A4617" i="47"/>
  <c r="A4588" i="47"/>
  <c r="A4391" i="47"/>
  <c r="A4339" i="47"/>
  <c r="A4474" i="47"/>
  <c r="A4467" i="47"/>
  <c r="A4260" i="47"/>
  <c r="A4354" i="47"/>
  <c r="A4353" i="47"/>
  <c r="A4338" i="47"/>
  <c r="A4153" i="47"/>
  <c r="A4179" i="47"/>
  <c r="X3913" i="47"/>
  <c r="X3901" i="47"/>
  <c r="X3873" i="47"/>
  <c r="A4149" i="47"/>
  <c r="X3745" i="47"/>
  <c r="A3674" i="47"/>
  <c r="A3673" i="47"/>
  <c r="A3981" i="47"/>
  <c r="A3553" i="47"/>
  <c r="A3778" i="47"/>
  <c r="A3777" i="47"/>
  <c r="A3742" i="47"/>
  <c r="A3741" i="47"/>
  <c r="A3706" i="47"/>
  <c r="A3705" i="47"/>
  <c r="A3670" i="47"/>
  <c r="X3589" i="47"/>
  <c r="A3986" i="47"/>
  <c r="A3897" i="47"/>
  <c r="X3382" i="47"/>
  <c r="X3310" i="47"/>
  <c r="A3547" i="47"/>
  <c r="X3418" i="47"/>
  <c r="X3346" i="47"/>
  <c r="A3269" i="47"/>
  <c r="A3465" i="47"/>
  <c r="A3421" i="47"/>
  <c r="A3274" i="47"/>
  <c r="A3265" i="47"/>
  <c r="A3194" i="47"/>
  <c r="A3138" i="47"/>
  <c r="A3114" i="47"/>
  <c r="X2716" i="47"/>
  <c r="A3020" i="47"/>
  <c r="X2945" i="47"/>
  <c r="X2897" i="47"/>
  <c r="A2862" i="47"/>
  <c r="X2793" i="47"/>
  <c r="X2196" i="47"/>
  <c r="A3219" i="47"/>
  <c r="A2833" i="47"/>
  <c r="A2753" i="47"/>
  <c r="A2628" i="47"/>
  <c r="A2110" i="47"/>
  <c r="A1343" i="47"/>
  <c r="A2335" i="47"/>
  <c r="A2234" i="47"/>
  <c r="A1738" i="47"/>
  <c r="X1943" i="47"/>
  <c r="A1192" i="47"/>
  <c r="A6713" i="47"/>
  <c r="A6672" i="47"/>
  <c r="A6786" i="47"/>
  <c r="A6780" i="47"/>
  <c r="A6631" i="47"/>
  <c r="A6620" i="47"/>
  <c r="A6656" i="47"/>
  <c r="A6655" i="47"/>
  <c r="A6592" i="47"/>
  <c r="A6576" i="47"/>
  <c r="A6575" i="47"/>
  <c r="X6543" i="47"/>
  <c r="A6632" i="47"/>
  <c r="A6629" i="47"/>
  <c r="A6580" i="47"/>
  <c r="A6537" i="47"/>
  <c r="A6663" i="47"/>
  <c r="X6502" i="47"/>
  <c r="A6434" i="47"/>
  <c r="A6391" i="47"/>
  <c r="A6660" i="47"/>
  <c r="A6657" i="47"/>
  <c r="X6514" i="47"/>
  <c r="X6506" i="47"/>
  <c r="X6498" i="47"/>
  <c r="A6430" i="47"/>
  <c r="A6507" i="47"/>
  <c r="A6348" i="47"/>
  <c r="A6340" i="47"/>
  <c r="A6504" i="47"/>
  <c r="X6265" i="47"/>
  <c r="A6217" i="47"/>
  <c r="A6462" i="47"/>
  <c r="A6388" i="47"/>
  <c r="A6380" i="47"/>
  <c r="A6230" i="47"/>
  <c r="A6193" i="47"/>
  <c r="A6176" i="47"/>
  <c r="A6152" i="47"/>
  <c r="A6136" i="47"/>
  <c r="A6055" i="47"/>
  <c r="A6306" i="47"/>
  <c r="A6227" i="47"/>
  <c r="A6182" i="47"/>
  <c r="X6116" i="47"/>
  <c r="T6095" i="47"/>
  <c r="AB6095" i="47"/>
  <c r="A6299" i="47"/>
  <c r="A6225" i="47"/>
  <c r="A6063" i="47"/>
  <c r="A6032" i="47"/>
  <c r="A6024" i="47"/>
  <c r="X6297" i="47"/>
  <c r="A6072" i="47"/>
  <c r="X6059" i="47"/>
  <c r="A5865" i="47"/>
  <c r="A5793" i="47"/>
  <c r="A5669" i="47"/>
  <c r="X6470" i="47"/>
  <c r="A6191" i="47"/>
  <c r="X6103" i="47"/>
  <c r="X6020" i="47"/>
  <c r="AB6015" i="47"/>
  <c r="T6015" i="47"/>
  <c r="A5988" i="47"/>
  <c r="A5980" i="47"/>
  <c r="A5949" i="47"/>
  <c r="A5941" i="47"/>
  <c r="A5897" i="47"/>
  <c r="A5861" i="47"/>
  <c r="X5996" i="47"/>
  <c r="A5914" i="47"/>
  <c r="A5902" i="47"/>
  <c r="A5786" i="47"/>
  <c r="A5780" i="47"/>
  <c r="A5702" i="47"/>
  <c r="A6431" i="47"/>
  <c r="A6261" i="47"/>
  <c r="A6101" i="47"/>
  <c r="A5945" i="47"/>
  <c r="T5935" i="47"/>
  <c r="A5911" i="47"/>
  <c r="A5862" i="47"/>
  <c r="A5738" i="47"/>
  <c r="A6495" i="47"/>
  <c r="A5994" i="47"/>
  <c r="A5989" i="47"/>
  <c r="A5978" i="47"/>
  <c r="X5952" i="47"/>
  <c r="A5940" i="47"/>
  <c r="A5908" i="47"/>
  <c r="A5895" i="47"/>
  <c r="X5872" i="47"/>
  <c r="X5820" i="47"/>
  <c r="A5754" i="47"/>
  <c r="A5748" i="47"/>
  <c r="X5713" i="47"/>
  <c r="A5707" i="47"/>
  <c r="X5696" i="47"/>
  <c r="A5658" i="47"/>
  <c r="A5657" i="47"/>
  <c r="X5909" i="47"/>
  <c r="A5869" i="47"/>
  <c r="X5856" i="47"/>
  <c r="A5833" i="47"/>
  <c r="A5821" i="47"/>
  <c r="A5794" i="47"/>
  <c r="A5575" i="47"/>
  <c r="A5511" i="47"/>
  <c r="A5510" i="47"/>
  <c r="X5502" i="47"/>
  <c r="A5500" i="47"/>
  <c r="X5434" i="47"/>
  <c r="A5432" i="47"/>
  <c r="A5426" i="47"/>
  <c r="X5382" i="47"/>
  <c r="A5346" i="47"/>
  <c r="X5277" i="47"/>
  <c r="A5619" i="47"/>
  <c r="A5552" i="47"/>
  <c r="X5546" i="47"/>
  <c r="A5539" i="47"/>
  <c r="A5538" i="47"/>
  <c r="A5535" i="47"/>
  <c r="A5460" i="47"/>
  <c r="A5422" i="47"/>
  <c r="X5394" i="47"/>
  <c r="A5583" i="47"/>
  <c r="A5582" i="47"/>
  <c r="A5514" i="47"/>
  <c r="X5506" i="47"/>
  <c r="A5418" i="47"/>
  <c r="A5663" i="47"/>
  <c r="X5550" i="47"/>
  <c r="A5543" i="47"/>
  <c r="A5542" i="47"/>
  <c r="X5466" i="47"/>
  <c r="A5459" i="47"/>
  <c r="A5458" i="47"/>
  <c r="A5390" i="47"/>
  <c r="A5420" i="47"/>
  <c r="A5376" i="47"/>
  <c r="X5354" i="47"/>
  <c r="A4298" i="47"/>
  <c r="X3916" i="47"/>
  <c r="A5380" i="47"/>
  <c r="X4861" i="47"/>
  <c r="X4798" i="47"/>
  <c r="A4743" i="47"/>
  <c r="A4707" i="47"/>
  <c r="A4631" i="47"/>
  <c r="A4539" i="47"/>
  <c r="A4432" i="47"/>
  <c r="T5375" i="47"/>
  <c r="A5343" i="47"/>
  <c r="A5338" i="47"/>
  <c r="A5186" i="47"/>
  <c r="X5106" i="47"/>
  <c r="A5102" i="47"/>
  <c r="A4937" i="47"/>
  <c r="A4913" i="47"/>
  <c r="A4697" i="47"/>
  <c r="A4661" i="47"/>
  <c r="A4472" i="47"/>
  <c r="A4464" i="47"/>
  <c r="A4456" i="47"/>
  <c r="A4424" i="47"/>
  <c r="X4297" i="47"/>
  <c r="X4257" i="47"/>
  <c r="A4218" i="47"/>
  <c r="X3996" i="47"/>
  <c r="A2306" i="47"/>
  <c r="A3939" i="47"/>
  <c r="A3824" i="47"/>
  <c r="A3983" i="47"/>
  <c r="A3311" i="47"/>
  <c r="A3026" i="47"/>
  <c r="A2987" i="47"/>
  <c r="A2859" i="47"/>
  <c r="A2667" i="47"/>
  <c r="A2033" i="47"/>
  <c r="A1976" i="47"/>
  <c r="A3911" i="47"/>
  <c r="A3823" i="47"/>
  <c r="A3780" i="47"/>
  <c r="X3358" i="47"/>
  <c r="A3270" i="47"/>
  <c r="A3261" i="47"/>
  <c r="A3224" i="47"/>
  <c r="A3148" i="47"/>
  <c r="A3140" i="47"/>
  <c r="A3297" i="47"/>
  <c r="A3313" i="47"/>
  <c r="A4022" i="47"/>
  <c r="A3869" i="47"/>
  <c r="X3821" i="47"/>
  <c r="A3633" i="47"/>
  <c r="X3625" i="47"/>
  <c r="A3941" i="47"/>
  <c r="A3873" i="47"/>
  <c r="T3735" i="47"/>
  <c r="T3375" i="47"/>
  <c r="AB3375" i="47"/>
  <c r="T3535" i="47"/>
  <c r="T3095" i="47"/>
  <c r="T3055" i="47"/>
  <c r="X2979" i="47"/>
  <c r="T2975" i="47"/>
  <c r="A2941" i="47"/>
  <c r="A3099" i="47"/>
  <c r="A5272" i="47"/>
  <c r="A5062" i="47"/>
  <c r="A4977" i="47"/>
  <c r="T4935" i="47"/>
  <c r="AB4935" i="47"/>
  <c r="T4895" i="47"/>
  <c r="AB4895" i="47"/>
  <c r="A4864" i="47"/>
  <c r="T4975" i="47"/>
  <c r="A4908" i="47"/>
  <c r="U4373" i="47"/>
  <c r="AD4375" i="47"/>
  <c r="X4341" i="47"/>
  <c r="X4433" i="47"/>
  <c r="X118" i="47"/>
  <c r="A217" i="47"/>
  <c r="A271" i="47"/>
  <c r="A231" i="47"/>
  <c r="A341" i="47"/>
  <c r="X796" i="47"/>
  <c r="A738" i="47"/>
  <c r="AB695" i="47"/>
  <c r="A576" i="47"/>
  <c r="A540" i="47"/>
  <c r="A467" i="47"/>
  <c r="A543" i="47"/>
  <c r="A1349" i="47"/>
  <c r="X1156" i="47"/>
  <c r="A1339" i="47"/>
  <c r="X1236" i="47"/>
  <c r="A1138" i="47"/>
  <c r="A1193" i="47"/>
  <c r="A391" i="47"/>
  <c r="A2594" i="47"/>
  <c r="A2512" i="47"/>
  <c r="A2460" i="47"/>
  <c r="X2276" i="47"/>
  <c r="A2225" i="47"/>
  <c r="X2182" i="47"/>
  <c r="A2068" i="47"/>
  <c r="A2020" i="47"/>
  <c r="A1873" i="47"/>
  <c r="X1860" i="47"/>
  <c r="A1741" i="47"/>
  <c r="A1706" i="47"/>
  <c r="A786" i="47"/>
  <c r="A514" i="47"/>
  <c r="A912" i="47"/>
  <c r="T5215" i="47"/>
  <c r="AB5215" i="47"/>
  <c r="T5175" i="47"/>
  <c r="AB5176" i="47"/>
  <c r="X5108" i="47"/>
  <c r="A5268" i="47"/>
  <c r="A5096" i="47"/>
  <c r="X5021" i="47"/>
  <c r="A5188" i="47"/>
  <c r="A4993" i="47"/>
  <c r="A5018" i="47"/>
  <c r="A4935" i="47"/>
  <c r="X4899" i="47"/>
  <c r="A4903" i="47"/>
  <c r="T4695" i="47"/>
  <c r="A4747" i="47"/>
  <c r="A4709" i="47"/>
  <c r="A4833" i="47"/>
  <c r="A4741" i="47"/>
  <c r="A4632" i="47"/>
  <c r="A4616" i="47"/>
  <c r="X4863" i="47"/>
  <c r="AB4815" i="47"/>
  <c r="T4815" i="47"/>
  <c r="A4788" i="47"/>
  <c r="A4736" i="47"/>
  <c r="A4577" i="47"/>
  <c r="A4514" i="47"/>
  <c r="A4502" i="47"/>
  <c r="A4662" i="47"/>
  <c r="A4546" i="47"/>
  <c r="A4511" i="47"/>
  <c r="A4503" i="47"/>
  <c r="A4714" i="47"/>
  <c r="A4457" i="47"/>
  <c r="A4554" i="47"/>
  <c r="A4383" i="47"/>
  <c r="A4469" i="47"/>
  <c r="T4455" i="47"/>
  <c r="T4415" i="47"/>
  <c r="A4314" i="47"/>
  <c r="A4264" i="47"/>
  <c r="A4224" i="47"/>
  <c r="A4184" i="47"/>
  <c r="A4509" i="47"/>
  <c r="X4389" i="47"/>
  <c r="A4346" i="47"/>
  <c r="A4345" i="47"/>
  <c r="X4337" i="47"/>
  <c r="A4221" i="47"/>
  <c r="A4189" i="47"/>
  <c r="A4181" i="47"/>
  <c r="A4152" i="47"/>
  <c r="A4137" i="47"/>
  <c r="A4191" i="47"/>
  <c r="T4055" i="47"/>
  <c r="A3954" i="47"/>
  <c r="A3938" i="47"/>
  <c r="A3914" i="47"/>
  <c r="X3909" i="47"/>
  <c r="A3898" i="47"/>
  <c r="A3874" i="47"/>
  <c r="A3858" i="47"/>
  <c r="A3834" i="47"/>
  <c r="A4151" i="47"/>
  <c r="A4148" i="47"/>
  <c r="A4271" i="47"/>
  <c r="A4231" i="47"/>
  <c r="A4030" i="47"/>
  <c r="A3982" i="47"/>
  <c r="A3901" i="47"/>
  <c r="A3826" i="47"/>
  <c r="A3790" i="47"/>
  <c r="A3746" i="47"/>
  <c r="A3710" i="47"/>
  <c r="A3709" i="47"/>
  <c r="X3701" i="47"/>
  <c r="A3666" i="47"/>
  <c r="A3630" i="47"/>
  <c r="A3586" i="47"/>
  <c r="A3585" i="47"/>
  <c r="X3577" i="47"/>
  <c r="A3539" i="47"/>
  <c r="A3507" i="47"/>
  <c r="A4061" i="47"/>
  <c r="A4029" i="47"/>
  <c r="T3775" i="47"/>
  <c r="T3695" i="47"/>
  <c r="T3615" i="47"/>
  <c r="A3554" i="47"/>
  <c r="A4070" i="47"/>
  <c r="A3990" i="47"/>
  <c r="A3822" i="47"/>
  <c r="A3821" i="47"/>
  <c r="X3793" i="47"/>
  <c r="A3714" i="47"/>
  <c r="A3713" i="47"/>
  <c r="X3705" i="47"/>
  <c r="X3669" i="47"/>
  <c r="A3626" i="47"/>
  <c r="A3625" i="47"/>
  <c r="X3617" i="47"/>
  <c r="A3590" i="47"/>
  <c r="A3589" i="47"/>
  <c r="X3581" i="47"/>
  <c r="A4066" i="47"/>
  <c r="A3913" i="47"/>
  <c r="T3655" i="47"/>
  <c r="A3545" i="47"/>
  <c r="A3512" i="47"/>
  <c r="A3504" i="47"/>
  <c r="A3260" i="47"/>
  <c r="A3464" i="47"/>
  <c r="X3422" i="47"/>
  <c r="A3348" i="47"/>
  <c r="A3273" i="47"/>
  <c r="A3499" i="47"/>
  <c r="A3472" i="47"/>
  <c r="A3432" i="47"/>
  <c r="A3416" i="47"/>
  <c r="A3381" i="47"/>
  <c r="A3344" i="47"/>
  <c r="A3300" i="47"/>
  <c r="A3268" i="47"/>
  <c r="A3234" i="47"/>
  <c r="A3218" i="47"/>
  <c r="A3456" i="47"/>
  <c r="A3393" i="47"/>
  <c r="X3342" i="47"/>
  <c r="X3298" i="47"/>
  <c r="X2987" i="47"/>
  <c r="A3257" i="47"/>
  <c r="A3191" i="47"/>
  <c r="A3103" i="47"/>
  <c r="A2981" i="47"/>
  <c r="T3135" i="47"/>
  <c r="A3027" i="47"/>
  <c r="A2946" i="47"/>
  <c r="T2935" i="47"/>
  <c r="A2906" i="47"/>
  <c r="T2895" i="47"/>
  <c r="A2866" i="47"/>
  <c r="T2855" i="47"/>
  <c r="A2826" i="47"/>
  <c r="T2815" i="47"/>
  <c r="A2786" i="47"/>
  <c r="X2781" i="47"/>
  <c r="T2775" i="47"/>
  <c r="A2746" i="47"/>
  <c r="T2735" i="47"/>
  <c r="A3147" i="47"/>
  <c r="X2991" i="47"/>
  <c r="A2857" i="47"/>
  <c r="A2065" i="47"/>
  <c r="A2024" i="47"/>
  <c r="A1184" i="47"/>
  <c r="A3023" i="47"/>
  <c r="A2945" i="47"/>
  <c r="A2865" i="47"/>
  <c r="A2458" i="47"/>
  <c r="A2062" i="47"/>
  <c r="A2869" i="47"/>
  <c r="A2789" i="47"/>
  <c r="X2579" i="47"/>
  <c r="A2465" i="47"/>
  <c r="A1993" i="47"/>
  <c r="A1977" i="47"/>
  <c r="A1901" i="47"/>
  <c r="A1867" i="47"/>
  <c r="A1667" i="47"/>
  <c r="A1140" i="47"/>
  <c r="A1108" i="47"/>
  <c r="T5055" i="47"/>
  <c r="X4393" i="47"/>
  <c r="A4349" i="47"/>
  <c r="T4295" i="47"/>
  <c r="AB4295" i="47"/>
  <c r="T4215" i="47"/>
  <c r="AB4215" i="47"/>
  <c r="A233" i="47"/>
  <c r="X476" i="47"/>
  <c r="A259" i="47"/>
  <c r="X427" i="47"/>
  <c r="X716" i="47"/>
  <c r="X556" i="47"/>
  <c r="A1350" i="47"/>
  <c r="A1273" i="47"/>
  <c r="X1219" i="47"/>
  <c r="AB1215" i="47"/>
  <c r="A1099" i="47"/>
  <c r="A1069" i="47"/>
  <c r="A794" i="47"/>
  <c r="A750" i="47"/>
  <c r="A899" i="47"/>
  <c r="A593" i="47"/>
  <c r="A939" i="47"/>
  <c r="X2622" i="47"/>
  <c r="X2456" i="47"/>
  <c r="X2577" i="47"/>
  <c r="A2472" i="47"/>
  <c r="X2236" i="47"/>
  <c r="A2100" i="47"/>
  <c r="A2019" i="47"/>
  <c r="A1989" i="47"/>
  <c r="X1902" i="47"/>
  <c r="X1746" i="47"/>
  <c r="X1660" i="47"/>
  <c r="X1436" i="47"/>
  <c r="A1661" i="47"/>
  <c r="A1617" i="47"/>
  <c r="A1589" i="47"/>
  <c r="A1545" i="47"/>
  <c r="A1457" i="47"/>
  <c r="X1098" i="47"/>
  <c r="X998" i="47"/>
  <c r="A1461" i="47"/>
  <c r="A5256" i="47"/>
  <c r="A5136" i="47"/>
  <c r="X5100" i="47"/>
  <c r="A5192" i="47"/>
  <c r="A5176" i="47"/>
  <c r="A5153" i="47"/>
  <c r="A5145" i="47"/>
  <c r="X5072" i="47"/>
  <c r="X5118" i="47"/>
  <c r="A5110" i="47"/>
  <c r="X5077" i="47"/>
  <c r="A5025" i="47"/>
  <c r="X5069" i="47"/>
  <c r="X5061" i="47"/>
  <c r="X5228" i="47"/>
  <c r="T5095" i="47"/>
  <c r="X5104" i="47"/>
  <c r="X5220" i="47"/>
  <c r="A5065" i="47"/>
  <c r="A4978" i="47"/>
  <c r="X4939" i="47"/>
  <c r="A4895" i="47"/>
  <c r="A4948" i="47"/>
  <c r="A4985" i="47"/>
  <c r="A4939" i="47"/>
  <c r="X5057" i="47"/>
  <c r="A4831" i="47"/>
  <c r="AB4655" i="47"/>
  <c r="T4655" i="47"/>
  <c r="A4943" i="47"/>
  <c r="A4907" i="47"/>
  <c r="A4792" i="47"/>
  <c r="A4784" i="47"/>
  <c r="A4776" i="47"/>
  <c r="A4708" i="47"/>
  <c r="X4827" i="47"/>
  <c r="A4825" i="47"/>
  <c r="A4748" i="47"/>
  <c r="A4740" i="47"/>
  <c r="AB4735" i="47"/>
  <c r="T4735" i="47"/>
  <c r="X4700" i="47"/>
  <c r="A4944" i="47"/>
  <c r="A4735" i="47"/>
  <c r="A4664" i="47"/>
  <c r="A4581" i="47"/>
  <c r="X4540" i="47"/>
  <c r="A4586" i="47"/>
  <c r="A4576" i="47"/>
  <c r="T4535" i="47"/>
  <c r="AB4536" i="47"/>
  <c r="A4506" i="47"/>
  <c r="A4629" i="47"/>
  <c r="X4584" i="47"/>
  <c r="A4553" i="47"/>
  <c r="A4627" i="47"/>
  <c r="A4548" i="47"/>
  <c r="A4512" i="47"/>
  <c r="AB4335" i="47"/>
  <c r="T4335" i="47"/>
  <c r="X4429" i="47"/>
  <c r="A4427" i="47"/>
  <c r="A4385" i="47"/>
  <c r="X4377" i="47"/>
  <c r="X4313" i="47"/>
  <c r="A4461" i="47"/>
  <c r="A4268" i="47"/>
  <c r="A4228" i="47"/>
  <c r="A4188" i="47"/>
  <c r="A4505" i="47"/>
  <c r="A4425" i="47"/>
  <c r="X4417" i="47"/>
  <c r="A4389" i="47"/>
  <c r="A4337" i="47"/>
  <c r="A4147" i="47"/>
  <c r="A4187" i="47"/>
  <c r="A4311" i="47"/>
  <c r="A4143" i="47"/>
  <c r="A4103" i="47"/>
  <c r="A3817" i="47"/>
  <c r="A3621" i="47"/>
  <c r="A3994" i="47"/>
  <c r="A3978" i="47"/>
  <c r="A4057" i="47"/>
  <c r="A3977" i="47"/>
  <c r="A3793" i="47"/>
  <c r="X3785" i="47"/>
  <c r="A3669" i="47"/>
  <c r="X3661" i="47"/>
  <c r="A3617" i="47"/>
  <c r="A4021" i="47"/>
  <c r="A3989" i="47"/>
  <c r="T3575" i="47"/>
  <c r="A3468" i="47"/>
  <c r="A3424" i="47"/>
  <c r="A3352" i="47"/>
  <c r="A3336" i="47"/>
  <c r="A3308" i="47"/>
  <c r="T3495" i="47"/>
  <c r="AB3495" i="47"/>
  <c r="A3392" i="47"/>
  <c r="A3304" i="47"/>
  <c r="A3496" i="47"/>
  <c r="A3460" i="47"/>
  <c r="T3415" i="47"/>
  <c r="AB3415" i="47"/>
  <c r="A3388" i="47"/>
  <c r="T3255" i="47"/>
  <c r="X3458" i="47"/>
  <c r="T3455" i="47"/>
  <c r="AB3455" i="47"/>
  <c r="A3428" i="47"/>
  <c r="A3384" i="47"/>
  <c r="T3295" i="47"/>
  <c r="AB3295" i="47"/>
  <c r="A3151" i="47"/>
  <c r="A3063" i="47"/>
  <c r="A2953" i="47"/>
  <c r="T3175" i="47"/>
  <c r="X3029" i="47"/>
  <c r="AB3015" i="47"/>
  <c r="T3015" i="47"/>
  <c r="A2986" i="47"/>
  <c r="A2950" i="47"/>
  <c r="A2910" i="47"/>
  <c r="A2870" i="47"/>
  <c r="A2830" i="47"/>
  <c r="A2790" i="47"/>
  <c r="A2750" i="47"/>
  <c r="A3231" i="47"/>
  <c r="A3223" i="47"/>
  <c r="A3139" i="47"/>
  <c r="A1862" i="47"/>
  <c r="A1387" i="47"/>
  <c r="A856" i="47"/>
  <c r="A2901" i="47"/>
  <c r="A2821" i="47"/>
  <c r="A2741" i="47"/>
  <c r="A2551" i="47"/>
  <c r="A1391" i="47"/>
  <c r="A976" i="47"/>
  <c r="A3067" i="47"/>
  <c r="A2825" i="47"/>
  <c r="A2466" i="47"/>
  <c r="A2909" i="47"/>
  <c r="A2619" i="47"/>
  <c r="A2304" i="47"/>
  <c r="A2113" i="47"/>
  <c r="A1943" i="47"/>
  <c r="X1939" i="47"/>
  <c r="X1897" i="47"/>
  <c r="A5112" i="47"/>
  <c r="A5070" i="47"/>
  <c r="X4989" i="47"/>
  <c r="A4656" i="47"/>
  <c r="A4819" i="47"/>
  <c r="AB4775" i="47"/>
  <c r="T4775" i="47"/>
  <c r="T5255" i="47"/>
  <c r="T4255" i="47"/>
  <c r="AB4255" i="47"/>
  <c r="T4175" i="47"/>
  <c r="AB4175" i="47"/>
  <c r="A4309" i="47"/>
  <c r="AB4135" i="47"/>
  <c r="T4135" i="47"/>
  <c r="T4015" i="47"/>
  <c r="A4219" i="47"/>
  <c r="A147" i="47"/>
  <c r="X436" i="47"/>
  <c r="X349" i="47"/>
  <c r="X348" i="47"/>
  <c r="A422" i="47"/>
  <c r="A788" i="47"/>
  <c r="A709" i="47"/>
  <c r="A591" i="47"/>
  <c r="A628" i="47"/>
  <c r="A630" i="47"/>
  <c r="X539" i="47"/>
  <c r="X357" i="47"/>
  <c r="A303" i="47"/>
  <c r="A513" i="47"/>
  <c r="X1356" i="47"/>
  <c r="A1182" i="47"/>
  <c r="X1062" i="47"/>
  <c r="X876" i="47"/>
  <c r="A1113" i="47"/>
  <c r="X623" i="47"/>
  <c r="A947" i="47"/>
  <c r="A982" i="47"/>
  <c r="A898" i="47"/>
  <c r="A988" i="47"/>
  <c r="A938" i="47"/>
  <c r="A2702" i="47"/>
  <c r="A2673" i="47"/>
  <c r="A2581" i="47"/>
  <c r="A2627" i="47"/>
  <c r="X2618" i="47"/>
  <c r="A2497" i="47"/>
  <c r="A2576" i="47"/>
  <c r="X2502" i="47"/>
  <c r="X2348" i="47"/>
  <c r="A2353" i="47"/>
  <c r="A2352" i="47"/>
  <c r="A2394" i="47"/>
  <c r="X2309" i="47"/>
  <c r="A2501" i="47"/>
  <c r="A2354" i="47"/>
  <c r="A2338" i="47"/>
  <c r="X2190" i="47"/>
  <c r="X2036" i="47"/>
  <c r="A2220" i="47"/>
  <c r="A2268" i="47"/>
  <c r="A2266" i="47"/>
  <c r="X2156" i="47"/>
  <c r="X1996" i="47"/>
  <c r="A2064" i="47"/>
  <c r="A2032" i="47"/>
  <c r="A1949" i="47"/>
  <c r="A1865" i="47"/>
  <c r="A1227" i="47"/>
  <c r="A2176" i="47"/>
  <c r="A2102" i="47"/>
  <c r="X1712" i="47"/>
  <c r="X1316" i="47"/>
  <c r="X1158" i="47"/>
  <c r="X1672" i="47"/>
  <c r="A1581" i="47"/>
  <c r="A1537" i="47"/>
  <c r="A1353" i="47"/>
  <c r="A1216" i="47"/>
  <c r="X1056" i="47"/>
  <c r="X1264" i="47"/>
  <c r="A896" i="47"/>
  <c r="A1502" i="47"/>
  <c r="A1346" i="47"/>
  <c r="A5234" i="47"/>
  <c r="X5224" i="47"/>
  <c r="A5265" i="47"/>
  <c r="X5158" i="47"/>
  <c r="X5152" i="47"/>
  <c r="A5100" i="47"/>
  <c r="A5215" i="47"/>
  <c r="X5184" i="47"/>
  <c r="T5135" i="47"/>
  <c r="A5109" i="47"/>
  <c r="A5101" i="47"/>
  <c r="A5072" i="47"/>
  <c r="A5221" i="47"/>
  <c r="X5112" i="47"/>
  <c r="A5073" i="47"/>
  <c r="A5066" i="47"/>
  <c r="A5017" i="47"/>
  <c r="A5190" i="47"/>
  <c r="A5185" i="47"/>
  <c r="A5149" i="47"/>
  <c r="A5069" i="47"/>
  <c r="A5061" i="47"/>
  <c r="A5228" i="47"/>
  <c r="A5182" i="47"/>
  <c r="A5177" i="47"/>
  <c r="X5140" i="47"/>
  <c r="X5076" i="47"/>
  <c r="T5015" i="47"/>
  <c r="A5104" i="47"/>
  <c r="A4982" i="47"/>
  <c r="A4981" i="47"/>
  <c r="A5220" i="47"/>
  <c r="A5019" i="47"/>
  <c r="X4977" i="47"/>
  <c r="A5274" i="47"/>
  <c r="X4911" i="47"/>
  <c r="X4903" i="47"/>
  <c r="X5148" i="47"/>
  <c r="A4912" i="47"/>
  <c r="A4897" i="47"/>
  <c r="A4900" i="47"/>
  <c r="A4868" i="47"/>
  <c r="A5057" i="47"/>
  <c r="X4864" i="47"/>
  <c r="A4752" i="47"/>
  <c r="A4712" i="47"/>
  <c r="A4940" i="47"/>
  <c r="A4904" i="47"/>
  <c r="A4869" i="47"/>
  <c r="A4857" i="47"/>
  <c r="A4744" i="47"/>
  <c r="A4657" i="47"/>
  <c r="AB4615" i="47"/>
  <c r="T4615" i="47"/>
  <c r="A4865" i="47"/>
  <c r="A4859" i="47"/>
  <c r="A4828" i="47"/>
  <c r="A4827" i="47"/>
  <c r="X4819" i="47"/>
  <c r="A4817" i="47"/>
  <c r="A4793" i="47"/>
  <c r="X4787" i="47"/>
  <c r="A4785" i="47"/>
  <c r="X4779" i="47"/>
  <c r="A4777" i="47"/>
  <c r="X4736" i="47"/>
  <c r="A4669" i="47"/>
  <c r="A4911" i="47"/>
  <c r="AB4855" i="47"/>
  <c r="T4855" i="47"/>
  <c r="X4751" i="47"/>
  <c r="A4700" i="47"/>
  <c r="X4628" i="47"/>
  <c r="A4580" i="47"/>
  <c r="AB4575" i="47"/>
  <c r="T4575" i="47"/>
  <c r="A4593" i="47"/>
  <c r="A4575" i="47"/>
  <c r="X4552" i="47"/>
  <c r="A4541" i="47"/>
  <c r="A4510" i="47"/>
  <c r="A4582" i="47"/>
  <c r="A4552" i="47"/>
  <c r="A4507" i="47"/>
  <c r="A4499" i="47"/>
  <c r="X4627" i="47"/>
  <c r="A4473" i="47"/>
  <c r="A4470" i="47"/>
  <c r="A4335" i="47"/>
  <c r="A4590" i="47"/>
  <c r="T4495" i="47"/>
  <c r="A4430" i="47"/>
  <c r="A4429" i="47"/>
  <c r="X4421" i="47"/>
  <c r="A4419" i="47"/>
  <c r="A4378" i="47"/>
  <c r="A4377" i="47"/>
  <c r="X4349" i="47"/>
  <c r="A4347" i="47"/>
  <c r="A4459" i="47"/>
  <c r="X4309" i="47"/>
  <c r="A4296" i="47"/>
  <c r="A4272" i="47"/>
  <c r="A4256" i="47"/>
  <c r="A4232" i="47"/>
  <c r="A4216" i="47"/>
  <c r="A4192" i="47"/>
  <c r="A4176" i="47"/>
  <c r="A4538" i="47"/>
  <c r="A4501" i="47"/>
  <c r="A4418" i="47"/>
  <c r="A4417" i="47"/>
  <c r="A4382" i="47"/>
  <c r="A4381" i="47"/>
  <c r="X4353" i="47"/>
  <c r="AB4225" i="47"/>
  <c r="A4225" i="47"/>
  <c r="A4217" i="47"/>
  <c r="A4193" i="47"/>
  <c r="A4185" i="47"/>
  <c r="A4177" i="47"/>
  <c r="A4227" i="47"/>
  <c r="A4145" i="47"/>
  <c r="A4135" i="47"/>
  <c r="A4112" i="47"/>
  <c r="T4095" i="47"/>
  <c r="A4183" i="47"/>
  <c r="A4108" i="47"/>
  <c r="T3975" i="47"/>
  <c r="A3946" i="47"/>
  <c r="T3935" i="47"/>
  <c r="A3906" i="47"/>
  <c r="T3895" i="47"/>
  <c r="A3866" i="47"/>
  <c r="X3861" i="47"/>
  <c r="T3855" i="47"/>
  <c r="A4299" i="47"/>
  <c r="A4259" i="47"/>
  <c r="A4141" i="47"/>
  <c r="A4223" i="47"/>
  <c r="A4099" i="47"/>
  <c r="A4065" i="47"/>
  <c r="A4033" i="47"/>
  <c r="A3985" i="47"/>
  <c r="X3753" i="47"/>
  <c r="A3511" i="47"/>
  <c r="A3503" i="47"/>
  <c r="A4074" i="47"/>
  <c r="A4058" i="47"/>
  <c r="A4026" i="47"/>
  <c r="A3905" i="47"/>
  <c r="X3549" i="47"/>
  <c r="A4073" i="47"/>
  <c r="A4025" i="47"/>
  <c r="A3993" i="47"/>
  <c r="A3945" i="47"/>
  <c r="A3786" i="47"/>
  <c r="A3785" i="47"/>
  <c r="X3777" i="47"/>
  <c r="A3750" i="47"/>
  <c r="A3749" i="47"/>
  <c r="X3741" i="47"/>
  <c r="A3698" i="47"/>
  <c r="A3697" i="47"/>
  <c r="A3662" i="47"/>
  <c r="A3661" i="47"/>
  <c r="X3633" i="47"/>
  <c r="A3549" i="47"/>
  <c r="A4069" i="47"/>
  <c r="A3857" i="47"/>
  <c r="A3833" i="47"/>
  <c r="T3815" i="47"/>
  <c r="A3508" i="47"/>
  <c r="A3500" i="47"/>
  <c r="T3335" i="47"/>
  <c r="A3420" i="47"/>
  <c r="A3376" i="47"/>
  <c r="X3268" i="47"/>
  <c r="X3462" i="47"/>
  <c r="X3390" i="47"/>
  <c r="A3375" i="47"/>
  <c r="A3226" i="47"/>
  <c r="T3215" i="47"/>
  <c r="A3536" i="47"/>
  <c r="X3430" i="47"/>
  <c r="X3386" i="47"/>
  <c r="A3349" i="47"/>
  <c r="A3312" i="47"/>
  <c r="A3305" i="47"/>
  <c r="A3264" i="47"/>
  <c r="A2985" i="47"/>
  <c r="A3183" i="47"/>
  <c r="A3146" i="47"/>
  <c r="A3111" i="47"/>
  <c r="A3074" i="47"/>
  <c r="A3058" i="47"/>
  <c r="A3031" i="47"/>
  <c r="X2256" i="47"/>
  <c r="A3015" i="47"/>
  <c r="A2993" i="47"/>
  <c r="A2977" i="47"/>
  <c r="A2938" i="47"/>
  <c r="A2914" i="47"/>
  <c r="X2909" i="47"/>
  <c r="A2898" i="47"/>
  <c r="A2874" i="47"/>
  <c r="A2858" i="47"/>
  <c r="A2834" i="47"/>
  <c r="A2818" i="47"/>
  <c r="A2794" i="47"/>
  <c r="X2789" i="47"/>
  <c r="A2778" i="47"/>
  <c r="A2754" i="47"/>
  <c r="A2738" i="47"/>
  <c r="A3266" i="47"/>
  <c r="A3190" i="47"/>
  <c r="A3187" i="47"/>
  <c r="A2989" i="47"/>
  <c r="A2777" i="47"/>
  <c r="A2260" i="47"/>
  <c r="A2148" i="47"/>
  <c r="A2990" i="47"/>
  <c r="A2988" i="47"/>
  <c r="A2662" i="47"/>
  <c r="A2471" i="47"/>
  <c r="A1899" i="47"/>
  <c r="A1032" i="47"/>
  <c r="A3110" i="47"/>
  <c r="A3107" i="47"/>
  <c r="A3062" i="47"/>
  <c r="A3059" i="47"/>
  <c r="X3025" i="47"/>
  <c r="A2905" i="47"/>
  <c r="A2785" i="47"/>
  <c r="A2233" i="47"/>
  <c r="A2949" i="47"/>
  <c r="A2829" i="47"/>
  <c r="A2749" i="47"/>
  <c r="A2629" i="47"/>
  <c r="A2584" i="47"/>
  <c r="A2272" i="47"/>
  <c r="X2228" i="47"/>
  <c r="A2097" i="47"/>
  <c r="X2038" i="47"/>
  <c r="A2017" i="47"/>
  <c r="A1982" i="47"/>
  <c r="X1913" i="47"/>
  <c r="A1870" i="47"/>
  <c r="A1861" i="47"/>
  <c r="A1666" i="47"/>
  <c r="A1383" i="47"/>
  <c r="A1060" i="47"/>
  <c r="A1016" i="47"/>
  <c r="A868" i="47"/>
  <c r="A1745" i="47"/>
  <c r="A662" i="47"/>
  <c r="X1352" i="47"/>
  <c r="A2696" i="47"/>
  <c r="T2655" i="47"/>
  <c r="T2615" i="47"/>
  <c r="A2583" i="47"/>
  <c r="A2456" i="47"/>
  <c r="A2550" i="47"/>
  <c r="A2508" i="47"/>
  <c r="A2468" i="47"/>
  <c r="A2380" i="47"/>
  <c r="X2313" i="47"/>
  <c r="X2301" i="47"/>
  <c r="A2263" i="47"/>
  <c r="A2216" i="47"/>
  <c r="A2154" i="47"/>
  <c r="A2146" i="47"/>
  <c r="A2138" i="47"/>
  <c r="A2111" i="47"/>
  <c r="X2186" i="47"/>
  <c r="A2059" i="47"/>
  <c r="A2223" i="47"/>
  <c r="A1948" i="47"/>
  <c r="A2262" i="47"/>
  <c r="A2071" i="47"/>
  <c r="A1981" i="47"/>
  <c r="A1944" i="47"/>
  <c r="T2175" i="47"/>
  <c r="AB2175" i="47"/>
  <c r="A2096" i="47"/>
  <c r="A1940" i="47"/>
  <c r="X1914" i="47"/>
  <c r="X1898" i="47"/>
  <c r="T1895" i="47"/>
  <c r="AB1895" i="47"/>
  <c r="A1991" i="47"/>
  <c r="A1908" i="47"/>
  <c r="A1748" i="47"/>
  <c r="A1705" i="47"/>
  <c r="X1918" i="47"/>
  <c r="AB1855" i="47"/>
  <c r="T1855" i="47"/>
  <c r="A1832" i="47"/>
  <c r="A1816" i="47"/>
  <c r="A1787" i="47"/>
  <c r="A1744" i="47"/>
  <c r="A1737" i="47"/>
  <c r="X1696" i="47"/>
  <c r="A1665" i="47"/>
  <c r="A2300" i="47"/>
  <c r="X2142" i="47"/>
  <c r="A2060" i="47"/>
  <c r="X1938" i="47"/>
  <c r="A1713" i="47"/>
  <c r="A1670" i="47"/>
  <c r="A1660" i="47"/>
  <c r="A1634" i="47"/>
  <c r="T2695" i="47"/>
  <c r="A1937" i="47"/>
  <c r="A1866" i="47"/>
  <c r="A1752" i="47"/>
  <c r="A1588" i="47"/>
  <c r="A1580" i="47"/>
  <c r="A1472" i="47"/>
  <c r="A1464" i="47"/>
  <c r="A1456" i="47"/>
  <c r="A1378" i="47"/>
  <c r="A1629" i="47"/>
  <c r="A1585" i="47"/>
  <c r="A1541" i="47"/>
  <c r="A1513" i="47"/>
  <c r="A1497" i="47"/>
  <c r="A908" i="47"/>
  <c r="A900" i="47"/>
  <c r="A1674" i="47"/>
  <c r="T1615" i="47"/>
  <c r="A1548" i="47"/>
  <c r="A1540" i="47"/>
  <c r="X1141" i="47"/>
  <c r="A1424" i="47"/>
  <c r="A1429" i="47"/>
  <c r="A666" i="47"/>
  <c r="A590" i="47"/>
  <c r="A2672" i="47"/>
  <c r="A2658" i="47"/>
  <c r="A2668" i="47"/>
  <c r="A2708" i="47"/>
  <c r="A2554" i="47"/>
  <c r="A2544" i="47"/>
  <c r="T2415" i="47"/>
  <c r="A2470" i="47"/>
  <c r="A2392" i="47"/>
  <c r="A2376" i="47"/>
  <c r="T2335" i="47"/>
  <c r="T2375" i="47"/>
  <c r="X2340" i="47"/>
  <c r="A2303" i="47"/>
  <c r="A2231" i="47"/>
  <c r="AB2295" i="47"/>
  <c r="T2295" i="47"/>
  <c r="A2180" i="47"/>
  <c r="A2186" i="47"/>
  <c r="A2107" i="47"/>
  <c r="X2227" i="47"/>
  <c r="T2095" i="47"/>
  <c r="X2023" i="47"/>
  <c r="T1975" i="47"/>
  <c r="AB1975" i="47"/>
  <c r="A1904" i="47"/>
  <c r="A2109" i="47"/>
  <c r="T2015" i="47"/>
  <c r="X1942" i="47"/>
  <c r="A2029" i="47"/>
  <c r="A1936" i="47"/>
  <c r="X1910" i="47"/>
  <c r="A1784" i="47"/>
  <c r="A1736" i="47"/>
  <c r="A1664" i="47"/>
  <c r="A2187" i="47"/>
  <c r="A2142" i="47"/>
  <c r="A1984" i="47"/>
  <c r="A1740" i="47"/>
  <c r="A1712" i="47"/>
  <c r="A1952" i="47"/>
  <c r="A1831" i="47"/>
  <c r="A1828" i="47"/>
  <c r="A1791" i="47"/>
  <c r="A1788" i="47"/>
  <c r="A1708" i="47"/>
  <c r="A1672" i="47"/>
  <c r="A1656" i="47"/>
  <c r="A1104" i="47"/>
  <c r="A1028" i="47"/>
  <c r="A747" i="47"/>
  <c r="T1655" i="47"/>
  <c r="A1632" i="47"/>
  <c r="A1624" i="47"/>
  <c r="A1616" i="47"/>
  <c r="A1594" i="47"/>
  <c r="A1586" i="47"/>
  <c r="A1578" i="47"/>
  <c r="A1508" i="47"/>
  <c r="A1500" i="47"/>
  <c r="A1470" i="47"/>
  <c r="A1462" i="47"/>
  <c r="A1230" i="47"/>
  <c r="A1469" i="47"/>
  <c r="X1304" i="47"/>
  <c r="A1657" i="47"/>
  <c r="A1592" i="47"/>
  <c r="A1584" i="47"/>
  <c r="A1576" i="47"/>
  <c r="A1554" i="47"/>
  <c r="A1546" i="47"/>
  <c r="A1538" i="47"/>
  <c r="A1468" i="47"/>
  <c r="A1460" i="47"/>
  <c r="A1218" i="47"/>
  <c r="A1141" i="47"/>
  <c r="AB295" i="47"/>
  <c r="A230" i="47"/>
  <c r="A457" i="47"/>
  <c r="A474" i="47"/>
  <c r="X376" i="47"/>
  <c r="AB415" i="47"/>
  <c r="X278" i="47"/>
  <c r="A350" i="47"/>
  <c r="A262" i="47"/>
  <c r="A713" i="47"/>
  <c r="X664" i="47"/>
  <c r="A700" i="47"/>
  <c r="A624" i="47"/>
  <c r="A634" i="47"/>
  <c r="A542" i="47"/>
  <c r="X506" i="47"/>
  <c r="A497" i="47"/>
  <c r="A1311" i="47"/>
  <c r="A1259" i="47"/>
  <c r="A1221" i="47"/>
  <c r="A1302" i="47"/>
  <c r="A1106" i="47"/>
  <c r="A1066" i="47"/>
  <c r="A629" i="47"/>
  <c r="A466" i="47"/>
  <c r="X2664" i="47"/>
  <c r="A2701" i="47"/>
  <c r="A2700" i="47"/>
  <c r="X2585" i="47"/>
  <c r="T2575" i="47"/>
  <c r="X2592" i="47"/>
  <c r="X2660" i="47"/>
  <c r="A2618" i="47"/>
  <c r="A2536" i="47"/>
  <c r="A2504" i="47"/>
  <c r="A2461" i="47"/>
  <c r="A2577" i="47"/>
  <c r="A2548" i="47"/>
  <c r="A2537" i="47"/>
  <c r="A2513" i="47"/>
  <c r="A2510" i="47"/>
  <c r="A2498" i="47"/>
  <c r="A2499" i="47"/>
  <c r="A2464" i="47"/>
  <c r="X2344" i="47"/>
  <c r="A2469" i="47"/>
  <c r="A2432" i="47"/>
  <c r="A2428" i="47"/>
  <c r="A2424" i="47"/>
  <c r="A2420" i="47"/>
  <c r="A2416" i="47"/>
  <c r="A2390" i="47"/>
  <c r="A2388" i="47"/>
  <c r="A2307" i="47"/>
  <c r="A2340" i="47"/>
  <c r="A2433" i="47"/>
  <c r="A2430" i="47"/>
  <c r="A2417" i="47"/>
  <c r="A2393" i="47"/>
  <c r="A2389" i="47"/>
  <c r="A2385" i="47"/>
  <c r="A2381" i="47"/>
  <c r="A2377" i="47"/>
  <c r="A2350" i="47"/>
  <c r="A2311" i="47"/>
  <c r="A2267" i="47"/>
  <c r="T2215" i="47"/>
  <c r="A2188" i="47"/>
  <c r="X2063" i="47"/>
  <c r="A2346" i="47"/>
  <c r="A2312" i="47"/>
  <c r="A2310" i="47"/>
  <c r="A2299" i="47"/>
  <c r="X2265" i="47"/>
  <c r="T2135" i="47"/>
  <c r="A1983" i="47"/>
  <c r="X2297" i="47"/>
  <c r="A2226" i="47"/>
  <c r="X2194" i="47"/>
  <c r="X2178" i="47"/>
  <c r="A1979" i="47"/>
  <c r="A2227" i="47"/>
  <c r="A2023" i="47"/>
  <c r="X1868" i="47"/>
  <c r="X2150" i="47"/>
  <c r="X2103" i="47"/>
  <c r="A2070" i="47"/>
  <c r="AB2055" i="47"/>
  <c r="T2055" i="47"/>
  <c r="A1905" i="47"/>
  <c r="A1864" i="47"/>
  <c r="A1860" i="47"/>
  <c r="T1815" i="47"/>
  <c r="AB1815" i="47"/>
  <c r="A2179" i="47"/>
  <c r="A2028" i="47"/>
  <c r="A1824" i="47"/>
  <c r="A1779" i="47"/>
  <c r="A1701" i="47"/>
  <c r="A2184" i="47"/>
  <c r="A1909" i="47"/>
  <c r="A1895" i="47"/>
  <c r="X1742" i="47"/>
  <c r="A2500" i="47"/>
  <c r="A2192" i="47"/>
  <c r="A1823" i="47"/>
  <c r="A1820" i="47"/>
  <c r="A1783" i="47"/>
  <c r="A1780" i="47"/>
  <c r="X1754" i="47"/>
  <c r="X1738" i="47"/>
  <c r="A1710" i="47"/>
  <c r="A1630" i="47"/>
  <c r="A1622" i="47"/>
  <c r="T1575" i="47"/>
  <c r="A1552" i="47"/>
  <c r="A1544" i="47"/>
  <c r="A1536" i="47"/>
  <c r="A1514" i="47"/>
  <c r="A1506" i="47"/>
  <c r="A1498" i="47"/>
  <c r="A1377" i="47"/>
  <c r="A1148" i="47"/>
  <c r="A1621" i="47"/>
  <c r="A1593" i="47"/>
  <c r="A1577" i="47"/>
  <c r="A1549" i="47"/>
  <c r="A1505" i="47"/>
  <c r="A1068" i="47"/>
  <c r="A1628" i="47"/>
  <c r="A1620" i="47"/>
  <c r="A1590" i="47"/>
  <c r="A1582" i="47"/>
  <c r="T1535" i="47"/>
  <c r="A1512" i="47"/>
  <c r="A1504" i="47"/>
  <c r="A1496" i="47"/>
  <c r="A1474" i="47"/>
  <c r="A1466" i="47"/>
  <c r="A1458" i="47"/>
  <c r="A541" i="47"/>
  <c r="A785" i="47"/>
  <c r="A191" i="47"/>
  <c r="X264" i="47"/>
  <c r="A376" i="47"/>
  <c r="X341" i="47"/>
  <c r="A340" i="47"/>
  <c r="X776" i="47"/>
  <c r="A588" i="47"/>
  <c r="A660" i="47"/>
  <c r="A506" i="47"/>
  <c r="A549" i="47"/>
  <c r="A1385" i="47"/>
  <c r="A1433" i="47"/>
  <c r="X1384" i="47"/>
  <c r="A1386" i="47"/>
  <c r="A1306" i="47"/>
  <c r="A1267" i="47"/>
  <c r="X1223" i="47"/>
  <c r="A1274" i="47"/>
  <c r="A1258" i="47"/>
  <c r="A1217" i="47"/>
  <c r="A1154" i="47"/>
  <c r="X1149" i="47"/>
  <c r="A991" i="47"/>
  <c r="A1026" i="47"/>
  <c r="A990" i="47"/>
  <c r="A910" i="47"/>
  <c r="A907" i="47"/>
  <c r="A831" i="47"/>
  <c r="A826" i="47"/>
  <c r="A818" i="47"/>
  <c r="A739" i="47"/>
  <c r="A714" i="47"/>
  <c r="A863" i="47"/>
  <c r="A858" i="47"/>
  <c r="A671" i="47"/>
  <c r="A2712" i="47"/>
  <c r="A2709" i="47"/>
  <c r="A2665" i="47"/>
  <c r="A2664" i="47"/>
  <c r="A2657" i="47"/>
  <c r="A2631" i="47"/>
  <c r="A2633" i="47"/>
  <c r="A2698" i="47"/>
  <c r="A2656" i="47"/>
  <c r="A2622" i="47"/>
  <c r="A2620" i="47"/>
  <c r="A2632" i="47"/>
  <c r="A2592" i="47"/>
  <c r="A2660" i="47"/>
  <c r="X2621" i="47"/>
  <c r="A2549" i="47"/>
  <c r="A2514" i="47"/>
  <c r="AB2455" i="47"/>
  <c r="T2455" i="47"/>
  <c r="T2535" i="47"/>
  <c r="A2586" i="47"/>
  <c r="A2540" i="47"/>
  <c r="A2505" i="47"/>
  <c r="AB2495" i="47"/>
  <c r="T2495" i="47"/>
  <c r="A2457" i="47"/>
  <c r="A2345" i="47"/>
  <c r="A2386" i="47"/>
  <c r="A2384" i="47"/>
  <c r="A2259" i="47"/>
  <c r="A2473" i="47"/>
  <c r="A2429" i="47"/>
  <c r="A2426" i="47"/>
  <c r="X2338" i="47"/>
  <c r="X2269" i="47"/>
  <c r="X2031" i="47"/>
  <c r="A1988" i="47"/>
  <c r="A2191" i="47"/>
  <c r="A2183" i="47"/>
  <c r="X2154" i="47"/>
  <c r="X2146" i="47"/>
  <c r="X2138" i="47"/>
  <c r="A2063" i="47"/>
  <c r="A2031" i="47"/>
  <c r="A2264" i="47"/>
  <c r="X2226" i="47"/>
  <c r="A2194" i="47"/>
  <c r="A2178" i="47"/>
  <c r="A2147" i="47"/>
  <c r="A2139" i="47"/>
  <c r="A2027" i="47"/>
  <c r="X2223" i="47"/>
  <c r="A2016" i="47"/>
  <c r="A1857" i="47"/>
  <c r="A2150" i="47"/>
  <c r="X2071" i="47"/>
  <c r="A1900" i="47"/>
  <c r="A1868" i="47"/>
  <c r="A2296" i="47"/>
  <c r="A2103" i="47"/>
  <c r="A1912" i="47"/>
  <c r="A1896" i="47"/>
  <c r="X1991" i="47"/>
  <c r="T1775" i="47"/>
  <c r="AB1775" i="47"/>
  <c r="AB1735" i="47"/>
  <c r="T1735" i="47"/>
  <c r="T1935" i="47"/>
  <c r="A1792" i="47"/>
  <c r="A1776" i="47"/>
  <c r="A1700" i="47"/>
  <c r="AB1695" i="47"/>
  <c r="T1695" i="47"/>
  <c r="T2255" i="47"/>
  <c r="A2061" i="47"/>
  <c r="A1696" i="47"/>
  <c r="A2634" i="47"/>
  <c r="T1495" i="47"/>
  <c r="X1272" i="47"/>
  <c r="A1234" i="47"/>
  <c r="A1072" i="47"/>
  <c r="T1455" i="47"/>
  <c r="A1354" i="47"/>
  <c r="A510" i="47"/>
  <c r="X236" i="47"/>
  <c r="X276" i="47"/>
  <c r="A258" i="47"/>
  <c r="A473" i="47"/>
  <c r="X428" i="47"/>
  <c r="A420" i="47"/>
  <c r="A429" i="47"/>
  <c r="X396" i="47"/>
  <c r="X353" i="47"/>
  <c r="A696" i="47"/>
  <c r="A578" i="47"/>
  <c r="A552" i="47"/>
  <c r="A1432" i="47"/>
  <c r="A1416" i="47"/>
  <c r="A1421" i="47"/>
  <c r="A1393" i="47"/>
  <c r="X1344" i="47"/>
  <c r="A1340" i="47"/>
  <c r="X1336" i="47"/>
  <c r="A1265" i="47"/>
  <c r="A1352" i="47"/>
  <c r="A1233" i="47"/>
  <c r="A1271" i="47"/>
  <c r="A1229" i="47"/>
  <c r="X1217" i="47"/>
  <c r="A1191" i="47"/>
  <c r="X1070" i="47"/>
  <c r="X1227" i="47"/>
  <c r="A1023" i="47"/>
  <c r="A1105" i="47"/>
  <c r="A1074" i="47"/>
  <c r="A1071" i="47"/>
  <c r="A1062" i="47"/>
  <c r="T975" i="47"/>
  <c r="A913" i="47"/>
  <c r="A902" i="47"/>
  <c r="A821" i="47"/>
  <c r="A741" i="47"/>
  <c r="A950" i="47"/>
  <c r="A874" i="47"/>
  <c r="A626" i="47"/>
  <c r="A901" i="47"/>
  <c r="A830" i="47"/>
  <c r="A827" i="47"/>
  <c r="A954" i="47"/>
  <c r="A951" i="47"/>
  <c r="A870" i="47"/>
  <c r="A867" i="47"/>
  <c r="A546" i="47"/>
  <c r="A470" i="47"/>
  <c r="A347" i="47"/>
  <c r="A273" i="47"/>
  <c r="A265" i="47"/>
  <c r="A428" i="47"/>
  <c r="X384" i="47"/>
  <c r="X316" i="47"/>
  <c r="X345" i="47"/>
  <c r="X337" i="47"/>
  <c r="A780" i="47"/>
  <c r="A746" i="47"/>
  <c r="X705" i="47"/>
  <c r="A784" i="47"/>
  <c r="X748" i="47"/>
  <c r="A736" i="47"/>
  <c r="A584" i="47"/>
  <c r="X667" i="47"/>
  <c r="A712" i="47"/>
  <c r="A621" i="47"/>
  <c r="A462" i="47"/>
  <c r="A1430" i="47"/>
  <c r="A1422" i="47"/>
  <c r="A1394" i="47"/>
  <c r="X1376" i="47"/>
  <c r="A1344" i="47"/>
  <c r="A1434" i="47"/>
  <c r="A1428" i="47"/>
  <c r="A1388" i="47"/>
  <c r="A1336" i="47"/>
  <c r="A1313" i="47"/>
  <c r="A1298" i="47"/>
  <c r="A1257" i="47"/>
  <c r="A1345" i="47"/>
  <c r="A1351" i="47"/>
  <c r="A1305" i="47"/>
  <c r="A1297" i="47"/>
  <c r="A1266" i="47"/>
  <c r="A1263" i="47"/>
  <c r="X1231" i="47"/>
  <c r="A1226" i="47"/>
  <c r="A1186" i="47"/>
  <c r="A1151" i="47"/>
  <c r="A1309" i="47"/>
  <c r="T1175" i="47"/>
  <c r="A1225" i="47"/>
  <c r="A1187" i="47"/>
  <c r="A1143" i="47"/>
  <c r="AB1135" i="47"/>
  <c r="T1135" i="47"/>
  <c r="A1112" i="47"/>
  <c r="A1224" i="47"/>
  <c r="X1139" i="47"/>
  <c r="A1070" i="47"/>
  <c r="A1034" i="47"/>
  <c r="A1018" i="47"/>
  <c r="T1295" i="47"/>
  <c r="A1058" i="47"/>
  <c r="T1015" i="47"/>
  <c r="A1059" i="47"/>
  <c r="A978" i="47"/>
  <c r="A905" i="47"/>
  <c r="A834" i="47"/>
  <c r="A953" i="47"/>
  <c r="A942" i="47"/>
  <c r="A866" i="47"/>
  <c r="T855" i="47"/>
  <c r="X989" i="47"/>
  <c r="A977" i="47"/>
  <c r="A914" i="47"/>
  <c r="A911" i="47"/>
  <c r="A833" i="47"/>
  <c r="A822" i="47"/>
  <c r="A819" i="47"/>
  <c r="A946" i="47"/>
  <c r="A943" i="47"/>
  <c r="T935" i="47"/>
  <c r="A873" i="47"/>
  <c r="A862" i="47"/>
  <c r="A859" i="47"/>
  <c r="A545" i="47"/>
  <c r="AB1376" i="47"/>
  <c r="T1375" i="47"/>
  <c r="A1420" i="47"/>
  <c r="A1269" i="47"/>
  <c r="A1183" i="47"/>
  <c r="A1301" i="47"/>
  <c r="T1215" i="47"/>
  <c r="AB1255" i="47"/>
  <c r="T1255" i="47"/>
  <c r="X1145" i="47"/>
  <c r="A1111" i="47"/>
  <c r="A1139" i="47"/>
  <c r="A1031" i="47"/>
  <c r="X1107" i="47"/>
  <c r="T1415" i="47"/>
  <c r="X1380" i="47"/>
  <c r="T1095" i="47"/>
  <c r="A1027" i="47"/>
  <c r="A981" i="47"/>
  <c r="A897" i="47"/>
  <c r="T815" i="47"/>
  <c r="A945" i="47"/>
  <c r="A869" i="47"/>
  <c r="A989" i="47"/>
  <c r="A903" i="47"/>
  <c r="T895" i="47"/>
  <c r="A825" i="47"/>
  <c r="A949" i="47"/>
  <c r="A865" i="47"/>
  <c r="A458" i="47"/>
  <c r="A186" i="47"/>
  <c r="X184" i="47"/>
  <c r="A426" i="47"/>
  <c r="A385" i="47"/>
  <c r="X701" i="47"/>
  <c r="A351" i="47"/>
  <c r="A1425" i="47"/>
  <c r="A1392" i="47"/>
  <c r="A1384" i="47"/>
  <c r="T1335" i="47"/>
  <c r="AB1335" i="47"/>
  <c r="A1262" i="47"/>
  <c r="A1261" i="47"/>
  <c r="A1222" i="47"/>
  <c r="A1194" i="47"/>
  <c r="A1178" i="47"/>
  <c r="A1342" i="47"/>
  <c r="A1307" i="47"/>
  <c r="A1299" i="47"/>
  <c r="A1147" i="47"/>
  <c r="A1179" i="47"/>
  <c r="A1063" i="47"/>
  <c r="A986" i="47"/>
  <c r="A1137" i="47"/>
  <c r="A1067" i="47"/>
  <c r="A1107" i="47"/>
  <c r="T1055" i="47"/>
  <c r="X798" i="47"/>
  <c r="X676" i="47"/>
  <c r="A1380" i="47"/>
  <c r="A1019" i="47"/>
  <c r="A829" i="47"/>
  <c r="A937" i="47"/>
  <c r="A861" i="47"/>
  <c r="A979" i="47"/>
  <c r="A909" i="47"/>
  <c r="A817" i="47"/>
  <c r="A941" i="47"/>
  <c r="A857" i="47"/>
  <c r="A471" i="47"/>
  <c r="X224" i="47"/>
  <c r="A312" i="47"/>
  <c r="A309" i="47"/>
  <c r="A302" i="47"/>
  <c r="A298" i="47"/>
  <c r="A465" i="47"/>
  <c r="A384" i="47"/>
  <c r="A472" i="47"/>
  <c r="A430" i="47"/>
  <c r="X784" i="47"/>
  <c r="A793" i="47"/>
  <c r="A754" i="47"/>
  <c r="A745" i="47"/>
  <c r="X633" i="47"/>
  <c r="X737" i="47"/>
  <c r="A665" i="47"/>
  <c r="A781" i="47"/>
  <c r="A742" i="47"/>
  <c r="A740" i="47"/>
  <c r="A631" i="47"/>
  <c r="X616" i="47"/>
  <c r="A580" i="47"/>
  <c r="T575" i="47"/>
  <c r="AB575" i="47"/>
  <c r="A669" i="47"/>
  <c r="A589" i="47"/>
  <c r="T535" i="47"/>
  <c r="AB535" i="47"/>
  <c r="A501" i="47"/>
  <c r="A343" i="47"/>
  <c r="X579" i="47"/>
  <c r="X544" i="47"/>
  <c r="A310" i="47"/>
  <c r="A394" i="47"/>
  <c r="A778" i="47"/>
  <c r="A776" i="47"/>
  <c r="A633" i="47"/>
  <c r="A791" i="47"/>
  <c r="A737" i="47"/>
  <c r="A706" i="47"/>
  <c r="A790" i="47"/>
  <c r="A753" i="47"/>
  <c r="A699" i="47"/>
  <c r="A658" i="47"/>
  <c r="A616" i="47"/>
  <c r="A592" i="47"/>
  <c r="A505" i="47"/>
  <c r="A544" i="47"/>
  <c r="A421" i="47"/>
  <c r="A748" i="47"/>
  <c r="AB735" i="47"/>
  <c r="T735" i="47"/>
  <c r="T615" i="47"/>
  <c r="AB615" i="47"/>
  <c r="A703" i="47"/>
  <c r="T695" i="47"/>
  <c r="X597" i="47"/>
  <c r="A538" i="47"/>
  <c r="X500" i="47"/>
  <c r="A463" i="47"/>
  <c r="X508" i="47"/>
  <c r="A500" i="47"/>
  <c r="A103" i="47"/>
  <c r="A135" i="47"/>
  <c r="A138" i="47"/>
  <c r="A225" i="47"/>
  <c r="A190" i="47"/>
  <c r="A313" i="47"/>
  <c r="A227" i="47"/>
  <c r="A418" i="47"/>
  <c r="X424" i="47"/>
  <c r="A390" i="47"/>
  <c r="A388" i="47"/>
  <c r="X380" i="47"/>
  <c r="A346" i="47"/>
  <c r="A386" i="47"/>
  <c r="A353" i="47"/>
  <c r="A337" i="47"/>
  <c r="X782" i="47"/>
  <c r="X779" i="47"/>
  <c r="A705" i="47"/>
  <c r="X756" i="47"/>
  <c r="X736" i="47"/>
  <c r="A701" i="47"/>
  <c r="A674" i="47"/>
  <c r="X636" i="47"/>
  <c r="A789" i="47"/>
  <c r="A667" i="47"/>
  <c r="T775" i="47"/>
  <c r="X740" i="47"/>
  <c r="A661" i="47"/>
  <c r="X580" i="47"/>
  <c r="X669" i="47"/>
  <c r="T655" i="47"/>
  <c r="A625" i="47"/>
  <c r="A585" i="47"/>
  <c r="X477" i="47"/>
  <c r="A615" i="47"/>
  <c r="A509" i="47"/>
  <c r="X343" i="47"/>
  <c r="A579" i="47"/>
  <c r="A536" i="47"/>
  <c r="T495" i="47"/>
  <c r="A508" i="47"/>
  <c r="A308" i="47"/>
  <c r="A268" i="47"/>
  <c r="A300" i="47"/>
  <c r="A272" i="47"/>
  <c r="X432" i="47"/>
  <c r="X464" i="47"/>
  <c r="A416" i="47"/>
  <c r="X456" i="47"/>
  <c r="A342" i="47"/>
  <c r="A378" i="47"/>
  <c r="A306" i="47"/>
  <c r="A301" i="47"/>
  <c r="A297" i="47"/>
  <c r="A261" i="47"/>
  <c r="X468" i="47"/>
  <c r="X460" i="47"/>
  <c r="A469" i="47"/>
  <c r="A461" i="47"/>
  <c r="A432" i="47"/>
  <c r="A464" i="47"/>
  <c r="A392" i="47"/>
  <c r="A389" i="47"/>
  <c r="X472" i="47"/>
  <c r="A456" i="47"/>
  <c r="A393" i="47"/>
  <c r="T375" i="47"/>
  <c r="T335" i="47"/>
  <c r="AB455" i="47"/>
  <c r="T455" i="47"/>
  <c r="A433" i="47"/>
  <c r="A468" i="47"/>
  <c r="A460" i="47"/>
  <c r="T415" i="47"/>
  <c r="A345" i="47"/>
  <c r="A425" i="47"/>
  <c r="A349" i="47"/>
  <c r="X188" i="47"/>
  <c r="X176" i="47"/>
  <c r="A434" i="47"/>
  <c r="A424" i="47"/>
  <c r="A377" i="47"/>
  <c r="A417" i="47"/>
  <c r="A380" i="47"/>
  <c r="A354" i="47"/>
  <c r="A338" i="47"/>
  <c r="A381" i="47"/>
  <c r="T295" i="47"/>
  <c r="A107" i="47"/>
  <c r="A154" i="47"/>
  <c r="X238" i="47"/>
  <c r="X196" i="47"/>
  <c r="A304" i="47"/>
  <c r="X260" i="47"/>
  <c r="X272" i="47"/>
  <c r="A269" i="47"/>
  <c r="A183" i="47"/>
  <c r="X180" i="47"/>
  <c r="X179" i="47"/>
  <c r="A296" i="47"/>
  <c r="A266" i="47"/>
  <c r="A260" i="47"/>
  <c r="A257" i="47"/>
  <c r="A314" i="47"/>
  <c r="A256" i="47"/>
  <c r="X228" i="47"/>
  <c r="X220" i="47"/>
  <c r="A193" i="47"/>
  <c r="X232" i="47"/>
  <c r="A274" i="47"/>
  <c r="X268" i="47"/>
  <c r="A305" i="47"/>
  <c r="T255" i="47"/>
  <c r="A194" i="47"/>
  <c r="A180" i="47"/>
  <c r="A234" i="47"/>
  <c r="A228" i="47"/>
  <c r="A218" i="47"/>
  <c r="A189" i="47"/>
  <c r="A181" i="47"/>
  <c r="X192" i="47"/>
  <c r="A184" i="47"/>
  <c r="A232" i="47"/>
  <c r="A216" i="47"/>
  <c r="A177" i="47"/>
  <c r="X216" i="47"/>
  <c r="A185" i="47"/>
  <c r="A188" i="47"/>
  <c r="A221" i="47"/>
  <c r="A192" i="47"/>
  <c r="AB176" i="47"/>
  <c r="T175" i="47"/>
  <c r="A146" i="47"/>
  <c r="X157" i="47"/>
  <c r="A178" i="47"/>
  <c r="A226" i="47"/>
  <c r="A220" i="47"/>
  <c r="A229" i="47"/>
  <c r="A182" i="47"/>
  <c r="T215" i="47"/>
  <c r="A224" i="47"/>
  <c r="A114" i="47"/>
  <c r="A106" i="47"/>
  <c r="A98" i="47"/>
  <c r="X117" i="47"/>
  <c r="A153" i="47"/>
  <c r="A150" i="47"/>
  <c r="A142" i="47"/>
  <c r="A152" i="47"/>
  <c r="A110" i="47"/>
  <c r="A102" i="47"/>
  <c r="T135" i="47"/>
  <c r="A149" i="47"/>
  <c r="A148" i="47"/>
  <c r="A137" i="47"/>
  <c r="A145" i="47"/>
  <c r="A141" i="47"/>
  <c r="A144" i="47"/>
  <c r="A140" i="47"/>
  <c r="A136" i="47"/>
  <c r="A105" i="47"/>
  <c r="A109" i="47"/>
  <c r="A97" i="47"/>
  <c r="A112" i="47"/>
  <c r="A100" i="47"/>
  <c r="A104" i="47"/>
  <c r="A113" i="47"/>
  <c r="A101" i="47"/>
  <c r="T95" i="47"/>
  <c r="A108" i="47"/>
  <c r="A96" i="47"/>
  <c r="W6173" i="47"/>
  <c r="W6013" i="47"/>
  <c r="W5893" i="47"/>
  <c r="W6973" i="47"/>
  <c r="W6813" i="47"/>
  <c r="W5493" i="47"/>
  <c r="W5293" i="47"/>
  <c r="W7253" i="47"/>
  <c r="W5853" i="47"/>
  <c r="W5533" i="47"/>
  <c r="W2333" i="47"/>
  <c r="D68" i="51" s="1"/>
  <c r="W2533" i="47"/>
  <c r="D73" i="51" s="1"/>
  <c r="W1093" i="47"/>
  <c r="D37" i="51" s="1"/>
  <c r="W493" i="47"/>
  <c r="D17" i="51" s="1"/>
  <c r="W213" i="47"/>
  <c r="D10" i="51" s="1"/>
  <c r="S38" i="49"/>
  <c r="R38" i="49"/>
  <c r="L38" i="49"/>
  <c r="H38" i="49"/>
  <c r="X38" i="49" s="1"/>
  <c r="F38" i="49"/>
  <c r="S37" i="49"/>
  <c r="R37" i="49"/>
  <c r="L37" i="49"/>
  <c r="H37" i="49"/>
  <c r="F37" i="49"/>
  <c r="X37" i="49" s="1"/>
  <c r="S36" i="49"/>
  <c r="R36" i="49"/>
  <c r="H36" i="49"/>
  <c r="S78" i="47"/>
  <c r="R78" i="47"/>
  <c r="L78" i="47"/>
  <c r="H78" i="47"/>
  <c r="F78" i="47"/>
  <c r="S77" i="47"/>
  <c r="R77" i="47"/>
  <c r="L77" i="47"/>
  <c r="H77" i="47"/>
  <c r="F77" i="47"/>
  <c r="S76" i="47"/>
  <c r="R76" i="47"/>
  <c r="L76" i="47"/>
  <c r="H76" i="47"/>
  <c r="F76" i="47"/>
  <c r="L74" i="47"/>
  <c r="H74" i="47"/>
  <c r="G74" i="47"/>
  <c r="Z74" i="47" s="1"/>
  <c r="F74" i="47"/>
  <c r="Y74" i="47" s="1"/>
  <c r="L73" i="47"/>
  <c r="H73" i="47"/>
  <c r="G73" i="47"/>
  <c r="Z73" i="47" s="1"/>
  <c r="F73" i="47"/>
  <c r="Y73" i="47" s="1"/>
  <c r="L72" i="47"/>
  <c r="H72" i="47"/>
  <c r="AA72" i="47" s="1"/>
  <c r="G72" i="47"/>
  <c r="Z72" i="47" s="1"/>
  <c r="F72" i="47"/>
  <c r="Y72" i="47" s="1"/>
  <c r="L71" i="47"/>
  <c r="H71" i="47"/>
  <c r="AA71" i="47" s="1"/>
  <c r="G71" i="47"/>
  <c r="Z71" i="47" s="1"/>
  <c r="F71" i="47"/>
  <c r="Y71" i="47" s="1"/>
  <c r="L70" i="47"/>
  <c r="H70" i="47"/>
  <c r="AA70" i="47" s="1"/>
  <c r="G70" i="47"/>
  <c r="Z70" i="47" s="1"/>
  <c r="F70" i="47"/>
  <c r="Y70" i="47" s="1"/>
  <c r="L69" i="47"/>
  <c r="H69" i="47"/>
  <c r="AA69" i="47" s="1"/>
  <c r="G69" i="47"/>
  <c r="Z69" i="47" s="1"/>
  <c r="F69" i="47"/>
  <c r="Y69" i="47" s="1"/>
  <c r="L68" i="47"/>
  <c r="H68" i="47"/>
  <c r="AA68" i="47" s="1"/>
  <c r="G68" i="47"/>
  <c r="Z68" i="47" s="1"/>
  <c r="F68" i="47"/>
  <c r="Y68" i="47" s="1"/>
  <c r="L67" i="47"/>
  <c r="H67" i="47"/>
  <c r="G67" i="47"/>
  <c r="Z67" i="47" s="1"/>
  <c r="F67" i="47"/>
  <c r="Y67" i="47" s="1"/>
  <c r="L66" i="47"/>
  <c r="H66" i="47"/>
  <c r="AA66" i="47" s="1"/>
  <c r="G66" i="47"/>
  <c r="Z66" i="47" s="1"/>
  <c r="F66" i="47"/>
  <c r="Y66" i="47" s="1"/>
  <c r="L65" i="47"/>
  <c r="H65" i="47"/>
  <c r="AA65" i="47" s="1"/>
  <c r="G65" i="47"/>
  <c r="Z65" i="47" s="1"/>
  <c r="F65" i="47"/>
  <c r="Y65" i="47" s="1"/>
  <c r="L64" i="47"/>
  <c r="H64" i="47"/>
  <c r="AA64" i="47" s="1"/>
  <c r="G64" i="47"/>
  <c r="F64" i="47"/>
  <c r="Y64" i="47" s="1"/>
  <c r="L63" i="47"/>
  <c r="H63" i="47"/>
  <c r="G63" i="47"/>
  <c r="F63" i="47"/>
  <c r="Y63" i="47" s="1"/>
  <c r="L62" i="47"/>
  <c r="H62" i="47"/>
  <c r="AA62" i="47" s="1"/>
  <c r="G62" i="47"/>
  <c r="F62" i="47"/>
  <c r="Y62" i="47" s="1"/>
  <c r="L61" i="47"/>
  <c r="H61" i="47"/>
  <c r="AA61" i="47" s="1"/>
  <c r="G61" i="47"/>
  <c r="F61" i="47"/>
  <c r="Y61" i="47" s="1"/>
  <c r="L60" i="47"/>
  <c r="H60" i="47"/>
  <c r="G60" i="47"/>
  <c r="F60" i="47"/>
  <c r="Y60" i="47" s="1"/>
  <c r="L59" i="47"/>
  <c r="H59" i="47"/>
  <c r="G59" i="47"/>
  <c r="Z59" i="47" s="1"/>
  <c r="F59" i="47"/>
  <c r="Y59" i="47" s="1"/>
  <c r="L58" i="47"/>
  <c r="H58" i="47"/>
  <c r="AA58" i="47" s="1"/>
  <c r="G58" i="47"/>
  <c r="F58" i="47"/>
  <c r="Y58" i="47" s="1"/>
  <c r="L57" i="47"/>
  <c r="H57" i="47"/>
  <c r="AA57" i="47" s="1"/>
  <c r="G57" i="47"/>
  <c r="F57" i="47"/>
  <c r="Y57" i="47" s="1"/>
  <c r="L56" i="47"/>
  <c r="H56" i="47"/>
  <c r="AA56" i="47" s="1"/>
  <c r="G56" i="47"/>
  <c r="F56" i="47"/>
  <c r="Y56" i="47" s="1"/>
  <c r="H55" i="47"/>
  <c r="AA55" i="47" s="1"/>
  <c r="G55" i="47"/>
  <c r="Z55" i="47" s="1"/>
  <c r="F55" i="47"/>
  <c r="Y55" i="47" s="1"/>
  <c r="L38" i="47"/>
  <c r="L37" i="47"/>
  <c r="L36" i="47"/>
  <c r="X38" i="48"/>
  <c r="X37" i="48"/>
  <c r="X36" i="48"/>
  <c r="T36" i="48"/>
  <c r="O36" i="48"/>
  <c r="I34" i="48"/>
  <c r="I33" i="48"/>
  <c r="I32" i="48"/>
  <c r="I31" i="48"/>
  <c r="I30" i="48"/>
  <c r="I29" i="48"/>
  <c r="I28" i="48"/>
  <c r="I27" i="48"/>
  <c r="I26" i="48"/>
  <c r="I25" i="48"/>
  <c r="I24" i="48"/>
  <c r="I23" i="48"/>
  <c r="I22" i="48"/>
  <c r="I21" i="48"/>
  <c r="I20" i="48"/>
  <c r="I19" i="48"/>
  <c r="I17" i="48"/>
  <c r="I16" i="48"/>
  <c r="I15" i="48"/>
  <c r="T15" i="48" s="1"/>
  <c r="U13" i="48" s="1"/>
  <c r="AC156" i="47"/>
  <c r="AB156" i="47"/>
  <c r="X156" i="47" s="1"/>
  <c r="AB138" i="47"/>
  <c r="AB135" i="47"/>
  <c r="AC116" i="47"/>
  <c r="AB116" i="47"/>
  <c r="AB98" i="47"/>
  <c r="AB97" i="47"/>
  <c r="R49" i="48"/>
  <c r="F36" i="47"/>
  <c r="L17" i="47"/>
  <c r="Y38" i="48"/>
  <c r="Y37" i="48"/>
  <c r="Y36" i="48"/>
  <c r="L34" i="49"/>
  <c r="H34" i="49"/>
  <c r="G34" i="49"/>
  <c r="F34" i="49"/>
  <c r="X34" i="49" s="1"/>
  <c r="L33" i="49"/>
  <c r="H33" i="49"/>
  <c r="G33" i="49"/>
  <c r="I33" i="49" s="1"/>
  <c r="F33" i="49"/>
  <c r="X33" i="49" s="1"/>
  <c r="L32" i="49"/>
  <c r="H32" i="49"/>
  <c r="G32" i="49"/>
  <c r="I32" i="49" s="1"/>
  <c r="F32" i="49"/>
  <c r="X32" i="49" s="1"/>
  <c r="L31" i="49"/>
  <c r="H31" i="49"/>
  <c r="G31" i="49"/>
  <c r="F31" i="49"/>
  <c r="X31" i="49" s="1"/>
  <c r="L30" i="49"/>
  <c r="H30" i="49"/>
  <c r="G30" i="49"/>
  <c r="F30" i="49"/>
  <c r="X30" i="49" s="1"/>
  <c r="L29" i="49"/>
  <c r="H29" i="49"/>
  <c r="G29" i="49"/>
  <c r="I29" i="49" s="1"/>
  <c r="F29" i="49"/>
  <c r="X29" i="49" s="1"/>
  <c r="L28" i="49"/>
  <c r="H28" i="49"/>
  <c r="G28" i="49"/>
  <c r="F28" i="49"/>
  <c r="X28" i="49" s="1"/>
  <c r="L27" i="49"/>
  <c r="H27" i="49"/>
  <c r="G27" i="49"/>
  <c r="I27" i="49" s="1"/>
  <c r="F27" i="49"/>
  <c r="X27" i="49" s="1"/>
  <c r="L26" i="49"/>
  <c r="H26" i="49"/>
  <c r="G26" i="49"/>
  <c r="F26" i="49"/>
  <c r="X26" i="49" s="1"/>
  <c r="L25" i="49"/>
  <c r="H25" i="49"/>
  <c r="G25" i="49"/>
  <c r="F25" i="49"/>
  <c r="X25" i="49" s="1"/>
  <c r="L24" i="49"/>
  <c r="H24" i="49"/>
  <c r="G24" i="49"/>
  <c r="F24" i="49"/>
  <c r="X24" i="49" s="1"/>
  <c r="L23" i="49"/>
  <c r="H23" i="49"/>
  <c r="G23" i="49"/>
  <c r="F23" i="49"/>
  <c r="X23" i="49" s="1"/>
  <c r="L22" i="49"/>
  <c r="H22" i="49"/>
  <c r="G22" i="49"/>
  <c r="I22" i="49" s="1"/>
  <c r="F22" i="49"/>
  <c r="X22" i="49" s="1"/>
  <c r="L21" i="49"/>
  <c r="H21" i="49"/>
  <c r="G21" i="49"/>
  <c r="I21" i="49" s="1"/>
  <c r="F21" i="49"/>
  <c r="X21" i="49" s="1"/>
  <c r="L20" i="49"/>
  <c r="H20" i="49"/>
  <c r="G20" i="49"/>
  <c r="F20" i="49"/>
  <c r="X20" i="49" s="1"/>
  <c r="L19" i="49"/>
  <c r="H19" i="49"/>
  <c r="G19" i="49"/>
  <c r="F19" i="49"/>
  <c r="X19" i="49" s="1"/>
  <c r="L18" i="49"/>
  <c r="H18" i="49"/>
  <c r="G18" i="49"/>
  <c r="F18" i="49"/>
  <c r="X18" i="49" s="1"/>
  <c r="L17" i="49"/>
  <c r="H17" i="49"/>
  <c r="G17" i="49"/>
  <c r="F17" i="49"/>
  <c r="X17" i="49" s="1"/>
  <c r="L16" i="49"/>
  <c r="H16" i="49"/>
  <c r="G16" i="49"/>
  <c r="F16" i="49"/>
  <c r="X16" i="49" s="1"/>
  <c r="L15" i="49"/>
  <c r="H15" i="49"/>
  <c r="G15" i="49"/>
  <c r="F15" i="49"/>
  <c r="A38" i="48"/>
  <c r="A17" i="48"/>
  <c r="A18" i="48"/>
  <c r="A20" i="48"/>
  <c r="A21" i="48"/>
  <c r="A22" i="48"/>
  <c r="A23" i="48"/>
  <c r="A24" i="48"/>
  <c r="A25" i="48"/>
  <c r="A26" i="48"/>
  <c r="A27" i="48"/>
  <c r="A28" i="48"/>
  <c r="A29" i="48"/>
  <c r="A30" i="48"/>
  <c r="A31" i="48"/>
  <c r="A32" i="48"/>
  <c r="A33" i="48"/>
  <c r="A34" i="48"/>
  <c r="A16" i="48"/>
  <c r="Y17" i="48"/>
  <c r="Z17" i="48"/>
  <c r="Y18" i="48"/>
  <c r="Z18" i="48"/>
  <c r="Y19" i="48"/>
  <c r="Z19" i="48"/>
  <c r="Y20" i="48"/>
  <c r="Z20" i="48"/>
  <c r="Y21" i="48"/>
  <c r="Z21" i="48"/>
  <c r="Y22" i="48"/>
  <c r="Z22" i="48"/>
  <c r="Y23" i="48"/>
  <c r="Z23" i="48"/>
  <c r="Y24" i="48"/>
  <c r="Z24" i="48"/>
  <c r="Y25" i="48"/>
  <c r="Z25" i="48"/>
  <c r="Y26" i="48"/>
  <c r="Z26" i="48"/>
  <c r="Y27" i="48"/>
  <c r="Z27" i="48"/>
  <c r="Y28" i="48"/>
  <c r="Z28" i="48"/>
  <c r="Y29" i="48"/>
  <c r="Z29" i="48"/>
  <c r="Y30" i="48"/>
  <c r="Z30" i="48"/>
  <c r="Y31" i="48"/>
  <c r="Z31" i="48"/>
  <c r="Y32" i="48"/>
  <c r="Z32" i="48"/>
  <c r="Y33" i="48"/>
  <c r="Z33" i="48"/>
  <c r="Y34" i="48"/>
  <c r="Z34" i="48"/>
  <c r="Z16" i="48"/>
  <c r="Y16" i="48"/>
  <c r="Z15" i="48"/>
  <c r="Y15" i="48"/>
  <c r="AB31" i="48"/>
  <c r="AB27" i="48"/>
  <c r="AB23" i="48"/>
  <c r="A37" i="48"/>
  <c r="J90" i="47"/>
  <c r="G90" i="47"/>
  <c r="N88" i="47"/>
  <c r="J88" i="47"/>
  <c r="G88" i="47"/>
  <c r="G86" i="47"/>
  <c r="G84" i="47"/>
  <c r="E80" i="47"/>
  <c r="E79" i="47"/>
  <c r="V53" i="47"/>
  <c r="C53" i="47"/>
  <c r="S37" i="47"/>
  <c r="S38" i="47"/>
  <c r="R37" i="47"/>
  <c r="R38" i="47"/>
  <c r="S36" i="47"/>
  <c r="R36" i="47"/>
  <c r="H37" i="47"/>
  <c r="H38" i="47"/>
  <c r="H36" i="47"/>
  <c r="F37" i="47"/>
  <c r="F38" i="47"/>
  <c r="X116" i="47" l="1"/>
  <c r="W253" i="47"/>
  <c r="D11" i="51" s="1"/>
  <c r="AB139" i="47"/>
  <c r="AB103" i="47"/>
  <c r="AB136" i="47"/>
  <c r="AB113" i="47"/>
  <c r="AB153" i="47"/>
  <c r="W653" i="47"/>
  <c r="D21" i="51" s="1"/>
  <c r="W1293" i="47"/>
  <c r="D42" i="51" s="1"/>
  <c r="W1573" i="47"/>
  <c r="D49" i="51" s="1"/>
  <c r="W4693" i="47"/>
  <c r="W3493" i="47"/>
  <c r="D97" i="51" s="1"/>
  <c r="W5093" i="47"/>
  <c r="W5613" i="47"/>
  <c r="W7333" i="47"/>
  <c r="AB151" i="47"/>
  <c r="W333" i="47"/>
  <c r="D13" i="51" s="1"/>
  <c r="W573" i="47"/>
  <c r="D19" i="51" s="1"/>
  <c r="W1973" i="47"/>
  <c r="D59" i="51" s="1"/>
  <c r="W1533" i="47"/>
  <c r="D48" i="51" s="1"/>
  <c r="W3893" i="47"/>
  <c r="W3653" i="47"/>
  <c r="W4133" i="47"/>
  <c r="W6333" i="47"/>
  <c r="W7173" i="47"/>
  <c r="AB143" i="47"/>
  <c r="AB114" i="47"/>
  <c r="AB148" i="47"/>
  <c r="W5933" i="47"/>
  <c r="W6933" i="47"/>
  <c r="W5973" i="47"/>
  <c r="AB112" i="47"/>
  <c r="AB109" i="47"/>
  <c r="D29" i="51"/>
  <c r="D34" i="51"/>
  <c r="AB146" i="47"/>
  <c r="D32" i="51"/>
  <c r="D27" i="51"/>
  <c r="AB102" i="47"/>
  <c r="W373" i="47"/>
  <c r="D14" i="51" s="1"/>
  <c r="W3773" i="47"/>
  <c r="W6773" i="47"/>
  <c r="AB110" i="47"/>
  <c r="AB141" i="47"/>
  <c r="AB101" i="47"/>
  <c r="AB108" i="47"/>
  <c r="B6" i="51"/>
  <c r="A51" i="47"/>
  <c r="R85" i="47" s="1"/>
  <c r="B53" i="47"/>
  <c r="W1053" i="47"/>
  <c r="D36" i="51" s="1"/>
  <c r="W2613" i="47"/>
  <c r="D75" i="51" s="1"/>
  <c r="W1653" i="47"/>
  <c r="D51" i="51" s="1"/>
  <c r="W5653" i="47"/>
  <c r="W4733" i="47"/>
  <c r="W3733" i="47"/>
  <c r="W5373" i="47"/>
  <c r="W5213" i="47"/>
  <c r="AB111" i="47"/>
  <c r="W2053" i="47"/>
  <c r="D61" i="51" s="1"/>
  <c r="W1893" i="47"/>
  <c r="D57" i="51" s="1"/>
  <c r="W3573" i="47"/>
  <c r="W4293" i="47"/>
  <c r="W4853" i="47"/>
  <c r="W3973" i="47"/>
  <c r="W4973" i="47"/>
  <c r="W5773" i="47"/>
  <c r="W6213" i="47"/>
  <c r="W6253" i="47"/>
  <c r="W6853" i="47"/>
  <c r="AB105" i="47"/>
  <c r="AB107" i="47"/>
  <c r="AB150" i="47"/>
  <c r="AB100" i="47"/>
  <c r="W1253" i="47"/>
  <c r="D41" i="51" s="1"/>
  <c r="AB95" i="47"/>
  <c r="AB152" i="47"/>
  <c r="AB147" i="47"/>
  <c r="AB149" i="47"/>
  <c r="D31" i="51"/>
  <c r="D26" i="51"/>
  <c r="AB144" i="47"/>
  <c r="W2493" i="47"/>
  <c r="D72" i="51" s="1"/>
  <c r="W4213" i="47"/>
  <c r="W4613" i="47"/>
  <c r="W4093" i="47"/>
  <c r="W1173" i="47"/>
  <c r="D39" i="51" s="1"/>
  <c r="W4933" i="47"/>
  <c r="W5013" i="47"/>
  <c r="W4013" i="47"/>
  <c r="W6893" i="47"/>
  <c r="W173" i="47"/>
  <c r="D9" i="51" s="1"/>
  <c r="W533" i="47"/>
  <c r="D18" i="51" s="1"/>
  <c r="W773" i="47"/>
  <c r="D24" i="51" s="1"/>
  <c r="W1413" i="47"/>
  <c r="D45" i="51" s="1"/>
  <c r="W1813" i="47"/>
  <c r="D55" i="51" s="1"/>
  <c r="W2413" i="47"/>
  <c r="D70" i="51" s="1"/>
  <c r="W4173" i="47"/>
  <c r="W2653" i="47"/>
  <c r="D76" i="51" s="1"/>
  <c r="W5133" i="47"/>
  <c r="W5693" i="47"/>
  <c r="W5573" i="47"/>
  <c r="W6293" i="47"/>
  <c r="AB106" i="47"/>
  <c r="AB140" i="47"/>
  <c r="AB154" i="47"/>
  <c r="AF55" i="47"/>
  <c r="W933" i="47"/>
  <c r="W1933" i="47"/>
  <c r="D58" i="51" s="1"/>
  <c r="W1493" i="47"/>
  <c r="D47" i="51" s="1"/>
  <c r="W1453" i="47"/>
  <c r="D46" i="51" s="1"/>
  <c r="W2573" i="47"/>
  <c r="D74" i="51" s="1"/>
  <c r="W3413" i="47"/>
  <c r="D95" i="51" s="1"/>
  <c r="W5733" i="47"/>
  <c r="W6093" i="47"/>
  <c r="AB99" i="47"/>
  <c r="AB104" i="47"/>
  <c r="AB145" i="47"/>
  <c r="AB142" i="47"/>
  <c r="AB96" i="47"/>
  <c r="AB137" i="47"/>
  <c r="AD7375" i="47"/>
  <c r="U7373" i="47"/>
  <c r="AD7335" i="47"/>
  <c r="U7333" i="47"/>
  <c r="AD7295" i="47"/>
  <c r="U7293" i="47"/>
  <c r="AD7255" i="47"/>
  <c r="U7253" i="47"/>
  <c r="AD7215" i="47"/>
  <c r="U7213" i="47"/>
  <c r="AD7175" i="47"/>
  <c r="U7173" i="47"/>
  <c r="AD7055" i="47"/>
  <c r="U7053" i="47"/>
  <c r="AD6895" i="47"/>
  <c r="U6893" i="47"/>
  <c r="AD7015" i="47"/>
  <c r="U7013" i="47"/>
  <c r="AD6815" i="47"/>
  <c r="U6813" i="47"/>
  <c r="AD6935" i="47"/>
  <c r="U6933" i="47"/>
  <c r="AD6975" i="47"/>
  <c r="U6973" i="47"/>
  <c r="AD7095" i="47"/>
  <c r="U7093" i="47"/>
  <c r="AD6855" i="47"/>
  <c r="U6853" i="47"/>
  <c r="U7133" i="47"/>
  <c r="AD7135" i="47"/>
  <c r="AD5375" i="47"/>
  <c r="U5373" i="47"/>
  <c r="U5533" i="47"/>
  <c r="AD5535" i="47"/>
  <c r="AD5455" i="47"/>
  <c r="U5453" i="47"/>
  <c r="U6413" i="47"/>
  <c r="AD6415" i="47"/>
  <c r="AD5415" i="47"/>
  <c r="U5413" i="47"/>
  <c r="AD6775" i="47"/>
  <c r="U6773" i="47"/>
  <c r="AD6055" i="47"/>
  <c r="U6053" i="47"/>
  <c r="AD6255" i="47"/>
  <c r="U6253" i="47"/>
  <c r="AD6175" i="47"/>
  <c r="U6173" i="47"/>
  <c r="AD6655" i="47"/>
  <c r="U6653" i="47"/>
  <c r="AD6335" i="47"/>
  <c r="U6333" i="47"/>
  <c r="AD5775" i="47"/>
  <c r="U5773" i="47"/>
  <c r="AD5975" i="47"/>
  <c r="U5973" i="47"/>
  <c r="AD5735" i="47"/>
  <c r="U5733" i="47"/>
  <c r="AD6375" i="47"/>
  <c r="U6373" i="47"/>
  <c r="AD6495" i="47"/>
  <c r="U6493" i="47"/>
  <c r="AE6215" i="47"/>
  <c r="X6211" i="47"/>
  <c r="AD5935" i="47"/>
  <c r="U5933" i="47"/>
  <c r="AD6095" i="47"/>
  <c r="U6093" i="47"/>
  <c r="AD5495" i="47"/>
  <c r="U5493" i="47"/>
  <c r="AD5815" i="47"/>
  <c r="U5813" i="47"/>
  <c r="AD5335" i="47"/>
  <c r="U5333" i="47"/>
  <c r="U5853" i="47"/>
  <c r="AD5855" i="47"/>
  <c r="U5693" i="47"/>
  <c r="AD5695" i="47"/>
  <c r="AD6135" i="47"/>
  <c r="U6133" i="47"/>
  <c r="AD6535" i="47"/>
  <c r="U6533" i="47"/>
  <c r="AD6575" i="47"/>
  <c r="U6573" i="47"/>
  <c r="AD6015" i="47"/>
  <c r="U6013" i="47"/>
  <c r="AD5575" i="47"/>
  <c r="U5573" i="47"/>
  <c r="AD6615" i="47"/>
  <c r="U6613" i="47"/>
  <c r="AD5615" i="47"/>
  <c r="U5613" i="47"/>
  <c r="AD5655" i="47"/>
  <c r="U5653" i="47"/>
  <c r="AD6455" i="47"/>
  <c r="U6453" i="47"/>
  <c r="AD6695" i="47"/>
  <c r="U6693" i="47"/>
  <c r="AD5295" i="47"/>
  <c r="U5293" i="47"/>
  <c r="AD5895" i="47"/>
  <c r="U5893" i="47"/>
  <c r="AD6295" i="47"/>
  <c r="U6293" i="47"/>
  <c r="AD6735" i="47"/>
  <c r="U6733" i="47"/>
  <c r="U3813" i="47"/>
  <c r="AD3815" i="47"/>
  <c r="AD3895" i="47"/>
  <c r="U3893" i="47"/>
  <c r="AD4255" i="47"/>
  <c r="U4253" i="47"/>
  <c r="AD4735" i="47"/>
  <c r="U4733" i="47"/>
  <c r="AD2935" i="47"/>
  <c r="U2933" i="47"/>
  <c r="AD3775" i="47"/>
  <c r="U3773" i="47"/>
  <c r="AD4055" i="47"/>
  <c r="U4053" i="47"/>
  <c r="AD4895" i="47"/>
  <c r="U4893" i="47"/>
  <c r="AD2975" i="47"/>
  <c r="U2973" i="47"/>
  <c r="AD3375" i="47"/>
  <c r="U3373" i="47"/>
  <c r="AD3855" i="47"/>
  <c r="U3853" i="47"/>
  <c r="AD4855" i="47"/>
  <c r="U4853" i="47"/>
  <c r="AD5135" i="47"/>
  <c r="U5133" i="47"/>
  <c r="AD4015" i="47"/>
  <c r="U4013" i="47"/>
  <c r="U3173" i="47"/>
  <c r="AD3175" i="47"/>
  <c r="AD3495" i="47"/>
  <c r="U3493" i="47"/>
  <c r="AD4655" i="47"/>
  <c r="U4653" i="47"/>
  <c r="AD4215" i="47"/>
  <c r="U4213" i="47"/>
  <c r="AD2735" i="47"/>
  <c r="U2733" i="47"/>
  <c r="U4413" i="47"/>
  <c r="AD4415" i="47"/>
  <c r="AD5175" i="47"/>
  <c r="U5173" i="47"/>
  <c r="AD4975" i="47"/>
  <c r="U4973" i="47"/>
  <c r="U3733" i="47"/>
  <c r="AD3735" i="47"/>
  <c r="AD3215" i="47"/>
  <c r="U3213" i="47"/>
  <c r="AD3335" i="47"/>
  <c r="U3333" i="47"/>
  <c r="AD3975" i="47"/>
  <c r="U3973" i="47"/>
  <c r="AD3255" i="47"/>
  <c r="U3253" i="47"/>
  <c r="AD4335" i="47"/>
  <c r="U4333" i="47"/>
  <c r="AD2855" i="47"/>
  <c r="U2853" i="47"/>
  <c r="AD4695" i="47"/>
  <c r="U4693" i="47"/>
  <c r="AD3535" i="47"/>
  <c r="U3533" i="47"/>
  <c r="AD3935" i="47"/>
  <c r="U3933" i="47"/>
  <c r="AD4495" i="47"/>
  <c r="U4493" i="47"/>
  <c r="AD4575" i="47"/>
  <c r="U4573" i="47"/>
  <c r="AD4615" i="47"/>
  <c r="U4613" i="47"/>
  <c r="U5013" i="47"/>
  <c r="AD5015" i="47"/>
  <c r="AD4135" i="47"/>
  <c r="U4133" i="47"/>
  <c r="AD4175" i="47"/>
  <c r="U4173" i="47"/>
  <c r="AD5255" i="47"/>
  <c r="U5253" i="47"/>
  <c r="AD3015" i="47"/>
  <c r="U3013" i="47"/>
  <c r="AD3295" i="47"/>
  <c r="U3293" i="47"/>
  <c r="AD3455" i="47"/>
  <c r="U3453" i="47"/>
  <c r="AD4535" i="47"/>
  <c r="U4533" i="47"/>
  <c r="AD5095" i="47"/>
  <c r="U5093" i="47"/>
  <c r="AD5055" i="47"/>
  <c r="U5053" i="47"/>
  <c r="AD2815" i="47"/>
  <c r="U2813" i="47"/>
  <c r="AD2895" i="47"/>
  <c r="U2893" i="47"/>
  <c r="U3653" i="47"/>
  <c r="AD3655" i="47"/>
  <c r="AD3615" i="47"/>
  <c r="U3613" i="47"/>
  <c r="U4453" i="47"/>
  <c r="AD4455" i="47"/>
  <c r="AD4815" i="47"/>
  <c r="U4813" i="47"/>
  <c r="AD4935" i="47"/>
  <c r="U4933" i="47"/>
  <c r="AD3055" i="47"/>
  <c r="U3053" i="47"/>
  <c r="U4093" i="47"/>
  <c r="AD4095" i="47"/>
  <c r="AD4775" i="47"/>
  <c r="U4773" i="47"/>
  <c r="AD3415" i="47"/>
  <c r="U3413" i="47"/>
  <c r="U3573" i="47"/>
  <c r="AD3575" i="47"/>
  <c r="AD4295" i="47"/>
  <c r="U4293" i="47"/>
  <c r="AD2775" i="47"/>
  <c r="U2773" i="47"/>
  <c r="U3133" i="47"/>
  <c r="AD3135" i="47"/>
  <c r="AD3695" i="47"/>
  <c r="U3693" i="47"/>
  <c r="AD5215" i="47"/>
  <c r="U5213" i="47"/>
  <c r="AE4375" i="47"/>
  <c r="U3093" i="47"/>
  <c r="AD3095" i="47"/>
  <c r="AD1495" i="47"/>
  <c r="U1493" i="47"/>
  <c r="AD1695" i="47"/>
  <c r="U1693" i="47"/>
  <c r="AD2535" i="47"/>
  <c r="U2533" i="47"/>
  <c r="AD1575" i="47"/>
  <c r="U1573" i="47"/>
  <c r="AD2575" i="47"/>
  <c r="U2573" i="47"/>
  <c r="AD2015" i="47"/>
  <c r="U2013" i="47"/>
  <c r="U1973" i="47"/>
  <c r="AD1975" i="47"/>
  <c r="AD2375" i="47"/>
  <c r="U2373" i="47"/>
  <c r="AD2175" i="47"/>
  <c r="U2173" i="47"/>
  <c r="AD2615" i="47"/>
  <c r="U2613" i="47"/>
  <c r="AD1535" i="47"/>
  <c r="U1533" i="47"/>
  <c r="AD2135" i="47"/>
  <c r="U2133" i="47"/>
  <c r="AD2215" i="47"/>
  <c r="U2213" i="47"/>
  <c r="AD2335" i="47"/>
  <c r="U2333" i="47"/>
  <c r="AD2415" i="47"/>
  <c r="U2413" i="47"/>
  <c r="AD2655" i="47"/>
  <c r="U2653" i="47"/>
  <c r="AD1935" i="47"/>
  <c r="U1933" i="47"/>
  <c r="AD1775" i="47"/>
  <c r="U1773" i="47"/>
  <c r="AD2495" i="47"/>
  <c r="U2493" i="47"/>
  <c r="AD2455" i="47"/>
  <c r="U2453" i="47"/>
  <c r="AD1815" i="47"/>
  <c r="U1813" i="47"/>
  <c r="U2053" i="47"/>
  <c r="AD2055" i="47"/>
  <c r="AD2095" i="47"/>
  <c r="U2093" i="47"/>
  <c r="AD2695" i="47"/>
  <c r="U2693" i="47"/>
  <c r="AD1855" i="47"/>
  <c r="U1853" i="47"/>
  <c r="AD1895" i="47"/>
  <c r="U1893" i="47"/>
  <c r="AD1455" i="47"/>
  <c r="U1453" i="47"/>
  <c r="AD2255" i="47"/>
  <c r="U2253" i="47"/>
  <c r="AD1735" i="47"/>
  <c r="U1733" i="47"/>
  <c r="AD1655" i="47"/>
  <c r="U1653" i="47"/>
  <c r="AD2295" i="47"/>
  <c r="U2293" i="47"/>
  <c r="AD1615" i="47"/>
  <c r="U1613" i="47"/>
  <c r="AD1415" i="47"/>
  <c r="U1413" i="47"/>
  <c r="AD1215" i="47"/>
  <c r="U1213" i="47"/>
  <c r="U933" i="47"/>
  <c r="AD935" i="47"/>
  <c r="U1293" i="47"/>
  <c r="AD1295" i="47"/>
  <c r="AD1175" i="47"/>
  <c r="U1173" i="47"/>
  <c r="U1053" i="47"/>
  <c r="AD1055" i="47"/>
  <c r="U893" i="47"/>
  <c r="AD895" i="47"/>
  <c r="AD815" i="47"/>
  <c r="U813" i="47"/>
  <c r="AD1095" i="47"/>
  <c r="U1093" i="47"/>
  <c r="AD1255" i="47"/>
  <c r="U1253" i="47"/>
  <c r="AD1375" i="47"/>
  <c r="U1373" i="47"/>
  <c r="AD855" i="47"/>
  <c r="U853" i="47"/>
  <c r="U1013" i="47"/>
  <c r="AD1015" i="47"/>
  <c r="AD1335" i="47"/>
  <c r="U1333" i="47"/>
  <c r="U1133" i="47"/>
  <c r="AD1135" i="47"/>
  <c r="AD975" i="47"/>
  <c r="U973" i="47"/>
  <c r="AD535" i="47"/>
  <c r="U533" i="47"/>
  <c r="U653" i="47"/>
  <c r="AD655" i="47"/>
  <c r="AD575" i="47"/>
  <c r="U573" i="47"/>
  <c r="AD775" i="47"/>
  <c r="U773" i="47"/>
  <c r="AD615" i="47"/>
  <c r="U613" i="47"/>
  <c r="AD495" i="47"/>
  <c r="U493" i="47"/>
  <c r="AD695" i="47"/>
  <c r="U693" i="47"/>
  <c r="U733" i="47"/>
  <c r="AD735" i="47"/>
  <c r="AD455" i="47"/>
  <c r="U453" i="47"/>
  <c r="AD335" i="47"/>
  <c r="U333" i="47"/>
  <c r="AD415" i="47"/>
  <c r="U413" i="47"/>
  <c r="AD375" i="47"/>
  <c r="U373" i="47"/>
  <c r="AD255" i="47"/>
  <c r="U253" i="47"/>
  <c r="AD295" i="47"/>
  <c r="U293" i="47"/>
  <c r="AD215" i="47"/>
  <c r="U213" i="47"/>
  <c r="AD175" i="47"/>
  <c r="U173" i="47"/>
  <c r="U133" i="47"/>
  <c r="U93" i="47"/>
  <c r="W6693" i="47"/>
  <c r="W6373" i="47"/>
  <c r="W6133" i="47"/>
  <c r="W5453" i="47"/>
  <c r="A36" i="47"/>
  <c r="I57" i="47"/>
  <c r="I58" i="47"/>
  <c r="I60" i="47"/>
  <c r="A60" i="47" s="1"/>
  <c r="I61" i="47"/>
  <c r="I62" i="47"/>
  <c r="I63" i="47"/>
  <c r="I64" i="47"/>
  <c r="A64" i="47" s="1"/>
  <c r="W2373" i="47"/>
  <c r="D69" i="51" s="1"/>
  <c r="W2453" i="47"/>
  <c r="D71" i="51" s="1"/>
  <c r="W613" i="47"/>
  <c r="D20" i="51" s="1"/>
  <c r="R89" i="47"/>
  <c r="X15" i="49"/>
  <c r="Y36" i="49"/>
  <c r="I56" i="47"/>
  <c r="Z57" i="47"/>
  <c r="Z77" i="47"/>
  <c r="Z60" i="47"/>
  <c r="O76" i="47"/>
  <c r="AB76" i="47" s="1"/>
  <c r="Y78" i="47"/>
  <c r="Z61" i="47"/>
  <c r="X61" i="47" s="1"/>
  <c r="Z76" i="47"/>
  <c r="I73" i="47"/>
  <c r="I74" i="47"/>
  <c r="AA73" i="47"/>
  <c r="X73" i="47" s="1"/>
  <c r="I69" i="47"/>
  <c r="I70" i="47"/>
  <c r="I72" i="47"/>
  <c r="AD95" i="47"/>
  <c r="Y76" i="47"/>
  <c r="Z56" i="47"/>
  <c r="O36" i="47"/>
  <c r="Y77" i="47"/>
  <c r="Z78" i="47"/>
  <c r="Z58" i="47"/>
  <c r="Z62" i="47"/>
  <c r="X62" i="47" s="1"/>
  <c r="I55" i="47"/>
  <c r="A55" i="47" s="1"/>
  <c r="I66" i="47"/>
  <c r="I67" i="47"/>
  <c r="A67" i="47" s="1"/>
  <c r="I68" i="47"/>
  <c r="I65" i="47"/>
  <c r="T76" i="47"/>
  <c r="AC76" i="47" s="1"/>
  <c r="Z64" i="47"/>
  <c r="X64" i="47" s="1"/>
  <c r="Y36" i="47"/>
  <c r="O36" i="49"/>
  <c r="X36" i="49"/>
  <c r="Z63" i="47"/>
  <c r="AA74" i="47"/>
  <c r="X74" i="47" s="1"/>
  <c r="I59" i="47"/>
  <c r="I71" i="47"/>
  <c r="A71" i="47" s="1"/>
  <c r="Y38" i="47"/>
  <c r="Y37" i="47"/>
  <c r="AB33" i="48"/>
  <c r="AB29" i="48"/>
  <c r="I28" i="49"/>
  <c r="I34" i="49"/>
  <c r="Y38" i="49"/>
  <c r="W38" i="49" s="1"/>
  <c r="AB34" i="48"/>
  <c r="AB32" i="48"/>
  <c r="AB30" i="48"/>
  <c r="AB28" i="48"/>
  <c r="AB26" i="48"/>
  <c r="AB24" i="48"/>
  <c r="AB22" i="48"/>
  <c r="AB20" i="48"/>
  <c r="AB25" i="48"/>
  <c r="AB21" i="48"/>
  <c r="Y37" i="49"/>
  <c r="W37" i="49" s="1"/>
  <c r="I16" i="49"/>
  <c r="I17" i="49"/>
  <c r="I18" i="49"/>
  <c r="I25" i="49"/>
  <c r="I31" i="49"/>
  <c r="T36" i="49"/>
  <c r="AB36" i="49" s="1"/>
  <c r="A36" i="48"/>
  <c r="AB18" i="48"/>
  <c r="AB19" i="48"/>
  <c r="A19" i="48" s="1"/>
  <c r="AB17" i="48"/>
  <c r="I26" i="49"/>
  <c r="I15" i="49"/>
  <c r="I19" i="49"/>
  <c r="I20" i="49"/>
  <c r="I30" i="49"/>
  <c r="I23" i="49"/>
  <c r="I24" i="49"/>
  <c r="AB16" i="48"/>
  <c r="AB15" i="48"/>
  <c r="X66" i="47"/>
  <c r="AA67" i="47"/>
  <c r="X67" i="47" s="1"/>
  <c r="AA60" i="47"/>
  <c r="X71" i="47"/>
  <c r="Z38" i="47"/>
  <c r="D53" i="47"/>
  <c r="C6" i="51" s="1"/>
  <c r="X69" i="47"/>
  <c r="X70" i="47"/>
  <c r="AA59" i="47"/>
  <c r="AA63" i="47"/>
  <c r="X65" i="47"/>
  <c r="Z37" i="47"/>
  <c r="X68" i="47"/>
  <c r="X72" i="47"/>
  <c r="Z36" i="47"/>
  <c r="T36" i="47"/>
  <c r="W5173" i="47" l="1"/>
  <c r="W6653" i="47"/>
  <c r="W1133" i="47"/>
  <c r="D38" i="51" s="1"/>
  <c r="W1333" i="47"/>
  <c r="D43" i="51" s="1"/>
  <c r="W3173" i="47"/>
  <c r="D89" i="51" s="1"/>
  <c r="W3333" i="47"/>
  <c r="D93" i="51" s="1"/>
  <c r="W4813" i="47"/>
  <c r="X4811" i="47" s="1"/>
  <c r="W3373" i="47"/>
  <c r="D94" i="51" s="1"/>
  <c r="W6053" i="47"/>
  <c r="W4053" i="47"/>
  <c r="W2853" i="47"/>
  <c r="D81" i="51" s="1"/>
  <c r="W4493" i="47"/>
  <c r="W3013" i="47"/>
  <c r="D85" i="51" s="1"/>
  <c r="W7213" i="47"/>
  <c r="W7373" i="47"/>
  <c r="R7406" i="47" s="1"/>
  <c r="W293" i="47"/>
  <c r="D12" i="51" s="1"/>
  <c r="W2093" i="47"/>
  <c r="D62" i="51" s="1"/>
  <c r="W1373" i="47"/>
  <c r="D44" i="51" s="1"/>
  <c r="W2693" i="47"/>
  <c r="D77" i="51" s="1"/>
  <c r="W2773" i="47"/>
  <c r="D79" i="51" s="1"/>
  <c r="D33" i="51"/>
  <c r="D28" i="51"/>
  <c r="W2013" i="47"/>
  <c r="D60" i="51" s="1"/>
  <c r="W2133" i="47"/>
  <c r="D63" i="51" s="1"/>
  <c r="W2293" i="47"/>
  <c r="D67" i="51" s="1"/>
  <c r="W2213" i="47"/>
  <c r="D65" i="51" s="1"/>
  <c r="W5053" i="47"/>
  <c r="W4893" i="47"/>
  <c r="W4253" i="47"/>
  <c r="X4251" i="47" s="1"/>
  <c r="AD135" i="47"/>
  <c r="W693" i="47"/>
  <c r="D22" i="51" s="1"/>
  <c r="W1853" i="47"/>
  <c r="D56" i="51" s="1"/>
  <c r="W1773" i="47"/>
  <c r="D54" i="51" s="1"/>
  <c r="W7133" i="47"/>
  <c r="W7293" i="47"/>
  <c r="X7291" i="47" s="1"/>
  <c r="W1613" i="47"/>
  <c r="D50" i="51" s="1"/>
  <c r="W3093" i="47"/>
  <c r="D87" i="51" s="1"/>
  <c r="R88" i="47"/>
  <c r="X7371" i="47"/>
  <c r="AE7375" i="47"/>
  <c r="AE7335" i="47"/>
  <c r="X7331" i="47"/>
  <c r="AE7295" i="47"/>
  <c r="R7286" i="47"/>
  <c r="AE7255" i="47"/>
  <c r="R7246" i="47"/>
  <c r="AE7215" i="47"/>
  <c r="AE7175" i="47"/>
  <c r="R7126" i="47"/>
  <c r="AE7095" i="47"/>
  <c r="AE6935" i="47"/>
  <c r="R6966" i="47"/>
  <c r="R7046" i="47"/>
  <c r="AE7015" i="47"/>
  <c r="AE7135" i="47"/>
  <c r="AE7055" i="47"/>
  <c r="AE6855" i="47"/>
  <c r="X6851" i="47"/>
  <c r="AE6975" i="47"/>
  <c r="X6971" i="47"/>
  <c r="R7006" i="47"/>
  <c r="X6811" i="47"/>
  <c r="AE6815" i="47"/>
  <c r="AE6895" i="47"/>
  <c r="R6926" i="47"/>
  <c r="R6326" i="47"/>
  <c r="AE6295" i="47"/>
  <c r="AE6575" i="47"/>
  <c r="X6571" i="47"/>
  <c r="AE5335" i="47"/>
  <c r="R6246" i="47"/>
  <c r="R6406" i="47"/>
  <c r="AE6375" i="47"/>
  <c r="AE5975" i="47"/>
  <c r="X5971" i="47"/>
  <c r="AE6335" i="47"/>
  <c r="R6366" i="47"/>
  <c r="R6806" i="47"/>
  <c r="AE6775" i="47"/>
  <c r="R5326" i="47"/>
  <c r="AE5295" i="47"/>
  <c r="X6451" i="47"/>
  <c r="AE6455" i="47"/>
  <c r="AE6615" i="47"/>
  <c r="X6611" i="47"/>
  <c r="X6131" i="47"/>
  <c r="AE6135" i="47"/>
  <c r="X5691" i="47"/>
  <c r="AE5695" i="47"/>
  <c r="AE5495" i="47"/>
  <c r="AE5935" i="47"/>
  <c r="X5931" i="47"/>
  <c r="X6491" i="47"/>
  <c r="AE6495" i="47"/>
  <c r="X6171" i="47"/>
  <c r="AE6175" i="47"/>
  <c r="AE6055" i="47"/>
  <c r="X6051" i="47"/>
  <c r="AE6415" i="47"/>
  <c r="X6411" i="47"/>
  <c r="X6731" i="47"/>
  <c r="AE6735" i="47"/>
  <c r="X6011" i="47"/>
  <c r="AE6015" i="47"/>
  <c r="AE6535" i="47"/>
  <c r="X6531" i="47"/>
  <c r="AE5815" i="47"/>
  <c r="R5846" i="47"/>
  <c r="AG6215" i="47"/>
  <c r="X6213" i="47" s="1"/>
  <c r="AE5735" i="47"/>
  <c r="X5731" i="47"/>
  <c r="AE5775" i="47"/>
  <c r="X5771" i="47"/>
  <c r="AE6655" i="47"/>
  <c r="R6686" i="47"/>
  <c r="X5411" i="47"/>
  <c r="AE5415" i="47"/>
  <c r="X5451" i="47"/>
  <c r="AE5455" i="47"/>
  <c r="X5531" i="47"/>
  <c r="AE5535" i="47"/>
  <c r="AE5895" i="47"/>
  <c r="X5891" i="47"/>
  <c r="X6691" i="47"/>
  <c r="AE6695" i="47"/>
  <c r="X5651" i="47"/>
  <c r="AE5655" i="47"/>
  <c r="R5646" i="47"/>
  <c r="AE5615" i="47"/>
  <c r="X5571" i="47"/>
  <c r="AE5575" i="47"/>
  <c r="AE5855" i="47"/>
  <c r="X5851" i="47"/>
  <c r="AE6095" i="47"/>
  <c r="X6091" i="47"/>
  <c r="AE6255" i="47"/>
  <c r="X6251" i="47"/>
  <c r="X5371" i="47"/>
  <c r="AE5375" i="47"/>
  <c r="AE3095" i="47"/>
  <c r="AG4375" i="47"/>
  <c r="X4373" i="47" s="1"/>
  <c r="R3606" i="47"/>
  <c r="AE3575" i="47"/>
  <c r="AE4775" i="47"/>
  <c r="X4771" i="47"/>
  <c r="AE4095" i="47"/>
  <c r="R4126" i="47"/>
  <c r="R2846" i="47"/>
  <c r="AE2815" i="47"/>
  <c r="R3286" i="47"/>
  <c r="AE3255" i="47"/>
  <c r="R3366" i="47"/>
  <c r="AE3335" i="47"/>
  <c r="X4411" i="47"/>
  <c r="AE4415" i="47"/>
  <c r="R4046" i="47"/>
  <c r="AE4015" i="47"/>
  <c r="AE4855" i="47"/>
  <c r="X4851" i="47"/>
  <c r="R4886" i="47"/>
  <c r="AE3375" i="47"/>
  <c r="AE4895" i="47"/>
  <c r="X4891" i="47"/>
  <c r="X3771" i="47"/>
  <c r="AE3775" i="47"/>
  <c r="X3811" i="47"/>
  <c r="AE3815" i="47"/>
  <c r="X4371" i="47"/>
  <c r="X5211" i="47"/>
  <c r="AE5215" i="47"/>
  <c r="X4291" i="47"/>
  <c r="AE4295" i="47"/>
  <c r="R3446" i="47"/>
  <c r="AE3415" i="47"/>
  <c r="AE3055" i="47"/>
  <c r="R3086" i="47"/>
  <c r="X4451" i="47"/>
  <c r="AE4455" i="47"/>
  <c r="R3686" i="47"/>
  <c r="AE3655" i="47"/>
  <c r="AE5095" i="47"/>
  <c r="R5126" i="47"/>
  <c r="X3451" i="47"/>
  <c r="AE3455" i="47"/>
  <c r="AE3015" i="47"/>
  <c r="X4171" i="47"/>
  <c r="AE4175" i="47"/>
  <c r="AE4575" i="47"/>
  <c r="X4571" i="47"/>
  <c r="X3931" i="47"/>
  <c r="AE3935" i="47"/>
  <c r="R4726" i="47"/>
  <c r="AE4695" i="47"/>
  <c r="AE4335" i="47"/>
  <c r="R4366" i="47"/>
  <c r="R3766" i="47"/>
  <c r="AE3735" i="47"/>
  <c r="X5171" i="47"/>
  <c r="AE5175" i="47"/>
  <c r="R2766" i="47"/>
  <c r="AE2735" i="47"/>
  <c r="AE4655" i="47"/>
  <c r="R4686" i="47"/>
  <c r="X4731" i="47"/>
  <c r="AE4735" i="47"/>
  <c r="R3926" i="47"/>
  <c r="AE3895" i="47"/>
  <c r="R4406" i="47"/>
  <c r="R3166" i="47"/>
  <c r="AE3135" i="47"/>
  <c r="AE4815" i="47"/>
  <c r="X3611" i="47"/>
  <c r="AE3615" i="47"/>
  <c r="X2891" i="47"/>
  <c r="AE2895" i="47"/>
  <c r="R5086" i="47"/>
  <c r="AE5055" i="47"/>
  <c r="X5011" i="47"/>
  <c r="AE5015" i="47"/>
  <c r="R4006" i="47"/>
  <c r="AE3975" i="47"/>
  <c r="X3211" i="47"/>
  <c r="AE3215" i="47"/>
  <c r="AE3175" i="47"/>
  <c r="R5166" i="47"/>
  <c r="AE5135" i="47"/>
  <c r="R3886" i="47"/>
  <c r="AE3855" i="47"/>
  <c r="AE2975" i="47"/>
  <c r="X2971" i="47"/>
  <c r="R4086" i="47"/>
  <c r="AE4055" i="47"/>
  <c r="R2966" i="47"/>
  <c r="AE2935" i="47"/>
  <c r="R3726" i="47"/>
  <c r="AE3695" i="47"/>
  <c r="AE2775" i="47"/>
  <c r="X4931" i="47"/>
  <c r="AE4935" i="47"/>
  <c r="R4566" i="47"/>
  <c r="AE4535" i="47"/>
  <c r="AE3295" i="47"/>
  <c r="X3291" i="47"/>
  <c r="X5251" i="47"/>
  <c r="AE5255" i="47"/>
  <c r="AE4135" i="47"/>
  <c r="X4131" i="47"/>
  <c r="AE4615" i="47"/>
  <c r="R4646" i="47"/>
  <c r="X4491" i="47"/>
  <c r="AE4495" i="47"/>
  <c r="AE3535" i="47"/>
  <c r="R3566" i="47"/>
  <c r="R2886" i="47"/>
  <c r="AE2855" i="47"/>
  <c r="AE4975" i="47"/>
  <c r="R5006" i="47"/>
  <c r="R4246" i="47"/>
  <c r="AE4215" i="47"/>
  <c r="AE3495" i="47"/>
  <c r="X3491" i="47"/>
  <c r="AE4255" i="47"/>
  <c r="X1611" i="47"/>
  <c r="AE1615" i="47"/>
  <c r="R1566" i="47"/>
  <c r="AE1535" i="47"/>
  <c r="AE2015" i="47"/>
  <c r="X1571" i="47"/>
  <c r="AE1575" i="47"/>
  <c r="R1726" i="47"/>
  <c r="AE1695" i="47"/>
  <c r="X1651" i="47"/>
  <c r="AE1655" i="47"/>
  <c r="AE2255" i="47"/>
  <c r="R2286" i="47"/>
  <c r="X1891" i="47"/>
  <c r="AE1895" i="47"/>
  <c r="X2691" i="47"/>
  <c r="AE2695" i="47"/>
  <c r="AE2455" i="47"/>
  <c r="R2486" i="47"/>
  <c r="AE1775" i="47"/>
  <c r="AE2655" i="47"/>
  <c r="AE2335" i="47"/>
  <c r="R2366" i="47"/>
  <c r="AE2135" i="47"/>
  <c r="X2171" i="47"/>
  <c r="AE2175" i="47"/>
  <c r="AE2295" i="47"/>
  <c r="X2291" i="47"/>
  <c r="AE2055" i="47"/>
  <c r="X2051" i="47"/>
  <c r="AE2575" i="47"/>
  <c r="R2606" i="47"/>
  <c r="R2566" i="47"/>
  <c r="AE2535" i="47"/>
  <c r="X1491" i="47"/>
  <c r="AE1495" i="47"/>
  <c r="AE1735" i="47"/>
  <c r="R1766" i="47"/>
  <c r="R1486" i="47"/>
  <c r="AE1455" i="47"/>
  <c r="AE1855" i="47"/>
  <c r="AE2095" i="47"/>
  <c r="X2091" i="47"/>
  <c r="X1811" i="47"/>
  <c r="AE1815" i="47"/>
  <c r="R2526" i="47"/>
  <c r="AE2495" i="47"/>
  <c r="R1966" i="47"/>
  <c r="AE1935" i="47"/>
  <c r="X2411" i="47"/>
  <c r="AE2415" i="47"/>
  <c r="AE2215" i="47"/>
  <c r="R2246" i="47"/>
  <c r="R2646" i="47"/>
  <c r="AE2615" i="47"/>
  <c r="R2406" i="47"/>
  <c r="AE2375" i="47"/>
  <c r="AE1975" i="47"/>
  <c r="X1971" i="47"/>
  <c r="X1051" i="47"/>
  <c r="AE1055" i="47"/>
  <c r="X1211" i="47"/>
  <c r="AE1215" i="47"/>
  <c r="AE1135" i="47"/>
  <c r="R1166" i="47"/>
  <c r="X1131" i="47"/>
  <c r="R1406" i="47"/>
  <c r="AE1375" i="47"/>
  <c r="X1091" i="47"/>
  <c r="AE1095" i="47"/>
  <c r="X1171" i="47"/>
  <c r="AE1175" i="47"/>
  <c r="X1291" i="47"/>
  <c r="AE1295" i="47"/>
  <c r="R1006" i="47"/>
  <c r="AE975" i="47"/>
  <c r="R1046" i="47"/>
  <c r="AE1015" i="47"/>
  <c r="R926" i="47"/>
  <c r="AE895" i="47"/>
  <c r="R1446" i="47"/>
  <c r="AE1415" i="47"/>
  <c r="AE1335" i="47"/>
  <c r="X851" i="47"/>
  <c r="AE855" i="47"/>
  <c r="AE1255" i="47"/>
  <c r="R1286" i="47"/>
  <c r="X811" i="47"/>
  <c r="AE815" i="47"/>
  <c r="X931" i="47"/>
  <c r="AE935" i="47"/>
  <c r="AE695" i="47"/>
  <c r="AE615" i="47"/>
  <c r="X611" i="47"/>
  <c r="R606" i="47"/>
  <c r="AE575" i="47"/>
  <c r="AE535" i="47"/>
  <c r="R566" i="47"/>
  <c r="AE495" i="47"/>
  <c r="X491" i="47"/>
  <c r="AE775" i="47"/>
  <c r="X771" i="47"/>
  <c r="AE735" i="47"/>
  <c r="X731" i="47"/>
  <c r="AE655" i="47"/>
  <c r="R686" i="47"/>
  <c r="R446" i="47"/>
  <c r="AE415" i="47"/>
  <c r="AE455" i="47"/>
  <c r="R486" i="47"/>
  <c r="AE375" i="47"/>
  <c r="R406" i="47"/>
  <c r="X331" i="47"/>
  <c r="AE335" i="47"/>
  <c r="AE295" i="47"/>
  <c r="AE255" i="47"/>
  <c r="AE215" i="47"/>
  <c r="AE175" i="47"/>
  <c r="AE135" i="47"/>
  <c r="X63" i="47"/>
  <c r="X60" i="47"/>
  <c r="V13" i="48"/>
  <c r="T15" i="49"/>
  <c r="U13" i="49" s="1"/>
  <c r="AD15" i="49" s="1"/>
  <c r="AE95" i="47"/>
  <c r="T55" i="47"/>
  <c r="U53" i="47" s="1"/>
  <c r="AA36" i="49"/>
  <c r="W36" i="49" s="1"/>
  <c r="AB36" i="47"/>
  <c r="X77" i="47"/>
  <c r="X38" i="47"/>
  <c r="X37" i="47"/>
  <c r="X78" i="47"/>
  <c r="A63" i="47"/>
  <c r="A73" i="47"/>
  <c r="X76" i="47"/>
  <c r="A59" i="47"/>
  <c r="A56" i="47"/>
  <c r="A57" i="47"/>
  <c r="A74" i="47"/>
  <c r="A66" i="47"/>
  <c r="A62" i="47"/>
  <c r="A68" i="47"/>
  <c r="A72" i="47"/>
  <c r="A65" i="47"/>
  <c r="A69" i="47"/>
  <c r="A70" i="47"/>
  <c r="A58" i="47"/>
  <c r="A61" i="47"/>
  <c r="X291" i="47" l="1"/>
  <c r="X3171" i="47"/>
  <c r="R3046" i="47"/>
  <c r="X2011" i="47"/>
  <c r="X2131" i="47"/>
  <c r="X691" i="47"/>
  <c r="X1331" i="47"/>
  <c r="R2806" i="47"/>
  <c r="X3371" i="47"/>
  <c r="W133" i="47"/>
  <c r="X1851" i="47"/>
  <c r="R46" i="48"/>
  <c r="V13" i="49"/>
  <c r="D4" i="51" s="1"/>
  <c r="R5606" i="47"/>
  <c r="R7366" i="47"/>
  <c r="R7407" i="47"/>
  <c r="AG7375" i="47"/>
  <c r="X7372" i="47" s="1"/>
  <c r="AG7335" i="47"/>
  <c r="R7326" i="47"/>
  <c r="R3206" i="47"/>
  <c r="R6286" i="47"/>
  <c r="X6215" i="47"/>
  <c r="R6244" i="47" s="1" a="1"/>
  <c r="R6244" i="47" s="1"/>
  <c r="R6046" i="47"/>
  <c r="X4375" i="47"/>
  <c r="R4404" i="47" s="1" a="1"/>
  <c r="R4404" i="47" s="1"/>
  <c r="R6126" i="47"/>
  <c r="R5446" i="47"/>
  <c r="R6566" i="47"/>
  <c r="AG7295" i="47"/>
  <c r="R4926" i="47"/>
  <c r="X6891" i="47"/>
  <c r="R5406" i="47"/>
  <c r="R5486" i="47"/>
  <c r="R5726" i="47"/>
  <c r="X7251" i="47"/>
  <c r="R3326" i="47"/>
  <c r="R4407" i="47"/>
  <c r="X5611" i="47"/>
  <c r="R6766" i="47"/>
  <c r="X6371" i="47"/>
  <c r="AG7255" i="47"/>
  <c r="X7252" i="47" s="1"/>
  <c r="R3526" i="47"/>
  <c r="R4206" i="47"/>
  <c r="R3406" i="47"/>
  <c r="R5686" i="47"/>
  <c r="R6446" i="47"/>
  <c r="R6486" i="47"/>
  <c r="X5291" i="47"/>
  <c r="X6771" i="47"/>
  <c r="R6606" i="47"/>
  <c r="R6846" i="47"/>
  <c r="X7211" i="47"/>
  <c r="X3851" i="47"/>
  <c r="R5246" i="47"/>
  <c r="R5886" i="47"/>
  <c r="R6726" i="47"/>
  <c r="AG7215" i="47"/>
  <c r="X7212" i="47" s="1"/>
  <c r="AG7055" i="47"/>
  <c r="R7087" i="47" s="1"/>
  <c r="AG7135" i="47"/>
  <c r="X7133" i="47" s="1"/>
  <c r="AG7175" i="47"/>
  <c r="X7172" i="47" s="1"/>
  <c r="R3006" i="47"/>
  <c r="X3891" i="47"/>
  <c r="R4766" i="47"/>
  <c r="R3806" i="47"/>
  <c r="R6646" i="47"/>
  <c r="AG6855" i="47"/>
  <c r="X6855" i="47" s="1"/>
  <c r="R7086" i="47"/>
  <c r="X7131" i="47"/>
  <c r="AG6935" i="47"/>
  <c r="X6932" i="47" s="1"/>
  <c r="X7171" i="47"/>
  <c r="X371" i="47"/>
  <c r="R4286" i="47"/>
  <c r="R5206" i="47"/>
  <c r="X4372" i="47"/>
  <c r="R5566" i="47"/>
  <c r="R5966" i="47"/>
  <c r="X6291" i="47"/>
  <c r="AG6895" i="47"/>
  <c r="X6893" i="47" s="1"/>
  <c r="AG6975" i="47"/>
  <c r="X6973" i="47" s="1"/>
  <c r="R6886" i="47"/>
  <c r="X7051" i="47"/>
  <c r="R7166" i="47"/>
  <c r="AG7015" i="47"/>
  <c r="X7013" i="47" s="1"/>
  <c r="AG7095" i="47"/>
  <c r="X7092" i="47" s="1"/>
  <c r="R7206" i="47"/>
  <c r="R5926" i="47"/>
  <c r="AG6815" i="47"/>
  <c r="X6815" i="47" s="1"/>
  <c r="X7011" i="47"/>
  <c r="X6931" i="47"/>
  <c r="X7091" i="47"/>
  <c r="X1251" i="47"/>
  <c r="X3131" i="47"/>
  <c r="X3011" i="47"/>
  <c r="X3251" i="47"/>
  <c r="AG5375" i="47"/>
  <c r="X5373" i="47" s="1"/>
  <c r="AG6255" i="47"/>
  <c r="X6253" i="47" s="1"/>
  <c r="AG6095" i="47"/>
  <c r="X6095" i="47" s="1"/>
  <c r="AG5575" i="47"/>
  <c r="X5572" i="47" s="1"/>
  <c r="AG5615" i="47"/>
  <c r="R5647" i="47" s="1"/>
  <c r="AG5655" i="47"/>
  <c r="X5653" i="47" s="1"/>
  <c r="AG6695" i="47"/>
  <c r="X6693" i="47" s="1"/>
  <c r="X6212" i="47"/>
  <c r="AG6015" i="47"/>
  <c r="X6012" i="47" s="1"/>
  <c r="AG6735" i="47"/>
  <c r="R6767" i="47" s="1"/>
  <c r="AG6415" i="47"/>
  <c r="X6412" i="47" s="1"/>
  <c r="R6206" i="47"/>
  <c r="AG5935" i="47"/>
  <c r="X5935" i="47" s="1"/>
  <c r="R6166" i="47"/>
  <c r="AG6455" i="47"/>
  <c r="R6487" i="47" s="1"/>
  <c r="AG5295" i="47"/>
  <c r="X5292" i="47" s="1"/>
  <c r="AG6775" i="47"/>
  <c r="AG6575" i="47"/>
  <c r="X6573" i="47" s="1"/>
  <c r="AG6655" i="47"/>
  <c r="X6653" i="47" s="1"/>
  <c r="AG5775" i="47"/>
  <c r="R5807" i="47" s="1"/>
  <c r="AG5735" i="47"/>
  <c r="X5733" i="47" s="1"/>
  <c r="AG5815" i="47"/>
  <c r="R5847" i="47" s="1"/>
  <c r="AG6055" i="47"/>
  <c r="X6053" i="47" s="1"/>
  <c r="AG6495" i="47"/>
  <c r="X6492" i="47" s="1"/>
  <c r="AG5495" i="47"/>
  <c r="R5527" i="47" s="1"/>
  <c r="AG6335" i="47"/>
  <c r="R6367" i="47" s="1"/>
  <c r="AG5975" i="47"/>
  <c r="R6007" i="47" s="1"/>
  <c r="AG5335" i="47"/>
  <c r="X651" i="47"/>
  <c r="R1366" i="47"/>
  <c r="R1526" i="47"/>
  <c r="X2531" i="47"/>
  <c r="X2251" i="47"/>
  <c r="X2931" i="47"/>
  <c r="X4051" i="47"/>
  <c r="R3486" i="47"/>
  <c r="R6247" i="47"/>
  <c r="AG6535" i="47"/>
  <c r="R6567" i="47" s="1"/>
  <c r="R6086" i="47"/>
  <c r="R6526" i="47"/>
  <c r="X5491" i="47"/>
  <c r="AG6375" i="47"/>
  <c r="X6372" i="47" s="1"/>
  <c r="X5331" i="47"/>
  <c r="R886" i="47"/>
  <c r="AG5855" i="47"/>
  <c r="X5853" i="47" s="1"/>
  <c r="AG5895" i="47"/>
  <c r="X5892" i="47" s="1"/>
  <c r="AG5535" i="47"/>
  <c r="X5533" i="47" s="1"/>
  <c r="AG5455" i="47"/>
  <c r="X5452" i="47" s="1"/>
  <c r="AG5415" i="47"/>
  <c r="X5415" i="47" s="1"/>
  <c r="X6651" i="47"/>
  <c r="R5806" i="47"/>
  <c r="R5766" i="47"/>
  <c r="X5811" i="47"/>
  <c r="AG6175" i="47"/>
  <c r="X6173" i="47" s="1"/>
  <c r="R5526" i="47"/>
  <c r="AG5695" i="47"/>
  <c r="X5695" i="47" s="1"/>
  <c r="AG6135" i="47"/>
  <c r="X6132" i="47" s="1"/>
  <c r="AG6615" i="47"/>
  <c r="X6613" i="47" s="1"/>
  <c r="X6331" i="47"/>
  <c r="R6006" i="47"/>
  <c r="R5366" i="47"/>
  <c r="AG6295" i="47"/>
  <c r="X6293" i="47" s="1"/>
  <c r="X531" i="47"/>
  <c r="R2726" i="47"/>
  <c r="R1926" i="47"/>
  <c r="R1686" i="47"/>
  <c r="AG4215" i="47"/>
  <c r="X4213" i="47" s="1"/>
  <c r="AG3295" i="47"/>
  <c r="X3295" i="47" s="1"/>
  <c r="AG4655" i="47"/>
  <c r="X4653" i="47" s="1"/>
  <c r="AG4335" i="47"/>
  <c r="X4332" i="47" s="1"/>
  <c r="AG4575" i="47"/>
  <c r="X4573" i="47" s="1"/>
  <c r="X5091" i="47"/>
  <c r="AG3055" i="47"/>
  <c r="X3052" i="47" s="1"/>
  <c r="AG5215" i="47"/>
  <c r="AG3775" i="47"/>
  <c r="X3772" i="47" s="1"/>
  <c r="AG3375" i="47"/>
  <c r="X3372" i="47" s="1"/>
  <c r="AG4015" i="47"/>
  <c r="X4012" i="47" s="1"/>
  <c r="AG2815" i="47"/>
  <c r="R2847" i="47" s="1"/>
  <c r="AG4095" i="47"/>
  <c r="AG4775" i="47"/>
  <c r="X4772" i="47" s="1"/>
  <c r="AG3095" i="47"/>
  <c r="X1011" i="47"/>
  <c r="R2046" i="47"/>
  <c r="AG4255" i="47"/>
  <c r="R4287" i="47" s="1"/>
  <c r="AG4975" i="47"/>
  <c r="X4975" i="47" s="1"/>
  <c r="AG3535" i="47"/>
  <c r="X3533" i="47" s="1"/>
  <c r="AG4615" i="47"/>
  <c r="X4613" i="47" s="1"/>
  <c r="AG4135" i="47"/>
  <c r="X4133" i="47" s="1"/>
  <c r="AG2975" i="47"/>
  <c r="X2972" i="47" s="1"/>
  <c r="AG5015" i="47"/>
  <c r="X5015" i="47" s="1"/>
  <c r="AG4815" i="47"/>
  <c r="X4812" i="47" s="1"/>
  <c r="AG2735" i="47"/>
  <c r="X2732" i="47" s="1"/>
  <c r="AG5175" i="47"/>
  <c r="R5207" i="47" s="1"/>
  <c r="AG3735" i="47"/>
  <c r="X3733" i="47" s="1"/>
  <c r="AG4695" i="47"/>
  <c r="R4727" i="47" s="1"/>
  <c r="AG3935" i="47"/>
  <c r="X3932" i="47" s="1"/>
  <c r="AG3015" i="47"/>
  <c r="X3013" i="47" s="1"/>
  <c r="AG3655" i="47"/>
  <c r="X3653" i="47" s="1"/>
  <c r="AG4455" i="47"/>
  <c r="X4453" i="47" s="1"/>
  <c r="X4011" i="47"/>
  <c r="AG3255" i="47"/>
  <c r="X3535" i="47"/>
  <c r="X2811" i="47"/>
  <c r="AG3575" i="47"/>
  <c r="X3572" i="47" s="1"/>
  <c r="R3126" i="47"/>
  <c r="AG2855" i="47"/>
  <c r="X2855" i="47" s="1"/>
  <c r="AG4495" i="47"/>
  <c r="X4493" i="47" s="1"/>
  <c r="AG5255" i="47"/>
  <c r="X5255" i="47" s="1"/>
  <c r="AG4535" i="47"/>
  <c r="X4533" i="47" s="1"/>
  <c r="AG4935" i="47"/>
  <c r="X4935" i="47" s="1"/>
  <c r="AG2775" i="47"/>
  <c r="X2773" i="47" s="1"/>
  <c r="AG3695" i="47"/>
  <c r="X3695" i="47" s="1"/>
  <c r="AG5135" i="47"/>
  <c r="X5135" i="47" s="1"/>
  <c r="AG3215" i="47"/>
  <c r="AG3975" i="47"/>
  <c r="X3972" i="47" s="1"/>
  <c r="AG5055" i="47"/>
  <c r="X5055" i="47" s="1"/>
  <c r="AG2895" i="47"/>
  <c r="X2892" i="47" s="1"/>
  <c r="AG3615" i="47"/>
  <c r="X3615" i="47" s="1"/>
  <c r="AG5095" i="47"/>
  <c r="R5127" i="47" s="1"/>
  <c r="AG3415" i="47"/>
  <c r="X3412" i="47" s="1"/>
  <c r="AG4295" i="47"/>
  <c r="X4293" i="47" s="1"/>
  <c r="AG3815" i="47"/>
  <c r="X3812" i="47" s="1"/>
  <c r="AG4415" i="47"/>
  <c r="X4412" i="47" s="1"/>
  <c r="AG3335" i="47"/>
  <c r="R3367" i="47" s="1"/>
  <c r="R806" i="47"/>
  <c r="AG3495" i="47"/>
  <c r="X3493" i="47" s="1"/>
  <c r="X4211" i="47"/>
  <c r="X4971" i="47"/>
  <c r="X2851" i="47"/>
  <c r="X3531" i="47"/>
  <c r="R4526" i="47"/>
  <c r="X4611" i="47"/>
  <c r="R4166" i="47"/>
  <c r="R5286" i="47"/>
  <c r="X4531" i="47"/>
  <c r="R4966" i="47"/>
  <c r="X2771" i="47"/>
  <c r="X3691" i="47"/>
  <c r="AG2935" i="47"/>
  <c r="X2935" i="47" s="1"/>
  <c r="AG4055" i="47"/>
  <c r="X4053" i="47" s="1"/>
  <c r="AG3855" i="47"/>
  <c r="X3853" i="47" s="1"/>
  <c r="X5131" i="47"/>
  <c r="AG3175" i="47"/>
  <c r="X3173" i="47" s="1"/>
  <c r="R3246" i="47"/>
  <c r="X3971" i="47"/>
  <c r="R5046" i="47"/>
  <c r="X5051" i="47"/>
  <c r="R2926" i="47"/>
  <c r="R3646" i="47"/>
  <c r="R4846" i="47"/>
  <c r="AG3135" i="47"/>
  <c r="X3135" i="47" s="1"/>
  <c r="AG3895" i="47"/>
  <c r="X3893" i="47" s="1"/>
  <c r="AG4735" i="47"/>
  <c r="X4735" i="47" s="1"/>
  <c r="X4651" i="47"/>
  <c r="X2731" i="47"/>
  <c r="X3731" i="47"/>
  <c r="X4331" i="47"/>
  <c r="X4691" i="47"/>
  <c r="R3966" i="47"/>
  <c r="R4606" i="47"/>
  <c r="AG4175" i="47"/>
  <c r="AG3455" i="47"/>
  <c r="R3487" i="47" s="1"/>
  <c r="X3651" i="47"/>
  <c r="R4486" i="47"/>
  <c r="X3051" i="47"/>
  <c r="X3411" i="47"/>
  <c r="R4326" i="47"/>
  <c r="R3846" i="47"/>
  <c r="AG4895" i="47"/>
  <c r="R4927" i="47" s="1"/>
  <c r="AG4855" i="47"/>
  <c r="X4852" i="47" s="1"/>
  <c r="R4446" i="47"/>
  <c r="X3331" i="47"/>
  <c r="X4091" i="47"/>
  <c r="R4806" i="47"/>
  <c r="X3571" i="47"/>
  <c r="X3091" i="47"/>
  <c r="X451" i="47"/>
  <c r="R766" i="47"/>
  <c r="X971" i="47"/>
  <c r="AG1975" i="47"/>
  <c r="X1972" i="47" s="1"/>
  <c r="AG2215" i="47"/>
  <c r="X2212" i="47" s="1"/>
  <c r="AG2095" i="47"/>
  <c r="X2093" i="47" s="1"/>
  <c r="AG1735" i="47"/>
  <c r="R1767" i="47" s="1"/>
  <c r="AG2575" i="47"/>
  <c r="X2573" i="47" s="1"/>
  <c r="AG2055" i="47"/>
  <c r="X2053" i="47" s="1"/>
  <c r="AG2295" i="47"/>
  <c r="R2327" i="47" s="1"/>
  <c r="R2206" i="47"/>
  <c r="X2331" i="47"/>
  <c r="AG2455" i="47"/>
  <c r="X2453" i="47" s="1"/>
  <c r="AG2255" i="47"/>
  <c r="X2252" i="47" s="1"/>
  <c r="AG1695" i="47"/>
  <c r="X1693" i="47" s="1"/>
  <c r="AG1575" i="47"/>
  <c r="X1573" i="47" s="1"/>
  <c r="AG1535" i="47"/>
  <c r="X1533" i="47" s="1"/>
  <c r="AG1615" i="47"/>
  <c r="X1615" i="47" s="1"/>
  <c r="R846" i="47"/>
  <c r="R1206" i="47"/>
  <c r="AG2375" i="47"/>
  <c r="X2375" i="47" s="1"/>
  <c r="AG2615" i="47"/>
  <c r="X2615" i="47" s="1"/>
  <c r="AG2415" i="47"/>
  <c r="X2415" i="47" s="1"/>
  <c r="AG1935" i="47"/>
  <c r="X1935" i="47" s="1"/>
  <c r="AG2495" i="47"/>
  <c r="X2493" i="47" s="1"/>
  <c r="AG1815" i="47"/>
  <c r="X1815" i="47" s="1"/>
  <c r="AG1855" i="47"/>
  <c r="X1855" i="47" s="1"/>
  <c r="AG1455" i="47"/>
  <c r="X1455" i="47" s="1"/>
  <c r="AG2135" i="47"/>
  <c r="X2133" i="47" s="1"/>
  <c r="AG2655" i="47"/>
  <c r="X2653" i="47" s="1"/>
  <c r="AG1775" i="47"/>
  <c r="X1772" i="47" s="1"/>
  <c r="X1975" i="47"/>
  <c r="R526" i="47"/>
  <c r="R646" i="47"/>
  <c r="X891" i="47"/>
  <c r="R1326" i="47"/>
  <c r="R2006" i="47"/>
  <c r="X2371" i="47"/>
  <c r="X2611" i="47"/>
  <c r="X2211" i="47"/>
  <c r="R2446" i="47"/>
  <c r="X1931" i="47"/>
  <c r="X2491" i="47"/>
  <c r="R1846" i="47"/>
  <c r="R2126" i="47"/>
  <c r="R1886" i="47"/>
  <c r="X1451" i="47"/>
  <c r="X1731" i="47"/>
  <c r="AG1495" i="47"/>
  <c r="X1493" i="47" s="1"/>
  <c r="AG2535" i="47"/>
  <c r="X2533" i="47" s="1"/>
  <c r="X2571" i="47"/>
  <c r="R2086" i="47"/>
  <c r="R2326" i="47"/>
  <c r="R2166" i="47"/>
  <c r="X2651" i="47"/>
  <c r="R1806" i="47"/>
  <c r="X2451" i="47"/>
  <c r="AG2695" i="47"/>
  <c r="X2693" i="47" s="1"/>
  <c r="AG1895" i="47"/>
  <c r="X1893" i="47" s="1"/>
  <c r="AG1655" i="47"/>
  <c r="X1653" i="47" s="1"/>
  <c r="X1691" i="47"/>
  <c r="R1606" i="47"/>
  <c r="X1531" i="47"/>
  <c r="R1646" i="47"/>
  <c r="AG2175" i="47"/>
  <c r="X2172" i="47" s="1"/>
  <c r="AG2335" i="47"/>
  <c r="X2333" i="47" s="1"/>
  <c r="R2686" i="47"/>
  <c r="X1771" i="47"/>
  <c r="AG2015" i="47"/>
  <c r="X2012" i="47" s="1"/>
  <c r="R326" i="47"/>
  <c r="R366" i="47"/>
  <c r="X411" i="47"/>
  <c r="X571" i="47"/>
  <c r="AG1255" i="47"/>
  <c r="X1252" i="47" s="1"/>
  <c r="X1411" i="47"/>
  <c r="R1126" i="47"/>
  <c r="X1371" i="47"/>
  <c r="AG1135" i="47"/>
  <c r="X1135" i="47" s="1"/>
  <c r="R1086" i="47"/>
  <c r="AG815" i="47"/>
  <c r="X813" i="47" s="1"/>
  <c r="AG855" i="47"/>
  <c r="X855" i="47" s="1"/>
  <c r="AG1335" i="47"/>
  <c r="X1333" i="47" s="1"/>
  <c r="AG1295" i="47"/>
  <c r="X1293" i="47" s="1"/>
  <c r="AG1175" i="47"/>
  <c r="X1172" i="47" s="1"/>
  <c r="AG1215" i="47"/>
  <c r="R1247" i="47" s="1"/>
  <c r="AG935" i="47"/>
  <c r="X933" i="47" s="1"/>
  <c r="R1246" i="47"/>
  <c r="R966" i="47"/>
  <c r="AG1415" i="47"/>
  <c r="X1413" i="47" s="1"/>
  <c r="AG895" i="47"/>
  <c r="X893" i="47" s="1"/>
  <c r="AG1015" i="47"/>
  <c r="X1013" i="47" s="1"/>
  <c r="AG975" i="47"/>
  <c r="R1007" i="47" s="1"/>
  <c r="AG1095" i="47"/>
  <c r="X1093" i="47" s="1"/>
  <c r="AG1375" i="47"/>
  <c r="X1372" i="47" s="1"/>
  <c r="AG1055" i="47"/>
  <c r="X1052" i="47" s="1"/>
  <c r="AG695" i="47"/>
  <c r="X692" i="47" s="1"/>
  <c r="AG775" i="47"/>
  <c r="R807" i="47" s="1"/>
  <c r="AG495" i="47"/>
  <c r="R527" i="47" s="1"/>
  <c r="AG535" i="47"/>
  <c r="R567" i="47" s="1"/>
  <c r="AG615" i="47"/>
  <c r="R726" i="47"/>
  <c r="AG655" i="47"/>
  <c r="X653" i="47" s="1"/>
  <c r="AG735" i="47"/>
  <c r="R767" i="47" s="1"/>
  <c r="AG575" i="47"/>
  <c r="X572" i="47" s="1"/>
  <c r="AG335" i="47"/>
  <c r="X333" i="47" s="1"/>
  <c r="AG455" i="47"/>
  <c r="X452" i="47" s="1"/>
  <c r="AG375" i="47"/>
  <c r="X373" i="47" s="1"/>
  <c r="AG415" i="47"/>
  <c r="X415" i="47" s="1"/>
  <c r="AG255" i="47"/>
  <c r="X255" i="47" s="1"/>
  <c r="R286" i="47"/>
  <c r="X251" i="47"/>
  <c r="AG295" i="47"/>
  <c r="X295" i="47" s="1"/>
  <c r="AG215" i="47"/>
  <c r="R247" i="47" s="1"/>
  <c r="AG175" i="47"/>
  <c r="X173" i="47" s="1"/>
  <c r="R206" i="47"/>
  <c r="X211" i="47"/>
  <c r="X171" i="47"/>
  <c r="R246" i="47"/>
  <c r="X131" i="47"/>
  <c r="AG135" i="47"/>
  <c r="D8" i="51" l="1"/>
  <c r="R166" i="47"/>
  <c r="W93" i="47"/>
  <c r="X1335" i="47"/>
  <c r="X3015" i="47"/>
  <c r="R4567" i="47"/>
  <c r="R4007" i="47"/>
  <c r="X4253" i="47"/>
  <c r="X3452" i="47"/>
  <c r="R3927" i="47"/>
  <c r="R6087" i="47"/>
  <c r="R5767" i="47"/>
  <c r="X7373" i="47"/>
  <c r="X7375" i="47"/>
  <c r="X7333" i="47"/>
  <c r="X7335" i="47"/>
  <c r="R7367" i="47"/>
  <c r="X1253" i="47"/>
  <c r="X7332" i="47"/>
  <c r="X852" i="47"/>
  <c r="X2775" i="47"/>
  <c r="R2804" i="47" s="1" a="1"/>
  <c r="R2804" i="47" s="1"/>
  <c r="R2807" i="47"/>
  <c r="X4252" i="47"/>
  <c r="R4367" i="47"/>
  <c r="X6572" i="47"/>
  <c r="R7127" i="47"/>
  <c r="X7293" i="47"/>
  <c r="X7295" i="47"/>
  <c r="X5575" i="47"/>
  <c r="R7327" i="47"/>
  <c r="X1255" i="47"/>
  <c r="X4255" i="47"/>
  <c r="X4615" i="47"/>
  <c r="R4644" i="47" s="1" a="1"/>
  <c r="R4644" i="47" s="1"/>
  <c r="R2767" i="47"/>
  <c r="X4572" i="47"/>
  <c r="R5887" i="47"/>
  <c r="X6695" i="47"/>
  <c r="R6724" i="47" s="1" a="1"/>
  <c r="R6724" i="47" s="1"/>
  <c r="X7292" i="47"/>
  <c r="X2372" i="47"/>
  <c r="R1807" i="47"/>
  <c r="X1733" i="47"/>
  <c r="R3607" i="47"/>
  <c r="R3687" i="47"/>
  <c r="R4607" i="47"/>
  <c r="X5772" i="47"/>
  <c r="X7012" i="47"/>
  <c r="R7247" i="47"/>
  <c r="X7253" i="47"/>
  <c r="X7255" i="47"/>
  <c r="X4401" i="47"/>
  <c r="R4401" i="47" s="1"/>
  <c r="R7287" i="47"/>
  <c r="R1647" i="47"/>
  <c r="X6732" i="47"/>
  <c r="R6967" i="47"/>
  <c r="X1492" i="47"/>
  <c r="X1612" i="47"/>
  <c r="R1607" i="47"/>
  <c r="R2247" i="47"/>
  <c r="R5167" i="47"/>
  <c r="X2772" i="47"/>
  <c r="X3292" i="47"/>
  <c r="R6167" i="47"/>
  <c r="X6172" i="47"/>
  <c r="X6575" i="47"/>
  <c r="R6604" i="47" s="1" a="1"/>
  <c r="R6604" i="47" s="1"/>
  <c r="X5375" i="47"/>
  <c r="R5404" i="47" s="1" a="1"/>
  <c r="R5404" i="47" s="1"/>
  <c r="X6415" i="47"/>
  <c r="R6607" i="47"/>
  <c r="R5967" i="47"/>
  <c r="R5607" i="47"/>
  <c r="R6927" i="47"/>
  <c r="X7015" i="47"/>
  <c r="R7044" i="47" s="1" a="1"/>
  <c r="R7044" i="47" s="1"/>
  <c r="X7052" i="47"/>
  <c r="X1695" i="47"/>
  <c r="R1724" i="47" s="1" a="1"/>
  <c r="R1724" i="47" s="1"/>
  <c r="X2692" i="47"/>
  <c r="X3132" i="47"/>
  <c r="R4447" i="47"/>
  <c r="R3447" i="47"/>
  <c r="R3767" i="47"/>
  <c r="R5447" i="47"/>
  <c r="R5567" i="47"/>
  <c r="R6127" i="47"/>
  <c r="X6972" i="47"/>
  <c r="X6892" i="47"/>
  <c r="X6975" i="47"/>
  <c r="R7004" i="47" s="1" a="1"/>
  <c r="R7004" i="47" s="1"/>
  <c r="X7001" i="47" s="1"/>
  <c r="R7001" i="47" s="1"/>
  <c r="X7213" i="47"/>
  <c r="X7215" i="47"/>
  <c r="X5655" i="47"/>
  <c r="R5684" i="47" s="1" a="1"/>
  <c r="R5684" i="47" s="1"/>
  <c r="R6447" i="47"/>
  <c r="X6092" i="47"/>
  <c r="R7007" i="47"/>
  <c r="X6895" i="47"/>
  <c r="R6924" i="47" s="1" a="1"/>
  <c r="R6924" i="47" s="1"/>
  <c r="X2332" i="47"/>
  <c r="X3612" i="47"/>
  <c r="X5852" i="47"/>
  <c r="R6527" i="47"/>
  <c r="X6692" i="47"/>
  <c r="X7053" i="47"/>
  <c r="X7055" i="47"/>
  <c r="X4135" i="47"/>
  <c r="R4164" i="47" s="1" a="1"/>
  <c r="R4164" i="47" s="1"/>
  <c r="R4687" i="47"/>
  <c r="X5652" i="47"/>
  <c r="R6847" i="47"/>
  <c r="R6887" i="47"/>
  <c r="X6813" i="47"/>
  <c r="R6844" i="47" s="1" a="1"/>
  <c r="R6844" i="47" s="1"/>
  <c r="X7132" i="47"/>
  <c r="X5693" i="47"/>
  <c r="R5724" i="47" s="1" a="1"/>
  <c r="R5724" i="47" s="1"/>
  <c r="X7173" i="47"/>
  <c r="X7175" i="47"/>
  <c r="X6853" i="47"/>
  <c r="R6884" i="47" s="1" a="1"/>
  <c r="R6884" i="47" s="1"/>
  <c r="X1092" i="47"/>
  <c r="X2055" i="47"/>
  <c r="X2215" i="47"/>
  <c r="X1973" i="47"/>
  <c r="X5092" i="47"/>
  <c r="R2927" i="47"/>
  <c r="X3012" i="47"/>
  <c r="X5012" i="47"/>
  <c r="X4132" i="47"/>
  <c r="X2812" i="47"/>
  <c r="X4215" i="47"/>
  <c r="R6327" i="47"/>
  <c r="R5727" i="47"/>
  <c r="R6207" i="47"/>
  <c r="R5927" i="47"/>
  <c r="X6255" i="47"/>
  <c r="R6284" i="47" s="1" a="1"/>
  <c r="R6284" i="47" s="1"/>
  <c r="X6052" i="47"/>
  <c r="X5615" i="47"/>
  <c r="R6727" i="47"/>
  <c r="R5687" i="47"/>
  <c r="R6287" i="47"/>
  <c r="X6812" i="47"/>
  <c r="X7095" i="47"/>
  <c r="X7093" i="47"/>
  <c r="R7047" i="47"/>
  <c r="X6933" i="47"/>
  <c r="X6935" i="47"/>
  <c r="X6852" i="47"/>
  <c r="R7207" i="47"/>
  <c r="R7167" i="47"/>
  <c r="X7135" i="47"/>
  <c r="R7164" i="47" s="1" a="1"/>
  <c r="R7164" i="47" s="1"/>
  <c r="R2487" i="47"/>
  <c r="X2575" i="47"/>
  <c r="R3564" i="47" a="1"/>
  <c r="R3564" i="47" s="1"/>
  <c r="X6373" i="47"/>
  <c r="X6375" i="47"/>
  <c r="X6533" i="47"/>
  <c r="X6535" i="47"/>
  <c r="X5535" i="47"/>
  <c r="R5564" i="47" s="1" a="1"/>
  <c r="R5564" i="47" s="1"/>
  <c r="X6333" i="47"/>
  <c r="X6335" i="47"/>
  <c r="X5493" i="47"/>
  <c r="X5495" i="47"/>
  <c r="X5815" i="47"/>
  <c r="X5813" i="47"/>
  <c r="X6453" i="47"/>
  <c r="X6455" i="47"/>
  <c r="X6133" i="47"/>
  <c r="X5612" i="47"/>
  <c r="X6015" i="47"/>
  <c r="X6615" i="47"/>
  <c r="R6644" i="47" s="1" a="1"/>
  <c r="R6644" i="47" s="1"/>
  <c r="X6093" i="47"/>
  <c r="R6124" i="47" s="1" a="1"/>
  <c r="R6124" i="47" s="1"/>
  <c r="X6055" i="47"/>
  <c r="R6084" i="47" s="1" a="1"/>
  <c r="R6084" i="47" s="1"/>
  <c r="X335" i="47"/>
  <c r="X5333" i="47"/>
  <c r="X5335" i="47"/>
  <c r="X6773" i="47"/>
  <c r="X6775" i="47"/>
  <c r="X5295" i="47"/>
  <c r="X5293" i="47"/>
  <c r="X6135" i="47"/>
  <c r="X6013" i="47"/>
  <c r="X5413" i="47"/>
  <c r="R5444" i="47" s="1" a="1"/>
  <c r="R5444" i="47" s="1"/>
  <c r="X5613" i="47"/>
  <c r="R5644" i="47" s="1" a="1"/>
  <c r="R5644" i="47" s="1"/>
  <c r="X5641" i="47" s="1"/>
  <c r="R5641" i="47" s="1"/>
  <c r="R2367" i="47"/>
  <c r="R1927" i="47"/>
  <c r="X1692" i="47"/>
  <c r="X2452" i="47"/>
  <c r="X1732" i="47"/>
  <c r="R2007" i="47"/>
  <c r="X3332" i="47"/>
  <c r="X4292" i="47"/>
  <c r="R3727" i="47"/>
  <c r="R5287" i="47"/>
  <c r="X3655" i="47"/>
  <c r="R3684" i="47" s="1" a="1"/>
  <c r="R3684" i="47" s="1"/>
  <c r="R4487" i="47"/>
  <c r="X4692" i="47"/>
  <c r="R4647" i="47"/>
  <c r="R4244" i="47" a="1"/>
  <c r="R4244" i="47" s="1"/>
  <c r="R6647" i="47"/>
  <c r="X5453" i="47"/>
  <c r="X5455" i="47"/>
  <c r="X5532" i="47"/>
  <c r="X5895" i="47"/>
  <c r="X5332" i="47"/>
  <c r="X5973" i="47"/>
  <c r="X5975" i="47"/>
  <c r="X6332" i="47"/>
  <c r="X5492" i="47"/>
  <c r="X6175" i="47"/>
  <c r="R6204" i="47" s="1" a="1"/>
  <c r="R6204" i="47" s="1"/>
  <c r="X6241" i="47"/>
  <c r="R6241" i="47" s="1"/>
  <c r="X6652" i="47"/>
  <c r="R6807" i="47"/>
  <c r="R5327" i="47"/>
  <c r="X6733" i="47"/>
  <c r="X6735" i="47"/>
  <c r="R6047" i="47"/>
  <c r="X5855" i="47"/>
  <c r="R5884" i="47" s="1" a="1"/>
  <c r="R5884" i="47" s="1"/>
  <c r="X5881" i="47" s="1"/>
  <c r="R5881" i="47" s="1"/>
  <c r="X6252" i="47"/>
  <c r="X5372" i="47"/>
  <c r="X5735" i="47"/>
  <c r="R5764" i="47" s="1" a="1"/>
  <c r="R5764" i="47" s="1"/>
  <c r="X6413" i="47"/>
  <c r="R6444" i="47" s="1" a="1"/>
  <c r="R6444" i="47" s="1"/>
  <c r="X5893" i="47"/>
  <c r="R5924" i="47" s="1" a="1"/>
  <c r="R5924" i="47" s="1"/>
  <c r="X5573" i="47"/>
  <c r="X492" i="47"/>
  <c r="R2047" i="47"/>
  <c r="X2572" i="47"/>
  <c r="R3167" i="47"/>
  <c r="R4087" i="47"/>
  <c r="R3647" i="47"/>
  <c r="R5087" i="47"/>
  <c r="X5252" i="47"/>
  <c r="X3735" i="47"/>
  <c r="R3764" i="47" s="1" a="1"/>
  <c r="R3764" i="47" s="1"/>
  <c r="X3761" i="47" s="1"/>
  <c r="R3761" i="47" s="1"/>
  <c r="X3652" i="47"/>
  <c r="X3732" i="47"/>
  <c r="R5047" i="47"/>
  <c r="R4167" i="47"/>
  <c r="X4612" i="47"/>
  <c r="X4652" i="47"/>
  <c r="X6292" i="47"/>
  <c r="X6612" i="47"/>
  <c r="X5692" i="47"/>
  <c r="X5412" i="47"/>
  <c r="R5487" i="47"/>
  <c r="R6407" i="47"/>
  <c r="X6532" i="47"/>
  <c r="X6655" i="47"/>
  <c r="R6684" i="47" s="1" a="1"/>
  <c r="R6684" i="47" s="1"/>
  <c r="R5367" i="47"/>
  <c r="X5972" i="47"/>
  <c r="X6493" i="47"/>
  <c r="X6495" i="47"/>
  <c r="X5812" i="47"/>
  <c r="X5732" i="47"/>
  <c r="X5775" i="47"/>
  <c r="X5773" i="47"/>
  <c r="R6687" i="47"/>
  <c r="X6772" i="47"/>
  <c r="X6452" i="47"/>
  <c r="X5932" i="47"/>
  <c r="R5407" i="47"/>
  <c r="X6295" i="47"/>
  <c r="R6324" i="47" s="1" a="1"/>
  <c r="R6324" i="47" s="1"/>
  <c r="X5933" i="47"/>
  <c r="R5964" i="47" s="1" a="1"/>
  <c r="R5964" i="47" s="1"/>
  <c r="X815" i="47"/>
  <c r="R844" i="47" s="1" a="1"/>
  <c r="R844" i="47" s="1"/>
  <c r="R2207" i="47"/>
  <c r="X1892" i="47"/>
  <c r="X2532" i="47"/>
  <c r="X1572" i="47"/>
  <c r="X4853" i="47"/>
  <c r="X4855" i="47"/>
  <c r="X4892" i="47"/>
  <c r="X4173" i="47"/>
  <c r="X4175" i="47"/>
  <c r="X4732" i="47"/>
  <c r="R3207" i="47"/>
  <c r="R3887" i="47"/>
  <c r="R3527" i="47"/>
  <c r="X3813" i="47"/>
  <c r="X3815" i="47"/>
  <c r="X3215" i="47"/>
  <c r="X3213" i="47"/>
  <c r="X3253" i="47"/>
  <c r="X3255" i="47"/>
  <c r="R3044" i="47" a="1"/>
  <c r="R3044" i="47" s="1"/>
  <c r="R3967" i="47"/>
  <c r="X5173" i="47"/>
  <c r="X5175" i="47"/>
  <c r="X2973" i="47"/>
  <c r="X2975" i="47"/>
  <c r="X3093" i="47"/>
  <c r="X3095" i="47"/>
  <c r="R4807" i="47"/>
  <c r="X4095" i="47"/>
  <c r="X4093" i="47"/>
  <c r="X2853" i="47"/>
  <c r="R2884" i="47" s="1" a="1"/>
  <c r="R2884" i="47" s="1"/>
  <c r="R4047" i="47"/>
  <c r="X5213" i="47"/>
  <c r="X5215" i="47"/>
  <c r="X4335" i="47"/>
  <c r="X4333" i="47"/>
  <c r="X4212" i="47"/>
  <c r="X3855" i="47"/>
  <c r="R3884" i="47" s="1" a="1"/>
  <c r="R3884" i="47" s="1"/>
  <c r="X5253" i="47"/>
  <c r="R5284" i="47" s="1" a="1"/>
  <c r="R5284" i="47" s="1"/>
  <c r="X4733" i="47"/>
  <c r="R4764" i="47" s="1" a="1"/>
  <c r="R4764" i="47" s="1"/>
  <c r="X4535" i="47"/>
  <c r="R4564" i="47" s="1" a="1"/>
  <c r="R4564" i="47" s="1"/>
  <c r="X4455" i="47"/>
  <c r="R4484" i="47" s="1" a="1"/>
  <c r="R4484" i="47" s="1"/>
  <c r="X2933" i="47"/>
  <c r="R2964" i="47" s="1" a="1"/>
  <c r="R2964" i="47" s="1"/>
  <c r="X372" i="47"/>
  <c r="X972" i="47"/>
  <c r="X932" i="47"/>
  <c r="R2687" i="47"/>
  <c r="R1487" i="47"/>
  <c r="X2492" i="47"/>
  <c r="X2213" i="47"/>
  <c r="R4887" i="47"/>
  <c r="X3455" i="47"/>
  <c r="X3453" i="47"/>
  <c r="R4207" i="47"/>
  <c r="X3892" i="47"/>
  <c r="X4052" i="47"/>
  <c r="X2932" i="47"/>
  <c r="X3492" i="47"/>
  <c r="X4413" i="47"/>
  <c r="X4415" i="47"/>
  <c r="R3847" i="47"/>
  <c r="R4327" i="47"/>
  <c r="X5093" i="47"/>
  <c r="X5095" i="47"/>
  <c r="R3247" i="47"/>
  <c r="X5132" i="47"/>
  <c r="X4932" i="47"/>
  <c r="X4532" i="47"/>
  <c r="X4492" i="47"/>
  <c r="R2887" i="47"/>
  <c r="X3573" i="47"/>
  <c r="X3575" i="47"/>
  <c r="X3252" i="47"/>
  <c r="X4452" i="47"/>
  <c r="R3047" i="47"/>
  <c r="X5172" i="47"/>
  <c r="X4813" i="47"/>
  <c r="X4815" i="47"/>
  <c r="R3007" i="47"/>
  <c r="X3532" i="47"/>
  <c r="R5007" i="47"/>
  <c r="R3127" i="47"/>
  <c r="X4973" i="47"/>
  <c r="R5004" i="47" s="1" a="1"/>
  <c r="R5004" i="47" s="1"/>
  <c r="X3373" i="47"/>
  <c r="X3375" i="47"/>
  <c r="X3773" i="47"/>
  <c r="X3775" i="47"/>
  <c r="R5247" i="47"/>
  <c r="X3055" i="47"/>
  <c r="X3053" i="47"/>
  <c r="X3175" i="47"/>
  <c r="R3204" i="47" s="1" a="1"/>
  <c r="R3204" i="47" s="1"/>
  <c r="X3201" i="47" s="1"/>
  <c r="R3201" i="47" s="1"/>
  <c r="X3495" i="47"/>
  <c r="R3524" i="47" s="1" a="1"/>
  <c r="R3524" i="47" s="1"/>
  <c r="X3521" i="47" s="1"/>
  <c r="R3521" i="47" s="1"/>
  <c r="X3693" i="47"/>
  <c r="R3724" i="47" s="1" a="1"/>
  <c r="R3724" i="47" s="1"/>
  <c r="X4575" i="47"/>
  <c r="R4604" i="47" s="1" a="1"/>
  <c r="R4604" i="47" s="1"/>
  <c r="X3895" i="47"/>
  <c r="R3924" i="47" s="1" a="1"/>
  <c r="R3924" i="47" s="1"/>
  <c r="X3921" i="47" s="1"/>
  <c r="R3921" i="47" s="1"/>
  <c r="X4495" i="47"/>
  <c r="R4524" i="47" s="1" a="1"/>
  <c r="R4524" i="47" s="1"/>
  <c r="X5013" i="47"/>
  <c r="R5044" i="47" s="1" a="1"/>
  <c r="R5044" i="47" s="1"/>
  <c r="R2087" i="47"/>
  <c r="X1575" i="47"/>
  <c r="R1604" i="47" s="1" a="1"/>
  <c r="R1604" i="47" s="1"/>
  <c r="X4172" i="47"/>
  <c r="R4767" i="47"/>
  <c r="X3172" i="47"/>
  <c r="X3852" i="47"/>
  <c r="R2967" i="47"/>
  <c r="X3333" i="47"/>
  <c r="X3335" i="47"/>
  <c r="X3413" i="47"/>
  <c r="X3415" i="47"/>
  <c r="X5052" i="47"/>
  <c r="X3973" i="47"/>
  <c r="X3975" i="47"/>
  <c r="X3212" i="47"/>
  <c r="X3692" i="47"/>
  <c r="R4967" i="47"/>
  <c r="R4527" i="47"/>
  <c r="X2852" i="47"/>
  <c r="X4693" i="47"/>
  <c r="X4695" i="47"/>
  <c r="X2733" i="47"/>
  <c r="X2735" i="47"/>
  <c r="R4847" i="47"/>
  <c r="R3567" i="47"/>
  <c r="R4127" i="47"/>
  <c r="X2813" i="47"/>
  <c r="X2815" i="47"/>
  <c r="R3407" i="47"/>
  <c r="R3807" i="47"/>
  <c r="X5212" i="47"/>
  <c r="R3087" i="47"/>
  <c r="X5053" i="47"/>
  <c r="R5084" i="47" s="1" a="1"/>
  <c r="R5084" i="47" s="1"/>
  <c r="X4295" i="47"/>
  <c r="R4324" i="47" s="1" a="1"/>
  <c r="R4324" i="47" s="1"/>
  <c r="X4933" i="47"/>
  <c r="R4964" i="47" s="1" a="1"/>
  <c r="R4964" i="47" s="1"/>
  <c r="X3613" i="47"/>
  <c r="R3644" i="47" s="1" a="1"/>
  <c r="R3644" i="47" s="1"/>
  <c r="X5133" i="47"/>
  <c r="R5164" i="47" s="1" a="1"/>
  <c r="R5164" i="47" s="1"/>
  <c r="X2175" i="47"/>
  <c r="R2084" i="47" a="1"/>
  <c r="R2084" i="47" s="1"/>
  <c r="X4895" i="47"/>
  <c r="X4893" i="47"/>
  <c r="X2893" i="47"/>
  <c r="X2895" i="47"/>
  <c r="R3287" i="47"/>
  <c r="X3935" i="47"/>
  <c r="X3933" i="47"/>
  <c r="X4972" i="47"/>
  <c r="X3092" i="47"/>
  <c r="X4775" i="47"/>
  <c r="X4773" i="47"/>
  <c r="X4092" i="47"/>
  <c r="X4013" i="47"/>
  <c r="X4015" i="47"/>
  <c r="X3133" i="47"/>
  <c r="R3164" i="47" s="1" a="1"/>
  <c r="R3164" i="47" s="1"/>
  <c r="R3327" i="47"/>
  <c r="R4247" i="47"/>
  <c r="X3293" i="47"/>
  <c r="R3324" i="47" s="1" a="1"/>
  <c r="R3324" i="47" s="1"/>
  <c r="X4655" i="47"/>
  <c r="R4684" i="47" s="1" a="1"/>
  <c r="R4684" i="47" s="1"/>
  <c r="X4681" i="47" s="1"/>
  <c r="R4681" i="47" s="1"/>
  <c r="X4055" i="47"/>
  <c r="R4084" i="47" s="1" a="1"/>
  <c r="R4084" i="47" s="1"/>
  <c r="X4081" i="47" s="1"/>
  <c r="R4081" i="47" s="1"/>
  <c r="R1364" i="47" a="1"/>
  <c r="R1364" i="47" s="1"/>
  <c r="X652" i="47"/>
  <c r="X892" i="47"/>
  <c r="X895" i="47"/>
  <c r="R924" i="47" s="1" a="1"/>
  <c r="R924" i="47" s="1"/>
  <c r="X1212" i="47"/>
  <c r="R1327" i="47"/>
  <c r="X1332" i="47"/>
  <c r="X812" i="47"/>
  <c r="R1687" i="47"/>
  <c r="R1527" i="47"/>
  <c r="X2095" i="47"/>
  <c r="R2124" i="47" s="1" a="1"/>
  <c r="R2124" i="47" s="1"/>
  <c r="X2132" i="47"/>
  <c r="R1887" i="47"/>
  <c r="X1812" i="47"/>
  <c r="R1967" i="47"/>
  <c r="R2447" i="47"/>
  <c r="R2647" i="47"/>
  <c r="R1567" i="47"/>
  <c r="X2292" i="47"/>
  <c r="X2052" i="47"/>
  <c r="R2604" i="47" a="1"/>
  <c r="R2604" i="47" s="1"/>
  <c r="X2092" i="47"/>
  <c r="X2495" i="47"/>
  <c r="R2524" i="47" s="1" a="1"/>
  <c r="R2524" i="47" s="1"/>
  <c r="X2135" i="47"/>
  <c r="R2164" i="47" s="1" a="1"/>
  <c r="R2164" i="47" s="1"/>
  <c r="X2613" i="47"/>
  <c r="R2644" i="47" s="1" a="1"/>
  <c r="R2644" i="47" s="1"/>
  <c r="X2641" i="47" s="1"/>
  <c r="R2641" i="47" s="1"/>
  <c r="X2535" i="47"/>
  <c r="R2564" i="47" s="1" a="1"/>
  <c r="R2564" i="47" s="1"/>
  <c r="X2455" i="47"/>
  <c r="R2484" i="47" s="1" a="1"/>
  <c r="R2484" i="47" s="1"/>
  <c r="X1535" i="47"/>
  <c r="R1564" i="47" s="1" a="1"/>
  <c r="R1564" i="47" s="1"/>
  <c r="X2295" i="47"/>
  <c r="X1852" i="47"/>
  <c r="X2412" i="47"/>
  <c r="X1532" i="47"/>
  <c r="X2253" i="47"/>
  <c r="X2255" i="47"/>
  <c r="X1735" i="47"/>
  <c r="X1495" i="47"/>
  <c r="R1524" i="47" s="1" a="1"/>
  <c r="R1524" i="47" s="1"/>
  <c r="X2173" i="47"/>
  <c r="X1655" i="47"/>
  <c r="R1684" i="47" s="1" a="1"/>
  <c r="R1684" i="47" s="1"/>
  <c r="X1853" i="47"/>
  <c r="R1884" i="47" s="1" a="1"/>
  <c r="R1884" i="47" s="1"/>
  <c r="X2013" i="47"/>
  <c r="X2015" i="47"/>
  <c r="X1652" i="47"/>
  <c r="X655" i="47"/>
  <c r="R684" i="47" s="1" a="1"/>
  <c r="R684" i="47" s="1"/>
  <c r="R1407" i="47"/>
  <c r="R927" i="47"/>
  <c r="X1295" i="47"/>
  <c r="R1324" i="47" s="1" a="1"/>
  <c r="R1324" i="47" s="1"/>
  <c r="X1321" i="47" s="1"/>
  <c r="R1321" i="47" s="1"/>
  <c r="R1367" i="47"/>
  <c r="X853" i="47"/>
  <c r="R884" i="47" s="1" a="1"/>
  <c r="R884" i="47" s="1"/>
  <c r="R1287" i="47"/>
  <c r="R2727" i="47"/>
  <c r="R2567" i="47"/>
  <c r="X2293" i="47"/>
  <c r="X1775" i="47"/>
  <c r="X1773" i="47"/>
  <c r="X2652" i="47"/>
  <c r="R2167" i="47"/>
  <c r="X1452" i="47"/>
  <c r="R1847" i="47"/>
  <c r="R2527" i="47"/>
  <c r="X1932" i="47"/>
  <c r="X2612" i="47"/>
  <c r="R2407" i="47"/>
  <c r="X1813" i="47"/>
  <c r="R1844" i="47" s="1" a="1"/>
  <c r="R1844" i="47" s="1"/>
  <c r="R1727" i="47"/>
  <c r="R2287" i="47"/>
  <c r="R2607" i="47"/>
  <c r="R2127" i="47"/>
  <c r="X1613" i="47"/>
  <c r="R1644" i="47" s="1" a="1"/>
  <c r="R1644" i="47" s="1"/>
  <c r="X1641" i="47" s="1"/>
  <c r="R1641" i="47" s="1"/>
  <c r="X1453" i="47"/>
  <c r="R1484" i="47" s="1" a="1"/>
  <c r="R1484" i="47" s="1"/>
  <c r="X2335" i="47"/>
  <c r="R2364" i="47" s="1" a="1"/>
  <c r="R2364" i="47" s="1"/>
  <c r="X2361" i="47" s="1"/>
  <c r="R2361" i="47" s="1"/>
  <c r="X1895" i="47"/>
  <c r="R1924" i="47" s="1" a="1"/>
  <c r="R1924" i="47" s="1"/>
  <c r="X1921" i="47" s="1"/>
  <c r="R1921" i="47" s="1"/>
  <c r="X1933" i="47"/>
  <c r="R1964" i="47" s="1" a="1"/>
  <c r="R1964" i="47" s="1"/>
  <c r="X2655" i="47"/>
  <c r="R2684" i="47" s="1" a="1"/>
  <c r="R2684" i="47" s="1"/>
  <c r="R2004" i="47" a="1"/>
  <c r="R2004" i="47" s="1"/>
  <c r="X2413" i="47"/>
  <c r="R2444" i="47" s="1" a="1"/>
  <c r="R2444" i="47" s="1"/>
  <c r="X2695" i="47"/>
  <c r="R2724" i="47" s="1" a="1"/>
  <c r="R2724" i="47" s="1"/>
  <c r="X2373" i="47"/>
  <c r="R2404" i="47" s="1" a="1"/>
  <c r="R2404" i="47" s="1"/>
  <c r="R364" i="47" a="1"/>
  <c r="R364" i="47" s="1"/>
  <c r="R367" i="47"/>
  <c r="R607" i="47"/>
  <c r="X253" i="47"/>
  <c r="R284" i="47" s="1" a="1"/>
  <c r="R284" i="47" s="1"/>
  <c r="X375" i="47"/>
  <c r="R404" i="47" s="1" a="1"/>
  <c r="R404" i="47" s="1"/>
  <c r="X332" i="47"/>
  <c r="X772" i="47"/>
  <c r="R1127" i="47"/>
  <c r="X1012" i="47"/>
  <c r="X1412" i="47"/>
  <c r="R967" i="47"/>
  <c r="X1292" i="47"/>
  <c r="R887" i="47"/>
  <c r="R847" i="47"/>
  <c r="X1132" i="47"/>
  <c r="X1415" i="47"/>
  <c r="R1444" i="47" s="1" a="1"/>
  <c r="R1444" i="47" s="1"/>
  <c r="X1053" i="47"/>
  <c r="X1055" i="47"/>
  <c r="X935" i="47"/>
  <c r="R964" i="47" s="1" a="1"/>
  <c r="R964" i="47" s="1"/>
  <c r="R1087" i="47"/>
  <c r="X973" i="47"/>
  <c r="X975" i="47"/>
  <c r="R1047" i="47"/>
  <c r="R1284" i="47" a="1"/>
  <c r="R1284" i="47" s="1"/>
  <c r="X1173" i="47"/>
  <c r="X1175" i="47"/>
  <c r="R1167" i="47"/>
  <c r="X1133" i="47"/>
  <c r="R1164" i="47" s="1" a="1"/>
  <c r="R1164" i="47" s="1"/>
  <c r="X1095" i="47"/>
  <c r="R1124" i="47" s="1" a="1"/>
  <c r="R1124" i="47" s="1"/>
  <c r="R287" i="47"/>
  <c r="R727" i="47"/>
  <c r="X1373" i="47"/>
  <c r="X1375" i="47"/>
  <c r="R1447" i="47"/>
  <c r="X1213" i="47"/>
  <c r="X1215" i="47"/>
  <c r="R1207" i="47"/>
  <c r="X1015" i="47"/>
  <c r="R1044" i="47" s="1" a="1"/>
  <c r="R1044" i="47" s="1"/>
  <c r="X613" i="47"/>
  <c r="X615" i="47"/>
  <c r="X533" i="47"/>
  <c r="X535" i="47"/>
  <c r="X733" i="47"/>
  <c r="R447" i="47"/>
  <c r="X732" i="47"/>
  <c r="X612" i="47"/>
  <c r="X532" i="47"/>
  <c r="X735" i="47"/>
  <c r="X575" i="47"/>
  <c r="X573" i="47"/>
  <c r="R687" i="47"/>
  <c r="R647" i="47"/>
  <c r="X495" i="47"/>
  <c r="X493" i="47"/>
  <c r="X773" i="47"/>
  <c r="X775" i="47"/>
  <c r="X693" i="47"/>
  <c r="X695" i="47"/>
  <c r="R487" i="47"/>
  <c r="X292" i="47"/>
  <c r="X252" i="47"/>
  <c r="X412" i="47"/>
  <c r="R407" i="47"/>
  <c r="X413" i="47"/>
  <c r="R444" i="47" s="1" a="1"/>
  <c r="R444" i="47" s="1"/>
  <c r="X441" i="47" s="1"/>
  <c r="R441" i="47" s="1"/>
  <c r="X453" i="47"/>
  <c r="X455" i="47"/>
  <c r="R327" i="47"/>
  <c r="X293" i="47"/>
  <c r="R324" i="47" s="1" a="1"/>
  <c r="R324" i="47" s="1"/>
  <c r="X213" i="47"/>
  <c r="X215" i="47"/>
  <c r="X175" i="47"/>
  <c r="R204" i="47" s="1" a="1"/>
  <c r="R204" i="47" s="1"/>
  <c r="X172" i="47"/>
  <c r="X212" i="47"/>
  <c r="R207" i="47"/>
  <c r="X133" i="47"/>
  <c r="X135" i="47"/>
  <c r="R167" i="47"/>
  <c r="X132" i="47"/>
  <c r="X2801" i="47" l="1"/>
  <c r="R2801" i="47" s="1"/>
  <c r="X5561" i="47"/>
  <c r="R5561" i="47" s="1"/>
  <c r="X6441" i="47"/>
  <c r="R6441" i="47" s="1"/>
  <c r="X6921" i="47"/>
  <c r="R6921" i="47" s="1"/>
  <c r="X2001" i="47"/>
  <c r="R2001" i="47" s="1"/>
  <c r="X6081" i="47"/>
  <c r="R6081" i="47" s="1"/>
  <c r="X4561" i="47"/>
  <c r="R4561" i="47" s="1"/>
  <c r="X2481" i="47"/>
  <c r="R2481" i="47" s="1"/>
  <c r="X5961" i="47"/>
  <c r="R5961" i="47" s="1"/>
  <c r="X3721" i="47"/>
  <c r="R3721" i="47" s="1"/>
  <c r="D7" i="51"/>
  <c r="R126" i="47"/>
  <c r="X91" i="47"/>
  <c r="AG95" i="47"/>
  <c r="X4601" i="47"/>
  <c r="R4601" i="47" s="1"/>
  <c r="X5761" i="47"/>
  <c r="R5761" i="47" s="1"/>
  <c r="X5081" i="47"/>
  <c r="R5081" i="47" s="1"/>
  <c r="X6321" i="47"/>
  <c r="R6321" i="47" s="1"/>
  <c r="X1481" i="47"/>
  <c r="R1481" i="47" s="1"/>
  <c r="X3641" i="47"/>
  <c r="R3641" i="47" s="1"/>
  <c r="R4284" i="47" a="1"/>
  <c r="R4284" i="47" s="1"/>
  <c r="X4281" i="47" s="1"/>
  <c r="R4281" i="47" s="1"/>
  <c r="R2244" i="47" a="1"/>
  <c r="R2244" i="47" s="1"/>
  <c r="X2241" i="47" s="1"/>
  <c r="R2241" i="47" s="1"/>
  <c r="X1521" i="47"/>
  <c r="R1521" i="47" s="1"/>
  <c r="R7324" i="47" a="1"/>
  <c r="R7324" i="47" s="1"/>
  <c r="X7321" i="47" s="1"/>
  <c r="R7321" i="47" s="1"/>
  <c r="R1764" i="47" a="1"/>
  <c r="R1764" i="47" s="1"/>
  <c r="X1761" i="47" s="1"/>
  <c r="R1761" i="47" s="1"/>
  <c r="X1601" i="47"/>
  <c r="R1601" i="47" s="1"/>
  <c r="X5921" i="47"/>
  <c r="R5921" i="47" s="1"/>
  <c r="X6121" i="47"/>
  <c r="R6121" i="47" s="1"/>
  <c r="X6881" i="47"/>
  <c r="R6881" i="47" s="1"/>
  <c r="X5721" i="47"/>
  <c r="R5721" i="47" s="1"/>
  <c r="R7404" i="47" a="1"/>
  <c r="R7404" i="47" s="1"/>
  <c r="X7401" i="47" s="1"/>
  <c r="R7401" i="47" s="1"/>
  <c r="R5604" i="47" a="1"/>
  <c r="R5604" i="47" s="1"/>
  <c r="X5601" i="47" s="1"/>
  <c r="R5601" i="47" s="1"/>
  <c r="X5401" i="47"/>
  <c r="R5401" i="47" s="1"/>
  <c r="X5281" i="47"/>
  <c r="R5281" i="47" s="1"/>
  <c r="X5161" i="47"/>
  <c r="R5161" i="47" s="1"/>
  <c r="X2681" i="47"/>
  <c r="R2681" i="47" s="1"/>
  <c r="R2324" i="47" a="1"/>
  <c r="R2324" i="47" s="1"/>
  <c r="X2321" i="47" s="1"/>
  <c r="R2321" i="47" s="1"/>
  <c r="X1681" i="47"/>
  <c r="R1681" i="47" s="1"/>
  <c r="X2441" i="47"/>
  <c r="R2441" i="47" s="1"/>
  <c r="R2924" i="47" a="1"/>
  <c r="R2924" i="47" s="1"/>
  <c r="X2921" i="47" s="1"/>
  <c r="R2921" i="47" s="1"/>
  <c r="X6201" i="47"/>
  <c r="R6201" i="47" s="1"/>
  <c r="X3681" i="47"/>
  <c r="R3681" i="47" s="1"/>
  <c r="X5441" i="47"/>
  <c r="R5441" i="47" s="1"/>
  <c r="X2521" i="47"/>
  <c r="R2521" i="47" s="1"/>
  <c r="X1961" i="47"/>
  <c r="R1961" i="47" s="1"/>
  <c r="X3321" i="47"/>
  <c r="R3321" i="47" s="1"/>
  <c r="X3561" i="47"/>
  <c r="R3561" i="47" s="1"/>
  <c r="X4481" i="47"/>
  <c r="R4481" i="47" s="1"/>
  <c r="X3881" i="47"/>
  <c r="R3881" i="47" s="1"/>
  <c r="X6601" i="47"/>
  <c r="R6601" i="47" s="1"/>
  <c r="R5484" i="47" a="1"/>
  <c r="R5484" i="47" s="1"/>
  <c r="R6044" i="47" a="1"/>
  <c r="R6044" i="47" s="1"/>
  <c r="X6041" i="47" s="1"/>
  <c r="R6041" i="47" s="1"/>
  <c r="X281" i="47"/>
  <c r="R281" i="47" s="1"/>
  <c r="X4241" i="47"/>
  <c r="R4241" i="47" s="1"/>
  <c r="X5041" i="47"/>
  <c r="R5041" i="47" s="1"/>
  <c r="X7161" i="47"/>
  <c r="R7161" i="47" s="1"/>
  <c r="X361" i="47"/>
  <c r="R361" i="47" s="1"/>
  <c r="R1084" i="47" a="1"/>
  <c r="R1084" i="47" s="1"/>
  <c r="X1081" i="47" s="1"/>
  <c r="R1081" i="47" s="1"/>
  <c r="R7364" i="47" a="1"/>
  <c r="R7364" i="47" s="1"/>
  <c r="X7361" i="47" s="1"/>
  <c r="R7361" i="47" s="1"/>
  <c r="X3161" i="47"/>
  <c r="R3161" i="47" s="1"/>
  <c r="R7244" i="47" a="1"/>
  <c r="R7244" i="47" s="1"/>
  <c r="X7241" i="47" s="1"/>
  <c r="R7241" i="47" s="1"/>
  <c r="X321" i="47"/>
  <c r="R321" i="47" s="1"/>
  <c r="X961" i="47"/>
  <c r="R961" i="47" s="1"/>
  <c r="X4321" i="47"/>
  <c r="R4321" i="47" s="1"/>
  <c r="R7284" i="47" a="1"/>
  <c r="R7284" i="47" s="1"/>
  <c r="X7281" i="47" s="1"/>
  <c r="R7281" i="47" s="1"/>
  <c r="X6281" i="47"/>
  <c r="R6281" i="47" s="1"/>
  <c r="X6841" i="47"/>
  <c r="R6841" i="47" s="1"/>
  <c r="R7084" i="47" a="1"/>
  <c r="R7084" i="47" s="1"/>
  <c r="X7081" i="47" s="1"/>
  <c r="R7081" i="47" s="1"/>
  <c r="X6681" i="47"/>
  <c r="R6681" i="47" s="1"/>
  <c r="R5324" i="47" a="1"/>
  <c r="R5324" i="47" s="1"/>
  <c r="X5321" i="47" s="1"/>
  <c r="R5321" i="47" s="1"/>
  <c r="R4124" i="47" a="1"/>
  <c r="R4124" i="47" s="1"/>
  <c r="X4121" i="47" s="1"/>
  <c r="R4121" i="47" s="1"/>
  <c r="R5844" i="47" a="1"/>
  <c r="R5844" i="47" s="1"/>
  <c r="X5841" i="47" s="1"/>
  <c r="R5841" i="47" s="1"/>
  <c r="X5681" i="47"/>
  <c r="R5681" i="47" s="1"/>
  <c r="X6641" i="47"/>
  <c r="R6641" i="47" s="1"/>
  <c r="X1121" i="47"/>
  <c r="R1121" i="47" s="1"/>
  <c r="R4044" i="47" a="1"/>
  <c r="R4044" i="47" s="1"/>
  <c r="X4041" i="47" s="1"/>
  <c r="R4041" i="47" s="1"/>
  <c r="R3124" i="47" a="1"/>
  <c r="R3124" i="47" s="1"/>
  <c r="X3121" i="47" s="1"/>
  <c r="R3121" i="47" s="1"/>
  <c r="R5204" i="47" a="1"/>
  <c r="R5204" i="47" s="1"/>
  <c r="X5201" i="47" s="1"/>
  <c r="R5201" i="47" s="1"/>
  <c r="R3284" i="47" a="1"/>
  <c r="R3284" i="47" s="1"/>
  <c r="X3281" i="47" s="1"/>
  <c r="R3281" i="47" s="1"/>
  <c r="R3844" i="47" a="1"/>
  <c r="R3844" i="47" s="1"/>
  <c r="X3841" i="47" s="1"/>
  <c r="R3841" i="47" s="1"/>
  <c r="R6524" i="47" a="1"/>
  <c r="R6524" i="47" s="1"/>
  <c r="X6521" i="47" s="1"/>
  <c r="R6521" i="47" s="1"/>
  <c r="R6964" i="47" a="1"/>
  <c r="R6964" i="47" s="1"/>
  <c r="X6961" i="47" s="1"/>
  <c r="R6961" i="47" s="1"/>
  <c r="X6721" i="47"/>
  <c r="R6721" i="47" s="1"/>
  <c r="X2721" i="47"/>
  <c r="R2721" i="47" s="1"/>
  <c r="X841" i="47"/>
  <c r="R841" i="47" s="1"/>
  <c r="X1561" i="47"/>
  <c r="R1561" i="47" s="1"/>
  <c r="R6564" i="47" a="1"/>
  <c r="R6564" i="47" s="1"/>
  <c r="X6561" i="47" s="1"/>
  <c r="R6561" i="47" s="1"/>
  <c r="R7204" i="47" a="1"/>
  <c r="R7204" i="47" s="1"/>
  <c r="X7201" i="47" s="1"/>
  <c r="R7201" i="47" s="1"/>
  <c r="X7041" i="47"/>
  <c r="R7041" i="47" s="1"/>
  <c r="R1804" i="47" a="1"/>
  <c r="R1804" i="47" s="1"/>
  <c r="X1801" i="47" s="1"/>
  <c r="R1801" i="47" s="1"/>
  <c r="R4804" i="47" a="1"/>
  <c r="R4804" i="47" s="1"/>
  <c r="X4801" i="47" s="1"/>
  <c r="R4801" i="47" s="1"/>
  <c r="R3964" i="47" a="1"/>
  <c r="R3964" i="47" s="1"/>
  <c r="X3961" i="47" s="1"/>
  <c r="R3961" i="47" s="1"/>
  <c r="X2081" i="47"/>
  <c r="R2081" i="47" s="1"/>
  <c r="R4364" i="47" a="1"/>
  <c r="R4364" i="47" s="1"/>
  <c r="X4361" i="47" s="1"/>
  <c r="R4361" i="47" s="1"/>
  <c r="R5804" i="47" a="1"/>
  <c r="R5804" i="47" s="1"/>
  <c r="X5801" i="47" s="1"/>
  <c r="R5801" i="47" s="1"/>
  <c r="R6804" i="47" a="1"/>
  <c r="R6804" i="47" s="1"/>
  <c r="X6801" i="47" s="1"/>
  <c r="R6801" i="47" s="1"/>
  <c r="R7124" i="47" a="1"/>
  <c r="R7124" i="47" s="1"/>
  <c r="X7121" i="47" s="1"/>
  <c r="R7121" i="47" s="1"/>
  <c r="R2764" i="47" a="1"/>
  <c r="R2764" i="47" s="1"/>
  <c r="X2761" i="47" s="1"/>
  <c r="R2761" i="47" s="1"/>
  <c r="R3444" i="47" a="1"/>
  <c r="R3444" i="47" s="1"/>
  <c r="X3441" i="47" s="1"/>
  <c r="R3441" i="47" s="1"/>
  <c r="R3604" i="47" a="1"/>
  <c r="R3604" i="47" s="1"/>
  <c r="X3601" i="47" s="1"/>
  <c r="R3601" i="47" s="1"/>
  <c r="R6764" i="47" a="1"/>
  <c r="R6764" i="47" s="1"/>
  <c r="X6761" i="47" s="1"/>
  <c r="R6761" i="47" s="1"/>
  <c r="R5524" i="47" a="1"/>
  <c r="R5524" i="47" s="1"/>
  <c r="X5521" i="47" s="1"/>
  <c r="R5521" i="47" s="1"/>
  <c r="R6164" i="47" a="1"/>
  <c r="R6164" i="47" s="1"/>
  <c r="X6161" i="47" s="1"/>
  <c r="R6161" i="47" s="1"/>
  <c r="R1404" i="47" a="1"/>
  <c r="R1404" i="47" s="1"/>
  <c r="X1401" i="47" s="1"/>
  <c r="R1401" i="47" s="1"/>
  <c r="R1204" i="47" a="1"/>
  <c r="R1204" i="47" s="1"/>
  <c r="X1201" i="47" s="1"/>
  <c r="R1201" i="47" s="1"/>
  <c r="R804" i="47" a="1"/>
  <c r="R804" i="47" s="1"/>
  <c r="X801" i="47" s="1"/>
  <c r="R801" i="47" s="1"/>
  <c r="R764" i="47" a="1"/>
  <c r="R764" i="47" s="1"/>
  <c r="X761" i="47" s="1"/>
  <c r="R761" i="47" s="1"/>
  <c r="R644" i="47" a="1"/>
  <c r="R644" i="47" s="1"/>
  <c r="X641" i="47" s="1"/>
  <c r="R641" i="47" s="1"/>
  <c r="R1244" i="47" a="1"/>
  <c r="R1244" i="47" s="1"/>
  <c r="X1241" i="47" s="1"/>
  <c r="R1241" i="47" s="1"/>
  <c r="R4724" i="47" a="1"/>
  <c r="R4724" i="47" s="1"/>
  <c r="X4721" i="47" s="1"/>
  <c r="R4721" i="47" s="1"/>
  <c r="R3364" i="47" a="1"/>
  <c r="R3364" i="47" s="1"/>
  <c r="X3361" i="47" s="1"/>
  <c r="R3361" i="47" s="1"/>
  <c r="R4844" i="47" a="1"/>
  <c r="R4844" i="47" s="1"/>
  <c r="X4841" i="47" s="1"/>
  <c r="R4841" i="47" s="1"/>
  <c r="R3484" i="47" a="1"/>
  <c r="R3484" i="47" s="1"/>
  <c r="X3481" i="47" s="1"/>
  <c r="R3481" i="47" s="1"/>
  <c r="R3244" i="47" a="1"/>
  <c r="R3244" i="47" s="1"/>
  <c r="X3241" i="47" s="1"/>
  <c r="R3241" i="47" s="1"/>
  <c r="R6004" i="47" a="1"/>
  <c r="R6004" i="47" s="1"/>
  <c r="X6001" i="47" s="1"/>
  <c r="R6001" i="47" s="1"/>
  <c r="X4641" i="47"/>
  <c r="R4641" i="47" s="1"/>
  <c r="R6364" i="47" a="1"/>
  <c r="R6364" i="47" s="1"/>
  <c r="X6361" i="47" s="1"/>
  <c r="R6361" i="47" s="1"/>
  <c r="X4521" i="47"/>
  <c r="R4521" i="47" s="1"/>
  <c r="X5481" i="47"/>
  <c r="R5481" i="47" s="1"/>
  <c r="X4161" i="47"/>
  <c r="R4161" i="47" s="1"/>
  <c r="R5364" i="47" a="1"/>
  <c r="R5364" i="47" s="1"/>
  <c r="X5361" i="47" s="1"/>
  <c r="R5361" i="47" s="1"/>
  <c r="R6484" i="47" a="1"/>
  <c r="R6484" i="47" s="1"/>
  <c r="X6481" i="47" s="1"/>
  <c r="R6481" i="47" s="1"/>
  <c r="R6404" i="47" a="1"/>
  <c r="R6404" i="47" s="1"/>
  <c r="X6401" i="47" s="1"/>
  <c r="R6401" i="47" s="1"/>
  <c r="X681" i="47"/>
  <c r="R681" i="47" s="1"/>
  <c r="X5001" i="47"/>
  <c r="R5001" i="47" s="1"/>
  <c r="R5124" i="47" a="1"/>
  <c r="R5124" i="47" s="1"/>
  <c r="X5121" i="47" s="1"/>
  <c r="R5121" i="47" s="1"/>
  <c r="R4444" i="47" a="1"/>
  <c r="R4444" i="47" s="1"/>
  <c r="X4441" i="47" s="1"/>
  <c r="R4441" i="47" s="1"/>
  <c r="X2961" i="47"/>
  <c r="R2961" i="47" s="1"/>
  <c r="R3004" i="47" a="1"/>
  <c r="R3004" i="47" s="1"/>
  <c r="X3001" i="47" s="1"/>
  <c r="R3001" i="47" s="1"/>
  <c r="X3041" i="47"/>
  <c r="R3041" i="47" s="1"/>
  <c r="R4204" i="47" a="1"/>
  <c r="R4204" i="47" s="1"/>
  <c r="X4201" i="47" s="1"/>
  <c r="R4201" i="47" s="1"/>
  <c r="X1041" i="47"/>
  <c r="R1041" i="47" s="1"/>
  <c r="X1281" i="47"/>
  <c r="R1281" i="47" s="1"/>
  <c r="R2204" i="47" a="1"/>
  <c r="R2204" i="47" s="1"/>
  <c r="X2201" i="47" s="1"/>
  <c r="R2201" i="47" s="1"/>
  <c r="R2284" i="47" a="1"/>
  <c r="R2284" i="47" s="1"/>
  <c r="X2281" i="47" s="1"/>
  <c r="R2281" i="47" s="1"/>
  <c r="X4961" i="47"/>
  <c r="R4961" i="47" s="1"/>
  <c r="R2844" i="47" a="1"/>
  <c r="R2844" i="47" s="1"/>
  <c r="X2841" i="47" s="1"/>
  <c r="R2841" i="47" s="1"/>
  <c r="R3084" i="47" a="1"/>
  <c r="R3084" i="47" s="1"/>
  <c r="X3081" i="47" s="1"/>
  <c r="R3081" i="47" s="1"/>
  <c r="R3804" i="47" a="1"/>
  <c r="R3804" i="47" s="1"/>
  <c r="X3801" i="47" s="1"/>
  <c r="R3801" i="47" s="1"/>
  <c r="X2881" i="47"/>
  <c r="R2881" i="47" s="1"/>
  <c r="X2401" i="47"/>
  <c r="R2401" i="47" s="1"/>
  <c r="X1881" i="47"/>
  <c r="R1881" i="47" s="1"/>
  <c r="X2561" i="47"/>
  <c r="R2561" i="47" s="1"/>
  <c r="R4924" i="47" a="1"/>
  <c r="R4924" i="47" s="1"/>
  <c r="X4921" i="47" s="1"/>
  <c r="R4921" i="47" s="1"/>
  <c r="R4004" i="47" a="1"/>
  <c r="R4004" i="47" s="1"/>
  <c r="X4001" i="47" s="1"/>
  <c r="R4001" i="47" s="1"/>
  <c r="R3404" i="47" a="1"/>
  <c r="R3404" i="47" s="1"/>
  <c r="X3401" i="47" s="1"/>
  <c r="R3401" i="47" s="1"/>
  <c r="X4761" i="47"/>
  <c r="R4761" i="47" s="1"/>
  <c r="R5244" i="47" a="1"/>
  <c r="R5244" i="47" s="1"/>
  <c r="X5241" i="47" s="1"/>
  <c r="R5241" i="47" s="1"/>
  <c r="R4884" i="47" a="1"/>
  <c r="R4884" i="47" s="1"/>
  <c r="X4881" i="47" s="1"/>
  <c r="R4881" i="47" s="1"/>
  <c r="R2044" i="47" a="1"/>
  <c r="R2044" i="47" s="1"/>
  <c r="X2041" i="47" s="1"/>
  <c r="R2041" i="47" s="1"/>
  <c r="X2161" i="47"/>
  <c r="R2161" i="47" s="1"/>
  <c r="X881" i="47"/>
  <c r="R881" i="47" s="1"/>
  <c r="X1161" i="47"/>
  <c r="R1161" i="47" s="1"/>
  <c r="X1841" i="47"/>
  <c r="R1841" i="47" s="1"/>
  <c r="X921" i="47"/>
  <c r="R921" i="47" s="1"/>
  <c r="X1721" i="47"/>
  <c r="R1721" i="47" s="1"/>
  <c r="X1361" i="47"/>
  <c r="R1361" i="47" s="1"/>
  <c r="X2601" i="47"/>
  <c r="R2601" i="47" s="1"/>
  <c r="X2121" i="47"/>
  <c r="R2121" i="47" s="1"/>
  <c r="X401" i="47"/>
  <c r="R401" i="47" s="1"/>
  <c r="R1004" i="47" a="1"/>
  <c r="R1004" i="47" s="1"/>
  <c r="X1001" i="47" s="1"/>
  <c r="R1001" i="47" s="1"/>
  <c r="R724" i="47" a="1"/>
  <c r="R724" i="47" s="1"/>
  <c r="X721" i="47" s="1"/>
  <c r="R721" i="47" s="1"/>
  <c r="R564" i="47" a="1"/>
  <c r="R564" i="47" s="1"/>
  <c r="X561" i="47" s="1"/>
  <c r="R561" i="47" s="1"/>
  <c r="X1441" i="47"/>
  <c r="R1441" i="47" s="1"/>
  <c r="R524" i="47" a="1"/>
  <c r="R524" i="47" s="1"/>
  <c r="X521" i="47" s="1"/>
  <c r="R521" i="47" s="1"/>
  <c r="R604" i="47" a="1"/>
  <c r="R604" i="47" s="1"/>
  <c r="X601" i="47" s="1"/>
  <c r="R601" i="47" s="1"/>
  <c r="R484" i="47" a="1"/>
  <c r="R484" i="47" s="1"/>
  <c r="X481" i="47" s="1"/>
  <c r="R481" i="47" s="1"/>
  <c r="R244" i="47" a="1"/>
  <c r="R244" i="47" s="1"/>
  <c r="X241" i="47" s="1"/>
  <c r="R241" i="47" s="1"/>
  <c r="X201" i="47"/>
  <c r="R201" i="47" s="1"/>
  <c r="R164" i="47" a="1"/>
  <c r="R164" i="47" s="1"/>
  <c r="X161" i="47" s="1"/>
  <c r="R161" i="47" s="1"/>
  <c r="AB55" i="47"/>
  <c r="Z20" i="49"/>
  <c r="Z32" i="49"/>
  <c r="Z34" i="49"/>
  <c r="AA34" i="49"/>
  <c r="Z33" i="49"/>
  <c r="AA33" i="49"/>
  <c r="Y32" i="49"/>
  <c r="Z31" i="49"/>
  <c r="AA31" i="49"/>
  <c r="Z30" i="49"/>
  <c r="Y30" i="49"/>
  <c r="Z29" i="49"/>
  <c r="AA29" i="49"/>
  <c r="Z28" i="49"/>
  <c r="Y28" i="49"/>
  <c r="Z27" i="49"/>
  <c r="AA27" i="49"/>
  <c r="Z26" i="49"/>
  <c r="AA26" i="49"/>
  <c r="Z25" i="49"/>
  <c r="AA25" i="49"/>
  <c r="Z24" i="49"/>
  <c r="Y24" i="49"/>
  <c r="Z23" i="49"/>
  <c r="Y23" i="49"/>
  <c r="Z22" i="49"/>
  <c r="Y22" i="49"/>
  <c r="Z21" i="49"/>
  <c r="AA21" i="49"/>
  <c r="Y20" i="49"/>
  <c r="Z19" i="49"/>
  <c r="AA19" i="49"/>
  <c r="Z18" i="49"/>
  <c r="Z17" i="49"/>
  <c r="Z16" i="49"/>
  <c r="Y16" i="49"/>
  <c r="Z15" i="49"/>
  <c r="Y15" i="49"/>
  <c r="C13" i="48"/>
  <c r="L18" i="47"/>
  <c r="H15" i="47"/>
  <c r="AA15" i="47" s="1"/>
  <c r="H16" i="47"/>
  <c r="AA16" i="47" s="1"/>
  <c r="H17" i="47"/>
  <c r="AA17" i="47" s="1"/>
  <c r="H18" i="47"/>
  <c r="AA18" i="47" s="1"/>
  <c r="G15" i="47"/>
  <c r="G16" i="47"/>
  <c r="Z16" i="47" s="1"/>
  <c r="G17" i="47"/>
  <c r="G18" i="47"/>
  <c r="Z18" i="47" s="1"/>
  <c r="F15" i="47"/>
  <c r="Y15" i="47" s="1"/>
  <c r="F16" i="47"/>
  <c r="Y16" i="47" s="1"/>
  <c r="F17" i="47"/>
  <c r="Y17" i="47" s="1"/>
  <c r="F18" i="47"/>
  <c r="Y18" i="47" s="1"/>
  <c r="H19" i="47"/>
  <c r="AA19" i="47" s="1"/>
  <c r="G19" i="47"/>
  <c r="Z19" i="47" s="1"/>
  <c r="G20" i="47"/>
  <c r="Z20" i="47" s="1"/>
  <c r="L19" i="47"/>
  <c r="L20" i="47"/>
  <c r="H20" i="47"/>
  <c r="AA20" i="47" s="1"/>
  <c r="F19" i="47"/>
  <c r="Y19" i="47" s="1"/>
  <c r="F20" i="47"/>
  <c r="Y20" i="47" s="1"/>
  <c r="L21" i="47"/>
  <c r="L22" i="47"/>
  <c r="L23" i="47"/>
  <c r="L24" i="47"/>
  <c r="L25" i="47"/>
  <c r="L26" i="47"/>
  <c r="L27" i="47"/>
  <c r="L28" i="47"/>
  <c r="L29" i="47"/>
  <c r="L30" i="47"/>
  <c r="L31" i="47"/>
  <c r="L32" i="47"/>
  <c r="L33" i="47"/>
  <c r="L34" i="47"/>
  <c r="H21" i="47"/>
  <c r="AA21" i="47" s="1"/>
  <c r="H22" i="47"/>
  <c r="AA22" i="47" s="1"/>
  <c r="H23" i="47"/>
  <c r="AA23" i="47" s="1"/>
  <c r="H24" i="47"/>
  <c r="AA24" i="47" s="1"/>
  <c r="H25" i="47"/>
  <c r="AA25" i="47" s="1"/>
  <c r="H26" i="47"/>
  <c r="AA26" i="47" s="1"/>
  <c r="H27" i="47"/>
  <c r="AA27" i="47" s="1"/>
  <c r="H28" i="47"/>
  <c r="AA28" i="47" s="1"/>
  <c r="H29" i="47"/>
  <c r="AA29" i="47" s="1"/>
  <c r="H30" i="47"/>
  <c r="AA30" i="47" s="1"/>
  <c r="H31" i="47"/>
  <c r="AA31" i="47" s="1"/>
  <c r="H32" i="47"/>
  <c r="AA32" i="47" s="1"/>
  <c r="H33" i="47"/>
  <c r="AA33" i="47" s="1"/>
  <c r="H34" i="47"/>
  <c r="AA34" i="47" s="1"/>
  <c r="G21" i="47"/>
  <c r="Z21" i="47" s="1"/>
  <c r="G22" i="47"/>
  <c r="Z22" i="47" s="1"/>
  <c r="G23" i="47"/>
  <c r="Z23" i="47" s="1"/>
  <c r="G24" i="47"/>
  <c r="Z24" i="47" s="1"/>
  <c r="G25" i="47"/>
  <c r="Z25" i="47" s="1"/>
  <c r="G26" i="47"/>
  <c r="Z26" i="47" s="1"/>
  <c r="G27" i="47"/>
  <c r="Z27" i="47" s="1"/>
  <c r="G28" i="47"/>
  <c r="Z28" i="47" s="1"/>
  <c r="G29" i="47"/>
  <c r="Z29" i="47" s="1"/>
  <c r="G30" i="47"/>
  <c r="Z30" i="47" s="1"/>
  <c r="G31" i="47"/>
  <c r="Z31" i="47" s="1"/>
  <c r="G32" i="47"/>
  <c r="Z32" i="47" s="1"/>
  <c r="G33" i="47"/>
  <c r="Z33" i="47" s="1"/>
  <c r="G34" i="47"/>
  <c r="Z34" i="47" s="1"/>
  <c r="F21" i="47"/>
  <c r="Y21" i="47" s="1"/>
  <c r="F22" i="47"/>
  <c r="Y22" i="47" s="1"/>
  <c r="F23" i="47"/>
  <c r="Y23" i="47" s="1"/>
  <c r="F24" i="47"/>
  <c r="Y24" i="47" s="1"/>
  <c r="F25" i="47"/>
  <c r="Y25" i="47" s="1"/>
  <c r="F26" i="47"/>
  <c r="Y26" i="47" s="1"/>
  <c r="F27" i="47"/>
  <c r="Y27" i="47" s="1"/>
  <c r="F28" i="47"/>
  <c r="Y28" i="47" s="1"/>
  <c r="F29" i="47"/>
  <c r="Y29" i="47" s="1"/>
  <c r="F30" i="47"/>
  <c r="Y30" i="47" s="1"/>
  <c r="F31" i="47"/>
  <c r="Y31" i="47" s="1"/>
  <c r="F32" i="47"/>
  <c r="Y32" i="47" s="1"/>
  <c r="F33" i="47"/>
  <c r="Y33" i="47" s="1"/>
  <c r="F34" i="47"/>
  <c r="Y34" i="47" s="1"/>
  <c r="X92" i="47" l="1"/>
  <c r="X93" i="47"/>
  <c r="X95" i="47"/>
  <c r="R127" i="47"/>
  <c r="R47" i="48"/>
  <c r="J5" i="48"/>
  <c r="AC36" i="47"/>
  <c r="X36" i="47" s="1"/>
  <c r="Z15" i="47"/>
  <c r="I17" i="47"/>
  <c r="AB17" i="47" s="1"/>
  <c r="AB62" i="47"/>
  <c r="AB60" i="47"/>
  <c r="AB64" i="47"/>
  <c r="AB63" i="47"/>
  <c r="AB61" i="47"/>
  <c r="AB70" i="47"/>
  <c r="AB67" i="47"/>
  <c r="AB71" i="47"/>
  <c r="AB66" i="47"/>
  <c r="AB74" i="47"/>
  <c r="AB68" i="47"/>
  <c r="AB72" i="47"/>
  <c r="AB65" i="47"/>
  <c r="AB69" i="47"/>
  <c r="AB73" i="47"/>
  <c r="AB58" i="47"/>
  <c r="X58" i="47" s="1"/>
  <c r="AB56" i="47"/>
  <c r="X56" i="47" s="1"/>
  <c r="Y27" i="49"/>
  <c r="W27" i="49" s="1"/>
  <c r="AA28" i="49"/>
  <c r="AA32" i="49"/>
  <c r="Y26" i="49"/>
  <c r="W26" i="49" s="1"/>
  <c r="Y18" i="49"/>
  <c r="AA24" i="49"/>
  <c r="Y25" i="49"/>
  <c r="W25" i="49" s="1"/>
  <c r="N5" i="48"/>
  <c r="AA20" i="49"/>
  <c r="Y31" i="49"/>
  <c r="W31" i="49" s="1"/>
  <c r="Y29" i="49"/>
  <c r="Y17" i="49"/>
  <c r="AA23" i="49"/>
  <c r="Y34" i="49"/>
  <c r="W34" i="49" s="1"/>
  <c r="Y33" i="49"/>
  <c r="W33" i="49" s="1"/>
  <c r="Y19" i="49"/>
  <c r="W19" i="49" s="1"/>
  <c r="AA30" i="49"/>
  <c r="AA22" i="49"/>
  <c r="Y21" i="49"/>
  <c r="W21" i="49" s="1"/>
  <c r="AB57" i="47"/>
  <c r="X57" i="47" s="1"/>
  <c r="AD55" i="47"/>
  <c r="AB59" i="47"/>
  <c r="X59" i="47" s="1"/>
  <c r="I33" i="47"/>
  <c r="I29" i="47"/>
  <c r="AB29" i="47" s="1"/>
  <c r="I25" i="47"/>
  <c r="AB25" i="47" s="1"/>
  <c r="I21" i="47"/>
  <c r="I15" i="47"/>
  <c r="I32" i="47"/>
  <c r="I28" i="47"/>
  <c r="I24" i="47"/>
  <c r="I20" i="47"/>
  <c r="AB20" i="47" s="1"/>
  <c r="X20" i="47" s="1"/>
  <c r="I16" i="47"/>
  <c r="I31" i="47"/>
  <c r="AB31" i="47" s="1"/>
  <c r="I27" i="47"/>
  <c r="I23" i="47"/>
  <c r="AB23" i="47" s="1"/>
  <c r="I19" i="47"/>
  <c r="AB19" i="47" s="1"/>
  <c r="X19" i="47" s="1"/>
  <c r="I34" i="47"/>
  <c r="AB34" i="47" s="1"/>
  <c r="I30" i="47"/>
  <c r="AB30" i="47" s="1"/>
  <c r="I26" i="47"/>
  <c r="AB26" i="47" s="1"/>
  <c r="I22" i="47"/>
  <c r="I18" i="47"/>
  <c r="X34" i="47"/>
  <c r="X26" i="47"/>
  <c r="A38" i="47"/>
  <c r="C13" i="49"/>
  <c r="AA16" i="49"/>
  <c r="W16" i="49" s="1"/>
  <c r="A25" i="49"/>
  <c r="W32" i="49"/>
  <c r="W20" i="49"/>
  <c r="W28" i="49"/>
  <c r="W24" i="49"/>
  <c r="A30" i="49"/>
  <c r="A31" i="49"/>
  <c r="A27" i="49"/>
  <c r="A19" i="49"/>
  <c r="A34" i="49"/>
  <c r="A16" i="49"/>
  <c r="A24" i="49"/>
  <c r="A26" i="49"/>
  <c r="A21" i="49"/>
  <c r="A22" i="49"/>
  <c r="A28" i="49"/>
  <c r="A29" i="49"/>
  <c r="A33" i="49"/>
  <c r="W22" i="49"/>
  <c r="W23" i="49"/>
  <c r="W29" i="49"/>
  <c r="W30" i="49"/>
  <c r="A15" i="48"/>
  <c r="R44" i="48" s="1" a="1"/>
  <c r="R44" i="48" s="1"/>
  <c r="A37" i="47"/>
  <c r="X22" i="47"/>
  <c r="X33" i="47"/>
  <c r="X21" i="47"/>
  <c r="X30" i="47"/>
  <c r="X29" i="47"/>
  <c r="X25" i="47"/>
  <c r="Z17" i="47"/>
  <c r="X27" i="47"/>
  <c r="X32" i="47"/>
  <c r="X28" i="47"/>
  <c r="X24" i="47"/>
  <c r="X31" i="47"/>
  <c r="X23" i="47"/>
  <c r="D13" i="47"/>
  <c r="R124" i="47" l="1" a="1"/>
  <c r="R124" i="47" s="1"/>
  <c r="X121" i="47" s="1"/>
  <c r="R121" i="47" s="1"/>
  <c r="N5" i="47"/>
  <c r="C5" i="51"/>
  <c r="R47" i="49"/>
  <c r="C4" i="51"/>
  <c r="N5" i="49"/>
  <c r="R41" i="48"/>
  <c r="R42" i="48" s="1"/>
  <c r="R48" i="47"/>
  <c r="T15" i="47"/>
  <c r="U13" i="47" s="1"/>
  <c r="P5" i="47" s="1"/>
  <c r="A15" i="47"/>
  <c r="A17" i="47"/>
  <c r="AB15" i="47"/>
  <c r="A20" i="49"/>
  <c r="A32" i="49"/>
  <c r="A23" i="49"/>
  <c r="X17" i="47"/>
  <c r="A17" i="49"/>
  <c r="AA17" i="49"/>
  <c r="W17" i="49" s="1"/>
  <c r="A18" i="49"/>
  <c r="AA18" i="49"/>
  <c r="W18" i="49" s="1"/>
  <c r="A15" i="49"/>
  <c r="AA15" i="49"/>
  <c r="AC15" i="49"/>
  <c r="A34" i="47"/>
  <c r="A25" i="47"/>
  <c r="A22" i="47"/>
  <c r="AB22" i="47"/>
  <c r="A32" i="47"/>
  <c r="AB32" i="47"/>
  <c r="A21" i="47"/>
  <c r="AB21" i="47"/>
  <c r="A33" i="47"/>
  <c r="AB33" i="47"/>
  <c r="A24" i="47"/>
  <c r="AB24" i="47"/>
  <c r="A29" i="47"/>
  <c r="A31" i="47"/>
  <c r="A28" i="47"/>
  <c r="AB28" i="47"/>
  <c r="A27" i="47"/>
  <c r="AB27" i="47"/>
  <c r="A16" i="47"/>
  <c r="AB16" i="47"/>
  <c r="X16" i="47" s="1"/>
  <c r="A19" i="47"/>
  <c r="A18" i="47"/>
  <c r="AB18" i="47"/>
  <c r="X18" i="47" s="1"/>
  <c r="A20" i="47"/>
  <c r="A23" i="47"/>
  <c r="A26" i="47"/>
  <c r="A30" i="47"/>
  <c r="AE55" i="47" l="1"/>
  <c r="AD15" i="47"/>
  <c r="W53" i="47" l="1"/>
  <c r="AG55" i="47" s="1"/>
  <c r="R87" i="47" s="1"/>
  <c r="W13" i="47"/>
  <c r="AE15" i="47"/>
  <c r="D6" i="51" l="1"/>
  <c r="R86" i="47"/>
  <c r="X51" i="47"/>
  <c r="S5" i="47"/>
  <c r="D5" i="51"/>
  <c r="X52" i="47"/>
  <c r="X53" i="47"/>
  <c r="X55" i="47"/>
  <c r="G50" i="49"/>
  <c r="N48" i="49"/>
  <c r="J48" i="49"/>
  <c r="G48" i="49"/>
  <c r="G46" i="49"/>
  <c r="G44" i="49"/>
  <c r="E40" i="49"/>
  <c r="W50" i="49"/>
  <c r="W48" i="49"/>
  <c r="Y7" i="49"/>
  <c r="Y6" i="49"/>
  <c r="Y5" i="49"/>
  <c r="Y4" i="49"/>
  <c r="Y3" i="49"/>
  <c r="Y2" i="49"/>
  <c r="W50" i="48"/>
  <c r="W48" i="48"/>
  <c r="A12" i="48"/>
  <c r="Y7" i="48"/>
  <c r="Y6" i="48"/>
  <c r="Y5" i="48"/>
  <c r="Y4" i="48"/>
  <c r="Y3" i="48"/>
  <c r="Y2" i="48"/>
  <c r="T4" i="49" l="1"/>
  <c r="T4" i="48"/>
  <c r="R84" i="47" a="1"/>
  <c r="R84" i="47" s="1"/>
  <c r="X81" i="47" s="1"/>
  <c r="R81" i="47" s="1"/>
  <c r="R49" i="49"/>
  <c r="R45" i="47"/>
  <c r="L5" i="47" l="1"/>
  <c r="B13" i="49"/>
  <c r="J5" i="49"/>
  <c r="J5" i="47" s="1"/>
  <c r="R5" i="48" l="1"/>
  <c r="E2" i="33"/>
  <c r="W12" i="48"/>
  <c r="P5" i="48"/>
  <c r="V13" i="47"/>
  <c r="R5" i="47" s="1"/>
  <c r="J48" i="47"/>
  <c r="G50" i="47"/>
  <c r="N48" i="47"/>
  <c r="L5" i="48" l="1"/>
  <c r="AF15" i="47"/>
  <c r="R46" i="47" s="1"/>
  <c r="R46" i="49" l="1"/>
  <c r="P5" i="49"/>
  <c r="AF15" i="49" l="1"/>
  <c r="W15" i="49" s="1"/>
  <c r="R5" i="49"/>
  <c r="W13" i="49" l="1"/>
  <c r="W12" i="49"/>
  <c r="R44" i="49" l="1" a="1"/>
  <c r="R44" i="49" s="1"/>
  <c r="W41" i="49" l="1"/>
  <c r="R41" i="49" s="1"/>
  <c r="G48" i="47"/>
  <c r="G46" i="47"/>
  <c r="G44" i="47"/>
  <c r="E40" i="47"/>
  <c r="E39" i="47"/>
  <c r="R49" i="47" l="1"/>
  <c r="X50" i="47" l="1"/>
  <c r="X48" i="47"/>
  <c r="Z7" i="47"/>
  <c r="Z6" i="47"/>
  <c r="Z5" i="47"/>
  <c r="Z4" i="47"/>
  <c r="Z3" i="47"/>
  <c r="Z2" i="47"/>
  <c r="A52" i="47" l="1"/>
  <c r="F2" i="33"/>
  <c r="A2" i="33"/>
  <c r="B2" i="33" l="1"/>
  <c r="L5" i="49"/>
  <c r="T5" i="49" l="1"/>
  <c r="T2" i="49" s="1"/>
  <c r="AG15" i="47" l="1"/>
  <c r="X13" i="47" l="1"/>
  <c r="R47" i="47"/>
  <c r="X12" i="47"/>
  <c r="X15" i="47"/>
  <c r="X11" i="47"/>
  <c r="R44" i="47" l="1" a="1"/>
  <c r="R44" i="47" s="1"/>
  <c r="X41" i="47" s="1"/>
  <c r="R41" i="47" l="1"/>
  <c r="C2" i="33"/>
  <c r="D2" i="33" l="1"/>
  <c r="T5" i="48" l="1"/>
  <c r="T2" i="48" s="1"/>
  <c r="D7" i="54" l="1"/>
  <c r="D6" i="54" s="1"/>
  <c r="F7" i="54" l="1"/>
  <c r="F6" i="54"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<sst xmlns="http://schemas.openxmlformats.org/spreadsheetml/2006/main" count="10320" uniqueCount="302">
  <si>
    <t>事業計画書</t>
    <rPh sb="0" eb="5">
      <t>ジギョウケイカクショ</t>
    </rPh>
    <phoneticPr fontId="1"/>
  </si>
  <si>
    <t>１人当たりの積算時数の考え方</t>
    <phoneticPr fontId="1"/>
  </si>
  <si>
    <t>大会引率・参加</t>
    <rPh sb="0" eb="2">
      <t>タイカイ</t>
    </rPh>
    <rPh sb="2" eb="4">
      <t>インソツ</t>
    </rPh>
    <rPh sb="5" eb="7">
      <t>サンカ</t>
    </rPh>
    <phoneticPr fontId="1"/>
  </si>
  <si>
    <t>日</t>
    <rPh sb="0" eb="1">
      <t>ニチ</t>
    </rPh>
    <phoneticPr fontId="1"/>
  </si>
  <si>
    <t>○</t>
    <phoneticPr fontId="1"/>
  </si>
  <si>
    <t>①　改革推進期間において
今後の地域連携・地域移行に関する方針を策定予定</t>
    <phoneticPr fontId="1"/>
  </si>
  <si>
    <t>議決</t>
    <rPh sb="0" eb="2">
      <t>ギケツ</t>
    </rPh>
    <phoneticPr fontId="1"/>
  </si>
  <si>
    <t>その他</t>
    <rPh sb="2" eb="3">
      <t>ホカ</t>
    </rPh>
    <phoneticPr fontId="1"/>
  </si>
  <si>
    <t>月</t>
    <rPh sb="0" eb="1">
      <t>ツキ</t>
    </rPh>
    <phoneticPr fontId="1"/>
  </si>
  <si>
    <t>―</t>
    <phoneticPr fontId="1"/>
  </si>
  <si>
    <t>②　今後の地域連携・地域移行に関する方針を策定済</t>
    <phoneticPr fontId="1"/>
  </si>
  <si>
    <t>提出</t>
    <rPh sb="0" eb="2">
      <t>テイシュツ</t>
    </rPh>
    <phoneticPr fontId="1"/>
  </si>
  <si>
    <t>【別紙様式】</t>
    <rPh sb="1" eb="3">
      <t>ベッシ</t>
    </rPh>
    <rPh sb="3" eb="5">
      <t>ヨウシキ</t>
    </rPh>
    <phoneticPr fontId="1"/>
  </si>
  <si>
    <t>都道府県/指定都市</t>
    <rPh sb="0" eb="4">
      <t>トドウフケン</t>
    </rPh>
    <rPh sb="5" eb="9">
      <t>シテイトシ</t>
    </rPh>
    <phoneticPr fontId="1"/>
  </si>
  <si>
    <t>知事/市長</t>
    <rPh sb="0" eb="2">
      <t>チジ</t>
    </rPh>
    <rPh sb="3" eb="5">
      <t>シチョウ</t>
    </rPh>
    <phoneticPr fontId="1"/>
  </si>
  <si>
    <t>有</t>
    <rPh sb="0" eb="1">
      <t>アリ</t>
    </rPh>
    <phoneticPr fontId="1"/>
  </si>
  <si>
    <t>北海道</t>
  </si>
  <si>
    <t>知事</t>
    <rPh sb="0" eb="2">
      <t>チジ</t>
    </rPh>
    <phoneticPr fontId="1"/>
  </si>
  <si>
    <t>無</t>
    <rPh sb="0" eb="1">
      <t>ナ</t>
    </rPh>
    <phoneticPr fontId="1"/>
  </si>
  <si>
    <t>青森県</t>
  </si>
  <si>
    <t>市長</t>
    <rPh sb="0" eb="2">
      <t>シチョウ</t>
    </rPh>
    <phoneticPr fontId="1"/>
  </si>
  <si>
    <t>①地域展開に至る前段階として部活動指導員の配置を行うもので、改革実行期間終了時までに計画的に地域展開に繋げていく取組</t>
    <rPh sb="1" eb="5">
      <t>チイキテンカイ</t>
    </rPh>
    <rPh sb="6" eb="7">
      <t>イタ</t>
    </rPh>
    <rPh sb="8" eb="11">
      <t>マエダンカイ</t>
    </rPh>
    <rPh sb="14" eb="20">
      <t>ブカツドウシドウイン</t>
    </rPh>
    <rPh sb="21" eb="23">
      <t>ハイチ</t>
    </rPh>
    <rPh sb="24" eb="25">
      <t>オコナ</t>
    </rPh>
    <rPh sb="30" eb="36">
      <t>カイカクジッコウキカン</t>
    </rPh>
    <rPh sb="36" eb="39">
      <t>シュウリョウジ</t>
    </rPh>
    <rPh sb="42" eb="45">
      <t>ケイカクテキ</t>
    </rPh>
    <rPh sb="46" eb="50">
      <t>チイキテンカイ</t>
    </rPh>
    <rPh sb="51" eb="52">
      <t>ツナ</t>
    </rPh>
    <rPh sb="56" eb="58">
      <t>トリクミ</t>
    </rPh>
    <phoneticPr fontId="1"/>
  </si>
  <si>
    <t>岩手県</t>
  </si>
  <si>
    <t>知事職務代理者</t>
    <rPh sb="0" eb="2">
      <t>チジ</t>
    </rPh>
    <rPh sb="2" eb="4">
      <t>ショクム</t>
    </rPh>
    <rPh sb="4" eb="6">
      <t>ダイリ</t>
    </rPh>
    <rPh sb="6" eb="7">
      <t>シャ</t>
    </rPh>
    <phoneticPr fontId="1"/>
  </si>
  <si>
    <t>②中山間地域や離島をはじめ特殊な事情により地域展開に困難を伴う場合の取組</t>
    <rPh sb="1" eb="6">
      <t>チュウサンカンチイキ</t>
    </rPh>
    <rPh sb="7" eb="9">
      <t>リトウ</t>
    </rPh>
    <rPh sb="13" eb="15">
      <t>トクシュ</t>
    </rPh>
    <rPh sb="16" eb="18">
      <t>ジジョウ</t>
    </rPh>
    <rPh sb="21" eb="25">
      <t>チイキテンカイ</t>
    </rPh>
    <rPh sb="26" eb="28">
      <t>コンナン</t>
    </rPh>
    <rPh sb="29" eb="30">
      <t>トモナ</t>
    </rPh>
    <rPh sb="31" eb="33">
      <t>バアイ</t>
    </rPh>
    <rPh sb="34" eb="36">
      <t>トリクミ</t>
    </rPh>
    <phoneticPr fontId="1"/>
  </si>
  <si>
    <t>宮城県</t>
  </si>
  <si>
    <t>市長職務代理者</t>
    <rPh sb="0" eb="2">
      <t>シチョウ</t>
    </rPh>
    <rPh sb="2" eb="4">
      <t>ショクム</t>
    </rPh>
    <rPh sb="4" eb="6">
      <t>ダイリ</t>
    </rPh>
    <rPh sb="6" eb="7">
      <t>シャ</t>
    </rPh>
    <phoneticPr fontId="1"/>
  </si>
  <si>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</si>
  <si>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</si>
  <si>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</si>
  <si>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</si>
  <si>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</si>
  <si>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</si>
  <si>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</si>
  <si>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</si>
  <si>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</si>
  <si>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</si>
  <si>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</si>
  <si>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</si>
  <si>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</si>
  <si>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</si>
  <si>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</si>
  <si>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</si>
  <si>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</si>
  <si>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</si>
  <si>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</si>
  <si>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</si>
  <si>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</si>
  <si>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</si>
  <si>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</si>
  <si>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</si>
  <si>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</si>
  <si>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</si>
  <si>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</si>
  <si>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</si>
  <si>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</si>
  <si>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</si>
  <si>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</si>
  <si>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</si>
  <si>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</si>
  <si>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</si>
  <si>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</si>
  <si>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</si>
  <si>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</si>
  <si>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</si>
  <si>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</si>
  <si>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</si>
  <si>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</si>
  <si>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</si>
  <si>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</si>
  <si>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大阪市</t>
    <rPh sb="0" eb="3">
      <t>オオサカシ</t>
    </rPh>
    <phoneticPr fontId="1"/>
  </si>
  <si>
    <t>名古屋市</t>
    <rPh sb="0" eb="4">
      <t>ナゴヤシ</t>
    </rPh>
    <phoneticPr fontId="1"/>
  </si>
  <si>
    <t>京都市</t>
    <rPh sb="0" eb="3">
      <t>キョウトシ</t>
    </rPh>
    <phoneticPr fontId="1"/>
  </si>
  <si>
    <t>横浜市</t>
    <rPh sb="0" eb="3">
      <t>ヨコハマシ</t>
    </rPh>
    <phoneticPr fontId="1"/>
  </si>
  <si>
    <t>神戸市</t>
    <rPh sb="0" eb="3">
      <t>コウベシ</t>
    </rPh>
    <phoneticPr fontId="1"/>
  </si>
  <si>
    <t>北九州市</t>
    <rPh sb="0" eb="4">
      <t>キタキュウシュウシ</t>
    </rPh>
    <phoneticPr fontId="1"/>
  </si>
  <si>
    <t>札幌市</t>
    <rPh sb="0" eb="3">
      <t>サッポロシ</t>
    </rPh>
    <phoneticPr fontId="1"/>
  </si>
  <si>
    <t>川崎市</t>
    <rPh sb="0" eb="3">
      <t>カワサキシ</t>
    </rPh>
    <phoneticPr fontId="1"/>
  </si>
  <si>
    <t>福岡市</t>
    <rPh sb="0" eb="3">
      <t>フクオカシ</t>
    </rPh>
    <phoneticPr fontId="1"/>
  </si>
  <si>
    <t>広島市</t>
    <rPh sb="0" eb="3">
      <t>ヒロシマシ</t>
    </rPh>
    <phoneticPr fontId="1"/>
  </si>
  <si>
    <t>仙台市</t>
    <rPh sb="0" eb="3">
      <t>センダイシ</t>
    </rPh>
    <phoneticPr fontId="1"/>
  </si>
  <si>
    <t>千葉市</t>
    <rPh sb="0" eb="3">
      <t>チバシ</t>
    </rPh>
    <phoneticPr fontId="1"/>
  </si>
  <si>
    <t>さいたま市</t>
    <rPh sb="4" eb="5">
      <t>シ</t>
    </rPh>
    <phoneticPr fontId="1"/>
  </si>
  <si>
    <t>静岡市</t>
    <rPh sb="0" eb="3">
      <t>シズオカシ</t>
    </rPh>
    <phoneticPr fontId="1"/>
  </si>
  <si>
    <t>堺市</t>
    <rPh sb="0" eb="2">
      <t>サカイシ</t>
    </rPh>
    <phoneticPr fontId="1"/>
  </si>
  <si>
    <t>新潟市</t>
    <rPh sb="0" eb="3">
      <t>ニイガタシ</t>
    </rPh>
    <phoneticPr fontId="1"/>
  </si>
  <si>
    <t>浜松市</t>
    <rPh sb="0" eb="3">
      <t>ハママツシ</t>
    </rPh>
    <phoneticPr fontId="1"/>
  </si>
  <si>
    <t>岡山市</t>
    <rPh sb="0" eb="3">
      <t>オカヤマシ</t>
    </rPh>
    <phoneticPr fontId="1"/>
  </si>
  <si>
    <t>相模原市</t>
    <rPh sb="0" eb="4">
      <t>サガミハラシ</t>
    </rPh>
    <phoneticPr fontId="1"/>
  </si>
  <si>
    <t>熊本市</t>
    <rPh sb="0" eb="3">
      <t>クマモトシ</t>
    </rPh>
    <phoneticPr fontId="1"/>
  </si>
  <si>
    <t>℡（直通）</t>
    <rPh sb="2" eb="4">
      <t>チョクツウ</t>
    </rPh>
    <phoneticPr fontId="1"/>
  </si>
  <si>
    <t>担当者名</t>
    <rPh sb="0" eb="3">
      <t>タントウシャ</t>
    </rPh>
    <rPh sb="3" eb="4">
      <t>メイ</t>
    </rPh>
    <phoneticPr fontId="1"/>
  </si>
  <si>
    <t>e-mail（組織）</t>
    <rPh sb="7" eb="9">
      <t>ソシキ</t>
    </rPh>
    <phoneticPr fontId="1"/>
  </si>
  <si>
    <t>住所</t>
    <rPh sb="0" eb="2">
      <t>ジュウショ</t>
    </rPh>
    <phoneticPr fontId="1"/>
  </si>
  <si>
    <t>℡（代表）</t>
    <rPh sb="2" eb="4">
      <t>ダイヒョウ</t>
    </rPh>
    <phoneticPr fontId="1"/>
  </si>
  <si>
    <t>e-mail（個人）</t>
    <rPh sb="7" eb="9">
      <t>コジン</t>
    </rPh>
    <phoneticPr fontId="1"/>
  </si>
  <si>
    <t>②地方公共団体の体制整備等</t>
    <phoneticPr fontId="1"/>
  </si>
  <si>
    <t>担当課係名</t>
    <rPh sb="0" eb="3">
      <t>タントウカ</t>
    </rPh>
    <rPh sb="3" eb="4">
      <t>カカリ</t>
    </rPh>
    <rPh sb="4" eb="5">
      <t>メイ</t>
    </rPh>
    <phoneticPr fontId="1"/>
  </si>
  <si>
    <t>（単位：円）</t>
    <rPh sb="1" eb="3">
      <t>タンイ</t>
    </rPh>
    <rPh sb="4" eb="5">
      <t>エン</t>
    </rPh>
    <phoneticPr fontId="1"/>
  </si>
  <si>
    <t>事業名</t>
    <rPh sb="0" eb="2">
      <t>ジギョウ</t>
    </rPh>
    <rPh sb="2" eb="3">
      <t>メイ</t>
    </rPh>
    <phoneticPr fontId="1"/>
  </si>
  <si>
    <t>備考</t>
    <rPh sb="0" eb="2">
      <t>ビコウ</t>
    </rPh>
    <phoneticPr fontId="1"/>
  </si>
  <si>
    <t>休日の地域クラブ活動費等の支援</t>
    <phoneticPr fontId="1"/>
  </si>
  <si>
    <t>地方公共団体の体制整備等</t>
    <phoneticPr fontId="1"/>
  </si>
  <si>
    <t>中学校における部活動指導員の配置支援</t>
    <rPh sb="0" eb="3">
      <t>チュウガッコウ</t>
    </rPh>
    <rPh sb="7" eb="10">
      <t>ブカツドウ</t>
    </rPh>
    <rPh sb="10" eb="12">
      <t>シドウ</t>
    </rPh>
    <rPh sb="12" eb="13">
      <t>イン</t>
    </rPh>
    <rPh sb="14" eb="16">
      <t>ハイチ</t>
    </rPh>
    <rPh sb="16" eb="18">
      <t>シエン</t>
    </rPh>
    <phoneticPr fontId="1"/>
  </si>
  <si>
    <t>１．事業計画書</t>
    <rPh sb="2" eb="7">
      <t>ジギョウケイカクショ</t>
    </rPh>
    <phoneticPr fontId="47"/>
  </si>
  <si>
    <t>【間接補助】</t>
    <rPh sb="1" eb="3">
      <t>カンセツ</t>
    </rPh>
    <rPh sb="3" eb="5">
      <t>ホジョ</t>
    </rPh>
    <phoneticPr fontId="1"/>
  </si>
  <si>
    <t>No.</t>
    <phoneticPr fontId="1"/>
  </si>
  <si>
    <t>合計</t>
    <rPh sb="0" eb="2">
      <t>ゴウケイ</t>
    </rPh>
    <phoneticPr fontId="1"/>
  </si>
  <si>
    <t>支出</t>
    <rPh sb="0" eb="2">
      <t>シシュツ</t>
    </rPh>
    <phoneticPr fontId="1"/>
  </si>
  <si>
    <t>（単位：円）</t>
    <phoneticPr fontId="1"/>
  </si>
  <si>
    <t xml:space="preserve">区分 </t>
    <rPh sb="0" eb="2">
      <t>クブン</t>
    </rPh>
    <phoneticPr fontId="1"/>
  </si>
  <si>
    <r>
      <rPr>
        <sz val="12"/>
        <color theme="1"/>
        <rFont val="ＭＳ Ｐゴシック"/>
        <family val="3"/>
        <charset val="128"/>
      </rPr>
      <t>休日の地域クラブ活動の実施に要する経費</t>
    </r>
    <r>
      <rPr>
        <sz val="11"/>
        <color theme="1"/>
        <rFont val="ＭＳ Ｐゴシック"/>
        <family val="3"/>
        <charset val="128"/>
      </rPr>
      <t xml:space="preserve">
</t>
    </r>
    <r>
      <rPr>
        <sz val="8"/>
        <color theme="1"/>
        <rFont val="ＭＳ Ｐゴシック"/>
        <family val="3"/>
        <charset val="128"/>
      </rPr>
      <t>※補助事業に要する経費（総経費）</t>
    </r>
    <phoneticPr fontId="47"/>
  </si>
  <si>
    <t xml:space="preserve"> 休日の地域クラブ活動の実施に要する経費（補助対象外経費を除く）</t>
    <rPh sb="18" eb="20">
      <t>ケイヒ</t>
    </rPh>
    <phoneticPr fontId="47"/>
  </si>
  <si>
    <t>補助対象外経費</t>
    <rPh sb="0" eb="2">
      <t>ホジョ</t>
    </rPh>
    <rPh sb="2" eb="4">
      <t>タイショウ</t>
    </rPh>
    <rPh sb="4" eb="5">
      <t>ガイ</t>
    </rPh>
    <rPh sb="5" eb="7">
      <t>ケイヒ</t>
    </rPh>
    <phoneticPr fontId="47"/>
  </si>
  <si>
    <t>積算内訳</t>
  </si>
  <si>
    <t>金額</t>
    <rPh sb="0" eb="2">
      <t>キンガク</t>
    </rPh>
    <phoneticPr fontId="47"/>
  </si>
  <si>
    <t>積算内訳</t>
    <rPh sb="0" eb="4">
      <t>セキサンウチワケ</t>
    </rPh>
    <phoneticPr fontId="47"/>
  </si>
  <si>
    <t>費目</t>
    <rPh sb="0" eb="2">
      <t>ヒモク</t>
    </rPh>
    <phoneticPr fontId="1"/>
  </si>
  <si>
    <t>通し番号</t>
    <rPh sb="0" eb="1">
      <t>トオ</t>
    </rPh>
    <rPh sb="2" eb="4">
      <t>バンゴウ</t>
    </rPh>
    <phoneticPr fontId="47"/>
  </si>
  <si>
    <t>内容</t>
    <rPh sb="0" eb="2">
      <t>ナイヨウ</t>
    </rPh>
    <phoneticPr fontId="1"/>
  </si>
  <si>
    <t>単価</t>
    <rPh sb="0" eb="2">
      <t>タンカ</t>
    </rPh>
    <phoneticPr fontId="1"/>
  </si>
  <si>
    <t>数量</t>
    <rPh sb="0" eb="2">
      <t>スウリョウ</t>
    </rPh>
    <phoneticPr fontId="57"/>
  </si>
  <si>
    <t>単位</t>
    <rPh sb="0" eb="2">
      <t>タンイ</t>
    </rPh>
    <phoneticPr fontId="57"/>
  </si>
  <si>
    <t>数量</t>
    <rPh sb="0" eb="2">
      <t>スウリョウ</t>
    </rPh>
    <phoneticPr fontId="1"/>
  </si>
  <si>
    <t>人件費</t>
    <rPh sb="0" eb="3">
      <t>ジンケンヒ</t>
    </rPh>
    <phoneticPr fontId="1"/>
  </si>
  <si>
    <t>×</t>
    <phoneticPr fontId="1"/>
  </si>
  <si>
    <t>×</t>
  </si>
  <si>
    <t>=</t>
    <phoneticPr fontId="1"/>
  </si>
  <si>
    <t>=</t>
  </si>
  <si>
    <t>諸謝金</t>
    <rPh sb="0" eb="3">
      <t>ショシャキン</t>
    </rPh>
    <phoneticPr fontId="1"/>
  </si>
  <si>
    <t>旅費</t>
    <rPh sb="0" eb="2">
      <t>リョヒ</t>
    </rPh>
    <phoneticPr fontId="1"/>
  </si>
  <si>
    <t>通信運搬費</t>
    <rPh sb="0" eb="4">
      <t>ツウシンウンパン</t>
    </rPh>
    <rPh sb="4" eb="5">
      <t>ヒ</t>
    </rPh>
    <phoneticPr fontId="1"/>
  </si>
  <si>
    <t>印刷製本費</t>
    <rPh sb="0" eb="5">
      <t>インサツセイホンヒ</t>
    </rPh>
    <phoneticPr fontId="1"/>
  </si>
  <si>
    <t>会議費</t>
    <rPh sb="0" eb="3">
      <t>カイギヒ</t>
    </rPh>
    <phoneticPr fontId="1"/>
  </si>
  <si>
    <t>備品費</t>
    <rPh sb="0" eb="3">
      <t>ビヒンヒ</t>
    </rPh>
    <phoneticPr fontId="1"/>
  </si>
  <si>
    <t>消耗品費</t>
    <rPh sb="0" eb="4">
      <t>ショウモウヒンヒ</t>
    </rPh>
    <phoneticPr fontId="1"/>
  </si>
  <si>
    <t>借料及び損料</t>
    <rPh sb="0" eb="2">
      <t>シャクリョウ</t>
    </rPh>
    <rPh sb="2" eb="3">
      <t>オヨ</t>
    </rPh>
    <rPh sb="4" eb="6">
      <t>ソンリョウ</t>
    </rPh>
    <phoneticPr fontId="1"/>
  </si>
  <si>
    <t>保険料</t>
    <rPh sb="0" eb="3">
      <t>ホケンリョウ</t>
    </rPh>
    <phoneticPr fontId="1"/>
  </si>
  <si>
    <t>雑役務費</t>
    <rPh sb="0" eb="1">
      <t>ザツ</t>
    </rPh>
    <rPh sb="1" eb="4">
      <t>エキムヒ</t>
    </rPh>
    <phoneticPr fontId="1"/>
  </si>
  <si>
    <t>委託費</t>
    <rPh sb="0" eb="2">
      <t>イタク</t>
    </rPh>
    <rPh sb="2" eb="3">
      <t>ヒ</t>
    </rPh>
    <phoneticPr fontId="1"/>
  </si>
  <si>
    <t>補助金</t>
    <rPh sb="0" eb="3">
      <t>ホジョキン</t>
    </rPh>
    <phoneticPr fontId="1"/>
  </si>
  <si>
    <t>別添２－１</t>
    <rPh sb="0" eb="2">
      <t>ベッテン</t>
    </rPh>
    <phoneticPr fontId="1"/>
  </si>
  <si>
    <t>地域クラブ活動等の実施状況</t>
    <rPh sb="0" eb="2">
      <t>チイキ</t>
    </rPh>
    <rPh sb="5" eb="7">
      <t>カツドウ</t>
    </rPh>
    <rPh sb="7" eb="8">
      <t>トウ</t>
    </rPh>
    <rPh sb="9" eb="11">
      <t>ジッシ</t>
    </rPh>
    <rPh sb="11" eb="13">
      <t>ジョウキョウ</t>
    </rPh>
    <phoneticPr fontId="1"/>
  </si>
  <si>
    <t>実施する地域クラブ活動数</t>
    <rPh sb="0" eb="2">
      <t>ジッシ</t>
    </rPh>
    <rPh sb="4" eb="6">
      <t>チイキ</t>
    </rPh>
    <rPh sb="9" eb="11">
      <t>カツドウ</t>
    </rPh>
    <rPh sb="11" eb="12">
      <t>スウ</t>
    </rPh>
    <phoneticPr fontId="1"/>
  </si>
  <si>
    <t>その他、試行的な地域クラブ活動の実施や体験会の開催などを含めた子供たちを対象にした活動等</t>
    <rPh sb="2" eb="3">
      <t>ホカ</t>
    </rPh>
    <rPh sb="4" eb="7">
      <t>シコウテキ</t>
    </rPh>
    <rPh sb="8" eb="10">
      <t>チイキ</t>
    </rPh>
    <rPh sb="13" eb="15">
      <t>カツドウ</t>
    </rPh>
    <rPh sb="16" eb="18">
      <t>ジッシ</t>
    </rPh>
    <rPh sb="19" eb="21">
      <t>タイケン</t>
    </rPh>
    <rPh sb="21" eb="22">
      <t>カイ</t>
    </rPh>
    <rPh sb="23" eb="25">
      <t>カイサイ</t>
    </rPh>
    <rPh sb="28" eb="29">
      <t>フク</t>
    </rPh>
    <rPh sb="31" eb="33">
      <t>コドモ</t>
    </rPh>
    <rPh sb="36" eb="38">
      <t>タイショウ</t>
    </rPh>
    <rPh sb="41" eb="43">
      <t>カツドウ</t>
    </rPh>
    <rPh sb="43" eb="44">
      <t>トウ</t>
    </rPh>
    <phoneticPr fontId="1"/>
  </si>
  <si>
    <t>コーディネーターの配置</t>
    <rPh sb="9" eb="11">
      <t>ハイチ</t>
    </rPh>
    <phoneticPr fontId="1"/>
  </si>
  <si>
    <t>業務予定内容</t>
    <rPh sb="0" eb="2">
      <t>ギョウム</t>
    </rPh>
    <rPh sb="2" eb="4">
      <t>ヨテイ</t>
    </rPh>
    <rPh sb="4" eb="6">
      <t>ナイヨウ</t>
    </rPh>
    <phoneticPr fontId="1"/>
  </si>
  <si>
    <t>配置人数</t>
    <rPh sb="0" eb="4">
      <t>ハイチニンズウニン</t>
    </rPh>
    <phoneticPr fontId="1"/>
  </si>
  <si>
    <t>総括
コーディネーター</t>
    <rPh sb="0" eb="2">
      <t>ソウカツ</t>
    </rPh>
    <phoneticPr fontId="1"/>
  </si>
  <si>
    <t>総括
コーディネーター以外</t>
    <rPh sb="0" eb="2">
      <t>ソウカツ</t>
    </rPh>
    <rPh sb="11" eb="13">
      <t>イガイ</t>
    </rPh>
    <phoneticPr fontId="1"/>
  </si>
  <si>
    <t>人材バンクの設置・運用</t>
    <rPh sb="0" eb="2">
      <t>ジンザイ</t>
    </rPh>
    <rPh sb="6" eb="8">
      <t>セッチ</t>
    </rPh>
    <rPh sb="9" eb="11">
      <t>ウンヨウ</t>
    </rPh>
    <phoneticPr fontId="1"/>
  </si>
  <si>
    <t>取組予定内容</t>
    <rPh sb="0" eb="2">
      <t>トリクミ</t>
    </rPh>
    <rPh sb="2" eb="4">
      <t>ヨテイ</t>
    </rPh>
    <rPh sb="4" eb="6">
      <t>ナイヨウ</t>
    </rPh>
    <phoneticPr fontId="1"/>
  </si>
  <si>
    <t>登録目標人数</t>
    <rPh sb="0" eb="2">
      <t>トウロク</t>
    </rPh>
    <rPh sb="2" eb="4">
      <t>モクヒョウ</t>
    </rPh>
    <rPh sb="4" eb="6">
      <t>ニンズウ</t>
    </rPh>
    <phoneticPr fontId="1"/>
  </si>
  <si>
    <t>地域クラブ
活動への
配置目標</t>
    <rPh sb="0" eb="2">
      <t>チイキ</t>
    </rPh>
    <rPh sb="6" eb="8">
      <t>カツドウ</t>
    </rPh>
    <rPh sb="11" eb="13">
      <t>ハイチ</t>
    </rPh>
    <rPh sb="13" eb="15">
      <t>モクヒョウ</t>
    </rPh>
    <phoneticPr fontId="1"/>
  </si>
  <si>
    <t>指導者研修の開催</t>
    <rPh sb="0" eb="3">
      <t>シドウシャ</t>
    </rPh>
    <rPh sb="3" eb="5">
      <t>ケンシュウ</t>
    </rPh>
    <rPh sb="6" eb="8">
      <t>カイサイ</t>
    </rPh>
    <phoneticPr fontId="1"/>
  </si>
  <si>
    <t>研修予定内容（対象者、研修内容等）</t>
    <rPh sb="0" eb="2">
      <t>ケンシュウ</t>
    </rPh>
    <rPh sb="2" eb="4">
      <t>ヨテイ</t>
    </rPh>
    <rPh sb="4" eb="6">
      <t>ナイヨウ</t>
    </rPh>
    <rPh sb="7" eb="10">
      <t>タイショウシャ</t>
    </rPh>
    <rPh sb="11" eb="15">
      <t>ケンシュウナイヨウ</t>
    </rPh>
    <rPh sb="15" eb="16">
      <t>トウ</t>
    </rPh>
    <phoneticPr fontId="1"/>
  </si>
  <si>
    <t>実施回数</t>
    <rPh sb="0" eb="4">
      <t>ジッシカイスウ</t>
    </rPh>
    <phoneticPr fontId="1"/>
  </si>
  <si>
    <t>参加人数</t>
    <rPh sb="0" eb="4">
      <t>サンカニンズウ</t>
    </rPh>
    <phoneticPr fontId="1"/>
  </si>
  <si>
    <t>移動手段の確保</t>
    <rPh sb="0" eb="4">
      <t>イドウシュダン</t>
    </rPh>
    <rPh sb="5" eb="7">
      <t>カクホ</t>
    </rPh>
    <phoneticPr fontId="1"/>
  </si>
  <si>
    <t>対象地域
クラブ活動数</t>
    <rPh sb="0" eb="2">
      <t>タイショウ</t>
    </rPh>
    <rPh sb="2" eb="4">
      <t>チイキ</t>
    </rPh>
    <rPh sb="8" eb="10">
      <t>カツドウ</t>
    </rPh>
    <rPh sb="10" eb="11">
      <t>スウ</t>
    </rPh>
    <phoneticPr fontId="1"/>
  </si>
  <si>
    <t>運行回数</t>
    <rPh sb="0" eb="4">
      <t>ウンコウカイスウ</t>
    </rPh>
    <phoneticPr fontId="1"/>
  </si>
  <si>
    <t>ポータルサイト等の開設・運用</t>
    <rPh sb="7" eb="8">
      <t>ナド</t>
    </rPh>
    <rPh sb="9" eb="11">
      <t>カイセツ</t>
    </rPh>
    <rPh sb="12" eb="14">
      <t>ウンヨウ</t>
    </rPh>
    <phoneticPr fontId="1"/>
  </si>
  <si>
    <t>予定内容</t>
    <rPh sb="0" eb="2">
      <t>ヨテイ</t>
    </rPh>
    <rPh sb="2" eb="4">
      <t>ナイヨウ</t>
    </rPh>
    <phoneticPr fontId="1"/>
  </si>
  <si>
    <t>別添２－２</t>
    <rPh sb="0" eb="2">
      <t>ベッテン</t>
    </rPh>
    <phoneticPr fontId="1"/>
  </si>
  <si>
    <t>補助事業に
要する経費（総経費）</t>
    <rPh sb="12" eb="15">
      <t>ソウケイヒ</t>
    </rPh>
    <phoneticPr fontId="47"/>
  </si>
  <si>
    <t>補助対象経費</t>
  </si>
  <si>
    <t>遠し番号</t>
    <rPh sb="0" eb="1">
      <t>トオ</t>
    </rPh>
    <rPh sb="2" eb="4">
      <t>バンゴウ</t>
    </rPh>
    <phoneticPr fontId="1"/>
  </si>
  <si>
    <t>【中学校における部活動指導員の配置支援】</t>
    <rPh sb="1" eb="4">
      <t>チュウガッコウ</t>
    </rPh>
    <rPh sb="8" eb="14">
      <t>ブカツドウシドウイン</t>
    </rPh>
    <rPh sb="15" eb="19">
      <t>ハイチシエン</t>
    </rPh>
    <phoneticPr fontId="1"/>
  </si>
  <si>
    <t>別添４ー１</t>
    <rPh sb="0" eb="2">
      <t>ベッテン</t>
    </rPh>
    <phoneticPr fontId="1"/>
  </si>
  <si>
    <t>文書番号</t>
    <phoneticPr fontId="1"/>
  </si>
  <si>
    <t>○申請基本情報</t>
    <rPh sb="1" eb="3">
      <t>シンセイ</t>
    </rPh>
    <rPh sb="3" eb="5">
      <t>キホン</t>
    </rPh>
    <rPh sb="5" eb="7">
      <t>ジョウホウ</t>
    </rPh>
    <phoneticPr fontId="1"/>
  </si>
  <si>
    <t>都道府県名</t>
    <rPh sb="0" eb="5">
      <t>トドウフケンメイ</t>
    </rPh>
    <phoneticPr fontId="1"/>
  </si>
  <si>
    <t>役職</t>
    <rPh sb="0" eb="2">
      <t>ヤクショク</t>
    </rPh>
    <phoneticPr fontId="1"/>
  </si>
  <si>
    <t>知事/市長名</t>
    <rPh sb="0" eb="2">
      <t>チジ</t>
    </rPh>
    <rPh sb="3" eb="5">
      <t>シチョウ</t>
    </rPh>
    <rPh sb="5" eb="6">
      <t>メイ</t>
    </rPh>
    <phoneticPr fontId="1"/>
  </si>
  <si>
    <t>申請日</t>
    <rPh sb="0" eb="3">
      <t>シンセイビ</t>
    </rPh>
    <phoneticPr fontId="1"/>
  </si>
  <si>
    <t>補助対象自治体数</t>
    <rPh sb="0" eb="4">
      <t>ホジョタイショウ</t>
    </rPh>
    <rPh sb="4" eb="8">
      <t>ジチタイスウ</t>
    </rPh>
    <phoneticPr fontId="1"/>
  </si>
  <si>
    <t>直接補助事業　合計</t>
    <rPh sb="0" eb="2">
      <t>チョクセツ</t>
    </rPh>
    <phoneticPr fontId="1"/>
  </si>
  <si>
    <t>担当者課係</t>
    <rPh sb="0" eb="3">
      <t>タントウシャ</t>
    </rPh>
    <rPh sb="3" eb="4">
      <t>カ</t>
    </rPh>
    <rPh sb="4" eb="5">
      <t>カカリ</t>
    </rPh>
    <phoneticPr fontId="1"/>
  </si>
  <si>
    <t>直接補助</t>
    <phoneticPr fontId="1"/>
  </si>
  <si>
    <t>間接補助</t>
    <phoneticPr fontId="1"/>
  </si>
  <si>
    <t>配置人数</t>
    <phoneticPr fontId="1"/>
  </si>
  <si>
    <t>補助対象経費（円）</t>
    <phoneticPr fontId="1"/>
  </si>
  <si>
    <t>国庫補助希望額（円）</t>
    <phoneticPr fontId="1"/>
  </si>
  <si>
    <t>メール</t>
  </si>
  <si>
    <t>１．計画概要（直接補助）　※用紙はA４型縦とする。</t>
    <rPh sb="2" eb="4">
      <t>ケイカク</t>
    </rPh>
    <rPh sb="4" eb="6">
      <t>ガイヨウ</t>
    </rPh>
    <rPh sb="7" eb="9">
      <t>チョクセツ</t>
    </rPh>
    <rPh sb="9" eb="11">
      <t>ホジョ</t>
    </rPh>
    <rPh sb="14" eb="16">
      <t>ヨウシ</t>
    </rPh>
    <rPh sb="19" eb="20">
      <t>ガタ</t>
    </rPh>
    <rPh sb="20" eb="21">
      <t>タテ</t>
    </rPh>
    <phoneticPr fontId="1"/>
  </si>
  <si>
    <t>対象自治体数</t>
    <rPh sb="0" eb="2">
      <t>タイショウ</t>
    </rPh>
    <rPh sb="2" eb="6">
      <t>ジチタイスウ</t>
    </rPh>
    <phoneticPr fontId="1"/>
  </si>
  <si>
    <t>配置人数</t>
    <rPh sb="0" eb="4">
      <t>ハイチニンスウ</t>
    </rPh>
    <phoneticPr fontId="1"/>
  </si>
  <si>
    <t>補助対象経費
（円）</t>
    <rPh sb="0" eb="2">
      <t>ホジョ</t>
    </rPh>
    <rPh sb="2" eb="6">
      <t>タイショウケイヒ</t>
    </rPh>
    <rPh sb="8" eb="9">
      <t>エン</t>
    </rPh>
    <phoneticPr fontId="1"/>
  </si>
  <si>
    <t>国庫補助
希望額（円）</t>
    <rPh sb="0" eb="4">
      <t>コッコホジョ</t>
    </rPh>
    <rPh sb="5" eb="8">
      <t>キボウガク</t>
    </rPh>
    <rPh sb="9" eb="10">
      <t>エン</t>
    </rPh>
    <phoneticPr fontId="1"/>
  </si>
  <si>
    <r>
      <rPr>
        <b/>
        <sz val="10"/>
        <color rgb="FFFF0000"/>
        <rFont val="ＭＳ Ｐゴシック"/>
        <family val="3"/>
        <charset val="128"/>
        <scheme val="minor"/>
      </rPr>
      <t>＜記入上の注意点＞</t>
    </r>
    <r>
      <rPr>
        <sz val="10"/>
        <color theme="1"/>
        <rFont val="ＭＳ Ｐゴシック"/>
        <family val="3"/>
        <charset val="128"/>
        <scheme val="minor"/>
      </rPr>
      <t xml:space="preserve">
</t>
    </r>
    <r>
      <rPr>
        <b/>
        <sz val="10"/>
        <color rgb="FFFF0000"/>
        <rFont val="ＭＳ Ｐゴシック"/>
        <family val="3"/>
        <charset val="128"/>
        <scheme val="minor"/>
      </rPr>
      <t>(※1)　</t>
    </r>
    <r>
      <rPr>
        <sz val="10"/>
        <color theme="1"/>
        <rFont val="ＭＳ Ｐゴシック"/>
        <family val="3"/>
        <charset val="128"/>
        <scheme val="minor"/>
      </rPr>
      <t xml:space="preserve"> 報酬の「配置人数」欄は、年間を通じた配置予定人数を記入すること。
</t>
    </r>
    <r>
      <rPr>
        <b/>
        <sz val="10"/>
        <color rgb="FFFF0000"/>
        <rFont val="ＭＳ Ｐゴシック"/>
        <family val="3"/>
        <charset val="128"/>
        <scheme val="minor"/>
      </rPr>
      <t>(※2)</t>
    </r>
    <r>
      <rPr>
        <sz val="10"/>
        <color theme="1"/>
        <rFont val="ＭＳ Ｐゴシック"/>
        <family val="3"/>
        <charset val="128"/>
        <scheme val="minor"/>
      </rPr>
      <t xml:space="preserve"> 　報酬の「補助金積算上の報酬等時間単価」の欄には、補助上限1,600円を超える金額を記載しないこと。
</t>
    </r>
    <r>
      <rPr>
        <b/>
        <sz val="10"/>
        <color rgb="FFFF0000"/>
        <rFont val="ＭＳ Ｐゴシック"/>
        <family val="3"/>
        <charset val="128"/>
        <scheme val="minor"/>
      </rPr>
      <t>(※3)</t>
    </r>
    <r>
      <rPr>
        <sz val="10"/>
        <color theme="1"/>
        <rFont val="ＭＳ Ｐゴシック"/>
        <family val="3"/>
        <charset val="128"/>
        <scheme val="minor"/>
      </rPr>
      <t xml:space="preserve"> </t>
    </r>
    <r>
      <rPr>
        <sz val="10"/>
        <rFont val="ＭＳ Ｐゴシック"/>
        <family val="3"/>
        <charset val="128"/>
        <scheme val="minor"/>
      </rPr>
      <t xml:space="preserve">　「国庫補助希望額」は、1,000円未満を切り捨てること。当該都道府県に対して市区町村が実施する事業に要する補助対象経費の３分の１以内の額（都道府県が補助する額を上限とする。）を補助するものとし、
　　　　　都道府県又は指定都市が設置する中学校において本事業を実施する場合には、当該都道府県又は指定都市が実施に要する補助対象経費の３分の１以内の額とする。
</t>
    </r>
    <r>
      <rPr>
        <b/>
        <sz val="10"/>
        <color rgb="FFFF0000"/>
        <rFont val="ＭＳ Ｐゴシック"/>
        <family val="3"/>
        <charset val="128"/>
        <scheme val="minor"/>
      </rPr>
      <t>(※4)　</t>
    </r>
    <r>
      <rPr>
        <sz val="10"/>
        <color theme="1"/>
        <rFont val="ＭＳ Ｐゴシック"/>
        <family val="3"/>
        <charset val="128"/>
        <scheme val="minor"/>
      </rPr>
      <t xml:space="preserve">「部活動指導員について」、 「支給要件の確認」、「部活動指導員の指導状況」欄については、合致する場合に所定の欄に「〇」を選択すること。
　　　 </t>
    </r>
    <r>
      <rPr>
        <sz val="10"/>
        <rFont val="ＭＳ Ｐゴシック"/>
        <family val="3"/>
        <charset val="128"/>
        <scheme val="minor"/>
      </rPr>
      <t>　「休日の配置」欄については、「有」または「無」のいずれかを選択し、「有」の場合は、２つの選択肢のいずれかを選択すること。</t>
    </r>
    <r>
      <rPr>
        <sz val="10"/>
        <color theme="1"/>
        <rFont val="ＭＳ Ｐゴシック"/>
        <family val="3"/>
        <charset val="128"/>
        <scheme val="minor"/>
      </rPr>
      <t xml:space="preserve">
　　　　ただし、「支給要件の確認」欄において、「客観的勤務実態の把握」については、部活動指導員を配置する学校の設置者が設置する全ての学校において、
　　　　客観的な在校等時間の把握（Q＆A参照）が可能となっている場合に「〇」を選択すること。</t>
    </r>
    <rPh sb="5" eb="8">
      <t>チュウイテン</t>
    </rPh>
    <rPh sb="16" eb="18">
      <t>ホウシュウ</t>
    </rPh>
    <rPh sb="20" eb="22">
      <t>ハイチ</t>
    </rPh>
    <rPh sb="22" eb="24">
      <t>ニンズウ</t>
    </rPh>
    <rPh sb="25" eb="26">
      <t>ラン</t>
    </rPh>
    <rPh sb="28" eb="30">
      <t>ネンカン</t>
    </rPh>
    <rPh sb="31" eb="32">
      <t>ツウ</t>
    </rPh>
    <rPh sb="34" eb="36">
      <t>ハイチ</t>
    </rPh>
    <rPh sb="36" eb="38">
      <t>ヨテイ</t>
    </rPh>
    <rPh sb="38" eb="40">
      <t>ニンズウ</t>
    </rPh>
    <rPh sb="41" eb="43">
      <t>キニュウ</t>
    </rPh>
    <phoneticPr fontId="1"/>
  </si>
  <si>
    <t>配置人数</t>
    <rPh sb="0" eb="4">
      <t>ハイチニンズウ</t>
    </rPh>
    <phoneticPr fontId="1"/>
  </si>
  <si>
    <t>補助対象経費</t>
    <rPh sb="0" eb="6">
      <t>ホジョタイショウケイヒ</t>
    </rPh>
    <phoneticPr fontId="1"/>
  </si>
  <si>
    <t>合計（円）
a+b+c=d</t>
    <rPh sb="0" eb="2">
      <t>ゴウケイ</t>
    </rPh>
    <rPh sb="3" eb="4">
      <t>エン</t>
    </rPh>
    <phoneticPr fontId="1"/>
  </si>
  <si>
    <r>
      <rPr>
        <sz val="9"/>
        <color rgb="FFFF0000"/>
        <rFont val="ＭＳ Ｐゴシック"/>
        <family val="3"/>
        <charset val="128"/>
        <scheme val="minor"/>
      </rPr>
      <t>(※3)</t>
    </r>
    <r>
      <rPr>
        <sz val="9"/>
        <rFont val="ＭＳ Ｐゴシック"/>
        <family val="3"/>
        <charset val="128"/>
        <scheme val="minor"/>
      </rPr>
      <t xml:space="preserve">
国庫補助
希望額(円)</t>
    </r>
    <rPh sb="5" eb="9">
      <t>コッコホジョ</t>
    </rPh>
    <rPh sb="10" eb="13">
      <t>キボウガク</t>
    </rPh>
    <rPh sb="14" eb="15">
      <t>エン</t>
    </rPh>
    <phoneticPr fontId="1"/>
  </si>
  <si>
    <t>報酬</t>
    <rPh sb="0" eb="2">
      <t>ホウシュウ</t>
    </rPh>
    <phoneticPr fontId="1"/>
  </si>
  <si>
    <r>
      <rPr>
        <sz val="9"/>
        <color rgb="FFFF0000"/>
        <rFont val="ＭＳ Ｐゴシック"/>
        <family val="3"/>
        <charset val="128"/>
        <scheme val="minor"/>
      </rPr>
      <t>(※1)</t>
    </r>
    <r>
      <rPr>
        <sz val="9"/>
        <color theme="1"/>
        <rFont val="ＭＳ Ｐゴシック"/>
        <family val="3"/>
        <charset val="128"/>
        <scheme val="minor"/>
      </rPr>
      <t xml:space="preserve">
配置
人数</t>
    </r>
    <rPh sb="5" eb="7">
      <t>ハイチ</t>
    </rPh>
    <rPh sb="8" eb="10">
      <t>ニンズウ</t>
    </rPh>
    <phoneticPr fontId="1"/>
  </si>
  <si>
    <r>
      <rPr>
        <sz val="8"/>
        <color rgb="FFFF0000"/>
        <rFont val="ＭＳ Ｐゴシック"/>
        <family val="3"/>
        <charset val="128"/>
        <scheme val="minor"/>
      </rPr>
      <t>(※2)</t>
    </r>
    <r>
      <rPr>
        <sz val="6"/>
        <color theme="1"/>
        <rFont val="ＭＳ Ｐゴシック"/>
        <family val="3"/>
        <charset val="128"/>
        <scheme val="minor"/>
      </rPr>
      <t xml:space="preserve">
補助金積算上
の報酬等時間
単価(円)  </t>
    </r>
    <rPh sb="5" eb="8">
      <t>ホジョキン</t>
    </rPh>
    <rPh sb="8" eb="10">
      <t>セキサン</t>
    </rPh>
    <rPh sb="10" eb="11">
      <t>ウエ</t>
    </rPh>
    <rPh sb="13" eb="16">
      <t>ホウシュウトウ</t>
    </rPh>
    <rPh sb="16" eb="18">
      <t>ジカン</t>
    </rPh>
    <rPh sb="19" eb="21">
      <t>タンカ</t>
    </rPh>
    <rPh sb="22" eb="23">
      <t>エン</t>
    </rPh>
    <phoneticPr fontId="1"/>
  </si>
  <si>
    <t>年間総時間</t>
    <rPh sb="0" eb="2">
      <t>ネンカン</t>
    </rPh>
    <rPh sb="2" eb="5">
      <t>ソウジカン</t>
    </rPh>
    <phoneticPr fontId="1"/>
  </si>
  <si>
    <t>小計(円）</t>
    <rPh sb="0" eb="2">
      <t>ショウケイ</t>
    </rPh>
    <rPh sb="3" eb="4">
      <t>エン</t>
    </rPh>
    <phoneticPr fontId="1"/>
  </si>
  <si>
    <t>報酬合計（円） 
a</t>
    <rPh sb="0" eb="2">
      <t>ホウシュウ</t>
    </rPh>
    <rPh sb="2" eb="4">
      <t>ゴウケイ</t>
    </rPh>
    <rPh sb="5" eb="6">
      <t>エン</t>
    </rPh>
    <phoneticPr fontId="1"/>
  </si>
  <si>
    <t>単価</t>
    <phoneticPr fontId="1"/>
  </si>
  <si>
    <t>総時間</t>
    <rPh sb="0" eb="1">
      <t>ソウ</t>
    </rPh>
    <rPh sb="1" eb="3">
      <t>ジカン</t>
    </rPh>
    <phoneticPr fontId="1"/>
  </si>
  <si>
    <t>小計</t>
    <rPh sb="0" eb="2">
      <t>ショウケイ</t>
    </rPh>
    <phoneticPr fontId="1"/>
  </si>
  <si>
    <t>報酬合計</t>
    <rPh sb="0" eb="2">
      <t>ホウシュウ</t>
    </rPh>
    <rPh sb="2" eb="4">
      <t>ゴウケイ</t>
    </rPh>
    <phoneticPr fontId="1"/>
  </si>
  <si>
    <t>国庫補助</t>
    <rPh sb="0" eb="2">
      <t>コッコ</t>
    </rPh>
    <rPh sb="2" eb="4">
      <t>ホジョ</t>
    </rPh>
    <phoneticPr fontId="1"/>
  </si>
  <si>
    <t>期末手当・
勤勉手当</t>
    <rPh sb="0" eb="2">
      <t>キマツ</t>
    </rPh>
    <rPh sb="2" eb="4">
      <t>テアテ</t>
    </rPh>
    <rPh sb="6" eb="8">
      <t>キンベン</t>
    </rPh>
    <rPh sb="8" eb="10">
      <t>テアテ</t>
    </rPh>
    <phoneticPr fontId="1"/>
  </si>
  <si>
    <t>支給人数</t>
    <rPh sb="0" eb="2">
      <t>シキュウ</t>
    </rPh>
    <rPh sb="2" eb="4">
      <t>ニンズウ</t>
    </rPh>
    <phoneticPr fontId="1"/>
  </si>
  <si>
    <t>基礎額算出の際の１時間当たりの単価は1,600円以下である。</t>
    <phoneticPr fontId="1"/>
  </si>
  <si>
    <t>小計（円）</t>
    <rPh sb="0" eb="2">
      <t>ショウケイ</t>
    </rPh>
    <rPh sb="3" eb="4">
      <t>エン</t>
    </rPh>
    <phoneticPr fontId="1"/>
  </si>
  <si>
    <t>期末手当・勤勉手当
合計（円）b</t>
    <rPh sb="2" eb="4">
      <t>テアテ</t>
    </rPh>
    <phoneticPr fontId="1"/>
  </si>
  <si>
    <t>交通費</t>
    <rPh sb="0" eb="3">
      <t>コウツウヒ</t>
    </rPh>
    <phoneticPr fontId="1"/>
  </si>
  <si>
    <t>交通費合計（円）c</t>
    <rPh sb="0" eb="3">
      <t>コウツウヒ</t>
    </rPh>
    <rPh sb="3" eb="5">
      <t>ゴウケイ</t>
    </rPh>
    <rPh sb="6" eb="7">
      <t>エン</t>
    </rPh>
    <phoneticPr fontId="1"/>
  </si>
  <si>
    <t>期末勤勉</t>
    <rPh sb="0" eb="4">
      <t>キマツキンベン</t>
    </rPh>
    <phoneticPr fontId="1"/>
  </si>
  <si>
    <t>期末勤勉
合計</t>
    <rPh sb="0" eb="4">
      <t>キマツキンベン</t>
    </rPh>
    <rPh sb="5" eb="7">
      <t>ゴウケイ</t>
    </rPh>
    <phoneticPr fontId="1"/>
  </si>
  <si>
    <t>交通費
合計</t>
    <rPh sb="0" eb="3">
      <t>コウツウヒ</t>
    </rPh>
    <rPh sb="4" eb="6">
      <t>ゴウケイ</t>
    </rPh>
    <phoneticPr fontId="1"/>
  </si>
  <si>
    <t>成果目標</t>
    <phoneticPr fontId="1"/>
  </si>
  <si>
    <t>成果指標</t>
    <phoneticPr fontId="1"/>
  </si>
  <si>
    <r>
      <rPr>
        <b/>
        <sz val="10"/>
        <color rgb="FFFF0000"/>
        <rFont val="ＭＳ Ｐゴシック"/>
        <family val="3"/>
        <charset val="128"/>
        <scheme val="minor"/>
      </rPr>
      <t>(※4)　</t>
    </r>
    <r>
      <rPr>
        <b/>
        <sz val="10"/>
        <color theme="1"/>
        <rFont val="ＭＳ Ｐゴシック"/>
        <family val="3"/>
        <charset val="128"/>
        <scheme val="minor"/>
      </rPr>
      <t xml:space="preserve">
部活動指導員について</t>
    </r>
    <phoneticPr fontId="1"/>
  </si>
  <si>
    <t>本事業で、中学校（義務教育学校の後期課程、中等教育学校の前期課程及び特別支援学校の中学部を含む）に配置するのは、学校教育法施行規則第七十八条の二に規定する部活動指導員である。</t>
    <rPh sb="0" eb="1">
      <t>ホン</t>
    </rPh>
    <rPh sb="1" eb="3">
      <t>ジギョウ</t>
    </rPh>
    <rPh sb="5" eb="8">
      <t>チュウガッコウ</t>
    </rPh>
    <rPh sb="49" eb="51">
      <t>ハイチ</t>
    </rPh>
    <rPh sb="56" eb="58">
      <t>ガッコウ</t>
    </rPh>
    <rPh sb="58" eb="61">
      <t>キョウイクホウ</t>
    </rPh>
    <rPh sb="61" eb="63">
      <t>セコウ</t>
    </rPh>
    <rPh sb="63" eb="65">
      <t>キソク</t>
    </rPh>
    <rPh sb="65" eb="66">
      <t>ダイ</t>
    </rPh>
    <rPh sb="66" eb="67">
      <t>ナナ</t>
    </rPh>
    <rPh sb="67" eb="68">
      <t>ジュウ</t>
    </rPh>
    <rPh sb="68" eb="69">
      <t>ハチ</t>
    </rPh>
    <rPh sb="69" eb="70">
      <t>ジョウ</t>
    </rPh>
    <rPh sb="71" eb="72">
      <t>ニ</t>
    </rPh>
    <rPh sb="73" eb="75">
      <t>キテイ</t>
    </rPh>
    <rPh sb="77" eb="80">
      <t>ブカツドウ</t>
    </rPh>
    <rPh sb="80" eb="83">
      <t>シドウイン</t>
    </rPh>
    <phoneticPr fontId="1"/>
  </si>
  <si>
    <t>本事業において部活動指導員として任用する人材は、義務教育費国庫負担金の対象ではない者である。</t>
    <rPh sb="0" eb="1">
      <t>ホン</t>
    </rPh>
    <rPh sb="1" eb="3">
      <t>ジギョウ</t>
    </rPh>
    <rPh sb="7" eb="10">
      <t>ブカツドウ</t>
    </rPh>
    <rPh sb="10" eb="13">
      <t>シドウイン</t>
    </rPh>
    <rPh sb="16" eb="18">
      <t>ニンヨウ</t>
    </rPh>
    <rPh sb="20" eb="22">
      <t>ジンザイ</t>
    </rPh>
    <rPh sb="24" eb="26">
      <t>ギム</t>
    </rPh>
    <rPh sb="26" eb="28">
      <t>キョウイク</t>
    </rPh>
    <rPh sb="28" eb="29">
      <t>ヒ</t>
    </rPh>
    <rPh sb="29" eb="31">
      <t>コッコ</t>
    </rPh>
    <rPh sb="31" eb="34">
      <t>フタンキン</t>
    </rPh>
    <rPh sb="35" eb="37">
      <t>タイショウ</t>
    </rPh>
    <rPh sb="41" eb="42">
      <t>モノ</t>
    </rPh>
    <phoneticPr fontId="1"/>
  </si>
  <si>
    <r>
      <rPr>
        <b/>
        <sz val="9"/>
        <color rgb="FFFF0000"/>
        <rFont val="ＭＳ Ｐゴシック"/>
        <family val="3"/>
        <charset val="128"/>
        <scheme val="minor"/>
      </rPr>
      <t>(※4)　</t>
    </r>
    <r>
      <rPr>
        <b/>
        <sz val="9"/>
        <color theme="1"/>
        <rFont val="ＭＳ Ｐゴシック"/>
        <family val="3"/>
        <charset val="128"/>
        <scheme val="minor"/>
      </rPr>
      <t>支給要件の確認
教育委員会・学校ともに
部活動ガイドラインを遵守</t>
    </r>
    <phoneticPr fontId="1"/>
  </si>
  <si>
    <t>①活動時間、休業日の設定等</t>
    <rPh sb="1" eb="3">
      <t>カツドウ</t>
    </rPh>
    <rPh sb="3" eb="5">
      <t>ジカン</t>
    </rPh>
    <rPh sb="6" eb="9">
      <t>キュウギョウビ</t>
    </rPh>
    <rPh sb="10" eb="12">
      <t>セッテイ</t>
    </rPh>
    <rPh sb="12" eb="13">
      <t>トウ</t>
    </rPh>
    <phoneticPr fontId="1"/>
  </si>
  <si>
    <t>②研修の実施</t>
    <rPh sb="1" eb="3">
      <t>ケンシュウ</t>
    </rPh>
    <rPh sb="4" eb="6">
      <t>ジッシ</t>
    </rPh>
    <phoneticPr fontId="1"/>
  </si>
  <si>
    <t>③客観的勤務実態の把握</t>
    <phoneticPr fontId="1"/>
  </si>
  <si>
    <r>
      <rPr>
        <b/>
        <sz val="9"/>
        <color rgb="FFFF0000"/>
        <rFont val="ＭＳ Ｐゴシック"/>
        <family val="3"/>
        <charset val="128"/>
        <scheme val="minor"/>
      </rPr>
      <t>(※4)</t>
    </r>
    <r>
      <rPr>
        <b/>
        <sz val="9"/>
        <color theme="1"/>
        <rFont val="ＭＳ Ｐゴシック"/>
        <family val="3"/>
        <charset val="128"/>
        <scheme val="minor"/>
      </rPr>
      <t xml:space="preserve">
部活動指導員の指導状況</t>
    </r>
    <phoneticPr fontId="1"/>
  </si>
  <si>
    <t>原則、単独で指導や引率を行っている。</t>
    <rPh sb="0" eb="2">
      <t>ゲンソク</t>
    </rPh>
    <rPh sb="3" eb="5">
      <t>タンドク</t>
    </rPh>
    <rPh sb="6" eb="8">
      <t>シドウ</t>
    </rPh>
    <rPh sb="9" eb="11">
      <t>インソツ</t>
    </rPh>
    <rPh sb="12" eb="13">
      <t>オコナ</t>
    </rPh>
    <phoneticPr fontId="1"/>
  </si>
  <si>
    <r>
      <rPr>
        <b/>
        <sz val="10"/>
        <color rgb="FFFF0000"/>
        <rFont val="ＭＳ Ｐゴシック"/>
        <family val="3"/>
        <charset val="128"/>
        <scheme val="minor"/>
      </rPr>
      <t>(※4)</t>
    </r>
    <r>
      <rPr>
        <b/>
        <sz val="10"/>
        <color theme="1"/>
        <rFont val="ＭＳ Ｐゴシック"/>
        <family val="3"/>
        <charset val="128"/>
        <scheme val="minor"/>
      </rPr>
      <t>休日の配置</t>
    </r>
    <rPh sb="4" eb="6">
      <t>キュウジツ</t>
    </rPh>
    <rPh sb="7" eb="9">
      <t>ハイチ</t>
    </rPh>
    <phoneticPr fontId="1"/>
  </si>
  <si>
    <t>１．計画概要　（直接補助）　※用紙はA４型縦とする。</t>
    <rPh sb="2" eb="4">
      <t>ケイカク</t>
    </rPh>
    <rPh sb="4" eb="6">
      <t>ガイヨウ</t>
    </rPh>
    <rPh sb="8" eb="10">
      <t>チョクセツ</t>
    </rPh>
    <rPh sb="10" eb="12">
      <t>ホジョ</t>
    </rPh>
    <rPh sb="15" eb="17">
      <t>ヨウシ</t>
    </rPh>
    <rPh sb="20" eb="21">
      <t>ガタ</t>
    </rPh>
    <rPh sb="21" eb="22">
      <t>タテ</t>
    </rPh>
    <phoneticPr fontId="1"/>
  </si>
  <si>
    <r>
      <rPr>
        <sz val="9"/>
        <color rgb="FFFF0000"/>
        <rFont val="ＭＳ Ｐゴシック"/>
        <family val="3"/>
        <charset val="128"/>
        <scheme val="minor"/>
      </rPr>
      <t>(※3)</t>
    </r>
    <r>
      <rPr>
        <sz val="9"/>
        <color theme="1"/>
        <rFont val="ＭＳ Ｐゴシック"/>
        <family val="3"/>
        <charset val="128"/>
        <scheme val="minor"/>
      </rPr>
      <t xml:space="preserve">
国庫補助
希望額(円)</t>
    </r>
    <phoneticPr fontId="1"/>
  </si>
  <si>
    <t>本事業において中学校（義務教育学校の後期課程、中等教育学校の前期課程及び特別支援学校の中学部を含む）に配置するのは、学校教育法施行規則第七十八条の二に規定する部活動指導員である。</t>
    <rPh sb="0" eb="1">
      <t>ホン</t>
    </rPh>
    <rPh sb="1" eb="3">
      <t>ジギョウ</t>
    </rPh>
    <rPh sb="7" eb="10">
      <t>チュウガッコウ</t>
    </rPh>
    <rPh sb="51" eb="53">
      <t>ハイチ</t>
    </rPh>
    <rPh sb="58" eb="60">
      <t>ガッコウ</t>
    </rPh>
    <rPh sb="60" eb="63">
      <t>キョウイクホウ</t>
    </rPh>
    <rPh sb="63" eb="65">
      <t>セコウ</t>
    </rPh>
    <rPh sb="65" eb="67">
      <t>キソク</t>
    </rPh>
    <rPh sb="67" eb="68">
      <t>ダイ</t>
    </rPh>
    <rPh sb="68" eb="69">
      <t>ナナ</t>
    </rPh>
    <rPh sb="69" eb="70">
      <t>ジュウ</t>
    </rPh>
    <rPh sb="70" eb="71">
      <t>ハチ</t>
    </rPh>
    <rPh sb="71" eb="72">
      <t>ジョウ</t>
    </rPh>
    <rPh sb="73" eb="74">
      <t>ニ</t>
    </rPh>
    <rPh sb="75" eb="77">
      <t>キテイ</t>
    </rPh>
    <rPh sb="79" eb="82">
      <t>ブカツドウ</t>
    </rPh>
    <rPh sb="82" eb="85">
      <t>シドウイン</t>
    </rPh>
    <phoneticPr fontId="1"/>
  </si>
  <si>
    <t>別添４ー２</t>
    <rPh sb="0" eb="2">
      <t>ベッテン</t>
    </rPh>
    <phoneticPr fontId="1"/>
  </si>
  <si>
    <t>間接補助事業　合計</t>
    <phoneticPr fontId="1"/>
  </si>
  <si>
    <t>都道府県補助額（円）</t>
    <phoneticPr fontId="1"/>
  </si>
  <si>
    <t>１．計画概要　（間接補助）　※用紙はA４型縦とする。</t>
    <rPh sb="2" eb="4">
      <t>ケイカク</t>
    </rPh>
    <rPh sb="4" eb="6">
      <t>ガイヨウ</t>
    </rPh>
    <rPh sb="8" eb="10">
      <t>カンセツ</t>
    </rPh>
    <rPh sb="10" eb="12">
      <t>ホジョ</t>
    </rPh>
    <rPh sb="15" eb="17">
      <t>ヨウシ</t>
    </rPh>
    <rPh sb="20" eb="21">
      <t>ガタ</t>
    </rPh>
    <rPh sb="21" eb="22">
      <t>タテ</t>
    </rPh>
    <phoneticPr fontId="1"/>
  </si>
  <si>
    <t>No.不備確認</t>
    <rPh sb="3" eb="5">
      <t>フビ</t>
    </rPh>
    <rPh sb="5" eb="7">
      <t>カクニン</t>
    </rPh>
    <phoneticPr fontId="1"/>
  </si>
  <si>
    <t>都道府県
補助額（円）</t>
    <rPh sb="0" eb="4">
      <t>トドウフケン</t>
    </rPh>
    <rPh sb="5" eb="7">
      <t>ホジョ</t>
    </rPh>
    <rPh sb="7" eb="8">
      <t>ガク</t>
    </rPh>
    <rPh sb="9" eb="10">
      <t>エン</t>
    </rPh>
    <phoneticPr fontId="1"/>
  </si>
  <si>
    <t>市区
町村名</t>
    <rPh sb="0" eb="2">
      <t>シク</t>
    </rPh>
    <rPh sb="3" eb="5">
      <t>チョウソン</t>
    </rPh>
    <rPh sb="5" eb="6">
      <t>メイ</t>
    </rPh>
    <phoneticPr fontId="1"/>
  </si>
  <si>
    <t>配置
人数</t>
    <rPh sb="0" eb="2">
      <t>ハイチ</t>
    </rPh>
    <rPh sb="3" eb="5">
      <t>ニンズウ</t>
    </rPh>
    <phoneticPr fontId="1"/>
  </si>
  <si>
    <r>
      <rPr>
        <sz val="9"/>
        <color rgb="FFFF0000"/>
        <rFont val="ＭＳ Ｐゴシック"/>
        <family val="3"/>
        <charset val="128"/>
        <scheme val="minor"/>
      </rPr>
      <t>(※3)</t>
    </r>
    <r>
      <rPr>
        <sz val="9"/>
        <color theme="1"/>
        <rFont val="ＭＳ Ｐゴシック"/>
        <family val="3"/>
        <charset val="128"/>
        <scheme val="minor"/>
      </rPr>
      <t>ｄのうち
都道府県補助額（円）
ｅ</t>
    </r>
    <rPh sb="9" eb="13">
      <t>トドウフケン</t>
    </rPh>
    <rPh sb="13" eb="15">
      <t>ホジョ</t>
    </rPh>
    <rPh sb="15" eb="16">
      <t>ガク</t>
    </rPh>
    <phoneticPr fontId="1"/>
  </si>
  <si>
    <t>都道府県補助</t>
    <rPh sb="0" eb="4">
      <t>トドウフケン</t>
    </rPh>
    <rPh sb="4" eb="6">
      <t>ホジョ</t>
    </rPh>
    <phoneticPr fontId="1"/>
  </si>
  <si>
    <t>期末手当・
勤勉手当</t>
    <rPh sb="0" eb="4">
      <t>キマツテアテ</t>
    </rPh>
    <rPh sb="6" eb="10">
      <t>キンベンテアテ</t>
    </rPh>
    <phoneticPr fontId="1"/>
  </si>
  <si>
    <r>
      <rPr>
        <b/>
        <sz val="9"/>
        <color rgb="FFFF0000"/>
        <rFont val="ＭＳ Ｐゴシック"/>
        <family val="3"/>
        <charset val="128"/>
        <scheme val="minor"/>
      </rPr>
      <t>(※4)　</t>
    </r>
    <r>
      <rPr>
        <b/>
        <sz val="9"/>
        <color theme="1"/>
        <rFont val="ＭＳ Ｐゴシック"/>
        <family val="3"/>
        <charset val="128"/>
        <scheme val="minor"/>
      </rPr>
      <t>支給要件の確認
教育委員会・学校ともに部活動ガイドラインを遵守</t>
    </r>
    <phoneticPr fontId="1"/>
  </si>
  <si>
    <r>
      <rPr>
        <b/>
        <sz val="10"/>
        <color rgb="FFFF0000"/>
        <rFont val="ＭＳ Ｐゴシック"/>
        <family val="3"/>
        <charset val="128"/>
        <scheme val="minor"/>
      </rPr>
      <t>(※4)</t>
    </r>
    <r>
      <rPr>
        <b/>
        <sz val="10"/>
        <color theme="1"/>
        <rFont val="ＭＳ Ｐゴシック"/>
        <family val="3"/>
        <charset val="128"/>
        <scheme val="minor"/>
      </rPr>
      <t>地域連携・地域移行に資する取組</t>
    </r>
    <rPh sb="4" eb="6">
      <t>チイキ</t>
    </rPh>
    <rPh sb="6" eb="8">
      <t>レンケイ</t>
    </rPh>
    <rPh sb="9" eb="11">
      <t>チイキ</t>
    </rPh>
    <rPh sb="11" eb="13">
      <t>イコウ</t>
    </rPh>
    <rPh sb="14" eb="15">
      <t>シ</t>
    </rPh>
    <rPh sb="17" eb="19">
      <t>トリクミ</t>
    </rPh>
    <phoneticPr fontId="1"/>
  </si>
  <si>
    <t>２．実施計画書（様式はA４型とする。）</t>
    <rPh sb="2" eb="4">
      <t>ジッシ</t>
    </rPh>
    <rPh sb="4" eb="7">
      <t>ケイカクショ</t>
    </rPh>
    <rPh sb="8" eb="10">
      <t>ヨウシキ</t>
    </rPh>
    <rPh sb="13" eb="14">
      <t>ガタ</t>
    </rPh>
    <phoneticPr fontId="1"/>
  </si>
  <si>
    <t>補助対象経費額（Ａ）</t>
    <rPh sb="0" eb="2">
      <t>ホジョ</t>
    </rPh>
    <rPh sb="2" eb="4">
      <t>タイショウ</t>
    </rPh>
    <rPh sb="4" eb="6">
      <t>ケイヒ</t>
    </rPh>
    <rPh sb="6" eb="7">
      <t>ガク</t>
    </rPh>
    <phoneticPr fontId="1"/>
  </si>
  <si>
    <t>都道府県補助額（Ｂ）</t>
    <rPh sb="0" eb="4">
      <t>トドウフケン</t>
    </rPh>
    <rPh sb="4" eb="7">
      <t>ホジョガク</t>
    </rPh>
    <phoneticPr fontId="1"/>
  </si>
  <si>
    <t>国庫補助希望額（Ｃ）</t>
    <rPh sb="0" eb="2">
      <t>コッコ</t>
    </rPh>
    <rPh sb="2" eb="4">
      <t>ホジョ</t>
    </rPh>
    <rPh sb="4" eb="7">
      <t>キボウガク</t>
    </rPh>
    <phoneticPr fontId="1"/>
  </si>
  <si>
    <t>地方スポーツ振興費補助金（運動部活動の地域展開等推進事業（休日の地域クラブ活動費等の支援、地方公共団体の体制整備等、平日も含めた地域展開等の加速化のための重点課題への対応及び中学校における部活動指導員の配置支援））</t>
  </si>
  <si>
    <t>計</t>
    <phoneticPr fontId="1"/>
  </si>
  <si>
    <t>平日も含めた地域展開の
　加速化のための重点地域への対応</t>
    <phoneticPr fontId="1"/>
  </si>
  <si>
    <t>別紙（銀行口座情報）</t>
    <rPh sb="0" eb="2">
      <t>ベッシ</t>
    </rPh>
    <rPh sb="7" eb="9">
      <t>ジョウホウ</t>
    </rPh>
    <phoneticPr fontId="57"/>
  </si>
  <si>
    <t>補助金申請者名・
委託契約者名</t>
    <rPh sb="0" eb="3">
      <t>ホジョキン</t>
    </rPh>
    <rPh sb="3" eb="6">
      <t>シンセイシャ</t>
    </rPh>
    <rPh sb="6" eb="7">
      <t>メイ</t>
    </rPh>
    <rPh sb="9" eb="11">
      <t>イタク</t>
    </rPh>
    <rPh sb="11" eb="13">
      <t>ケイヤク</t>
    </rPh>
    <rPh sb="13" eb="14">
      <t>シャ</t>
    </rPh>
    <rPh sb="14" eb="15">
      <t>メイ</t>
    </rPh>
    <phoneticPr fontId="57"/>
  </si>
  <si>
    <t>振込先口座（注意：国庫金を取り扱っていない銀行には振込できません）</t>
    <rPh sb="0" eb="1">
      <t>フ</t>
    </rPh>
    <rPh sb="1" eb="2">
      <t>コ</t>
    </rPh>
    <rPh sb="2" eb="3">
      <t>サキ</t>
    </rPh>
    <rPh sb="3" eb="5">
      <t>コウザ</t>
    </rPh>
    <phoneticPr fontId="57"/>
  </si>
  <si>
    <r>
      <rPr>
        <b/>
        <sz val="24"/>
        <color indexed="10"/>
        <rFont val="ＭＳ Ｐゴシック"/>
        <family val="3"/>
        <charset val="128"/>
      </rPr>
      <t>カナ</t>
    </r>
    <r>
      <rPr>
        <b/>
        <sz val="18"/>
        <rFont val="ＭＳ Ｐゴシック"/>
        <family val="3"/>
        <charset val="128"/>
      </rPr>
      <t xml:space="preserve">口座名義
</t>
    </r>
    <r>
      <rPr>
        <b/>
        <sz val="14"/>
        <rFont val="ＭＳ Ｐゴシック"/>
        <family val="3"/>
        <charset val="128"/>
      </rPr>
      <t>※通帳に表記されているカナ口座名義を記入　　</t>
    </r>
    <r>
      <rPr>
        <b/>
        <sz val="16"/>
        <rFont val="ＭＳ Ｐゴシック"/>
        <family val="3"/>
        <charset val="128"/>
      </rPr>
      <t>　　　　　　　　　　</t>
    </r>
    <rPh sb="2" eb="4">
      <t>コウザ</t>
    </rPh>
    <rPh sb="4" eb="6">
      <t>メイギ</t>
    </rPh>
    <rPh sb="9" eb="11">
      <t>ツウチョウ</t>
    </rPh>
    <rPh sb="12" eb="14">
      <t>ヒョウキ</t>
    </rPh>
    <rPh sb="21" eb="23">
      <t>コウザ</t>
    </rPh>
    <rPh sb="23" eb="25">
      <t>メイギ</t>
    </rPh>
    <rPh sb="26" eb="28">
      <t>キニュウ</t>
    </rPh>
    <phoneticPr fontId="57"/>
  </si>
  <si>
    <t>ゆうちょ銀行以外の金融機関</t>
    <rPh sb="4" eb="6">
      <t>ギンコウ</t>
    </rPh>
    <rPh sb="6" eb="8">
      <t>イガイ</t>
    </rPh>
    <rPh sb="9" eb="11">
      <t>キンユウ</t>
    </rPh>
    <rPh sb="11" eb="13">
      <t>キカン</t>
    </rPh>
    <phoneticPr fontId="57"/>
  </si>
  <si>
    <t>金融機関名</t>
    <rPh sb="0" eb="2">
      <t>キンユウ</t>
    </rPh>
    <rPh sb="2" eb="4">
      <t>キカン</t>
    </rPh>
    <rPh sb="4" eb="5">
      <t>メイ</t>
    </rPh>
    <phoneticPr fontId="57"/>
  </si>
  <si>
    <t>銀行</t>
  </si>
  <si>
    <t>支店名</t>
    <rPh sb="0" eb="3">
      <t>シテンメイ</t>
    </rPh>
    <phoneticPr fontId="57"/>
  </si>
  <si>
    <t>"本店"の場合には、プルダウンリストから"本店"を選択すること。</t>
    <phoneticPr fontId="57"/>
  </si>
  <si>
    <r>
      <t xml:space="preserve">金融機関コード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t>
    </r>
    <r>
      <rPr>
        <b/>
        <sz val="12"/>
        <color indexed="10"/>
        <rFont val="ＭＳ Ｐゴシック"/>
        <family val="3"/>
        <charset val="128"/>
      </rPr>
      <t>せずに
　必ず４桁で記入</t>
    </r>
    <rPh sb="0" eb="2">
      <t>キンユウ</t>
    </rPh>
    <rPh sb="2" eb="4">
      <t>キカン</t>
    </rPh>
    <rPh sb="14" eb="16">
      <t>ショウリャク</t>
    </rPh>
    <rPh sb="21" eb="22">
      <t>カナラ</t>
    </rPh>
    <rPh sb="24" eb="25">
      <t>ケタ</t>
    </rPh>
    <rPh sb="26" eb="28">
      <t>キニュウ</t>
    </rPh>
    <phoneticPr fontId="57"/>
  </si>
  <si>
    <r>
      <t xml:space="preserve">店舗コード
</t>
    </r>
    <r>
      <rPr>
        <b/>
        <sz val="12"/>
        <color indexed="10"/>
        <rFont val="ＭＳ Ｐゴシック"/>
        <family val="3"/>
        <charset val="128"/>
      </rPr>
      <t>※</t>
    </r>
    <r>
      <rPr>
        <b/>
        <sz val="12"/>
        <color indexed="10"/>
        <rFont val="ＭＳ Ｐゴシック"/>
        <family val="3"/>
        <charset val="128"/>
      </rPr>
      <t>"</t>
    </r>
    <r>
      <rPr>
        <b/>
        <sz val="12"/>
        <color indexed="10"/>
        <rFont val="ＭＳ Ｐゴシック"/>
        <family val="3"/>
        <charset val="128"/>
      </rPr>
      <t>0"</t>
    </r>
    <r>
      <rPr>
        <b/>
        <sz val="12"/>
        <color indexed="10"/>
        <rFont val="ＭＳ Ｐゴシック"/>
        <family val="3"/>
        <charset val="128"/>
      </rPr>
      <t>を省略せずに
　必ず３桁で記入</t>
    </r>
    <rPh sb="0" eb="2">
      <t>テンポ</t>
    </rPh>
    <rPh sb="24" eb="26">
      <t>キニュウ</t>
    </rPh>
    <phoneticPr fontId="57"/>
  </si>
  <si>
    <r>
      <t xml:space="preserve">預金種別
</t>
    </r>
    <r>
      <rPr>
        <b/>
        <sz val="12"/>
        <rFont val="ＭＳ Ｐゴシック"/>
        <family val="3"/>
        <charset val="128"/>
      </rPr>
      <t>※普通預金、当座預金、別段預金のいずれかを記入</t>
    </r>
    <rPh sb="0" eb="2">
      <t>ヨキン</t>
    </rPh>
    <rPh sb="2" eb="3">
      <t>シュ</t>
    </rPh>
    <rPh sb="3" eb="4">
      <t>ベツ</t>
    </rPh>
    <rPh sb="7" eb="9">
      <t>フツウ</t>
    </rPh>
    <rPh sb="9" eb="11">
      <t>ヨキン</t>
    </rPh>
    <rPh sb="12" eb="14">
      <t>トウザ</t>
    </rPh>
    <rPh sb="14" eb="16">
      <t>ヨキン</t>
    </rPh>
    <rPh sb="17" eb="19">
      <t>ベツダン</t>
    </rPh>
    <rPh sb="19" eb="21">
      <t>ヨキン</t>
    </rPh>
    <rPh sb="27" eb="29">
      <t>キニュウ</t>
    </rPh>
    <phoneticPr fontId="57"/>
  </si>
  <si>
    <r>
      <rPr>
        <b/>
        <sz val="18"/>
        <rFont val="ＭＳ Ｐゴシック"/>
        <family val="3"/>
        <charset val="128"/>
      </rPr>
      <t xml:space="preserve">口座番号
</t>
    </r>
    <r>
      <rPr>
        <sz val="18"/>
        <rFont val="ＭＳ Ｐゴシック"/>
        <family val="3"/>
        <charset val="128"/>
      </rPr>
      <t xml:space="preserve">
</t>
    </r>
    <r>
      <rPr>
        <b/>
        <sz val="12"/>
        <color indexed="10"/>
        <rFont val="ＭＳ Ｐゴシック"/>
        <family val="3"/>
        <charset val="128"/>
      </rPr>
      <t>※必ず７桁で記入。７桁未満の
　場合は、頭に"0"を付けて
　７桁にすること。</t>
    </r>
    <rPh sb="0" eb="2">
      <t>コウザ</t>
    </rPh>
    <rPh sb="2" eb="4">
      <t>バンゴウ</t>
    </rPh>
    <rPh sb="7" eb="8">
      <t>カナラ</t>
    </rPh>
    <rPh sb="10" eb="11">
      <t>ケタ</t>
    </rPh>
    <rPh sb="12" eb="14">
      <t>キニュウ</t>
    </rPh>
    <rPh sb="16" eb="17">
      <t>ケタ</t>
    </rPh>
    <rPh sb="17" eb="19">
      <t>ミマン</t>
    </rPh>
    <rPh sb="22" eb="24">
      <t>バアイ</t>
    </rPh>
    <rPh sb="26" eb="27">
      <t>アタマ</t>
    </rPh>
    <rPh sb="32" eb="33">
      <t>ツ</t>
    </rPh>
    <rPh sb="38" eb="39">
      <t>ケタ</t>
    </rPh>
    <phoneticPr fontId="57"/>
  </si>
  <si>
    <r>
      <t>ゆうちょ銀行（通帳に表記されている</t>
    </r>
    <r>
      <rPr>
        <b/>
        <sz val="20"/>
        <color indexed="10"/>
        <rFont val="ＭＳ Ｐゴシック"/>
        <family val="3"/>
        <charset val="128"/>
      </rPr>
      <t>記号５桁</t>
    </r>
    <r>
      <rPr>
        <sz val="20"/>
        <rFont val="ＭＳ Ｐゴシック"/>
        <family val="3"/>
        <charset val="128"/>
      </rPr>
      <t>及び</t>
    </r>
    <r>
      <rPr>
        <b/>
        <sz val="20"/>
        <color indexed="10"/>
        <rFont val="ＭＳ Ｐゴシック"/>
        <family val="3"/>
        <charset val="128"/>
      </rPr>
      <t>番号８桁</t>
    </r>
    <r>
      <rPr>
        <sz val="20"/>
        <rFont val="ＭＳ Ｐゴシック"/>
        <family val="3"/>
        <charset val="128"/>
      </rPr>
      <t>を記入）</t>
    </r>
    <rPh sb="4" eb="6">
      <t>ギンコウ</t>
    </rPh>
    <rPh sb="7" eb="9">
      <t>ツウチョウ</t>
    </rPh>
    <rPh sb="10" eb="12">
      <t>ヒョウキ</t>
    </rPh>
    <rPh sb="17" eb="19">
      <t>キゴウ</t>
    </rPh>
    <rPh sb="20" eb="21">
      <t>ケタ</t>
    </rPh>
    <rPh sb="21" eb="22">
      <t>オヨ</t>
    </rPh>
    <rPh sb="23" eb="25">
      <t>バンゴウ</t>
    </rPh>
    <rPh sb="26" eb="27">
      <t>ケタ</t>
    </rPh>
    <rPh sb="28" eb="30">
      <t>キニュウ</t>
    </rPh>
    <phoneticPr fontId="57"/>
  </si>
  <si>
    <t>例）記号　１２３４０－１　→　２３４　の部分を記入（１桁目の１と５桁目の０は固定なので記入不要、－１は記入不要）　　　</t>
    <rPh sb="0" eb="1">
      <t>レイ</t>
    </rPh>
    <rPh sb="2" eb="4">
      <t>キゴウ</t>
    </rPh>
    <rPh sb="20" eb="22">
      <t>ブブン</t>
    </rPh>
    <rPh sb="23" eb="25">
      <t>キニュウ</t>
    </rPh>
    <rPh sb="27" eb="28">
      <t>ケタ</t>
    </rPh>
    <rPh sb="28" eb="29">
      <t>メ</t>
    </rPh>
    <rPh sb="33" eb="34">
      <t>ケタ</t>
    </rPh>
    <rPh sb="34" eb="35">
      <t>メ</t>
    </rPh>
    <rPh sb="38" eb="40">
      <t>コテイ</t>
    </rPh>
    <rPh sb="43" eb="45">
      <t>キニュウ</t>
    </rPh>
    <rPh sb="45" eb="47">
      <t>フヨウ</t>
    </rPh>
    <rPh sb="51" eb="53">
      <t>キニュウ</t>
    </rPh>
    <rPh sb="53" eb="55">
      <t>フヨウ</t>
    </rPh>
    <phoneticPr fontId="57"/>
  </si>
  <si>
    <t xml:space="preserve">     番号　１２３４５６７１　→　１２３４５６７　まで記入（８桁目の１は固定なので記入不要）　</t>
    <rPh sb="33" eb="34">
      <t>ケタ</t>
    </rPh>
    <rPh sb="34" eb="35">
      <t>メ</t>
    </rPh>
    <rPh sb="38" eb="40">
      <t>コテイ</t>
    </rPh>
    <rPh sb="43" eb="45">
      <t>キニュウ</t>
    </rPh>
    <rPh sb="45" eb="47">
      <t>フヨウ</t>
    </rPh>
    <phoneticPr fontId="57"/>
  </si>
  <si>
    <t>ゆうちょ銀行</t>
    <rPh sb="4" eb="6">
      <t>ギンコウ</t>
    </rPh>
    <phoneticPr fontId="57"/>
  </si>
  <si>
    <t>記号</t>
    <rPh sb="0" eb="2">
      <t>キゴウ</t>
    </rPh>
    <phoneticPr fontId="57"/>
  </si>
  <si>
    <t>番号</t>
    <rPh sb="0" eb="2">
      <t>バンゴウ</t>
    </rPh>
    <phoneticPr fontId="57"/>
  </si>
  <si>
    <t>国庫金振込通知書の送付先</t>
    <rPh sb="0" eb="3">
      <t>コッコキン</t>
    </rPh>
    <rPh sb="3" eb="5">
      <t>フリコミ</t>
    </rPh>
    <rPh sb="5" eb="8">
      <t>ツウチショ</t>
    </rPh>
    <rPh sb="9" eb="12">
      <t>ソウフサキ</t>
    </rPh>
    <phoneticPr fontId="57"/>
  </si>
  <si>
    <t>住所</t>
    <rPh sb="0" eb="2">
      <t>ジュウショ</t>
    </rPh>
    <phoneticPr fontId="57"/>
  </si>
  <si>
    <t>〒</t>
    <phoneticPr fontId="57"/>
  </si>
  <si>
    <t>注意：住所は建物名、ビル名及び部屋番号まで記載すること</t>
    <rPh sb="6" eb="8">
      <t>タテモノ</t>
    </rPh>
    <rPh sb="12" eb="13">
      <t>メイ</t>
    </rPh>
    <phoneticPr fontId="57"/>
  </si>
  <si>
    <r>
      <t xml:space="preserve">（送付先が個人宅の場合）
</t>
    </r>
    <r>
      <rPr>
        <sz val="22"/>
        <rFont val="ＭＳ Ｐゴシック"/>
        <family val="3"/>
        <charset val="128"/>
      </rPr>
      <t>　　　　　　　　　　　　　　　　　　　　　氏名を記載</t>
    </r>
    <rPh sb="1" eb="4">
      <t>ソウフサキ</t>
    </rPh>
    <rPh sb="5" eb="7">
      <t>コジン</t>
    </rPh>
    <rPh sb="7" eb="8">
      <t>タク</t>
    </rPh>
    <rPh sb="9" eb="11">
      <t>バアイ</t>
    </rPh>
    <phoneticPr fontId="57"/>
  </si>
  <si>
    <t>上記、銀行口座についての問い合わせ先</t>
    <rPh sb="0" eb="2">
      <t>ジョウキ</t>
    </rPh>
    <rPh sb="17" eb="18">
      <t>サキ</t>
    </rPh>
    <phoneticPr fontId="57"/>
  </si>
  <si>
    <t>担当者役職名（部署名）、氏名</t>
    <rPh sb="0" eb="3">
      <t>タントウシャ</t>
    </rPh>
    <rPh sb="3" eb="6">
      <t>ヤクショクメイ</t>
    </rPh>
    <rPh sb="7" eb="9">
      <t>ブショ</t>
    </rPh>
    <rPh sb="9" eb="10">
      <t>メイ</t>
    </rPh>
    <rPh sb="12" eb="14">
      <t>シメイ</t>
    </rPh>
    <phoneticPr fontId="57"/>
  </si>
  <si>
    <t>電話番号</t>
    <rPh sb="0" eb="2">
      <t>デンワ</t>
    </rPh>
    <rPh sb="2" eb="4">
      <t>バンゴウ</t>
    </rPh>
    <phoneticPr fontId="57"/>
  </si>
  <si>
    <t>メールアドレス</t>
    <phoneticPr fontId="57"/>
  </si>
  <si>
    <t>※ 契約書・補助金交付申請書の一部となり、容易に変更ができないので、記入漏れ・記入誤りがないかご確認のうえ、ご提出ください。</t>
    <rPh sb="2" eb="5">
      <t>ケイヤクショ</t>
    </rPh>
    <rPh sb="6" eb="9">
      <t>ホジョキン</t>
    </rPh>
    <rPh sb="9" eb="11">
      <t>コウフ</t>
    </rPh>
    <rPh sb="11" eb="14">
      <t>シンセイショ</t>
    </rPh>
    <rPh sb="15" eb="17">
      <t>イチブ</t>
    </rPh>
    <rPh sb="21" eb="23">
      <t>ヨウイ</t>
    </rPh>
    <rPh sb="24" eb="26">
      <t>ヘンコウ</t>
    </rPh>
    <rPh sb="34" eb="36">
      <t>キニュウ</t>
    </rPh>
    <rPh sb="36" eb="37">
      <t>モ</t>
    </rPh>
    <rPh sb="39" eb="41">
      <t>キニュウ</t>
    </rPh>
    <rPh sb="41" eb="42">
      <t>アヤマ</t>
    </rPh>
    <rPh sb="48" eb="50">
      <t>カクニン</t>
    </rPh>
    <rPh sb="55" eb="57">
      <t>テイシュツ</t>
    </rPh>
    <phoneticPr fontId="57"/>
  </si>
  <si>
    <t>国立大学法人●●大学　学長　
文科　太郎</t>
    <rPh sb="0" eb="2">
      <t>コクリツ</t>
    </rPh>
    <rPh sb="2" eb="4">
      <t>ダイガク</t>
    </rPh>
    <rPh sb="4" eb="6">
      <t>ホウジン</t>
    </rPh>
    <rPh sb="8" eb="10">
      <t>ダイガク</t>
    </rPh>
    <rPh sb="11" eb="13">
      <t>ガクチョウ</t>
    </rPh>
    <rPh sb="15" eb="17">
      <t>モンカ</t>
    </rPh>
    <rPh sb="18" eb="20">
      <t>タロウ</t>
    </rPh>
    <phoneticPr fontId="57"/>
  </si>
  <si>
    <t>コクリツダイガクホウジン●●ダイガク　ガクチヨウ　モンカ　タロウ</t>
    <phoneticPr fontId="57"/>
  </si>
  <si>
    <t>みずほ</t>
    <phoneticPr fontId="57"/>
  </si>
  <si>
    <t>本店</t>
  </si>
  <si>
    <t>0001</t>
  </si>
  <si>
    <t>001</t>
    <phoneticPr fontId="57"/>
  </si>
  <si>
    <t>普通預金</t>
  </si>
  <si>
    <t>0123456</t>
    <phoneticPr fontId="57"/>
  </si>
  <si>
    <t>100-8959</t>
    <phoneticPr fontId="57"/>
  </si>
  <si>
    <t>東京都千代田区霞が関３－２－２</t>
    <rPh sb="0" eb="3">
      <t>トウキョウト</t>
    </rPh>
    <rPh sb="3" eb="7">
      <t>チヨダク</t>
    </rPh>
    <rPh sb="7" eb="8">
      <t>カスミ</t>
    </rPh>
    <rPh sb="9" eb="10">
      <t>セキ</t>
    </rPh>
    <phoneticPr fontId="57"/>
  </si>
  <si>
    <r>
      <t xml:space="preserve">（送付先名称が申請者・契約者名と異なる場合）
　　　　　　　　　　　　　　　　　　　      </t>
    </r>
    <r>
      <rPr>
        <sz val="22"/>
        <rFont val="ＭＳ Ｐゴシック"/>
        <family val="3"/>
        <charset val="128"/>
      </rPr>
      <t>送付先名称を記載</t>
    </r>
    <rPh sb="1" eb="4">
      <t>ソウフサキ</t>
    </rPh>
    <rPh sb="4" eb="6">
      <t>メイショウ</t>
    </rPh>
    <rPh sb="7" eb="9">
      <t>シンセイ</t>
    </rPh>
    <rPh sb="9" eb="10">
      <t>シャ</t>
    </rPh>
    <rPh sb="11" eb="13">
      <t>ケイヤク</t>
    </rPh>
    <rPh sb="13" eb="14">
      <t>シャ</t>
    </rPh>
    <rPh sb="14" eb="15">
      <t>メイ</t>
    </rPh>
    <rPh sb="16" eb="17">
      <t>コト</t>
    </rPh>
    <rPh sb="19" eb="21">
      <t>バアイ</t>
    </rPh>
    <rPh sb="48" eb="51">
      <t>ソウフサキ</t>
    </rPh>
    <rPh sb="51" eb="53">
      <t>メイショウ</t>
    </rPh>
    <rPh sb="54" eb="56">
      <t>キサイ</t>
    </rPh>
    <phoneticPr fontId="57"/>
  </si>
  <si>
    <t>●●大学▲▲研究センター</t>
    <rPh sb="2" eb="4">
      <t>ダイガク</t>
    </rPh>
    <rPh sb="6" eb="8">
      <t>ケンキュウ</t>
    </rPh>
    <phoneticPr fontId="57"/>
  </si>
  <si>
    <t>配置人数（市区町村別）</t>
    <rPh sb="0" eb="2">
      <t>ハイチ</t>
    </rPh>
    <rPh sb="2" eb="4">
      <t>ニンズウ</t>
    </rPh>
    <rPh sb="5" eb="7">
      <t>シク</t>
    </rPh>
    <rPh sb="7" eb="9">
      <t>チョウソン</t>
    </rPh>
    <rPh sb="9" eb="10">
      <t>ベツ</t>
    </rPh>
    <phoneticPr fontId="1"/>
  </si>
  <si>
    <t>自治体</t>
    <rPh sb="0" eb="3">
      <t>ジチタイ</t>
    </rPh>
    <phoneticPr fontId="1"/>
  </si>
  <si>
    <t>人数</t>
    <rPh sb="0" eb="2">
      <t>ニンズウ</t>
    </rPh>
    <phoneticPr fontId="1"/>
  </si>
  <si>
    <t>国庫補助額</t>
    <rPh sb="0" eb="2">
      <t>コッコ</t>
    </rPh>
    <rPh sb="2" eb="4">
      <t>ホジョ</t>
    </rPh>
    <rPh sb="4" eb="5">
      <t>ガク</t>
    </rPh>
    <phoneticPr fontId="1"/>
  </si>
  <si>
    <t>直接補助</t>
    <rPh sb="0" eb="2">
      <t>チョクセツ</t>
    </rPh>
    <rPh sb="2" eb="4">
      <t>ホジョ</t>
    </rPh>
    <phoneticPr fontId="1"/>
  </si>
  <si>
    <t>補助対象経費</t>
    <rPh sb="0" eb="2">
      <t>ホジョ</t>
    </rPh>
    <rPh sb="2" eb="4">
      <t>タイショウ</t>
    </rPh>
    <rPh sb="4" eb="6">
      <t>ケイヒ</t>
    </rPh>
    <phoneticPr fontId="1"/>
  </si>
  <si>
    <t>交付申請額（仮申請額）</t>
    <rPh sb="0" eb="5">
      <t>コウフシンセイガク</t>
    </rPh>
    <rPh sb="6" eb="9">
      <t>カリシンセイ</t>
    </rPh>
    <rPh sb="9" eb="10">
      <t>ガク</t>
    </rPh>
    <phoneticPr fontId="1"/>
  </si>
  <si>
    <t>直接補助事業数</t>
    <rPh sb="0" eb="4">
      <t>チョクセツホジョ</t>
    </rPh>
    <rPh sb="4" eb="6">
      <t>ジギョウ</t>
    </rPh>
    <rPh sb="6" eb="7">
      <t>スウ</t>
    </rPh>
    <phoneticPr fontId="1"/>
  </si>
  <si>
    <t>間接補助事業数</t>
    <rPh sb="0" eb="2">
      <t>カンセツ</t>
    </rPh>
    <rPh sb="2" eb="6">
      <t>ホジョジギョウ</t>
    </rPh>
    <rPh sb="6" eb="7">
      <t>スウ</t>
    </rPh>
    <phoneticPr fontId="1"/>
  </si>
  <si>
    <t>休日の地域クラブ活動の実施に要する経費内訳書</t>
    <rPh sb="0" eb="2">
      <t>キュウジツ</t>
    </rPh>
    <rPh sb="3" eb="5">
      <t>チイキ</t>
    </rPh>
    <rPh sb="8" eb="10">
      <t>カツドウ</t>
    </rPh>
    <rPh sb="11" eb="13">
      <t>ジッシ</t>
    </rPh>
    <rPh sb="14" eb="15">
      <t>ヨウ</t>
    </rPh>
    <rPh sb="17" eb="19">
      <t>ケイヒ</t>
    </rPh>
    <rPh sb="19" eb="22">
      <t>ウチワケショ</t>
    </rPh>
    <phoneticPr fontId="47"/>
  </si>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</sst>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_ "/>
    <numFmt numFmtId="177" formatCode="#,##0_);[Red]\(#,##0\)"/>
    <numFmt numFmtId="178" formatCode="0_);[Red]\(0\)"/>
    <numFmt numFmtId="179" formatCode="0_ "/>
    <numFmt numFmtId="180" formatCode="#"/>
    <numFmt numFmtId="181" formatCode="#,##0_ ;[Red]\-#,##0\ "/>
    <numFmt numFmtId="182" formatCode="&quot;@&quot;#,###"/>
  </numFmts>
  <fonts count="105"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1"/>
      <color theme="1"/>
      <name val="ＭＳ Ｐゴシック"/>
      <family val="3"/>
      <charset val="128"/>
      <scheme val="minor"/>
    </font>
    <font>
      <sz val="11"/>
      <name val="ＭＳ Ｐゴシック"/>
      <family val="3"/>
      <charset val="128"/>
      <scheme val="minor"/>
    </font>
    <font>
      <sz val="11"/>
      <name val="ＭＳ Ｐゴシック"/>
      <family val="3"/>
      <charset val="128"/>
    </font>
    <font>
      <sz val="11"/>
      <color theme="1"/>
      <name val="ＭＳ Ｐゴシック"/>
      <family val="2"/>
      <charset val="128"/>
      <scheme val="minor"/>
    </font>
    <font>
      <b/>
      <sz val="11"/>
      <color theme="1"/>
      <name val="ＭＳ Ｐゴシック"/>
      <family val="3"/>
      <charset val="128"/>
      <scheme val="minor"/>
    </font>
    <font>
      <sz val="9"/>
      <color theme="1"/>
      <name val="ＭＳ Ｐゴシック"/>
      <family val="3"/>
      <charset val="128"/>
      <scheme val="minor"/>
    </font>
    <font>
      <b/>
      <sz val="10"/>
      <color theme="1"/>
      <name val="ＭＳ Ｐゴシック"/>
      <family val="3"/>
      <charset val="128"/>
      <scheme val="minor"/>
    </font>
    <font>
      <sz val="10"/>
      <color theme="1"/>
      <name val="ＭＳ Ｐゴシック"/>
      <family val="3"/>
      <charset val="128"/>
      <scheme val="minor"/>
    </font>
    <font>
      <sz val="8"/>
      <color theme="1"/>
      <name val="ＭＳ Ｐゴシック"/>
      <family val="3"/>
      <charset val="128"/>
      <scheme val="minor"/>
    </font>
    <font>
      <sz val="6"/>
      <color theme="1"/>
      <name val="ＭＳ Ｐゴシック"/>
      <family val="3"/>
      <charset val="128"/>
      <scheme val="minor"/>
    </font>
    <font>
      <b/>
      <sz val="9"/>
      <color theme="1"/>
      <name val="ＭＳ Ｐゴシック"/>
      <family val="3"/>
      <charset val="128"/>
      <scheme val="minor"/>
    </font>
    <font>
      <sz val="8"/>
      <color rgb="FFFF0000"/>
      <name val="ＭＳ Ｐゴシック"/>
      <family val="3"/>
      <charset val="128"/>
      <scheme val="minor"/>
    </font>
    <font>
      <sz val="12"/>
      <color theme="1"/>
      <name val="ＭＳ 明朝"/>
      <family val="1"/>
      <charset val="128"/>
    </font>
    <font>
      <b/>
      <sz val="9"/>
      <color rgb="FFFF0000"/>
      <name val="ＭＳ Ｐゴシック"/>
      <family val="3"/>
      <charset val="128"/>
      <scheme val="minor"/>
    </font>
    <font>
      <b/>
      <sz val="14"/>
      <color rgb="FFFF0000"/>
      <name val="ＭＳ Ｐゴシック"/>
      <family val="3"/>
      <charset val="128"/>
      <scheme val="minor"/>
    </font>
    <font>
      <b/>
      <sz val="12"/>
      <color theme="1"/>
      <name val="ＭＳ 明朝"/>
      <family val="1"/>
      <charset val="128"/>
    </font>
    <font>
      <b/>
      <sz val="10"/>
      <color rgb="FFFF0000"/>
      <name val="ＭＳ Ｐゴシック"/>
      <family val="3"/>
      <charset val="128"/>
      <scheme val="minor"/>
    </font>
    <font>
      <b/>
      <sz val="12"/>
      <color rgb="FFFF0000"/>
      <name val="ＭＳ Ｐゴシック"/>
      <family val="3"/>
      <charset val="128"/>
      <scheme val="minor"/>
    </font>
    <font>
      <sz val="9"/>
      <name val="ＭＳ Ｐゴシック"/>
      <family val="3"/>
      <charset val="128"/>
      <scheme val="minor"/>
    </font>
    <font>
      <sz val="9"/>
      <color rgb="FFFF0000"/>
      <name val="ＭＳ Ｐゴシック"/>
      <family val="3"/>
      <charset val="128"/>
      <scheme val="minor"/>
    </font>
    <font>
      <b/>
      <sz val="12"/>
      <color theme="1"/>
      <name val="ＭＳ Ｐゴシック"/>
      <family val="3"/>
      <charset val="128"/>
      <scheme val="minor"/>
    </font>
    <font>
      <sz val="16"/>
      <color theme="1"/>
      <name val="ＭＳ Ｐゴシック"/>
      <family val="3"/>
      <charset val="128"/>
      <scheme val="minor"/>
    </font>
    <font>
      <sz val="10"/>
      <name val="ＭＳ Ｐゴシック"/>
      <family val="3"/>
      <charset val="128"/>
      <scheme val="minor"/>
    </font>
    <font>
      <sz val="12"/>
      <name val="ＭＳ Ｐゴシック"/>
      <family val="3"/>
      <charset val="128"/>
      <scheme val="minor"/>
    </font>
    <font>
      <sz val="10"/>
      <color rgb="FFFF0000"/>
      <name val="ＭＳ Ｐゴシック"/>
      <family val="3"/>
      <charset val="128"/>
      <scheme val="minor"/>
    </font>
    <font>
      <b/>
      <sz val="11"/>
      <color rgb="FFFF0000"/>
      <name val="メイリオ"/>
      <family val="3"/>
      <charset val="128"/>
    </font>
    <font>
      <sz val="10"/>
      <color theme="1"/>
      <name val="ＭＳ Ｐゴシック"/>
      <family val="2"/>
      <charset val="128"/>
      <scheme val="minor"/>
    </font>
    <font>
      <b/>
      <sz val="11"/>
      <color theme="1"/>
      <name val="メイリオ"/>
      <family val="3"/>
      <charset val="128"/>
    </font>
    <font>
      <sz val="12"/>
      <color theme="1"/>
      <name val="ＭＳ Ｐゴシック"/>
      <family val="2"/>
      <charset val="128"/>
      <scheme val="minor"/>
    </font>
    <font>
      <b/>
      <sz val="12"/>
      <color rgb="FFFF0000"/>
      <name val="メイリオ"/>
      <family val="3"/>
      <charset val="128"/>
    </font>
    <font>
      <b/>
      <sz val="12"/>
      <color rgb="FFFF0000"/>
      <name val="ＭＳ Ｐゴシック"/>
      <family val="2"/>
      <charset val="128"/>
      <scheme val="minor"/>
    </font>
    <font>
      <b/>
      <sz val="10.5"/>
      <color theme="1"/>
      <name val="メイリオ"/>
      <family val="3"/>
      <charset val="128"/>
    </font>
    <font>
      <b/>
      <sz val="14"/>
      <color theme="1"/>
      <name val="メイリオ"/>
      <family val="3"/>
      <charset val="128"/>
    </font>
    <font>
      <b/>
      <sz val="14"/>
      <color theme="1"/>
      <name val="ＭＳ Ｐゴシック"/>
      <family val="2"/>
      <charset val="128"/>
      <scheme val="minor"/>
    </font>
    <font>
      <b/>
      <sz val="26"/>
      <color theme="1"/>
      <name val="ＭＳ ゴシック"/>
      <family val="3"/>
      <charset val="128"/>
    </font>
    <font>
      <sz val="7"/>
      <color theme="1"/>
      <name val="ＭＳ Ｐゴシック"/>
      <family val="3"/>
      <charset val="128"/>
      <scheme val="minor"/>
    </font>
    <font>
      <b/>
      <sz val="14"/>
      <color theme="1"/>
      <name val="ＭＳ Ｐゴシック"/>
      <family val="3"/>
      <charset val="128"/>
      <scheme val="minor"/>
    </font>
    <font>
      <b/>
      <sz val="12"/>
      <color theme="1"/>
      <name val="メイリオ"/>
      <family val="3"/>
      <charset val="128"/>
    </font>
    <font>
      <b/>
      <sz val="14"/>
      <color rgb="FFFF0000"/>
      <name val="メイリオ"/>
      <family val="3"/>
      <charset val="128"/>
    </font>
    <font>
      <sz val="9"/>
      <color theme="1"/>
      <name val="ＭＳ 明朝"/>
      <family val="1"/>
      <charset val="128"/>
    </font>
    <font>
      <b/>
      <sz val="14"/>
      <color theme="0"/>
      <name val="メイリオ"/>
      <family val="3"/>
      <charset val="128"/>
    </font>
    <font>
      <b/>
      <sz val="12"/>
      <color theme="0"/>
      <name val="メイリオ"/>
      <family val="3"/>
      <charset val="128"/>
    </font>
    <font>
      <sz val="11"/>
      <color theme="1"/>
      <name val="游ゴシック"/>
      <family val="2"/>
      <charset val="128"/>
    </font>
    <font>
      <sz val="11"/>
      <color rgb="FF000000"/>
      <name val="ＭＳ Ｐゴシック"/>
      <family val="3"/>
      <charset val="128"/>
    </font>
    <font>
      <sz val="6"/>
      <name val="游ゴシック"/>
      <family val="2"/>
      <charset val="128"/>
    </font>
    <font>
      <sz val="11"/>
      <color rgb="FF000000"/>
      <name val="Century"/>
      <family val="1"/>
    </font>
    <font>
      <sz val="12"/>
      <color rgb="FF000000"/>
      <name val="游ゴシック"/>
      <family val="3"/>
      <charset val="128"/>
    </font>
    <font>
      <sz val="12"/>
      <color rgb="FF000000"/>
      <name val="ＭＳ Ｐゴシック"/>
      <family val="3"/>
      <charset val="128"/>
    </font>
    <font>
      <b/>
      <sz val="12"/>
      <color rgb="FF000000"/>
      <name val="ＭＳ Ｐゴシック"/>
      <family val="3"/>
      <charset val="128"/>
    </font>
    <font>
      <sz val="12"/>
      <color rgb="FF000000"/>
      <name val="游ゴシック"/>
      <family val="2"/>
      <charset val="128"/>
    </font>
    <font>
      <sz val="11"/>
      <color theme="1"/>
      <name val="ＭＳ Ｐゴシック"/>
      <family val="3"/>
      <charset val="128"/>
    </font>
    <font>
      <sz val="12"/>
      <color rgb="FFFFFF00"/>
      <name val="ＭＳ Ｐゴシック"/>
      <family val="3"/>
      <charset val="128"/>
    </font>
    <font>
      <sz val="12"/>
      <color theme="1"/>
      <name val="ＭＳ Ｐゴシック"/>
      <family val="3"/>
      <charset val="128"/>
    </font>
    <font>
      <sz val="9"/>
      <color theme="1"/>
      <name val="ＭＳ Ｐゴシック"/>
      <family val="3"/>
      <charset val="128"/>
    </font>
    <font>
      <sz val="6"/>
      <name val="ＭＳ Ｐゴシック"/>
      <family val="3"/>
      <charset val="128"/>
    </font>
    <font>
      <b/>
      <sz val="10.5"/>
      <color theme="1"/>
      <name val="Century"/>
      <family val="1"/>
    </font>
    <font>
      <sz val="10.5"/>
      <color theme="1"/>
      <name val="ＭＳ Ｐゴシック"/>
      <family val="3"/>
      <charset val="128"/>
      <scheme val="minor"/>
    </font>
    <font>
      <sz val="10.5"/>
      <color theme="1"/>
      <name val="Century"/>
      <family val="1"/>
    </font>
    <font>
      <sz val="10.5"/>
      <color theme="1"/>
      <name val="ＭＳ Ｐ明朝"/>
      <family val="1"/>
      <charset val="128"/>
    </font>
    <font>
      <sz val="8"/>
      <color theme="1"/>
      <name val="ＭＳ Ｐ明朝"/>
      <family val="1"/>
      <charset val="128"/>
    </font>
    <font>
      <sz val="11"/>
      <color theme="1"/>
      <name val="Century"/>
      <family val="1"/>
    </font>
    <font>
      <b/>
      <sz val="11"/>
      <color theme="1"/>
      <name val="ＭＳ 明朝"/>
      <family val="1"/>
      <charset val="128"/>
    </font>
    <font>
      <b/>
      <sz val="12"/>
      <color rgb="FF000000"/>
      <name val="游ゴシック"/>
      <family val="3"/>
      <charset val="128"/>
    </font>
    <font>
      <sz val="8"/>
      <color theme="1"/>
      <name val="ＭＳ Ｐゴシック"/>
      <family val="3"/>
      <charset val="128"/>
    </font>
    <font>
      <b/>
      <sz val="16"/>
      <color rgb="FF000000"/>
      <name val="ＭＳ Ｐゴシック"/>
      <family val="3"/>
      <charset val="128"/>
    </font>
    <font>
      <b/>
      <sz val="16"/>
      <color theme="1"/>
      <name val="ＭＳ Ｐゴシック"/>
      <family val="3"/>
      <charset val="128"/>
    </font>
    <font>
      <b/>
      <sz val="30"/>
      <name val="ＭＳ Ｐゴシック"/>
      <family val="3"/>
      <charset val="128"/>
      <scheme val="minor"/>
    </font>
    <font>
      <sz val="20"/>
      <name val="ＭＳ Ｐゴシック"/>
      <family val="3"/>
      <charset val="128"/>
      <scheme val="minor"/>
    </font>
    <font>
      <sz val="24"/>
      <name val="ＭＳ Ｐゴシック"/>
      <family val="3"/>
      <charset val="128"/>
      <scheme val="minor"/>
    </font>
    <font>
      <sz val="36"/>
      <name val="ＭＳ Ｐゴシック"/>
      <family val="3"/>
      <charset val="128"/>
      <scheme val="minor"/>
    </font>
    <font>
      <sz val="18"/>
      <name val="ＭＳ Ｐゴシック"/>
      <family val="3"/>
      <charset val="128"/>
      <scheme val="minor"/>
    </font>
    <font>
      <b/>
      <sz val="18"/>
      <name val="ＭＳ Ｐゴシック"/>
      <family val="3"/>
      <charset val="128"/>
    </font>
    <font>
      <b/>
      <sz val="24"/>
      <color indexed="10"/>
      <name val="ＭＳ Ｐゴシック"/>
      <family val="3"/>
      <charset val="128"/>
    </font>
    <font>
      <b/>
      <sz val="14"/>
      <name val="ＭＳ Ｐゴシック"/>
      <family val="3"/>
      <charset val="128"/>
    </font>
    <font>
      <b/>
      <sz val="16"/>
      <name val="ＭＳ Ｐゴシック"/>
      <family val="3"/>
      <charset val="128"/>
    </font>
    <font>
      <b/>
      <sz val="36"/>
      <name val="ＭＳ Ｐゴシック"/>
      <family val="3"/>
      <charset val="128"/>
    </font>
    <font>
      <sz val="11"/>
      <color rgb="FFFF0000"/>
      <name val="ＭＳ Ｐゴシック"/>
      <family val="3"/>
      <charset val="128"/>
      <scheme val="minor"/>
    </font>
    <font>
      <sz val="13"/>
      <color rgb="FFFF0000"/>
      <name val="ＭＳ Ｐゴシック"/>
      <family val="3"/>
      <charset val="128"/>
      <scheme val="minor"/>
    </font>
    <font>
      <b/>
      <sz val="18"/>
      <name val="ＭＳ Ｐゴシック"/>
      <family val="3"/>
      <charset val="128"/>
      <scheme val="minor"/>
    </font>
    <font>
      <sz val="32"/>
      <name val="ＭＳ Ｐゴシック"/>
      <family val="3"/>
      <charset val="128"/>
      <scheme val="minor"/>
    </font>
    <font>
      <sz val="18.5"/>
      <name val="ＭＳ Ｐゴシック"/>
      <family val="3"/>
      <charset val="128"/>
      <scheme val="minor"/>
    </font>
    <font>
      <sz val="18.5"/>
      <name val="ＭＳ Ｐゴシック"/>
      <family val="3"/>
      <charset val="128"/>
    </font>
    <font>
      <sz val="18"/>
      <color rgb="FFFF0000"/>
      <name val="ＭＳ Ｐゴシック"/>
      <family val="3"/>
      <charset val="128"/>
      <scheme val="minor"/>
    </font>
    <font>
      <b/>
      <sz val="12"/>
      <color indexed="10"/>
      <name val="ＭＳ Ｐゴシック"/>
      <family val="3"/>
      <charset val="128"/>
    </font>
    <font>
      <b/>
      <sz val="11"/>
      <name val="ＭＳ Ｐゴシック"/>
      <family val="3"/>
      <charset val="128"/>
      <scheme val="minor"/>
    </font>
    <font>
      <sz val="48"/>
      <name val="ＭＳ Ｐゴシック"/>
      <family val="3"/>
      <charset val="128"/>
      <scheme val="minor"/>
    </font>
    <font>
      <b/>
      <sz val="12"/>
      <name val="ＭＳ Ｐゴシック"/>
      <family val="3"/>
      <charset val="128"/>
    </font>
    <font>
      <sz val="18"/>
      <name val="ＭＳ Ｐゴシック"/>
      <family val="3"/>
      <charset val="128"/>
    </font>
    <font>
      <b/>
      <sz val="20"/>
      <color indexed="10"/>
      <name val="ＭＳ Ｐゴシック"/>
      <family val="3"/>
      <charset val="128"/>
    </font>
    <font>
      <sz val="20"/>
      <name val="ＭＳ Ｐゴシック"/>
      <family val="3"/>
      <charset val="128"/>
    </font>
    <font>
      <sz val="15"/>
      <name val="ＭＳ Ｐゴシック"/>
      <family val="3"/>
      <charset val="128"/>
      <scheme val="minor"/>
    </font>
    <font>
      <sz val="22"/>
      <color indexed="63"/>
      <name val="ＭＳ Ｐゴシック"/>
      <family val="3"/>
      <charset val="128"/>
      <scheme val="minor"/>
    </font>
    <font>
      <sz val="15"/>
      <color rgb="FFFF0000"/>
      <name val="ＭＳ Ｐゴシック"/>
      <family val="3"/>
      <charset val="128"/>
      <scheme val="minor"/>
    </font>
    <font>
      <sz val="22"/>
      <name val="ＭＳ Ｐゴシック"/>
      <family val="3"/>
      <charset val="128"/>
      <scheme val="minor"/>
    </font>
    <font>
      <b/>
      <sz val="20"/>
      <color rgb="FFFF0000"/>
      <name val="ＭＳ Ｐゴシック"/>
      <family val="3"/>
      <charset val="128"/>
      <scheme val="minor"/>
    </font>
    <font>
      <sz val="24"/>
      <name val="ＭＳ Ｐゴシック"/>
      <family val="3"/>
      <charset val="128"/>
    </font>
    <font>
      <b/>
      <sz val="20"/>
      <name val="ＭＳ Ｐゴシック"/>
      <family val="3"/>
      <charset val="128"/>
    </font>
    <font>
      <sz val="22"/>
      <name val="ＭＳ Ｐゴシック"/>
      <family val="3"/>
      <charset val="128"/>
    </font>
    <font>
      <b/>
      <sz val="20"/>
      <color rgb="FFFF0000"/>
      <name val="HGP創英ﾌﾟﾚｾﾞﾝｽEB"/>
      <family val="1"/>
      <charset val="128"/>
    </font>
    <font>
      <b/>
      <sz val="11"/>
      <color theme="1"/>
      <name val="Century"/>
      <family val="1"/>
    </font>
    <font>
      <b/>
      <sz val="11"/>
      <color theme="1"/>
      <name val="ＭＳ Ｐゴシック"/>
      <family val="3"/>
      <charset val="128"/>
    </font>
    <font>
      <sz val="20"/>
      <color rgb="FF000000"/>
      <name val="ＭＳ 明朝"/>
      <family val="1"/>
      <charset val="128"/>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66"/>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3" tint="0.89999084444715716"/>
        <bgColor indexed="64"/>
      </patternFill>
    </fill>
    <fill>
      <patternFill patternType="solid">
        <fgColor rgb="FF92D050"/>
        <bgColor indexed="64"/>
      </patternFill>
    </fill>
    <fill>
      <patternFill patternType="solid">
        <fgColor rgb="FFFFFFCC"/>
        <bgColor indexed="64"/>
      </patternFill>
    </fill>
  </fills>
  <borders count="165">
    <border>
      <left/>
      <right/>
      <top/>
      <bottom/>
      <diagonal/>
    </border>
    <border>
      <left/>
      <right/>
      <top/>
      <bottom style="medium">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thin">
        <color auto="1"/>
      </left>
      <right style="medium">
        <color auto="1"/>
      </right>
      <top style="thin">
        <color auto="1"/>
      </top>
      <bottom style="thin">
        <color auto="1"/>
      </bottom>
      <diagonal/>
    </border>
    <border>
      <left style="medium">
        <color indexed="64"/>
      </left>
      <right/>
      <top style="medium">
        <color indexed="64"/>
      </top>
      <bottom style="thin">
        <color indexed="64"/>
      </bottom>
      <diagonal/>
    </border>
    <border>
      <left/>
      <right style="medium">
        <color indexed="64"/>
      </right>
      <top/>
      <bottom/>
      <diagonal/>
    </border>
    <border>
      <left/>
      <right style="medium">
        <color auto="1"/>
      </right>
      <top/>
      <bottom style="thin">
        <color auto="1"/>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bottom/>
      <diagonal/>
    </border>
    <border>
      <left style="thin">
        <color theme="1"/>
      </left>
      <right style="thin">
        <color theme="1"/>
      </right>
      <top/>
      <bottom/>
      <diagonal/>
    </border>
    <border>
      <left/>
      <right style="thin">
        <color indexed="64"/>
      </right>
      <top style="thin">
        <color indexed="64"/>
      </top>
      <bottom/>
      <diagonal/>
    </border>
    <border>
      <left style="thin">
        <color indexed="64"/>
      </left>
      <right/>
      <top/>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auto="1"/>
      </top>
      <bottom style="medium">
        <color auto="1"/>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medium">
        <color indexed="64"/>
      </top>
      <bottom/>
      <diagonal/>
    </border>
    <border>
      <left style="medium">
        <color theme="1"/>
      </left>
      <right style="medium">
        <color theme="1"/>
      </right>
      <top/>
      <bottom/>
      <diagonal/>
    </border>
    <border>
      <left style="medium">
        <color theme="1"/>
      </left>
      <right/>
      <top style="medium">
        <color theme="1"/>
      </top>
      <bottom/>
      <diagonal/>
    </border>
    <border>
      <left style="medium">
        <color theme="1"/>
      </left>
      <right/>
      <top/>
      <bottom/>
      <diagonal/>
    </border>
    <border>
      <left style="medium">
        <color theme="1"/>
      </left>
      <right style="medium">
        <color theme="1"/>
      </right>
      <top style="medium">
        <color theme="1"/>
      </top>
      <bottom/>
      <diagonal/>
    </border>
    <border>
      <left style="medium">
        <color theme="1"/>
      </left>
      <right style="medium">
        <color indexed="64"/>
      </right>
      <top style="medium">
        <color theme="1"/>
      </top>
      <bottom/>
      <diagonal/>
    </border>
    <border>
      <left style="medium">
        <color theme="1"/>
      </left>
      <right style="medium">
        <color indexed="64"/>
      </right>
      <top/>
      <bottom/>
      <diagonal/>
    </border>
    <border>
      <left style="medium">
        <color indexed="64"/>
      </left>
      <right/>
      <top style="medium">
        <color theme="1"/>
      </top>
      <bottom style="thin">
        <color auto="1"/>
      </bottom>
      <diagonal/>
    </border>
    <border>
      <left style="medium">
        <color auto="1"/>
      </left>
      <right style="medium">
        <color theme="1"/>
      </right>
      <top/>
      <bottom/>
      <diagonal/>
    </border>
    <border>
      <left/>
      <right style="medium">
        <color theme="1"/>
      </right>
      <top style="hair">
        <color theme="1"/>
      </top>
      <bottom style="medium">
        <color theme="1"/>
      </bottom>
      <diagonal/>
    </border>
    <border>
      <left/>
      <right style="medium">
        <color theme="1"/>
      </right>
      <top/>
      <bottom style="hair">
        <color theme="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medium">
        <color auto="1"/>
      </bottom>
      <diagonal/>
    </border>
    <border>
      <left style="thin">
        <color indexed="64"/>
      </left>
      <right/>
      <top style="medium">
        <color auto="1"/>
      </top>
      <bottom/>
      <diagonal/>
    </border>
    <border>
      <left style="thin">
        <color auto="1"/>
      </left>
      <right/>
      <top style="thin">
        <color auto="1"/>
      </top>
      <bottom/>
      <diagonal/>
    </border>
    <border>
      <left/>
      <right/>
      <top style="thin">
        <color auto="1"/>
      </top>
      <bottom/>
      <diagonal/>
    </border>
    <border>
      <left style="medium">
        <color indexed="64"/>
      </left>
      <right/>
      <top/>
      <bottom style="thin">
        <color auto="1"/>
      </bottom>
      <diagonal/>
    </border>
    <border>
      <left style="medium">
        <color auto="1"/>
      </left>
      <right style="medium">
        <color theme="1"/>
      </right>
      <top style="medium">
        <color theme="1"/>
      </top>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thin">
        <color auto="1"/>
      </top>
      <bottom style="medium">
        <color indexed="64"/>
      </bottom>
      <diagonal/>
    </border>
    <border>
      <left/>
      <right style="medium">
        <color indexed="64"/>
      </right>
      <top style="thin">
        <color auto="1"/>
      </top>
      <bottom style="medium">
        <color indexed="64"/>
      </bottom>
      <diagonal/>
    </border>
    <border>
      <left/>
      <right style="thin">
        <color auto="1"/>
      </right>
      <top/>
      <bottom style="thin">
        <color auto="1"/>
      </bottom>
      <diagonal/>
    </border>
    <border>
      <left/>
      <right style="medium">
        <color auto="1"/>
      </right>
      <top style="thin">
        <color auto="1"/>
      </top>
      <bottom style="thin">
        <color auto="1"/>
      </bottom>
      <diagonal/>
    </border>
    <border>
      <left style="medium">
        <color auto="1"/>
      </left>
      <right style="medium">
        <color theme="1"/>
      </right>
      <top/>
      <bottom style="medium">
        <color auto="1"/>
      </bottom>
      <diagonal/>
    </border>
    <border>
      <left/>
      <right style="medium">
        <color theme="1"/>
      </right>
      <top style="medium">
        <color auto="1"/>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auto="1"/>
      </right>
      <top/>
      <bottom style="medium">
        <color theme="1"/>
      </bottom>
      <diagonal/>
    </border>
    <border>
      <left/>
      <right/>
      <top style="medium">
        <color theme="1"/>
      </top>
      <bottom style="thin">
        <color auto="1"/>
      </bottom>
      <diagonal/>
    </border>
    <border>
      <left style="thin">
        <color auto="1"/>
      </left>
      <right style="thin">
        <color auto="1"/>
      </right>
      <top/>
      <bottom style="dotted">
        <color auto="1"/>
      </bottom>
      <diagonal/>
    </border>
    <border>
      <left/>
      <right style="medium">
        <color theme="1"/>
      </right>
      <top/>
      <bottom style="medium">
        <color indexed="64"/>
      </bottom>
      <diagonal/>
    </border>
    <border>
      <left style="thin">
        <color auto="1"/>
      </left>
      <right style="medium">
        <color auto="1"/>
      </right>
      <top style="thin">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top style="dotted">
        <color auto="1"/>
      </top>
      <bottom style="dotted">
        <color auto="1"/>
      </bottom>
      <diagonal/>
    </border>
    <border>
      <left/>
      <right style="thin">
        <color auto="1"/>
      </right>
      <top style="dotted">
        <color auto="1"/>
      </top>
      <bottom style="dotted">
        <color auto="1"/>
      </bottom>
      <diagonal/>
    </border>
    <border>
      <left/>
      <right style="medium">
        <color indexed="64"/>
      </right>
      <top style="medium">
        <color indexed="64"/>
      </top>
      <bottom/>
      <diagonal/>
    </border>
    <border>
      <left/>
      <right style="medium">
        <color indexed="64"/>
      </right>
      <top style="medium">
        <color indexed="64"/>
      </top>
      <bottom style="dotted">
        <color indexed="64"/>
      </bottom>
      <diagonal/>
    </border>
    <border>
      <left/>
      <right style="medium">
        <color indexed="64"/>
      </right>
      <top style="dotted">
        <color auto="1"/>
      </top>
      <bottom style="dotted">
        <color indexed="64"/>
      </bottom>
      <diagonal/>
    </border>
    <border>
      <left/>
      <right style="medium">
        <color indexed="64"/>
      </right>
      <top style="thin">
        <color auto="1"/>
      </top>
      <bottom/>
      <diagonal/>
    </border>
    <border>
      <left/>
      <right/>
      <top style="medium">
        <color theme="1"/>
      </top>
      <bottom/>
      <diagonal/>
    </border>
    <border>
      <left style="medium">
        <color theme="1"/>
      </left>
      <right/>
      <top style="thin">
        <color auto="1"/>
      </top>
      <bottom/>
      <diagonal/>
    </border>
    <border>
      <left style="medium">
        <color theme="1"/>
      </left>
      <right/>
      <top/>
      <bottom style="thin">
        <color auto="1"/>
      </bottom>
      <diagonal/>
    </border>
    <border>
      <left style="medium">
        <color theme="1"/>
      </left>
      <right/>
      <top/>
      <bottom style="medium">
        <color indexed="64"/>
      </bottom>
      <diagonal/>
    </border>
    <border>
      <left style="medium">
        <color indexed="64"/>
      </left>
      <right style="medium">
        <color indexed="64"/>
      </right>
      <top/>
      <bottom/>
      <diagonal/>
    </border>
    <border>
      <left style="medium">
        <color indexed="64"/>
      </left>
      <right/>
      <top/>
      <bottom style="medium">
        <color theme="1"/>
      </bottom>
      <diagonal/>
    </border>
    <border>
      <left/>
      <right style="medium">
        <color indexed="64"/>
      </right>
      <top/>
      <bottom style="medium">
        <color theme="1"/>
      </bottom>
      <diagonal/>
    </border>
    <border>
      <left/>
      <right style="medium">
        <color theme="1"/>
      </right>
      <top style="medium">
        <color theme="1"/>
      </top>
      <bottom/>
      <diagonal/>
    </border>
    <border>
      <left/>
      <right style="medium">
        <color theme="1"/>
      </right>
      <top/>
      <bottom/>
      <diagonal/>
    </border>
    <border>
      <left style="medium">
        <color theme="1"/>
      </left>
      <right style="medium">
        <color auto="1"/>
      </right>
      <top style="medium">
        <color auto="1"/>
      </top>
      <bottom/>
      <diagonal/>
    </border>
    <border>
      <left style="medium">
        <color theme="1"/>
      </left>
      <right/>
      <top style="thin">
        <color auto="1"/>
      </top>
      <bottom style="thin">
        <color theme="1"/>
      </bottom>
      <diagonal/>
    </border>
    <border>
      <left/>
      <right/>
      <top style="thin">
        <color auto="1"/>
      </top>
      <bottom style="thin">
        <color theme="1"/>
      </bottom>
      <diagonal/>
    </border>
    <border>
      <left style="thin">
        <color auto="1"/>
      </left>
      <right style="thin">
        <color auto="1"/>
      </right>
      <top style="thin">
        <color auto="1"/>
      </top>
      <bottom style="thin">
        <color theme="1"/>
      </bottom>
      <diagonal/>
    </border>
    <border>
      <left/>
      <right/>
      <top style="medium">
        <color auto="1"/>
      </top>
      <bottom style="dotted">
        <color indexed="64"/>
      </bottom>
      <diagonal/>
    </border>
    <border>
      <left/>
      <right/>
      <top style="dotted">
        <color auto="1"/>
      </top>
      <bottom style="dotted">
        <color indexed="64"/>
      </bottom>
      <diagonal/>
    </border>
    <border>
      <left style="thin">
        <color indexed="64"/>
      </left>
      <right style="thin">
        <color auto="1"/>
      </right>
      <top style="medium">
        <color indexed="64"/>
      </top>
      <bottom/>
      <diagonal/>
    </border>
    <border>
      <left style="thin">
        <color indexed="64"/>
      </left>
      <right style="thin">
        <color auto="1"/>
      </right>
      <top/>
      <bottom style="medium">
        <color indexed="64"/>
      </bottom>
      <diagonal/>
    </border>
    <border>
      <left style="thin">
        <color indexed="64"/>
      </left>
      <right style="thin">
        <color auto="1"/>
      </right>
      <top style="medium">
        <color indexed="64"/>
      </top>
      <bottom style="dotted">
        <color auto="1"/>
      </bottom>
      <diagonal/>
    </border>
    <border>
      <left style="medium">
        <color indexed="64"/>
      </left>
      <right style="thin">
        <color auto="1"/>
      </right>
      <top style="medium">
        <color indexed="64"/>
      </top>
      <bottom style="dotted">
        <color auto="1"/>
      </bottom>
      <diagonal/>
    </border>
    <border>
      <left style="medium">
        <color indexed="64"/>
      </left>
      <right style="thin">
        <color auto="1"/>
      </right>
      <top style="dotted">
        <color auto="1"/>
      </top>
      <bottom style="medium">
        <color auto="1"/>
      </bottom>
      <diagonal/>
    </border>
    <border>
      <left style="medium">
        <color indexed="64"/>
      </left>
      <right style="thin">
        <color auto="1"/>
      </right>
      <top/>
      <bottom style="dotted">
        <color auto="1"/>
      </bottom>
      <diagonal/>
    </border>
    <border>
      <left/>
      <right style="thin">
        <color theme="1"/>
      </right>
      <top style="dotted">
        <color theme="1"/>
      </top>
      <bottom style="dotted">
        <color theme="1"/>
      </bottom>
      <diagonal/>
    </border>
    <border>
      <left style="medium">
        <color theme="1"/>
      </left>
      <right style="medium">
        <color theme="1"/>
      </right>
      <top style="medium">
        <color theme="1"/>
      </top>
      <bottom style="medium">
        <color theme="1"/>
      </bottom>
      <diagonal/>
    </border>
    <border>
      <left style="medium">
        <color auto="1"/>
      </left>
      <right style="thin">
        <color auto="1"/>
      </right>
      <top style="dotted">
        <color auto="1"/>
      </top>
      <bottom/>
      <diagonal/>
    </border>
    <border>
      <left style="thin">
        <color auto="1"/>
      </left>
      <right style="thin">
        <color auto="1"/>
      </right>
      <top style="dotted">
        <color auto="1"/>
      </top>
      <bottom/>
      <diagonal/>
    </border>
    <border>
      <left/>
      <right/>
      <top style="dotted">
        <color auto="1"/>
      </top>
      <bottom/>
      <diagonal/>
    </border>
    <border>
      <left/>
      <right style="medium">
        <color indexed="64"/>
      </right>
      <top style="dotted">
        <color auto="1"/>
      </top>
      <bottom/>
      <diagonal/>
    </border>
    <border>
      <left/>
      <right style="medium">
        <color theme="1"/>
      </right>
      <top style="hair">
        <color theme="1"/>
      </top>
      <bottom/>
      <diagonal/>
    </border>
    <border>
      <left style="medium">
        <color theme="1"/>
      </left>
      <right style="thin">
        <color theme="1"/>
      </right>
      <top style="medium">
        <color theme="1"/>
      </top>
      <bottom style="medium">
        <color theme="1"/>
      </bottom>
      <diagonal/>
    </border>
    <border>
      <left style="thin">
        <color theme="1"/>
      </left>
      <right/>
      <top style="medium">
        <color theme="1"/>
      </top>
      <bottom style="medium">
        <color theme="1"/>
      </bottom>
      <diagonal/>
    </border>
    <border>
      <left style="thin">
        <color theme="1"/>
      </left>
      <right/>
      <top/>
      <bottom style="dotted">
        <color theme="1"/>
      </bottom>
      <diagonal/>
    </border>
    <border>
      <left/>
      <right style="thin">
        <color theme="1"/>
      </right>
      <top/>
      <bottom style="dotted">
        <color theme="1"/>
      </bottom>
      <diagonal/>
    </border>
    <border>
      <left/>
      <right style="thin">
        <color theme="1"/>
      </right>
      <top style="medium">
        <color theme="1"/>
      </top>
      <bottom style="medium">
        <color theme="1"/>
      </bottom>
      <diagonal/>
    </border>
    <border>
      <left style="medium">
        <color theme="1"/>
      </left>
      <right style="medium">
        <color theme="1"/>
      </right>
      <top style="medium">
        <color theme="1"/>
      </top>
      <bottom style="dotted">
        <color theme="1"/>
      </bottom>
      <diagonal/>
    </border>
    <border>
      <left style="medium">
        <color theme="1"/>
      </left>
      <right style="medium">
        <color theme="1"/>
      </right>
      <top style="dotted">
        <color theme="1"/>
      </top>
      <bottom style="dotted">
        <color theme="1"/>
      </bottom>
      <diagonal/>
    </border>
    <border>
      <left style="thin">
        <color theme="1"/>
      </left>
      <right style="thin">
        <color theme="1"/>
      </right>
      <top style="medium">
        <color theme="1"/>
      </top>
      <bottom style="medium">
        <color theme="1"/>
      </bottom>
      <diagonal/>
    </border>
    <border>
      <left style="medium">
        <color theme="1"/>
      </left>
      <right style="thin">
        <color theme="1"/>
      </right>
      <top style="medium">
        <color theme="1"/>
      </top>
      <bottom style="dotted">
        <color theme="1"/>
      </bottom>
      <diagonal/>
    </border>
    <border>
      <left style="thin">
        <color theme="1"/>
      </left>
      <right style="medium">
        <color theme="1"/>
      </right>
      <top style="medium">
        <color theme="1"/>
      </top>
      <bottom style="medium">
        <color theme="1"/>
      </bottom>
      <diagonal/>
    </border>
    <border>
      <left style="medium">
        <color theme="1"/>
      </left>
      <right style="thin">
        <color theme="1"/>
      </right>
      <top style="dotted">
        <color theme="1"/>
      </top>
      <bottom style="dotted">
        <color theme="1"/>
      </bottom>
      <diagonal/>
    </border>
    <border>
      <left style="thin">
        <color theme="1"/>
      </left>
      <right style="thin">
        <color theme="1"/>
      </right>
      <top/>
      <bottom style="dotted">
        <color theme="1"/>
      </bottom>
      <diagonal/>
    </border>
    <border>
      <left style="thin">
        <color theme="1"/>
      </left>
      <right style="medium">
        <color theme="1"/>
      </right>
      <top style="medium">
        <color theme="1"/>
      </top>
      <bottom/>
      <diagonal/>
    </border>
    <border>
      <left style="thin">
        <color theme="1"/>
      </left>
      <right style="thin">
        <color theme="1"/>
      </right>
      <top style="dotted">
        <color theme="1"/>
      </top>
      <bottom style="dotted">
        <color theme="1"/>
      </bottom>
      <diagonal/>
    </border>
    <border>
      <left style="thin">
        <color theme="1"/>
      </left>
      <right style="medium">
        <color theme="1"/>
      </right>
      <top/>
      <bottom/>
      <diagonal/>
    </border>
    <border>
      <left style="medium">
        <color theme="1"/>
      </left>
      <right style="thin">
        <color theme="1"/>
      </right>
      <top style="dotted">
        <color theme="1"/>
      </top>
      <bottom style="medium">
        <color theme="1"/>
      </bottom>
      <diagonal/>
    </border>
    <border>
      <left style="thin">
        <color theme="1"/>
      </left>
      <right style="thin">
        <color theme="1"/>
      </right>
      <top style="dotted">
        <color theme="1"/>
      </top>
      <bottom style="medium">
        <color theme="1"/>
      </bottom>
      <diagonal/>
    </border>
    <border>
      <left style="thin">
        <color theme="1"/>
      </left>
      <right style="medium">
        <color theme="1"/>
      </right>
      <top/>
      <bottom style="medium">
        <color theme="1"/>
      </bottom>
      <diagonal/>
    </border>
    <border>
      <left style="medium">
        <color theme="1"/>
      </left>
      <right style="medium">
        <color theme="1"/>
      </right>
      <top style="dotted">
        <color theme="1"/>
      </top>
      <bottom style="medium">
        <color theme="1"/>
      </bottom>
      <diagonal/>
    </border>
    <border>
      <left style="thin">
        <color theme="1"/>
      </left>
      <right style="thin">
        <color theme="1"/>
      </right>
      <top style="medium">
        <color theme="1"/>
      </top>
      <bottom style="dotted">
        <color theme="1"/>
      </bottom>
      <diagonal/>
    </border>
    <border>
      <left style="thin">
        <color theme="1"/>
      </left>
      <right style="thin">
        <color theme="1"/>
      </right>
      <top/>
      <bottom style="medium">
        <color theme="1"/>
      </bottom>
      <diagonal/>
    </border>
    <border>
      <left style="medium">
        <color theme="1"/>
      </left>
      <right style="thin">
        <color theme="1"/>
      </right>
      <top/>
      <bottom style="dotted">
        <color theme="1"/>
      </bottom>
      <diagonal/>
    </border>
    <border>
      <left style="medium">
        <color theme="1"/>
      </left>
      <right style="medium">
        <color theme="1"/>
      </right>
      <top/>
      <bottom style="medium">
        <color theme="1"/>
      </bottom>
      <diagonal/>
    </border>
    <border>
      <left/>
      <right style="thin">
        <color theme="1"/>
      </right>
      <top/>
      <bottom style="medium">
        <color theme="1"/>
      </bottom>
      <diagonal/>
    </border>
    <border>
      <left style="thin">
        <color theme="1"/>
      </left>
      <right/>
      <top/>
      <bottom style="medium">
        <color theme="1"/>
      </bottom>
      <diagonal/>
    </border>
    <border>
      <left style="medium">
        <color theme="1"/>
      </left>
      <right style="medium">
        <color indexed="64"/>
      </right>
      <top/>
      <bottom style="medium">
        <color indexed="64"/>
      </bottom>
      <diagonal/>
    </border>
    <border>
      <left style="medium">
        <color theme="1"/>
      </left>
      <right style="thin">
        <color theme="1"/>
      </right>
      <top style="dotted">
        <color theme="1"/>
      </top>
      <bottom style="medium">
        <color indexed="64"/>
      </bottom>
      <diagonal/>
    </border>
    <border>
      <left style="thin">
        <color theme="1"/>
      </left>
      <right style="thin">
        <color theme="1"/>
      </right>
      <top style="dotted">
        <color theme="1"/>
      </top>
      <bottom style="medium">
        <color indexed="64"/>
      </bottom>
      <diagonal/>
    </border>
    <border>
      <left style="thin">
        <color theme="1"/>
      </left>
      <right style="thin">
        <color theme="1"/>
      </right>
      <top/>
      <bottom style="medium">
        <color indexed="64"/>
      </bottom>
      <diagonal/>
    </border>
    <border>
      <left style="thin">
        <color theme="1"/>
      </left>
      <right style="medium">
        <color theme="1"/>
      </right>
      <top/>
      <bottom style="medium">
        <color indexed="64"/>
      </bottom>
      <diagonal/>
    </border>
    <border>
      <left style="medium">
        <color theme="1"/>
      </left>
      <right style="medium">
        <color theme="1"/>
      </right>
      <top style="dotted">
        <color theme="1"/>
      </top>
      <bottom style="medium">
        <color indexed="64"/>
      </bottom>
      <diagonal/>
    </border>
    <border>
      <left/>
      <right style="thin">
        <color theme="1"/>
      </right>
      <top style="dotted">
        <color theme="1"/>
      </top>
      <bottom style="medium">
        <color indexed="64"/>
      </bottom>
      <diagonal/>
    </border>
    <border>
      <left style="medium">
        <color theme="1"/>
      </left>
      <right style="medium">
        <color theme="1"/>
      </right>
      <top/>
      <bottom style="medium">
        <color indexed="64"/>
      </bottom>
      <diagonal/>
    </border>
    <border>
      <left/>
      <right style="thin">
        <color theme="1"/>
      </right>
      <top/>
      <bottom style="medium">
        <color indexed="64"/>
      </bottom>
      <diagonal/>
    </border>
    <border>
      <left style="thin">
        <color theme="1"/>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style="hair">
        <color indexed="64"/>
      </left>
      <right/>
      <top/>
      <bottom/>
      <diagonal/>
    </border>
    <border>
      <left/>
      <right/>
      <top style="hair">
        <color indexed="64"/>
      </top>
      <bottom style="thin">
        <color indexed="64"/>
      </bottom>
      <diagonal/>
    </border>
    <border>
      <left style="hair">
        <color indexed="64"/>
      </left>
      <right/>
      <top/>
      <bottom style="thin">
        <color indexed="64"/>
      </bottom>
      <diagonal/>
    </border>
    <border>
      <left style="hair">
        <color indexed="64"/>
      </left>
      <right/>
      <top style="thin">
        <color indexed="64"/>
      </top>
      <bottom style="hair">
        <color indexed="64"/>
      </bottom>
      <diagonal/>
    </border>
    <border>
      <left/>
      <right style="thin">
        <color theme="1"/>
      </right>
      <top style="thin">
        <color theme="1"/>
      </top>
      <bottom/>
      <diagonal/>
    </border>
    <border>
      <left style="thin">
        <color theme="1"/>
      </left>
      <right style="thin">
        <color theme="1"/>
      </right>
      <top style="thin">
        <color theme="1"/>
      </top>
      <bottom/>
      <diagonal/>
    </border>
    <border>
      <left style="thin">
        <color auto="1"/>
      </left>
      <right/>
      <top/>
      <bottom style="thin">
        <color theme="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s>
  <cellStyleXfs count="4">
    <xf numFmtId="0" fontId="0" fillId="0" borderId="0">
      <alignment vertical="center"/>
    </xf>
    <xf numFmtId="0" fontId="5" fillId="0" borderId="0">
      <alignment vertical="center"/>
    </xf>
    <xf numFmtId="38" fontId="6" fillId="0" borderId="0" applyFont="0" applyFill="0" applyBorder="0" applyAlignment="0" applyProtection="0">
      <alignment vertical="center"/>
    </xf>
    <xf numFmtId="0" fontId="6" fillId="0" borderId="0">
      <alignment vertical="center"/>
    </xf>
  </cellStyleXfs>
  <cellXfs count="739">
    <xf numFmtId="0" fontId="0" fillId="0" borderId="0" xfId="0">
      <alignment vertical="center"/>
    </xf>
    <xf numFmtId="0" fontId="2" fillId="0" borderId="0" xfId="0" applyFont="1">
      <alignment vertical="center"/>
    </xf>
    <xf numFmtId="0" fontId="0" fillId="0" borderId="0" xfId="0" applyAlignment="1">
      <alignment horizontal="right" vertical="center"/>
    </xf>
    <xf numFmtId="3" fontId="0" fillId="0" borderId="0" xfId="0" applyNumberFormat="1">
      <alignment vertical="center"/>
    </xf>
    <xf numFmtId="0" fontId="17" fillId="0" borderId="0" xfId="0" applyFont="1">
      <alignment vertical="center"/>
    </xf>
    <xf numFmtId="0" fontId="8" fillId="0" borderId="0" xfId="0" applyFont="1" applyAlignment="1">
      <alignment horizontal="left" vertical="center"/>
    </xf>
    <xf numFmtId="0" fontId="8" fillId="0" borderId="0" xfId="0" applyFont="1" applyAlignment="1">
      <alignment horizontal="center" vertical="center"/>
    </xf>
    <xf numFmtId="0" fontId="8" fillId="0" borderId="0" xfId="0" applyFont="1">
      <alignment vertical="center"/>
    </xf>
    <xf numFmtId="0" fontId="8" fillId="0" borderId="0" xfId="0" applyFont="1" applyAlignment="1">
      <alignment horizontal="left" vertical="center" wrapText="1"/>
    </xf>
    <xf numFmtId="0" fontId="8" fillId="0" borderId="0" xfId="0" applyFont="1" applyAlignment="1">
      <alignment horizontal="center" vertical="center" wrapText="1"/>
    </xf>
    <xf numFmtId="38" fontId="0" fillId="0" borderId="0" xfId="0" applyNumberFormat="1">
      <alignment vertical="center"/>
    </xf>
    <xf numFmtId="0" fontId="18" fillId="0" borderId="0" xfId="0" applyFont="1" applyAlignment="1">
      <alignment horizontal="right" vertical="center" shrinkToFit="1"/>
    </xf>
    <xf numFmtId="0" fontId="0" fillId="0" borderId="0" xfId="0" applyAlignment="1">
      <alignment horizontal="center" vertical="center"/>
    </xf>
    <xf numFmtId="0" fontId="10" fillId="0" borderId="0" xfId="0" applyFont="1">
      <alignment vertical="center"/>
    </xf>
    <xf numFmtId="0" fontId="9" fillId="0" borderId="0" xfId="0" applyFont="1">
      <alignment vertical="center"/>
    </xf>
    <xf numFmtId="0" fontId="10" fillId="0" borderId="0" xfId="0" applyFont="1" applyAlignment="1">
      <alignment horizontal="center" vertical="center"/>
    </xf>
    <xf numFmtId="0" fontId="8" fillId="0" borderId="0" xfId="0" applyFont="1" applyAlignment="1">
      <alignment vertical="center" shrinkToFit="1"/>
    </xf>
    <xf numFmtId="0" fontId="24" fillId="0" borderId="0" xfId="0" applyFont="1" applyAlignment="1">
      <alignment horizontal="center" vertical="center"/>
    </xf>
    <xf numFmtId="0" fontId="10" fillId="0" borderId="0" xfId="0" applyFont="1" applyAlignment="1">
      <alignment horizontal="right" vertical="center"/>
    </xf>
    <xf numFmtId="176" fontId="8" fillId="3" borderId="14" xfId="0" applyNumberFormat="1" applyFont="1" applyFill="1" applyBorder="1" applyAlignment="1">
      <alignment horizontal="center" vertical="center" shrinkToFit="1"/>
    </xf>
    <xf numFmtId="0" fontId="10" fillId="0" borderId="0" xfId="0" applyFont="1" applyAlignment="1">
      <alignment horizontal="left" vertical="center"/>
    </xf>
    <xf numFmtId="0" fontId="8" fillId="0" borderId="0" xfId="0" applyFont="1" applyAlignment="1">
      <alignment horizontal="center"/>
    </xf>
    <xf numFmtId="0" fontId="8" fillId="0" borderId="0" xfId="0" applyFont="1" applyAlignment="1"/>
    <xf numFmtId="0" fontId="19" fillId="0" borderId="0" xfId="0" applyFont="1" applyAlignment="1">
      <alignment vertical="center" shrinkToFit="1"/>
    </xf>
    <xf numFmtId="0" fontId="19" fillId="0" borderId="0" xfId="0" applyFont="1" applyAlignment="1">
      <alignment horizontal="right" vertical="center"/>
    </xf>
    <xf numFmtId="0" fontId="20" fillId="0" borderId="0" xfId="0" applyFont="1">
      <alignment vertical="center"/>
    </xf>
    <xf numFmtId="0" fontId="13" fillId="0" borderId="0" xfId="0" applyFont="1">
      <alignment vertical="center"/>
    </xf>
    <xf numFmtId="0" fontId="19" fillId="0" borderId="0" xfId="0" applyFont="1" applyAlignment="1">
      <alignment horizontal="right" vertical="center" shrinkToFit="1"/>
    </xf>
    <xf numFmtId="0" fontId="16" fillId="0" borderId="0" xfId="0" applyFont="1" applyAlignment="1">
      <alignment vertical="center" shrinkToFit="1"/>
    </xf>
    <xf numFmtId="0" fontId="19" fillId="0" borderId="16" xfId="0" applyFont="1" applyBorder="1" applyAlignment="1">
      <alignment horizontal="right" vertical="center" shrinkToFit="1"/>
    </xf>
    <xf numFmtId="179" fontId="8" fillId="0" borderId="0" xfId="0" applyNumberFormat="1" applyFont="1">
      <alignment vertical="center"/>
    </xf>
    <xf numFmtId="0" fontId="16" fillId="0" borderId="0" xfId="0" applyFont="1">
      <alignment vertical="center"/>
    </xf>
    <xf numFmtId="0" fontId="3" fillId="0" borderId="0" xfId="0" applyFont="1">
      <alignment vertical="center"/>
    </xf>
    <xf numFmtId="0" fontId="3" fillId="0" borderId="0" xfId="0" applyFont="1" applyAlignment="1">
      <alignment horizontal="center" vertical="center"/>
    </xf>
    <xf numFmtId="0" fontId="27" fillId="0" borderId="0" xfId="0" applyFont="1" applyAlignment="1">
      <alignment vertical="center" shrinkToFit="1"/>
    </xf>
    <xf numFmtId="0" fontId="3" fillId="0" borderId="0" xfId="0" applyFont="1" applyAlignment="1">
      <alignment vertical="top"/>
    </xf>
    <xf numFmtId="176" fontId="8" fillId="3" borderId="2" xfId="0" applyNumberFormat="1" applyFont="1" applyFill="1" applyBorder="1" applyAlignment="1">
      <alignment horizontal="center" vertical="center" shrinkToFit="1"/>
    </xf>
    <xf numFmtId="0" fontId="10" fillId="0" borderId="0" xfId="0" applyFont="1" applyAlignment="1">
      <alignment horizontal="left" vertical="center" wrapText="1"/>
    </xf>
    <xf numFmtId="0" fontId="8" fillId="0" borderId="109" xfId="0" applyFont="1" applyBorder="1" applyAlignment="1">
      <alignment horizontal="center" vertical="center" wrapText="1"/>
    </xf>
    <xf numFmtId="0" fontId="0" fillId="0" borderId="110" xfId="0" applyBorder="1" applyAlignment="1">
      <alignment horizontal="center" vertical="center"/>
    </xf>
    <xf numFmtId="176" fontId="7" fillId="0" borderId="111" xfId="0" applyNumberFormat="1" applyFont="1" applyBorder="1" applyAlignment="1">
      <alignment horizontal="right" vertical="center"/>
    </xf>
    <xf numFmtId="0" fontId="8" fillId="0" borderId="0" xfId="0" applyFont="1" applyAlignment="1">
      <alignment vertical="top"/>
    </xf>
    <xf numFmtId="0" fontId="7" fillId="0" borderId="112" xfId="0" applyFont="1" applyBorder="1" applyAlignment="1">
      <alignment horizontal="right" vertical="center"/>
    </xf>
    <xf numFmtId="0" fontId="7" fillId="0" borderId="102" xfId="0" applyFont="1" applyBorder="1" applyAlignment="1">
      <alignment horizontal="right" vertical="center"/>
    </xf>
    <xf numFmtId="0" fontId="10" fillId="0" borderId="103" xfId="0" applyFont="1" applyBorder="1" applyAlignment="1">
      <alignment horizontal="center" vertical="center" wrapText="1"/>
    </xf>
    <xf numFmtId="0" fontId="12" fillId="0" borderId="0" xfId="0" applyFont="1" applyAlignment="1">
      <alignment horizontal="center" wrapText="1"/>
    </xf>
    <xf numFmtId="177" fontId="7" fillId="0" borderId="101" xfId="2" applyNumberFormat="1" applyFont="1" applyFill="1" applyBorder="1" applyAlignment="1" applyProtection="1">
      <alignment horizontal="right" vertical="center"/>
    </xf>
    <xf numFmtId="177" fontId="7" fillId="0" borderId="48" xfId="2" applyNumberFormat="1" applyFont="1" applyFill="1" applyBorder="1" applyAlignment="1" applyProtection="1">
      <alignment horizontal="right" vertical="center"/>
    </xf>
    <xf numFmtId="177" fontId="7" fillId="0" borderId="104" xfId="2" applyNumberFormat="1" applyFont="1" applyFill="1" applyBorder="1" applyAlignment="1" applyProtection="1">
      <alignment horizontal="right" vertical="center"/>
    </xf>
    <xf numFmtId="177" fontId="7" fillId="0" borderId="70" xfId="2" applyNumberFormat="1" applyFont="1" applyFill="1" applyBorder="1" applyAlignment="1" applyProtection="1">
      <alignment horizontal="right" vertical="center"/>
    </xf>
    <xf numFmtId="0" fontId="7" fillId="0" borderId="49" xfId="2" applyNumberFormat="1" applyFont="1" applyFill="1" applyBorder="1" applyAlignment="1" applyProtection="1">
      <alignment horizontal="right" vertical="center" shrinkToFit="1"/>
    </xf>
    <xf numFmtId="177" fontId="7" fillId="0" borderId="49" xfId="2" applyNumberFormat="1" applyFont="1" applyFill="1" applyBorder="1" applyAlignment="1" applyProtection="1">
      <alignment horizontal="right" vertical="center"/>
    </xf>
    <xf numFmtId="177" fontId="7" fillId="0" borderId="105" xfId="2" applyNumberFormat="1" applyFont="1" applyFill="1" applyBorder="1" applyAlignment="1" applyProtection="1">
      <alignment horizontal="right" vertical="center"/>
    </xf>
    <xf numFmtId="0" fontId="7" fillId="0" borderId="105" xfId="2" applyNumberFormat="1" applyFont="1" applyFill="1" applyBorder="1" applyAlignment="1" applyProtection="1">
      <alignment horizontal="right" vertical="center" shrinkToFit="1"/>
    </xf>
    <xf numFmtId="0" fontId="7" fillId="0" borderId="70" xfId="2" applyNumberFormat="1" applyFont="1" applyFill="1" applyBorder="1" applyAlignment="1" applyProtection="1">
      <alignment horizontal="right" vertical="center"/>
    </xf>
    <xf numFmtId="0" fontId="8" fillId="4" borderId="0" xfId="0" applyFont="1" applyFill="1">
      <alignment vertical="center"/>
    </xf>
    <xf numFmtId="0" fontId="23" fillId="0" borderId="0" xfId="0" applyFont="1">
      <alignment vertical="center"/>
    </xf>
    <xf numFmtId="0" fontId="10" fillId="0" borderId="118" xfId="0" applyFont="1" applyBorder="1" applyAlignment="1">
      <alignment horizontal="center" vertical="center"/>
    </xf>
    <xf numFmtId="0" fontId="8" fillId="0" borderId="113" xfId="0" applyFont="1" applyBorder="1" applyAlignment="1">
      <alignment horizontal="center" vertical="center" wrapText="1"/>
    </xf>
    <xf numFmtId="0" fontId="7" fillId="0" borderId="132" xfId="0" applyFont="1" applyBorder="1" applyAlignment="1">
      <alignment horizontal="right" vertical="center"/>
    </xf>
    <xf numFmtId="176" fontId="7" fillId="0" borderId="133" xfId="0" applyNumberFormat="1" applyFont="1" applyBorder="1" applyAlignment="1">
      <alignment horizontal="right" vertical="center"/>
    </xf>
    <xf numFmtId="0" fontId="41" fillId="0" borderId="0" xfId="0" applyFont="1">
      <alignment vertical="center"/>
    </xf>
    <xf numFmtId="0" fontId="7" fillId="0" borderId="140" xfId="0" applyFont="1" applyBorder="1" applyAlignment="1">
      <alignment horizontal="right" vertical="center"/>
    </xf>
    <xf numFmtId="0" fontId="7" fillId="0" borderId="142" xfId="0" applyFont="1" applyBorder="1" applyAlignment="1">
      <alignment horizontal="right" vertical="center"/>
    </xf>
    <xf numFmtId="176" fontId="7" fillId="0" borderId="143" xfId="0" applyNumberFormat="1" applyFont="1" applyBorder="1" applyAlignment="1">
      <alignment horizontal="right" vertical="center"/>
    </xf>
    <xf numFmtId="177" fontId="3" fillId="0" borderId="32" xfId="0" applyNumberFormat="1" applyFont="1" applyBorder="1" applyAlignment="1">
      <alignment horizontal="right" vertical="center"/>
    </xf>
    <xf numFmtId="177" fontId="0" fillId="0" borderId="32" xfId="0" applyNumberFormat="1" applyBorder="1" applyAlignment="1">
      <alignment horizontal="right" vertical="center"/>
    </xf>
    <xf numFmtId="0" fontId="43" fillId="0" borderId="0" xfId="0" applyFont="1">
      <alignment vertical="center"/>
    </xf>
    <xf numFmtId="0" fontId="44" fillId="0" borderId="0" xfId="0" applyFont="1">
      <alignment vertical="center"/>
    </xf>
    <xf numFmtId="0" fontId="0" fillId="0" borderId="53" xfId="0" applyBorder="1">
      <alignment vertical="center"/>
    </xf>
    <xf numFmtId="0" fontId="0" fillId="0" borderId="2" xfId="0" applyBorder="1">
      <alignment vertical="center"/>
    </xf>
    <xf numFmtId="0" fontId="0" fillId="2" borderId="0" xfId="0" applyFill="1">
      <alignment vertical="center"/>
    </xf>
    <xf numFmtId="182" fontId="60" fillId="0" borderId="150" xfId="2" applyNumberFormat="1" applyFont="1" applyFill="1" applyBorder="1" applyAlignment="1" applyProtection="1">
      <alignment horizontal="right" vertical="center" shrinkToFit="1"/>
      <protection locked="0"/>
    </xf>
    <xf numFmtId="177" fontId="60" fillId="0" borderId="145" xfId="2" applyNumberFormat="1" applyFont="1" applyFill="1" applyBorder="1" applyAlignment="1" applyProtection="1">
      <alignment horizontal="right" vertical="center" shrinkToFit="1"/>
      <protection locked="0"/>
    </xf>
    <xf numFmtId="182" fontId="60" fillId="0" borderId="151" xfId="2" applyNumberFormat="1" applyFont="1" applyFill="1" applyBorder="1" applyAlignment="1" applyProtection="1">
      <alignment horizontal="right" vertical="center" shrinkToFit="1"/>
      <protection locked="0"/>
    </xf>
    <xf numFmtId="177" fontId="60" fillId="0" borderId="146" xfId="2" applyNumberFormat="1" applyFont="1" applyFill="1" applyBorder="1" applyAlignment="1" applyProtection="1">
      <alignment horizontal="right" vertical="center" shrinkToFit="1"/>
      <protection locked="0"/>
    </xf>
    <xf numFmtId="182" fontId="60" fillId="0" borderId="154" xfId="2" applyNumberFormat="1" applyFont="1" applyFill="1" applyBorder="1" applyAlignment="1" applyProtection="1">
      <alignment horizontal="right" vertical="center" shrinkToFit="1"/>
      <protection locked="0"/>
    </xf>
    <xf numFmtId="177" fontId="60" fillId="0" borderId="155" xfId="2" applyNumberFormat="1" applyFont="1" applyFill="1" applyBorder="1" applyAlignment="1" applyProtection="1">
      <alignment horizontal="right" vertical="center" shrinkToFit="1"/>
      <protection locked="0"/>
    </xf>
    <xf numFmtId="182" fontId="60" fillId="0" borderId="156" xfId="2" applyNumberFormat="1" applyFont="1" applyFill="1" applyBorder="1" applyAlignment="1" applyProtection="1">
      <alignment horizontal="right" vertical="center" shrinkToFit="1"/>
      <protection locked="0"/>
    </xf>
    <xf numFmtId="182" fontId="60" fillId="0" borderId="157" xfId="2" applyNumberFormat="1" applyFont="1" applyFill="1" applyBorder="1" applyAlignment="1" applyProtection="1">
      <alignment horizontal="right" vertical="center" shrinkToFit="1"/>
      <protection locked="0"/>
    </xf>
    <xf numFmtId="177" fontId="61" fillId="0" borderId="145" xfId="2" applyNumberFormat="1" applyFont="1" applyFill="1" applyBorder="1" applyAlignment="1" applyProtection="1">
      <alignment horizontal="right" vertical="center" shrinkToFit="1"/>
      <protection locked="0"/>
    </xf>
    <xf numFmtId="0" fontId="63" fillId="0" borderId="0" xfId="0" applyFont="1">
      <alignment vertical="center"/>
    </xf>
    <xf numFmtId="0" fontId="2" fillId="0" borderId="2" xfId="0" applyFont="1" applyBorder="1">
      <alignment vertical="center"/>
    </xf>
    <xf numFmtId="38" fontId="2" fillId="8" borderId="2" xfId="2" applyFont="1" applyFill="1" applyBorder="1" applyAlignment="1">
      <alignment horizontal="right" vertical="center" wrapText="1"/>
    </xf>
    <xf numFmtId="0" fontId="2" fillId="0" borderId="2" xfId="0" applyFont="1" applyBorder="1" applyAlignment="1">
      <alignment horizontal="left" vertical="center" wrapText="1"/>
    </xf>
    <xf numFmtId="0" fontId="42" fillId="0" borderId="2" xfId="0" applyFont="1" applyBorder="1" applyAlignment="1">
      <alignment horizontal="center" vertical="center" wrapText="1"/>
    </xf>
    <xf numFmtId="0" fontId="3" fillId="0" borderId="0" xfId="0" applyFont="1" applyAlignment="1">
      <alignment horizontal="right" vertical="center"/>
    </xf>
    <xf numFmtId="0" fontId="7" fillId="0" borderId="0" xfId="0" applyFont="1">
      <alignment vertical="center"/>
    </xf>
    <xf numFmtId="0" fontId="35" fillId="0" borderId="0" xfId="0" applyFont="1" applyAlignment="1">
      <alignment vertical="center" wrapText="1"/>
    </xf>
    <xf numFmtId="0" fontId="36" fillId="0" borderId="0" xfId="0" applyFont="1" applyAlignment="1">
      <alignment vertical="center" wrapText="1"/>
    </xf>
    <xf numFmtId="0" fontId="10" fillId="0" borderId="31" xfId="0" applyFont="1" applyBorder="1" applyAlignment="1">
      <alignment vertical="center" wrapText="1"/>
    </xf>
    <xf numFmtId="0" fontId="10" fillId="0" borderId="2" xfId="0" applyFont="1" applyBorder="1" applyAlignment="1">
      <alignment vertical="center" wrapText="1"/>
    </xf>
    <xf numFmtId="0" fontId="46" fillId="2" borderId="0" xfId="0" applyFont="1" applyFill="1">
      <alignment vertical="center"/>
    </xf>
    <xf numFmtId="0" fontId="64" fillId="2" borderId="0" xfId="0" applyFont="1" applyFill="1" applyAlignment="1">
      <alignment horizontal="center" vertical="center" shrinkToFit="1"/>
    </xf>
    <xf numFmtId="0" fontId="68" fillId="2" borderId="0" xfId="0" applyFont="1" applyFill="1">
      <alignment vertical="center"/>
    </xf>
    <xf numFmtId="0" fontId="65" fillId="2" borderId="0" xfId="0" applyFont="1" applyFill="1" applyAlignment="1">
      <alignment horizontal="center" vertical="center"/>
    </xf>
    <xf numFmtId="0" fontId="45" fillId="2" borderId="0" xfId="0" applyFont="1" applyFill="1">
      <alignment vertical="center"/>
    </xf>
    <xf numFmtId="0" fontId="49" fillId="2" borderId="0" xfId="0" applyFont="1" applyFill="1">
      <alignment vertical="center"/>
    </xf>
    <xf numFmtId="0" fontId="50" fillId="2" borderId="0" xfId="0" applyFont="1" applyFill="1">
      <alignment vertical="center"/>
    </xf>
    <xf numFmtId="0" fontId="51" fillId="2" borderId="0" xfId="0" applyFont="1" applyFill="1">
      <alignment vertical="center"/>
    </xf>
    <xf numFmtId="0" fontId="55" fillId="2" borderId="0" xfId="0" applyFont="1" applyFill="1">
      <alignment vertical="center"/>
    </xf>
    <xf numFmtId="0" fontId="31" fillId="2" borderId="0" xfId="0" applyFont="1" applyFill="1">
      <alignment vertical="center"/>
    </xf>
    <xf numFmtId="0" fontId="55" fillId="2" borderId="5" xfId="0" applyFont="1" applyFill="1" applyBorder="1" applyAlignment="1">
      <alignment horizontal="right" vertical="center"/>
    </xf>
    <xf numFmtId="49" fontId="59" fillId="0" borderId="144" xfId="2" applyNumberFormat="1" applyFont="1" applyFill="1" applyBorder="1" applyAlignment="1" applyProtection="1">
      <alignment vertical="center" shrinkToFit="1"/>
      <protection locked="0"/>
    </xf>
    <xf numFmtId="49" fontId="59" fillId="0" borderId="148" xfId="2" applyNumberFormat="1" applyFont="1" applyFill="1" applyBorder="1" applyAlignment="1" applyProtection="1">
      <alignment vertical="center" shrinkToFit="1"/>
      <protection locked="0"/>
    </xf>
    <xf numFmtId="49" fontId="59" fillId="0" borderId="153" xfId="2" applyNumberFormat="1" applyFont="1" applyFill="1" applyBorder="1" applyAlignment="1" applyProtection="1">
      <alignment vertical="center" shrinkToFit="1"/>
      <protection locked="0"/>
    </xf>
    <xf numFmtId="49" fontId="61" fillId="0" borderId="53" xfId="2" applyNumberFormat="1" applyFont="1" applyFill="1" applyBorder="1" applyAlignment="1" applyProtection="1">
      <alignment horizontal="center" vertical="center" shrinkToFit="1"/>
      <protection locked="0"/>
    </xf>
    <xf numFmtId="49" fontId="61" fillId="0" borderId="146" xfId="2" applyNumberFormat="1" applyFont="1" applyFill="1" applyBorder="1" applyAlignment="1" applyProtection="1">
      <alignment horizontal="center" vertical="center" shrinkToFit="1"/>
      <protection locked="0"/>
    </xf>
    <xf numFmtId="49" fontId="61" fillId="0" borderId="0" xfId="2" applyNumberFormat="1" applyFont="1" applyFill="1" applyBorder="1" applyAlignment="1" applyProtection="1">
      <alignment horizontal="center" vertical="center" shrinkToFit="1"/>
      <protection locked="0"/>
    </xf>
    <xf numFmtId="49" fontId="61" fillId="0" borderId="5" xfId="2" applyNumberFormat="1" applyFont="1" applyFill="1" applyBorder="1" applyAlignment="1" applyProtection="1">
      <alignment horizontal="center" vertical="center" shrinkToFit="1"/>
      <protection locked="0"/>
    </xf>
    <xf numFmtId="49" fontId="62" fillId="0" borderId="53" xfId="2" applyNumberFormat="1" applyFont="1" applyFill="1" applyBorder="1" applyAlignment="1" applyProtection="1">
      <alignment horizontal="center" vertical="center" shrinkToFit="1"/>
      <protection locked="0"/>
    </xf>
    <xf numFmtId="0" fontId="3" fillId="2" borderId="0" xfId="0" applyFont="1" applyFill="1">
      <alignment vertical="center"/>
    </xf>
    <xf numFmtId="0" fontId="67" fillId="2" borderId="0" xfId="0" applyFont="1" applyFill="1">
      <alignment vertical="center"/>
    </xf>
    <xf numFmtId="0" fontId="3" fillId="2" borderId="0" xfId="0" applyFont="1" applyFill="1" applyAlignment="1">
      <alignment horizontal="center" vertical="center" wrapText="1"/>
    </xf>
    <xf numFmtId="0" fontId="7" fillId="2" borderId="0" xfId="0" applyFont="1" applyFill="1">
      <alignment vertical="center"/>
    </xf>
    <xf numFmtId="38" fontId="3" fillId="2" borderId="0" xfId="2" applyFont="1" applyFill="1" applyBorder="1" applyAlignment="1">
      <alignment horizontal="center" vertical="center" wrapText="1"/>
    </xf>
    <xf numFmtId="0" fontId="7" fillId="2" borderId="0" xfId="0" applyFont="1" applyFill="1" applyAlignment="1">
      <alignment horizontal="center" vertical="center" wrapText="1"/>
    </xf>
    <xf numFmtId="38" fontId="2" fillId="0" borderId="2" xfId="2" applyFont="1" applyBorder="1" applyAlignment="1" applyProtection="1">
      <alignment horizontal="left" vertical="center" wrapText="1"/>
      <protection locked="0"/>
    </xf>
    <xf numFmtId="38" fontId="3" fillId="6" borderId="2" xfId="2" applyFont="1" applyFill="1" applyBorder="1" applyAlignment="1">
      <alignment horizontal="right" vertical="center" wrapText="1"/>
    </xf>
    <xf numFmtId="0" fontId="12" fillId="6" borderId="2" xfId="0" applyFont="1" applyFill="1" applyBorder="1" applyAlignment="1">
      <alignment horizontal="center" vertical="center" wrapText="1"/>
    </xf>
    <xf numFmtId="0" fontId="4" fillId="0" borderId="0" xfId="1" applyFont="1">
      <alignment vertical="center"/>
    </xf>
    <xf numFmtId="0" fontId="70" fillId="0" borderId="0" xfId="1" applyFont="1">
      <alignment vertical="center"/>
    </xf>
    <xf numFmtId="0" fontId="4" fillId="0" borderId="0" xfId="1" applyFont="1" applyAlignment="1">
      <alignment horizontal="center" vertical="center"/>
    </xf>
    <xf numFmtId="0" fontId="70" fillId="9" borderId="19" xfId="1" applyFont="1" applyFill="1" applyBorder="1">
      <alignment vertical="center"/>
    </xf>
    <xf numFmtId="0" fontId="70" fillId="9" borderId="20" xfId="1" applyFont="1" applyFill="1" applyBorder="1" applyAlignment="1">
      <alignment horizontal="center" vertical="center"/>
    </xf>
    <xf numFmtId="0" fontId="71" fillId="9" borderId="20" xfId="1" applyFont="1" applyFill="1" applyBorder="1" applyAlignment="1">
      <alignment horizontal="left" vertical="center"/>
    </xf>
    <xf numFmtId="0" fontId="70" fillId="9" borderId="21" xfId="1" applyFont="1" applyFill="1" applyBorder="1" applyAlignment="1">
      <alignment horizontal="center" vertical="center"/>
    </xf>
    <xf numFmtId="0" fontId="73" fillId="0" borderId="13" xfId="1" applyFont="1" applyBorder="1">
      <alignment vertical="center"/>
    </xf>
    <xf numFmtId="0" fontId="73" fillId="0" borderId="0" xfId="1" applyFont="1">
      <alignment vertical="center"/>
    </xf>
    <xf numFmtId="0" fontId="73" fillId="0" borderId="16" xfId="1" applyFont="1" applyBorder="1">
      <alignment vertical="center"/>
    </xf>
    <xf numFmtId="0" fontId="79" fillId="0" borderId="22" xfId="1" applyFont="1" applyBorder="1" applyAlignment="1">
      <alignment wrapText="1"/>
    </xf>
    <xf numFmtId="0" fontId="79" fillId="0" borderId="1" xfId="1" applyFont="1" applyBorder="1" applyAlignment="1">
      <alignment wrapText="1"/>
    </xf>
    <xf numFmtId="0" fontId="80" fillId="0" borderId="1" xfId="1" applyFont="1" applyBorder="1" applyAlignment="1">
      <alignment vertical="center" wrapText="1"/>
    </xf>
    <xf numFmtId="0" fontId="73" fillId="0" borderId="0" xfId="1" applyFont="1" applyAlignment="1">
      <alignment horizontal="center" vertical="center"/>
    </xf>
    <xf numFmtId="0" fontId="73" fillId="0" borderId="0" xfId="1" applyFont="1" applyAlignment="1">
      <alignment horizontal="center" vertical="center" wrapText="1"/>
    </xf>
    <xf numFmtId="0" fontId="73" fillId="0" borderId="0" xfId="1" applyFont="1" applyAlignment="1">
      <alignment horizontal="left" vertical="center"/>
    </xf>
    <xf numFmtId="0" fontId="70" fillId="0" borderId="0" xfId="1" applyFont="1" applyAlignment="1">
      <alignment horizontal="left" vertical="center"/>
    </xf>
    <xf numFmtId="0" fontId="73" fillId="0" borderId="0" xfId="1" applyFont="1" applyAlignment="1">
      <alignment horizontal="left" vertical="center" wrapText="1"/>
    </xf>
    <xf numFmtId="0" fontId="93" fillId="0" borderId="13" xfId="1" applyFont="1" applyBorder="1">
      <alignment vertical="center"/>
    </xf>
    <xf numFmtId="0" fontId="93" fillId="0" borderId="0" xfId="1" applyFont="1">
      <alignment vertical="center"/>
    </xf>
    <xf numFmtId="0" fontId="93" fillId="0" borderId="0" xfId="1" applyFont="1" applyAlignment="1">
      <alignment horizontal="left" vertical="center"/>
    </xf>
    <xf numFmtId="0" fontId="93" fillId="0" borderId="0" xfId="1" applyFont="1" applyAlignment="1">
      <alignment horizontal="center" vertical="center"/>
    </xf>
    <xf numFmtId="0" fontId="93" fillId="0" borderId="0" xfId="1" applyFont="1" applyAlignment="1">
      <alignment horizontal="left" vertical="center" wrapText="1"/>
    </xf>
    <xf numFmtId="0" fontId="93" fillId="0" borderId="16" xfId="1" applyFont="1" applyBorder="1">
      <alignment vertical="center"/>
    </xf>
    <xf numFmtId="0" fontId="94" fillId="0" borderId="8" xfId="1" applyFont="1" applyBorder="1" applyAlignment="1">
      <alignment horizontal="center" vertical="center"/>
    </xf>
    <xf numFmtId="49" fontId="88" fillId="0" borderId="10" xfId="1" applyNumberFormat="1" applyFont="1" applyBorder="1" applyAlignment="1">
      <alignment horizontal="center" vertical="center"/>
    </xf>
    <xf numFmtId="0" fontId="94" fillId="0" borderId="18" xfId="1" applyFont="1" applyBorder="1" applyAlignment="1">
      <alignment horizontal="center" vertical="center"/>
    </xf>
    <xf numFmtId="49" fontId="88" fillId="0" borderId="26" xfId="1" applyNumberFormat="1" applyFont="1" applyBorder="1" applyAlignment="1">
      <alignment horizontal="center" vertical="center"/>
    </xf>
    <xf numFmtId="49" fontId="88" fillId="0" borderId="1" xfId="1" applyNumberFormat="1" applyFont="1" applyBorder="1" applyAlignment="1">
      <alignment horizontal="center" vertical="center"/>
    </xf>
    <xf numFmtId="0" fontId="94" fillId="0" borderId="12" xfId="1" applyFont="1" applyBorder="1" applyAlignment="1">
      <alignment horizontal="center" vertical="center"/>
    </xf>
    <xf numFmtId="0" fontId="73" fillId="0" borderId="11" xfId="1" applyFont="1" applyBorder="1">
      <alignment vertical="center"/>
    </xf>
    <xf numFmtId="0" fontId="73" fillId="0" borderId="1" xfId="1" applyFont="1" applyBorder="1">
      <alignment vertical="center"/>
    </xf>
    <xf numFmtId="0" fontId="73" fillId="0" borderId="12" xfId="1" applyFont="1" applyBorder="1">
      <alignment vertical="center"/>
    </xf>
    <xf numFmtId="0" fontId="73" fillId="9" borderId="19" xfId="1" applyFont="1" applyFill="1" applyBorder="1">
      <alignment vertical="center"/>
    </xf>
    <xf numFmtId="0" fontId="73" fillId="9" borderId="20" xfId="1" applyFont="1" applyFill="1" applyBorder="1">
      <alignment vertical="center"/>
    </xf>
    <xf numFmtId="0" fontId="73" fillId="9" borderId="21" xfId="1" applyFont="1" applyFill="1" applyBorder="1">
      <alignment vertical="center"/>
    </xf>
    <xf numFmtId="0" fontId="73" fillId="0" borderId="23" xfId="1" applyFont="1" applyBorder="1">
      <alignment vertical="center"/>
    </xf>
    <xf numFmtId="0" fontId="85" fillId="0" borderId="0" xfId="1" applyFont="1">
      <alignment vertical="center"/>
    </xf>
    <xf numFmtId="0" fontId="70" fillId="0" borderId="13" xfId="1" applyFont="1" applyBorder="1">
      <alignment vertical="center"/>
    </xf>
    <xf numFmtId="0" fontId="96" fillId="0" borderId="0" xfId="1" applyFont="1">
      <alignment vertical="center"/>
    </xf>
    <xf numFmtId="0" fontId="70" fillId="0" borderId="0" xfId="1" applyFont="1" applyAlignment="1">
      <alignment horizontal="right" vertical="center"/>
    </xf>
    <xf numFmtId="0" fontId="97" fillId="0" borderId="0" xfId="1" applyFont="1">
      <alignment vertical="center"/>
    </xf>
    <xf numFmtId="0" fontId="70" fillId="0" borderId="0" xfId="1" applyFont="1" applyAlignment="1">
      <alignment horizontal="center"/>
    </xf>
    <xf numFmtId="0" fontId="73" fillId="0" borderId="16" xfId="1" applyFont="1" applyBorder="1" applyAlignment="1">
      <alignment horizontal="left" vertical="center"/>
    </xf>
    <xf numFmtId="0" fontId="5" fillId="0" borderId="0" xfId="1">
      <alignment vertical="center"/>
    </xf>
    <xf numFmtId="0" fontId="98" fillId="0" borderId="0" xfId="1" applyFont="1">
      <alignment vertical="center"/>
    </xf>
    <xf numFmtId="0" fontId="70" fillId="0" borderId="16" xfId="1" applyFont="1" applyBorder="1" applyAlignment="1">
      <alignment vertical="center" shrinkToFit="1"/>
    </xf>
    <xf numFmtId="0" fontId="99" fillId="0" borderId="0" xfId="1" applyFont="1" applyAlignment="1">
      <alignment vertical="center" wrapText="1"/>
    </xf>
    <xf numFmtId="0" fontId="70" fillId="0" borderId="16" xfId="1" applyFont="1" applyBorder="1" applyAlignment="1">
      <alignment horizontal="center" vertical="center"/>
    </xf>
    <xf numFmtId="0" fontId="70" fillId="0" borderId="11" xfId="1" applyFont="1" applyBorder="1">
      <alignment vertical="center"/>
    </xf>
    <xf numFmtId="0" fontId="70" fillId="0" borderId="1" xfId="1" applyFont="1" applyBorder="1">
      <alignment vertical="center"/>
    </xf>
    <xf numFmtId="0" fontId="101" fillId="0" borderId="1" xfId="1" applyFont="1" applyBorder="1" applyAlignment="1">
      <alignment vertical="center" wrapText="1"/>
    </xf>
    <xf numFmtId="0" fontId="101" fillId="0" borderId="12" xfId="1" applyFont="1" applyBorder="1" applyAlignment="1">
      <alignment vertical="center" wrapText="1"/>
    </xf>
    <xf numFmtId="0" fontId="101" fillId="0" borderId="0" xfId="1" applyFont="1" applyAlignment="1">
      <alignment vertical="center" wrapText="1"/>
    </xf>
    <xf numFmtId="178" fontId="59" fillId="0" borderId="144" xfId="2" applyNumberFormat="1" applyFont="1" applyFill="1" applyBorder="1" applyAlignment="1" applyProtection="1">
      <alignment vertical="center" shrinkToFit="1"/>
      <protection locked="0"/>
    </xf>
    <xf numFmtId="178" fontId="59" fillId="0" borderId="148" xfId="2" applyNumberFormat="1" applyFont="1" applyFill="1" applyBorder="1" applyAlignment="1" applyProtection="1">
      <alignment vertical="center" shrinkToFit="1"/>
      <protection locked="0"/>
    </xf>
    <xf numFmtId="0" fontId="46" fillId="2" borderId="0" xfId="0" applyFont="1" applyFill="1" applyProtection="1">
      <alignment vertical="center"/>
      <protection locked="0"/>
    </xf>
    <xf numFmtId="0" fontId="45" fillId="2" borderId="0" xfId="0" applyFont="1" applyFill="1" applyProtection="1">
      <alignment vertical="center"/>
      <protection locked="0"/>
    </xf>
    <xf numFmtId="0" fontId="45" fillId="2" borderId="0" xfId="0" applyFont="1" applyFill="1" applyAlignment="1" applyProtection="1">
      <alignment horizontal="center" vertical="center"/>
      <protection locked="0"/>
    </xf>
    <xf numFmtId="0" fontId="48" fillId="2" borderId="0" xfId="0" applyFont="1" applyFill="1" applyProtection="1">
      <alignment vertical="center"/>
      <protection locked="0"/>
    </xf>
    <xf numFmtId="0" fontId="0" fillId="2" borderId="0" xfId="0" applyFill="1" applyProtection="1">
      <alignment vertical="center"/>
      <protection locked="0"/>
    </xf>
    <xf numFmtId="0" fontId="45" fillId="0" borderId="0" xfId="0" applyFont="1" applyProtection="1">
      <alignment vertical="center"/>
      <protection locked="0"/>
    </xf>
    <xf numFmtId="0" fontId="49" fillId="2" borderId="0" xfId="0" applyFont="1" applyFill="1" applyProtection="1">
      <alignment vertical="center"/>
      <protection locked="0"/>
    </xf>
    <xf numFmtId="0" fontId="50" fillId="2" borderId="0" xfId="0" applyFont="1" applyFill="1" applyProtection="1">
      <alignment vertical="center"/>
      <protection locked="0"/>
    </xf>
    <xf numFmtId="0" fontId="64" fillId="2" borderId="0" xfId="0" applyFont="1" applyFill="1" applyAlignment="1" applyProtection="1">
      <alignment horizontal="center" vertical="center" shrinkToFit="1"/>
      <protection locked="0"/>
    </xf>
    <xf numFmtId="0" fontId="49" fillId="0" borderId="0" xfId="0" applyFont="1" applyProtection="1">
      <alignment vertical="center"/>
      <protection locked="0"/>
    </xf>
    <xf numFmtId="0" fontId="51" fillId="2" borderId="0" xfId="0" applyFont="1" applyFill="1" applyProtection="1">
      <alignment vertical="center"/>
      <protection locked="0"/>
    </xf>
    <xf numFmtId="0" fontId="65" fillId="2" borderId="0" xfId="0" applyFont="1" applyFill="1" applyAlignment="1" applyProtection="1">
      <alignment horizontal="center" vertical="center"/>
      <protection locked="0"/>
    </xf>
    <xf numFmtId="0" fontId="53" fillId="2" borderId="0" xfId="0" applyFont="1" applyFill="1" applyProtection="1">
      <alignment vertical="center"/>
      <protection locked="0"/>
    </xf>
    <xf numFmtId="0" fontId="54" fillId="2" borderId="53" xfId="0" applyFont="1" applyFill="1" applyBorder="1" applyProtection="1">
      <alignment vertical="center"/>
      <protection locked="0"/>
    </xf>
    <xf numFmtId="0" fontId="0" fillId="0" borderId="0" xfId="0" applyProtection="1">
      <alignment vertical="center"/>
      <protection locked="0"/>
    </xf>
    <xf numFmtId="0" fontId="55" fillId="2" borderId="0" xfId="0" applyFont="1" applyFill="1" applyProtection="1">
      <alignment vertical="center"/>
      <protection locked="0"/>
    </xf>
    <xf numFmtId="0" fontId="31" fillId="2" borderId="0" xfId="0" applyFont="1" applyFill="1" applyProtection="1">
      <alignment vertical="center"/>
      <protection locked="0"/>
    </xf>
    <xf numFmtId="0" fontId="31" fillId="2" borderId="0" xfId="0" applyFont="1" applyFill="1" applyAlignment="1" applyProtection="1">
      <alignment horizontal="center" vertical="center"/>
      <protection locked="0"/>
    </xf>
    <xf numFmtId="0" fontId="55" fillId="2" borderId="5" xfId="0" applyFont="1" applyFill="1" applyBorder="1" applyAlignment="1" applyProtection="1">
      <alignment horizontal="right" vertical="center"/>
      <protection locked="0"/>
    </xf>
    <xf numFmtId="0" fontId="31" fillId="0" borderId="0" xfId="0" applyFont="1" applyProtection="1">
      <alignment vertical="center"/>
      <protection locked="0"/>
    </xf>
    <xf numFmtId="0" fontId="53" fillId="0" borderId="0" xfId="0" applyFont="1" applyProtection="1">
      <alignment vertical="center"/>
      <protection locked="0"/>
    </xf>
    <xf numFmtId="0" fontId="0" fillId="0" borderId="0" xfId="0" applyAlignment="1" applyProtection="1">
      <alignment horizontal="center" vertical="center"/>
      <protection locked="0"/>
    </xf>
    <xf numFmtId="0" fontId="63" fillId="0" borderId="0" xfId="0" applyFont="1" applyProtection="1">
      <alignment vertical="center"/>
      <protection locked="0"/>
    </xf>
    <xf numFmtId="38" fontId="3" fillId="0" borderId="160" xfId="2" applyFont="1" applyBorder="1" applyAlignment="1" applyProtection="1">
      <alignment horizontal="left" vertical="top" wrapText="1"/>
      <protection locked="0"/>
    </xf>
    <xf numFmtId="178" fontId="3" fillId="0" borderId="4" xfId="2" applyNumberFormat="1" applyFont="1" applyBorder="1" applyAlignment="1" applyProtection="1">
      <alignment horizontal="center" vertical="center" wrapText="1"/>
      <protection locked="0"/>
    </xf>
    <xf numFmtId="178" fontId="3" fillId="0" borderId="4" xfId="0" applyNumberFormat="1" applyFont="1" applyBorder="1" applyAlignment="1" applyProtection="1">
      <alignment horizontal="center" vertical="center"/>
      <protection locked="0"/>
    </xf>
    <xf numFmtId="178" fontId="3" fillId="0" borderId="2" xfId="0" applyNumberFormat="1" applyFont="1" applyBorder="1" applyAlignment="1" applyProtection="1">
      <alignment horizontal="center" vertical="center"/>
      <protection locked="0"/>
    </xf>
    <xf numFmtId="0" fontId="3" fillId="2" borderId="0" xfId="0" applyFont="1" applyFill="1" applyAlignment="1" applyProtection="1">
      <alignment horizontal="right" vertical="center"/>
      <protection locked="0"/>
    </xf>
    <xf numFmtId="0" fontId="67" fillId="2" borderId="0" xfId="0" applyFont="1" applyFill="1" applyProtection="1">
      <alignment vertical="center"/>
      <protection locked="0"/>
    </xf>
    <xf numFmtId="0" fontId="52" fillId="0" borderId="0" xfId="0" applyFont="1" applyProtection="1">
      <alignment vertical="center"/>
      <protection locked="0"/>
    </xf>
    <xf numFmtId="0" fontId="55" fillId="5" borderId="3" xfId="0" applyFont="1" applyFill="1" applyBorder="1" applyAlignment="1">
      <alignment horizontal="right" vertical="center" wrapText="1"/>
    </xf>
    <xf numFmtId="0" fontId="55" fillId="5" borderId="149" xfId="0" applyFont="1" applyFill="1" applyBorder="1" applyAlignment="1">
      <alignment horizontal="right" vertical="center" wrapText="1"/>
    </xf>
    <xf numFmtId="0" fontId="55" fillId="5" borderId="4" xfId="0" applyFont="1" applyFill="1" applyBorder="1" applyAlignment="1">
      <alignment horizontal="left" vertical="center" wrapText="1"/>
    </xf>
    <xf numFmtId="0" fontId="66" fillId="5" borderId="57" xfId="0" applyFont="1" applyFill="1" applyBorder="1" applyAlignment="1">
      <alignment horizontal="center" vertical="center" wrapText="1"/>
    </xf>
    <xf numFmtId="0" fontId="55" fillId="5" borderId="6" xfId="0" applyFont="1" applyFill="1" applyBorder="1" applyAlignment="1">
      <alignment vertical="center" wrapText="1"/>
    </xf>
    <xf numFmtId="0" fontId="56" fillId="5" borderId="6" xfId="0" applyFont="1" applyFill="1" applyBorder="1" applyAlignment="1">
      <alignment horizontal="center" vertical="center"/>
    </xf>
    <xf numFmtId="0" fontId="56" fillId="5" borderId="6" xfId="0" applyFont="1" applyFill="1" applyBorder="1" applyAlignment="1">
      <alignment horizontal="center" vertical="center" wrapText="1"/>
    </xf>
    <xf numFmtId="0" fontId="55" fillId="5" borderId="58" xfId="0" applyFont="1" applyFill="1" applyBorder="1" applyAlignment="1">
      <alignment vertical="center" wrapText="1"/>
    </xf>
    <xf numFmtId="38" fontId="61" fillId="7" borderId="53" xfId="2" applyFont="1" applyFill="1" applyBorder="1" applyAlignment="1" applyProtection="1">
      <alignment vertical="center" shrinkToFit="1"/>
    </xf>
    <xf numFmtId="181" fontId="60" fillId="0" borderId="145" xfId="2" applyNumberFormat="1" applyFont="1" applyFill="1" applyBorder="1" applyAlignment="1" applyProtection="1">
      <alignment horizontal="right" vertical="center" shrinkToFit="1"/>
      <protection locked="0"/>
    </xf>
    <xf numFmtId="38" fontId="61" fillId="7" borderId="53" xfId="2" applyFont="1" applyFill="1" applyBorder="1" applyAlignment="1" applyProtection="1">
      <alignment horizontal="center" vertical="center" shrinkToFit="1"/>
    </xf>
    <xf numFmtId="38" fontId="60" fillId="8" borderId="29" xfId="2" applyFont="1" applyFill="1" applyBorder="1" applyAlignment="1" applyProtection="1">
      <alignment horizontal="right" vertical="center" shrinkToFit="1"/>
    </xf>
    <xf numFmtId="38" fontId="61" fillId="7" borderId="146" xfId="2" applyFont="1" applyFill="1" applyBorder="1" applyAlignment="1" applyProtection="1">
      <alignment vertical="center" shrinkToFit="1"/>
    </xf>
    <xf numFmtId="181" fontId="60" fillId="0" borderId="146" xfId="2" applyNumberFormat="1" applyFont="1" applyFill="1" applyBorder="1" applyAlignment="1" applyProtection="1">
      <alignment horizontal="right" vertical="center" shrinkToFit="1"/>
      <protection locked="0"/>
    </xf>
    <xf numFmtId="38" fontId="61" fillId="7" borderId="146" xfId="2" applyFont="1" applyFill="1" applyBorder="1" applyAlignment="1" applyProtection="1">
      <alignment horizontal="center" vertical="center" shrinkToFit="1"/>
    </xf>
    <xf numFmtId="38" fontId="60" fillId="8" borderId="147" xfId="2" applyFont="1" applyFill="1" applyBorder="1" applyAlignment="1" applyProtection="1">
      <alignment horizontal="right" vertical="center" shrinkToFit="1"/>
    </xf>
    <xf numFmtId="38" fontId="60" fillId="8" borderId="27" xfId="2" applyFont="1" applyFill="1" applyBorder="1" applyAlignment="1" applyProtection="1">
      <alignment horizontal="right" vertical="center" shrinkToFit="1"/>
    </xf>
    <xf numFmtId="38" fontId="60" fillId="8" borderId="152" xfId="2" applyFont="1" applyFill="1" applyBorder="1" applyAlignment="1" applyProtection="1">
      <alignment horizontal="right" vertical="center" shrinkToFit="1"/>
    </xf>
    <xf numFmtId="38" fontId="61" fillId="7" borderId="0" xfId="2" applyFont="1" applyFill="1" applyBorder="1" applyAlignment="1" applyProtection="1">
      <alignment vertical="center" shrinkToFit="1"/>
    </xf>
    <xf numFmtId="181" fontId="60" fillId="0" borderId="155" xfId="2" applyNumberFormat="1" applyFont="1" applyFill="1" applyBorder="1" applyAlignment="1" applyProtection="1">
      <alignment horizontal="right" vertical="center" shrinkToFit="1"/>
      <protection locked="0"/>
    </xf>
    <xf numFmtId="38" fontId="61" fillId="7" borderId="0" xfId="2" applyFont="1" applyFill="1" applyBorder="1" applyAlignment="1" applyProtection="1">
      <alignment horizontal="center" vertical="center" shrinkToFit="1"/>
    </xf>
    <xf numFmtId="38" fontId="61" fillId="7" borderId="5" xfId="2" applyFont="1" applyFill="1" applyBorder="1" applyAlignment="1" applyProtection="1">
      <alignment vertical="center" shrinkToFit="1"/>
    </xf>
    <xf numFmtId="38" fontId="61" fillId="7" borderId="5" xfId="2" applyFont="1" applyFill="1" applyBorder="1" applyAlignment="1" applyProtection="1">
      <alignment horizontal="center" vertical="center" shrinkToFit="1"/>
    </xf>
    <xf numFmtId="38" fontId="60" fillId="8" borderId="61" xfId="2" applyFont="1" applyFill="1" applyBorder="1" applyAlignment="1" applyProtection="1">
      <alignment horizontal="right" vertical="center" shrinkToFit="1"/>
    </xf>
    <xf numFmtId="181" fontId="61" fillId="0" borderId="145" xfId="2" applyNumberFormat="1" applyFont="1" applyFill="1" applyBorder="1" applyAlignment="1" applyProtection="1">
      <alignment horizontal="right" vertical="center" shrinkToFit="1"/>
      <protection locked="0"/>
    </xf>
    <xf numFmtId="38" fontId="60" fillId="0" borderId="29" xfId="2" applyFont="1" applyFill="1" applyBorder="1" applyAlignment="1" applyProtection="1">
      <alignment horizontal="left" vertical="center" shrinkToFit="1"/>
      <protection locked="0"/>
    </xf>
    <xf numFmtId="38" fontId="60" fillId="0" borderId="147" xfId="2" applyFont="1" applyFill="1" applyBorder="1" applyAlignment="1" applyProtection="1">
      <alignment horizontal="left" vertical="center" shrinkToFit="1"/>
      <protection locked="0"/>
    </xf>
    <xf numFmtId="38" fontId="60" fillId="0" borderId="27" xfId="2" applyFont="1" applyFill="1" applyBorder="1" applyAlignment="1" applyProtection="1">
      <alignment horizontal="left" vertical="center" shrinkToFit="1"/>
      <protection locked="0"/>
    </xf>
    <xf numFmtId="38" fontId="60" fillId="0" borderId="152" xfId="2" applyFont="1" applyFill="1" applyBorder="1" applyAlignment="1" applyProtection="1">
      <alignment horizontal="left" vertical="center" shrinkToFit="1"/>
      <protection locked="0"/>
    </xf>
    <xf numFmtId="38" fontId="60" fillId="0" borderId="61" xfId="2" applyFont="1" applyFill="1" applyBorder="1" applyAlignment="1" applyProtection="1">
      <alignment horizontal="left" vertical="center" shrinkToFit="1"/>
      <protection locked="0"/>
    </xf>
    <xf numFmtId="181" fontId="58" fillId="8" borderId="2" xfId="2" applyNumberFormat="1" applyFont="1" applyFill="1" applyBorder="1" applyAlignment="1" applyProtection="1">
      <alignment horizontal="right" vertical="center" shrinkToFit="1"/>
    </xf>
    <xf numFmtId="0" fontId="60" fillId="8" borderId="58" xfId="0" applyFont="1" applyFill="1" applyBorder="1" applyAlignment="1">
      <alignment horizontal="left" vertical="center" wrapText="1"/>
    </xf>
    <xf numFmtId="0" fontId="45" fillId="2" borderId="0" xfId="0" applyFont="1" applyFill="1" applyAlignment="1">
      <alignment horizontal="center" vertical="center"/>
    </xf>
    <xf numFmtId="0" fontId="48" fillId="2" borderId="0" xfId="0" applyFont="1" applyFill="1">
      <alignment vertical="center"/>
    </xf>
    <xf numFmtId="0" fontId="31" fillId="2" borderId="0" xfId="0" applyFont="1" applyFill="1" applyAlignment="1">
      <alignment horizontal="center" vertical="center"/>
    </xf>
    <xf numFmtId="181" fontId="58" fillId="8" borderId="57" xfId="2" applyNumberFormat="1" applyFont="1" applyFill="1" applyBorder="1" applyAlignment="1" applyProtection="1">
      <alignment vertical="center" shrinkToFit="1"/>
    </xf>
    <xf numFmtId="181" fontId="58" fillId="8" borderId="6" xfId="2" applyNumberFormat="1" applyFont="1" applyFill="1" applyBorder="1" applyAlignment="1" applyProtection="1">
      <alignment vertical="center" shrinkToFit="1"/>
    </xf>
    <xf numFmtId="181" fontId="58" fillId="8" borderId="58" xfId="2" applyNumberFormat="1" applyFont="1" applyFill="1" applyBorder="1" applyAlignment="1" applyProtection="1">
      <alignment vertical="center" shrinkToFit="1"/>
    </xf>
    <xf numFmtId="0" fontId="53" fillId="0" borderId="0" xfId="0" applyFont="1">
      <alignment vertical="center"/>
    </xf>
    <xf numFmtId="0" fontId="103" fillId="5" borderId="2" xfId="0" applyFont="1" applyFill="1" applyBorder="1" applyAlignment="1">
      <alignment horizontal="center" vertical="center" wrapText="1"/>
    </xf>
    <xf numFmtId="0" fontId="2" fillId="0" borderId="0" xfId="0" applyFont="1" applyAlignment="1">
      <alignment horizontal="center" vertical="center"/>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181" fontId="58" fillId="8" borderId="3" xfId="2" applyNumberFormat="1" applyFont="1" applyFill="1" applyBorder="1" applyAlignment="1" applyProtection="1">
      <alignment horizontal="right" vertical="center" shrinkToFit="1"/>
    </xf>
    <xf numFmtId="0" fontId="55" fillId="5" borderId="57" xfId="0" applyFont="1" applyFill="1" applyBorder="1" applyAlignment="1">
      <alignment horizontal="center" vertical="center" wrapText="1"/>
    </xf>
    <xf numFmtId="0" fontId="55" fillId="5" borderId="6" xfId="0" applyFont="1" applyFill="1" applyBorder="1" applyAlignment="1">
      <alignment horizontal="center" vertical="center" wrapText="1"/>
    </xf>
    <xf numFmtId="0" fontId="53" fillId="5" borderId="3" xfId="0" applyFont="1" applyFill="1" applyBorder="1" applyAlignment="1">
      <alignment horizontal="center" vertical="center" wrapText="1"/>
    </xf>
    <xf numFmtId="0" fontId="53" fillId="5" borderId="149" xfId="0" applyFont="1" applyFill="1" applyBorder="1" applyAlignment="1">
      <alignment horizontal="center" vertical="center" wrapText="1"/>
    </xf>
    <xf numFmtId="0" fontId="53" fillId="5" borderId="4" xfId="0" applyFont="1" applyFill="1" applyBorder="1" applyAlignment="1">
      <alignment horizontal="center" vertical="center" wrapText="1"/>
    </xf>
    <xf numFmtId="38" fontId="3" fillId="6" borderId="2" xfId="2" applyFont="1" applyFill="1" applyBorder="1" applyAlignment="1">
      <alignment horizontal="center" vertical="center" wrapText="1"/>
    </xf>
    <xf numFmtId="0" fontId="3" fillId="2" borderId="0" xfId="0" applyFont="1" applyFill="1" applyAlignment="1">
      <alignment horizontal="right" vertical="center"/>
    </xf>
    <xf numFmtId="178" fontId="3" fillId="0" borderId="2" xfId="2" applyNumberFormat="1" applyFont="1" applyBorder="1" applyAlignment="1" applyProtection="1">
      <alignment horizontal="center" vertical="center" wrapText="1"/>
      <protection locked="0"/>
    </xf>
    <xf numFmtId="38" fontId="3" fillId="0" borderId="2" xfId="2" applyFont="1" applyBorder="1" applyAlignment="1" applyProtection="1">
      <alignment horizontal="left" vertical="top" wrapText="1"/>
      <protection locked="0"/>
    </xf>
    <xf numFmtId="0" fontId="3" fillId="6" borderId="2" xfId="0" applyFont="1" applyFill="1" applyBorder="1" applyAlignment="1">
      <alignment horizontal="center" vertical="center" wrapText="1"/>
    </xf>
    <xf numFmtId="177" fontId="0" fillId="0" borderId="31" xfId="0" applyNumberFormat="1" applyBorder="1" applyAlignment="1">
      <alignment horizontal="right" vertical="center"/>
    </xf>
    <xf numFmtId="0" fontId="0" fillId="0" borderId="116" xfId="0" applyBorder="1" applyAlignment="1">
      <alignment horizontal="center" vertical="center"/>
    </xf>
    <xf numFmtId="176" fontId="7" fillId="0" borderId="120" xfId="0" applyNumberFormat="1" applyFont="1" applyBorder="1" applyAlignment="1">
      <alignment horizontal="right" vertical="center"/>
    </xf>
    <xf numFmtId="176" fontId="7" fillId="0" borderId="122" xfId="0" applyNumberFormat="1" applyFont="1" applyBorder="1" applyAlignment="1">
      <alignment horizontal="right" vertical="center"/>
    </xf>
    <xf numFmtId="176" fontId="7" fillId="0" borderId="136" xfId="0" applyNumberFormat="1" applyFont="1" applyBorder="1" applyAlignment="1">
      <alignment horizontal="right" vertical="center"/>
    </xf>
    <xf numFmtId="0" fontId="15" fillId="0" borderId="0" xfId="0" applyFont="1" applyAlignment="1">
      <alignment horizontal="center" vertical="center" shrinkToFit="1"/>
    </xf>
    <xf numFmtId="0" fontId="0" fillId="0" borderId="0" xfId="0" applyAlignment="1">
      <alignment horizontal="center" vertical="center" shrinkToFit="1"/>
    </xf>
    <xf numFmtId="0" fontId="70" fillId="0" borderId="0" xfId="1" applyFont="1" applyAlignment="1">
      <alignment horizontal="center" vertical="center"/>
    </xf>
    <xf numFmtId="0" fontId="0" fillId="0" borderId="0" xfId="0" applyAlignment="1">
      <alignment horizontal="center" vertical="center"/>
    </xf>
    <xf numFmtId="0" fontId="53" fillId="5" borderId="3" xfId="0" applyFont="1" applyFill="1" applyBorder="1" applyAlignment="1">
      <alignment horizontal="center" vertical="center" wrapText="1"/>
    </xf>
    <xf numFmtId="0" fontId="53" fillId="5" borderId="149" xfId="0" applyFont="1" applyFill="1" applyBorder="1" applyAlignment="1">
      <alignment horizontal="center" vertical="center" wrapText="1"/>
    </xf>
    <xf numFmtId="0" fontId="53" fillId="5" borderId="4" xfId="0" applyFont="1" applyFill="1" applyBorder="1" applyAlignment="1">
      <alignment horizontal="center" vertical="center" wrapText="1"/>
    </xf>
    <xf numFmtId="0" fontId="55" fillId="5" borderId="57" xfId="0" applyFont="1" applyFill="1" applyBorder="1" applyAlignment="1">
      <alignment horizontal="center" vertical="center" wrapText="1"/>
    </xf>
    <xf numFmtId="0" fontId="55" fillId="5" borderId="6" xfId="0" applyFont="1" applyFill="1" applyBorder="1" applyAlignment="1">
      <alignment horizontal="center" vertical="center" wrapText="1"/>
    </xf>
    <xf numFmtId="0" fontId="0" fillId="0" borderId="0" xfId="0">
      <alignment vertical="center"/>
    </xf>
    <xf numFmtId="0" fontId="65" fillId="2" borderId="0" xfId="0" applyFont="1" applyFill="1" applyBorder="1" applyAlignment="1">
      <alignment horizontal="center" vertical="center"/>
    </xf>
    <xf numFmtId="0" fontId="104" fillId="2" borderId="0" xfId="0" applyFont="1" applyFill="1">
      <alignment vertical="center"/>
    </xf>
    <xf numFmtId="38" fontId="53" fillId="0" borderId="3" xfId="2" applyFont="1" applyFill="1" applyBorder="1" applyAlignment="1" applyProtection="1">
      <alignment horizontal="right" vertical="center" wrapText="1"/>
      <protection locked="0"/>
    </xf>
    <xf numFmtId="38" fontId="53" fillId="0" borderId="149" xfId="2" applyFont="1" applyFill="1" applyBorder="1" applyAlignment="1" applyProtection="1">
      <alignment horizontal="right" vertical="center" wrapText="1"/>
      <protection locked="0"/>
    </xf>
    <xf numFmtId="38" fontId="53" fillId="0" borderId="4" xfId="2" applyFont="1" applyFill="1" applyBorder="1" applyAlignment="1" applyProtection="1">
      <alignment horizontal="right" vertical="center" wrapText="1"/>
      <protection locked="0"/>
    </xf>
    <xf numFmtId="181" fontId="102" fillId="8" borderId="3" xfId="0" applyNumberFormat="1" applyFont="1" applyFill="1" applyBorder="1" applyAlignment="1">
      <alignment horizontal="right" vertical="center" wrapText="1"/>
    </xf>
    <xf numFmtId="0" fontId="102" fillId="8" borderId="149" xfId="0" applyFont="1" applyFill="1" applyBorder="1" applyAlignment="1">
      <alignment horizontal="right" vertical="center" wrapText="1"/>
    </xf>
    <xf numFmtId="0" fontId="102" fillId="8" borderId="4" xfId="0" applyFont="1" applyFill="1" applyBorder="1" applyAlignment="1">
      <alignment horizontal="right" vertical="center" wrapText="1"/>
    </xf>
    <xf numFmtId="181" fontId="58" fillId="8" borderId="3" xfId="2" applyNumberFormat="1" applyFont="1" applyFill="1" applyBorder="1" applyAlignment="1" applyProtection="1">
      <alignment horizontal="right" vertical="center" shrinkToFit="1"/>
    </xf>
    <xf numFmtId="181" fontId="58" fillId="8" borderId="149" xfId="2" applyNumberFormat="1" applyFont="1" applyFill="1" applyBorder="1" applyAlignment="1" applyProtection="1">
      <alignment horizontal="right" vertical="center" shrinkToFit="1"/>
    </xf>
    <xf numFmtId="181" fontId="58" fillId="8" borderId="4" xfId="2" applyNumberFormat="1" applyFont="1" applyFill="1" applyBorder="1" applyAlignment="1" applyProtection="1">
      <alignment horizontal="right" vertical="center" shrinkToFit="1"/>
    </xf>
    <xf numFmtId="0" fontId="55" fillId="5" borderId="30" xfId="0" applyFont="1" applyFill="1" applyBorder="1" applyAlignment="1">
      <alignment horizontal="center" vertical="center" wrapText="1"/>
    </xf>
    <xf numFmtId="0" fontId="55" fillId="5" borderId="56" xfId="0" applyFont="1" applyFill="1" applyBorder="1" applyAlignment="1">
      <alignment horizontal="center" vertical="center" wrapText="1"/>
    </xf>
    <xf numFmtId="0" fontId="55" fillId="5" borderId="57" xfId="0" applyFont="1" applyFill="1" applyBorder="1" applyAlignment="1">
      <alignment horizontal="center" vertical="center" wrapText="1"/>
    </xf>
    <xf numFmtId="0" fontId="55" fillId="5" borderId="6" xfId="0" applyFont="1" applyFill="1" applyBorder="1" applyAlignment="1">
      <alignment horizontal="center" vertical="center" wrapText="1"/>
    </xf>
    <xf numFmtId="0" fontId="55" fillId="5" borderId="52" xfId="0" applyFont="1" applyFill="1" applyBorder="1" applyAlignment="1">
      <alignment horizontal="center" vertical="center" wrapText="1"/>
    </xf>
    <xf numFmtId="0" fontId="55" fillId="5" borderId="53" xfId="0" applyFont="1" applyFill="1" applyBorder="1" applyAlignment="1">
      <alignment horizontal="center" vertical="center" wrapText="1"/>
    </xf>
    <xf numFmtId="0" fontId="55" fillId="5" borderId="29" xfId="0" applyFont="1" applyFill="1" applyBorder="1" applyAlignment="1">
      <alignment horizontal="center" vertical="center" wrapText="1"/>
    </xf>
    <xf numFmtId="0" fontId="55" fillId="5" borderId="149" xfId="0" applyFont="1" applyFill="1" applyBorder="1" applyAlignment="1">
      <alignment horizontal="center" vertical="center" wrapText="1"/>
    </xf>
    <xf numFmtId="0" fontId="55" fillId="5" borderId="4" xfId="0" applyFont="1" applyFill="1" applyBorder="1" applyAlignment="1">
      <alignment horizontal="center" vertical="center" wrapText="1"/>
    </xf>
    <xf numFmtId="0" fontId="55" fillId="5" borderId="58" xfId="0" applyFont="1" applyFill="1" applyBorder="1" applyAlignment="1">
      <alignment horizontal="center" vertical="center" wrapText="1"/>
    </xf>
    <xf numFmtId="0" fontId="53" fillId="5" borderId="3" xfId="0" applyFont="1" applyFill="1" applyBorder="1" applyAlignment="1">
      <alignment horizontal="center" vertical="center" wrapText="1"/>
    </xf>
    <xf numFmtId="0" fontId="53" fillId="5" borderId="149" xfId="0" applyFont="1" applyFill="1" applyBorder="1" applyAlignment="1">
      <alignment horizontal="center" vertical="center" wrapText="1"/>
    </xf>
    <xf numFmtId="0" fontId="53" fillId="5" borderId="4" xfId="0" applyFont="1" applyFill="1" applyBorder="1" applyAlignment="1">
      <alignment horizontal="center" vertical="center" wrapText="1"/>
    </xf>
    <xf numFmtId="0" fontId="3" fillId="2" borderId="0" xfId="0" applyFont="1" applyFill="1" applyAlignment="1">
      <alignment horizontal="right" vertical="center"/>
    </xf>
    <xf numFmtId="38" fontId="10" fillId="6" borderId="158" xfId="2" applyFont="1" applyFill="1" applyBorder="1" applyAlignment="1">
      <alignment horizontal="center" vertical="center" wrapText="1"/>
    </xf>
    <xf numFmtId="38" fontId="10" fillId="6" borderId="159" xfId="2" applyFont="1" applyFill="1" applyBorder="1" applyAlignment="1">
      <alignment horizontal="center" vertical="center" wrapText="1"/>
    </xf>
    <xf numFmtId="0" fontId="3" fillId="6" borderId="2" xfId="0" applyFont="1" applyFill="1" applyBorder="1" applyAlignment="1">
      <alignment horizontal="center" vertical="center"/>
    </xf>
    <xf numFmtId="38" fontId="7" fillId="6" borderId="2" xfId="2" applyFont="1" applyFill="1" applyBorder="1" applyAlignment="1">
      <alignment horizontal="center" vertical="center" wrapText="1"/>
    </xf>
    <xf numFmtId="38" fontId="7" fillId="6" borderId="158" xfId="2" applyFont="1" applyFill="1" applyBorder="1" applyAlignment="1">
      <alignment horizontal="center" vertical="center" wrapText="1"/>
    </xf>
    <xf numFmtId="38" fontId="7" fillId="6" borderId="159" xfId="2" applyFont="1" applyFill="1" applyBorder="1" applyAlignment="1">
      <alignment horizontal="center" vertical="center" wrapText="1"/>
    </xf>
    <xf numFmtId="178" fontId="3" fillId="0" borderId="2" xfId="2" applyNumberFormat="1" applyFont="1" applyBorder="1" applyAlignment="1" applyProtection="1">
      <alignment horizontal="center" vertical="center" wrapText="1"/>
      <protection locked="0"/>
    </xf>
    <xf numFmtId="38" fontId="3" fillId="0" borderId="2" xfId="2" applyFont="1" applyBorder="1" applyAlignment="1" applyProtection="1">
      <alignment horizontal="left" vertical="top" wrapText="1"/>
      <protection locked="0"/>
    </xf>
    <xf numFmtId="38" fontId="3" fillId="6" borderId="2" xfId="2" applyFont="1" applyFill="1" applyBorder="1" applyAlignment="1">
      <alignment horizontal="center" vertical="center" wrapText="1"/>
    </xf>
    <xf numFmtId="0" fontId="3" fillId="6" borderId="2" xfId="0" applyFont="1" applyFill="1" applyBorder="1" applyAlignment="1">
      <alignment horizontal="center" vertical="center" wrapText="1"/>
    </xf>
    <xf numFmtId="38" fontId="3" fillId="0" borderId="57" xfId="2" applyFont="1" applyBorder="1" applyAlignment="1" applyProtection="1">
      <alignment horizontal="left" vertical="top" wrapText="1"/>
      <protection locked="0"/>
    </xf>
    <xf numFmtId="38" fontId="3" fillId="0" borderId="6" xfId="2" applyFont="1" applyBorder="1" applyAlignment="1" applyProtection="1">
      <alignment horizontal="left" vertical="top" wrapText="1"/>
      <protection locked="0"/>
    </xf>
    <xf numFmtId="38" fontId="3" fillId="0" borderId="58" xfId="2" applyFont="1" applyBorder="1" applyAlignment="1" applyProtection="1">
      <alignment horizontal="left" vertical="top" wrapText="1"/>
      <protection locked="0"/>
    </xf>
    <xf numFmtId="38" fontId="7" fillId="6" borderId="57" xfId="2" applyFont="1" applyFill="1" applyBorder="1" applyAlignment="1">
      <alignment horizontal="center" vertical="center" wrapText="1"/>
    </xf>
    <xf numFmtId="38" fontId="7" fillId="6" borderId="6" xfId="2" applyFont="1" applyFill="1" applyBorder="1" applyAlignment="1">
      <alignment horizontal="center" vertical="center" wrapText="1"/>
    </xf>
    <xf numFmtId="38" fontId="7" fillId="6" borderId="58" xfId="2" applyFont="1" applyFill="1" applyBorder="1" applyAlignment="1">
      <alignment horizontal="center" vertical="center" wrapText="1"/>
    </xf>
    <xf numFmtId="38" fontId="3" fillId="6" borderId="57" xfId="2" applyFont="1" applyFill="1" applyBorder="1" applyAlignment="1">
      <alignment horizontal="center" vertical="center" wrapText="1"/>
    </xf>
    <xf numFmtId="38" fontId="3" fillId="6" borderId="6" xfId="2" applyFont="1" applyFill="1" applyBorder="1" applyAlignment="1">
      <alignment horizontal="center" vertical="center" wrapText="1"/>
    </xf>
    <xf numFmtId="38" fontId="3" fillId="6" borderId="58" xfId="2" applyFont="1" applyFill="1" applyBorder="1" applyAlignment="1">
      <alignment horizontal="center" vertical="center" wrapText="1"/>
    </xf>
    <xf numFmtId="0" fontId="55" fillId="5" borderId="3" xfId="0" applyFont="1" applyFill="1" applyBorder="1" applyAlignment="1">
      <alignment horizontal="center" vertical="center" wrapText="1"/>
    </xf>
    <xf numFmtId="0" fontId="27" fillId="0" borderId="0" xfId="0" applyFont="1" applyAlignment="1">
      <alignment horizontal="left" vertical="center" wrapText="1"/>
    </xf>
    <xf numFmtId="0" fontId="13" fillId="0" borderId="5" xfId="0" applyFont="1" applyBorder="1" applyAlignment="1">
      <alignment horizontal="center" vertical="center"/>
    </xf>
    <xf numFmtId="0" fontId="0" fillId="0" borderId="61" xfId="0" applyBorder="1">
      <alignment vertical="center"/>
    </xf>
    <xf numFmtId="180" fontId="8" fillId="0" borderId="56" xfId="0" applyNumberFormat="1" applyFont="1" applyBorder="1" applyAlignment="1">
      <alignment horizontal="left" vertical="center" wrapText="1"/>
    </xf>
    <xf numFmtId="180" fontId="8" fillId="0" borderId="5" xfId="0" applyNumberFormat="1" applyFont="1" applyBorder="1" applyAlignment="1">
      <alignment horizontal="left" vertical="center" wrapText="1"/>
    </xf>
    <xf numFmtId="180" fontId="8" fillId="0" borderId="17" xfId="0" applyNumberFormat="1" applyFont="1" applyBorder="1" applyAlignment="1">
      <alignment horizontal="left" vertical="center" wrapText="1"/>
    </xf>
    <xf numFmtId="0" fontId="13" fillId="0" borderId="6" xfId="0" applyFont="1" applyBorder="1" applyAlignment="1">
      <alignment horizontal="center" vertical="center"/>
    </xf>
    <xf numFmtId="0" fontId="0" fillId="0" borderId="58" xfId="0" applyBorder="1">
      <alignment vertical="center"/>
    </xf>
    <xf numFmtId="180" fontId="8" fillId="0" borderId="57" xfId="0" applyNumberFormat="1" applyFont="1" applyBorder="1" applyAlignment="1">
      <alignment horizontal="left" vertical="center" wrapText="1"/>
    </xf>
    <xf numFmtId="180" fontId="8" fillId="0" borderId="6" xfId="0" applyNumberFormat="1" applyFont="1" applyBorder="1" applyAlignment="1">
      <alignment horizontal="left" vertical="center" wrapText="1"/>
    </xf>
    <xf numFmtId="180" fontId="8" fillId="0" borderId="53" xfId="0" applyNumberFormat="1" applyFont="1" applyBorder="1" applyAlignment="1">
      <alignment horizontal="left" vertical="center" wrapText="1"/>
    </xf>
    <xf numFmtId="180" fontId="8" fillId="0" borderId="80" xfId="0" applyNumberFormat="1" applyFont="1" applyBorder="1" applyAlignment="1">
      <alignment horizontal="left" vertical="center" wrapText="1"/>
    </xf>
    <xf numFmtId="0" fontId="9" fillId="0" borderId="82" xfId="0" applyFont="1" applyBorder="1" applyAlignment="1">
      <alignment horizontal="left" vertical="center" wrapText="1"/>
    </xf>
    <xf numFmtId="0" fontId="9" fillId="0" borderId="53" xfId="0" applyFont="1" applyBorder="1" applyAlignment="1">
      <alignment horizontal="left" vertical="center" wrapText="1"/>
    </xf>
    <xf numFmtId="0" fontId="9" fillId="0" borderId="29" xfId="0" applyFont="1" applyBorder="1" applyAlignment="1">
      <alignment horizontal="left" vertical="center" wrapText="1"/>
    </xf>
    <xf numFmtId="0" fontId="9" fillId="0" borderId="40" xfId="0" applyFont="1" applyBorder="1" applyAlignment="1">
      <alignment horizontal="left" vertical="center" wrapText="1"/>
    </xf>
    <xf numFmtId="0" fontId="9" fillId="0" borderId="0" xfId="0" applyFont="1" applyAlignment="1">
      <alignment horizontal="left" vertical="center" wrapText="1"/>
    </xf>
    <xf numFmtId="0" fontId="9" fillId="0" borderId="27" xfId="0" applyFont="1" applyBorder="1" applyAlignment="1">
      <alignment horizontal="left" vertical="center" wrapText="1"/>
    </xf>
    <xf numFmtId="0" fontId="9" fillId="0" borderId="83" xfId="0" applyFont="1" applyBorder="1" applyAlignment="1">
      <alignment horizontal="left" vertical="center" wrapText="1"/>
    </xf>
    <xf numFmtId="0" fontId="9" fillId="0" borderId="5" xfId="0" applyFont="1" applyBorder="1" applyAlignment="1">
      <alignment horizontal="left" vertical="center" wrapText="1"/>
    </xf>
    <xf numFmtId="0" fontId="9" fillId="0" borderId="61" xfId="0" applyFont="1" applyBorder="1" applyAlignment="1">
      <alignment horizontal="left" vertical="center" wrapText="1"/>
    </xf>
    <xf numFmtId="0" fontId="32" fillId="0" borderId="13" xfId="0" applyFont="1" applyBorder="1" applyAlignment="1">
      <alignment vertical="center" wrapText="1"/>
    </xf>
    <xf numFmtId="0" fontId="0" fillId="0" borderId="0" xfId="0">
      <alignment vertical="center"/>
    </xf>
    <xf numFmtId="0" fontId="0" fillId="0" borderId="16" xfId="0" applyBorder="1">
      <alignment vertical="center"/>
    </xf>
    <xf numFmtId="0" fontId="0" fillId="0" borderId="13" xfId="0" applyBorder="1">
      <alignment vertical="center"/>
    </xf>
    <xf numFmtId="0" fontId="32" fillId="0" borderId="23" xfId="0" applyFont="1" applyBorder="1">
      <alignment vertical="center"/>
    </xf>
    <xf numFmtId="0" fontId="33" fillId="0" borderId="22" xfId="0" applyFont="1" applyBorder="1">
      <alignment vertical="center"/>
    </xf>
    <xf numFmtId="0" fontId="33" fillId="0" borderId="77" xfId="0" applyFont="1" applyBorder="1">
      <alignment vertical="center"/>
    </xf>
    <xf numFmtId="0" fontId="13" fillId="0" borderId="82" xfId="0" applyFont="1" applyBorder="1" applyAlignment="1">
      <alignment horizontal="left" vertical="center" wrapText="1"/>
    </xf>
    <xf numFmtId="0" fontId="13" fillId="0" borderId="53" xfId="0" applyFont="1" applyBorder="1" applyAlignment="1">
      <alignment horizontal="left" vertical="center" wrapText="1"/>
    </xf>
    <xf numFmtId="0" fontId="13" fillId="0" borderId="29" xfId="0" applyFont="1" applyBorder="1" applyAlignment="1">
      <alignment horizontal="left" vertical="center" wrapText="1"/>
    </xf>
    <xf numFmtId="0" fontId="13" fillId="0" borderId="84" xfId="0" applyFont="1" applyBorder="1" applyAlignment="1">
      <alignment horizontal="left" vertical="center" wrapText="1"/>
    </xf>
    <xf numFmtId="0" fontId="13" fillId="0" borderId="1" xfId="0" applyFont="1" applyBorder="1" applyAlignment="1">
      <alignment horizontal="left" vertical="center" wrapText="1"/>
    </xf>
    <xf numFmtId="0" fontId="13" fillId="0" borderId="25" xfId="0" applyFont="1" applyBorder="1" applyAlignment="1">
      <alignment horizontal="left" vertical="center" wrapText="1"/>
    </xf>
    <xf numFmtId="0" fontId="21" fillId="0" borderId="2" xfId="0" applyFont="1" applyBorder="1" applyAlignment="1">
      <alignment horizontal="center" vertical="center" shrinkToFit="1"/>
    </xf>
    <xf numFmtId="0" fontId="9" fillId="0" borderId="57" xfId="2" applyNumberFormat="1" applyFont="1" applyFill="1" applyBorder="1" applyAlignment="1" applyProtection="1">
      <alignment horizontal="center" vertical="center"/>
    </xf>
    <xf numFmtId="0" fontId="9" fillId="0" borderId="6" xfId="0" applyFont="1" applyBorder="1" applyAlignment="1">
      <alignment horizontal="center" vertical="center"/>
    </xf>
    <xf numFmtId="0" fontId="28" fillId="0" borderId="13" xfId="0" applyFont="1" applyBorder="1" applyAlignment="1">
      <alignment vertical="center" wrapText="1"/>
    </xf>
    <xf numFmtId="0" fontId="28" fillId="0" borderId="0" xfId="0" applyFont="1" applyAlignment="1">
      <alignment vertical="center" wrapText="1"/>
    </xf>
    <xf numFmtId="0" fontId="28" fillId="0" borderId="16" xfId="0" applyFont="1" applyBorder="1" applyAlignment="1">
      <alignment vertical="center" wrapText="1"/>
    </xf>
    <xf numFmtId="0" fontId="28" fillId="0" borderId="11" xfId="0" applyFont="1" applyBorder="1" applyAlignment="1">
      <alignment vertical="center" wrapText="1"/>
    </xf>
    <xf numFmtId="0" fontId="28" fillId="0" borderId="1" xfId="0" applyFont="1" applyBorder="1" applyAlignment="1">
      <alignment vertical="center" wrapText="1"/>
    </xf>
    <xf numFmtId="0" fontId="28" fillId="0" borderId="12" xfId="0" applyFont="1" applyBorder="1" applyAlignment="1">
      <alignment vertical="center" wrapText="1"/>
    </xf>
    <xf numFmtId="0" fontId="7" fillId="0" borderId="31" xfId="0" applyFont="1" applyBorder="1" applyAlignment="1">
      <alignment horizontal="center" vertical="center" shrinkToFit="1"/>
    </xf>
    <xf numFmtId="180" fontId="7" fillId="0" borderId="57" xfId="0" applyNumberFormat="1" applyFont="1" applyBorder="1" applyAlignment="1">
      <alignment horizontal="center" vertical="center" wrapText="1"/>
    </xf>
    <xf numFmtId="180" fontId="3" fillId="0" borderId="6" xfId="0" applyNumberFormat="1" applyFont="1" applyBorder="1" applyAlignment="1">
      <alignment horizontal="center" vertical="center"/>
    </xf>
    <xf numFmtId="0" fontId="3" fillId="0" borderId="6" xfId="0" applyFont="1" applyBorder="1" applyAlignment="1">
      <alignment horizontal="center" vertical="center"/>
    </xf>
    <xf numFmtId="0" fontId="32" fillId="0" borderId="13" xfId="0" applyFont="1" applyBorder="1">
      <alignment vertical="center"/>
    </xf>
    <xf numFmtId="0" fontId="33" fillId="0" borderId="0" xfId="0" applyFont="1">
      <alignment vertical="center"/>
    </xf>
    <xf numFmtId="0" fontId="33" fillId="0" borderId="16" xfId="0" applyFont="1" applyBorder="1">
      <alignment vertical="center"/>
    </xf>
    <xf numFmtId="0" fontId="13" fillId="0" borderId="83" xfId="0" applyFont="1" applyBorder="1" applyAlignment="1">
      <alignment horizontal="left" vertical="center" wrapText="1"/>
    </xf>
    <xf numFmtId="0" fontId="13" fillId="0" borderId="5" xfId="0" applyFont="1" applyBorder="1" applyAlignment="1">
      <alignment horizontal="left" vertical="center" wrapText="1"/>
    </xf>
    <xf numFmtId="0" fontId="8" fillId="0" borderId="2" xfId="2" applyNumberFormat="1" applyFont="1" applyFill="1" applyBorder="1" applyAlignment="1" applyProtection="1">
      <alignment horizontal="center" vertical="center"/>
    </xf>
    <xf numFmtId="0" fontId="3" fillId="0" borderId="2" xfId="0" applyFont="1" applyBorder="1" applyAlignment="1">
      <alignment horizontal="center" vertical="center"/>
    </xf>
    <xf numFmtId="0" fontId="8" fillId="0" borderId="57" xfId="2" applyNumberFormat="1" applyFont="1" applyFill="1" applyBorder="1" applyAlignment="1" applyProtection="1">
      <alignment horizontal="center" vertical="center"/>
    </xf>
    <xf numFmtId="0" fontId="7" fillId="0" borderId="6" xfId="0" applyFont="1" applyBorder="1" applyAlignment="1">
      <alignment horizontal="center" vertical="center"/>
    </xf>
    <xf numFmtId="0" fontId="7" fillId="0" borderId="58" xfId="0" applyFont="1" applyBorder="1" applyAlignment="1">
      <alignment horizontal="center" vertical="center"/>
    </xf>
    <xf numFmtId="0" fontId="10" fillId="0" borderId="52" xfId="0" applyFont="1" applyBorder="1" applyAlignment="1">
      <alignment horizontal="left" vertical="center" wrapText="1"/>
    </xf>
    <xf numFmtId="0" fontId="10" fillId="0" borderId="53" xfId="0" applyFont="1" applyBorder="1" applyAlignment="1">
      <alignment vertical="center" wrapText="1"/>
    </xf>
    <xf numFmtId="0" fontId="10" fillId="0" borderId="30" xfId="0" applyFont="1" applyBorder="1" applyAlignment="1">
      <alignment vertical="center" wrapText="1"/>
    </xf>
    <xf numFmtId="0" fontId="10" fillId="0" borderId="0" xfId="0" applyFont="1" applyAlignment="1">
      <alignment vertical="center" wrapText="1"/>
    </xf>
    <xf numFmtId="0" fontId="10" fillId="0" borderId="56" xfId="0" applyFont="1" applyBorder="1" applyAlignment="1">
      <alignment vertical="center" wrapText="1"/>
    </xf>
    <xf numFmtId="0" fontId="10" fillId="0" borderId="5" xfId="0" applyFont="1" applyBorder="1" applyAlignment="1">
      <alignment vertical="center" wrapText="1"/>
    </xf>
    <xf numFmtId="0" fontId="11" fillId="0" borderId="95" xfId="0" applyFont="1" applyBorder="1" applyAlignment="1">
      <alignment vertical="center" wrapText="1"/>
    </xf>
    <xf numFmtId="0" fontId="11" fillId="0" borderId="79" xfId="0" applyFont="1" applyBorder="1" applyAlignment="1">
      <alignment vertical="center" wrapText="1"/>
    </xf>
    <xf numFmtId="177" fontId="7" fillId="0" borderId="75" xfId="2" applyNumberFormat="1" applyFont="1" applyFill="1" applyBorder="1" applyAlignment="1" applyProtection="1">
      <alignment horizontal="right" vertical="center" shrinkToFit="1"/>
    </xf>
    <xf numFmtId="177" fontId="3" fillId="0" borderId="95" xfId="0" applyNumberFormat="1" applyFont="1" applyBorder="1">
      <alignment vertical="center"/>
    </xf>
    <xf numFmtId="177" fontId="3" fillId="0" borderId="76" xfId="0" applyNumberFormat="1" applyFont="1" applyBorder="1">
      <alignment vertical="center"/>
    </xf>
    <xf numFmtId="0" fontId="8" fillId="0" borderId="6" xfId="2" applyNumberFormat="1" applyFont="1" applyFill="1" applyBorder="1" applyAlignment="1" applyProtection="1">
      <alignment horizontal="center" vertical="center"/>
    </xf>
    <xf numFmtId="0" fontId="32" fillId="0" borderId="23" xfId="0" applyFont="1" applyBorder="1" applyAlignment="1">
      <alignment horizontal="center" vertical="center"/>
    </xf>
    <xf numFmtId="0" fontId="0" fillId="0" borderId="22" xfId="0" applyBorder="1" applyAlignment="1">
      <alignment horizontal="center" vertical="center"/>
    </xf>
    <xf numFmtId="0" fontId="0" fillId="0" borderId="77" xfId="0" applyBorder="1" applyAlignment="1">
      <alignment horizontal="center" vertical="center"/>
    </xf>
    <xf numFmtId="0" fontId="0" fillId="0" borderId="13" xfId="0" applyBorder="1" applyAlignment="1">
      <alignment horizontal="center" vertical="center"/>
    </xf>
    <xf numFmtId="0" fontId="0" fillId="0" borderId="0" xfId="0" applyAlignment="1">
      <alignment horizontal="center" vertical="center"/>
    </xf>
    <xf numFmtId="0" fontId="0" fillId="0" borderId="16" xfId="0" applyBorder="1" applyAlignment="1">
      <alignment horizontal="center" vertical="center"/>
    </xf>
    <xf numFmtId="0" fontId="0" fillId="0" borderId="11"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xf>
    <xf numFmtId="180" fontId="7" fillId="0" borderId="57" xfId="0" applyNumberFormat="1" applyFont="1" applyBorder="1" applyAlignment="1">
      <alignment horizontal="center" vertical="center"/>
    </xf>
    <xf numFmtId="180" fontId="7" fillId="0" borderId="6" xfId="0" applyNumberFormat="1" applyFont="1" applyBorder="1" applyAlignment="1">
      <alignment horizontal="center" vertical="center"/>
    </xf>
    <xf numFmtId="0" fontId="8" fillId="0" borderId="23" xfId="0" applyFont="1" applyBorder="1" applyAlignment="1">
      <alignment horizontal="center" vertical="center" shrinkToFit="1"/>
    </xf>
    <xf numFmtId="0" fontId="8" fillId="0" borderId="86" xfId="0" applyFont="1" applyBorder="1" applyAlignment="1">
      <alignment horizontal="center" vertical="center" shrinkToFit="1"/>
    </xf>
    <xf numFmtId="0" fontId="0" fillId="0" borderId="87" xfId="0" applyBorder="1" applyAlignment="1">
      <alignment horizontal="center" vertical="center"/>
    </xf>
    <xf numFmtId="180" fontId="23" fillId="0" borderId="39" xfId="0" applyNumberFormat="1" applyFont="1" applyBorder="1" applyAlignment="1">
      <alignment horizontal="center" vertical="center"/>
    </xf>
    <xf numFmtId="0" fontId="0" fillId="0" borderId="88" xfId="0" applyBorder="1" applyAlignment="1">
      <alignment horizontal="center" vertical="center"/>
    </xf>
    <xf numFmtId="0" fontId="0" fillId="0" borderId="40" xfId="0" applyBorder="1" applyAlignment="1">
      <alignment horizontal="center" vertical="center"/>
    </xf>
    <xf numFmtId="0" fontId="0" fillId="0" borderId="89" xfId="0" applyBorder="1" applyAlignment="1">
      <alignment horizontal="center" vertical="center"/>
    </xf>
    <xf numFmtId="0" fontId="0" fillId="0" borderId="84" xfId="0" applyBorder="1" applyAlignment="1">
      <alignment horizontal="center" vertical="center"/>
    </xf>
    <xf numFmtId="0" fontId="0" fillId="0" borderId="71" xfId="0" applyBorder="1" applyAlignment="1">
      <alignment horizontal="center" vertical="center"/>
    </xf>
    <xf numFmtId="0" fontId="39" fillId="0" borderId="23" xfId="0" applyFont="1" applyBorder="1" applyAlignment="1">
      <alignment horizontal="center" vertical="center"/>
    </xf>
    <xf numFmtId="0" fontId="39" fillId="0" borderId="22" xfId="0" applyFont="1" applyBorder="1" applyAlignment="1">
      <alignment horizontal="center" vertical="center"/>
    </xf>
    <xf numFmtId="0" fontId="39" fillId="0" borderId="11" xfId="0" applyFont="1" applyBorder="1" applyAlignment="1">
      <alignment horizontal="center" vertical="center"/>
    </xf>
    <xf numFmtId="0" fontId="39" fillId="0" borderId="1" xfId="0" applyFont="1" applyBorder="1" applyAlignment="1">
      <alignment horizontal="center" vertical="center"/>
    </xf>
    <xf numFmtId="0" fontId="8" fillId="0" borderId="64" xfId="0" applyFont="1" applyBorder="1" applyAlignment="1">
      <alignment horizontal="center" vertical="center" wrapText="1" shrinkToFit="1"/>
    </xf>
    <xf numFmtId="0" fontId="8" fillId="0" borderId="71" xfId="0" applyFont="1" applyBorder="1" applyAlignment="1">
      <alignment horizontal="center" vertical="center" wrapText="1" shrinkToFit="1"/>
    </xf>
    <xf numFmtId="176" fontId="7" fillId="0" borderId="39" xfId="2" applyNumberFormat="1" applyFont="1" applyFill="1" applyBorder="1" applyAlignment="1" applyProtection="1">
      <alignment horizontal="right" vertical="center" shrinkToFit="1"/>
    </xf>
    <xf numFmtId="176" fontId="7" fillId="0" borderId="40" xfId="2" applyNumberFormat="1" applyFont="1" applyFill="1" applyBorder="1" applyAlignment="1" applyProtection="1">
      <alignment horizontal="right" vertical="center" shrinkToFit="1"/>
    </xf>
    <xf numFmtId="176" fontId="7" fillId="0" borderId="84" xfId="2" applyNumberFormat="1" applyFont="1" applyFill="1" applyBorder="1" applyAlignment="1" applyProtection="1">
      <alignment horizontal="right" vertical="center" shrinkToFit="1"/>
    </xf>
    <xf numFmtId="177" fontId="7" fillId="7" borderId="42" xfId="2" applyNumberFormat="1" applyFont="1" applyFill="1" applyBorder="1" applyAlignment="1" applyProtection="1">
      <alignment horizontal="right" vertical="center" shrinkToFit="1"/>
    </xf>
    <xf numFmtId="177" fontId="7" fillId="7" borderId="43" xfId="2" applyNumberFormat="1" applyFont="1" applyFill="1" applyBorder="1" applyAlignment="1" applyProtection="1">
      <alignment horizontal="right" vertical="center" shrinkToFit="1"/>
    </xf>
    <xf numFmtId="177" fontId="7" fillId="7" borderId="134" xfId="2" applyNumberFormat="1" applyFont="1" applyFill="1" applyBorder="1" applyAlignment="1" applyProtection="1">
      <alignment horizontal="right" vertical="center" shrinkToFit="1"/>
    </xf>
    <xf numFmtId="176" fontId="7" fillId="0" borderId="47" xfId="2" applyNumberFormat="1" applyFont="1" applyFill="1" applyBorder="1" applyAlignment="1" applyProtection="1">
      <alignment horizontal="right" vertical="center" shrinkToFit="1"/>
    </xf>
    <xf numFmtId="176" fontId="7" fillId="0" borderId="46" xfId="2" applyNumberFormat="1" applyFont="1" applyFill="1" applyBorder="1" applyAlignment="1" applyProtection="1">
      <alignment horizontal="right" vertical="center" shrinkToFit="1"/>
    </xf>
    <xf numFmtId="0" fontId="8" fillId="0" borderId="51" xfId="0" applyFont="1" applyBorder="1" applyAlignment="1">
      <alignment horizontal="center" vertical="center" wrapText="1" shrinkToFit="1"/>
    </xf>
    <xf numFmtId="0" fontId="0" fillId="0" borderId="22" xfId="0" applyBorder="1">
      <alignment vertical="center"/>
    </xf>
    <xf numFmtId="0" fontId="0" fillId="0" borderId="24" xfId="0" applyBorder="1">
      <alignment vertical="center"/>
    </xf>
    <xf numFmtId="0" fontId="8" fillId="0" borderId="26" xfId="0" applyFont="1" applyBorder="1" applyAlignment="1">
      <alignment horizontal="center" vertical="center" wrapText="1" shrinkToFit="1"/>
    </xf>
    <xf numFmtId="0" fontId="0" fillId="0" borderId="1" xfId="0" applyBorder="1">
      <alignment vertical="center"/>
    </xf>
    <xf numFmtId="0" fontId="0" fillId="0" borderId="25" xfId="0" applyBorder="1">
      <alignment vertical="center"/>
    </xf>
    <xf numFmtId="0" fontId="3" fillId="0" borderId="22" xfId="0" applyFont="1" applyBorder="1" applyAlignment="1">
      <alignment horizontal="center" vertical="center" wrapText="1" shrinkToFit="1"/>
    </xf>
    <xf numFmtId="0" fontId="3" fillId="0" borderId="22" xfId="0" applyFont="1" applyBorder="1">
      <alignment vertical="center"/>
    </xf>
    <xf numFmtId="0" fontId="3" fillId="0" borderId="77" xfId="0" applyFont="1" applyBorder="1">
      <alignment vertical="center"/>
    </xf>
    <xf numFmtId="0" fontId="3" fillId="0" borderId="1" xfId="0" applyFont="1" applyBorder="1">
      <alignment vertical="center"/>
    </xf>
    <xf numFmtId="0" fontId="3" fillId="0" borderId="12" xfId="0" applyFont="1" applyBorder="1">
      <alignment vertical="center"/>
    </xf>
    <xf numFmtId="0" fontId="29" fillId="0" borderId="116" xfId="0" applyFont="1" applyBorder="1" applyAlignment="1">
      <alignment horizontal="center" vertical="center" wrapText="1"/>
    </xf>
    <xf numFmtId="0" fontId="0" fillId="0" borderId="116" xfId="0" applyBorder="1">
      <alignment vertical="center"/>
    </xf>
    <xf numFmtId="0" fontId="0" fillId="0" borderId="116" xfId="0" applyBorder="1" applyAlignment="1">
      <alignment horizontal="center" vertical="center"/>
    </xf>
    <xf numFmtId="0" fontId="11" fillId="0" borderId="116" xfId="0" applyFont="1" applyBorder="1" applyAlignment="1">
      <alignment horizontal="center" vertical="center" wrapText="1"/>
    </xf>
    <xf numFmtId="0" fontId="11" fillId="0" borderId="118" xfId="0" applyFont="1" applyBorder="1" applyAlignment="1">
      <alignment horizontal="center" vertical="center" wrapText="1"/>
    </xf>
    <xf numFmtId="177" fontId="7" fillId="0" borderId="120" xfId="0" applyNumberFormat="1" applyFont="1" applyBorder="1" applyAlignment="1">
      <alignment horizontal="center" vertical="center"/>
    </xf>
    <xf numFmtId="0" fontId="0" fillId="0" borderId="120" xfId="0" applyBorder="1">
      <alignment vertical="center"/>
    </xf>
    <xf numFmtId="176" fontId="7" fillId="0" borderId="120" xfId="0" applyNumberFormat="1" applyFont="1" applyBorder="1" applyAlignment="1">
      <alignment horizontal="right" vertical="center"/>
    </xf>
    <xf numFmtId="0" fontId="0" fillId="0" borderId="120" xfId="0" applyBorder="1" applyAlignment="1">
      <alignment horizontal="right" vertical="center"/>
    </xf>
    <xf numFmtId="176" fontId="7" fillId="0" borderId="28" xfId="0" applyNumberFormat="1" applyFont="1" applyBorder="1">
      <alignment vertical="center"/>
    </xf>
    <xf numFmtId="0" fontId="0" fillId="0" borderId="123" xfId="0" applyBorder="1">
      <alignment vertical="center"/>
    </xf>
    <xf numFmtId="0" fontId="0" fillId="0" borderId="28" xfId="0" applyBorder="1">
      <alignment vertical="center"/>
    </xf>
    <xf numFmtId="0" fontId="0" fillId="0" borderId="137" xfId="0" applyBorder="1">
      <alignment vertical="center"/>
    </xf>
    <xf numFmtId="0" fontId="0" fillId="0" borderId="138" xfId="0" applyBorder="1">
      <alignment vertical="center"/>
    </xf>
    <xf numFmtId="177" fontId="7" fillId="0" borderId="122" xfId="0" applyNumberFormat="1" applyFont="1" applyBorder="1" applyAlignment="1">
      <alignment horizontal="center" vertical="center"/>
    </xf>
    <xf numFmtId="0" fontId="0" fillId="0" borderId="122" xfId="0" applyBorder="1">
      <alignment vertical="center"/>
    </xf>
    <xf numFmtId="176" fontId="7" fillId="0" borderId="122" xfId="0" applyNumberFormat="1" applyFont="1" applyBorder="1" applyAlignment="1">
      <alignment horizontal="right" vertical="center"/>
    </xf>
    <xf numFmtId="0" fontId="0" fillId="0" borderId="122" xfId="0" applyBorder="1" applyAlignment="1">
      <alignment horizontal="right" vertical="center"/>
    </xf>
    <xf numFmtId="177" fontId="7" fillId="0" borderId="136" xfId="0" applyNumberFormat="1" applyFont="1" applyBorder="1" applyAlignment="1">
      <alignment horizontal="center" vertical="center"/>
    </xf>
    <xf numFmtId="0" fontId="0" fillId="0" borderId="136" xfId="0" applyBorder="1">
      <alignment vertical="center"/>
    </xf>
    <xf numFmtId="176" fontId="7" fillId="0" borderId="136" xfId="0" applyNumberFormat="1" applyFont="1" applyBorder="1" applyAlignment="1">
      <alignment horizontal="right" vertical="center"/>
    </xf>
    <xf numFmtId="0" fontId="0" fillId="0" borderId="136" xfId="0" applyBorder="1" applyAlignment="1">
      <alignment horizontal="right" vertical="center"/>
    </xf>
    <xf numFmtId="0" fontId="23" fillId="0" borderId="0" xfId="0" applyFont="1" applyAlignment="1">
      <alignment horizontal="left" vertical="center" wrapText="1"/>
    </xf>
    <xf numFmtId="0" fontId="26" fillId="0" borderId="59" xfId="0" applyFont="1" applyBorder="1" applyAlignment="1">
      <alignment horizontal="center" vertical="center" shrinkToFit="1"/>
    </xf>
    <xf numFmtId="0" fontId="4" fillId="0" borderId="60" xfId="0" applyFont="1" applyBorder="1" applyAlignment="1">
      <alignment horizontal="center" vertical="center" shrinkToFit="1"/>
    </xf>
    <xf numFmtId="0" fontId="34" fillId="0" borderId="0" xfId="0" applyFont="1" applyAlignment="1">
      <alignment horizontal="center" vertical="center" wrapText="1"/>
    </xf>
    <xf numFmtId="0" fontId="3" fillId="3" borderId="65" xfId="0" applyFont="1" applyFill="1" applyBorder="1" applyAlignment="1">
      <alignment horizontal="center" vertical="center" shrinkToFit="1"/>
    </xf>
    <xf numFmtId="0" fontId="3" fillId="3" borderId="9" xfId="0" applyFont="1" applyFill="1" applyBorder="1" applyAlignment="1">
      <alignment horizontal="center" vertical="center" shrinkToFit="1"/>
    </xf>
    <xf numFmtId="0" fontId="3" fillId="3" borderId="66" xfId="0" applyFont="1" applyFill="1" applyBorder="1" applyAlignment="1">
      <alignment horizontal="center" vertical="center" shrinkToFit="1"/>
    </xf>
    <xf numFmtId="0" fontId="3" fillId="3" borderId="14" xfId="0" applyFont="1" applyFill="1" applyBorder="1" applyAlignment="1">
      <alignment horizontal="center" vertical="center" shrinkToFit="1"/>
    </xf>
    <xf numFmtId="0" fontId="3" fillId="3" borderId="65" xfId="0" applyFont="1" applyFill="1" applyBorder="1" applyAlignment="1">
      <alignment horizontal="center" vertical="center"/>
    </xf>
    <xf numFmtId="0" fontId="3" fillId="3" borderId="8" xfId="0" applyFont="1" applyFill="1" applyBorder="1" applyAlignment="1">
      <alignment horizontal="center" vertical="center"/>
    </xf>
    <xf numFmtId="0" fontId="3" fillId="3" borderId="66" xfId="0" applyFont="1" applyFill="1" applyBorder="1" applyAlignment="1">
      <alignment horizontal="center" vertical="center"/>
    </xf>
    <xf numFmtId="0" fontId="3" fillId="3" borderId="57" xfId="0" applyFont="1" applyFill="1" applyBorder="1" applyAlignment="1">
      <alignment horizontal="center" vertical="center"/>
    </xf>
    <xf numFmtId="0" fontId="0" fillId="0" borderId="9" xfId="0" applyBorder="1" applyAlignment="1">
      <alignment horizontal="center" vertical="center"/>
    </xf>
    <xf numFmtId="0" fontId="0" fillId="0" borderId="66"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center" vertical="center"/>
    </xf>
    <xf numFmtId="0" fontId="0" fillId="3" borderId="66" xfId="0" applyFill="1" applyBorder="1" applyAlignment="1">
      <alignment horizontal="center" vertical="center"/>
    </xf>
    <xf numFmtId="0" fontId="0" fillId="0" borderId="2" xfId="0" applyBorder="1" applyAlignment="1">
      <alignment horizontal="center" vertical="center"/>
    </xf>
    <xf numFmtId="0" fontId="0" fillId="3" borderId="2" xfId="0" applyFill="1" applyBorder="1" applyAlignment="1">
      <alignment horizontal="center" vertical="center"/>
    </xf>
    <xf numFmtId="0" fontId="0" fillId="3" borderId="14" xfId="0" applyFill="1" applyBorder="1" applyAlignment="1">
      <alignment horizontal="center" vertical="center"/>
    </xf>
    <xf numFmtId="0" fontId="29" fillId="3" borderId="2" xfId="0" applyFont="1" applyFill="1" applyBorder="1" applyAlignment="1">
      <alignment horizontal="center" vertical="center" shrinkToFit="1"/>
    </xf>
    <xf numFmtId="0" fontId="10" fillId="3" borderId="2" xfId="0" applyFont="1" applyFill="1" applyBorder="1" applyAlignment="1">
      <alignment horizontal="center" vertical="center" shrinkToFit="1"/>
    </xf>
    <xf numFmtId="0" fontId="28" fillId="0" borderId="0" xfId="0" applyFont="1" applyAlignment="1">
      <alignment vertical="center" shrinkToFit="1"/>
    </xf>
    <xf numFmtId="0" fontId="0" fillId="0" borderId="0" xfId="0" applyAlignment="1">
      <alignment vertical="center" shrinkToFit="1"/>
    </xf>
    <xf numFmtId="0" fontId="0" fillId="3" borderId="15" xfId="0" applyFill="1" applyBorder="1" applyAlignment="1">
      <alignment horizontal="center" vertical="center"/>
    </xf>
    <xf numFmtId="0" fontId="0" fillId="0" borderId="10" xfId="0" applyBorder="1" applyAlignment="1">
      <alignment horizontal="center" vertical="center"/>
    </xf>
    <xf numFmtId="0" fontId="0" fillId="0" borderId="18" xfId="0" applyBorder="1" applyAlignment="1">
      <alignment horizontal="center" vertical="center"/>
    </xf>
    <xf numFmtId="0" fontId="26" fillId="0" borderId="67" xfId="0" applyFont="1" applyBorder="1" applyAlignment="1">
      <alignment horizontal="center" vertical="center" shrinkToFit="1"/>
    </xf>
    <xf numFmtId="0" fontId="26" fillId="0" borderId="73" xfId="0" applyFont="1" applyBorder="1" applyAlignment="1">
      <alignment horizontal="center" vertical="center" shrinkToFit="1"/>
    </xf>
    <xf numFmtId="0" fontId="0" fillId="0" borderId="32" xfId="0" applyBorder="1" applyAlignment="1">
      <alignment horizontal="center" vertical="center" shrinkToFit="1"/>
    </xf>
    <xf numFmtId="177" fontId="0" fillId="0" borderId="67" xfId="0" applyNumberFormat="1" applyBorder="1" applyAlignment="1">
      <alignment horizontal="center" vertical="center"/>
    </xf>
    <xf numFmtId="177" fontId="0" fillId="0" borderId="31" xfId="0" applyNumberFormat="1" applyBorder="1" applyAlignment="1">
      <alignment horizontal="center" vertical="center"/>
    </xf>
    <xf numFmtId="177" fontId="0" fillId="0" borderId="32" xfId="0" applyNumberFormat="1" applyBorder="1" applyAlignment="1">
      <alignment horizontal="center" vertical="center"/>
    </xf>
    <xf numFmtId="177" fontId="0" fillId="0" borderId="31" xfId="0" applyNumberFormat="1" applyBorder="1" applyAlignment="1">
      <alignment horizontal="right" vertical="center"/>
    </xf>
    <xf numFmtId="0" fontId="8" fillId="0" borderId="15" xfId="0" applyFont="1" applyBorder="1" applyAlignment="1">
      <alignment horizontal="center" vertical="center" shrinkToFit="1"/>
    </xf>
    <xf numFmtId="0" fontId="8" fillId="0" borderId="36" xfId="0" applyFont="1" applyBorder="1" applyAlignment="1">
      <alignment horizontal="center" vertical="center" shrinkToFit="1"/>
    </xf>
    <xf numFmtId="0" fontId="8" fillId="0" borderId="37" xfId="0" applyFont="1" applyBorder="1" applyAlignment="1">
      <alignment horizontal="center" vertical="center" wrapText="1"/>
    </xf>
    <xf numFmtId="0" fontId="8" fillId="0" borderId="68" xfId="0" applyFont="1" applyBorder="1" applyAlignment="1">
      <alignment horizontal="center" vertical="center" wrapText="1"/>
    </xf>
    <xf numFmtId="0" fontId="10" fillId="0" borderId="31" xfId="0" applyFont="1" applyBorder="1" applyAlignment="1">
      <alignment horizontal="center" vertical="center" wrapText="1"/>
    </xf>
    <xf numFmtId="0" fontId="10" fillId="0" borderId="32" xfId="0" applyFont="1" applyBorder="1" applyAlignment="1">
      <alignment horizontal="center" vertical="center" wrapText="1"/>
    </xf>
    <xf numFmtId="0" fontId="30" fillId="0" borderId="0" xfId="0" applyFont="1" applyAlignment="1">
      <alignment vertical="center" shrinkToFit="1"/>
    </xf>
    <xf numFmtId="176" fontId="7" fillId="0" borderId="41" xfId="0" applyNumberFormat="1" applyFont="1" applyBorder="1" applyAlignment="1">
      <alignment horizontal="right" vertical="center" shrinkToFit="1"/>
    </xf>
    <xf numFmtId="176" fontId="7" fillId="0" borderId="38" xfId="0" applyNumberFormat="1" applyFont="1" applyBorder="1" applyAlignment="1">
      <alignment horizontal="right" vertical="center" shrinkToFit="1"/>
    </xf>
    <xf numFmtId="176" fontId="7" fillId="0" borderId="141" xfId="0" applyNumberFormat="1" applyFont="1" applyBorder="1" applyAlignment="1">
      <alignment horizontal="right" vertical="center" shrinkToFit="1"/>
    </xf>
    <xf numFmtId="177" fontId="7" fillId="0" borderId="119" xfId="2" applyNumberFormat="1" applyFont="1" applyFill="1" applyBorder="1" applyAlignment="1" applyProtection="1">
      <alignment horizontal="right" vertical="center"/>
    </xf>
    <xf numFmtId="0" fontId="3" fillId="0" borderId="122" xfId="0" applyFont="1" applyBorder="1" applyAlignment="1">
      <alignment horizontal="right" vertical="center"/>
    </xf>
    <xf numFmtId="177" fontId="7" fillId="0" borderId="135" xfId="2" applyNumberFormat="1" applyFont="1" applyFill="1" applyBorder="1" applyAlignment="1" applyProtection="1">
      <alignment horizontal="right" vertical="center"/>
    </xf>
    <xf numFmtId="0" fontId="3" fillId="0" borderId="136" xfId="0" applyFont="1" applyBorder="1" applyAlignment="1">
      <alignment horizontal="right" vertical="center"/>
    </xf>
    <xf numFmtId="0" fontId="10" fillId="0" borderId="1" xfId="0" applyFont="1" applyBorder="1" applyAlignment="1">
      <alignment horizontal="left" vertical="center" wrapText="1"/>
    </xf>
    <xf numFmtId="0" fontId="0" fillId="0" borderId="1" xfId="0" applyBorder="1" applyAlignment="1">
      <alignment horizontal="left" vertical="center" wrapText="1"/>
    </xf>
    <xf numFmtId="0" fontId="37" fillId="0" borderId="19" xfId="0" applyFont="1" applyBorder="1" applyAlignment="1">
      <alignment horizontal="center" vertical="center"/>
    </xf>
    <xf numFmtId="0" fontId="37" fillId="0" borderId="21" xfId="0" applyFont="1" applyBorder="1" applyAlignment="1">
      <alignment horizontal="center" vertical="center"/>
    </xf>
    <xf numFmtId="0" fontId="3" fillId="4" borderId="41" xfId="0" applyFont="1" applyFill="1" applyBorder="1" applyAlignment="1">
      <alignment horizontal="center" vertical="center" textRotation="255" wrapText="1" shrinkToFit="1"/>
    </xf>
    <xf numFmtId="0" fontId="3" fillId="4" borderId="38" xfId="0" applyFont="1" applyFill="1" applyBorder="1" applyAlignment="1">
      <alignment horizontal="center" vertical="center" textRotation="255" wrapText="1" shrinkToFit="1"/>
    </xf>
    <xf numFmtId="0" fontId="3" fillId="4" borderId="141" xfId="0" applyFont="1" applyFill="1" applyBorder="1" applyAlignment="1">
      <alignment horizontal="center" vertical="center" textRotation="255" wrapText="1" shrinkToFit="1"/>
    </xf>
    <xf numFmtId="0" fontId="8" fillId="0" borderId="109" xfId="0" applyFont="1" applyBorder="1" applyAlignment="1">
      <alignment horizontal="center" vertical="center" wrapText="1" shrinkToFit="1"/>
    </xf>
    <xf numFmtId="0" fontId="3" fillId="4" borderId="114" xfId="0" applyFont="1" applyFill="1" applyBorder="1" applyAlignment="1">
      <alignment horizontal="center" vertical="center" textRotation="255" shrinkToFit="1"/>
    </xf>
    <xf numFmtId="0" fontId="3" fillId="4" borderId="115" xfId="0" applyFont="1" applyFill="1" applyBorder="1" applyAlignment="1">
      <alignment horizontal="center" vertical="center" textRotation="255" shrinkToFit="1"/>
    </xf>
    <xf numFmtId="0" fontId="3" fillId="4" borderId="139" xfId="0" applyFont="1" applyFill="1" applyBorder="1" applyAlignment="1">
      <alignment horizontal="center" vertical="center" textRotation="255" shrinkToFit="1"/>
    </xf>
    <xf numFmtId="177" fontId="7" fillId="0" borderId="130" xfId="2" applyNumberFormat="1" applyFont="1" applyFill="1" applyBorder="1" applyAlignment="1" applyProtection="1">
      <alignment horizontal="right" vertical="center"/>
    </xf>
    <xf numFmtId="0" fontId="3" fillId="0" borderId="120" xfId="0" applyFont="1" applyBorder="1" applyAlignment="1">
      <alignment horizontal="right" vertical="center"/>
    </xf>
    <xf numFmtId="0" fontId="21" fillId="0" borderId="37" xfId="0" applyFont="1" applyBorder="1" applyAlignment="1">
      <alignment horizontal="center" vertical="center" wrapText="1"/>
    </xf>
    <xf numFmtId="0" fontId="21" fillId="0" borderId="68" xfId="0" applyFont="1" applyBorder="1" applyAlignment="1">
      <alignment horizontal="center" vertical="center" wrapText="1"/>
    </xf>
    <xf numFmtId="0" fontId="23" fillId="0" borderId="55" xfId="0" applyFont="1" applyBorder="1" applyAlignment="1">
      <alignment horizontal="center" vertical="center"/>
    </xf>
    <xf numFmtId="0" fontId="23" fillId="0" borderId="45" xfId="0" applyFont="1" applyBorder="1" applyAlignment="1">
      <alignment horizontal="center" vertical="center"/>
    </xf>
    <xf numFmtId="0" fontId="0" fillId="0" borderId="45" xfId="0" applyBorder="1">
      <alignment vertical="center"/>
    </xf>
    <xf numFmtId="0" fontId="0" fillId="0" borderId="63" xfId="0" applyBorder="1">
      <alignment vertical="center"/>
    </xf>
    <xf numFmtId="0" fontId="3" fillId="4" borderId="40" xfId="0" applyFont="1" applyFill="1" applyBorder="1" applyAlignment="1">
      <alignment horizontal="center" vertical="center" textRotation="255"/>
    </xf>
    <xf numFmtId="0" fontId="8" fillId="0" borderId="99" xfId="0" applyFont="1" applyBorder="1" applyAlignment="1">
      <alignment horizontal="center" vertical="center" wrapText="1" shrinkToFit="1"/>
    </xf>
    <xf numFmtId="0" fontId="8" fillId="0" borderId="100" xfId="0" applyFont="1" applyBorder="1" applyAlignment="1">
      <alignment horizontal="center" vertical="center" wrapText="1" shrinkToFit="1"/>
    </xf>
    <xf numFmtId="0" fontId="12" fillId="0" borderId="98" xfId="0" applyFont="1" applyBorder="1" applyAlignment="1">
      <alignment horizontal="center" vertical="center" wrapText="1" shrinkToFit="1"/>
    </xf>
    <xf numFmtId="0" fontId="12" fillId="0" borderId="50" xfId="0" applyFont="1" applyBorder="1" applyAlignment="1">
      <alignment horizontal="center" vertical="center" wrapText="1" shrinkToFit="1"/>
    </xf>
    <xf numFmtId="0" fontId="11" fillId="0" borderId="96" xfId="0" applyFont="1" applyBorder="1" applyAlignment="1">
      <alignment horizontal="center" vertical="center" wrapText="1" shrinkToFit="1"/>
    </xf>
    <xf numFmtId="0" fontId="11" fillId="0" borderId="97" xfId="0" applyFont="1" applyBorder="1" applyAlignment="1">
      <alignment horizontal="center" vertical="center" wrapText="1" shrinkToFit="1"/>
    </xf>
    <xf numFmtId="0" fontId="19" fillId="0" borderId="0" xfId="0" applyFont="1" applyAlignment="1">
      <alignment horizontal="left" vertical="center" wrapText="1"/>
    </xf>
    <xf numFmtId="0" fontId="0" fillId="0" borderId="5" xfId="0" applyBorder="1">
      <alignment vertical="center"/>
    </xf>
    <xf numFmtId="0" fontId="8" fillId="0" borderId="56" xfId="0" applyFont="1" applyBorder="1" applyAlignment="1">
      <alignment horizontal="left" vertical="center" wrapText="1"/>
    </xf>
    <xf numFmtId="0" fontId="8" fillId="0" borderId="5" xfId="0" applyFont="1" applyBorder="1" applyAlignment="1">
      <alignment horizontal="left" vertical="center" wrapText="1"/>
    </xf>
    <xf numFmtId="0" fontId="8" fillId="0" borderId="17" xfId="0" applyFont="1" applyBorder="1" applyAlignment="1">
      <alignment horizontal="left" vertical="center" wrapText="1"/>
    </xf>
    <xf numFmtId="0" fontId="13" fillId="0" borderId="91" xfId="0" applyFont="1" applyBorder="1" applyAlignment="1">
      <alignment horizontal="center" vertical="center"/>
    </xf>
    <xf numFmtId="0" fontId="0" fillId="0" borderId="92" xfId="0" applyBorder="1">
      <alignment vertical="center"/>
    </xf>
    <xf numFmtId="0" fontId="8" fillId="0" borderId="93" xfId="0" applyFont="1" applyBorder="1" applyAlignment="1">
      <alignment horizontal="left" vertical="center" wrapText="1"/>
    </xf>
    <xf numFmtId="0" fontId="8" fillId="0" borderId="3" xfId="0" applyFont="1" applyBorder="1" applyAlignment="1">
      <alignment horizontal="left" vertical="center" wrapText="1"/>
    </xf>
    <xf numFmtId="0" fontId="8" fillId="0" borderId="72" xfId="0" applyFont="1" applyBorder="1" applyAlignment="1">
      <alignment horizontal="left" vertical="center" wrapText="1"/>
    </xf>
    <xf numFmtId="177" fontId="23" fillId="0" borderId="39" xfId="0" applyNumberFormat="1" applyFont="1" applyBorder="1" applyAlignment="1">
      <alignment horizontal="center" vertical="center"/>
    </xf>
    <xf numFmtId="0" fontId="0" fillId="0" borderId="81" xfId="0" applyBorder="1" applyAlignment="1">
      <alignment horizontal="center" vertical="center"/>
    </xf>
    <xf numFmtId="0" fontId="32" fillId="0" borderId="23" xfId="0" applyFont="1" applyBorder="1" applyAlignment="1">
      <alignment vertical="center" wrapText="1" shrinkToFit="1"/>
    </xf>
    <xf numFmtId="0" fontId="33" fillId="0" borderId="22" xfId="0" applyFont="1" applyBorder="1" applyAlignment="1">
      <alignment vertical="center" wrapText="1" shrinkToFit="1"/>
    </xf>
    <xf numFmtId="0" fontId="33" fillId="0" borderId="77" xfId="0" applyFont="1" applyBorder="1" applyAlignment="1">
      <alignment vertical="center" wrapText="1" shrinkToFit="1"/>
    </xf>
    <xf numFmtId="0" fontId="0" fillId="0" borderId="13" xfId="0" applyBorder="1" applyAlignment="1">
      <alignment vertical="center" wrapText="1"/>
    </xf>
    <xf numFmtId="0" fontId="0" fillId="0" borderId="0" xfId="0" applyAlignment="1">
      <alignment vertical="center" wrapText="1"/>
    </xf>
    <xf numFmtId="0" fontId="0" fillId="0" borderId="16" xfId="0" applyBorder="1" applyAlignment="1">
      <alignment vertical="center" wrapText="1"/>
    </xf>
    <xf numFmtId="0" fontId="10" fillId="0" borderId="30" xfId="0" applyFont="1" applyBorder="1" applyAlignment="1">
      <alignment horizontal="left" vertical="center" wrapText="1"/>
    </xf>
    <xf numFmtId="0" fontId="32" fillId="0" borderId="19" xfId="0" applyFon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40" fillId="0" borderId="13" xfId="0" applyFont="1" applyBorder="1" applyAlignment="1">
      <alignment horizontal="center" vertical="center"/>
    </xf>
    <xf numFmtId="0" fontId="40" fillId="0" borderId="0" xfId="0" applyFont="1" applyAlignment="1">
      <alignment horizontal="center" vertical="center"/>
    </xf>
    <xf numFmtId="0" fontId="40" fillId="0" borderId="16" xfId="0" applyFont="1" applyBorder="1" applyAlignment="1">
      <alignment horizontal="center" vertical="center"/>
    </xf>
    <xf numFmtId="0" fontId="40" fillId="0" borderId="11" xfId="0" applyFont="1" applyBorder="1" applyAlignment="1">
      <alignment horizontal="center" vertical="center"/>
    </xf>
    <xf numFmtId="0" fontId="40" fillId="0" borderId="1" xfId="0" applyFont="1" applyBorder="1" applyAlignment="1">
      <alignment horizontal="center" vertical="center"/>
    </xf>
    <xf numFmtId="0" fontId="40" fillId="0" borderId="12" xfId="0" applyFont="1" applyBorder="1" applyAlignment="1">
      <alignment horizontal="center" vertical="center"/>
    </xf>
    <xf numFmtId="0" fontId="7" fillId="0" borderId="57" xfId="0" applyFont="1" applyBorder="1" applyAlignment="1">
      <alignment horizontal="center" vertical="center"/>
    </xf>
    <xf numFmtId="0" fontId="13" fillId="0" borderId="61" xfId="0" applyFont="1" applyBorder="1" applyAlignment="1">
      <alignment horizontal="left" vertical="center" wrapText="1"/>
    </xf>
    <xf numFmtId="0" fontId="7" fillId="0" borderId="2" xfId="0" applyFont="1" applyBorder="1" applyAlignment="1">
      <alignment horizontal="center" vertical="center" wrapText="1"/>
    </xf>
    <xf numFmtId="0" fontId="20" fillId="0" borderId="0" xfId="0" applyFont="1" applyAlignment="1">
      <alignment horizontal="left" vertical="top" wrapText="1"/>
    </xf>
    <xf numFmtId="176" fontId="7" fillId="0" borderId="0" xfId="2" applyNumberFormat="1" applyFont="1" applyFill="1" applyBorder="1" applyAlignment="1" applyProtection="1">
      <alignment horizontal="right" vertical="center" shrinkToFit="1"/>
    </xf>
    <xf numFmtId="176" fontId="7" fillId="0" borderId="1" xfId="2" applyNumberFormat="1" applyFont="1" applyFill="1" applyBorder="1" applyAlignment="1" applyProtection="1">
      <alignment horizontal="right" vertical="center" shrinkToFit="1"/>
    </xf>
    <xf numFmtId="177" fontId="7" fillId="0" borderId="90" xfId="2" applyNumberFormat="1" applyFont="1" applyFill="1" applyBorder="1" applyAlignment="1" applyProtection="1">
      <alignment horizontal="right" vertical="center" shrinkToFit="1"/>
    </xf>
    <xf numFmtId="177" fontId="7" fillId="0" borderId="43" xfId="2" applyNumberFormat="1" applyFont="1" applyFill="1" applyBorder="1" applyAlignment="1" applyProtection="1">
      <alignment horizontal="right" vertical="center" shrinkToFit="1"/>
    </xf>
    <xf numFmtId="177" fontId="7" fillId="0" borderId="134" xfId="2" applyNumberFormat="1" applyFont="1" applyFill="1" applyBorder="1" applyAlignment="1" applyProtection="1">
      <alignment horizontal="right" vertical="center" shrinkToFit="1"/>
    </xf>
    <xf numFmtId="176" fontId="7" fillId="0" borderId="47" xfId="2" applyNumberFormat="1" applyFont="1" applyFill="1" applyBorder="1" applyAlignment="1" applyProtection="1">
      <alignment horizontal="right" vertical="center"/>
    </xf>
    <xf numFmtId="176" fontId="7" fillId="0" borderId="108" xfId="2" applyNumberFormat="1" applyFont="1" applyFill="1" applyBorder="1" applyAlignment="1" applyProtection="1">
      <alignment horizontal="right" vertical="center"/>
    </xf>
    <xf numFmtId="0" fontId="38" fillId="0" borderId="94" xfId="0" applyFont="1" applyBorder="1" applyAlignment="1">
      <alignment vertical="center" wrapText="1"/>
    </xf>
    <xf numFmtId="0" fontId="38" fillId="0" borderId="78" xfId="0" applyFont="1" applyBorder="1" applyAlignment="1">
      <alignment vertical="center" wrapText="1"/>
    </xf>
    <xf numFmtId="0" fontId="8" fillId="0" borderId="85" xfId="0" applyFont="1" applyBorder="1" applyAlignment="1">
      <alignment horizontal="center" vertical="center" wrapText="1"/>
    </xf>
    <xf numFmtId="0" fontId="26" fillId="0" borderId="59" xfId="0" applyFont="1" applyBorder="1" applyAlignment="1">
      <alignment horizontal="center" vertical="center"/>
    </xf>
    <xf numFmtId="0" fontId="4" fillId="0" borderId="60" xfId="0" applyFont="1" applyBorder="1" applyAlignment="1">
      <alignment horizontal="center" vertical="center"/>
    </xf>
    <xf numFmtId="0" fontId="26" fillId="0" borderId="67" xfId="0" applyFont="1" applyBorder="1" applyAlignment="1">
      <alignment horizontal="center" vertical="center"/>
    </xf>
    <xf numFmtId="0" fontId="26" fillId="0" borderId="73" xfId="0" applyFont="1" applyBorder="1" applyAlignment="1">
      <alignment horizontal="center" vertical="center"/>
    </xf>
    <xf numFmtId="0" fontId="0" fillId="0" borderId="32" xfId="0" applyBorder="1" applyAlignment="1">
      <alignment horizontal="center" vertical="center"/>
    </xf>
    <xf numFmtId="0" fontId="8" fillId="0" borderId="23" xfId="0" applyFont="1" applyBorder="1" applyAlignment="1">
      <alignment horizontal="center" vertical="center"/>
    </xf>
    <xf numFmtId="0" fontId="8" fillId="0" borderId="86" xfId="0" applyFont="1" applyBorder="1" applyAlignment="1">
      <alignment horizontal="center" vertical="center"/>
    </xf>
    <xf numFmtId="0" fontId="35" fillId="0" borderId="0" xfId="0" applyFont="1" applyAlignment="1">
      <alignment horizontal="center" vertical="center" wrapText="1"/>
    </xf>
    <xf numFmtId="0" fontId="36" fillId="0" borderId="0" xfId="0" applyFont="1" applyAlignment="1">
      <alignment horizontal="center" vertical="center" wrapText="1"/>
    </xf>
    <xf numFmtId="0" fontId="3" fillId="4" borderId="39" xfId="0" applyFont="1" applyFill="1" applyBorder="1" applyAlignment="1">
      <alignment horizontal="center" vertical="center" textRotation="255" wrapText="1"/>
    </xf>
    <xf numFmtId="0" fontId="3" fillId="4" borderId="40" xfId="0" applyFont="1" applyFill="1" applyBorder="1" applyAlignment="1">
      <alignment horizontal="center" vertical="center" textRotation="255" wrapText="1"/>
    </xf>
    <xf numFmtId="0" fontId="3" fillId="4" borderId="84" xfId="0" applyFont="1" applyFill="1" applyBorder="1" applyAlignment="1">
      <alignment horizontal="center" vertical="center" textRotation="255" wrapText="1"/>
    </xf>
    <xf numFmtId="0" fontId="32" fillId="0" borderId="0" xfId="0" applyFont="1" applyAlignment="1">
      <alignment vertical="center" shrinkToFit="1"/>
    </xf>
    <xf numFmtId="0" fontId="40" fillId="0" borderId="0" xfId="0" applyFont="1" applyAlignment="1">
      <alignment vertical="center" shrinkToFit="1"/>
    </xf>
    <xf numFmtId="0" fontId="30" fillId="0" borderId="0" xfId="0" applyFont="1" applyAlignment="1">
      <alignment vertical="center" wrapText="1"/>
    </xf>
    <xf numFmtId="177" fontId="7" fillId="0" borderId="117" xfId="2" applyNumberFormat="1" applyFont="1" applyFill="1" applyBorder="1" applyAlignment="1" applyProtection="1">
      <alignment horizontal="right" vertical="center"/>
    </xf>
    <xf numFmtId="0" fontId="3" fillId="0" borderId="128" xfId="0" applyFont="1" applyBorder="1">
      <alignment vertical="center"/>
    </xf>
    <xf numFmtId="177" fontId="7" fillId="0" borderId="119" xfId="0" applyNumberFormat="1" applyFont="1" applyBorder="1" applyAlignment="1">
      <alignment horizontal="right" vertical="center"/>
    </xf>
    <xf numFmtId="0" fontId="3" fillId="0" borderId="122" xfId="0" applyFont="1" applyBorder="1">
      <alignment vertical="center"/>
    </xf>
    <xf numFmtId="0" fontId="3" fillId="0" borderId="136" xfId="0" applyFont="1" applyBorder="1">
      <alignment vertical="center"/>
    </xf>
    <xf numFmtId="176" fontId="7" fillId="0" borderId="121" xfId="0" applyNumberFormat="1" applyFont="1" applyBorder="1" applyAlignment="1">
      <alignment horizontal="right" vertical="center"/>
    </xf>
    <xf numFmtId="0" fontId="7" fillId="0" borderId="123" xfId="0" applyFont="1" applyBorder="1">
      <alignment vertical="center"/>
    </xf>
    <xf numFmtId="0" fontId="7" fillId="0" borderId="138" xfId="0" applyFont="1" applyBorder="1">
      <alignment vertical="center"/>
    </xf>
    <xf numFmtId="0" fontId="11" fillId="0" borderId="106" xfId="0" applyFont="1" applyBorder="1" applyAlignment="1">
      <alignment vertical="center" wrapText="1"/>
    </xf>
    <xf numFmtId="0" fontId="11" fillId="0" borderId="107" xfId="0" applyFont="1" applyBorder="1" applyAlignment="1">
      <alignment vertical="center" wrapText="1"/>
    </xf>
    <xf numFmtId="0" fontId="10" fillId="0" borderId="2" xfId="0" applyFont="1" applyBorder="1" applyAlignment="1">
      <alignment horizontal="center" vertical="center" wrapText="1"/>
    </xf>
    <xf numFmtId="0" fontId="10" fillId="0" borderId="14" xfId="0" applyFont="1" applyBorder="1" applyAlignment="1">
      <alignment horizontal="center" vertical="center" wrapText="1"/>
    </xf>
    <xf numFmtId="0" fontId="11" fillId="0" borderId="118" xfId="0" applyFont="1" applyBorder="1" applyAlignment="1">
      <alignment horizontal="center" vertical="center"/>
    </xf>
    <xf numFmtId="177" fontId="7" fillId="0" borderId="128" xfId="0" applyNumberFormat="1" applyFont="1" applyBorder="1" applyAlignment="1">
      <alignment horizontal="center" vertical="center"/>
    </xf>
    <xf numFmtId="0" fontId="0" fillId="0" borderId="128" xfId="0" applyBorder="1">
      <alignment vertical="center"/>
    </xf>
    <xf numFmtId="176" fontId="7" fillId="0" borderId="128" xfId="0" applyNumberFormat="1" applyFont="1" applyBorder="1" applyAlignment="1">
      <alignment horizontal="right" vertical="center"/>
    </xf>
    <xf numFmtId="0" fontId="0" fillId="0" borderId="128" xfId="0" applyBorder="1" applyAlignment="1">
      <alignment horizontal="right" vertical="center"/>
    </xf>
    <xf numFmtId="0" fontId="7" fillId="0" borderId="5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7" xfId="2" applyNumberFormat="1" applyFont="1" applyFill="1" applyBorder="1" applyAlignment="1" applyProtection="1">
      <alignment horizontal="center" vertical="center"/>
    </xf>
    <xf numFmtId="0" fontId="7" fillId="0" borderId="2" xfId="0" applyFont="1" applyBorder="1" applyAlignment="1">
      <alignment horizontal="center" vertical="center" shrinkToFit="1"/>
    </xf>
    <xf numFmtId="180" fontId="11" fillId="0" borderId="57" xfId="0" applyNumberFormat="1" applyFont="1" applyBorder="1" applyAlignment="1">
      <alignment horizontal="left" vertical="center" wrapText="1"/>
    </xf>
    <xf numFmtId="180" fontId="11" fillId="0" borderId="6" xfId="0" applyNumberFormat="1" applyFont="1" applyBorder="1" applyAlignment="1">
      <alignment horizontal="left" vertical="center" wrapText="1"/>
    </xf>
    <xf numFmtId="180" fontId="11" fillId="0" borderId="62" xfId="0" applyNumberFormat="1" applyFont="1" applyBorder="1" applyAlignment="1">
      <alignment horizontal="left" vertical="center" wrapText="1"/>
    </xf>
    <xf numFmtId="180" fontId="11" fillId="0" borderId="53" xfId="0" applyNumberFormat="1" applyFont="1" applyBorder="1" applyAlignment="1">
      <alignment horizontal="left" vertical="center" wrapText="1"/>
    </xf>
    <xf numFmtId="180" fontId="11" fillId="0" borderId="80" xfId="0" applyNumberFormat="1" applyFont="1" applyBorder="1" applyAlignment="1">
      <alignment horizontal="left" vertical="center" wrapText="1"/>
    </xf>
    <xf numFmtId="0" fontId="38" fillId="0" borderId="95" xfId="0" applyFont="1" applyBorder="1" applyAlignment="1">
      <alignment vertical="center" wrapText="1"/>
    </xf>
    <xf numFmtId="0" fontId="38" fillId="0" borderId="79" xfId="0" applyFont="1" applyBorder="1" applyAlignment="1">
      <alignment vertical="center" wrapText="1"/>
    </xf>
    <xf numFmtId="0" fontId="3" fillId="4" borderId="131" xfId="0" applyFont="1" applyFill="1" applyBorder="1" applyAlignment="1">
      <alignment horizontal="center" vertical="center" textRotation="255" wrapText="1" shrinkToFit="1"/>
    </xf>
    <xf numFmtId="0" fontId="3" fillId="4" borderId="127" xfId="0" applyFont="1" applyFill="1" applyBorder="1" applyAlignment="1">
      <alignment horizontal="center" vertical="center" textRotation="255" shrinkToFit="1"/>
    </xf>
    <xf numFmtId="176" fontId="7" fillId="0" borderId="41" xfId="0" applyNumberFormat="1" applyFont="1" applyBorder="1" applyAlignment="1">
      <alignment horizontal="right" vertical="center"/>
    </xf>
    <xf numFmtId="176" fontId="7" fillId="0" borderId="38" xfId="0" applyNumberFormat="1" applyFont="1" applyBorder="1" applyAlignment="1">
      <alignment horizontal="right" vertical="center"/>
    </xf>
    <xf numFmtId="176" fontId="7" fillId="0" borderId="131" xfId="0" applyNumberFormat="1" applyFont="1" applyBorder="1" applyAlignment="1">
      <alignment horizontal="right" vertical="center"/>
    </xf>
    <xf numFmtId="177" fontId="7" fillId="0" borderId="124" xfId="2" applyNumberFormat="1" applyFont="1" applyFill="1" applyBorder="1" applyAlignment="1" applyProtection="1">
      <alignment horizontal="right" vertical="center"/>
    </xf>
    <xf numFmtId="0" fontId="3" fillId="0" borderId="125" xfId="0" applyFont="1" applyBorder="1" applyAlignment="1">
      <alignment horizontal="right" vertical="center"/>
    </xf>
    <xf numFmtId="0" fontId="23" fillId="0" borderId="55" xfId="0" applyFont="1" applyBorder="1" applyAlignment="1">
      <alignment horizontal="center" vertical="center" textRotation="255"/>
    </xf>
    <xf numFmtId="0" fontId="23" fillId="0" borderId="45" xfId="0" applyFont="1" applyBorder="1" applyAlignment="1">
      <alignment horizontal="center" vertical="center" textRotation="255"/>
    </xf>
    <xf numFmtId="0" fontId="0" fillId="0" borderId="45" xfId="0" applyBorder="1" applyAlignment="1">
      <alignment vertical="center" textRotation="255"/>
    </xf>
    <xf numFmtId="0" fontId="0" fillId="0" borderId="63" xfId="0" applyBorder="1" applyAlignment="1">
      <alignment vertical="center" textRotation="255"/>
    </xf>
    <xf numFmtId="180" fontId="23" fillId="0" borderId="69" xfId="0" applyNumberFormat="1" applyFont="1" applyBorder="1" applyAlignment="1">
      <alignment horizontal="center" vertical="center" textRotation="255"/>
    </xf>
    <xf numFmtId="180" fontId="23" fillId="0" borderId="5" xfId="0" applyNumberFormat="1" applyFont="1" applyBorder="1" applyAlignment="1">
      <alignment horizontal="center" vertical="center" textRotation="255"/>
    </xf>
    <xf numFmtId="180" fontId="23" fillId="0" borderId="6" xfId="0" applyNumberFormat="1" applyFont="1" applyBorder="1" applyAlignment="1">
      <alignment horizontal="center" vertical="center" textRotation="255"/>
    </xf>
    <xf numFmtId="176" fontId="23" fillId="0" borderId="44" xfId="0" applyNumberFormat="1" applyFont="1" applyBorder="1" applyAlignment="1">
      <alignment horizontal="center" vertical="center"/>
    </xf>
    <xf numFmtId="0" fontId="23" fillId="0" borderId="54" xfId="0" applyFont="1" applyBorder="1" applyAlignment="1">
      <alignment horizontal="center" vertical="center"/>
    </xf>
    <xf numFmtId="0" fontId="23" fillId="0" borderId="35" xfId="0" applyFont="1" applyBorder="1" applyAlignment="1">
      <alignment horizontal="center" vertical="center"/>
    </xf>
    <xf numFmtId="0" fontId="32" fillId="0" borderId="22" xfId="0" applyFont="1" applyBorder="1" applyAlignment="1">
      <alignment horizontal="center" vertical="center"/>
    </xf>
    <xf numFmtId="0" fontId="32" fillId="0" borderId="77" xfId="0" applyFont="1" applyBorder="1" applyAlignment="1">
      <alignment horizontal="center" vertical="center"/>
    </xf>
    <xf numFmtId="0" fontId="32" fillId="0" borderId="13" xfId="0" applyFont="1" applyBorder="1" applyAlignment="1">
      <alignment horizontal="center" vertical="center"/>
    </xf>
    <xf numFmtId="0" fontId="32" fillId="0" borderId="0" xfId="0" applyFont="1" applyAlignment="1">
      <alignment horizontal="center" vertical="center"/>
    </xf>
    <xf numFmtId="0" fontId="32" fillId="0" borderId="16" xfId="0" applyFont="1" applyBorder="1" applyAlignment="1">
      <alignment horizontal="center" vertical="center"/>
    </xf>
    <xf numFmtId="0" fontId="32" fillId="0" borderId="11" xfId="0" applyFont="1" applyBorder="1" applyAlignment="1">
      <alignment horizontal="center" vertical="center"/>
    </xf>
    <xf numFmtId="0" fontId="32" fillId="0" borderId="1" xfId="0" applyFont="1" applyBorder="1" applyAlignment="1">
      <alignment horizontal="center" vertical="center"/>
    </xf>
    <xf numFmtId="0" fontId="32" fillId="0" borderId="12" xfId="0" applyFont="1" applyBorder="1" applyAlignment="1">
      <alignment horizontal="center" vertical="center"/>
    </xf>
    <xf numFmtId="177" fontId="7" fillId="0" borderId="125" xfId="0" applyNumberFormat="1" applyFont="1" applyBorder="1" applyAlignment="1">
      <alignment horizontal="center" vertical="center"/>
    </xf>
    <xf numFmtId="0" fontId="0" fillId="0" borderId="125" xfId="0" applyBorder="1">
      <alignment vertical="center"/>
    </xf>
    <xf numFmtId="176" fontId="7" fillId="0" borderId="125" xfId="0" applyNumberFormat="1" applyFont="1" applyBorder="1" applyAlignment="1">
      <alignment horizontal="right" vertical="center"/>
    </xf>
    <xf numFmtId="0" fontId="0" fillId="0" borderId="125" xfId="0" applyBorder="1" applyAlignment="1">
      <alignment horizontal="right" vertical="center"/>
    </xf>
    <xf numFmtId="0" fontId="32" fillId="0" borderId="0" xfId="0" applyFont="1">
      <alignment vertical="center"/>
    </xf>
    <xf numFmtId="0" fontId="32" fillId="0" borderId="16" xfId="0" applyFont="1" applyBorder="1">
      <alignment vertical="center"/>
    </xf>
    <xf numFmtId="0" fontId="32" fillId="0" borderId="23" xfId="0" applyFont="1" applyBorder="1" applyAlignment="1">
      <alignment vertical="center" shrinkToFit="1"/>
    </xf>
    <xf numFmtId="0" fontId="32" fillId="0" borderId="22" xfId="0" applyFont="1" applyBorder="1" applyAlignment="1">
      <alignment vertical="center" shrinkToFit="1"/>
    </xf>
    <xf numFmtId="0" fontId="32" fillId="0" borderId="77" xfId="0" applyFont="1" applyBorder="1" applyAlignment="1">
      <alignment vertical="center" shrinkToFit="1"/>
    </xf>
    <xf numFmtId="0" fontId="32" fillId="0" borderId="0" xfId="0" applyFont="1" applyAlignment="1">
      <alignment vertical="center" wrapText="1"/>
    </xf>
    <xf numFmtId="0" fontId="32" fillId="0" borderId="16" xfId="0" applyFont="1" applyBorder="1" applyAlignment="1">
      <alignment vertical="center" wrapText="1"/>
    </xf>
    <xf numFmtId="0" fontId="28" fillId="0" borderId="13" xfId="0" applyFont="1" applyBorder="1" applyAlignment="1">
      <alignment vertical="center" wrapText="1" shrinkToFit="1"/>
    </xf>
    <xf numFmtId="0" fontId="0" fillId="0" borderId="0" xfId="0" applyAlignment="1">
      <alignment vertical="center" wrapText="1" shrinkToFit="1"/>
    </xf>
    <xf numFmtId="0" fontId="0" fillId="0" borderId="16" xfId="0" applyBorder="1" applyAlignment="1">
      <alignment vertical="center" wrapText="1" shrinkToFit="1"/>
    </xf>
    <xf numFmtId="0" fontId="0" fillId="0" borderId="11" xfId="0" applyBorder="1" applyAlignment="1">
      <alignment vertical="center" wrapText="1"/>
    </xf>
    <xf numFmtId="0" fontId="0" fillId="0" borderId="1" xfId="0" applyBorder="1" applyAlignment="1">
      <alignment vertical="center" wrapText="1"/>
    </xf>
    <xf numFmtId="0" fontId="0" fillId="0" borderId="12" xfId="0" applyBorder="1" applyAlignment="1">
      <alignment vertical="center" wrapText="1"/>
    </xf>
    <xf numFmtId="0" fontId="10" fillId="0" borderId="73" xfId="0" applyFont="1" applyBorder="1" applyAlignment="1">
      <alignment horizontal="left" vertical="center" wrapText="1"/>
    </xf>
    <xf numFmtId="0" fontId="10" fillId="0" borderId="74" xfId="0" applyFont="1" applyBorder="1" applyAlignment="1">
      <alignment horizontal="left" vertical="center" wrapText="1"/>
    </xf>
    <xf numFmtId="0" fontId="10" fillId="0" borderId="37" xfId="0" applyFont="1" applyBorder="1" applyAlignment="1">
      <alignment horizontal="center" vertical="center" wrapText="1" shrinkToFit="1"/>
    </xf>
    <xf numFmtId="0" fontId="10" fillId="0" borderId="68" xfId="0" applyFont="1" applyBorder="1" applyAlignment="1">
      <alignment horizontal="center" vertical="center" wrapText="1" shrinkToFit="1"/>
    </xf>
    <xf numFmtId="0" fontId="10" fillId="0" borderId="33" xfId="0" applyFont="1" applyBorder="1" applyAlignment="1">
      <alignment horizontal="center" vertical="center" wrapText="1"/>
    </xf>
    <xf numFmtId="0" fontId="10" fillId="0" borderId="34" xfId="0" applyFont="1" applyBorder="1" applyAlignment="1">
      <alignment horizontal="center" vertical="center" wrapText="1"/>
    </xf>
    <xf numFmtId="0" fontId="0" fillId="0" borderId="129" xfId="0" applyBorder="1">
      <alignment vertical="center"/>
    </xf>
    <xf numFmtId="0" fontId="0" fillId="0" borderId="126" xfId="0" applyBorder="1">
      <alignment vertical="center"/>
    </xf>
    <xf numFmtId="177" fontId="7" fillId="0" borderId="41" xfId="2" applyNumberFormat="1" applyFont="1" applyFill="1" applyBorder="1" applyAlignment="1" applyProtection="1">
      <alignment horizontal="right" vertical="center" shrinkToFit="1"/>
    </xf>
    <xf numFmtId="177" fontId="7" fillId="0" borderId="38" xfId="2" applyNumberFormat="1" applyFont="1" applyFill="1" applyBorder="1" applyAlignment="1" applyProtection="1">
      <alignment horizontal="right" vertical="center" shrinkToFit="1"/>
    </xf>
    <xf numFmtId="177" fontId="7" fillId="0" borderId="42" xfId="2" applyNumberFormat="1" applyFont="1" applyFill="1" applyBorder="1" applyAlignment="1" applyProtection="1">
      <alignment horizontal="right" vertical="center" shrinkToFit="1"/>
    </xf>
    <xf numFmtId="176" fontId="7" fillId="0" borderId="46" xfId="2" applyNumberFormat="1" applyFont="1" applyFill="1" applyBorder="1" applyAlignment="1" applyProtection="1">
      <alignment horizontal="right" vertical="center"/>
    </xf>
    <xf numFmtId="0" fontId="8" fillId="0" borderId="116" xfId="0" applyFont="1" applyBorder="1" applyAlignment="1">
      <alignment horizontal="center" vertical="center" wrapText="1"/>
    </xf>
    <xf numFmtId="0" fontId="0" fillId="0" borderId="118" xfId="0" applyBorder="1" applyAlignment="1">
      <alignment horizontal="center" vertical="center" wrapText="1"/>
    </xf>
    <xf numFmtId="180" fontId="11" fillId="0" borderId="56" xfId="0" applyNumberFormat="1" applyFont="1" applyBorder="1" applyAlignment="1">
      <alignment horizontal="left" vertical="center" wrapText="1"/>
    </xf>
    <xf numFmtId="180" fontId="11" fillId="0" borderId="5" xfId="0" applyNumberFormat="1" applyFont="1" applyBorder="1" applyAlignment="1">
      <alignment horizontal="left" vertical="center" wrapText="1"/>
    </xf>
    <xf numFmtId="0" fontId="9" fillId="0" borderId="6" xfId="2" applyNumberFormat="1" applyFont="1" applyFill="1" applyBorder="1" applyAlignment="1" applyProtection="1">
      <alignment horizontal="center" vertical="center"/>
    </xf>
    <xf numFmtId="0" fontId="9" fillId="0" borderId="62" xfId="2" applyNumberFormat="1" applyFont="1" applyFill="1" applyBorder="1" applyAlignment="1" applyProtection="1">
      <alignment horizontal="center" vertical="center"/>
    </xf>
    <xf numFmtId="0" fontId="0" fillId="3" borderId="65" xfId="0" applyFill="1" applyBorder="1" applyAlignment="1">
      <alignment horizontal="center" vertical="center"/>
    </xf>
    <xf numFmtId="0" fontId="34" fillId="0" borderId="0" xfId="0" applyFont="1" applyAlignment="1">
      <alignment horizontal="center" vertical="center"/>
    </xf>
    <xf numFmtId="0" fontId="40" fillId="0" borderId="0" xfId="0" applyFont="1" applyAlignment="1">
      <alignment vertical="center" wrapText="1"/>
    </xf>
    <xf numFmtId="0" fontId="3" fillId="3" borderId="9" xfId="0" applyFont="1" applyFill="1" applyBorder="1" applyAlignment="1">
      <alignment horizontal="center" vertical="center"/>
    </xf>
    <xf numFmtId="0" fontId="3" fillId="3" borderId="14" xfId="0" applyFont="1" applyFill="1" applyBorder="1" applyAlignment="1">
      <alignment horizontal="center" vertical="center"/>
    </xf>
    <xf numFmtId="0" fontId="2" fillId="0" borderId="57" xfId="0" applyFont="1" applyBorder="1" applyAlignment="1">
      <alignment horizontal="center" vertical="center"/>
    </xf>
    <xf numFmtId="0" fontId="2" fillId="0" borderId="6" xfId="0" applyFont="1" applyBorder="1" applyAlignment="1">
      <alignment horizontal="center" vertical="center"/>
    </xf>
    <xf numFmtId="0" fontId="2" fillId="0" borderId="58" xfId="0" applyFont="1" applyBorder="1" applyAlignment="1">
      <alignment horizontal="center" vertical="center"/>
    </xf>
    <xf numFmtId="0" fontId="2" fillId="0" borderId="2" xfId="0" applyFont="1" applyBorder="1" applyAlignment="1">
      <alignment horizontal="center" vertical="center" wrapText="1"/>
    </xf>
    <xf numFmtId="0" fontId="15" fillId="0" borderId="0" xfId="0" applyFont="1" applyAlignment="1">
      <alignment horizontal="center" vertical="center" shrinkToFit="1"/>
    </xf>
    <xf numFmtId="0" fontId="0" fillId="0" borderId="0" xfId="0" applyAlignment="1">
      <alignment horizontal="center" vertical="center" shrinkToFit="1"/>
    </xf>
    <xf numFmtId="0" fontId="2" fillId="0" borderId="5" xfId="0" applyFont="1" applyBorder="1" applyAlignment="1">
      <alignment horizontal="center" vertical="center" shrinkToFit="1"/>
    </xf>
    <xf numFmtId="0" fontId="2" fillId="0" borderId="0" xfId="0" applyFont="1" applyAlignment="1">
      <alignment horizontal="left" vertical="center" wrapText="1"/>
    </xf>
    <xf numFmtId="0" fontId="2" fillId="0" borderId="5" xfId="0" applyFont="1" applyBorder="1" applyAlignment="1">
      <alignment horizontal="center" vertical="center"/>
    </xf>
    <xf numFmtId="0" fontId="101" fillId="0" borderId="0" xfId="1" applyFont="1" applyAlignment="1">
      <alignment horizontal="left" vertical="center" wrapText="1"/>
    </xf>
    <xf numFmtId="0" fontId="70" fillId="0" borderId="0" xfId="1" applyFont="1" applyAlignment="1">
      <alignment horizontal="center" vertical="center" shrinkToFit="1"/>
    </xf>
    <xf numFmtId="0" fontId="70" fillId="0" borderId="5" xfId="1" applyFont="1" applyBorder="1" applyAlignment="1">
      <alignment horizontal="center" vertical="center"/>
    </xf>
    <xf numFmtId="0" fontId="70" fillId="0" borderId="0" xfId="1" applyFont="1" applyAlignment="1">
      <alignment horizontal="center" vertical="center"/>
    </xf>
    <xf numFmtId="0" fontId="71" fillId="0" borderId="5" xfId="1" applyFont="1" applyBorder="1" applyAlignment="1">
      <alignment horizontal="center" vertical="center"/>
    </xf>
    <xf numFmtId="0" fontId="98" fillId="0" borderId="5" xfId="1" applyFont="1" applyBorder="1" applyAlignment="1">
      <alignment horizontal="center" vertical="center"/>
    </xf>
    <xf numFmtId="0" fontId="99" fillId="0" borderId="0" xfId="1" applyFont="1" applyAlignment="1">
      <alignment horizontal="center" wrapText="1"/>
    </xf>
    <xf numFmtId="0" fontId="98" fillId="0" borderId="6" xfId="1" applyFont="1" applyBorder="1" applyAlignment="1">
      <alignment horizontal="center" vertical="center"/>
    </xf>
    <xf numFmtId="0" fontId="81" fillId="9" borderId="67" xfId="1" applyFont="1" applyFill="1" applyBorder="1" applyAlignment="1">
      <alignment horizontal="center" vertical="center" wrapText="1"/>
    </xf>
    <xf numFmtId="0" fontId="81" fillId="9" borderId="31" xfId="1" applyFont="1" applyFill="1" applyBorder="1" applyAlignment="1">
      <alignment horizontal="center" vertical="center"/>
    </xf>
    <xf numFmtId="0" fontId="82" fillId="0" borderId="31" xfId="1" applyFont="1" applyBorder="1" applyAlignment="1">
      <alignment horizontal="center" vertical="center"/>
    </xf>
    <xf numFmtId="0" fontId="90" fillId="9" borderId="31" xfId="1" applyFont="1" applyFill="1" applyBorder="1" applyAlignment="1">
      <alignment horizontal="center" vertical="center" wrapText="1"/>
    </xf>
    <xf numFmtId="49" fontId="88" fillId="0" borderId="31" xfId="1" applyNumberFormat="1" applyFont="1" applyBorder="1" applyAlignment="1">
      <alignment horizontal="center" vertical="center"/>
    </xf>
    <xf numFmtId="49" fontId="88" fillId="0" borderId="32" xfId="1" applyNumberFormat="1" applyFont="1" applyBorder="1" applyAlignment="1">
      <alignment horizontal="center" vertical="center"/>
    </xf>
    <xf numFmtId="0" fontId="81" fillId="9" borderId="23" xfId="1" applyFont="1" applyFill="1" applyBorder="1" applyAlignment="1">
      <alignment horizontal="center" vertical="center"/>
    </xf>
    <xf numFmtId="0" fontId="81" fillId="9" borderId="22" xfId="1" applyFont="1" applyFill="1" applyBorder="1" applyAlignment="1">
      <alignment horizontal="center" vertical="center"/>
    </xf>
    <xf numFmtId="0" fontId="81" fillId="9" borderId="24" xfId="1" applyFont="1" applyFill="1" applyBorder="1" applyAlignment="1">
      <alignment horizontal="center" vertical="center"/>
    </xf>
    <xf numFmtId="0" fontId="81" fillId="9" borderId="11" xfId="1" applyFont="1" applyFill="1" applyBorder="1" applyAlignment="1">
      <alignment horizontal="center" vertical="center"/>
    </xf>
    <xf numFmtId="0" fontId="81" fillId="9" borderId="1" xfId="1" applyFont="1" applyFill="1" applyBorder="1" applyAlignment="1">
      <alignment horizontal="center" vertical="center"/>
    </xf>
    <xf numFmtId="0" fontId="81" fillId="9" borderId="25" xfId="1" applyFont="1" applyFill="1" applyBorder="1" applyAlignment="1">
      <alignment horizontal="center" vertical="center"/>
    </xf>
    <xf numFmtId="0" fontId="81" fillId="9" borderId="8" xfId="1" applyFont="1" applyFill="1" applyBorder="1" applyAlignment="1">
      <alignment horizontal="center" vertical="center"/>
    </xf>
    <xf numFmtId="0" fontId="81" fillId="9" borderId="164" xfId="1" applyFont="1" applyFill="1" applyBorder="1" applyAlignment="1">
      <alignment horizontal="center" vertical="center"/>
    </xf>
    <xf numFmtId="0" fontId="73" fillId="0" borderId="11" xfId="1" applyFont="1" applyBorder="1" applyAlignment="1">
      <alignment horizontal="center" vertical="center"/>
    </xf>
    <xf numFmtId="0" fontId="73" fillId="0" borderId="1" xfId="1" applyFont="1" applyBorder="1" applyAlignment="1">
      <alignment horizontal="center" vertical="center"/>
    </xf>
    <xf numFmtId="0" fontId="81" fillId="9" borderId="26" xfId="1" applyFont="1" applyFill="1" applyBorder="1" applyAlignment="1">
      <alignment horizontal="center" vertical="center"/>
    </xf>
    <xf numFmtId="0" fontId="95" fillId="0" borderId="0" xfId="1" applyFont="1" applyAlignment="1">
      <alignment vertical="center" wrapText="1"/>
    </xf>
    <xf numFmtId="0" fontId="95" fillId="0" borderId="16" xfId="1" applyFont="1" applyBorder="1" applyAlignment="1">
      <alignment vertical="center" wrapText="1"/>
    </xf>
    <xf numFmtId="0" fontId="83" fillId="10" borderId="7" xfId="1" applyFont="1" applyFill="1" applyBorder="1" applyAlignment="1">
      <alignment horizontal="center" vertical="center" wrapText="1"/>
    </xf>
    <xf numFmtId="0" fontId="84" fillId="10" borderId="7" xfId="1" applyFont="1" applyFill="1" applyBorder="1" applyAlignment="1">
      <alignment horizontal="center" vertical="center" wrapText="1"/>
    </xf>
    <xf numFmtId="0" fontId="84" fillId="10" borderId="9" xfId="1" applyFont="1" applyFill="1" applyBorder="1" applyAlignment="1">
      <alignment horizontal="center" vertical="center" wrapText="1"/>
    </xf>
    <xf numFmtId="0" fontId="85" fillId="2" borderId="0" xfId="1" applyFont="1" applyFill="1" applyAlignment="1">
      <alignment horizontal="left" vertical="center" wrapText="1"/>
    </xf>
    <xf numFmtId="0" fontId="81" fillId="9" borderId="66" xfId="1" applyFont="1" applyFill="1" applyBorder="1" applyAlignment="1">
      <alignment horizontal="center" vertical="center" wrapText="1"/>
    </xf>
    <xf numFmtId="0" fontId="81" fillId="9" borderId="2" xfId="1" applyFont="1" applyFill="1" applyBorder="1" applyAlignment="1">
      <alignment horizontal="center" vertical="center"/>
    </xf>
    <xf numFmtId="0" fontId="87" fillId="9" borderId="2" xfId="1" applyFont="1" applyFill="1" applyBorder="1" applyAlignment="1">
      <alignment horizontal="center" vertical="center"/>
    </xf>
    <xf numFmtId="49" fontId="88" fillId="0" borderId="2" xfId="1" applyNumberFormat="1" applyFont="1" applyBorder="1" applyAlignment="1">
      <alignment horizontal="center" vertical="center"/>
    </xf>
    <xf numFmtId="0" fontId="81" fillId="9" borderId="2" xfId="1" applyFont="1" applyFill="1" applyBorder="1" applyAlignment="1">
      <alignment horizontal="center" vertical="center" wrapText="1"/>
    </xf>
    <xf numFmtId="49" fontId="88" fillId="0" borderId="14" xfId="1" applyNumberFormat="1" applyFont="1" applyBorder="1" applyAlignment="1">
      <alignment horizontal="center" vertical="center"/>
    </xf>
    <xf numFmtId="0" fontId="81" fillId="9" borderId="65" xfId="1" applyFont="1" applyFill="1" applyBorder="1" applyAlignment="1">
      <alignment horizontal="center" vertical="center" wrapText="1"/>
    </xf>
    <xf numFmtId="0" fontId="81" fillId="9" borderId="7" xfId="1" applyFont="1" applyFill="1" applyBorder="1" applyAlignment="1">
      <alignment horizontal="center" vertical="center" wrapText="1"/>
    </xf>
    <xf numFmtId="0" fontId="82" fillId="0" borderId="7" xfId="1" applyFont="1" applyBorder="1" applyAlignment="1">
      <alignment horizontal="center" vertical="center" wrapText="1"/>
    </xf>
    <xf numFmtId="0" fontId="69" fillId="0" borderId="0" xfId="1" applyFont="1" applyAlignment="1">
      <alignment horizontal="left" vertical="center"/>
    </xf>
    <xf numFmtId="0" fontId="71" fillId="0" borderId="0" xfId="1" applyFont="1" applyAlignment="1">
      <alignment horizontal="center" vertical="center"/>
    </xf>
    <xf numFmtId="0" fontId="71" fillId="0" borderId="16" xfId="1" applyFont="1" applyBorder="1" applyAlignment="1">
      <alignment horizontal="center" vertical="center"/>
    </xf>
    <xf numFmtId="0" fontId="72" fillId="0" borderId="19" xfId="1" applyFont="1" applyBorder="1" applyAlignment="1">
      <alignment horizontal="center" vertical="center" wrapText="1"/>
    </xf>
    <xf numFmtId="0" fontId="72" fillId="0" borderId="20" xfId="1" applyFont="1" applyBorder="1" applyAlignment="1">
      <alignment horizontal="center" vertical="center" wrapText="1"/>
    </xf>
    <xf numFmtId="0" fontId="72" fillId="0" borderId="21" xfId="1" applyFont="1" applyBorder="1" applyAlignment="1">
      <alignment horizontal="center" vertical="center" wrapText="1"/>
    </xf>
    <xf numFmtId="0" fontId="74" fillId="9" borderId="161" xfId="1" applyFont="1" applyFill="1" applyBorder="1" applyAlignment="1">
      <alignment horizontal="center" vertical="center" wrapText="1"/>
    </xf>
    <xf numFmtId="0" fontId="74" fillId="9" borderId="162" xfId="1" applyFont="1" applyFill="1" applyBorder="1" applyAlignment="1">
      <alignment horizontal="center" vertical="center" wrapText="1"/>
    </xf>
    <xf numFmtId="0" fontId="78" fillId="0" borderId="162" xfId="1" applyFont="1" applyBorder="1" applyAlignment="1">
      <alignment horizontal="center" vertical="center" wrapText="1"/>
    </xf>
    <xf numFmtId="0" fontId="78" fillId="0" borderId="163" xfId="1" applyFont="1" applyBorder="1" applyAlignment="1">
      <alignment horizontal="center" vertical="center" wrapText="1"/>
    </xf>
  </cellXfs>
  <cellStyles count="4">
    <cellStyle name="桁区切り" xfId="2" builtinId="6"/>
    <cellStyle name="標準" xfId="0" builtinId="0"/>
    <cellStyle name="標準 2" xfId="1" xr:uid="{00000000-0005-0000-0000-000001000000}"/>
    <cellStyle name="標準 6" xfId="3" xr:uid="{5A47531E-EB2F-4B65-B886-34149C76E389}"/>
  </cellStyles>
  <dxfs count="6941">
    <dxf>
      <font>
        <color theme="0"/>
      </font>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FF0000"/>
      </font>
      <fill>
        <patternFill>
          <bgColor rgb="FFFFFF99"/>
        </patternFill>
      </fill>
    </dxf>
    <dxf>
      <font>
        <color rgb="FFFF0000"/>
      </font>
      <fill>
        <patternFill>
          <bgColor rgb="FFFFFF99"/>
        </patternFill>
      </fill>
    </dxf>
    <dxf>
      <font>
        <color auto="1"/>
      </font>
      <fill>
        <patternFill>
          <bgColor rgb="FFFFFF99"/>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FF0000"/>
      </font>
      <fill>
        <patternFill>
          <bgColor rgb="FFFFFF99"/>
        </patternFill>
      </fill>
    </dxf>
    <dxf>
      <font>
        <color rgb="FFFF0000"/>
      </font>
      <fill>
        <patternFill>
          <bgColor rgb="FFFFFF99"/>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ont>
        <color auto="1"/>
      </font>
      <fill>
        <patternFill>
          <bgColor rgb="FFFFFF9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b/>
        <i val="0"/>
        <color rgb="FFFF0000"/>
      </font>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FF0000"/>
      </font>
      <fill>
        <patternFill>
          <bgColor rgb="FFFFFF99"/>
        </patternFill>
      </fill>
    </dxf>
    <dxf>
      <font>
        <color auto="1"/>
      </font>
      <fill>
        <patternFill>
          <bgColor rgb="FFFFFF99"/>
        </patternFill>
      </fill>
    </dxf>
    <dxf>
      <font>
        <color rgb="FFFF0000"/>
      </font>
      <fill>
        <patternFill>
          <bgColor theme="8" tint="0.79998168889431442"/>
        </patternFill>
      </fill>
    </dxf>
    <dxf>
      <fill>
        <patternFill>
          <bgColor theme="9" tint="0.59996337778862885"/>
        </patternFill>
      </fill>
    </dxf>
    <dxf>
      <font>
        <color rgb="FFFF0000"/>
      </font>
      <fill>
        <patternFill>
          <bgColor rgb="FFFFFF99"/>
        </patternFill>
      </fill>
    </dxf>
    <dxf>
      <font>
        <color rgb="FFFF0000"/>
      </font>
      <fill>
        <patternFill>
          <bgColor theme="8" tint="0.79998168889431442"/>
        </patternFill>
      </fill>
    </dxf>
    <dxf>
      <font>
        <color auto="1"/>
      </font>
      <fill>
        <patternFill>
          <bgColor rgb="FFFFFF99"/>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9" tint="0.59996337778862885"/>
        </patternFill>
      </fill>
    </dxf>
    <dxf>
      <font>
        <color rgb="FFC00000"/>
      </font>
      <fill>
        <patternFill>
          <bgColor theme="5" tint="0.79998168889431442"/>
        </patternFill>
      </fill>
    </dxf>
    <dxf>
      <fill>
        <patternFill>
          <bgColor theme="9" tint="0.59996337778862885"/>
        </patternFill>
      </fill>
    </dxf>
    <dxf>
      <fill>
        <patternFill>
          <bgColor theme="9" tint="0.59996337778862885"/>
        </patternFill>
      </fill>
    </dxf>
    <dxf>
      <fill>
        <patternFill>
          <bgColor theme="9" tint="0.59996337778862885"/>
        </patternFill>
      </fill>
    </dxf>
    <dxf>
      <fill>
        <patternFill>
          <bgColor theme="8" tint="0.79998168889431442"/>
        </patternFill>
      </fill>
    </dxf>
    <dxf>
      <fill>
        <patternFill>
          <bgColor theme="9" tint="0.59996337778862885"/>
        </patternFill>
      </fill>
    </dxf>
    <dxf>
      <fill>
        <patternFill>
          <bgColor theme="8" tint="0.79998168889431442"/>
        </patternFill>
      </fill>
    </dxf>
    <dxf>
      <fill>
        <patternFill>
          <bgColor theme="8" tint="0.79998168889431442"/>
        </patternFill>
      </fill>
    </dxf>
    <dxf>
      <font>
        <b/>
        <i val="0"/>
        <color rgb="FFFF0000"/>
      </font>
    </dxf>
    <dxf>
      <font>
        <b/>
        <i val="0"/>
        <color rgb="FFFF0000"/>
      </font>
    </dxf>
    <dxf>
      <font>
        <b/>
        <i val="0"/>
        <color rgb="FFFF0000"/>
      </font>
    </dxf>
    <dxf>
      <font>
        <b/>
        <i val="0"/>
        <color rgb="FFFF0000"/>
      </font>
    </dxf>
    <dxf>
      <font>
        <color theme="0"/>
      </font>
      <fill>
        <patternFill>
          <bgColor theme="8"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ont>
        <color rgb="FFC00000"/>
      </font>
      <fill>
        <patternFill>
          <bgColor theme="5" tint="0.79998168889431442"/>
        </patternFill>
      </fill>
    </dxf>
    <dxf>
      <fill>
        <patternFill>
          <bgColor theme="8" tint="0.79998168889431442"/>
        </patternFill>
      </fill>
    </dxf>
    <dxf>
      <font>
        <color rgb="FFFF0000"/>
      </font>
      <fill>
        <patternFill>
          <bgColor rgb="FFFFFF99"/>
        </patternFill>
      </fill>
    </dxf>
    <dxf>
      <font>
        <color auto="1"/>
      </font>
      <fill>
        <patternFill>
          <bgColor rgb="FFFFFF99"/>
        </patternFill>
      </fill>
    </dxf>
    <dxf>
      <font>
        <color rgb="FFC00000"/>
      </font>
      <fill>
        <patternFill>
          <bgColor theme="5" tint="0.79998168889431442"/>
        </patternFill>
      </fill>
    </dxf>
    <dxf>
      <fill>
        <patternFill>
          <bgColor theme="8" tint="0.79998168889431442"/>
        </patternFill>
      </fill>
    </dxf>
    <dxf>
      <font>
        <color rgb="FFFF0000"/>
      </font>
      <fill>
        <patternFill>
          <bgColor rgb="FFFFFF99"/>
        </patternFill>
      </fill>
    </dxf>
    <dxf>
      <font>
        <color auto="1"/>
      </font>
      <fill>
        <patternFill>
          <bgColor rgb="FFFFFF99"/>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ont>
        <color rgb="FFC00000"/>
      </font>
      <fill>
        <patternFill>
          <bgColor theme="5"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ill>
        <patternFill>
          <bgColor theme="8" tint="0.79998168889431442"/>
        </patternFill>
      </fill>
    </dxf>
    <dxf>
      <font>
        <b/>
        <i val="0"/>
        <color rgb="FFFF0000"/>
      </font>
    </dxf>
    <dxf>
      <font>
        <b/>
        <i val="0"/>
        <color rgb="FFFF0000"/>
      </font>
    </dxf>
    <dxf>
      <font>
        <b/>
        <i val="0"/>
        <color rgb="FFFF0000"/>
      </font>
    </dxf>
    <dxf>
      <font>
        <b/>
        <i val="0"/>
        <color rgb="FFFF0000"/>
      </font>
    </dxf>
    <dxf>
      <numFmt numFmtId="181" formatCode="#,##0_ ;[Red]\-#,##0\ "/>
    </dxf>
    <dxf>
      <numFmt numFmtId="183" formatCode="#,##0.#;[Red]\-#,##0.#"/>
    </dxf>
    <dxf>
      <numFmt numFmtId="181" formatCode="#,##0_ ;[Red]\-#,##0\ "/>
    </dxf>
    <dxf>
      <numFmt numFmtId="183" formatCode="#,##0.#;[Red]\-#,##0.#"/>
    </dxf>
  </dxfs>
  <tableStyles count="0" defaultTableStyle="TableStyleMedium9" defaultPivotStyle="PivotStyleLight16"/>
  <colors>
    <mruColors>
      <color rgb="FF000000"/>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2.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_rels/drawing3.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_rels/drawing4.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_rels/drawing5.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_rels/drawing6.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_rels/drawing7.xml.rels><?xml version="1.0" encoding="UTF-8" standalone="yes"?>
<Relationships xmlns="http://schemas.openxmlformats.org/package/2006/relationships"><Relationship Id="rId1" Type="http://schemas.openxmlformats.org/officeDocument/2006/relationships/hyperlink" Target="#&#21029;&#32025;&#27096;&#24335;&#65297;!A1"/></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11206</xdr:rowOff>
    </xdr:from>
    <xdr:to>
      <xdr:col>2</xdr:col>
      <xdr:colOff>0</xdr:colOff>
      <xdr:row>6</xdr:row>
      <xdr:rowOff>324861</xdr:rowOff>
    </xdr:to>
    <xdr:cxnSp macro="">
      <xdr:nvCxnSpPr>
        <xdr:cNvPr id="2" name="直線コネクタ 1">
          <a:extLst>
            <a:ext uri="{FF2B5EF4-FFF2-40B4-BE49-F238E27FC236}">
              <a16:creationId xmlns:a16="http://schemas.microsoft.com/office/drawing/2014/main" id="{5EE99DFD-5452-49B6-8BB8-510E3EAE3085}"/>
            </a:ext>
          </a:extLst>
        </xdr:cNvPr>
        <xdr:cNvCxnSpPr/>
      </xdr:nvCxnSpPr>
      <xdr:spPr>
        <a:xfrm>
          <a:off x="685800" y="1382806"/>
          <a:ext cx="685800" cy="50415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257736</xdr:colOff>
      <xdr:row>1</xdr:row>
      <xdr:rowOff>22412</xdr:rowOff>
    </xdr:from>
    <xdr:to>
      <xdr:col>9</xdr:col>
      <xdr:colOff>58118</xdr:colOff>
      <xdr:row>4</xdr:row>
      <xdr:rowOff>53536</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25081C06-5C94-4070-99ED-E1C05778A17D}"/>
            </a:ext>
          </a:extLst>
        </xdr:cNvPr>
        <xdr:cNvSpPr/>
      </xdr:nvSpPr>
      <xdr:spPr>
        <a:xfrm>
          <a:off x="7989795" y="179294"/>
          <a:ext cx="1682970" cy="569007"/>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5</xdr:row>
      <xdr:rowOff>11206</xdr:rowOff>
    </xdr:from>
    <xdr:to>
      <xdr:col>2</xdr:col>
      <xdr:colOff>0</xdr:colOff>
      <xdr:row>7</xdr:row>
      <xdr:rowOff>324861</xdr:rowOff>
    </xdr:to>
    <xdr:cxnSp macro="">
      <xdr:nvCxnSpPr>
        <xdr:cNvPr id="6" name="直線コネクタ 5">
          <a:extLst>
            <a:ext uri="{FF2B5EF4-FFF2-40B4-BE49-F238E27FC236}">
              <a16:creationId xmlns:a16="http://schemas.microsoft.com/office/drawing/2014/main" id="{2E9652E4-7FF6-4D4B-B8EE-604BF543E553}"/>
            </a:ext>
          </a:extLst>
        </xdr:cNvPr>
        <xdr:cNvCxnSpPr/>
      </xdr:nvCxnSpPr>
      <xdr:spPr>
        <a:xfrm>
          <a:off x="609600" y="1245646"/>
          <a:ext cx="952500" cy="106041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71717</xdr:colOff>
      <xdr:row>1</xdr:row>
      <xdr:rowOff>62753</xdr:rowOff>
    </xdr:from>
    <xdr:to>
      <xdr:col>26</xdr:col>
      <xdr:colOff>547627</xdr:colOff>
      <xdr:row>3</xdr:row>
      <xdr:rowOff>97052</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F159A7B9-FA3D-4D90-98B8-625A47A048BA}"/>
            </a:ext>
          </a:extLst>
        </xdr:cNvPr>
        <xdr:cNvSpPr/>
      </xdr:nvSpPr>
      <xdr:spPr>
        <a:xfrm>
          <a:off x="15213105" y="331694"/>
          <a:ext cx="1695110" cy="572182"/>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twoCellAnchor>
    <xdr:from>
      <xdr:col>1</xdr:col>
      <xdr:colOff>0</xdr:colOff>
      <xdr:row>5</xdr:row>
      <xdr:rowOff>11206</xdr:rowOff>
    </xdr:from>
    <xdr:to>
      <xdr:col>2</xdr:col>
      <xdr:colOff>0</xdr:colOff>
      <xdr:row>7</xdr:row>
      <xdr:rowOff>324861</xdr:rowOff>
    </xdr:to>
    <xdr:cxnSp macro="">
      <xdr:nvCxnSpPr>
        <xdr:cNvPr id="3" name="直線コネクタ 2">
          <a:extLst>
            <a:ext uri="{FF2B5EF4-FFF2-40B4-BE49-F238E27FC236}">
              <a16:creationId xmlns:a16="http://schemas.microsoft.com/office/drawing/2014/main" id="{580BC523-CD28-4A4D-AAD1-931DC7558BF9}"/>
            </a:ext>
          </a:extLst>
        </xdr:cNvPr>
        <xdr:cNvCxnSpPr/>
      </xdr:nvCxnSpPr>
      <xdr:spPr>
        <a:xfrm>
          <a:off x="609600" y="1833656"/>
          <a:ext cx="971550" cy="105025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24</xdr:col>
      <xdr:colOff>0</xdr:colOff>
      <xdr:row>6</xdr:row>
      <xdr:rowOff>0</xdr:rowOff>
    </xdr:from>
    <xdr:to>
      <xdr:col>28</xdr:col>
      <xdr:colOff>465816</xdr:colOff>
      <xdr:row>8</xdr:row>
      <xdr:rowOff>68757</xdr:rowOff>
    </xdr:to>
    <xdr:sp macro="" textlink="">
      <xdr:nvSpPr>
        <xdr:cNvPr id="4" name="テキスト ボックス 3">
          <a:extLst>
            <a:ext uri="{FF2B5EF4-FFF2-40B4-BE49-F238E27FC236}">
              <a16:creationId xmlns:a16="http://schemas.microsoft.com/office/drawing/2014/main" id="{82A26F22-8F65-49A5-9A3C-BE0ACED858C2}"/>
            </a:ext>
          </a:extLst>
        </xdr:cNvPr>
        <xdr:cNvSpPr txBox="1"/>
      </xdr:nvSpPr>
      <xdr:spPr>
        <a:xfrm>
          <a:off x="15856324" y="1568824"/>
          <a:ext cx="2975933" cy="629051"/>
        </a:xfrm>
        <a:prstGeom prst="rect">
          <a:avLst/>
        </a:prstGeom>
        <a:solidFill>
          <a:schemeClr val="tx2">
            <a:lumMod val="50000"/>
            <a:lumOff val="5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b="1">
              <a:solidFill>
                <a:schemeClr val="bg1"/>
              </a:solidFill>
            </a:rPr>
            <a:t>行を挿入する場合はシート保護を一度解除し、既存の行をコピーして挿入してください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22</xdr:col>
      <xdr:colOff>206557</xdr:colOff>
      <xdr:row>0</xdr:row>
      <xdr:rowOff>126112</xdr:rowOff>
    </xdr:from>
    <xdr:to>
      <xdr:col>38</xdr:col>
      <xdr:colOff>374612</xdr:colOff>
      <xdr:row>5</xdr:row>
      <xdr:rowOff>198232</xdr:rowOff>
    </xdr:to>
    <xdr:sp macro="" textlink="">
      <xdr:nvSpPr>
        <xdr:cNvPr id="3" name="テキスト ボックス 2">
          <a:extLst>
            <a:ext uri="{FF2B5EF4-FFF2-40B4-BE49-F238E27FC236}">
              <a16:creationId xmlns:a16="http://schemas.microsoft.com/office/drawing/2014/main" id="{E9FFEBB2-FEE8-46C2-B53C-060A06776023}"/>
            </a:ext>
          </a:extLst>
        </xdr:cNvPr>
        <xdr:cNvSpPr txBox="1"/>
      </xdr:nvSpPr>
      <xdr:spPr>
        <a:xfrm>
          <a:off x="14146675" y="126112"/>
          <a:ext cx="7958384" cy="144372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メイリオ" panose="020B0604030504040204" pitchFamily="50" charset="-128"/>
              <a:ea typeface="メイリオ" panose="020B0604030504040204" pitchFamily="50" charset="-128"/>
            </a:rPr>
            <a:t>本シートへの直接入力はできません。</a:t>
          </a:r>
          <a:endParaRPr kumimoji="1" lang="en-US" altLang="ja-JP" sz="1600" b="1">
            <a:solidFill>
              <a:srgbClr val="FF0000"/>
            </a:solidFill>
            <a:latin typeface="メイリオ" panose="020B0604030504040204" pitchFamily="50" charset="-128"/>
            <a:ea typeface="メイリオ" panose="020B0604030504040204" pitchFamily="50" charset="-128"/>
          </a:endParaRPr>
        </a:p>
        <a:p>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作業用</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事業計画書</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指導員・直接</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の</a:t>
          </a:r>
          <a:endParaRPr kumimoji="1" lang="en-US" altLang="ja-JP" sz="1600" b="1">
            <a:solidFill>
              <a:srgbClr val="FF0000"/>
            </a:solidFill>
            <a:latin typeface="メイリオ" panose="020B0604030504040204" pitchFamily="50" charset="-128"/>
            <a:ea typeface="メイリオ" panose="020B0604030504040204" pitchFamily="50" charset="-128"/>
          </a:endParaRPr>
        </a:p>
        <a:p>
          <a:r>
            <a:rPr kumimoji="1" lang="ja-JP" altLang="en-US" sz="1600" b="1">
              <a:solidFill>
                <a:srgbClr val="FF0000"/>
              </a:solidFill>
              <a:latin typeface="メイリオ" panose="020B0604030504040204" pitchFamily="50" charset="-128"/>
              <a:ea typeface="メイリオ" panose="020B0604030504040204" pitchFamily="50" charset="-128"/>
            </a:rPr>
            <a:t>内容が自動的に表示されます。</a:t>
          </a:r>
          <a:endParaRPr kumimoji="1" lang="en-US" altLang="ja-JP" sz="1600" b="1">
            <a:solidFill>
              <a:srgbClr val="FF0000"/>
            </a:solidFill>
            <a:latin typeface="メイリオ" panose="020B0604030504040204" pitchFamily="50" charset="-128"/>
            <a:ea typeface="メイリオ" panose="020B0604030504040204" pitchFamily="50" charset="-128"/>
          </a:endParaRPr>
        </a:p>
      </xdr:txBody>
    </xdr:sp>
    <xdr:clientData/>
  </xdr:twoCellAnchor>
  <xdr:twoCellAnchor>
    <xdr:from>
      <xdr:col>22</xdr:col>
      <xdr:colOff>376518</xdr:colOff>
      <xdr:row>9</xdr:row>
      <xdr:rowOff>367553</xdr:rowOff>
    </xdr:from>
    <xdr:to>
      <xdr:col>25</xdr:col>
      <xdr:colOff>260758</xdr:colOff>
      <xdr:row>9</xdr:row>
      <xdr:rowOff>935252</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83FDCCF3-C0FF-42AA-832E-9A19C2066A03}"/>
            </a:ext>
          </a:extLst>
        </xdr:cNvPr>
        <xdr:cNvSpPr/>
      </xdr:nvSpPr>
      <xdr:spPr>
        <a:xfrm>
          <a:off x="14316636" y="2393577"/>
          <a:ext cx="1695110" cy="567699"/>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22</xdr:col>
      <xdr:colOff>376517</xdr:colOff>
      <xdr:row>0</xdr:row>
      <xdr:rowOff>251011</xdr:rowOff>
    </xdr:from>
    <xdr:to>
      <xdr:col>30</xdr:col>
      <xdr:colOff>54569</xdr:colOff>
      <xdr:row>9</xdr:row>
      <xdr:rowOff>307722</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43871DBC-9AA3-4406-AA39-66DC461F8D4C}"/>
            </a:ext>
          </a:extLst>
        </xdr:cNvPr>
        <xdr:cNvSpPr/>
      </xdr:nvSpPr>
      <xdr:spPr>
        <a:xfrm>
          <a:off x="14594541" y="251011"/>
          <a:ext cx="1695110" cy="567699"/>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23</xdr:col>
      <xdr:colOff>131237</xdr:colOff>
      <xdr:row>2</xdr:row>
      <xdr:rowOff>162949</xdr:rowOff>
    </xdr:from>
    <xdr:to>
      <xdr:col>39</xdr:col>
      <xdr:colOff>302560</xdr:colOff>
      <xdr:row>9</xdr:row>
      <xdr:rowOff>31712</xdr:rowOff>
    </xdr:to>
    <xdr:sp macro="" textlink="">
      <xdr:nvSpPr>
        <xdr:cNvPr id="3" name="テキスト ボックス 2">
          <a:extLst>
            <a:ext uri="{FF2B5EF4-FFF2-40B4-BE49-F238E27FC236}">
              <a16:creationId xmlns:a16="http://schemas.microsoft.com/office/drawing/2014/main" id="{57705550-6F09-47BD-9EBA-FB0A2AC292A2}"/>
            </a:ext>
          </a:extLst>
        </xdr:cNvPr>
        <xdr:cNvSpPr txBox="1"/>
      </xdr:nvSpPr>
      <xdr:spPr>
        <a:xfrm>
          <a:off x="14642855" y="712037"/>
          <a:ext cx="4048558" cy="1347940"/>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b="1">
              <a:solidFill>
                <a:srgbClr val="FF0000"/>
              </a:solidFill>
              <a:latin typeface="メイリオ" panose="020B0604030504040204" pitchFamily="50" charset="-128"/>
              <a:ea typeface="メイリオ" panose="020B0604030504040204" pitchFamily="50" charset="-128"/>
            </a:rPr>
            <a:t>本シートへの直接入力はできません。</a:t>
          </a:r>
          <a:endParaRPr kumimoji="1" lang="en-US" altLang="ja-JP" sz="1600" b="1">
            <a:solidFill>
              <a:srgbClr val="FF0000"/>
            </a:solidFill>
            <a:latin typeface="メイリオ" panose="020B0604030504040204" pitchFamily="50" charset="-128"/>
            <a:ea typeface="メイリオ" panose="020B0604030504040204" pitchFamily="50" charset="-128"/>
          </a:endParaRPr>
        </a:p>
        <a:p>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作業用</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事業計画書</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指導員・間接</a:t>
          </a:r>
          <a:r>
            <a:rPr kumimoji="1" lang="en-US" altLang="ja-JP" sz="1600" b="1">
              <a:solidFill>
                <a:srgbClr val="FF0000"/>
              </a:solidFill>
              <a:latin typeface="メイリオ" panose="020B0604030504040204" pitchFamily="50" charset="-128"/>
              <a:ea typeface="メイリオ" panose="020B0604030504040204" pitchFamily="50" charset="-128"/>
            </a:rPr>
            <a:t>)</a:t>
          </a:r>
          <a:r>
            <a:rPr kumimoji="1" lang="ja-JP" altLang="en-US" sz="1600" b="1">
              <a:solidFill>
                <a:srgbClr val="FF0000"/>
              </a:solidFill>
              <a:latin typeface="メイリオ" panose="020B0604030504040204" pitchFamily="50" charset="-128"/>
              <a:ea typeface="メイリオ" panose="020B0604030504040204" pitchFamily="50" charset="-128"/>
            </a:rPr>
            <a:t>の</a:t>
          </a:r>
          <a:endParaRPr kumimoji="1" lang="en-US" altLang="ja-JP" sz="1600" b="1">
            <a:solidFill>
              <a:srgbClr val="FF0000"/>
            </a:solidFill>
            <a:latin typeface="メイリオ" panose="020B0604030504040204" pitchFamily="50" charset="-128"/>
            <a:ea typeface="メイリオ" panose="020B0604030504040204" pitchFamily="50" charset="-128"/>
          </a:endParaRPr>
        </a:p>
        <a:p>
          <a:r>
            <a:rPr kumimoji="1" lang="ja-JP" altLang="en-US" sz="1600" b="1">
              <a:solidFill>
                <a:srgbClr val="FF0000"/>
              </a:solidFill>
              <a:latin typeface="メイリオ" panose="020B0604030504040204" pitchFamily="50" charset="-128"/>
              <a:ea typeface="メイリオ" panose="020B0604030504040204" pitchFamily="50" charset="-128"/>
            </a:rPr>
            <a:t>内容が自動的に表示されます。</a:t>
          </a:r>
          <a:endParaRPr kumimoji="1" lang="en-US" altLang="ja-JP" sz="1600" b="1">
            <a:solidFill>
              <a:srgbClr val="FF0000"/>
            </a:solidFill>
            <a:latin typeface="メイリオ" panose="020B0604030504040204" pitchFamily="50" charset="-128"/>
            <a:ea typeface="メイリオ" panose="020B0604030504040204" pitchFamily="50" charset="-128"/>
          </a:endParaRPr>
        </a:p>
      </xdr:txBody>
    </xdr:sp>
    <xdr:clientData/>
  </xdr:twoCellAnchor>
  <xdr:twoCellAnchor>
    <xdr:from>
      <xdr:col>23</xdr:col>
      <xdr:colOff>468086</xdr:colOff>
      <xdr:row>9</xdr:row>
      <xdr:rowOff>435429</xdr:rowOff>
    </xdr:from>
    <xdr:to>
      <xdr:col>36</xdr:col>
      <xdr:colOff>138453</xdr:colOff>
      <xdr:row>9</xdr:row>
      <xdr:rowOff>1003128</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074ACA39-8917-4882-86BA-A671DB0872E1}"/>
            </a:ext>
          </a:extLst>
        </xdr:cNvPr>
        <xdr:cNvSpPr/>
      </xdr:nvSpPr>
      <xdr:spPr>
        <a:xfrm>
          <a:off x="15054943" y="2460172"/>
          <a:ext cx="1695110" cy="567699"/>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7</xdr:col>
      <xdr:colOff>198120</xdr:colOff>
      <xdr:row>0</xdr:row>
      <xdr:rowOff>121920</xdr:rowOff>
    </xdr:from>
    <xdr:to>
      <xdr:col>11</xdr:col>
      <xdr:colOff>49190</xdr:colOff>
      <xdr:row>3</xdr:row>
      <xdr:rowOff>130222</xdr:rowOff>
    </xdr:to>
    <xdr:sp macro="" textlink="">
      <xdr:nvSpPr>
        <xdr:cNvPr id="2" name="正方形/長方形 1">
          <a:hlinkClick xmlns:r="http://schemas.openxmlformats.org/officeDocument/2006/relationships" r:id="rId1"/>
          <a:extLst>
            <a:ext uri="{FF2B5EF4-FFF2-40B4-BE49-F238E27FC236}">
              <a16:creationId xmlns:a16="http://schemas.microsoft.com/office/drawing/2014/main" id="{95219EC2-4AFD-490F-B98A-30E6BA679CE7}"/>
            </a:ext>
          </a:extLst>
        </xdr:cNvPr>
        <xdr:cNvSpPr/>
      </xdr:nvSpPr>
      <xdr:spPr>
        <a:xfrm>
          <a:off x="6766560" y="121920"/>
          <a:ext cx="1695110" cy="572182"/>
        </a:xfrm>
        <a:prstGeom prst="rect">
          <a:avLst/>
        </a:prstGeom>
        <a:solidFill>
          <a:srgbClr val="FFFF00"/>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b="0">
              <a:solidFill>
                <a:sysClr val="windowText" lastClr="000000"/>
              </a:solidFill>
            </a:rPr>
            <a:t>クリックして</a:t>
          </a:r>
          <a:endParaRPr kumimoji="1" lang="en-US" altLang="ja-JP" sz="1100" b="0">
            <a:solidFill>
              <a:sysClr val="windowText" lastClr="000000"/>
            </a:solidFill>
          </a:endParaRPr>
        </a:p>
        <a:p>
          <a:pPr algn="ctr"/>
          <a:r>
            <a:rPr kumimoji="1" lang="ja-JP" altLang="en-US" sz="1100" b="0">
              <a:solidFill>
                <a:sysClr val="windowText" lastClr="000000"/>
              </a:solidFill>
            </a:rPr>
            <a:t>別紙様式１へ戻る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24</xdr:col>
      <xdr:colOff>330382</xdr:colOff>
      <xdr:row>9</xdr:row>
      <xdr:rowOff>446859</xdr:rowOff>
    </xdr:from>
    <xdr:to>
      <xdr:col>25</xdr:col>
      <xdr:colOff>356157</xdr:colOff>
      <xdr:row>9</xdr:row>
      <xdr:rowOff>751608</xdr:rowOff>
    </xdr:to>
    <xdr:sp macro="" textlink="">
      <xdr:nvSpPr>
        <xdr:cNvPr id="2" name="左矢印 5">
          <a:extLst>
            <a:ext uri="{FF2B5EF4-FFF2-40B4-BE49-F238E27FC236}">
              <a16:creationId xmlns:a16="http://schemas.microsoft.com/office/drawing/2014/main" id="{DDDA1D14-AB72-4D9C-80FD-DB2600132BC7}"/>
            </a:ext>
          </a:extLst>
        </xdr:cNvPr>
        <xdr:cNvSpPr/>
      </xdr:nvSpPr>
      <xdr:spPr>
        <a:xfrm>
          <a:off x="16141882" y="7819209"/>
          <a:ext cx="711575" cy="304749"/>
        </a:xfrm>
        <a:prstGeom prst="leftArrow">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18</xdr:col>
      <xdr:colOff>59055</xdr:colOff>
      <xdr:row>0</xdr:row>
      <xdr:rowOff>196215</xdr:rowOff>
    </xdr:from>
    <xdr:to>
      <xdr:col>23</xdr:col>
      <xdr:colOff>516367</xdr:colOff>
      <xdr:row>1</xdr:row>
      <xdr:rowOff>679913</xdr:rowOff>
    </xdr:to>
    <xdr:sp macro="" textlink="">
      <xdr:nvSpPr>
        <xdr:cNvPr id="3" name="テキスト ボックス 2">
          <a:extLst>
            <a:ext uri="{FF2B5EF4-FFF2-40B4-BE49-F238E27FC236}">
              <a16:creationId xmlns:a16="http://schemas.microsoft.com/office/drawing/2014/main" id="{0085FC13-CBB4-4FC4-8F1A-DE214EBB03C9}"/>
            </a:ext>
          </a:extLst>
        </xdr:cNvPr>
        <xdr:cNvSpPr txBox="1"/>
      </xdr:nvSpPr>
      <xdr:spPr>
        <a:xfrm>
          <a:off x="12336780" y="196215"/>
          <a:ext cx="3352912" cy="959948"/>
        </a:xfrm>
        <a:prstGeom prst="rect">
          <a:avLst/>
        </a:prstGeom>
        <a:solidFill>
          <a:schemeClr val="lt1"/>
        </a:solidFill>
        <a:ln w="1905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400"/>
            <a:t>別紙</a:t>
          </a:r>
        </a:p>
      </xdr:txBody>
    </xdr:sp>
    <xdr:clientData/>
  </xdr:twoCellAnchor>
  <xdr:twoCellAnchor>
    <xdr:from>
      <xdr:col>9</xdr:col>
      <xdr:colOff>259080</xdr:colOff>
      <xdr:row>27</xdr:row>
      <xdr:rowOff>5715</xdr:rowOff>
    </xdr:from>
    <xdr:to>
      <xdr:col>23</xdr:col>
      <xdr:colOff>548617</xdr:colOff>
      <xdr:row>31</xdr:row>
      <xdr:rowOff>318137</xdr:rowOff>
    </xdr:to>
    <xdr:sp macro="" textlink="">
      <xdr:nvSpPr>
        <xdr:cNvPr id="4" name="大かっこ 3">
          <a:extLst>
            <a:ext uri="{FF2B5EF4-FFF2-40B4-BE49-F238E27FC236}">
              <a16:creationId xmlns:a16="http://schemas.microsoft.com/office/drawing/2014/main" id="{C1E094DC-D8F0-49CE-A14D-029340441BF0}"/>
            </a:ext>
          </a:extLst>
        </xdr:cNvPr>
        <xdr:cNvSpPr/>
      </xdr:nvSpPr>
      <xdr:spPr>
        <a:xfrm>
          <a:off x="6450330" y="20998815"/>
          <a:ext cx="9271612" cy="2331722"/>
        </a:xfrm>
        <a:prstGeom prst="bracketPair">
          <a:avLst/>
        </a:prstGeom>
        <a:ln w="19050"/>
      </xdr:spPr>
      <xdr:style>
        <a:lnRef idx="1">
          <a:schemeClr val="dk1"/>
        </a:lnRef>
        <a:fillRef idx="0">
          <a:schemeClr val="dk1"/>
        </a:fillRef>
        <a:effectRef idx="0">
          <a:schemeClr val="dk1"/>
        </a:effectRef>
        <a:fontRef idx="minor">
          <a:schemeClr val="tx1"/>
        </a:fontRef>
      </xdr:style>
      <xdr:txBody>
        <a:bodyPr vertOverflow="clip" horzOverflow="clip" rtlCol="0" anchor="t"/>
        <a:lstStyle/>
        <a:p>
          <a:endParaRPr lang="ja-JP" altLang="en-US"/>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57150</xdr:colOff>
      <xdr:row>3</xdr:row>
      <xdr:rowOff>0</xdr:rowOff>
    </xdr:from>
    <xdr:to>
      <xdr:col>5</xdr:col>
      <xdr:colOff>929640</xdr:colOff>
      <xdr:row>9</xdr:row>
      <xdr:rowOff>91440</xdr:rowOff>
    </xdr:to>
    <xdr:sp macro="" textlink="">
      <xdr:nvSpPr>
        <xdr:cNvPr id="2" name="正方形/長方形 1">
          <a:extLst>
            <a:ext uri="{FF2B5EF4-FFF2-40B4-BE49-F238E27FC236}">
              <a16:creationId xmlns:a16="http://schemas.microsoft.com/office/drawing/2014/main" id="{4B582B0C-0401-3D7B-795B-61F8E764458D}"/>
            </a:ext>
          </a:extLst>
        </xdr:cNvPr>
        <xdr:cNvSpPr/>
      </xdr:nvSpPr>
      <xdr:spPr>
        <a:xfrm>
          <a:off x="57150" y="502920"/>
          <a:ext cx="5490210" cy="109728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800" b="1">
              <a:solidFill>
                <a:srgbClr val="FF0000"/>
              </a:solidFill>
            </a:rPr>
            <a:t>このシートはスポーツ庁集計用ですので、</a:t>
          </a:r>
          <a:endParaRPr kumimoji="1" lang="en-US" altLang="ja-JP" sz="1800" b="1">
            <a:solidFill>
              <a:srgbClr val="FF0000"/>
            </a:solidFill>
          </a:endParaRPr>
        </a:p>
        <a:p>
          <a:pPr algn="ctr"/>
          <a:r>
            <a:rPr kumimoji="1" lang="ja-JP" altLang="en-US" sz="1800" b="1">
              <a:solidFill>
                <a:srgbClr val="FF0000"/>
              </a:solidFill>
            </a:rPr>
            <a:t>何も入力しないでください。</a:t>
          </a:r>
        </a:p>
      </xdr:txBody>
    </xdr:sp>
    <xdr:clientData/>
  </xdr:twoCellAnchor>
</xdr:wsDr>
</file>

<file path=xl/theme/theme1.xml><?xml version="1.0" encoding="utf-8"?>
<a:theme xmlns:a="http://schemas.openxmlformats.org/drawingml/2006/main" name="Office Theme 2007 - 2010">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DF675F-D5BA-46B9-9484-0B7276B72929}">
  <sheetPr codeName="Sheet9"/>
  <dimension ref="A1:N77"/>
  <sheetViews>
    <sheetView zoomScaleNormal="100" workbookViewId="0">
      <selection activeCell="E11" sqref="E11"/>
    </sheetView>
  </sheetViews>
  <sheetFormatPr defaultRowHeight="13.5" x14ac:dyDescent="0.15"/>
  <cols>
    <col min="1" max="1" width="28.5" customWidth="1"/>
  </cols>
  <sheetData>
    <row r="1" spans="1:14" x14ac:dyDescent="0.15">
      <c r="A1" t="s">
        <v>0</v>
      </c>
    </row>
    <row r="2" spans="1:14" x14ac:dyDescent="0.15">
      <c r="A2" t="s">
        <v>1</v>
      </c>
      <c r="C2" s="5"/>
      <c r="D2" s="7"/>
      <c r="E2" s="7"/>
      <c r="F2" s="7"/>
      <c r="G2" s="7"/>
      <c r="H2" s="7"/>
      <c r="I2" s="7"/>
      <c r="J2" s="7"/>
      <c r="K2" s="6"/>
      <c r="L2" s="7"/>
      <c r="M2" s="7"/>
      <c r="N2" s="6"/>
    </row>
    <row r="3" spans="1:14" x14ac:dyDescent="0.15">
      <c r="A3" t="s">
        <v>2</v>
      </c>
      <c r="B3" s="5" t="s">
        <v>3</v>
      </c>
      <c r="C3" s="5" t="s">
        <v>4</v>
      </c>
      <c r="D3" s="7" t="s">
        <v>5</v>
      </c>
      <c r="E3" s="7"/>
      <c r="F3" s="7"/>
      <c r="G3" s="7"/>
      <c r="H3" s="7"/>
      <c r="I3" s="7"/>
      <c r="J3" s="7"/>
      <c r="K3" s="6" t="s">
        <v>6</v>
      </c>
      <c r="L3" s="7"/>
      <c r="M3" s="7"/>
      <c r="N3" s="6"/>
    </row>
    <row r="4" spans="1:14" x14ac:dyDescent="0.15">
      <c r="A4" t="s">
        <v>7</v>
      </c>
      <c r="B4" s="5" t="s">
        <v>8</v>
      </c>
      <c r="C4" s="5" t="s">
        <v>9</v>
      </c>
      <c r="D4" s="7" t="s">
        <v>10</v>
      </c>
      <c r="E4" s="7"/>
      <c r="F4" s="7"/>
      <c r="G4" s="7"/>
      <c r="H4" s="7"/>
      <c r="I4" s="7"/>
      <c r="J4" s="7"/>
      <c r="K4" s="6" t="s">
        <v>11</v>
      </c>
      <c r="L4" s="7"/>
      <c r="M4" s="7"/>
      <c r="N4" s="6"/>
    </row>
    <row r="5" spans="1:14" x14ac:dyDescent="0.15">
      <c r="C5" s="5"/>
      <c r="D5" s="7"/>
      <c r="E5" s="7"/>
      <c r="F5" s="7"/>
      <c r="G5" s="7"/>
      <c r="H5" s="7"/>
      <c r="I5" s="7"/>
      <c r="J5" s="7"/>
      <c r="K5" s="6"/>
      <c r="L5" s="7"/>
      <c r="M5" s="7"/>
      <c r="N5" s="6"/>
    </row>
    <row r="6" spans="1:14" x14ac:dyDescent="0.15">
      <c r="D6" s="5"/>
      <c r="E6" s="5"/>
      <c r="F6" s="5"/>
      <c r="G6" s="5"/>
      <c r="H6" s="5"/>
      <c r="I6" s="7"/>
      <c r="J6" s="7"/>
      <c r="K6" s="6"/>
      <c r="L6" s="7"/>
      <c r="M6" s="7"/>
      <c r="N6" s="6"/>
    </row>
    <row r="7" spans="1:14" x14ac:dyDescent="0.15">
      <c r="D7" s="7"/>
      <c r="E7" s="7"/>
      <c r="F7" s="7"/>
      <c r="G7" s="7"/>
      <c r="H7" s="7"/>
      <c r="I7" s="7"/>
      <c r="J7" s="7"/>
      <c r="K7" s="7"/>
      <c r="L7" s="7"/>
      <c r="M7" s="7"/>
      <c r="N7" s="6"/>
    </row>
    <row r="8" spans="1:14" x14ac:dyDescent="0.15">
      <c r="C8" s="5"/>
      <c r="D8" s="7"/>
      <c r="E8" s="8"/>
      <c r="F8" s="8"/>
      <c r="G8" s="8"/>
      <c r="H8" s="8"/>
      <c r="I8" s="8"/>
      <c r="J8" s="8"/>
      <c r="K8" s="9"/>
      <c r="L8" s="7"/>
      <c r="M8" s="8"/>
      <c r="N8" s="6"/>
    </row>
    <row r="9" spans="1:14" x14ac:dyDescent="0.15">
      <c r="A9" t="s">
        <v>12</v>
      </c>
      <c r="L9" s="7"/>
    </row>
    <row r="10" spans="1:14" x14ac:dyDescent="0.15">
      <c r="A10" t="s">
        <v>13</v>
      </c>
      <c r="B10" t="s">
        <v>14</v>
      </c>
      <c r="E10" t="s">
        <v>4</v>
      </c>
      <c r="F10" t="s">
        <v>15</v>
      </c>
      <c r="L10" s="7"/>
    </row>
    <row r="11" spans="1:14" x14ac:dyDescent="0.15">
      <c r="A11" t="s">
        <v>16</v>
      </c>
      <c r="B11" t="s">
        <v>17</v>
      </c>
      <c r="F11" t="s">
        <v>18</v>
      </c>
      <c r="L11" s="7"/>
    </row>
    <row r="12" spans="1:14" x14ac:dyDescent="0.15">
      <c r="A12" t="s">
        <v>19</v>
      </c>
      <c r="B12" t="s">
        <v>20</v>
      </c>
      <c r="F12" t="s">
        <v>21</v>
      </c>
      <c r="L12" s="7"/>
    </row>
    <row r="13" spans="1:14" x14ac:dyDescent="0.15">
      <c r="A13" t="s">
        <v>22</v>
      </c>
      <c r="B13" t="s">
        <v>23</v>
      </c>
      <c r="F13" t="s">
        <v>24</v>
      </c>
      <c r="L13" s="7"/>
    </row>
    <row r="14" spans="1:14" x14ac:dyDescent="0.15">
      <c r="A14" t="s">
        <v>25</v>
      </c>
      <c r="B14" t="s">
        <v>26</v>
      </c>
      <c r="L14" s="7"/>
    </row>
    <row r="15" spans="1:14" x14ac:dyDescent="0.15">
      <c r="A15" t="s">
        <v>27</v>
      </c>
      <c r="L15" s="7"/>
    </row>
    <row r="16" spans="1:14" x14ac:dyDescent="0.15">
      <c r="A16" t="s">
        <v>28</v>
      </c>
      <c r="L16" s="7"/>
    </row>
    <row r="17" spans="1:12" x14ac:dyDescent="0.15">
      <c r="A17" t="s">
        <v>29</v>
      </c>
      <c r="L17" s="7"/>
    </row>
    <row r="18" spans="1:12" x14ac:dyDescent="0.15">
      <c r="A18" t="s">
        <v>30</v>
      </c>
      <c r="L18" s="7"/>
    </row>
    <row r="19" spans="1:12" x14ac:dyDescent="0.15">
      <c r="A19" t="s">
        <v>31</v>
      </c>
      <c r="L19" s="7"/>
    </row>
    <row r="20" spans="1:12" x14ac:dyDescent="0.15">
      <c r="A20" t="s">
        <v>32</v>
      </c>
      <c r="L20" s="7"/>
    </row>
    <row r="21" spans="1:12" x14ac:dyDescent="0.15">
      <c r="A21" t="s">
        <v>33</v>
      </c>
      <c r="L21" s="7"/>
    </row>
    <row r="22" spans="1:12" x14ac:dyDescent="0.15">
      <c r="A22" t="s">
        <v>34</v>
      </c>
      <c r="L22" s="7"/>
    </row>
    <row r="23" spans="1:12" x14ac:dyDescent="0.15">
      <c r="A23" t="s">
        <v>35</v>
      </c>
      <c r="L23" s="7"/>
    </row>
    <row r="24" spans="1:12" x14ac:dyDescent="0.15">
      <c r="A24" t="s">
        <v>36</v>
      </c>
      <c r="L24" s="7"/>
    </row>
    <row r="25" spans="1:12" x14ac:dyDescent="0.15">
      <c r="A25" t="s">
        <v>37</v>
      </c>
      <c r="L25" s="7"/>
    </row>
    <row r="26" spans="1:12" x14ac:dyDescent="0.15">
      <c r="A26" t="s">
        <v>38</v>
      </c>
      <c r="L26" s="7"/>
    </row>
    <row r="27" spans="1:12" x14ac:dyDescent="0.15">
      <c r="A27" t="s">
        <v>39</v>
      </c>
      <c r="L27" s="7"/>
    </row>
    <row r="28" spans="1:12" x14ac:dyDescent="0.15">
      <c r="A28" t="s">
        <v>40</v>
      </c>
      <c r="L28" s="7"/>
    </row>
    <row r="29" spans="1:12" x14ac:dyDescent="0.15">
      <c r="A29" t="s">
        <v>41</v>
      </c>
      <c r="L29" s="7"/>
    </row>
    <row r="30" spans="1:12" x14ac:dyDescent="0.15">
      <c r="A30" t="s">
        <v>42</v>
      </c>
      <c r="L30" s="7"/>
    </row>
    <row r="31" spans="1:12" x14ac:dyDescent="0.15">
      <c r="A31" t="s">
        <v>43</v>
      </c>
      <c r="L31" s="7"/>
    </row>
    <row r="32" spans="1:12" x14ac:dyDescent="0.15">
      <c r="A32" t="s">
        <v>44</v>
      </c>
      <c r="L32" s="7"/>
    </row>
    <row r="33" spans="1:12" x14ac:dyDescent="0.15">
      <c r="A33" t="s">
        <v>45</v>
      </c>
      <c r="L33" s="7"/>
    </row>
    <row r="34" spans="1:12" x14ac:dyDescent="0.15">
      <c r="A34" t="s">
        <v>46</v>
      </c>
      <c r="L34" s="7"/>
    </row>
    <row r="35" spans="1:12" x14ac:dyDescent="0.15">
      <c r="A35" t="s">
        <v>47</v>
      </c>
      <c r="L35" s="7"/>
    </row>
    <row r="36" spans="1:12" x14ac:dyDescent="0.15">
      <c r="A36" t="s">
        <v>48</v>
      </c>
      <c r="L36" s="7"/>
    </row>
    <row r="37" spans="1:12" x14ac:dyDescent="0.15">
      <c r="A37" t="s">
        <v>49</v>
      </c>
      <c r="L37" s="7"/>
    </row>
    <row r="38" spans="1:12" x14ac:dyDescent="0.15">
      <c r="A38" t="s">
        <v>50</v>
      </c>
      <c r="L38" s="7"/>
    </row>
    <row r="39" spans="1:12" x14ac:dyDescent="0.15">
      <c r="A39" t="s">
        <v>51</v>
      </c>
      <c r="L39" s="7"/>
    </row>
    <row r="40" spans="1:12" x14ac:dyDescent="0.15">
      <c r="A40" t="s">
        <v>52</v>
      </c>
      <c r="L40" s="7"/>
    </row>
    <row r="41" spans="1:12" x14ac:dyDescent="0.15">
      <c r="A41" t="s">
        <v>53</v>
      </c>
      <c r="L41" s="7"/>
    </row>
    <row r="42" spans="1:12" x14ac:dyDescent="0.15">
      <c r="A42" t="s">
        <v>54</v>
      </c>
      <c r="L42" s="7"/>
    </row>
    <row r="43" spans="1:12" x14ac:dyDescent="0.15">
      <c r="A43" t="s">
        <v>55</v>
      </c>
      <c r="L43" s="7"/>
    </row>
    <row r="44" spans="1:12" x14ac:dyDescent="0.15">
      <c r="A44" t="s">
        <v>56</v>
      </c>
      <c r="L44" s="7"/>
    </row>
    <row r="45" spans="1:12" x14ac:dyDescent="0.15">
      <c r="A45" t="s">
        <v>57</v>
      </c>
      <c r="L45" s="7"/>
    </row>
    <row r="46" spans="1:12" x14ac:dyDescent="0.15">
      <c r="A46" t="s">
        <v>58</v>
      </c>
      <c r="L46" s="7"/>
    </row>
    <row r="47" spans="1:12" x14ac:dyDescent="0.15">
      <c r="A47" t="s">
        <v>59</v>
      </c>
      <c r="L47" s="7"/>
    </row>
    <row r="48" spans="1:12" x14ac:dyDescent="0.15">
      <c r="A48" t="s">
        <v>60</v>
      </c>
      <c r="L48" s="7"/>
    </row>
    <row r="49" spans="1:12" x14ac:dyDescent="0.15">
      <c r="A49" t="s">
        <v>61</v>
      </c>
      <c r="L49" s="7"/>
    </row>
    <row r="50" spans="1:12" x14ac:dyDescent="0.15">
      <c r="A50" t="s">
        <v>62</v>
      </c>
      <c r="L50" s="7"/>
    </row>
    <row r="51" spans="1:12" x14ac:dyDescent="0.15">
      <c r="A51" t="s">
        <v>63</v>
      </c>
      <c r="L51" s="7"/>
    </row>
    <row r="52" spans="1:12" x14ac:dyDescent="0.15">
      <c r="A52" t="s">
        <v>64</v>
      </c>
    </row>
    <row r="53" spans="1:12" x14ac:dyDescent="0.15">
      <c r="A53" t="s">
        <v>65</v>
      </c>
    </row>
    <row r="54" spans="1:12" x14ac:dyDescent="0.15">
      <c r="A54" t="s">
        <v>66</v>
      </c>
    </row>
    <row r="55" spans="1:12" x14ac:dyDescent="0.15">
      <c r="A55" t="s">
        <v>67</v>
      </c>
    </row>
    <row r="56" spans="1:12" x14ac:dyDescent="0.15">
      <c r="A56" t="s">
        <v>68</v>
      </c>
    </row>
    <row r="57" spans="1:12" x14ac:dyDescent="0.15">
      <c r="A57" t="s">
        <v>69</v>
      </c>
    </row>
    <row r="58" spans="1:12" x14ac:dyDescent="0.15">
      <c r="A58" t="s">
        <v>70</v>
      </c>
    </row>
    <row r="59" spans="1:12" x14ac:dyDescent="0.15">
      <c r="A59" t="s">
        <v>71</v>
      </c>
    </row>
    <row r="60" spans="1:12" x14ac:dyDescent="0.15">
      <c r="A60" t="s">
        <v>72</v>
      </c>
    </row>
    <row r="61" spans="1:12" x14ac:dyDescent="0.15">
      <c r="A61" t="s">
        <v>73</v>
      </c>
    </row>
    <row r="62" spans="1:12" x14ac:dyDescent="0.15">
      <c r="A62" t="s">
        <v>74</v>
      </c>
    </row>
    <row r="63" spans="1:12" x14ac:dyDescent="0.15">
      <c r="A63" t="s">
        <v>75</v>
      </c>
    </row>
    <row r="64" spans="1:12" x14ac:dyDescent="0.15">
      <c r="A64" t="s">
        <v>76</v>
      </c>
    </row>
    <row r="65" spans="1:1" x14ac:dyDescent="0.15">
      <c r="A65" t="s">
        <v>77</v>
      </c>
    </row>
    <row r="66" spans="1:1" x14ac:dyDescent="0.15">
      <c r="A66" t="s">
        <v>78</v>
      </c>
    </row>
    <row r="67" spans="1:1" x14ac:dyDescent="0.15">
      <c r="A67" t="s">
        <v>79</v>
      </c>
    </row>
    <row r="68" spans="1:1" x14ac:dyDescent="0.15">
      <c r="A68" t="s">
        <v>80</v>
      </c>
    </row>
    <row r="69" spans="1:1" x14ac:dyDescent="0.15">
      <c r="A69" t="s">
        <v>81</v>
      </c>
    </row>
    <row r="70" spans="1:1" x14ac:dyDescent="0.15">
      <c r="A70" t="s">
        <v>82</v>
      </c>
    </row>
    <row r="71" spans="1:1" x14ac:dyDescent="0.15">
      <c r="A71" t="s">
        <v>83</v>
      </c>
    </row>
    <row r="72" spans="1:1" x14ac:dyDescent="0.15">
      <c r="A72" t="s">
        <v>84</v>
      </c>
    </row>
    <row r="73" spans="1:1" x14ac:dyDescent="0.15">
      <c r="A73" t="s">
        <v>85</v>
      </c>
    </row>
    <row r="74" spans="1:1" x14ac:dyDescent="0.15">
      <c r="A74" t="s">
        <v>86</v>
      </c>
    </row>
    <row r="75" spans="1:1" x14ac:dyDescent="0.15">
      <c r="A75" t="s">
        <v>87</v>
      </c>
    </row>
    <row r="76" spans="1:1" x14ac:dyDescent="0.15">
      <c r="A76" t="s">
        <v>88</v>
      </c>
    </row>
    <row r="77" spans="1:1" x14ac:dyDescent="0.15">
      <c r="A77" t="s">
        <v>89</v>
      </c>
    </row>
  </sheetData>
  <sheetProtection selectLockedCells="1" selectUnlockedCells="1"/>
  <phoneticPr fontId="1"/>
  <pageMargins left="0.7" right="0.7" top="0.75" bottom="0.75" header="0.3" footer="0.3"/>
  <pageSetup paperSize="9" orientation="portrait" r:id="rId1"/>
  <headerFooter>
    <oddHeader>&amp;L【機密性○（取扱制限）】</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6BDA8-85A9-4511-90B7-1E12F4A389B9}">
  <sheetPr>
    <tabColor theme="0" tint="-0.249977111117893"/>
  </sheetPr>
  <dimension ref="A1:D135"/>
  <sheetViews>
    <sheetView zoomScaleNormal="100" workbookViewId="0">
      <selection activeCell="F8" sqref="F8"/>
    </sheetView>
  </sheetViews>
  <sheetFormatPr defaultRowHeight="13.5" x14ac:dyDescent="0.15"/>
  <cols>
    <col min="1" max="1" width="5" bestFit="1" customWidth="1"/>
    <col min="2" max="2" width="14.5" customWidth="1"/>
    <col min="3" max="3" width="6.5" bestFit="1" customWidth="1"/>
    <col min="4" max="4" width="12.125" bestFit="1" customWidth="1"/>
  </cols>
  <sheetData>
    <row r="1" spans="1:4" x14ac:dyDescent="0.15">
      <c r="B1" t="s">
        <v>291</v>
      </c>
    </row>
    <row r="3" spans="1:4" x14ac:dyDescent="0.15">
      <c r="A3" t="s">
        <v>106</v>
      </c>
      <c r="B3" t="s">
        <v>292</v>
      </c>
      <c r="C3" t="s">
        <v>293</v>
      </c>
      <c r="D3" t="s">
        <v>294</v>
      </c>
    </row>
    <row r="4" spans="1:4" x14ac:dyDescent="0.15">
      <c r="B4" s="70" t="s">
        <v>295</v>
      </c>
      <c r="C4" s="70" t="str">
        <f>IF('１.④指導員 内訳・直'!C13=0,"-",'１.④指導員 内訳・直'!C13)</f>
        <v>-</v>
      </c>
      <c r="D4" s="70" t="str">
        <f>IF('１.④指導員 内訳・直'!V13=0,"-",'１.④指導員 内訳・直'!V13)</f>
        <v>-</v>
      </c>
    </row>
    <row r="5" spans="1:4" x14ac:dyDescent="0.15">
      <c r="A5">
        <v>1</v>
      </c>
      <c r="B5" s="70" t="e">
        <f>IF('④（提出用）指導員 内訳'!C13=0,"-",'④（提出用）指導員 内訳'!C13)</f>
        <v>#REF!</v>
      </c>
      <c r="C5" s="70" t="e">
        <f>IF('④（提出用）指導員 内訳'!D13=0,"-",'④（提出用）指導員 内訳'!D13)</f>
        <v>#REF!</v>
      </c>
      <c r="D5" s="70" t="e">
        <f>IF('④（提出用）指導員 内訳'!W13=0,"-",'④（提出用）指導員 内訳'!W13)</f>
        <v>#REF!</v>
      </c>
    </row>
    <row r="6" spans="1:4" x14ac:dyDescent="0.15">
      <c r="A6">
        <v>2</v>
      </c>
      <c r="B6" s="70" t="e">
        <f>IF('④（提出用）指導員 内訳'!C53=0,"-",'④（提出用）指導員 内訳'!C53)</f>
        <v>#REF!</v>
      </c>
      <c r="C6" s="70" t="e">
        <f>IF('④（提出用）指導員 内訳'!D53=0,"-",'④（提出用）指導員 内訳'!D53)</f>
        <v>#REF!</v>
      </c>
      <c r="D6" s="70" t="e">
        <f>IF('④（提出用）指導員 内訳'!W53=0,"-",'④（提出用）指導員 内訳'!W53)</f>
        <v>#REF!</v>
      </c>
    </row>
    <row r="7" spans="1:4" x14ac:dyDescent="0.15">
      <c r="A7">
        <v>3</v>
      </c>
      <c r="B7" s="70" t="e">
        <f>IF('④（提出用）指導員 内訳'!C93=0,"-",'④（提出用）指導員 内訳'!C93)</f>
        <v>#REF!</v>
      </c>
      <c r="C7" s="70" t="e">
        <f>IF('④（提出用）指導員 内訳'!D93=0,"-",'④（提出用）指導員 内訳'!D93)</f>
        <v>#REF!</v>
      </c>
      <c r="D7" s="70" t="e">
        <f>IF('④（提出用）指導員 内訳'!W93=0,"-",'④（提出用）指導員 内訳'!W93)</f>
        <v>#REF!</v>
      </c>
    </row>
    <row r="8" spans="1:4" x14ac:dyDescent="0.15">
      <c r="A8">
        <v>4</v>
      </c>
      <c r="B8" s="70" t="e">
        <f>IF('④（提出用）指導員 内訳'!C133=0,"-",'④（提出用）指導員 内訳'!C133)</f>
        <v>#REF!</v>
      </c>
      <c r="C8" s="70" t="e">
        <f>IF('④（提出用）指導員 内訳'!D133=0,"-",'④（提出用）指導員 内訳'!D133)</f>
        <v>#REF!</v>
      </c>
      <c r="D8" s="70" t="e">
        <f>IF('④（提出用）指導員 内訳'!W133=0,"-",'④（提出用）指導員 内訳'!W133)</f>
        <v>#REF!</v>
      </c>
    </row>
    <row r="9" spans="1:4" x14ac:dyDescent="0.15">
      <c r="A9">
        <v>5</v>
      </c>
      <c r="B9" s="70" t="e">
        <f>IF('④（提出用）指導員 内訳'!C173=0,"-",'④（提出用）指導員 内訳'!C173)</f>
        <v>#REF!</v>
      </c>
      <c r="C9" s="70" t="e">
        <f>IF('④（提出用）指導員 内訳'!D173=0,"-",'④（提出用）指導員 内訳'!D173)</f>
        <v>#REF!</v>
      </c>
      <c r="D9" s="70" t="e">
        <f>IF('④（提出用）指導員 内訳'!W173=0,"-",'④（提出用）指導員 内訳'!W173)</f>
        <v>#REF!</v>
      </c>
    </row>
    <row r="10" spans="1:4" x14ac:dyDescent="0.15">
      <c r="A10">
        <v>6</v>
      </c>
      <c r="B10" s="70" t="e">
        <f>IF('④（提出用）指導員 内訳'!C213=0,"-",'④（提出用）指導員 内訳'!C213)</f>
        <v>#REF!</v>
      </c>
      <c r="C10" s="70" t="e">
        <f>IF('④（提出用）指導員 内訳'!D213=0,"-",'④（提出用）指導員 内訳'!D213)</f>
        <v>#REF!</v>
      </c>
      <c r="D10" s="70" t="e">
        <f>IF('④（提出用）指導員 内訳'!W213=0,"-",'④（提出用）指導員 内訳'!W213)</f>
        <v>#REF!</v>
      </c>
    </row>
    <row r="11" spans="1:4" x14ac:dyDescent="0.15">
      <c r="A11">
        <v>7</v>
      </c>
      <c r="B11" s="70" t="e">
        <f>IF('④（提出用）指導員 内訳'!C253=0,"-",'④（提出用）指導員 内訳'!C253)</f>
        <v>#REF!</v>
      </c>
      <c r="C11" s="70" t="e">
        <f>IF('④（提出用）指導員 内訳'!D253=0,"-",'④（提出用）指導員 内訳'!D253)</f>
        <v>#REF!</v>
      </c>
      <c r="D11" s="70" t="e">
        <f>IF('④（提出用）指導員 内訳'!W253=0,"-",'④（提出用）指導員 内訳'!W253)</f>
        <v>#REF!</v>
      </c>
    </row>
    <row r="12" spans="1:4" x14ac:dyDescent="0.15">
      <c r="A12">
        <v>8</v>
      </c>
      <c r="B12" s="70" t="e">
        <f>IF('④（提出用）指導員 内訳'!C293=0,"-",'④（提出用）指導員 内訳'!C293)</f>
        <v>#REF!</v>
      </c>
      <c r="C12" s="70" t="e">
        <f>IF('④（提出用）指導員 内訳'!D293=0,"-",'④（提出用）指導員 内訳'!D293)</f>
        <v>#REF!</v>
      </c>
      <c r="D12" s="70" t="e">
        <f>IF('④（提出用）指導員 内訳'!W293=0,"-",'④（提出用）指導員 内訳'!W293)</f>
        <v>#REF!</v>
      </c>
    </row>
    <row r="13" spans="1:4" x14ac:dyDescent="0.15">
      <c r="A13">
        <v>9</v>
      </c>
      <c r="B13" s="70" t="e">
        <f>IF('④（提出用）指導員 内訳'!C333=0,"-",'④（提出用）指導員 内訳'!C333)</f>
        <v>#REF!</v>
      </c>
      <c r="C13" s="70" t="e">
        <f>IF('④（提出用）指導員 内訳'!D333=0,"-",'④（提出用）指導員 内訳'!D333)</f>
        <v>#REF!</v>
      </c>
      <c r="D13" s="70" t="e">
        <f>IF('④（提出用）指導員 内訳'!W333=0,"-",'④（提出用）指導員 内訳'!W333)</f>
        <v>#REF!</v>
      </c>
    </row>
    <row r="14" spans="1:4" x14ac:dyDescent="0.15">
      <c r="A14">
        <v>10</v>
      </c>
      <c r="B14" s="70" t="e">
        <f>IF('④（提出用）指導員 内訳'!C373=0,"-",'④（提出用）指導員 内訳'!C373)</f>
        <v>#REF!</v>
      </c>
      <c r="C14" s="70" t="e">
        <f>IF('④（提出用）指導員 内訳'!D373=0,"-",'④（提出用）指導員 内訳'!D373)</f>
        <v>#REF!</v>
      </c>
      <c r="D14" s="70" t="e">
        <f>IF('④（提出用）指導員 内訳'!W373=0,"-",'④（提出用）指導員 内訳'!W373)</f>
        <v>#REF!</v>
      </c>
    </row>
    <row r="15" spans="1:4" x14ac:dyDescent="0.15">
      <c r="A15">
        <v>11</v>
      </c>
      <c r="B15" s="70" t="e">
        <f>IF('④（提出用）指導員 内訳'!C413=0,"-",'④（提出用）指導員 内訳'!C413)</f>
        <v>#REF!</v>
      </c>
      <c r="C15" s="70" t="e">
        <f>IF('④（提出用）指導員 内訳'!D413=0,"-",'④（提出用）指導員 内訳'!D413)</f>
        <v>#REF!</v>
      </c>
      <c r="D15" s="70" t="e">
        <f>IF('④（提出用）指導員 内訳'!W413=0,"-",'④（提出用）指導員 内訳'!W413)</f>
        <v>#REF!</v>
      </c>
    </row>
    <row r="16" spans="1:4" x14ac:dyDescent="0.15">
      <c r="A16">
        <v>12</v>
      </c>
      <c r="B16" s="70" t="e">
        <f>IF('④（提出用）指導員 内訳'!C453=0,"-",'④（提出用）指導員 内訳'!C453)</f>
        <v>#REF!</v>
      </c>
      <c r="C16" s="70" t="e">
        <f>IF('④（提出用）指導員 内訳'!D453=0,"-",'④（提出用）指導員 内訳'!D453)</f>
        <v>#REF!</v>
      </c>
      <c r="D16" s="70" t="e">
        <f>IF('④（提出用）指導員 内訳'!W453=0,"-",'④（提出用）指導員 内訳'!W453)</f>
        <v>#REF!</v>
      </c>
    </row>
    <row r="17" spans="1:4" x14ac:dyDescent="0.15">
      <c r="A17">
        <v>13</v>
      </c>
      <c r="B17" s="70" t="e">
        <f>IF('④（提出用）指導員 内訳'!C493=0,"-",'④（提出用）指導員 内訳'!C493)</f>
        <v>#REF!</v>
      </c>
      <c r="C17" s="70" t="e">
        <f>IF('④（提出用）指導員 内訳'!D493=0,"-",'④（提出用）指導員 内訳'!D493)</f>
        <v>#REF!</v>
      </c>
      <c r="D17" s="70" t="e">
        <f>IF('④（提出用）指導員 内訳'!W493=0,"-",'④（提出用）指導員 内訳'!W493)</f>
        <v>#REF!</v>
      </c>
    </row>
    <row r="18" spans="1:4" x14ac:dyDescent="0.15">
      <c r="A18">
        <v>14</v>
      </c>
      <c r="B18" s="70" t="e">
        <f>IF('④（提出用）指導員 内訳'!C533=0,"-",'④（提出用）指導員 内訳'!C533)</f>
        <v>#REF!</v>
      </c>
      <c r="C18" s="70" t="e">
        <f>IF('④（提出用）指導員 内訳'!D533=0,"-",'④（提出用）指導員 内訳'!D533)</f>
        <v>#REF!</v>
      </c>
      <c r="D18" s="70" t="e">
        <f>IF('④（提出用）指導員 内訳'!W533=0,"-",'④（提出用）指導員 内訳'!W533)</f>
        <v>#REF!</v>
      </c>
    </row>
    <row r="19" spans="1:4" x14ac:dyDescent="0.15">
      <c r="A19">
        <v>15</v>
      </c>
      <c r="B19" s="70" t="e">
        <f>IF('④（提出用）指導員 内訳'!C573=0,"-",'④（提出用）指導員 内訳'!C573)</f>
        <v>#REF!</v>
      </c>
      <c r="C19" s="70" t="e">
        <f>IF('④（提出用）指導員 内訳'!D573=0,"-",'④（提出用）指導員 内訳'!D573)</f>
        <v>#REF!</v>
      </c>
      <c r="D19" s="70" t="e">
        <f>IF('④（提出用）指導員 内訳'!W573=0,"-",'④（提出用）指導員 内訳'!W573)</f>
        <v>#REF!</v>
      </c>
    </row>
    <row r="20" spans="1:4" x14ac:dyDescent="0.15">
      <c r="A20">
        <v>16</v>
      </c>
      <c r="B20" s="70" t="e">
        <f>IF('④（提出用）指導員 内訳'!C613=0,"-",'④（提出用）指導員 内訳'!C613)</f>
        <v>#REF!</v>
      </c>
      <c r="C20" s="70" t="e">
        <f>IF('④（提出用）指導員 内訳'!D613=0,"-",'④（提出用）指導員 内訳'!D613)</f>
        <v>#REF!</v>
      </c>
      <c r="D20" s="70" t="e">
        <f>IF('④（提出用）指導員 内訳'!W613=0,"-",'④（提出用）指導員 内訳'!W613)</f>
        <v>#REF!</v>
      </c>
    </row>
    <row r="21" spans="1:4" x14ac:dyDescent="0.15">
      <c r="A21">
        <v>17</v>
      </c>
      <c r="B21" s="70" t="e">
        <f>IF('④（提出用）指導員 内訳'!C653=0,"-",'④（提出用）指導員 内訳'!C653)</f>
        <v>#REF!</v>
      </c>
      <c r="C21" s="70" t="e">
        <f>IF('④（提出用）指導員 内訳'!D653=0,"-",'④（提出用）指導員 内訳'!D653)</f>
        <v>#REF!</v>
      </c>
      <c r="D21" s="70" t="e">
        <f>IF('④（提出用）指導員 内訳'!W653=0,"-",'④（提出用）指導員 内訳'!W653)</f>
        <v>#REF!</v>
      </c>
    </row>
    <row r="22" spans="1:4" x14ac:dyDescent="0.15">
      <c r="A22">
        <v>18</v>
      </c>
      <c r="B22" s="70" t="e">
        <f>IF('④（提出用）指導員 内訳'!C693=0,"-",'④（提出用）指導員 内訳'!C693)</f>
        <v>#REF!</v>
      </c>
      <c r="C22" s="70" t="e">
        <f>IF('④（提出用）指導員 内訳'!D693=0,"-",'④（提出用）指導員 内訳'!D693)</f>
        <v>#REF!</v>
      </c>
      <c r="D22" s="70" t="e">
        <f>IF('④（提出用）指導員 内訳'!W693=0,"-",'④（提出用）指導員 内訳'!W693)</f>
        <v>#REF!</v>
      </c>
    </row>
    <row r="23" spans="1:4" x14ac:dyDescent="0.15">
      <c r="A23">
        <v>19</v>
      </c>
      <c r="B23" s="70" t="e">
        <f>IF('④（提出用）指導員 内訳'!C733=0,"-",'④（提出用）指導員 内訳'!C733)</f>
        <v>#REF!</v>
      </c>
      <c r="C23" s="70" t="e">
        <f>IF('④（提出用）指導員 内訳'!D733=0,"-",'④（提出用）指導員 内訳'!D733)</f>
        <v>#REF!</v>
      </c>
      <c r="D23" s="70" t="e">
        <f>IF('④（提出用）指導員 内訳'!W733=0,"-",'④（提出用）指導員 内訳'!W733)</f>
        <v>#REF!</v>
      </c>
    </row>
    <row r="24" spans="1:4" x14ac:dyDescent="0.15">
      <c r="A24">
        <v>20</v>
      </c>
      <c r="B24" s="70" t="e">
        <f>IF('④（提出用）指導員 内訳'!C773=0,"-",'④（提出用）指導員 内訳'!C773)</f>
        <v>#REF!</v>
      </c>
      <c r="C24" s="70" t="e">
        <f>IF('④（提出用）指導員 内訳'!D773=0,"-",'④（提出用）指導員 内訳'!D773)</f>
        <v>#REF!</v>
      </c>
      <c r="D24" s="70" t="e">
        <f>IF('④（提出用）指導員 内訳'!W773=0,"-",'④（提出用）指導員 内訳'!W773)</f>
        <v>#REF!</v>
      </c>
    </row>
    <row r="25" spans="1:4" x14ac:dyDescent="0.15">
      <c r="A25">
        <v>21</v>
      </c>
      <c r="B25" s="70" t="e">
        <f>IF('④（提出用）指導員 内訳'!C813=0,"-",'④（提出用）指導員 内訳'!C813)</f>
        <v>#REF!</v>
      </c>
      <c r="C25" s="70" t="e">
        <f>IF('④（提出用）指導員 内訳'!D813=0,"-",'④（提出用）指導員 内訳'!D813)</f>
        <v>#REF!</v>
      </c>
      <c r="D25" s="70" t="e">
        <f>IF('④（提出用）指導員 内訳'!W813=0,"-",'④（提出用）指導員 内訳'!W813)</f>
        <v>#REF!</v>
      </c>
    </row>
    <row r="26" spans="1:4" x14ac:dyDescent="0.15">
      <c r="A26">
        <v>22</v>
      </c>
      <c r="B26" s="70" t="e">
        <f>IF('④（提出用）指導員 内訳'!C853=0,"-",'④（提出用）指導員 内訳'!C853)</f>
        <v>#REF!</v>
      </c>
      <c r="C26" s="70" t="e">
        <f>IF('④（提出用）指導員 内訳'!D853=0,"-",'④（提出用）指導員 内訳'!D853)</f>
        <v>#REF!</v>
      </c>
      <c r="D26" s="70" t="e">
        <f>IF('④（提出用）指導員 内訳'!W853=0,"-",'④（提出用）指導員 内訳'!W853)</f>
        <v>#REF!</v>
      </c>
    </row>
    <row r="27" spans="1:4" x14ac:dyDescent="0.15">
      <c r="A27">
        <v>23</v>
      </c>
      <c r="B27" s="70" t="e">
        <f>IF('④（提出用）指導員 内訳'!C893=0,"-",'④（提出用）指導員 内訳'!C893)</f>
        <v>#REF!</v>
      </c>
      <c r="C27" s="70" t="e">
        <f>IF('④（提出用）指導員 内訳'!D893=0,"-",'④（提出用）指導員 内訳'!D893)</f>
        <v>#REF!</v>
      </c>
      <c r="D27" s="70" t="e">
        <f>IF('④（提出用）指導員 内訳'!W893=0,"-",'④（提出用）指導員 内訳'!W893)</f>
        <v>#REF!</v>
      </c>
    </row>
    <row r="28" spans="1:4" x14ac:dyDescent="0.15">
      <c r="A28">
        <v>24</v>
      </c>
      <c r="B28" s="70" t="e">
        <f>IF('④（提出用）指導員 内訳'!C933=0,"-",'④（提出用）指導員 内訳'!C933)</f>
        <v>#REF!</v>
      </c>
      <c r="C28" s="70" t="e">
        <f>IF('④（提出用）指導員 内訳'!D933=0,"-",'④（提出用）指導員 内訳'!D933)</f>
        <v>#REF!</v>
      </c>
      <c r="D28" s="70" t="e">
        <f>IF('④（提出用）指導員 内訳'!W933=0,"-",'④（提出用）指導員 内訳'!W933)</f>
        <v>#REF!</v>
      </c>
    </row>
    <row r="29" spans="1:4" x14ac:dyDescent="0.15">
      <c r="A29">
        <v>25</v>
      </c>
      <c r="B29" s="70" t="e">
        <f>IF('④（提出用）指導員 内訳'!C973=0,"-",'④（提出用）指導員 内訳'!C973)</f>
        <v>#REF!</v>
      </c>
      <c r="C29" s="70" t="e">
        <f>IF('④（提出用）指導員 内訳'!D973=0,"-",'④（提出用）指導員 内訳'!D973)</f>
        <v>#REF!</v>
      </c>
      <c r="D29" s="70" t="e">
        <f>IF('④（提出用）指導員 内訳'!W973=0,"-",'④（提出用）指導員 内訳'!W973)</f>
        <v>#REF!</v>
      </c>
    </row>
    <row r="30" spans="1:4" x14ac:dyDescent="0.15">
      <c r="A30">
        <v>26</v>
      </c>
      <c r="B30" s="70" t="e">
        <f>IF('④（提出用）指導員 内訳'!C813=0,"-",'④（提出用）指導員 内訳'!C813)</f>
        <v>#REF!</v>
      </c>
      <c r="C30" s="70" t="e">
        <f>IF('④（提出用）指導員 内訳'!D813=0,"-",'④（提出用）指導員 内訳'!D813)</f>
        <v>#REF!</v>
      </c>
      <c r="D30" s="70" t="e">
        <f>IF('④（提出用）指導員 内訳'!W813=0,"-",'④（提出用）指導員 内訳'!W813)</f>
        <v>#REF!</v>
      </c>
    </row>
    <row r="31" spans="1:4" x14ac:dyDescent="0.15">
      <c r="A31">
        <v>27</v>
      </c>
      <c r="B31" s="70" t="e">
        <f>IF('④（提出用）指導員 内訳'!C853=0,"-",'④（提出用）指導員 内訳'!C853)</f>
        <v>#REF!</v>
      </c>
      <c r="C31" s="70" t="e">
        <f>IF('④（提出用）指導員 内訳'!D853=0,"-",'④（提出用）指導員 内訳'!D853)</f>
        <v>#REF!</v>
      </c>
      <c r="D31" s="70" t="e">
        <f>IF('④（提出用）指導員 内訳'!W853=0,"-",'④（提出用）指導員 内訳'!W853)</f>
        <v>#REF!</v>
      </c>
    </row>
    <row r="32" spans="1:4" x14ac:dyDescent="0.15">
      <c r="A32">
        <v>28</v>
      </c>
      <c r="B32" s="70" t="e">
        <f>IF('④（提出用）指導員 内訳'!C893=0,"-",'④（提出用）指導員 内訳'!C893)</f>
        <v>#REF!</v>
      </c>
      <c r="C32" s="70" t="e">
        <f>IF('④（提出用）指導員 内訳'!D893=0,"-",'④（提出用）指導員 内訳'!D893)</f>
        <v>#REF!</v>
      </c>
      <c r="D32" s="70" t="e">
        <f>IF('④（提出用）指導員 内訳'!W893=0,"-",'④（提出用）指導員 内訳'!W893)</f>
        <v>#REF!</v>
      </c>
    </row>
    <row r="33" spans="1:4" x14ac:dyDescent="0.15">
      <c r="A33">
        <v>29</v>
      </c>
      <c r="B33" s="70" t="e">
        <f>IF('④（提出用）指導員 内訳'!C933=0,"-",'④（提出用）指導員 内訳'!C933)</f>
        <v>#REF!</v>
      </c>
      <c r="C33" s="70" t="e">
        <f>IF('④（提出用）指導員 内訳'!D933=0,"-",'④（提出用）指導員 内訳'!D933)</f>
        <v>#REF!</v>
      </c>
      <c r="D33" s="70" t="e">
        <f>IF('④（提出用）指導員 内訳'!W933=0,"-",'④（提出用）指導員 内訳'!W933)</f>
        <v>#REF!</v>
      </c>
    </row>
    <row r="34" spans="1:4" x14ac:dyDescent="0.15">
      <c r="A34">
        <v>30</v>
      </c>
      <c r="B34" s="70" t="e">
        <f>IF('④（提出用）指導員 内訳'!C973=0,"-",'④（提出用）指導員 内訳'!C973)</f>
        <v>#REF!</v>
      </c>
      <c r="C34" s="70" t="e">
        <f>IF('④（提出用）指導員 内訳'!D973=0,"-",'④（提出用）指導員 内訳'!D973)</f>
        <v>#REF!</v>
      </c>
      <c r="D34" s="70" t="e">
        <f>IF('④（提出用）指導員 内訳'!W973=0,"-",'④（提出用）指導員 内訳'!W973)</f>
        <v>#REF!</v>
      </c>
    </row>
    <row r="35" spans="1:4" x14ac:dyDescent="0.15">
      <c r="A35">
        <v>31</v>
      </c>
      <c r="B35" s="70" t="e">
        <f>IF('④（提出用）指導員 内訳'!C1013=0,"-",'④（提出用）指導員 内訳'!C1013)</f>
        <v>#REF!</v>
      </c>
      <c r="C35" s="70" t="e">
        <f>IF('④（提出用）指導員 内訳'!D1013=0,"-",'④（提出用）指導員 内訳'!D1013)</f>
        <v>#REF!</v>
      </c>
      <c r="D35" s="70" t="e">
        <f>IF('④（提出用）指導員 内訳'!W1013=0,"-",'④（提出用）指導員 内訳'!W1013)</f>
        <v>#REF!</v>
      </c>
    </row>
    <row r="36" spans="1:4" x14ac:dyDescent="0.15">
      <c r="A36">
        <v>32</v>
      </c>
      <c r="B36" s="70" t="e">
        <f>IF('④（提出用）指導員 内訳'!C1053=0,"-",'④（提出用）指導員 内訳'!C1053)</f>
        <v>#REF!</v>
      </c>
      <c r="C36" s="70" t="e">
        <f>IF('④（提出用）指導員 内訳'!D1053=0,"-",'④（提出用）指導員 内訳'!D1053)</f>
        <v>#REF!</v>
      </c>
      <c r="D36" s="70" t="e">
        <f>IF('④（提出用）指導員 内訳'!W1053=0,"-",'④（提出用）指導員 内訳'!W1053)</f>
        <v>#REF!</v>
      </c>
    </row>
    <row r="37" spans="1:4" x14ac:dyDescent="0.15">
      <c r="A37">
        <v>33</v>
      </c>
      <c r="B37" s="70" t="e">
        <f>IF('④（提出用）指導員 内訳'!C1093=0,"-",'④（提出用）指導員 内訳'!C1093)</f>
        <v>#REF!</v>
      </c>
      <c r="C37" s="70" t="e">
        <f>IF('④（提出用）指導員 内訳'!D1093=0,"-",'④（提出用）指導員 内訳'!D1093)</f>
        <v>#REF!</v>
      </c>
      <c r="D37" s="70" t="e">
        <f>IF('④（提出用）指導員 内訳'!W1093=0,"-",'④（提出用）指導員 内訳'!W1093)</f>
        <v>#REF!</v>
      </c>
    </row>
    <row r="38" spans="1:4" x14ac:dyDescent="0.15">
      <c r="A38">
        <v>34</v>
      </c>
      <c r="B38" s="70" t="e">
        <f>IF('④（提出用）指導員 内訳'!C1133=0,"-",'④（提出用）指導員 内訳'!C1133)</f>
        <v>#REF!</v>
      </c>
      <c r="C38" s="70" t="e">
        <f>IF('④（提出用）指導員 内訳'!D1133=0,"-",'④（提出用）指導員 内訳'!D1133)</f>
        <v>#REF!</v>
      </c>
      <c r="D38" s="70" t="e">
        <f>IF('④（提出用）指導員 内訳'!W1133=0,"-",'④（提出用）指導員 内訳'!W1133)</f>
        <v>#REF!</v>
      </c>
    </row>
    <row r="39" spans="1:4" x14ac:dyDescent="0.15">
      <c r="A39">
        <v>35</v>
      </c>
      <c r="B39" s="70" t="e">
        <f>IF('④（提出用）指導員 内訳'!C1173=0,"-",'④（提出用）指導員 内訳'!C1173)</f>
        <v>#REF!</v>
      </c>
      <c r="C39" s="70" t="e">
        <f>IF('④（提出用）指導員 内訳'!D1173=0,"-",'④（提出用）指導員 内訳'!D1173)</f>
        <v>#REF!</v>
      </c>
      <c r="D39" s="70" t="e">
        <f>IF('④（提出用）指導員 内訳'!W1173=0,"-",'④（提出用）指導員 内訳'!W1173)</f>
        <v>#REF!</v>
      </c>
    </row>
    <row r="40" spans="1:4" x14ac:dyDescent="0.15">
      <c r="A40">
        <v>36</v>
      </c>
      <c r="B40" s="70" t="e">
        <f>IF('④（提出用）指導員 内訳'!C1213=0,"-",'④（提出用）指導員 内訳'!C1213)</f>
        <v>#REF!</v>
      </c>
      <c r="C40" s="70" t="e">
        <f>IF('④（提出用）指導員 内訳'!D1213=0,"-",'④（提出用）指導員 内訳'!D1213)</f>
        <v>#REF!</v>
      </c>
      <c r="D40" s="70" t="e">
        <f>IF('④（提出用）指導員 内訳'!W1213=0,"-",'④（提出用）指導員 内訳'!W1213)</f>
        <v>#REF!</v>
      </c>
    </row>
    <row r="41" spans="1:4" x14ac:dyDescent="0.15">
      <c r="A41">
        <v>37</v>
      </c>
      <c r="B41" s="70" t="e">
        <f>IF('④（提出用）指導員 内訳'!C1253=0,"-",'④（提出用）指導員 内訳'!C1253)</f>
        <v>#REF!</v>
      </c>
      <c r="C41" s="70" t="e">
        <f>IF('④（提出用）指導員 内訳'!D1253=0,"-",'④（提出用）指導員 内訳'!D1253)</f>
        <v>#REF!</v>
      </c>
      <c r="D41" s="70" t="e">
        <f>IF('④（提出用）指導員 内訳'!W1253=0,"-",'④（提出用）指導員 内訳'!W1253)</f>
        <v>#REF!</v>
      </c>
    </row>
    <row r="42" spans="1:4" x14ac:dyDescent="0.15">
      <c r="A42">
        <v>38</v>
      </c>
      <c r="B42" s="70" t="e">
        <f>IF('④（提出用）指導員 内訳'!C1293=0,"-",'④（提出用）指導員 内訳'!C1293)</f>
        <v>#REF!</v>
      </c>
      <c r="C42" s="70" t="e">
        <f>IF('④（提出用）指導員 内訳'!D1293=0,"-",'④（提出用）指導員 内訳'!D1293)</f>
        <v>#REF!</v>
      </c>
      <c r="D42" s="70" t="e">
        <f>IF('④（提出用）指導員 内訳'!W1293=0,"-",'④（提出用）指導員 内訳'!W1293)</f>
        <v>#REF!</v>
      </c>
    </row>
    <row r="43" spans="1:4" x14ac:dyDescent="0.15">
      <c r="A43">
        <v>39</v>
      </c>
      <c r="B43" s="70" t="e">
        <f>IF('④（提出用）指導員 内訳'!C1333=0,"-",'④（提出用）指導員 内訳'!C1333)</f>
        <v>#REF!</v>
      </c>
      <c r="C43" s="70" t="e">
        <f>IF('④（提出用）指導員 内訳'!D1333=0,"-",'④（提出用）指導員 内訳'!D1333)</f>
        <v>#REF!</v>
      </c>
      <c r="D43" s="70" t="e">
        <f>IF('④（提出用）指導員 内訳'!W1333=0,"-",'④（提出用）指導員 内訳'!W1333)</f>
        <v>#REF!</v>
      </c>
    </row>
    <row r="44" spans="1:4" x14ac:dyDescent="0.15">
      <c r="A44">
        <v>40</v>
      </c>
      <c r="B44" s="70" t="e">
        <f>IF('④（提出用）指導員 内訳'!C1373=0,"-",'④（提出用）指導員 内訳'!C1373)</f>
        <v>#REF!</v>
      </c>
      <c r="C44" s="70" t="e">
        <f>IF('④（提出用）指導員 内訳'!D1373=0,"-",'④（提出用）指導員 内訳'!D1373)</f>
        <v>#REF!</v>
      </c>
      <c r="D44" s="70" t="e">
        <f>IF('④（提出用）指導員 内訳'!W1373=0,"-",'④（提出用）指導員 内訳'!W1373)</f>
        <v>#REF!</v>
      </c>
    </row>
    <row r="45" spans="1:4" x14ac:dyDescent="0.15">
      <c r="A45">
        <v>41</v>
      </c>
      <c r="B45" s="70" t="e">
        <f>IF('④（提出用）指導員 内訳'!C1413=0,"-",'④（提出用）指導員 内訳'!C1413)</f>
        <v>#REF!</v>
      </c>
      <c r="C45" s="70" t="e">
        <f>IF('④（提出用）指導員 内訳'!D1413=0,"-",'④（提出用）指導員 内訳'!D1413)</f>
        <v>#REF!</v>
      </c>
      <c r="D45" s="70" t="e">
        <f>IF('④（提出用）指導員 内訳'!W1413=0,"-",'④（提出用）指導員 内訳'!W1413)</f>
        <v>#REF!</v>
      </c>
    </row>
    <row r="46" spans="1:4" x14ac:dyDescent="0.15">
      <c r="A46">
        <v>42</v>
      </c>
      <c r="B46" s="70" t="e">
        <f>IF('④（提出用）指導員 内訳'!C1453=0,"-",'④（提出用）指導員 内訳'!C1453)</f>
        <v>#REF!</v>
      </c>
      <c r="C46" s="70" t="e">
        <f>IF('④（提出用）指導員 内訳'!D1453=0,"-",'④（提出用）指導員 内訳'!D1453)</f>
        <v>#REF!</v>
      </c>
      <c r="D46" s="70" t="e">
        <f>IF('④（提出用）指導員 内訳'!W1453=0,"-",'④（提出用）指導員 内訳'!W1453)</f>
        <v>#REF!</v>
      </c>
    </row>
    <row r="47" spans="1:4" x14ac:dyDescent="0.15">
      <c r="A47">
        <v>43</v>
      </c>
      <c r="B47" s="70" t="e">
        <f>IF('④（提出用）指導員 内訳'!C1493=0,"-",'④（提出用）指導員 内訳'!C1493)</f>
        <v>#REF!</v>
      </c>
      <c r="C47" s="70" t="e">
        <f>IF('④（提出用）指導員 内訳'!D1493=0,"-",'④（提出用）指導員 内訳'!D1493)</f>
        <v>#REF!</v>
      </c>
      <c r="D47" s="70" t="e">
        <f>IF('④（提出用）指導員 内訳'!W1493=0,"-",'④（提出用）指導員 内訳'!W1493)</f>
        <v>#REF!</v>
      </c>
    </row>
    <row r="48" spans="1:4" x14ac:dyDescent="0.15">
      <c r="A48">
        <v>44</v>
      </c>
      <c r="B48" s="70" t="e">
        <f>IF('④（提出用）指導員 内訳'!C1533=0,"-",'④（提出用）指導員 内訳'!C1533)</f>
        <v>#REF!</v>
      </c>
      <c r="C48" s="70" t="e">
        <f>IF('④（提出用）指導員 内訳'!D1533=0,"-",'④（提出用）指導員 内訳'!D1533)</f>
        <v>#REF!</v>
      </c>
      <c r="D48" s="70" t="e">
        <f>IF('④（提出用）指導員 内訳'!W1533=0,"-",'④（提出用）指導員 内訳'!W1533)</f>
        <v>#REF!</v>
      </c>
    </row>
    <row r="49" spans="1:4" x14ac:dyDescent="0.15">
      <c r="A49">
        <v>45</v>
      </c>
      <c r="B49" s="70" t="e">
        <f>IF('④（提出用）指導員 内訳'!C1573=0,"-",'④（提出用）指導員 内訳'!C1573)</f>
        <v>#REF!</v>
      </c>
      <c r="C49" s="70" t="e">
        <f>IF('④（提出用）指導員 内訳'!D1573=0,"-",'④（提出用）指導員 内訳'!D1573)</f>
        <v>#REF!</v>
      </c>
      <c r="D49" s="70" t="e">
        <f>IF('④（提出用）指導員 内訳'!W1573=0,"-",'④（提出用）指導員 内訳'!W1573)</f>
        <v>#REF!</v>
      </c>
    </row>
    <row r="50" spans="1:4" x14ac:dyDescent="0.15">
      <c r="A50">
        <v>46</v>
      </c>
      <c r="B50" s="70" t="e">
        <f>IF('④（提出用）指導員 内訳'!C1613=0,"-",'④（提出用）指導員 内訳'!C1613)</f>
        <v>#REF!</v>
      </c>
      <c r="C50" s="70" t="e">
        <f>IF('④（提出用）指導員 内訳'!D1613=0,"-",'④（提出用）指導員 内訳'!D1613)</f>
        <v>#REF!</v>
      </c>
      <c r="D50" s="70" t="e">
        <f>IF('④（提出用）指導員 内訳'!W1613=0,"-",'④（提出用）指導員 内訳'!W1613)</f>
        <v>#REF!</v>
      </c>
    </row>
    <row r="51" spans="1:4" x14ac:dyDescent="0.15">
      <c r="A51">
        <v>47</v>
      </c>
      <c r="B51" s="70" t="e">
        <f>IF('④（提出用）指導員 内訳'!C1653=0,"-",'④（提出用）指導員 内訳'!C1653)</f>
        <v>#REF!</v>
      </c>
      <c r="C51" s="70" t="e">
        <f>IF('④（提出用）指導員 内訳'!D1653=0,"-",'④（提出用）指導員 内訳'!D1653)</f>
        <v>#REF!</v>
      </c>
      <c r="D51" s="70" t="e">
        <f>IF('④（提出用）指導員 内訳'!W1653=0,"-",'④（提出用）指導員 内訳'!W1653)</f>
        <v>#REF!</v>
      </c>
    </row>
    <row r="52" spans="1:4" x14ac:dyDescent="0.15">
      <c r="A52">
        <v>48</v>
      </c>
      <c r="B52" s="70" t="e">
        <f>IF('④（提出用）指導員 内訳'!C1693=0,"-",'④（提出用）指導員 内訳'!C1693)</f>
        <v>#REF!</v>
      </c>
      <c r="C52" s="70" t="e">
        <f>IF('④（提出用）指導員 内訳'!D1693=0,"-",'④（提出用）指導員 内訳'!D1693)</f>
        <v>#REF!</v>
      </c>
      <c r="D52" s="70" t="e">
        <f>IF('④（提出用）指導員 内訳'!W1693=0,"-",'④（提出用）指導員 内訳'!W1693)</f>
        <v>#REF!</v>
      </c>
    </row>
    <row r="53" spans="1:4" x14ac:dyDescent="0.15">
      <c r="A53">
        <v>49</v>
      </c>
      <c r="B53" s="70" t="e">
        <f>IF('④（提出用）指導員 内訳'!C1733=0,"-",'④（提出用）指導員 内訳'!C1733)</f>
        <v>#REF!</v>
      </c>
      <c r="C53" s="70" t="e">
        <f>IF('④（提出用）指導員 内訳'!D1733=0,"-",'④（提出用）指導員 内訳'!D1733)</f>
        <v>#REF!</v>
      </c>
      <c r="D53" s="70" t="e">
        <f>IF('④（提出用）指導員 内訳'!W1733=0,"-",'④（提出用）指導員 内訳'!W1733)</f>
        <v>#REF!</v>
      </c>
    </row>
    <row r="54" spans="1:4" x14ac:dyDescent="0.15">
      <c r="A54">
        <v>50</v>
      </c>
      <c r="B54" s="70" t="e">
        <f>IF('④（提出用）指導員 内訳'!C1773=0,"-",'④（提出用）指導員 内訳'!C1773)</f>
        <v>#REF!</v>
      </c>
      <c r="C54" s="70" t="e">
        <f>IF('④（提出用）指導員 内訳'!D1773=0,"-",'④（提出用）指導員 内訳'!D1773)</f>
        <v>#REF!</v>
      </c>
      <c r="D54" s="70" t="e">
        <f>IF('④（提出用）指導員 内訳'!W1773=0,"-",'④（提出用）指導員 内訳'!W1773)</f>
        <v>#REF!</v>
      </c>
    </row>
    <row r="55" spans="1:4" x14ac:dyDescent="0.15">
      <c r="A55">
        <v>51</v>
      </c>
      <c r="B55" s="70" t="e">
        <f>IF('④（提出用）指導員 内訳'!C1813=0,"-",'④（提出用）指導員 内訳'!C1813)</f>
        <v>#REF!</v>
      </c>
      <c r="C55" s="70" t="e">
        <f>IF('④（提出用）指導員 内訳'!D1813=0,"-",'④（提出用）指導員 内訳'!D1813)</f>
        <v>#REF!</v>
      </c>
      <c r="D55" s="70" t="e">
        <f>IF('④（提出用）指導員 内訳'!W1813=0,"-",'④（提出用）指導員 内訳'!W1813)</f>
        <v>#REF!</v>
      </c>
    </row>
    <row r="56" spans="1:4" x14ac:dyDescent="0.15">
      <c r="A56">
        <v>52</v>
      </c>
      <c r="B56" s="70" t="e">
        <f>IF('④（提出用）指導員 内訳'!C1853=0,"-",'④（提出用）指導員 内訳'!C1853)</f>
        <v>#REF!</v>
      </c>
      <c r="C56" s="70" t="e">
        <f>IF('④（提出用）指導員 内訳'!D1853=0,"-",'④（提出用）指導員 内訳'!D1853)</f>
        <v>#REF!</v>
      </c>
      <c r="D56" s="70" t="e">
        <f>IF('④（提出用）指導員 内訳'!W1853=0,"-",'④（提出用）指導員 内訳'!W1853)</f>
        <v>#REF!</v>
      </c>
    </row>
    <row r="57" spans="1:4" x14ac:dyDescent="0.15">
      <c r="A57">
        <v>53</v>
      </c>
      <c r="B57" s="70" t="e">
        <f>IF('④（提出用）指導員 内訳'!C1893=0,"-",'④（提出用）指導員 内訳'!C1893)</f>
        <v>#REF!</v>
      </c>
      <c r="C57" s="70" t="e">
        <f>IF('④（提出用）指導員 内訳'!D1893=0,"-",'④（提出用）指導員 内訳'!D1893)</f>
        <v>#REF!</v>
      </c>
      <c r="D57" s="70" t="e">
        <f>IF('④（提出用）指導員 内訳'!W1893=0,"-",'④（提出用）指導員 内訳'!W1893)</f>
        <v>#REF!</v>
      </c>
    </row>
    <row r="58" spans="1:4" x14ac:dyDescent="0.15">
      <c r="A58">
        <v>54</v>
      </c>
      <c r="B58" s="70" t="e">
        <f>IF('④（提出用）指導員 内訳'!C1933=0,"-",'④（提出用）指導員 内訳'!C1933)</f>
        <v>#REF!</v>
      </c>
      <c r="C58" s="70" t="e">
        <f>IF('④（提出用）指導員 内訳'!D1933=0,"-",'④（提出用）指導員 内訳'!D1933)</f>
        <v>#REF!</v>
      </c>
      <c r="D58" s="70" t="e">
        <f>IF('④（提出用）指導員 内訳'!W1933=0,"-",'④（提出用）指導員 内訳'!W1933)</f>
        <v>#REF!</v>
      </c>
    </row>
    <row r="59" spans="1:4" x14ac:dyDescent="0.15">
      <c r="A59">
        <v>55</v>
      </c>
      <c r="B59" s="70" t="e">
        <f>IF('④（提出用）指導員 内訳'!C1973=0,"-",'④（提出用）指導員 内訳'!C1973)</f>
        <v>#REF!</v>
      </c>
      <c r="C59" s="70" t="e">
        <f>IF('④（提出用）指導員 内訳'!D1973=0,"-",'④（提出用）指導員 内訳'!D1973)</f>
        <v>#REF!</v>
      </c>
      <c r="D59" s="70" t="e">
        <f>IF('④（提出用）指導員 内訳'!W1973=0,"-",'④（提出用）指導員 内訳'!W1973)</f>
        <v>#REF!</v>
      </c>
    </row>
    <row r="60" spans="1:4" x14ac:dyDescent="0.15">
      <c r="A60">
        <v>56</v>
      </c>
      <c r="B60" s="70" t="e">
        <f>IF('④（提出用）指導員 内訳'!C2013=0,"-",'④（提出用）指導員 内訳'!C2013)</f>
        <v>#REF!</v>
      </c>
      <c r="C60" s="70" t="e">
        <f>IF('④（提出用）指導員 内訳'!D2013=0,"-",'④（提出用）指導員 内訳'!D2013)</f>
        <v>#REF!</v>
      </c>
      <c r="D60" s="70" t="e">
        <f>IF('④（提出用）指導員 内訳'!W2013=0,"-",'④（提出用）指導員 内訳'!W2013)</f>
        <v>#REF!</v>
      </c>
    </row>
    <row r="61" spans="1:4" x14ac:dyDescent="0.15">
      <c r="A61">
        <v>57</v>
      </c>
      <c r="B61" s="70" t="e">
        <f>IF('④（提出用）指導員 内訳'!C2053=0,"-",'④（提出用）指導員 内訳'!C2053)</f>
        <v>#REF!</v>
      </c>
      <c r="C61" s="70" t="e">
        <f>IF('④（提出用）指導員 内訳'!D2053=0,"-",'④（提出用）指導員 内訳'!D2053)</f>
        <v>#REF!</v>
      </c>
      <c r="D61" s="70" t="e">
        <f>IF('④（提出用）指導員 内訳'!W2053=0,"-",'④（提出用）指導員 内訳'!W2053)</f>
        <v>#REF!</v>
      </c>
    </row>
    <row r="62" spans="1:4" x14ac:dyDescent="0.15">
      <c r="A62">
        <v>58</v>
      </c>
      <c r="B62" s="70" t="e">
        <f>IF('④（提出用）指導員 内訳'!C2093=0,"-",'④（提出用）指導員 内訳'!C2093)</f>
        <v>#REF!</v>
      </c>
      <c r="C62" s="70" t="e">
        <f>IF('④（提出用）指導員 内訳'!D2093=0,"-",'④（提出用）指導員 内訳'!D2093)</f>
        <v>#REF!</v>
      </c>
      <c r="D62" s="70" t="e">
        <f>IF('④（提出用）指導員 内訳'!W2093=0,"-",'④（提出用）指導員 内訳'!W2093)</f>
        <v>#REF!</v>
      </c>
    </row>
    <row r="63" spans="1:4" x14ac:dyDescent="0.15">
      <c r="A63">
        <v>59</v>
      </c>
      <c r="B63" s="70" t="e">
        <f>IF('④（提出用）指導員 内訳'!C2133=0,"-",'④（提出用）指導員 内訳'!C2133)</f>
        <v>#REF!</v>
      </c>
      <c r="C63" s="70" t="e">
        <f>IF('④（提出用）指導員 内訳'!D2133=0,"-",'④（提出用）指導員 内訳'!D2133)</f>
        <v>#REF!</v>
      </c>
      <c r="D63" s="70" t="e">
        <f>IF('④（提出用）指導員 内訳'!W2133=0,"-",'④（提出用）指導員 内訳'!W2133)</f>
        <v>#REF!</v>
      </c>
    </row>
    <row r="64" spans="1:4" x14ac:dyDescent="0.15">
      <c r="A64">
        <v>60</v>
      </c>
      <c r="B64" s="70" t="e">
        <f>IF('④（提出用）指導員 内訳'!C2173=0,"-",'④（提出用）指導員 内訳'!C2173)</f>
        <v>#REF!</v>
      </c>
      <c r="C64" s="70" t="e">
        <f>IF('④（提出用）指導員 内訳'!D2173=0,"-",'④（提出用）指導員 内訳'!D2173)</f>
        <v>#REF!</v>
      </c>
      <c r="D64" s="70" t="e">
        <f>IF('④（提出用）指導員 内訳'!W2173=0,"-",'④（提出用）指導員 内訳'!W2173)</f>
        <v>#REF!</v>
      </c>
    </row>
    <row r="65" spans="1:4" x14ac:dyDescent="0.15">
      <c r="A65">
        <v>61</v>
      </c>
      <c r="B65" s="70" t="e">
        <f>IF('④（提出用）指導員 内訳'!C2213=0,"-",'④（提出用）指導員 内訳'!C2213)</f>
        <v>#REF!</v>
      </c>
      <c r="C65" s="70" t="e">
        <f>IF('④（提出用）指導員 内訳'!D2213=0,"-",'④（提出用）指導員 内訳'!D2213)</f>
        <v>#REF!</v>
      </c>
      <c r="D65" s="70" t="e">
        <f>IF('④（提出用）指導員 内訳'!W2213=0,"-",'④（提出用）指導員 内訳'!W2213)</f>
        <v>#REF!</v>
      </c>
    </row>
    <row r="66" spans="1:4" x14ac:dyDescent="0.15">
      <c r="A66">
        <v>62</v>
      </c>
      <c r="B66" s="70" t="e">
        <f>IF('④（提出用）指導員 内訳'!C2253=0,"-",'④（提出用）指導員 内訳'!C2253)</f>
        <v>#REF!</v>
      </c>
      <c r="C66" s="70" t="e">
        <f>IF('④（提出用）指導員 内訳'!D2253=0,"-",'④（提出用）指導員 内訳'!D2253)</f>
        <v>#REF!</v>
      </c>
      <c r="D66" s="70" t="e">
        <f>IF('④（提出用）指導員 内訳'!W2253=0,"-",'④（提出用）指導員 内訳'!W2253)</f>
        <v>#REF!</v>
      </c>
    </row>
    <row r="67" spans="1:4" x14ac:dyDescent="0.15">
      <c r="A67">
        <v>63</v>
      </c>
      <c r="B67" s="70" t="e">
        <f>IF('④（提出用）指導員 内訳'!C2293=0,"-",'④（提出用）指導員 内訳'!C2293)</f>
        <v>#REF!</v>
      </c>
      <c r="C67" s="70" t="e">
        <f>IF('④（提出用）指導員 内訳'!D2293=0,"-",'④（提出用）指導員 内訳'!D2293)</f>
        <v>#REF!</v>
      </c>
      <c r="D67" s="70" t="e">
        <f>IF('④（提出用）指導員 内訳'!W2293=0,"-",'④（提出用）指導員 内訳'!W2293)</f>
        <v>#REF!</v>
      </c>
    </row>
    <row r="68" spans="1:4" x14ac:dyDescent="0.15">
      <c r="A68">
        <v>64</v>
      </c>
      <c r="B68" s="70" t="e">
        <f>IF('④（提出用）指導員 内訳'!C2333=0,"-",'④（提出用）指導員 内訳'!C2333)</f>
        <v>#REF!</v>
      </c>
      <c r="C68" s="70" t="e">
        <f>IF('④（提出用）指導員 内訳'!D2333=0,"-",'④（提出用）指導員 内訳'!D2333)</f>
        <v>#REF!</v>
      </c>
      <c r="D68" s="70" t="e">
        <f>IF('④（提出用）指導員 内訳'!W2333=0,"-",'④（提出用）指導員 内訳'!W2333)</f>
        <v>#REF!</v>
      </c>
    </row>
    <row r="69" spans="1:4" x14ac:dyDescent="0.15">
      <c r="A69">
        <v>65</v>
      </c>
      <c r="B69" s="70" t="e">
        <f>IF('④（提出用）指導員 内訳'!C2373=0,"-",'④（提出用）指導員 内訳'!C2373)</f>
        <v>#REF!</v>
      </c>
      <c r="C69" s="70" t="e">
        <f>IF('④（提出用）指導員 内訳'!D2373=0,"-",'④（提出用）指導員 内訳'!D2373)</f>
        <v>#REF!</v>
      </c>
      <c r="D69" s="70" t="e">
        <f>IF('④（提出用）指導員 内訳'!W2373=0,"-",'④（提出用）指導員 内訳'!W2373)</f>
        <v>#REF!</v>
      </c>
    </row>
    <row r="70" spans="1:4" x14ac:dyDescent="0.15">
      <c r="A70">
        <v>66</v>
      </c>
      <c r="B70" s="70" t="e">
        <f>IF('④（提出用）指導員 内訳'!C2413=0,"-",'④（提出用）指導員 内訳'!C2413)</f>
        <v>#REF!</v>
      </c>
      <c r="C70" s="70" t="e">
        <f>IF('④（提出用）指導員 内訳'!D2413=0,"-",'④（提出用）指導員 内訳'!D2413)</f>
        <v>#REF!</v>
      </c>
      <c r="D70" s="70" t="e">
        <f>IF('④（提出用）指導員 内訳'!W2413=0,"-",'④（提出用）指導員 内訳'!W2413)</f>
        <v>#REF!</v>
      </c>
    </row>
    <row r="71" spans="1:4" x14ac:dyDescent="0.15">
      <c r="A71">
        <v>67</v>
      </c>
      <c r="B71" s="70" t="e">
        <f>IF('④（提出用）指導員 内訳'!C2453=0,"-",'④（提出用）指導員 内訳'!C2453)</f>
        <v>#REF!</v>
      </c>
      <c r="C71" s="70" t="e">
        <f>IF('④（提出用）指導員 内訳'!D2453=0,"-",'④（提出用）指導員 内訳'!D2453)</f>
        <v>#REF!</v>
      </c>
      <c r="D71" s="70" t="e">
        <f>IF('④（提出用）指導員 内訳'!W2453=0,"-",'④（提出用）指導員 内訳'!W2453)</f>
        <v>#REF!</v>
      </c>
    </row>
    <row r="72" spans="1:4" x14ac:dyDescent="0.15">
      <c r="A72">
        <v>68</v>
      </c>
      <c r="B72" s="70" t="e">
        <f>IF('④（提出用）指導員 内訳'!C2493=0,"-",'④（提出用）指導員 内訳'!C2493)</f>
        <v>#REF!</v>
      </c>
      <c r="C72" s="70" t="e">
        <f>IF('④（提出用）指導員 内訳'!D2493=0,"-",'④（提出用）指導員 内訳'!D2493)</f>
        <v>#REF!</v>
      </c>
      <c r="D72" s="70" t="e">
        <f>IF('④（提出用）指導員 内訳'!W2493=0,"-",'④（提出用）指導員 内訳'!W2493)</f>
        <v>#REF!</v>
      </c>
    </row>
    <row r="73" spans="1:4" x14ac:dyDescent="0.15">
      <c r="A73">
        <v>69</v>
      </c>
      <c r="B73" s="70" t="e">
        <f>IF('④（提出用）指導員 内訳'!C2533=0,"-",'④（提出用）指導員 内訳'!C2533)</f>
        <v>#REF!</v>
      </c>
      <c r="C73" s="70" t="e">
        <f>IF('④（提出用）指導員 内訳'!D2533=0,"-",'④（提出用）指導員 内訳'!D2533)</f>
        <v>#REF!</v>
      </c>
      <c r="D73" s="70" t="e">
        <f>IF('④（提出用）指導員 内訳'!W2533=0,"-",'④（提出用）指導員 内訳'!W2533)</f>
        <v>#REF!</v>
      </c>
    </row>
    <row r="74" spans="1:4" x14ac:dyDescent="0.15">
      <c r="A74">
        <v>70</v>
      </c>
      <c r="B74" s="70" t="e">
        <f>IF('④（提出用）指導員 内訳'!C2573=0,"-",'④（提出用）指導員 内訳'!C2573)</f>
        <v>#REF!</v>
      </c>
      <c r="C74" s="70" t="e">
        <f>IF('④（提出用）指導員 内訳'!D2573=0,"-",'④（提出用）指導員 内訳'!D2573)</f>
        <v>#REF!</v>
      </c>
      <c r="D74" s="70" t="e">
        <f>IF('④（提出用）指導員 内訳'!W2573=0,"-",'④（提出用）指導員 内訳'!W2573)</f>
        <v>#REF!</v>
      </c>
    </row>
    <row r="75" spans="1:4" x14ac:dyDescent="0.15">
      <c r="A75">
        <v>71</v>
      </c>
      <c r="B75" s="70" t="e">
        <f>IF('④（提出用）指導員 内訳'!C2613=0,"-",'④（提出用）指導員 内訳'!C2613)</f>
        <v>#REF!</v>
      </c>
      <c r="C75" s="70" t="e">
        <f>IF('④（提出用）指導員 内訳'!D2613=0,"-",'④（提出用）指導員 内訳'!D2613)</f>
        <v>#REF!</v>
      </c>
      <c r="D75" s="70" t="e">
        <f>IF('④（提出用）指導員 内訳'!W2613=0,"-",'④（提出用）指導員 内訳'!W2613)</f>
        <v>#REF!</v>
      </c>
    </row>
    <row r="76" spans="1:4" x14ac:dyDescent="0.15">
      <c r="A76">
        <v>72</v>
      </c>
      <c r="B76" s="70" t="e">
        <f>IF('④（提出用）指導員 内訳'!C2653=0,"-",'④（提出用）指導員 内訳'!C2653)</f>
        <v>#REF!</v>
      </c>
      <c r="C76" s="70" t="e">
        <f>IF('④（提出用）指導員 内訳'!D2653=0,"-",'④（提出用）指導員 内訳'!D2653)</f>
        <v>#REF!</v>
      </c>
      <c r="D76" s="70" t="e">
        <f>IF('④（提出用）指導員 内訳'!W2653=0,"-",'④（提出用）指導員 内訳'!W2653)</f>
        <v>#REF!</v>
      </c>
    </row>
    <row r="77" spans="1:4" x14ac:dyDescent="0.15">
      <c r="A77">
        <v>73</v>
      </c>
      <c r="B77" s="70" t="e">
        <f>IF('④（提出用）指導員 内訳'!C2693=0,"-",'④（提出用）指導員 内訳'!C2693)</f>
        <v>#REF!</v>
      </c>
      <c r="C77" s="70" t="e">
        <f>IF('④（提出用）指導員 内訳'!D2693=0,"-",'④（提出用）指導員 内訳'!D2693)</f>
        <v>#REF!</v>
      </c>
      <c r="D77" s="70" t="e">
        <f>IF('④（提出用）指導員 内訳'!W2693=0,"-",'④（提出用）指導員 内訳'!W2693)</f>
        <v>#REF!</v>
      </c>
    </row>
    <row r="78" spans="1:4" x14ac:dyDescent="0.15">
      <c r="A78">
        <v>74</v>
      </c>
      <c r="B78" s="70" t="e">
        <f>IF('④（提出用）指導員 内訳'!C2733=0,"-",'④（提出用）指導員 内訳'!C2733)</f>
        <v>#REF!</v>
      </c>
      <c r="C78" s="70" t="e">
        <f>IF('④（提出用）指導員 内訳'!D2733=0,"-",'④（提出用）指導員 内訳'!D2733)</f>
        <v>#REF!</v>
      </c>
      <c r="D78" s="70" t="e">
        <f>IF('④（提出用）指導員 内訳'!W2733=0,"-",'④（提出用）指導員 内訳'!W2733)</f>
        <v>#REF!</v>
      </c>
    </row>
    <row r="79" spans="1:4" x14ac:dyDescent="0.15">
      <c r="A79">
        <v>75</v>
      </c>
      <c r="B79" s="70" t="e">
        <f>IF('④（提出用）指導員 内訳'!C2773=0,"-",'④（提出用）指導員 内訳'!C2773)</f>
        <v>#REF!</v>
      </c>
      <c r="C79" s="70" t="e">
        <f>IF('④（提出用）指導員 内訳'!D2773=0,"-",'④（提出用）指導員 内訳'!D2773)</f>
        <v>#REF!</v>
      </c>
      <c r="D79" s="70" t="e">
        <f>IF('④（提出用）指導員 内訳'!W2773=0,"-",'④（提出用）指導員 内訳'!W2773)</f>
        <v>#REF!</v>
      </c>
    </row>
    <row r="80" spans="1:4" x14ac:dyDescent="0.15">
      <c r="A80">
        <v>76</v>
      </c>
      <c r="B80" s="70" t="e">
        <f>IF('④（提出用）指導員 内訳'!C2813=0,"-",'④（提出用）指導員 内訳'!C2813)</f>
        <v>#REF!</v>
      </c>
      <c r="C80" s="70" t="e">
        <f>IF('④（提出用）指導員 内訳'!D2813=0,"-",'④（提出用）指導員 内訳'!D2813)</f>
        <v>#REF!</v>
      </c>
      <c r="D80" s="70" t="e">
        <f>IF('④（提出用）指導員 内訳'!W2813=0,"-",'④（提出用）指導員 内訳'!W2813)</f>
        <v>#REF!</v>
      </c>
    </row>
    <row r="81" spans="1:4" x14ac:dyDescent="0.15">
      <c r="A81">
        <v>77</v>
      </c>
      <c r="B81" s="70" t="e">
        <f>IF('④（提出用）指導員 内訳'!C2853=0,"-",'④（提出用）指導員 内訳'!C2853)</f>
        <v>#REF!</v>
      </c>
      <c r="C81" s="70" t="e">
        <f>IF('④（提出用）指導員 内訳'!D2853=0,"-",'④（提出用）指導員 内訳'!D2853)</f>
        <v>#REF!</v>
      </c>
      <c r="D81" s="70" t="e">
        <f>IF('④（提出用）指導員 内訳'!W2853=0,"-",'④（提出用）指導員 内訳'!W2853)</f>
        <v>#REF!</v>
      </c>
    </row>
    <row r="82" spans="1:4" x14ac:dyDescent="0.15">
      <c r="A82">
        <v>78</v>
      </c>
      <c r="B82" s="70" t="e">
        <f>IF('④（提出用）指導員 内訳'!C2893=0,"-",'④（提出用）指導員 内訳'!C2893)</f>
        <v>#REF!</v>
      </c>
      <c r="C82" s="70" t="e">
        <f>IF('④（提出用）指導員 内訳'!D2893=0,"-",'④（提出用）指導員 内訳'!D2893)</f>
        <v>#REF!</v>
      </c>
      <c r="D82" s="70" t="e">
        <f>IF('④（提出用）指導員 内訳'!W2893=0,"-",'④（提出用）指導員 内訳'!W2893)</f>
        <v>#REF!</v>
      </c>
    </row>
    <row r="83" spans="1:4" x14ac:dyDescent="0.15">
      <c r="A83">
        <v>79</v>
      </c>
      <c r="B83" s="70" t="e">
        <f>IF('④（提出用）指導員 内訳'!C2933=0,"-",'④（提出用）指導員 内訳'!C2933)</f>
        <v>#REF!</v>
      </c>
      <c r="C83" s="70" t="e">
        <f>IF('④（提出用）指導員 内訳'!D2933=0,"-",'④（提出用）指導員 内訳'!D2933)</f>
        <v>#REF!</v>
      </c>
      <c r="D83" s="70" t="e">
        <f>IF('④（提出用）指導員 内訳'!W2933=0,"-",'④（提出用）指導員 内訳'!W2933)</f>
        <v>#REF!</v>
      </c>
    </row>
    <row r="84" spans="1:4" x14ac:dyDescent="0.15">
      <c r="A84">
        <v>80</v>
      </c>
      <c r="B84" s="70" t="e">
        <f>IF('④（提出用）指導員 内訳'!C2973=0,"-",'④（提出用）指導員 内訳'!C2973)</f>
        <v>#REF!</v>
      </c>
      <c r="C84" s="70" t="e">
        <f>IF('④（提出用）指導員 内訳'!D2973=0,"-",'④（提出用）指導員 内訳'!D2973)</f>
        <v>#REF!</v>
      </c>
      <c r="D84" s="70" t="e">
        <f>IF('④（提出用）指導員 内訳'!W2973=0,"-",'④（提出用）指導員 内訳'!W2973)</f>
        <v>#REF!</v>
      </c>
    </row>
    <row r="85" spans="1:4" x14ac:dyDescent="0.15">
      <c r="A85">
        <v>81</v>
      </c>
      <c r="B85" s="70" t="e">
        <f>IF('④（提出用）指導員 内訳'!C3013=0,"-",'④（提出用）指導員 内訳'!C3013)</f>
        <v>#REF!</v>
      </c>
      <c r="C85" s="70" t="e">
        <f>IF('④（提出用）指導員 内訳'!D3013=0,"-",'④（提出用）指導員 内訳'!D3013)</f>
        <v>#REF!</v>
      </c>
      <c r="D85" s="70" t="e">
        <f>IF('④（提出用）指導員 内訳'!W3013=0,"-",'④（提出用）指導員 内訳'!W3013)</f>
        <v>#REF!</v>
      </c>
    </row>
    <row r="86" spans="1:4" x14ac:dyDescent="0.15">
      <c r="A86">
        <v>82</v>
      </c>
      <c r="B86" s="70" t="e">
        <f>IF('④（提出用）指導員 内訳'!C3053=0,"-",'④（提出用）指導員 内訳'!C3053)</f>
        <v>#REF!</v>
      </c>
      <c r="C86" s="70" t="e">
        <f>IF('④（提出用）指導員 内訳'!D3053=0,"-",'④（提出用）指導員 内訳'!D3053)</f>
        <v>#REF!</v>
      </c>
      <c r="D86" s="70" t="e">
        <f>IF('④（提出用）指導員 内訳'!W3053=0,"-",'④（提出用）指導員 内訳'!W3053)</f>
        <v>#REF!</v>
      </c>
    </row>
    <row r="87" spans="1:4" x14ac:dyDescent="0.15">
      <c r="A87">
        <v>83</v>
      </c>
      <c r="B87" s="70" t="e">
        <f>IF('④（提出用）指導員 内訳'!C3093=0,"-",'④（提出用）指導員 内訳'!C3093)</f>
        <v>#REF!</v>
      </c>
      <c r="C87" s="70" t="e">
        <f>IF('④（提出用）指導員 内訳'!D3093=0,"-",'④（提出用）指導員 内訳'!D3093)</f>
        <v>#REF!</v>
      </c>
      <c r="D87" s="70" t="e">
        <f>IF('④（提出用）指導員 内訳'!W3093=0,"-",'④（提出用）指導員 内訳'!W3093)</f>
        <v>#REF!</v>
      </c>
    </row>
    <row r="88" spans="1:4" x14ac:dyDescent="0.15">
      <c r="A88">
        <v>84</v>
      </c>
      <c r="B88" s="70" t="e">
        <f>IF('④（提出用）指導員 内訳'!C3133=0,"-",'④（提出用）指導員 内訳'!C3133)</f>
        <v>#REF!</v>
      </c>
      <c r="C88" s="70" t="e">
        <f>IF('④（提出用）指導員 内訳'!D3133=0,"-",'④（提出用）指導員 内訳'!D3133)</f>
        <v>#REF!</v>
      </c>
      <c r="D88" s="70" t="e">
        <f>IF('④（提出用）指導員 内訳'!W3133=0,"-",'④（提出用）指導員 内訳'!W3133)</f>
        <v>#REF!</v>
      </c>
    </row>
    <row r="89" spans="1:4" x14ac:dyDescent="0.15">
      <c r="A89">
        <v>85</v>
      </c>
      <c r="B89" s="70" t="e">
        <f>IF('④（提出用）指導員 内訳'!C3173=0,"-",'④（提出用）指導員 内訳'!C3173)</f>
        <v>#REF!</v>
      </c>
      <c r="C89" s="70" t="e">
        <f>IF('④（提出用）指導員 内訳'!D3173=0,"-",'④（提出用）指導員 内訳'!D3173)</f>
        <v>#REF!</v>
      </c>
      <c r="D89" s="70" t="e">
        <f>IF('④（提出用）指導員 内訳'!W3173=0,"-",'④（提出用）指導員 内訳'!W3173)</f>
        <v>#REF!</v>
      </c>
    </row>
    <row r="90" spans="1:4" x14ac:dyDescent="0.15">
      <c r="A90">
        <v>86</v>
      </c>
      <c r="B90" s="70" t="e">
        <f>IF('④（提出用）指導員 内訳'!C3213=0,"-",'④（提出用）指導員 内訳'!C3213)</f>
        <v>#REF!</v>
      </c>
      <c r="C90" s="70" t="e">
        <f>IF('④（提出用）指導員 内訳'!D3213=0,"-",'④（提出用）指導員 内訳'!D3213)</f>
        <v>#REF!</v>
      </c>
      <c r="D90" s="70" t="e">
        <f>IF('④（提出用）指導員 内訳'!W3213=0,"-",'④（提出用）指導員 内訳'!W3213)</f>
        <v>#REF!</v>
      </c>
    </row>
    <row r="91" spans="1:4" x14ac:dyDescent="0.15">
      <c r="A91">
        <v>87</v>
      </c>
      <c r="B91" s="70" t="e">
        <f>IF('④（提出用）指導員 内訳'!C3253=0,"-",'④（提出用）指導員 内訳'!C3253)</f>
        <v>#REF!</v>
      </c>
      <c r="C91" s="70" t="e">
        <f>IF('④（提出用）指導員 内訳'!D3253=0,"-",'④（提出用）指導員 内訳'!D3253)</f>
        <v>#REF!</v>
      </c>
      <c r="D91" s="70" t="e">
        <f>IF('④（提出用）指導員 内訳'!W3253=0,"-",'④（提出用）指導員 内訳'!W3253)</f>
        <v>#REF!</v>
      </c>
    </row>
    <row r="92" spans="1:4" x14ac:dyDescent="0.15">
      <c r="A92">
        <v>88</v>
      </c>
      <c r="B92" s="70" t="e">
        <f>IF('④（提出用）指導員 内訳'!C3293=0,"-",'④（提出用）指導員 内訳'!C3293)</f>
        <v>#REF!</v>
      </c>
      <c r="C92" s="70" t="e">
        <f>IF('④（提出用）指導員 内訳'!D3293=0,"-",'④（提出用）指導員 内訳'!D3293)</f>
        <v>#REF!</v>
      </c>
      <c r="D92" s="70" t="e">
        <f>IF('④（提出用）指導員 内訳'!W3293=0,"-",'④（提出用）指導員 内訳'!W3293)</f>
        <v>#REF!</v>
      </c>
    </row>
    <row r="93" spans="1:4" x14ac:dyDescent="0.15">
      <c r="A93">
        <v>89</v>
      </c>
      <c r="B93" s="70" t="e">
        <f>IF('④（提出用）指導員 内訳'!C3333=0,"-",'④（提出用）指導員 内訳'!C3333)</f>
        <v>#REF!</v>
      </c>
      <c r="C93" s="70" t="e">
        <f>IF('④（提出用）指導員 内訳'!D3333=0,"-",'④（提出用）指導員 内訳'!D3333)</f>
        <v>#REF!</v>
      </c>
      <c r="D93" s="70" t="e">
        <f>IF('④（提出用）指導員 内訳'!W3333=0,"-",'④（提出用）指導員 内訳'!W3333)</f>
        <v>#REF!</v>
      </c>
    </row>
    <row r="94" spans="1:4" x14ac:dyDescent="0.15">
      <c r="A94">
        <v>90</v>
      </c>
      <c r="B94" s="70" t="e">
        <f>IF('④（提出用）指導員 内訳'!C3373=0,"-",'④（提出用）指導員 内訳'!C3373)</f>
        <v>#REF!</v>
      </c>
      <c r="C94" s="70" t="e">
        <f>IF('④（提出用）指導員 内訳'!D3373=0,"-",'④（提出用）指導員 内訳'!D3373)</f>
        <v>#REF!</v>
      </c>
      <c r="D94" s="70" t="e">
        <f>IF('④（提出用）指導員 内訳'!W3373=0,"-",'④（提出用）指導員 内訳'!W3373)</f>
        <v>#REF!</v>
      </c>
    </row>
    <row r="95" spans="1:4" x14ac:dyDescent="0.15">
      <c r="A95">
        <v>91</v>
      </c>
      <c r="B95" s="70" t="e">
        <f>IF('④（提出用）指導員 内訳'!C3413=0,"-",'④（提出用）指導員 内訳'!C3413)</f>
        <v>#REF!</v>
      </c>
      <c r="C95" s="70" t="e">
        <f>IF('④（提出用）指導員 内訳'!D3413=0,"-",'④（提出用）指導員 内訳'!D3413)</f>
        <v>#REF!</v>
      </c>
      <c r="D95" s="70" t="e">
        <f>IF('④（提出用）指導員 内訳'!W3413=0,"-",'④（提出用）指導員 内訳'!W3413)</f>
        <v>#REF!</v>
      </c>
    </row>
    <row r="96" spans="1:4" x14ac:dyDescent="0.15">
      <c r="A96">
        <v>92</v>
      </c>
      <c r="B96" s="70" t="e">
        <f>IF('④（提出用）指導員 内訳'!C3453=0,"-",'④（提出用）指導員 内訳'!C3453)</f>
        <v>#REF!</v>
      </c>
      <c r="C96" s="70" t="e">
        <f>IF('④（提出用）指導員 内訳'!D3453=0,"-",'④（提出用）指導員 内訳'!D3453)</f>
        <v>#REF!</v>
      </c>
      <c r="D96" s="70" t="e">
        <f>IF('④（提出用）指導員 内訳'!W3453=0,"-",'④（提出用）指導員 内訳'!W3453)</f>
        <v>#REF!</v>
      </c>
    </row>
    <row r="97" spans="1:4" x14ac:dyDescent="0.15">
      <c r="A97">
        <v>93</v>
      </c>
      <c r="B97" s="70" t="e">
        <f>IF('④（提出用）指導員 内訳'!C3493=0,"-",'④（提出用）指導員 内訳'!C3493)</f>
        <v>#REF!</v>
      </c>
      <c r="C97" s="70" t="e">
        <f>IF('④（提出用）指導員 内訳'!D3493=0,"-",'④（提出用）指導員 内訳'!D3493)</f>
        <v>#REF!</v>
      </c>
      <c r="D97" s="70" t="e">
        <f>IF('④（提出用）指導員 内訳'!W3493=0,"-",'④（提出用）指導員 内訳'!W3493)</f>
        <v>#REF!</v>
      </c>
    </row>
    <row r="98" spans="1:4" x14ac:dyDescent="0.15">
      <c r="A98">
        <v>94</v>
      </c>
      <c r="B98" s="70" t="e">
        <f>IF('④（提出用）指導員 内訳'!C3533=0,"-",'④（提出用）指導員 内訳'!C3533)</f>
        <v>#REF!</v>
      </c>
      <c r="C98" s="70" t="e">
        <f>IF('④（提出用）指導員 内訳'!D3533=0,"-",'④（提出用）指導員 内訳'!D3533)</f>
        <v>#REF!</v>
      </c>
      <c r="D98" s="70" t="e">
        <f>IF('④（提出用）指導員 内訳'!W3533=0,"-",'④（提出用）指導員 内訳'!W3533)</f>
        <v>#REF!</v>
      </c>
    </row>
    <row r="99" spans="1:4" x14ac:dyDescent="0.15">
      <c r="A99">
        <v>95</v>
      </c>
      <c r="B99" s="70" t="str">
        <f>IF('④（提出用）指導員 内訳'!C3593=0,"-",'④（提出用）指導員 内訳'!C3593)</f>
        <v>-</v>
      </c>
      <c r="C99" s="70" t="str">
        <f>IF('④（提出用）指導員 内訳'!D3593=0,"-",'④（提出用）指導員 内訳'!D3593)</f>
        <v>-</v>
      </c>
      <c r="D99" s="70" t="str">
        <f>IF('④（提出用）指導員 内訳'!W3593=0,"-",'④（提出用）指導員 内訳'!W3593)</f>
        <v>-</v>
      </c>
    </row>
    <row r="100" spans="1:4" x14ac:dyDescent="0.15">
      <c r="A100">
        <v>96</v>
      </c>
      <c r="B100" s="70" t="str">
        <f>IF('④（提出用）指導員 内訳'!C3633=0,"-",'④（提出用）指導員 内訳'!C3633)</f>
        <v>-</v>
      </c>
      <c r="C100" s="70" t="str">
        <f>IF('④（提出用）指導員 内訳'!D3633=0,"-",'④（提出用）指導員 内訳'!D3633)</f>
        <v>-</v>
      </c>
      <c r="D100" s="70" t="str">
        <f>IF('④（提出用）指導員 内訳'!W3633=0,"-",'④（提出用）指導員 内訳'!W3633)</f>
        <v>-</v>
      </c>
    </row>
    <row r="101" spans="1:4" x14ac:dyDescent="0.15">
      <c r="A101">
        <v>97</v>
      </c>
      <c r="B101" s="70" t="str">
        <f>IF('④（提出用）指導員 内訳'!C3673=0,"-",'④（提出用）指導員 内訳'!C3673)</f>
        <v>-</v>
      </c>
      <c r="C101" s="70" t="str">
        <f>IF('④（提出用）指導員 内訳'!D3673=0,"-",'④（提出用）指導員 内訳'!D3673)</f>
        <v>-</v>
      </c>
      <c r="D101" s="70" t="str">
        <f>IF('④（提出用）指導員 内訳'!W3673=0,"-",'④（提出用）指導員 内訳'!W3673)</f>
        <v>-</v>
      </c>
    </row>
    <row r="102" spans="1:4" x14ac:dyDescent="0.15">
      <c r="A102">
        <v>98</v>
      </c>
      <c r="B102" s="70" t="str">
        <f>IF('④（提出用）指導員 内訳'!C3713=0,"-",'④（提出用）指導員 内訳'!C3713)</f>
        <v>-</v>
      </c>
      <c r="C102" s="70" t="str">
        <f>IF('④（提出用）指導員 内訳'!D3713=0,"-",'④（提出用）指導員 内訳'!D3713)</f>
        <v>-</v>
      </c>
      <c r="D102" s="70" t="str">
        <f>IF('④（提出用）指導員 内訳'!W3713=0,"-",'④（提出用）指導員 内訳'!W3713)</f>
        <v>-</v>
      </c>
    </row>
    <row r="103" spans="1:4" x14ac:dyDescent="0.15">
      <c r="A103">
        <v>99</v>
      </c>
      <c r="B103" s="70" t="str">
        <f>IF('④（提出用）指導員 内訳'!C3753=0,"-",'④（提出用）指導員 内訳'!C3753)</f>
        <v>-</v>
      </c>
      <c r="C103" s="70" t="str">
        <f>IF('④（提出用）指導員 内訳'!D3753=0,"-",'④（提出用）指導員 内訳'!D3753)</f>
        <v>-</v>
      </c>
      <c r="D103" s="70" t="str">
        <f>IF('④（提出用）指導員 内訳'!W3753=0,"-",'④（提出用）指導員 内訳'!W3753)</f>
        <v>-</v>
      </c>
    </row>
    <row r="104" spans="1:4" x14ac:dyDescent="0.15">
      <c r="A104">
        <v>100</v>
      </c>
      <c r="B104" s="70" t="str">
        <f>IF('④（提出用）指導員 内訳'!C3793=0,"-",'④（提出用）指導員 内訳'!C3793)</f>
        <v>-</v>
      </c>
      <c r="C104" s="70" t="str">
        <f>IF('④（提出用）指導員 内訳'!D3793=0,"-",'④（提出用）指導員 内訳'!D3793)</f>
        <v>-</v>
      </c>
      <c r="D104" s="70" t="str">
        <f>IF('④（提出用）指導員 内訳'!W3793=0,"-",'④（提出用）指導員 内訳'!W3793)</f>
        <v>-</v>
      </c>
    </row>
    <row r="105" spans="1:4" x14ac:dyDescent="0.15">
      <c r="B105" s="69"/>
      <c r="C105" s="69"/>
    </row>
    <row r="135" spans="3:3" x14ac:dyDescent="0.15">
      <c r="C135" s="71"/>
    </row>
  </sheetData>
  <phoneticPr fontId="1"/>
  <pageMargins left="0.7" right="0.7" top="0.75" bottom="0.75" header="0.3" footer="0.3"/>
  <pageSetup paperSize="9" orientation="portrait" r:id="rId1"/>
  <headerFooter>
    <oddHeader>&amp;L【機密性○（取扱制限）】</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151E26-56D4-4A3A-9734-E18A206587C5}">
  <sheetPr codeName="Sheet8">
    <tabColor theme="0" tint="-0.249977111117893"/>
  </sheetPr>
  <dimension ref="A1:F2"/>
  <sheetViews>
    <sheetView zoomScaleNormal="100" workbookViewId="0">
      <selection activeCell="F8" sqref="F8"/>
    </sheetView>
  </sheetViews>
  <sheetFormatPr defaultRowHeight="13.5" x14ac:dyDescent="0.15"/>
  <cols>
    <col min="1" max="1" width="11" bestFit="1" customWidth="1"/>
    <col min="3" max="3" width="13" bestFit="1" customWidth="1"/>
    <col min="4" max="4" width="21.5" bestFit="1" customWidth="1"/>
    <col min="5" max="5" width="16.875" bestFit="1" customWidth="1"/>
    <col min="6" max="6" width="15.125" bestFit="1" customWidth="1"/>
  </cols>
  <sheetData>
    <row r="1" spans="1:6" x14ac:dyDescent="0.15">
      <c r="A1" t="s">
        <v>171</v>
      </c>
      <c r="B1" t="s">
        <v>190</v>
      </c>
      <c r="C1" t="s">
        <v>296</v>
      </c>
      <c r="D1" t="s">
        <v>297</v>
      </c>
      <c r="E1" t="s">
        <v>298</v>
      </c>
      <c r="F1" t="s">
        <v>299</v>
      </c>
    </row>
    <row r="2" spans="1:6" x14ac:dyDescent="0.15">
      <c r="A2" t="e">
        <f>#REF!</f>
        <v>#REF!</v>
      </c>
      <c r="B2" t="e">
        <f>'１.④指導員 内訳・直'!N5+'④（提出用）指導員 内訳'!N5</f>
        <v>#REF!</v>
      </c>
      <c r="C2" s="3" t="e">
        <f>#REF!</f>
        <v>#REF!</v>
      </c>
      <c r="D2" s="3" t="e">
        <f>#REF!</f>
        <v>#REF!</v>
      </c>
      <c r="E2">
        <f>'１.④指導員 内訳・直'!J5</f>
        <v>0</v>
      </c>
      <c r="F2" s="10">
        <f>'④（提出用）指導員 内訳'!L5</f>
        <v>0</v>
      </c>
    </row>
  </sheetData>
  <sheetProtection selectLockedCells="1" selectUnlockedCells="1"/>
  <phoneticPr fontId="1"/>
  <pageMargins left="0.7" right="0.7" top="0.75" bottom="0.75" header="0.3" footer="0.3"/>
  <pageSetup paperSize="9" orientation="portrait" r:id="rId1"/>
  <headerFooter>
    <oddHeader>&amp;L【機密性○（取扱制限）】</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A3340-4534-4952-8C94-232D0C5552D8}">
  <sheetPr>
    <tabColor rgb="FFFFFF00"/>
    <pageSetUpPr fitToPage="1"/>
  </sheetPr>
  <dimension ref="B1:W139"/>
  <sheetViews>
    <sheetView tabSelected="1" view="pageBreakPreview" zoomScale="85" zoomScaleNormal="85" zoomScaleSheetLayoutView="85" workbookViewId="0">
      <selection activeCell="B1" sqref="B1"/>
    </sheetView>
  </sheetViews>
  <sheetFormatPr defaultColWidth="9" defaultRowHeight="14.25" x14ac:dyDescent="0.15"/>
  <cols>
    <col min="1" max="1" width="9" style="190"/>
    <col min="2" max="2" width="13.875" style="274" bestFit="1" customWidth="1"/>
    <col min="3" max="3" width="13.875" style="274" customWidth="1"/>
    <col min="4" max="4" width="13.125" style="274" customWidth="1"/>
    <col min="5" max="5" width="4" style="274" customWidth="1"/>
    <col min="6" max="6" width="40.875" style="274" customWidth="1"/>
    <col min="7" max="7" width="15.875" style="274" customWidth="1"/>
    <col min="8" max="8" width="2.5" style="268" customWidth="1"/>
    <col min="9" max="9" width="4.875" style="274" customWidth="1"/>
    <col min="10" max="10" width="5.875" style="268" customWidth="1"/>
    <col min="11" max="11" width="2.5" style="268" customWidth="1"/>
    <col min="12" max="12" width="4.875" style="274" customWidth="1"/>
    <col min="13" max="13" width="5.875" style="268" customWidth="1"/>
    <col min="14" max="14" width="2.5" style="268" customWidth="1"/>
    <col min="15" max="15" width="4.875" style="274" customWidth="1"/>
    <col min="16" max="16" width="5.875" style="268" customWidth="1"/>
    <col min="17" max="17" width="2.5" style="268" customWidth="1"/>
    <col min="18" max="18" width="5" style="274" customWidth="1"/>
    <col min="19" max="19" width="5.875" style="274" customWidth="1"/>
    <col min="20" max="20" width="2.5" style="268" bestFit="1" customWidth="1"/>
    <col min="21" max="22" width="14.5" style="81" customWidth="1"/>
    <col min="23" max="23" width="22.5" style="81" customWidth="1"/>
    <col min="24" max="16384" width="9" style="190"/>
  </cols>
  <sheetData>
    <row r="1" spans="2:23" s="181" customFormat="1" ht="21" customHeight="1" x14ac:dyDescent="0.15">
      <c r="B1" s="98"/>
      <c r="C1" s="92"/>
      <c r="D1" s="96"/>
      <c r="E1" s="96"/>
      <c r="F1" s="96"/>
      <c r="G1" s="96"/>
      <c r="H1" s="238"/>
      <c r="I1" s="96"/>
      <c r="J1" s="238"/>
      <c r="K1" s="238"/>
      <c r="L1" s="239"/>
      <c r="M1" s="239"/>
      <c r="N1" s="239"/>
      <c r="O1" s="96"/>
      <c r="P1" s="96"/>
      <c r="Q1" s="96"/>
      <c r="R1" s="96"/>
      <c r="S1" s="96"/>
      <c r="T1" s="96"/>
      <c r="U1" s="96"/>
      <c r="V1" s="96"/>
      <c r="W1" s="71"/>
    </row>
    <row r="2" spans="2:23" s="185" customFormat="1" ht="34.5" customHeight="1" x14ac:dyDescent="0.15">
      <c r="B2" s="276" t="s">
        <v>300</v>
      </c>
      <c r="C2" s="97"/>
      <c r="D2" s="98"/>
      <c r="E2" s="98"/>
      <c r="F2" s="98"/>
      <c r="G2" s="98"/>
      <c r="H2" s="98"/>
      <c r="I2" s="98"/>
      <c r="J2" s="98"/>
      <c r="K2" s="98"/>
      <c r="L2" s="98"/>
      <c r="M2" s="98"/>
      <c r="N2" s="98"/>
      <c r="O2" s="97"/>
      <c r="P2" s="97"/>
      <c r="Q2" s="97"/>
      <c r="R2" s="97"/>
      <c r="S2" s="97"/>
      <c r="T2" s="97"/>
      <c r="U2" s="96"/>
      <c r="V2" s="93"/>
      <c r="W2" s="93" t="s">
        <v>301</v>
      </c>
    </row>
    <row r="3" spans="2:23" s="185" customFormat="1" ht="17.100000000000001" customHeight="1" x14ac:dyDescent="0.15">
      <c r="B3" s="94"/>
      <c r="C3" s="99"/>
      <c r="D3" s="99"/>
      <c r="E3" s="99"/>
      <c r="F3" s="99"/>
      <c r="G3" s="98"/>
      <c r="H3" s="98"/>
      <c r="I3" s="98"/>
      <c r="J3" s="98"/>
      <c r="K3" s="98"/>
      <c r="L3" s="98"/>
      <c r="M3" s="98"/>
      <c r="N3" s="98"/>
      <c r="O3" s="97"/>
      <c r="P3" s="97"/>
      <c r="Q3" s="97"/>
      <c r="R3" s="97"/>
      <c r="S3" s="97"/>
      <c r="T3" s="97"/>
      <c r="U3" s="96"/>
      <c r="V3" s="93"/>
      <c r="W3" s="275"/>
    </row>
    <row r="4" spans="2:23" s="195" customFormat="1" ht="18.75" customHeight="1" x14ac:dyDescent="0.15">
      <c r="B4" s="100"/>
      <c r="C4" s="100"/>
      <c r="D4" s="101"/>
      <c r="E4" s="101"/>
      <c r="F4" s="101"/>
      <c r="G4" s="101"/>
      <c r="H4" s="240"/>
      <c r="I4" s="101"/>
      <c r="J4" s="240"/>
      <c r="K4" s="240"/>
      <c r="L4" s="101"/>
      <c r="M4" s="240"/>
      <c r="N4" s="240"/>
      <c r="O4" s="101"/>
      <c r="P4" s="240"/>
      <c r="Q4" s="240"/>
      <c r="R4" s="101"/>
      <c r="S4" s="101"/>
      <c r="T4" s="240"/>
      <c r="U4" s="102"/>
      <c r="V4" s="102"/>
      <c r="W4" s="102" t="s">
        <v>109</v>
      </c>
    </row>
    <row r="5" spans="2:23" ht="29.45" customHeight="1" x14ac:dyDescent="0.15">
      <c r="B5" s="206" t="s">
        <v>110</v>
      </c>
      <c r="C5" s="296" t="s">
        <v>111</v>
      </c>
      <c r="D5" s="290" t="s">
        <v>112</v>
      </c>
      <c r="E5" s="291"/>
      <c r="F5" s="291"/>
      <c r="G5" s="291"/>
      <c r="H5" s="291"/>
      <c r="I5" s="291"/>
      <c r="J5" s="291"/>
      <c r="K5" s="291"/>
      <c r="L5" s="291"/>
      <c r="M5" s="291"/>
      <c r="N5" s="291"/>
      <c r="O5" s="291"/>
      <c r="P5" s="291"/>
      <c r="Q5" s="291"/>
      <c r="R5" s="291"/>
      <c r="S5" s="291"/>
      <c r="T5" s="291"/>
      <c r="U5" s="292"/>
      <c r="V5" s="288" t="s">
        <v>113</v>
      </c>
      <c r="W5" s="289"/>
    </row>
    <row r="6" spans="2:23" ht="29.45" customHeight="1" x14ac:dyDescent="0.15">
      <c r="B6" s="207"/>
      <c r="C6" s="297"/>
      <c r="D6" s="293"/>
      <c r="E6" s="288" t="s">
        <v>114</v>
      </c>
      <c r="F6" s="289"/>
      <c r="G6" s="289"/>
      <c r="H6" s="289"/>
      <c r="I6" s="289"/>
      <c r="J6" s="289"/>
      <c r="K6" s="289"/>
      <c r="L6" s="289"/>
      <c r="M6" s="289"/>
      <c r="N6" s="289"/>
      <c r="O6" s="289"/>
      <c r="P6" s="289"/>
      <c r="Q6" s="289"/>
      <c r="R6" s="289"/>
      <c r="S6" s="289"/>
      <c r="T6" s="289"/>
      <c r="U6" s="295"/>
      <c r="V6" s="293" t="s">
        <v>115</v>
      </c>
      <c r="W6" s="286" t="s">
        <v>116</v>
      </c>
    </row>
    <row r="7" spans="2:23" ht="29.45" customHeight="1" x14ac:dyDescent="0.15">
      <c r="B7" s="208" t="s">
        <v>117</v>
      </c>
      <c r="C7" s="298"/>
      <c r="D7" s="294"/>
      <c r="E7" s="209" t="s">
        <v>118</v>
      </c>
      <c r="F7" s="272" t="s">
        <v>119</v>
      </c>
      <c r="G7" s="273" t="s">
        <v>120</v>
      </c>
      <c r="H7" s="210"/>
      <c r="I7" s="211" t="s">
        <v>121</v>
      </c>
      <c r="J7" s="212" t="s">
        <v>122</v>
      </c>
      <c r="K7" s="212"/>
      <c r="L7" s="211" t="s">
        <v>123</v>
      </c>
      <c r="M7" s="212" t="s">
        <v>122</v>
      </c>
      <c r="N7" s="212"/>
      <c r="O7" s="211" t="s">
        <v>121</v>
      </c>
      <c r="P7" s="212" t="s">
        <v>122</v>
      </c>
      <c r="Q7" s="212"/>
      <c r="R7" s="211" t="s">
        <v>123</v>
      </c>
      <c r="S7" s="212" t="s">
        <v>122</v>
      </c>
      <c r="T7" s="210"/>
      <c r="U7" s="213"/>
      <c r="V7" s="294"/>
      <c r="W7" s="287"/>
    </row>
    <row r="8" spans="2:23" ht="12.95" customHeight="1" x14ac:dyDescent="0.15">
      <c r="B8" s="269" t="s">
        <v>124</v>
      </c>
      <c r="C8" s="280"/>
      <c r="D8" s="283"/>
      <c r="E8" s="174">
        <v>1</v>
      </c>
      <c r="F8" s="103"/>
      <c r="G8" s="72"/>
      <c r="H8" s="214" t="s">
        <v>125</v>
      </c>
      <c r="I8" s="72"/>
      <c r="J8" s="106"/>
      <c r="K8" s="214" t="s">
        <v>126</v>
      </c>
      <c r="L8" s="72"/>
      <c r="M8" s="106"/>
      <c r="N8" s="214" t="s">
        <v>126</v>
      </c>
      <c r="O8" s="72"/>
      <c r="P8" s="106"/>
      <c r="Q8" s="214" t="s">
        <v>126</v>
      </c>
      <c r="R8" s="72"/>
      <c r="S8" s="106"/>
      <c r="T8" s="216" t="s">
        <v>127</v>
      </c>
      <c r="U8" s="217"/>
      <c r="V8" s="277"/>
      <c r="W8" s="231"/>
    </row>
    <row r="9" spans="2:23" ht="12.95" customHeight="1" x14ac:dyDescent="0.15">
      <c r="B9" s="270"/>
      <c r="C9" s="281"/>
      <c r="D9" s="284"/>
      <c r="E9" s="175">
        <v>2</v>
      </c>
      <c r="F9" s="104"/>
      <c r="G9" s="74"/>
      <c r="H9" s="218" t="s">
        <v>125</v>
      </c>
      <c r="I9" s="75"/>
      <c r="J9" s="107"/>
      <c r="K9" s="218" t="s">
        <v>126</v>
      </c>
      <c r="L9" s="75"/>
      <c r="M9" s="107"/>
      <c r="N9" s="218" t="s">
        <v>126</v>
      </c>
      <c r="O9" s="75"/>
      <c r="P9" s="107"/>
      <c r="Q9" s="218" t="s">
        <v>126</v>
      </c>
      <c r="R9" s="75"/>
      <c r="S9" s="107"/>
      <c r="T9" s="220" t="s">
        <v>128</v>
      </c>
      <c r="U9" s="221"/>
      <c r="V9" s="278"/>
      <c r="W9" s="232"/>
    </row>
    <row r="10" spans="2:23" ht="12.95" customHeight="1" x14ac:dyDescent="0.15">
      <c r="B10" s="270"/>
      <c r="C10" s="281"/>
      <c r="D10" s="284"/>
      <c r="E10" s="175">
        <v>3</v>
      </c>
      <c r="F10" s="104"/>
      <c r="G10" s="74"/>
      <c r="H10" s="218" t="s">
        <v>125</v>
      </c>
      <c r="I10" s="75"/>
      <c r="J10" s="107"/>
      <c r="K10" s="218" t="s">
        <v>126</v>
      </c>
      <c r="L10" s="75"/>
      <c r="M10" s="107"/>
      <c r="N10" s="218" t="s">
        <v>126</v>
      </c>
      <c r="O10" s="75"/>
      <c r="P10" s="107"/>
      <c r="Q10" s="218" t="s">
        <v>126</v>
      </c>
      <c r="R10" s="75"/>
      <c r="S10" s="107"/>
      <c r="T10" s="220" t="s">
        <v>128</v>
      </c>
      <c r="U10" s="221"/>
      <c r="V10" s="278"/>
      <c r="W10" s="232"/>
    </row>
    <row r="11" spans="2:23" ht="12.95" customHeight="1" x14ac:dyDescent="0.15">
      <c r="B11" s="270"/>
      <c r="C11" s="281"/>
      <c r="D11" s="284"/>
      <c r="E11" s="175">
        <v>4</v>
      </c>
      <c r="F11" s="104"/>
      <c r="G11" s="74"/>
      <c r="H11" s="218" t="s">
        <v>125</v>
      </c>
      <c r="I11" s="75"/>
      <c r="J11" s="107"/>
      <c r="K11" s="218" t="s">
        <v>126</v>
      </c>
      <c r="L11" s="75"/>
      <c r="M11" s="107"/>
      <c r="N11" s="218" t="s">
        <v>126</v>
      </c>
      <c r="O11" s="75"/>
      <c r="P11" s="107"/>
      <c r="Q11" s="218" t="s">
        <v>126</v>
      </c>
      <c r="R11" s="75"/>
      <c r="S11" s="107"/>
      <c r="T11" s="220" t="s">
        <v>128</v>
      </c>
      <c r="U11" s="221"/>
      <c r="V11" s="278"/>
      <c r="W11" s="232"/>
    </row>
    <row r="12" spans="2:23" ht="12.95" customHeight="1" x14ac:dyDescent="0.15">
      <c r="B12" s="270"/>
      <c r="C12" s="281"/>
      <c r="D12" s="284"/>
      <c r="E12" s="175">
        <v>5</v>
      </c>
      <c r="F12" s="104"/>
      <c r="G12" s="74"/>
      <c r="H12" s="218" t="s">
        <v>125</v>
      </c>
      <c r="I12" s="75"/>
      <c r="J12" s="107"/>
      <c r="K12" s="218" t="s">
        <v>126</v>
      </c>
      <c r="L12" s="75"/>
      <c r="M12" s="107"/>
      <c r="N12" s="218" t="s">
        <v>126</v>
      </c>
      <c r="O12" s="75"/>
      <c r="P12" s="107"/>
      <c r="Q12" s="218" t="s">
        <v>126</v>
      </c>
      <c r="R12" s="75"/>
      <c r="S12" s="107"/>
      <c r="T12" s="220" t="s">
        <v>128</v>
      </c>
      <c r="U12" s="222"/>
      <c r="V12" s="278"/>
      <c r="W12" s="233"/>
    </row>
    <row r="13" spans="2:23" ht="12.75" customHeight="1" x14ac:dyDescent="0.15">
      <c r="B13" s="270"/>
      <c r="C13" s="281"/>
      <c r="D13" s="284"/>
      <c r="E13" s="175">
        <v>6</v>
      </c>
      <c r="F13" s="104"/>
      <c r="G13" s="74"/>
      <c r="H13" s="218" t="s">
        <v>125</v>
      </c>
      <c r="I13" s="75"/>
      <c r="J13" s="107"/>
      <c r="K13" s="218" t="s">
        <v>126</v>
      </c>
      <c r="L13" s="75"/>
      <c r="M13" s="107"/>
      <c r="N13" s="218" t="s">
        <v>126</v>
      </c>
      <c r="O13" s="75"/>
      <c r="P13" s="107"/>
      <c r="Q13" s="218" t="s">
        <v>126</v>
      </c>
      <c r="R13" s="75"/>
      <c r="S13" s="107"/>
      <c r="T13" s="220" t="s">
        <v>128</v>
      </c>
      <c r="U13" s="223"/>
      <c r="V13" s="278"/>
      <c r="W13" s="234"/>
    </row>
    <row r="14" spans="2:23" ht="12.95" customHeight="1" x14ac:dyDescent="0.15">
      <c r="B14" s="270"/>
      <c r="C14" s="281"/>
      <c r="D14" s="284"/>
      <c r="E14" s="175">
        <v>7</v>
      </c>
      <c r="F14" s="104"/>
      <c r="G14" s="74"/>
      <c r="H14" s="218" t="s">
        <v>125</v>
      </c>
      <c r="I14" s="75"/>
      <c r="J14" s="107"/>
      <c r="K14" s="218" t="s">
        <v>126</v>
      </c>
      <c r="L14" s="75"/>
      <c r="M14" s="107"/>
      <c r="N14" s="218" t="s">
        <v>126</v>
      </c>
      <c r="O14" s="75"/>
      <c r="P14" s="107"/>
      <c r="Q14" s="218" t="s">
        <v>126</v>
      </c>
      <c r="R14" s="75"/>
      <c r="S14" s="107"/>
      <c r="T14" s="220" t="s">
        <v>128</v>
      </c>
      <c r="U14" s="221"/>
      <c r="V14" s="278"/>
      <c r="W14" s="232"/>
    </row>
    <row r="15" spans="2:23" ht="12.95" customHeight="1" x14ac:dyDescent="0.15">
      <c r="B15" s="270"/>
      <c r="C15" s="281"/>
      <c r="D15" s="284"/>
      <c r="E15" s="175">
        <v>8</v>
      </c>
      <c r="F15" s="104"/>
      <c r="G15" s="74"/>
      <c r="H15" s="218" t="s">
        <v>125</v>
      </c>
      <c r="I15" s="75"/>
      <c r="J15" s="107"/>
      <c r="K15" s="218" t="s">
        <v>126</v>
      </c>
      <c r="L15" s="75"/>
      <c r="M15" s="107"/>
      <c r="N15" s="218" t="s">
        <v>126</v>
      </c>
      <c r="O15" s="75"/>
      <c r="P15" s="107"/>
      <c r="Q15" s="218" t="s">
        <v>126</v>
      </c>
      <c r="R15" s="75"/>
      <c r="S15" s="107"/>
      <c r="T15" s="220" t="s">
        <v>128</v>
      </c>
      <c r="U15" s="221"/>
      <c r="V15" s="278"/>
      <c r="W15" s="232"/>
    </row>
    <row r="16" spans="2:23" ht="12.95" customHeight="1" x14ac:dyDescent="0.15">
      <c r="B16" s="270"/>
      <c r="C16" s="281"/>
      <c r="D16" s="284"/>
      <c r="E16" s="175">
        <v>9</v>
      </c>
      <c r="F16" s="104"/>
      <c r="G16" s="74"/>
      <c r="H16" s="218" t="s">
        <v>125</v>
      </c>
      <c r="I16" s="75"/>
      <c r="J16" s="107"/>
      <c r="K16" s="218" t="s">
        <v>126</v>
      </c>
      <c r="L16" s="75"/>
      <c r="M16" s="107"/>
      <c r="N16" s="218" t="s">
        <v>126</v>
      </c>
      <c r="O16" s="75"/>
      <c r="P16" s="107"/>
      <c r="Q16" s="218" t="s">
        <v>126</v>
      </c>
      <c r="R16" s="75"/>
      <c r="S16" s="107"/>
      <c r="T16" s="220" t="s">
        <v>128</v>
      </c>
      <c r="U16" s="221"/>
      <c r="V16" s="278"/>
      <c r="W16" s="232"/>
    </row>
    <row r="17" spans="2:23" ht="12.95" customHeight="1" x14ac:dyDescent="0.15">
      <c r="B17" s="271"/>
      <c r="C17" s="282"/>
      <c r="D17" s="285"/>
      <c r="E17" s="175">
        <v>10</v>
      </c>
      <c r="F17" s="105"/>
      <c r="G17" s="76"/>
      <c r="H17" s="224" t="s">
        <v>125</v>
      </c>
      <c r="I17" s="77"/>
      <c r="J17" s="108"/>
      <c r="K17" s="224" t="s">
        <v>126</v>
      </c>
      <c r="L17" s="77"/>
      <c r="M17" s="108"/>
      <c r="N17" s="224" t="s">
        <v>126</v>
      </c>
      <c r="O17" s="77"/>
      <c r="P17" s="108"/>
      <c r="Q17" s="224" t="s">
        <v>126</v>
      </c>
      <c r="R17" s="77"/>
      <c r="S17" s="108"/>
      <c r="T17" s="226" t="s">
        <v>128</v>
      </c>
      <c r="U17" s="222"/>
      <c r="V17" s="279"/>
      <c r="W17" s="233"/>
    </row>
    <row r="18" spans="2:23" ht="12.95" customHeight="1" x14ac:dyDescent="0.15">
      <c r="B18" s="269" t="s">
        <v>129</v>
      </c>
      <c r="C18" s="280"/>
      <c r="D18" s="283"/>
      <c r="E18" s="174">
        <v>1</v>
      </c>
      <c r="F18" s="103"/>
      <c r="G18" s="72"/>
      <c r="H18" s="214" t="s">
        <v>125</v>
      </c>
      <c r="I18" s="73"/>
      <c r="J18" s="106"/>
      <c r="K18" s="214" t="s">
        <v>126</v>
      </c>
      <c r="L18" s="73"/>
      <c r="M18" s="106"/>
      <c r="N18" s="214" t="s">
        <v>126</v>
      </c>
      <c r="O18" s="73"/>
      <c r="P18" s="106"/>
      <c r="Q18" s="214" t="s">
        <v>126</v>
      </c>
      <c r="R18" s="73"/>
      <c r="S18" s="106"/>
      <c r="T18" s="216" t="s">
        <v>128</v>
      </c>
      <c r="U18" s="217"/>
      <c r="V18" s="277"/>
      <c r="W18" s="231"/>
    </row>
    <row r="19" spans="2:23" ht="12.95" customHeight="1" x14ac:dyDescent="0.15">
      <c r="B19" s="270"/>
      <c r="C19" s="281"/>
      <c r="D19" s="284"/>
      <c r="E19" s="175">
        <v>2</v>
      </c>
      <c r="F19" s="104"/>
      <c r="G19" s="74"/>
      <c r="H19" s="218" t="s">
        <v>125</v>
      </c>
      <c r="I19" s="75"/>
      <c r="J19" s="107"/>
      <c r="K19" s="218" t="s">
        <v>126</v>
      </c>
      <c r="L19" s="75"/>
      <c r="M19" s="107"/>
      <c r="N19" s="218" t="s">
        <v>126</v>
      </c>
      <c r="O19" s="75"/>
      <c r="P19" s="107"/>
      <c r="Q19" s="218" t="s">
        <v>126</v>
      </c>
      <c r="R19" s="75"/>
      <c r="S19" s="107"/>
      <c r="T19" s="220" t="s">
        <v>128</v>
      </c>
      <c r="U19" s="221"/>
      <c r="V19" s="278"/>
      <c r="W19" s="232"/>
    </row>
    <row r="20" spans="2:23" ht="12.95" customHeight="1" x14ac:dyDescent="0.15">
      <c r="B20" s="270"/>
      <c r="C20" s="281"/>
      <c r="D20" s="284"/>
      <c r="E20" s="175">
        <v>3</v>
      </c>
      <c r="F20" s="104"/>
      <c r="G20" s="74"/>
      <c r="H20" s="218" t="s">
        <v>125</v>
      </c>
      <c r="I20" s="75"/>
      <c r="J20" s="107"/>
      <c r="K20" s="218" t="s">
        <v>126</v>
      </c>
      <c r="L20" s="75"/>
      <c r="M20" s="107"/>
      <c r="N20" s="218" t="s">
        <v>126</v>
      </c>
      <c r="O20" s="75"/>
      <c r="P20" s="107"/>
      <c r="Q20" s="218" t="s">
        <v>126</v>
      </c>
      <c r="R20" s="75"/>
      <c r="S20" s="107"/>
      <c r="T20" s="220" t="s">
        <v>128</v>
      </c>
      <c r="U20" s="221"/>
      <c r="V20" s="278"/>
      <c r="W20" s="232"/>
    </row>
    <row r="21" spans="2:23" ht="12.95" customHeight="1" x14ac:dyDescent="0.15">
      <c r="B21" s="270"/>
      <c r="C21" s="281"/>
      <c r="D21" s="284"/>
      <c r="E21" s="175">
        <v>4</v>
      </c>
      <c r="F21" s="104"/>
      <c r="G21" s="74"/>
      <c r="H21" s="218" t="s">
        <v>125</v>
      </c>
      <c r="I21" s="75"/>
      <c r="J21" s="107"/>
      <c r="K21" s="218" t="s">
        <v>126</v>
      </c>
      <c r="L21" s="75"/>
      <c r="M21" s="107"/>
      <c r="N21" s="218" t="s">
        <v>126</v>
      </c>
      <c r="O21" s="75"/>
      <c r="P21" s="107"/>
      <c r="Q21" s="218" t="s">
        <v>126</v>
      </c>
      <c r="R21" s="75"/>
      <c r="S21" s="107"/>
      <c r="T21" s="220" t="s">
        <v>128</v>
      </c>
      <c r="U21" s="221"/>
      <c r="V21" s="278"/>
      <c r="W21" s="232"/>
    </row>
    <row r="22" spans="2:23" ht="12.95" customHeight="1" x14ac:dyDescent="0.15">
      <c r="B22" s="270"/>
      <c r="C22" s="281"/>
      <c r="D22" s="284"/>
      <c r="E22" s="175">
        <v>5</v>
      </c>
      <c r="F22" s="104"/>
      <c r="G22" s="74"/>
      <c r="H22" s="218" t="s">
        <v>125</v>
      </c>
      <c r="I22" s="75"/>
      <c r="J22" s="107"/>
      <c r="K22" s="218" t="s">
        <v>126</v>
      </c>
      <c r="L22" s="75"/>
      <c r="M22" s="107"/>
      <c r="N22" s="218" t="s">
        <v>126</v>
      </c>
      <c r="O22" s="75"/>
      <c r="P22" s="107"/>
      <c r="Q22" s="218" t="s">
        <v>126</v>
      </c>
      <c r="R22" s="75"/>
      <c r="S22" s="107"/>
      <c r="T22" s="220" t="s">
        <v>128</v>
      </c>
      <c r="U22" s="222"/>
      <c r="V22" s="278"/>
      <c r="W22" s="233"/>
    </row>
    <row r="23" spans="2:23" ht="12.95" customHeight="1" x14ac:dyDescent="0.15">
      <c r="B23" s="270"/>
      <c r="C23" s="281"/>
      <c r="D23" s="284"/>
      <c r="E23" s="175">
        <v>6</v>
      </c>
      <c r="F23" s="104"/>
      <c r="G23" s="74"/>
      <c r="H23" s="218" t="s">
        <v>125</v>
      </c>
      <c r="I23" s="75"/>
      <c r="J23" s="107"/>
      <c r="K23" s="218" t="s">
        <v>126</v>
      </c>
      <c r="L23" s="75"/>
      <c r="M23" s="107"/>
      <c r="N23" s="218" t="s">
        <v>126</v>
      </c>
      <c r="O23" s="75"/>
      <c r="P23" s="107"/>
      <c r="Q23" s="218" t="s">
        <v>126</v>
      </c>
      <c r="R23" s="75"/>
      <c r="S23" s="107"/>
      <c r="T23" s="220" t="s">
        <v>128</v>
      </c>
      <c r="U23" s="223"/>
      <c r="V23" s="278"/>
      <c r="W23" s="234"/>
    </row>
    <row r="24" spans="2:23" ht="12.95" customHeight="1" x14ac:dyDescent="0.15">
      <c r="B24" s="270"/>
      <c r="C24" s="281"/>
      <c r="D24" s="284"/>
      <c r="E24" s="175">
        <v>7</v>
      </c>
      <c r="F24" s="104"/>
      <c r="G24" s="74"/>
      <c r="H24" s="218" t="s">
        <v>125</v>
      </c>
      <c r="I24" s="75"/>
      <c r="J24" s="107"/>
      <c r="K24" s="218" t="s">
        <v>126</v>
      </c>
      <c r="L24" s="75"/>
      <c r="M24" s="107"/>
      <c r="N24" s="218" t="s">
        <v>126</v>
      </c>
      <c r="O24" s="75"/>
      <c r="P24" s="107"/>
      <c r="Q24" s="218" t="s">
        <v>126</v>
      </c>
      <c r="R24" s="75"/>
      <c r="S24" s="107"/>
      <c r="T24" s="220" t="s">
        <v>128</v>
      </c>
      <c r="U24" s="221"/>
      <c r="V24" s="278"/>
      <c r="W24" s="232"/>
    </row>
    <row r="25" spans="2:23" ht="12.95" customHeight="1" x14ac:dyDescent="0.15">
      <c r="B25" s="270"/>
      <c r="C25" s="281"/>
      <c r="D25" s="284"/>
      <c r="E25" s="175">
        <v>8</v>
      </c>
      <c r="F25" s="104"/>
      <c r="G25" s="74"/>
      <c r="H25" s="218" t="s">
        <v>125</v>
      </c>
      <c r="I25" s="75"/>
      <c r="J25" s="107"/>
      <c r="K25" s="218" t="s">
        <v>126</v>
      </c>
      <c r="L25" s="75"/>
      <c r="M25" s="107"/>
      <c r="N25" s="218" t="s">
        <v>126</v>
      </c>
      <c r="O25" s="75"/>
      <c r="P25" s="107"/>
      <c r="Q25" s="218" t="s">
        <v>126</v>
      </c>
      <c r="R25" s="75"/>
      <c r="S25" s="107"/>
      <c r="T25" s="220" t="s">
        <v>128</v>
      </c>
      <c r="U25" s="221"/>
      <c r="V25" s="278"/>
      <c r="W25" s="232"/>
    </row>
    <row r="26" spans="2:23" ht="12.95" customHeight="1" x14ac:dyDescent="0.15">
      <c r="B26" s="270"/>
      <c r="C26" s="281"/>
      <c r="D26" s="284"/>
      <c r="E26" s="175">
        <v>9</v>
      </c>
      <c r="F26" s="104"/>
      <c r="G26" s="74"/>
      <c r="H26" s="218" t="s">
        <v>125</v>
      </c>
      <c r="I26" s="75"/>
      <c r="J26" s="107"/>
      <c r="K26" s="218" t="s">
        <v>126</v>
      </c>
      <c r="L26" s="75"/>
      <c r="M26" s="107"/>
      <c r="N26" s="218" t="s">
        <v>126</v>
      </c>
      <c r="O26" s="75"/>
      <c r="P26" s="107"/>
      <c r="Q26" s="218" t="s">
        <v>126</v>
      </c>
      <c r="R26" s="75"/>
      <c r="S26" s="107"/>
      <c r="T26" s="220" t="s">
        <v>128</v>
      </c>
      <c r="U26" s="221"/>
      <c r="V26" s="278"/>
      <c r="W26" s="232"/>
    </row>
    <row r="27" spans="2:23" ht="12.95" customHeight="1" x14ac:dyDescent="0.15">
      <c r="B27" s="271"/>
      <c r="C27" s="282"/>
      <c r="D27" s="285"/>
      <c r="E27" s="175">
        <v>10</v>
      </c>
      <c r="F27" s="105"/>
      <c r="G27" s="76"/>
      <c r="H27" s="224" t="s">
        <v>125</v>
      </c>
      <c r="I27" s="77"/>
      <c r="J27" s="108"/>
      <c r="K27" s="224" t="s">
        <v>126</v>
      </c>
      <c r="L27" s="77"/>
      <c r="M27" s="108"/>
      <c r="N27" s="224" t="s">
        <v>126</v>
      </c>
      <c r="O27" s="77"/>
      <c r="P27" s="108"/>
      <c r="Q27" s="224" t="s">
        <v>126</v>
      </c>
      <c r="R27" s="77"/>
      <c r="S27" s="108"/>
      <c r="T27" s="226" t="s">
        <v>128</v>
      </c>
      <c r="U27" s="222"/>
      <c r="V27" s="279"/>
      <c r="W27" s="233"/>
    </row>
    <row r="28" spans="2:23" ht="12.95" customHeight="1" x14ac:dyDescent="0.15">
      <c r="B28" s="269" t="s">
        <v>130</v>
      </c>
      <c r="C28" s="280"/>
      <c r="D28" s="283"/>
      <c r="E28" s="174">
        <v>1</v>
      </c>
      <c r="F28" s="103"/>
      <c r="G28" s="72"/>
      <c r="H28" s="214" t="s">
        <v>125</v>
      </c>
      <c r="I28" s="73"/>
      <c r="J28" s="106"/>
      <c r="K28" s="214" t="s">
        <v>126</v>
      </c>
      <c r="L28" s="73"/>
      <c r="M28" s="106"/>
      <c r="N28" s="214" t="s">
        <v>126</v>
      </c>
      <c r="O28" s="73"/>
      <c r="P28" s="106"/>
      <c r="Q28" s="214" t="s">
        <v>126</v>
      </c>
      <c r="R28" s="73"/>
      <c r="S28" s="106"/>
      <c r="T28" s="216" t="s">
        <v>128</v>
      </c>
      <c r="U28" s="217"/>
      <c r="V28" s="277"/>
      <c r="W28" s="231"/>
    </row>
    <row r="29" spans="2:23" ht="12.95" customHeight="1" x14ac:dyDescent="0.15">
      <c r="B29" s="270"/>
      <c r="C29" s="281"/>
      <c r="D29" s="284"/>
      <c r="E29" s="175">
        <v>2</v>
      </c>
      <c r="F29" s="104"/>
      <c r="G29" s="74"/>
      <c r="H29" s="218" t="s">
        <v>125</v>
      </c>
      <c r="I29" s="75"/>
      <c r="J29" s="107"/>
      <c r="K29" s="218" t="s">
        <v>126</v>
      </c>
      <c r="L29" s="75"/>
      <c r="M29" s="107"/>
      <c r="N29" s="218" t="s">
        <v>126</v>
      </c>
      <c r="O29" s="75"/>
      <c r="P29" s="107"/>
      <c r="Q29" s="218" t="s">
        <v>126</v>
      </c>
      <c r="R29" s="75"/>
      <c r="S29" s="107"/>
      <c r="T29" s="220" t="s">
        <v>128</v>
      </c>
      <c r="U29" s="221"/>
      <c r="V29" s="278"/>
      <c r="W29" s="232"/>
    </row>
    <row r="30" spans="2:23" ht="12.75" customHeight="1" x14ac:dyDescent="0.15">
      <c r="B30" s="270"/>
      <c r="C30" s="281"/>
      <c r="D30" s="284"/>
      <c r="E30" s="175">
        <v>3</v>
      </c>
      <c r="F30" s="104"/>
      <c r="G30" s="74"/>
      <c r="H30" s="218" t="s">
        <v>125</v>
      </c>
      <c r="I30" s="75"/>
      <c r="J30" s="107"/>
      <c r="K30" s="218" t="s">
        <v>126</v>
      </c>
      <c r="L30" s="75"/>
      <c r="M30" s="107"/>
      <c r="N30" s="218" t="s">
        <v>126</v>
      </c>
      <c r="O30" s="75"/>
      <c r="P30" s="107"/>
      <c r="Q30" s="218" t="s">
        <v>126</v>
      </c>
      <c r="R30" s="75"/>
      <c r="S30" s="107"/>
      <c r="T30" s="220" t="s">
        <v>128</v>
      </c>
      <c r="U30" s="221"/>
      <c r="V30" s="278"/>
      <c r="W30" s="232"/>
    </row>
    <row r="31" spans="2:23" ht="12.95" customHeight="1" x14ac:dyDescent="0.15">
      <c r="B31" s="270"/>
      <c r="C31" s="281"/>
      <c r="D31" s="284"/>
      <c r="E31" s="175">
        <v>4</v>
      </c>
      <c r="F31" s="104"/>
      <c r="G31" s="74"/>
      <c r="H31" s="218" t="s">
        <v>125</v>
      </c>
      <c r="I31" s="75"/>
      <c r="J31" s="107"/>
      <c r="K31" s="218" t="s">
        <v>126</v>
      </c>
      <c r="L31" s="75"/>
      <c r="M31" s="107"/>
      <c r="N31" s="218" t="s">
        <v>126</v>
      </c>
      <c r="O31" s="75"/>
      <c r="P31" s="107"/>
      <c r="Q31" s="218" t="s">
        <v>126</v>
      </c>
      <c r="R31" s="75"/>
      <c r="S31" s="107"/>
      <c r="T31" s="220" t="s">
        <v>128</v>
      </c>
      <c r="U31" s="221"/>
      <c r="V31" s="278"/>
      <c r="W31" s="232"/>
    </row>
    <row r="32" spans="2:23" ht="12.95" customHeight="1" x14ac:dyDescent="0.15">
      <c r="B32" s="270"/>
      <c r="C32" s="281"/>
      <c r="D32" s="284"/>
      <c r="E32" s="175">
        <v>5</v>
      </c>
      <c r="F32" s="104"/>
      <c r="G32" s="74"/>
      <c r="H32" s="218" t="s">
        <v>125</v>
      </c>
      <c r="I32" s="75"/>
      <c r="J32" s="107"/>
      <c r="K32" s="218" t="s">
        <v>126</v>
      </c>
      <c r="L32" s="75"/>
      <c r="M32" s="107"/>
      <c r="N32" s="218" t="s">
        <v>126</v>
      </c>
      <c r="O32" s="75"/>
      <c r="P32" s="107"/>
      <c r="Q32" s="218" t="s">
        <v>126</v>
      </c>
      <c r="R32" s="75"/>
      <c r="S32" s="107"/>
      <c r="T32" s="220" t="s">
        <v>128</v>
      </c>
      <c r="U32" s="222"/>
      <c r="V32" s="278"/>
      <c r="W32" s="233"/>
    </row>
    <row r="33" spans="2:23" ht="12.95" customHeight="1" x14ac:dyDescent="0.15">
      <c r="B33" s="270"/>
      <c r="C33" s="281"/>
      <c r="D33" s="284"/>
      <c r="E33" s="175">
        <v>6</v>
      </c>
      <c r="F33" s="104"/>
      <c r="G33" s="74"/>
      <c r="H33" s="218" t="s">
        <v>125</v>
      </c>
      <c r="I33" s="75"/>
      <c r="J33" s="107"/>
      <c r="K33" s="218" t="s">
        <v>126</v>
      </c>
      <c r="L33" s="75"/>
      <c r="M33" s="107"/>
      <c r="N33" s="218" t="s">
        <v>126</v>
      </c>
      <c r="O33" s="75"/>
      <c r="P33" s="107"/>
      <c r="Q33" s="218" t="s">
        <v>126</v>
      </c>
      <c r="R33" s="75"/>
      <c r="S33" s="107"/>
      <c r="T33" s="220" t="s">
        <v>128</v>
      </c>
      <c r="U33" s="223"/>
      <c r="V33" s="278"/>
      <c r="W33" s="234"/>
    </row>
    <row r="34" spans="2:23" ht="12.95" customHeight="1" x14ac:dyDescent="0.15">
      <c r="B34" s="270"/>
      <c r="C34" s="281"/>
      <c r="D34" s="284"/>
      <c r="E34" s="175">
        <v>7</v>
      </c>
      <c r="F34" s="104"/>
      <c r="G34" s="74"/>
      <c r="H34" s="218" t="s">
        <v>125</v>
      </c>
      <c r="I34" s="75"/>
      <c r="J34" s="107"/>
      <c r="K34" s="218" t="s">
        <v>126</v>
      </c>
      <c r="L34" s="75"/>
      <c r="M34" s="107"/>
      <c r="N34" s="218" t="s">
        <v>126</v>
      </c>
      <c r="O34" s="75"/>
      <c r="P34" s="107"/>
      <c r="Q34" s="218" t="s">
        <v>126</v>
      </c>
      <c r="R34" s="75"/>
      <c r="S34" s="107"/>
      <c r="T34" s="220" t="s">
        <v>128</v>
      </c>
      <c r="U34" s="221"/>
      <c r="V34" s="278"/>
      <c r="W34" s="232"/>
    </row>
    <row r="35" spans="2:23" ht="12.95" customHeight="1" x14ac:dyDescent="0.15">
      <c r="B35" s="270"/>
      <c r="C35" s="281"/>
      <c r="D35" s="284"/>
      <c r="E35" s="175">
        <v>8</v>
      </c>
      <c r="F35" s="104"/>
      <c r="G35" s="74"/>
      <c r="H35" s="218" t="s">
        <v>125</v>
      </c>
      <c r="I35" s="75"/>
      <c r="J35" s="107"/>
      <c r="K35" s="218" t="s">
        <v>126</v>
      </c>
      <c r="L35" s="75"/>
      <c r="M35" s="107"/>
      <c r="N35" s="218" t="s">
        <v>126</v>
      </c>
      <c r="O35" s="75"/>
      <c r="P35" s="107"/>
      <c r="Q35" s="218" t="s">
        <v>126</v>
      </c>
      <c r="R35" s="75"/>
      <c r="S35" s="107"/>
      <c r="T35" s="220" t="s">
        <v>128</v>
      </c>
      <c r="U35" s="221"/>
      <c r="V35" s="278"/>
      <c r="W35" s="232"/>
    </row>
    <row r="36" spans="2:23" ht="12.95" customHeight="1" x14ac:dyDescent="0.15">
      <c r="B36" s="270"/>
      <c r="C36" s="281"/>
      <c r="D36" s="284"/>
      <c r="E36" s="175">
        <v>9</v>
      </c>
      <c r="F36" s="104"/>
      <c r="G36" s="74"/>
      <c r="H36" s="218" t="s">
        <v>125</v>
      </c>
      <c r="I36" s="75"/>
      <c r="J36" s="107"/>
      <c r="K36" s="218" t="s">
        <v>126</v>
      </c>
      <c r="L36" s="75"/>
      <c r="M36" s="107"/>
      <c r="N36" s="218" t="s">
        <v>126</v>
      </c>
      <c r="O36" s="75"/>
      <c r="P36" s="107"/>
      <c r="Q36" s="218" t="s">
        <v>126</v>
      </c>
      <c r="R36" s="75"/>
      <c r="S36" s="107"/>
      <c r="T36" s="220" t="s">
        <v>128</v>
      </c>
      <c r="U36" s="221"/>
      <c r="V36" s="278"/>
      <c r="W36" s="232"/>
    </row>
    <row r="37" spans="2:23" ht="12.95" customHeight="1" x14ac:dyDescent="0.15">
      <c r="B37" s="271"/>
      <c r="C37" s="282"/>
      <c r="D37" s="285"/>
      <c r="E37" s="175">
        <v>10</v>
      </c>
      <c r="F37" s="105"/>
      <c r="G37" s="78"/>
      <c r="H37" s="227" t="s">
        <v>125</v>
      </c>
      <c r="I37" s="77"/>
      <c r="J37" s="109"/>
      <c r="K37" s="227" t="s">
        <v>126</v>
      </c>
      <c r="L37" s="77"/>
      <c r="M37" s="109"/>
      <c r="N37" s="227" t="s">
        <v>126</v>
      </c>
      <c r="O37" s="77"/>
      <c r="P37" s="109"/>
      <c r="Q37" s="227" t="s">
        <v>126</v>
      </c>
      <c r="R37" s="77"/>
      <c r="S37" s="109"/>
      <c r="T37" s="228" t="s">
        <v>128</v>
      </c>
      <c r="U37" s="229"/>
      <c r="V37" s="279"/>
      <c r="W37" s="235"/>
    </row>
    <row r="38" spans="2:23" ht="12.95" customHeight="1" x14ac:dyDescent="0.15">
      <c r="B38" s="269" t="s">
        <v>131</v>
      </c>
      <c r="C38" s="280"/>
      <c r="D38" s="283"/>
      <c r="E38" s="174">
        <v>1</v>
      </c>
      <c r="F38" s="103"/>
      <c r="G38" s="72"/>
      <c r="H38" s="214" t="s">
        <v>125</v>
      </c>
      <c r="I38" s="73"/>
      <c r="J38" s="106"/>
      <c r="K38" s="214" t="s">
        <v>126</v>
      </c>
      <c r="L38" s="73"/>
      <c r="M38" s="106"/>
      <c r="N38" s="214" t="s">
        <v>126</v>
      </c>
      <c r="O38" s="73"/>
      <c r="P38" s="106"/>
      <c r="Q38" s="214" t="s">
        <v>126</v>
      </c>
      <c r="R38" s="73"/>
      <c r="S38" s="106"/>
      <c r="T38" s="216" t="s">
        <v>128</v>
      </c>
      <c r="U38" s="217"/>
      <c r="V38" s="277"/>
      <c r="W38" s="231"/>
    </row>
    <row r="39" spans="2:23" ht="12.95" customHeight="1" x14ac:dyDescent="0.15">
      <c r="B39" s="270"/>
      <c r="C39" s="281"/>
      <c r="D39" s="284"/>
      <c r="E39" s="175">
        <v>2</v>
      </c>
      <c r="F39" s="104"/>
      <c r="G39" s="74"/>
      <c r="H39" s="218" t="s">
        <v>125</v>
      </c>
      <c r="I39" s="75"/>
      <c r="J39" s="107"/>
      <c r="K39" s="218" t="s">
        <v>126</v>
      </c>
      <c r="L39" s="75"/>
      <c r="M39" s="107"/>
      <c r="N39" s="218" t="s">
        <v>126</v>
      </c>
      <c r="O39" s="75"/>
      <c r="P39" s="107"/>
      <c r="Q39" s="218" t="s">
        <v>126</v>
      </c>
      <c r="R39" s="75"/>
      <c r="S39" s="107"/>
      <c r="T39" s="220" t="s">
        <v>128</v>
      </c>
      <c r="U39" s="221"/>
      <c r="V39" s="278"/>
      <c r="W39" s="232"/>
    </row>
    <row r="40" spans="2:23" ht="12.95" customHeight="1" x14ac:dyDescent="0.15">
      <c r="B40" s="270"/>
      <c r="C40" s="281"/>
      <c r="D40" s="284"/>
      <c r="E40" s="175">
        <v>3</v>
      </c>
      <c r="F40" s="104"/>
      <c r="G40" s="74"/>
      <c r="H40" s="218" t="s">
        <v>125</v>
      </c>
      <c r="I40" s="75"/>
      <c r="J40" s="107"/>
      <c r="K40" s="218" t="s">
        <v>126</v>
      </c>
      <c r="L40" s="75"/>
      <c r="M40" s="107"/>
      <c r="N40" s="218" t="s">
        <v>126</v>
      </c>
      <c r="O40" s="75"/>
      <c r="P40" s="107"/>
      <c r="Q40" s="218" t="s">
        <v>126</v>
      </c>
      <c r="R40" s="75"/>
      <c r="S40" s="107"/>
      <c r="T40" s="220" t="s">
        <v>128</v>
      </c>
      <c r="U40" s="221"/>
      <c r="V40" s="278"/>
      <c r="W40" s="232"/>
    </row>
    <row r="41" spans="2:23" ht="12.95" customHeight="1" x14ac:dyDescent="0.15">
      <c r="B41" s="270"/>
      <c r="C41" s="281"/>
      <c r="D41" s="284"/>
      <c r="E41" s="175">
        <v>4</v>
      </c>
      <c r="F41" s="104"/>
      <c r="G41" s="74"/>
      <c r="H41" s="218" t="s">
        <v>125</v>
      </c>
      <c r="I41" s="75"/>
      <c r="J41" s="107"/>
      <c r="K41" s="218" t="s">
        <v>126</v>
      </c>
      <c r="L41" s="75"/>
      <c r="M41" s="107"/>
      <c r="N41" s="218" t="s">
        <v>126</v>
      </c>
      <c r="O41" s="75"/>
      <c r="P41" s="107"/>
      <c r="Q41" s="218" t="s">
        <v>126</v>
      </c>
      <c r="R41" s="75"/>
      <c r="S41" s="107"/>
      <c r="T41" s="220" t="s">
        <v>128</v>
      </c>
      <c r="U41" s="221"/>
      <c r="V41" s="278"/>
      <c r="W41" s="232"/>
    </row>
    <row r="42" spans="2:23" ht="12.95" customHeight="1" x14ac:dyDescent="0.15">
      <c r="B42" s="270"/>
      <c r="C42" s="281"/>
      <c r="D42" s="284"/>
      <c r="E42" s="175">
        <v>5</v>
      </c>
      <c r="F42" s="104"/>
      <c r="G42" s="74"/>
      <c r="H42" s="218" t="s">
        <v>125</v>
      </c>
      <c r="I42" s="75"/>
      <c r="J42" s="107"/>
      <c r="K42" s="218" t="s">
        <v>126</v>
      </c>
      <c r="L42" s="75"/>
      <c r="M42" s="107"/>
      <c r="N42" s="218" t="s">
        <v>126</v>
      </c>
      <c r="O42" s="75"/>
      <c r="P42" s="107"/>
      <c r="Q42" s="218" t="s">
        <v>126</v>
      </c>
      <c r="R42" s="75"/>
      <c r="S42" s="107"/>
      <c r="T42" s="220" t="s">
        <v>128</v>
      </c>
      <c r="U42" s="222"/>
      <c r="V42" s="278"/>
      <c r="W42" s="233"/>
    </row>
    <row r="43" spans="2:23" ht="12.95" customHeight="1" x14ac:dyDescent="0.15">
      <c r="B43" s="270"/>
      <c r="C43" s="281"/>
      <c r="D43" s="284"/>
      <c r="E43" s="175">
        <v>6</v>
      </c>
      <c r="F43" s="104"/>
      <c r="G43" s="74"/>
      <c r="H43" s="218" t="s">
        <v>125</v>
      </c>
      <c r="I43" s="75"/>
      <c r="J43" s="107"/>
      <c r="K43" s="218" t="s">
        <v>126</v>
      </c>
      <c r="L43" s="75"/>
      <c r="M43" s="107"/>
      <c r="N43" s="218" t="s">
        <v>126</v>
      </c>
      <c r="O43" s="75"/>
      <c r="P43" s="107"/>
      <c r="Q43" s="218" t="s">
        <v>126</v>
      </c>
      <c r="R43" s="75"/>
      <c r="S43" s="107"/>
      <c r="T43" s="220" t="s">
        <v>128</v>
      </c>
      <c r="U43" s="223"/>
      <c r="V43" s="278"/>
      <c r="W43" s="234"/>
    </row>
    <row r="44" spans="2:23" ht="12.95" customHeight="1" x14ac:dyDescent="0.15">
      <c r="B44" s="270"/>
      <c r="C44" s="281"/>
      <c r="D44" s="284"/>
      <c r="E44" s="175">
        <v>7</v>
      </c>
      <c r="F44" s="104"/>
      <c r="G44" s="74"/>
      <c r="H44" s="218" t="s">
        <v>125</v>
      </c>
      <c r="I44" s="75"/>
      <c r="J44" s="107"/>
      <c r="K44" s="218" t="s">
        <v>126</v>
      </c>
      <c r="L44" s="75"/>
      <c r="M44" s="107"/>
      <c r="N44" s="218" t="s">
        <v>126</v>
      </c>
      <c r="O44" s="75"/>
      <c r="P44" s="107"/>
      <c r="Q44" s="218" t="s">
        <v>126</v>
      </c>
      <c r="R44" s="75"/>
      <c r="S44" s="107"/>
      <c r="T44" s="220" t="s">
        <v>128</v>
      </c>
      <c r="U44" s="221"/>
      <c r="V44" s="278"/>
      <c r="W44" s="232"/>
    </row>
    <row r="45" spans="2:23" ht="12.95" customHeight="1" x14ac:dyDescent="0.15">
      <c r="B45" s="270"/>
      <c r="C45" s="281"/>
      <c r="D45" s="284"/>
      <c r="E45" s="175">
        <v>8</v>
      </c>
      <c r="F45" s="104"/>
      <c r="G45" s="74"/>
      <c r="H45" s="218" t="s">
        <v>125</v>
      </c>
      <c r="I45" s="75"/>
      <c r="J45" s="107"/>
      <c r="K45" s="218" t="s">
        <v>126</v>
      </c>
      <c r="L45" s="75"/>
      <c r="M45" s="107"/>
      <c r="N45" s="218" t="s">
        <v>126</v>
      </c>
      <c r="O45" s="75"/>
      <c r="P45" s="107"/>
      <c r="Q45" s="218" t="s">
        <v>126</v>
      </c>
      <c r="R45" s="75"/>
      <c r="S45" s="107"/>
      <c r="T45" s="220" t="s">
        <v>128</v>
      </c>
      <c r="U45" s="221"/>
      <c r="V45" s="278"/>
      <c r="W45" s="232"/>
    </row>
    <row r="46" spans="2:23" ht="12.95" customHeight="1" x14ac:dyDescent="0.15">
      <c r="B46" s="270"/>
      <c r="C46" s="281"/>
      <c r="D46" s="284"/>
      <c r="E46" s="175">
        <v>9</v>
      </c>
      <c r="F46" s="104"/>
      <c r="G46" s="74"/>
      <c r="H46" s="218" t="s">
        <v>125</v>
      </c>
      <c r="I46" s="75"/>
      <c r="J46" s="107"/>
      <c r="K46" s="218" t="s">
        <v>126</v>
      </c>
      <c r="L46" s="75"/>
      <c r="M46" s="107"/>
      <c r="N46" s="218" t="s">
        <v>126</v>
      </c>
      <c r="O46" s="75"/>
      <c r="P46" s="107"/>
      <c r="Q46" s="218" t="s">
        <v>126</v>
      </c>
      <c r="R46" s="75"/>
      <c r="S46" s="107"/>
      <c r="T46" s="220" t="s">
        <v>128</v>
      </c>
      <c r="U46" s="221"/>
      <c r="V46" s="278"/>
      <c r="W46" s="232"/>
    </row>
    <row r="47" spans="2:23" ht="12.95" customHeight="1" x14ac:dyDescent="0.15">
      <c r="B47" s="271"/>
      <c r="C47" s="282"/>
      <c r="D47" s="285"/>
      <c r="E47" s="175">
        <v>10</v>
      </c>
      <c r="F47" s="105"/>
      <c r="G47" s="76"/>
      <c r="H47" s="224" t="s">
        <v>125</v>
      </c>
      <c r="I47" s="77"/>
      <c r="J47" s="108"/>
      <c r="K47" s="224" t="s">
        <v>126</v>
      </c>
      <c r="L47" s="77"/>
      <c r="M47" s="108"/>
      <c r="N47" s="224" t="s">
        <v>126</v>
      </c>
      <c r="O47" s="77"/>
      <c r="P47" s="108"/>
      <c r="Q47" s="224" t="s">
        <v>126</v>
      </c>
      <c r="R47" s="77"/>
      <c r="S47" s="108"/>
      <c r="T47" s="226" t="s">
        <v>128</v>
      </c>
      <c r="U47" s="222"/>
      <c r="V47" s="279"/>
      <c r="W47" s="233"/>
    </row>
    <row r="48" spans="2:23" ht="12.95" customHeight="1" x14ac:dyDescent="0.15">
      <c r="B48" s="269" t="s">
        <v>132</v>
      </c>
      <c r="C48" s="280"/>
      <c r="D48" s="283"/>
      <c r="E48" s="174">
        <v>1</v>
      </c>
      <c r="F48" s="103"/>
      <c r="G48" s="72"/>
      <c r="H48" s="214" t="s">
        <v>125</v>
      </c>
      <c r="I48" s="73"/>
      <c r="J48" s="106"/>
      <c r="K48" s="214" t="s">
        <v>126</v>
      </c>
      <c r="L48" s="73"/>
      <c r="M48" s="106"/>
      <c r="N48" s="214" t="s">
        <v>126</v>
      </c>
      <c r="O48" s="73"/>
      <c r="P48" s="106"/>
      <c r="Q48" s="214" t="s">
        <v>126</v>
      </c>
      <c r="R48" s="73"/>
      <c r="S48" s="106"/>
      <c r="T48" s="216" t="s">
        <v>128</v>
      </c>
      <c r="U48" s="217"/>
      <c r="V48" s="277"/>
      <c r="W48" s="231"/>
    </row>
    <row r="49" spans="2:23" ht="12.95" customHeight="1" x14ac:dyDescent="0.15">
      <c r="B49" s="270"/>
      <c r="C49" s="281"/>
      <c r="D49" s="284"/>
      <c r="E49" s="175">
        <v>2</v>
      </c>
      <c r="F49" s="104"/>
      <c r="G49" s="74"/>
      <c r="H49" s="218" t="s">
        <v>125</v>
      </c>
      <c r="I49" s="75"/>
      <c r="J49" s="107"/>
      <c r="K49" s="218" t="s">
        <v>126</v>
      </c>
      <c r="L49" s="75"/>
      <c r="M49" s="107"/>
      <c r="N49" s="218" t="s">
        <v>126</v>
      </c>
      <c r="O49" s="75"/>
      <c r="P49" s="107"/>
      <c r="Q49" s="218" t="s">
        <v>126</v>
      </c>
      <c r="R49" s="75"/>
      <c r="S49" s="107"/>
      <c r="T49" s="220" t="s">
        <v>128</v>
      </c>
      <c r="U49" s="221"/>
      <c r="V49" s="278"/>
      <c r="W49" s="232"/>
    </row>
    <row r="50" spans="2:23" ht="12.95" customHeight="1" x14ac:dyDescent="0.15">
      <c r="B50" s="270"/>
      <c r="C50" s="281"/>
      <c r="D50" s="284"/>
      <c r="E50" s="175">
        <v>3</v>
      </c>
      <c r="F50" s="104"/>
      <c r="G50" s="74"/>
      <c r="H50" s="218" t="s">
        <v>125</v>
      </c>
      <c r="I50" s="75"/>
      <c r="J50" s="107"/>
      <c r="K50" s="218" t="s">
        <v>126</v>
      </c>
      <c r="L50" s="75"/>
      <c r="M50" s="107"/>
      <c r="N50" s="218" t="s">
        <v>126</v>
      </c>
      <c r="O50" s="75"/>
      <c r="P50" s="107"/>
      <c r="Q50" s="218" t="s">
        <v>126</v>
      </c>
      <c r="R50" s="75"/>
      <c r="S50" s="107"/>
      <c r="T50" s="220" t="s">
        <v>128</v>
      </c>
      <c r="U50" s="221"/>
      <c r="V50" s="278"/>
      <c r="W50" s="232"/>
    </row>
    <row r="51" spans="2:23" ht="12.95" customHeight="1" x14ac:dyDescent="0.15">
      <c r="B51" s="270"/>
      <c r="C51" s="281"/>
      <c r="D51" s="284"/>
      <c r="E51" s="175">
        <v>4</v>
      </c>
      <c r="F51" s="104"/>
      <c r="G51" s="74"/>
      <c r="H51" s="218" t="s">
        <v>125</v>
      </c>
      <c r="I51" s="75"/>
      <c r="J51" s="107"/>
      <c r="K51" s="218" t="s">
        <v>126</v>
      </c>
      <c r="L51" s="75"/>
      <c r="M51" s="107"/>
      <c r="N51" s="218" t="s">
        <v>126</v>
      </c>
      <c r="O51" s="75"/>
      <c r="P51" s="107"/>
      <c r="Q51" s="218" t="s">
        <v>126</v>
      </c>
      <c r="R51" s="75"/>
      <c r="S51" s="107"/>
      <c r="T51" s="220" t="s">
        <v>128</v>
      </c>
      <c r="U51" s="221"/>
      <c r="V51" s="278"/>
      <c r="W51" s="232"/>
    </row>
    <row r="52" spans="2:23" ht="12.95" customHeight="1" x14ac:dyDescent="0.15">
      <c r="B52" s="270"/>
      <c r="C52" s="281"/>
      <c r="D52" s="284"/>
      <c r="E52" s="175">
        <v>5</v>
      </c>
      <c r="F52" s="104"/>
      <c r="G52" s="74"/>
      <c r="H52" s="218" t="s">
        <v>125</v>
      </c>
      <c r="I52" s="75"/>
      <c r="J52" s="107"/>
      <c r="K52" s="218" t="s">
        <v>126</v>
      </c>
      <c r="L52" s="75"/>
      <c r="M52" s="107"/>
      <c r="N52" s="218" t="s">
        <v>126</v>
      </c>
      <c r="O52" s="75"/>
      <c r="P52" s="107"/>
      <c r="Q52" s="218" t="s">
        <v>126</v>
      </c>
      <c r="R52" s="75"/>
      <c r="S52" s="107"/>
      <c r="T52" s="220" t="s">
        <v>128</v>
      </c>
      <c r="U52" s="222"/>
      <c r="V52" s="278"/>
      <c r="W52" s="233"/>
    </row>
    <row r="53" spans="2:23" ht="12.95" customHeight="1" x14ac:dyDescent="0.15">
      <c r="B53" s="270"/>
      <c r="C53" s="281"/>
      <c r="D53" s="284"/>
      <c r="E53" s="175">
        <v>6</v>
      </c>
      <c r="F53" s="104"/>
      <c r="G53" s="74"/>
      <c r="H53" s="218" t="s">
        <v>125</v>
      </c>
      <c r="I53" s="75"/>
      <c r="J53" s="107"/>
      <c r="K53" s="218" t="s">
        <v>126</v>
      </c>
      <c r="L53" s="75"/>
      <c r="M53" s="107"/>
      <c r="N53" s="218" t="s">
        <v>126</v>
      </c>
      <c r="O53" s="75"/>
      <c r="P53" s="107"/>
      <c r="Q53" s="218" t="s">
        <v>126</v>
      </c>
      <c r="R53" s="75"/>
      <c r="S53" s="107"/>
      <c r="T53" s="220" t="s">
        <v>128</v>
      </c>
      <c r="U53" s="223"/>
      <c r="V53" s="278"/>
      <c r="W53" s="234"/>
    </row>
    <row r="54" spans="2:23" ht="12.95" customHeight="1" x14ac:dyDescent="0.15">
      <c r="B54" s="270"/>
      <c r="C54" s="281"/>
      <c r="D54" s="284"/>
      <c r="E54" s="175">
        <v>7</v>
      </c>
      <c r="F54" s="104"/>
      <c r="G54" s="74"/>
      <c r="H54" s="218" t="s">
        <v>125</v>
      </c>
      <c r="I54" s="75"/>
      <c r="J54" s="107"/>
      <c r="K54" s="218" t="s">
        <v>126</v>
      </c>
      <c r="L54" s="75"/>
      <c r="M54" s="107"/>
      <c r="N54" s="218" t="s">
        <v>126</v>
      </c>
      <c r="O54" s="75"/>
      <c r="P54" s="107"/>
      <c r="Q54" s="218" t="s">
        <v>126</v>
      </c>
      <c r="R54" s="75"/>
      <c r="S54" s="107"/>
      <c r="T54" s="220" t="s">
        <v>128</v>
      </c>
      <c r="U54" s="221"/>
      <c r="V54" s="278"/>
      <c r="W54" s="232"/>
    </row>
    <row r="55" spans="2:23" ht="12.95" customHeight="1" x14ac:dyDescent="0.15">
      <c r="B55" s="270"/>
      <c r="C55" s="281"/>
      <c r="D55" s="284"/>
      <c r="E55" s="175">
        <v>8</v>
      </c>
      <c r="F55" s="104"/>
      <c r="G55" s="74"/>
      <c r="H55" s="218" t="s">
        <v>125</v>
      </c>
      <c r="I55" s="75"/>
      <c r="J55" s="107"/>
      <c r="K55" s="218" t="s">
        <v>126</v>
      </c>
      <c r="L55" s="75"/>
      <c r="M55" s="107"/>
      <c r="N55" s="218" t="s">
        <v>126</v>
      </c>
      <c r="O55" s="75"/>
      <c r="P55" s="107"/>
      <c r="Q55" s="218" t="s">
        <v>126</v>
      </c>
      <c r="R55" s="75"/>
      <c r="S55" s="107"/>
      <c r="T55" s="220" t="s">
        <v>128</v>
      </c>
      <c r="U55" s="221"/>
      <c r="V55" s="278"/>
      <c r="W55" s="232"/>
    </row>
    <row r="56" spans="2:23" ht="12.95" customHeight="1" x14ac:dyDescent="0.15">
      <c r="B56" s="270"/>
      <c r="C56" s="281"/>
      <c r="D56" s="284"/>
      <c r="E56" s="175">
        <v>9</v>
      </c>
      <c r="F56" s="104"/>
      <c r="G56" s="74"/>
      <c r="H56" s="218" t="s">
        <v>125</v>
      </c>
      <c r="I56" s="75"/>
      <c r="J56" s="107"/>
      <c r="K56" s="218" t="s">
        <v>126</v>
      </c>
      <c r="L56" s="75"/>
      <c r="M56" s="107"/>
      <c r="N56" s="218" t="s">
        <v>126</v>
      </c>
      <c r="O56" s="75"/>
      <c r="P56" s="107"/>
      <c r="Q56" s="218" t="s">
        <v>126</v>
      </c>
      <c r="R56" s="75"/>
      <c r="S56" s="107"/>
      <c r="T56" s="220" t="s">
        <v>128</v>
      </c>
      <c r="U56" s="221"/>
      <c r="V56" s="278"/>
      <c r="W56" s="232"/>
    </row>
    <row r="57" spans="2:23" ht="12.95" customHeight="1" x14ac:dyDescent="0.15">
      <c r="B57" s="271"/>
      <c r="C57" s="282"/>
      <c r="D57" s="285"/>
      <c r="E57" s="175">
        <v>10</v>
      </c>
      <c r="F57" s="105"/>
      <c r="G57" s="76"/>
      <c r="H57" s="224" t="s">
        <v>125</v>
      </c>
      <c r="I57" s="77"/>
      <c r="J57" s="108"/>
      <c r="K57" s="224" t="s">
        <v>126</v>
      </c>
      <c r="L57" s="77"/>
      <c r="M57" s="108"/>
      <c r="N57" s="224" t="s">
        <v>126</v>
      </c>
      <c r="O57" s="77"/>
      <c r="P57" s="108"/>
      <c r="Q57" s="224" t="s">
        <v>126</v>
      </c>
      <c r="R57" s="77"/>
      <c r="S57" s="108"/>
      <c r="T57" s="226" t="s">
        <v>128</v>
      </c>
      <c r="U57" s="222"/>
      <c r="V57" s="279"/>
      <c r="W57" s="233"/>
    </row>
    <row r="58" spans="2:23" ht="12.95" customHeight="1" x14ac:dyDescent="0.15">
      <c r="B58" s="269" t="s">
        <v>133</v>
      </c>
      <c r="C58" s="280"/>
      <c r="D58" s="283"/>
      <c r="E58" s="174">
        <v>1</v>
      </c>
      <c r="F58" s="103"/>
      <c r="G58" s="72"/>
      <c r="H58" s="214" t="s">
        <v>125</v>
      </c>
      <c r="I58" s="73"/>
      <c r="J58" s="106"/>
      <c r="K58" s="214" t="s">
        <v>126</v>
      </c>
      <c r="L58" s="73"/>
      <c r="M58" s="106"/>
      <c r="N58" s="214" t="s">
        <v>126</v>
      </c>
      <c r="O58" s="73"/>
      <c r="P58" s="106"/>
      <c r="Q58" s="214" t="s">
        <v>126</v>
      </c>
      <c r="R58" s="73"/>
      <c r="S58" s="106"/>
      <c r="T58" s="216" t="s">
        <v>128</v>
      </c>
      <c r="U58" s="217"/>
      <c r="V58" s="277"/>
      <c r="W58" s="231"/>
    </row>
    <row r="59" spans="2:23" ht="12.95" customHeight="1" x14ac:dyDescent="0.15">
      <c r="B59" s="270"/>
      <c r="C59" s="281"/>
      <c r="D59" s="284"/>
      <c r="E59" s="175">
        <v>2</v>
      </c>
      <c r="F59" s="104"/>
      <c r="G59" s="74"/>
      <c r="H59" s="218" t="s">
        <v>125</v>
      </c>
      <c r="I59" s="75"/>
      <c r="J59" s="107"/>
      <c r="K59" s="218" t="s">
        <v>126</v>
      </c>
      <c r="L59" s="75"/>
      <c r="M59" s="107"/>
      <c r="N59" s="218" t="s">
        <v>126</v>
      </c>
      <c r="O59" s="75"/>
      <c r="P59" s="107"/>
      <c r="Q59" s="218" t="s">
        <v>126</v>
      </c>
      <c r="R59" s="75"/>
      <c r="S59" s="107"/>
      <c r="T59" s="220" t="s">
        <v>128</v>
      </c>
      <c r="U59" s="221"/>
      <c r="V59" s="278"/>
      <c r="W59" s="232"/>
    </row>
    <row r="60" spans="2:23" ht="12.95" customHeight="1" x14ac:dyDescent="0.15">
      <c r="B60" s="270"/>
      <c r="C60" s="281"/>
      <c r="D60" s="284"/>
      <c r="E60" s="175">
        <v>3</v>
      </c>
      <c r="F60" s="104"/>
      <c r="G60" s="74"/>
      <c r="H60" s="218" t="s">
        <v>125</v>
      </c>
      <c r="I60" s="75"/>
      <c r="J60" s="107"/>
      <c r="K60" s="218" t="s">
        <v>126</v>
      </c>
      <c r="L60" s="75"/>
      <c r="M60" s="107"/>
      <c r="N60" s="218" t="s">
        <v>126</v>
      </c>
      <c r="O60" s="75"/>
      <c r="P60" s="107"/>
      <c r="Q60" s="218" t="s">
        <v>126</v>
      </c>
      <c r="R60" s="75"/>
      <c r="S60" s="107"/>
      <c r="T60" s="220" t="s">
        <v>128</v>
      </c>
      <c r="U60" s="221"/>
      <c r="V60" s="278"/>
      <c r="W60" s="232"/>
    </row>
    <row r="61" spans="2:23" ht="12.95" customHeight="1" x14ac:dyDescent="0.15">
      <c r="B61" s="270"/>
      <c r="C61" s="281"/>
      <c r="D61" s="284"/>
      <c r="E61" s="175">
        <v>4</v>
      </c>
      <c r="F61" s="104"/>
      <c r="G61" s="74"/>
      <c r="H61" s="218" t="s">
        <v>125</v>
      </c>
      <c r="I61" s="75"/>
      <c r="J61" s="107"/>
      <c r="K61" s="218" t="s">
        <v>126</v>
      </c>
      <c r="L61" s="75"/>
      <c r="M61" s="107"/>
      <c r="N61" s="218" t="s">
        <v>126</v>
      </c>
      <c r="O61" s="75"/>
      <c r="P61" s="107"/>
      <c r="Q61" s="218" t="s">
        <v>126</v>
      </c>
      <c r="R61" s="75"/>
      <c r="S61" s="107"/>
      <c r="T61" s="220" t="s">
        <v>128</v>
      </c>
      <c r="U61" s="221"/>
      <c r="V61" s="278"/>
      <c r="W61" s="232"/>
    </row>
    <row r="62" spans="2:23" ht="12.95" customHeight="1" x14ac:dyDescent="0.15">
      <c r="B62" s="270"/>
      <c r="C62" s="281"/>
      <c r="D62" s="284"/>
      <c r="E62" s="175">
        <v>5</v>
      </c>
      <c r="F62" s="104"/>
      <c r="G62" s="74"/>
      <c r="H62" s="218" t="s">
        <v>125</v>
      </c>
      <c r="I62" s="75"/>
      <c r="J62" s="107"/>
      <c r="K62" s="218" t="s">
        <v>126</v>
      </c>
      <c r="L62" s="75"/>
      <c r="M62" s="107"/>
      <c r="N62" s="218" t="s">
        <v>126</v>
      </c>
      <c r="O62" s="75"/>
      <c r="P62" s="107"/>
      <c r="Q62" s="218" t="s">
        <v>126</v>
      </c>
      <c r="R62" s="75"/>
      <c r="S62" s="107"/>
      <c r="T62" s="220" t="s">
        <v>128</v>
      </c>
      <c r="U62" s="222"/>
      <c r="V62" s="278"/>
      <c r="W62" s="233"/>
    </row>
    <row r="63" spans="2:23" ht="12.95" customHeight="1" x14ac:dyDescent="0.15">
      <c r="B63" s="270"/>
      <c r="C63" s="281"/>
      <c r="D63" s="284"/>
      <c r="E63" s="175">
        <v>6</v>
      </c>
      <c r="F63" s="104"/>
      <c r="G63" s="74"/>
      <c r="H63" s="218" t="s">
        <v>125</v>
      </c>
      <c r="I63" s="75"/>
      <c r="J63" s="107"/>
      <c r="K63" s="218" t="s">
        <v>126</v>
      </c>
      <c r="L63" s="75"/>
      <c r="M63" s="107"/>
      <c r="N63" s="218" t="s">
        <v>126</v>
      </c>
      <c r="O63" s="75"/>
      <c r="P63" s="107"/>
      <c r="Q63" s="218" t="s">
        <v>126</v>
      </c>
      <c r="R63" s="75"/>
      <c r="S63" s="107"/>
      <c r="T63" s="220" t="s">
        <v>128</v>
      </c>
      <c r="U63" s="223"/>
      <c r="V63" s="278"/>
      <c r="W63" s="234"/>
    </row>
    <row r="64" spans="2:23" ht="12.95" customHeight="1" x14ac:dyDescent="0.15">
      <c r="B64" s="270"/>
      <c r="C64" s="281"/>
      <c r="D64" s="284"/>
      <c r="E64" s="175">
        <v>7</v>
      </c>
      <c r="F64" s="104"/>
      <c r="G64" s="74"/>
      <c r="H64" s="218" t="s">
        <v>125</v>
      </c>
      <c r="I64" s="75"/>
      <c r="J64" s="107"/>
      <c r="K64" s="218" t="s">
        <v>126</v>
      </c>
      <c r="L64" s="75"/>
      <c r="M64" s="107"/>
      <c r="N64" s="218" t="s">
        <v>126</v>
      </c>
      <c r="O64" s="75"/>
      <c r="P64" s="107"/>
      <c r="Q64" s="218" t="s">
        <v>126</v>
      </c>
      <c r="R64" s="75"/>
      <c r="S64" s="107"/>
      <c r="T64" s="220" t="s">
        <v>128</v>
      </c>
      <c r="U64" s="221"/>
      <c r="V64" s="278"/>
      <c r="W64" s="232"/>
    </row>
    <row r="65" spans="2:23" ht="12.95" customHeight="1" x14ac:dyDescent="0.15">
      <c r="B65" s="270"/>
      <c r="C65" s="281"/>
      <c r="D65" s="284"/>
      <c r="E65" s="175">
        <v>8</v>
      </c>
      <c r="F65" s="104"/>
      <c r="G65" s="74"/>
      <c r="H65" s="218" t="s">
        <v>125</v>
      </c>
      <c r="I65" s="75"/>
      <c r="J65" s="107"/>
      <c r="K65" s="218" t="s">
        <v>126</v>
      </c>
      <c r="L65" s="75"/>
      <c r="M65" s="107"/>
      <c r="N65" s="218" t="s">
        <v>126</v>
      </c>
      <c r="O65" s="75"/>
      <c r="P65" s="107"/>
      <c r="Q65" s="218" t="s">
        <v>126</v>
      </c>
      <c r="R65" s="75"/>
      <c r="S65" s="107"/>
      <c r="T65" s="220" t="s">
        <v>128</v>
      </c>
      <c r="U65" s="221"/>
      <c r="V65" s="278"/>
      <c r="W65" s="232"/>
    </row>
    <row r="66" spans="2:23" ht="12.95" customHeight="1" x14ac:dyDescent="0.15">
      <c r="B66" s="270"/>
      <c r="C66" s="281"/>
      <c r="D66" s="284"/>
      <c r="E66" s="175">
        <v>9</v>
      </c>
      <c r="F66" s="104"/>
      <c r="G66" s="74"/>
      <c r="H66" s="218" t="s">
        <v>125</v>
      </c>
      <c r="I66" s="75"/>
      <c r="J66" s="107"/>
      <c r="K66" s="218" t="s">
        <v>126</v>
      </c>
      <c r="L66" s="75"/>
      <c r="M66" s="107"/>
      <c r="N66" s="218" t="s">
        <v>126</v>
      </c>
      <c r="O66" s="75"/>
      <c r="P66" s="107"/>
      <c r="Q66" s="218" t="s">
        <v>126</v>
      </c>
      <c r="R66" s="75"/>
      <c r="S66" s="107"/>
      <c r="T66" s="220" t="s">
        <v>128</v>
      </c>
      <c r="U66" s="221"/>
      <c r="V66" s="278"/>
      <c r="W66" s="232"/>
    </row>
    <row r="67" spans="2:23" ht="12.95" customHeight="1" x14ac:dyDescent="0.15">
      <c r="B67" s="271"/>
      <c r="C67" s="282"/>
      <c r="D67" s="285"/>
      <c r="E67" s="175">
        <v>10</v>
      </c>
      <c r="F67" s="105"/>
      <c r="G67" s="76"/>
      <c r="H67" s="224" t="s">
        <v>125</v>
      </c>
      <c r="I67" s="77"/>
      <c r="J67" s="108"/>
      <c r="K67" s="224" t="s">
        <v>126</v>
      </c>
      <c r="L67" s="77"/>
      <c r="M67" s="108"/>
      <c r="N67" s="224" t="s">
        <v>126</v>
      </c>
      <c r="O67" s="77"/>
      <c r="P67" s="108"/>
      <c r="Q67" s="224" t="s">
        <v>126</v>
      </c>
      <c r="R67" s="77"/>
      <c r="S67" s="108"/>
      <c r="T67" s="226" t="s">
        <v>128</v>
      </c>
      <c r="U67" s="222"/>
      <c r="V67" s="279"/>
      <c r="W67" s="233"/>
    </row>
    <row r="68" spans="2:23" ht="12.95" customHeight="1" x14ac:dyDescent="0.15">
      <c r="B68" s="269" t="s">
        <v>134</v>
      </c>
      <c r="C68" s="280"/>
      <c r="D68" s="283"/>
      <c r="E68" s="174">
        <v>1</v>
      </c>
      <c r="F68" s="103"/>
      <c r="G68" s="79"/>
      <c r="H68" s="214" t="s">
        <v>125</v>
      </c>
      <c r="I68" s="73"/>
      <c r="J68" s="106"/>
      <c r="K68" s="214" t="s">
        <v>126</v>
      </c>
      <c r="L68" s="73"/>
      <c r="M68" s="106"/>
      <c r="N68" s="214" t="s">
        <v>126</v>
      </c>
      <c r="O68" s="73"/>
      <c r="P68" s="106"/>
      <c r="Q68" s="214" t="s">
        <v>126</v>
      </c>
      <c r="R68" s="73"/>
      <c r="S68" s="106"/>
      <c r="T68" s="216" t="s">
        <v>128</v>
      </c>
      <c r="U68" s="217"/>
      <c r="V68" s="277"/>
      <c r="W68" s="231"/>
    </row>
    <row r="69" spans="2:23" ht="12.95" customHeight="1" x14ac:dyDescent="0.15">
      <c r="B69" s="270"/>
      <c r="C69" s="281"/>
      <c r="D69" s="284"/>
      <c r="E69" s="175">
        <v>2</v>
      </c>
      <c r="F69" s="104"/>
      <c r="G69" s="74"/>
      <c r="H69" s="218" t="s">
        <v>125</v>
      </c>
      <c r="I69" s="75"/>
      <c r="J69" s="107"/>
      <c r="K69" s="218" t="s">
        <v>126</v>
      </c>
      <c r="L69" s="75"/>
      <c r="M69" s="107"/>
      <c r="N69" s="218" t="s">
        <v>126</v>
      </c>
      <c r="O69" s="75"/>
      <c r="P69" s="107"/>
      <c r="Q69" s="218" t="s">
        <v>126</v>
      </c>
      <c r="R69" s="75"/>
      <c r="S69" s="107"/>
      <c r="T69" s="220" t="s">
        <v>128</v>
      </c>
      <c r="U69" s="221"/>
      <c r="V69" s="278"/>
      <c r="W69" s="232"/>
    </row>
    <row r="70" spans="2:23" ht="12.95" customHeight="1" x14ac:dyDescent="0.15">
      <c r="B70" s="270"/>
      <c r="C70" s="281"/>
      <c r="D70" s="284"/>
      <c r="E70" s="175">
        <v>3</v>
      </c>
      <c r="F70" s="104"/>
      <c r="G70" s="74"/>
      <c r="H70" s="218" t="s">
        <v>125</v>
      </c>
      <c r="I70" s="75"/>
      <c r="J70" s="107"/>
      <c r="K70" s="218" t="s">
        <v>126</v>
      </c>
      <c r="L70" s="75"/>
      <c r="M70" s="107"/>
      <c r="N70" s="218" t="s">
        <v>126</v>
      </c>
      <c r="O70" s="75"/>
      <c r="P70" s="107"/>
      <c r="Q70" s="218" t="s">
        <v>126</v>
      </c>
      <c r="R70" s="75"/>
      <c r="S70" s="107"/>
      <c r="T70" s="220" t="s">
        <v>128</v>
      </c>
      <c r="U70" s="221"/>
      <c r="V70" s="278"/>
      <c r="W70" s="232"/>
    </row>
    <row r="71" spans="2:23" ht="12.95" customHeight="1" x14ac:dyDescent="0.15">
      <c r="B71" s="270"/>
      <c r="C71" s="281"/>
      <c r="D71" s="284"/>
      <c r="E71" s="175">
        <v>4</v>
      </c>
      <c r="F71" s="104"/>
      <c r="G71" s="74"/>
      <c r="H71" s="218" t="s">
        <v>125</v>
      </c>
      <c r="I71" s="75"/>
      <c r="J71" s="107"/>
      <c r="K71" s="218" t="s">
        <v>126</v>
      </c>
      <c r="L71" s="75"/>
      <c r="M71" s="107"/>
      <c r="N71" s="218" t="s">
        <v>126</v>
      </c>
      <c r="O71" s="75"/>
      <c r="P71" s="107"/>
      <c r="Q71" s="218" t="s">
        <v>126</v>
      </c>
      <c r="R71" s="75"/>
      <c r="S71" s="107"/>
      <c r="T71" s="220" t="s">
        <v>128</v>
      </c>
      <c r="U71" s="221"/>
      <c r="V71" s="278"/>
      <c r="W71" s="232"/>
    </row>
    <row r="72" spans="2:23" ht="12.95" customHeight="1" x14ac:dyDescent="0.15">
      <c r="B72" s="270"/>
      <c r="C72" s="281"/>
      <c r="D72" s="284"/>
      <c r="E72" s="175">
        <v>5</v>
      </c>
      <c r="F72" s="104"/>
      <c r="G72" s="74"/>
      <c r="H72" s="218" t="s">
        <v>125</v>
      </c>
      <c r="I72" s="75"/>
      <c r="J72" s="107"/>
      <c r="K72" s="218" t="s">
        <v>126</v>
      </c>
      <c r="L72" s="75"/>
      <c r="M72" s="107"/>
      <c r="N72" s="218" t="s">
        <v>126</v>
      </c>
      <c r="O72" s="75"/>
      <c r="P72" s="107"/>
      <c r="Q72" s="218" t="s">
        <v>126</v>
      </c>
      <c r="R72" s="75"/>
      <c r="S72" s="107"/>
      <c r="T72" s="220" t="s">
        <v>128</v>
      </c>
      <c r="U72" s="222"/>
      <c r="V72" s="278"/>
      <c r="W72" s="233"/>
    </row>
    <row r="73" spans="2:23" ht="12.95" customHeight="1" x14ac:dyDescent="0.15">
      <c r="B73" s="270"/>
      <c r="C73" s="281"/>
      <c r="D73" s="284"/>
      <c r="E73" s="175">
        <v>6</v>
      </c>
      <c r="F73" s="104"/>
      <c r="G73" s="74"/>
      <c r="H73" s="218" t="s">
        <v>125</v>
      </c>
      <c r="I73" s="75"/>
      <c r="J73" s="107"/>
      <c r="K73" s="218" t="s">
        <v>126</v>
      </c>
      <c r="L73" s="75"/>
      <c r="M73" s="107"/>
      <c r="N73" s="218" t="s">
        <v>126</v>
      </c>
      <c r="O73" s="75"/>
      <c r="P73" s="107"/>
      <c r="Q73" s="218" t="s">
        <v>126</v>
      </c>
      <c r="R73" s="75"/>
      <c r="S73" s="107"/>
      <c r="T73" s="220" t="s">
        <v>128</v>
      </c>
      <c r="U73" s="223"/>
      <c r="V73" s="278"/>
      <c r="W73" s="234"/>
    </row>
    <row r="74" spans="2:23" ht="12.95" customHeight="1" x14ac:dyDescent="0.15">
      <c r="B74" s="270"/>
      <c r="C74" s="281"/>
      <c r="D74" s="284"/>
      <c r="E74" s="175">
        <v>7</v>
      </c>
      <c r="F74" s="104"/>
      <c r="G74" s="74"/>
      <c r="H74" s="218" t="s">
        <v>125</v>
      </c>
      <c r="I74" s="75"/>
      <c r="J74" s="107"/>
      <c r="K74" s="218" t="s">
        <v>126</v>
      </c>
      <c r="L74" s="75"/>
      <c r="M74" s="107"/>
      <c r="N74" s="218" t="s">
        <v>126</v>
      </c>
      <c r="O74" s="75"/>
      <c r="P74" s="107"/>
      <c r="Q74" s="218" t="s">
        <v>126</v>
      </c>
      <c r="R74" s="75"/>
      <c r="S74" s="107"/>
      <c r="T74" s="220" t="s">
        <v>128</v>
      </c>
      <c r="U74" s="221"/>
      <c r="V74" s="278"/>
      <c r="W74" s="232"/>
    </row>
    <row r="75" spans="2:23" ht="12.95" customHeight="1" x14ac:dyDescent="0.15">
      <c r="B75" s="270"/>
      <c r="C75" s="281"/>
      <c r="D75" s="284"/>
      <c r="E75" s="175">
        <v>8</v>
      </c>
      <c r="F75" s="104"/>
      <c r="G75" s="74"/>
      <c r="H75" s="218" t="s">
        <v>125</v>
      </c>
      <c r="I75" s="75"/>
      <c r="J75" s="107"/>
      <c r="K75" s="218" t="s">
        <v>126</v>
      </c>
      <c r="L75" s="75"/>
      <c r="M75" s="107"/>
      <c r="N75" s="218" t="s">
        <v>126</v>
      </c>
      <c r="O75" s="75"/>
      <c r="P75" s="107"/>
      <c r="Q75" s="218" t="s">
        <v>126</v>
      </c>
      <c r="R75" s="75"/>
      <c r="S75" s="107"/>
      <c r="T75" s="220" t="s">
        <v>128</v>
      </c>
      <c r="U75" s="221"/>
      <c r="V75" s="278"/>
      <c r="W75" s="232"/>
    </row>
    <row r="76" spans="2:23" ht="12.95" customHeight="1" x14ac:dyDescent="0.15">
      <c r="B76" s="270"/>
      <c r="C76" s="281"/>
      <c r="D76" s="284"/>
      <c r="E76" s="175">
        <v>9</v>
      </c>
      <c r="F76" s="104"/>
      <c r="G76" s="74"/>
      <c r="H76" s="218" t="s">
        <v>125</v>
      </c>
      <c r="I76" s="75"/>
      <c r="J76" s="107"/>
      <c r="K76" s="218" t="s">
        <v>126</v>
      </c>
      <c r="L76" s="75"/>
      <c r="M76" s="107"/>
      <c r="N76" s="218" t="s">
        <v>126</v>
      </c>
      <c r="O76" s="75"/>
      <c r="P76" s="107"/>
      <c r="Q76" s="218" t="s">
        <v>126</v>
      </c>
      <c r="R76" s="75"/>
      <c r="S76" s="107"/>
      <c r="T76" s="220" t="s">
        <v>128</v>
      </c>
      <c r="U76" s="221"/>
      <c r="V76" s="278"/>
      <c r="W76" s="232"/>
    </row>
    <row r="77" spans="2:23" ht="12.95" customHeight="1" x14ac:dyDescent="0.15">
      <c r="B77" s="271"/>
      <c r="C77" s="282"/>
      <c r="D77" s="285"/>
      <c r="E77" s="175">
        <v>10</v>
      </c>
      <c r="F77" s="105"/>
      <c r="G77" s="76"/>
      <c r="H77" s="224" t="s">
        <v>125</v>
      </c>
      <c r="I77" s="77"/>
      <c r="J77" s="108"/>
      <c r="K77" s="224" t="s">
        <v>126</v>
      </c>
      <c r="L77" s="77"/>
      <c r="M77" s="108"/>
      <c r="N77" s="224" t="s">
        <v>126</v>
      </c>
      <c r="O77" s="77"/>
      <c r="P77" s="108"/>
      <c r="Q77" s="224" t="s">
        <v>126</v>
      </c>
      <c r="R77" s="77"/>
      <c r="S77" s="108"/>
      <c r="T77" s="226" t="s">
        <v>128</v>
      </c>
      <c r="U77" s="222"/>
      <c r="V77" s="279"/>
      <c r="W77" s="233"/>
    </row>
    <row r="78" spans="2:23" ht="12.95" customHeight="1" x14ac:dyDescent="0.15">
      <c r="B78" s="269" t="s">
        <v>135</v>
      </c>
      <c r="C78" s="280"/>
      <c r="D78" s="283"/>
      <c r="E78" s="174">
        <v>1</v>
      </c>
      <c r="F78" s="103"/>
      <c r="G78" s="72"/>
      <c r="H78" s="214" t="s">
        <v>125</v>
      </c>
      <c r="I78" s="73"/>
      <c r="J78" s="106"/>
      <c r="K78" s="214" t="s">
        <v>126</v>
      </c>
      <c r="L78" s="80"/>
      <c r="M78" s="106"/>
      <c r="N78" s="214" t="s">
        <v>126</v>
      </c>
      <c r="O78" s="73"/>
      <c r="P78" s="106"/>
      <c r="Q78" s="214" t="s">
        <v>126</v>
      </c>
      <c r="R78" s="73"/>
      <c r="S78" s="106"/>
      <c r="T78" s="216" t="s">
        <v>128</v>
      </c>
      <c r="U78" s="217"/>
      <c r="V78" s="277"/>
      <c r="W78" s="231"/>
    </row>
    <row r="79" spans="2:23" ht="12.95" customHeight="1" x14ac:dyDescent="0.15">
      <c r="B79" s="270"/>
      <c r="C79" s="281"/>
      <c r="D79" s="284"/>
      <c r="E79" s="175">
        <v>2</v>
      </c>
      <c r="F79" s="104"/>
      <c r="G79" s="74"/>
      <c r="H79" s="218" t="s">
        <v>125</v>
      </c>
      <c r="I79" s="75"/>
      <c r="J79" s="107"/>
      <c r="K79" s="218" t="s">
        <v>126</v>
      </c>
      <c r="L79" s="75"/>
      <c r="M79" s="107"/>
      <c r="N79" s="218" t="s">
        <v>126</v>
      </c>
      <c r="O79" s="75"/>
      <c r="P79" s="107"/>
      <c r="Q79" s="218" t="s">
        <v>126</v>
      </c>
      <c r="R79" s="75"/>
      <c r="S79" s="107"/>
      <c r="T79" s="220" t="s">
        <v>128</v>
      </c>
      <c r="U79" s="221"/>
      <c r="V79" s="278"/>
      <c r="W79" s="232"/>
    </row>
    <row r="80" spans="2:23" ht="12.95" customHeight="1" x14ac:dyDescent="0.15">
      <c r="B80" s="270"/>
      <c r="C80" s="281"/>
      <c r="D80" s="284"/>
      <c r="E80" s="175">
        <v>3</v>
      </c>
      <c r="F80" s="104"/>
      <c r="G80" s="74"/>
      <c r="H80" s="218" t="s">
        <v>125</v>
      </c>
      <c r="I80" s="75"/>
      <c r="J80" s="107"/>
      <c r="K80" s="218" t="s">
        <v>126</v>
      </c>
      <c r="L80" s="75"/>
      <c r="M80" s="107"/>
      <c r="N80" s="218" t="s">
        <v>126</v>
      </c>
      <c r="O80" s="75"/>
      <c r="P80" s="107"/>
      <c r="Q80" s="218" t="s">
        <v>126</v>
      </c>
      <c r="R80" s="75"/>
      <c r="S80" s="107"/>
      <c r="T80" s="220" t="s">
        <v>128</v>
      </c>
      <c r="U80" s="221"/>
      <c r="V80" s="278"/>
      <c r="W80" s="232"/>
    </row>
    <row r="81" spans="2:23" ht="12.95" customHeight="1" x14ac:dyDescent="0.15">
      <c r="B81" s="270"/>
      <c r="C81" s="281"/>
      <c r="D81" s="284"/>
      <c r="E81" s="175">
        <v>4</v>
      </c>
      <c r="F81" s="104"/>
      <c r="G81" s="74"/>
      <c r="H81" s="218" t="s">
        <v>125</v>
      </c>
      <c r="I81" s="75"/>
      <c r="J81" s="107"/>
      <c r="K81" s="218" t="s">
        <v>126</v>
      </c>
      <c r="L81" s="75"/>
      <c r="M81" s="107"/>
      <c r="N81" s="218" t="s">
        <v>126</v>
      </c>
      <c r="O81" s="75"/>
      <c r="P81" s="107"/>
      <c r="Q81" s="218" t="s">
        <v>126</v>
      </c>
      <c r="R81" s="75"/>
      <c r="S81" s="107"/>
      <c r="T81" s="220" t="s">
        <v>128</v>
      </c>
      <c r="U81" s="221"/>
      <c r="V81" s="278"/>
      <c r="W81" s="232"/>
    </row>
    <row r="82" spans="2:23" ht="12.95" customHeight="1" x14ac:dyDescent="0.15">
      <c r="B82" s="270"/>
      <c r="C82" s="281"/>
      <c r="D82" s="284"/>
      <c r="E82" s="175">
        <v>5</v>
      </c>
      <c r="F82" s="104"/>
      <c r="G82" s="74"/>
      <c r="H82" s="218" t="s">
        <v>125</v>
      </c>
      <c r="I82" s="75"/>
      <c r="J82" s="107"/>
      <c r="K82" s="218" t="s">
        <v>126</v>
      </c>
      <c r="L82" s="75"/>
      <c r="M82" s="107"/>
      <c r="N82" s="218" t="s">
        <v>126</v>
      </c>
      <c r="O82" s="75"/>
      <c r="P82" s="107"/>
      <c r="Q82" s="218" t="s">
        <v>126</v>
      </c>
      <c r="R82" s="75"/>
      <c r="S82" s="107"/>
      <c r="T82" s="220" t="s">
        <v>128</v>
      </c>
      <c r="U82" s="222"/>
      <c r="V82" s="278"/>
      <c r="W82" s="233"/>
    </row>
    <row r="83" spans="2:23" ht="12.95" customHeight="1" x14ac:dyDescent="0.15">
      <c r="B83" s="270"/>
      <c r="C83" s="281"/>
      <c r="D83" s="284"/>
      <c r="E83" s="175">
        <v>6</v>
      </c>
      <c r="F83" s="104"/>
      <c r="G83" s="74"/>
      <c r="H83" s="218" t="s">
        <v>125</v>
      </c>
      <c r="I83" s="75"/>
      <c r="J83" s="107"/>
      <c r="K83" s="218" t="s">
        <v>126</v>
      </c>
      <c r="L83" s="75"/>
      <c r="M83" s="107"/>
      <c r="N83" s="218" t="s">
        <v>126</v>
      </c>
      <c r="O83" s="75"/>
      <c r="P83" s="107"/>
      <c r="Q83" s="218" t="s">
        <v>126</v>
      </c>
      <c r="R83" s="75"/>
      <c r="S83" s="107"/>
      <c r="T83" s="220" t="s">
        <v>128</v>
      </c>
      <c r="U83" s="223"/>
      <c r="V83" s="278"/>
      <c r="W83" s="234"/>
    </row>
    <row r="84" spans="2:23" ht="12.95" customHeight="1" x14ac:dyDescent="0.15">
      <c r="B84" s="270"/>
      <c r="C84" s="281"/>
      <c r="D84" s="284"/>
      <c r="E84" s="175">
        <v>7</v>
      </c>
      <c r="F84" s="104"/>
      <c r="G84" s="74"/>
      <c r="H84" s="218" t="s">
        <v>125</v>
      </c>
      <c r="I84" s="75"/>
      <c r="J84" s="107"/>
      <c r="K84" s="218" t="s">
        <v>126</v>
      </c>
      <c r="L84" s="75"/>
      <c r="M84" s="107"/>
      <c r="N84" s="218" t="s">
        <v>126</v>
      </c>
      <c r="O84" s="75"/>
      <c r="P84" s="107"/>
      <c r="Q84" s="218" t="s">
        <v>126</v>
      </c>
      <c r="R84" s="75"/>
      <c r="S84" s="107"/>
      <c r="T84" s="220" t="s">
        <v>128</v>
      </c>
      <c r="U84" s="221"/>
      <c r="V84" s="278"/>
      <c r="W84" s="232"/>
    </row>
    <row r="85" spans="2:23" ht="12.95" customHeight="1" x14ac:dyDescent="0.15">
      <c r="B85" s="270"/>
      <c r="C85" s="281"/>
      <c r="D85" s="284"/>
      <c r="E85" s="175">
        <v>8</v>
      </c>
      <c r="F85" s="104"/>
      <c r="G85" s="74"/>
      <c r="H85" s="218" t="s">
        <v>125</v>
      </c>
      <c r="I85" s="75"/>
      <c r="J85" s="107"/>
      <c r="K85" s="218" t="s">
        <v>126</v>
      </c>
      <c r="L85" s="75"/>
      <c r="M85" s="107"/>
      <c r="N85" s="218" t="s">
        <v>126</v>
      </c>
      <c r="O85" s="75"/>
      <c r="P85" s="107"/>
      <c r="Q85" s="218" t="s">
        <v>126</v>
      </c>
      <c r="R85" s="75"/>
      <c r="S85" s="107"/>
      <c r="T85" s="220" t="s">
        <v>128</v>
      </c>
      <c r="U85" s="221"/>
      <c r="V85" s="278"/>
      <c r="W85" s="232"/>
    </row>
    <row r="86" spans="2:23" ht="12.95" customHeight="1" x14ac:dyDescent="0.15">
      <c r="B86" s="270"/>
      <c r="C86" s="281"/>
      <c r="D86" s="284"/>
      <c r="E86" s="175">
        <v>9</v>
      </c>
      <c r="F86" s="104"/>
      <c r="G86" s="74"/>
      <c r="H86" s="218" t="s">
        <v>125</v>
      </c>
      <c r="I86" s="75"/>
      <c r="J86" s="107"/>
      <c r="K86" s="218" t="s">
        <v>126</v>
      </c>
      <c r="L86" s="75"/>
      <c r="M86" s="107"/>
      <c r="N86" s="218" t="s">
        <v>126</v>
      </c>
      <c r="O86" s="75"/>
      <c r="P86" s="107"/>
      <c r="Q86" s="218" t="s">
        <v>126</v>
      </c>
      <c r="R86" s="75"/>
      <c r="S86" s="107"/>
      <c r="T86" s="220" t="s">
        <v>128</v>
      </c>
      <c r="U86" s="221"/>
      <c r="V86" s="278"/>
      <c r="W86" s="232"/>
    </row>
    <row r="87" spans="2:23" ht="12.95" customHeight="1" x14ac:dyDescent="0.15">
      <c r="B87" s="271"/>
      <c r="C87" s="282"/>
      <c r="D87" s="285"/>
      <c r="E87" s="175">
        <v>10</v>
      </c>
      <c r="F87" s="105"/>
      <c r="G87" s="78"/>
      <c r="H87" s="227" t="s">
        <v>125</v>
      </c>
      <c r="I87" s="77"/>
      <c r="J87" s="109"/>
      <c r="K87" s="227" t="s">
        <v>126</v>
      </c>
      <c r="L87" s="77"/>
      <c r="M87" s="109"/>
      <c r="N87" s="227" t="s">
        <v>126</v>
      </c>
      <c r="O87" s="77"/>
      <c r="P87" s="109"/>
      <c r="Q87" s="227" t="s">
        <v>126</v>
      </c>
      <c r="R87" s="77"/>
      <c r="S87" s="109"/>
      <c r="T87" s="228" t="s">
        <v>128</v>
      </c>
      <c r="U87" s="229"/>
      <c r="V87" s="279"/>
      <c r="W87" s="235"/>
    </row>
    <row r="88" spans="2:23" ht="12.95" customHeight="1" x14ac:dyDescent="0.15">
      <c r="B88" s="269" t="s">
        <v>136</v>
      </c>
      <c r="C88" s="280"/>
      <c r="D88" s="283"/>
      <c r="E88" s="174">
        <v>1</v>
      </c>
      <c r="F88" s="103"/>
      <c r="G88" s="72"/>
      <c r="H88" s="214" t="s">
        <v>125</v>
      </c>
      <c r="I88" s="73"/>
      <c r="J88" s="106"/>
      <c r="K88" s="214" t="s">
        <v>126</v>
      </c>
      <c r="L88" s="73"/>
      <c r="M88" s="106"/>
      <c r="N88" s="214" t="s">
        <v>126</v>
      </c>
      <c r="O88" s="73"/>
      <c r="P88" s="106"/>
      <c r="Q88" s="214" t="s">
        <v>126</v>
      </c>
      <c r="R88" s="73"/>
      <c r="S88" s="106"/>
      <c r="T88" s="216" t="s">
        <v>128</v>
      </c>
      <c r="U88" s="217"/>
      <c r="V88" s="277"/>
      <c r="W88" s="231"/>
    </row>
    <row r="89" spans="2:23" ht="12.95" customHeight="1" x14ac:dyDescent="0.15">
      <c r="B89" s="270"/>
      <c r="C89" s="281"/>
      <c r="D89" s="284"/>
      <c r="E89" s="175">
        <v>2</v>
      </c>
      <c r="F89" s="104"/>
      <c r="G89" s="74"/>
      <c r="H89" s="218" t="s">
        <v>125</v>
      </c>
      <c r="I89" s="75"/>
      <c r="J89" s="107"/>
      <c r="K89" s="218" t="s">
        <v>126</v>
      </c>
      <c r="L89" s="75"/>
      <c r="M89" s="107"/>
      <c r="N89" s="218" t="s">
        <v>126</v>
      </c>
      <c r="O89" s="75"/>
      <c r="P89" s="107"/>
      <c r="Q89" s="218" t="s">
        <v>126</v>
      </c>
      <c r="R89" s="75"/>
      <c r="S89" s="107"/>
      <c r="T89" s="220" t="s">
        <v>128</v>
      </c>
      <c r="U89" s="221"/>
      <c r="V89" s="278"/>
      <c r="W89" s="232"/>
    </row>
    <row r="90" spans="2:23" ht="12.95" customHeight="1" x14ac:dyDescent="0.15">
      <c r="B90" s="270"/>
      <c r="C90" s="281"/>
      <c r="D90" s="284"/>
      <c r="E90" s="175">
        <v>3</v>
      </c>
      <c r="F90" s="104"/>
      <c r="G90" s="74"/>
      <c r="H90" s="218" t="s">
        <v>125</v>
      </c>
      <c r="I90" s="75"/>
      <c r="J90" s="107"/>
      <c r="K90" s="218" t="s">
        <v>126</v>
      </c>
      <c r="L90" s="75"/>
      <c r="M90" s="107"/>
      <c r="N90" s="218" t="s">
        <v>126</v>
      </c>
      <c r="O90" s="75"/>
      <c r="P90" s="107"/>
      <c r="Q90" s="218" t="s">
        <v>126</v>
      </c>
      <c r="R90" s="75"/>
      <c r="S90" s="107"/>
      <c r="T90" s="220" t="s">
        <v>128</v>
      </c>
      <c r="U90" s="221"/>
      <c r="V90" s="278"/>
      <c r="W90" s="232"/>
    </row>
    <row r="91" spans="2:23" ht="12.95" customHeight="1" x14ac:dyDescent="0.15">
      <c r="B91" s="270"/>
      <c r="C91" s="281"/>
      <c r="D91" s="284"/>
      <c r="E91" s="175">
        <v>4</v>
      </c>
      <c r="F91" s="104"/>
      <c r="G91" s="74"/>
      <c r="H91" s="218" t="s">
        <v>125</v>
      </c>
      <c r="I91" s="75"/>
      <c r="J91" s="107"/>
      <c r="K91" s="218" t="s">
        <v>126</v>
      </c>
      <c r="L91" s="75"/>
      <c r="M91" s="107"/>
      <c r="N91" s="218" t="s">
        <v>126</v>
      </c>
      <c r="O91" s="75"/>
      <c r="P91" s="107"/>
      <c r="Q91" s="218" t="s">
        <v>126</v>
      </c>
      <c r="R91" s="75"/>
      <c r="S91" s="107"/>
      <c r="T91" s="220" t="s">
        <v>128</v>
      </c>
      <c r="U91" s="221"/>
      <c r="V91" s="278"/>
      <c r="W91" s="232"/>
    </row>
    <row r="92" spans="2:23" ht="12.95" customHeight="1" x14ac:dyDescent="0.15">
      <c r="B92" s="270"/>
      <c r="C92" s="281"/>
      <c r="D92" s="284"/>
      <c r="E92" s="175">
        <v>5</v>
      </c>
      <c r="F92" s="104"/>
      <c r="G92" s="74"/>
      <c r="H92" s="218" t="s">
        <v>125</v>
      </c>
      <c r="I92" s="75"/>
      <c r="J92" s="107"/>
      <c r="K92" s="218" t="s">
        <v>126</v>
      </c>
      <c r="L92" s="75"/>
      <c r="M92" s="107"/>
      <c r="N92" s="218" t="s">
        <v>126</v>
      </c>
      <c r="O92" s="75"/>
      <c r="P92" s="107"/>
      <c r="Q92" s="218" t="s">
        <v>126</v>
      </c>
      <c r="R92" s="75"/>
      <c r="S92" s="107"/>
      <c r="T92" s="220" t="s">
        <v>128</v>
      </c>
      <c r="U92" s="222"/>
      <c r="V92" s="278"/>
      <c r="W92" s="233"/>
    </row>
    <row r="93" spans="2:23" ht="12.95" customHeight="1" x14ac:dyDescent="0.15">
      <c r="B93" s="270"/>
      <c r="C93" s="281"/>
      <c r="D93" s="284"/>
      <c r="E93" s="175">
        <v>6</v>
      </c>
      <c r="F93" s="104"/>
      <c r="G93" s="74"/>
      <c r="H93" s="218" t="s">
        <v>125</v>
      </c>
      <c r="I93" s="75"/>
      <c r="J93" s="107"/>
      <c r="K93" s="218" t="s">
        <v>126</v>
      </c>
      <c r="L93" s="75"/>
      <c r="M93" s="107"/>
      <c r="N93" s="218" t="s">
        <v>126</v>
      </c>
      <c r="O93" s="75"/>
      <c r="P93" s="107"/>
      <c r="Q93" s="218" t="s">
        <v>126</v>
      </c>
      <c r="R93" s="75"/>
      <c r="S93" s="107"/>
      <c r="T93" s="220" t="s">
        <v>128</v>
      </c>
      <c r="U93" s="223"/>
      <c r="V93" s="278"/>
      <c r="W93" s="234"/>
    </row>
    <row r="94" spans="2:23" ht="12.95" customHeight="1" x14ac:dyDescent="0.15">
      <c r="B94" s="270"/>
      <c r="C94" s="281"/>
      <c r="D94" s="284"/>
      <c r="E94" s="175">
        <v>7</v>
      </c>
      <c r="F94" s="104"/>
      <c r="G94" s="74"/>
      <c r="H94" s="218" t="s">
        <v>125</v>
      </c>
      <c r="I94" s="75"/>
      <c r="J94" s="107"/>
      <c r="K94" s="218" t="s">
        <v>126</v>
      </c>
      <c r="L94" s="75"/>
      <c r="M94" s="107"/>
      <c r="N94" s="218" t="s">
        <v>126</v>
      </c>
      <c r="O94" s="75"/>
      <c r="P94" s="107"/>
      <c r="Q94" s="218" t="s">
        <v>126</v>
      </c>
      <c r="R94" s="75"/>
      <c r="S94" s="107"/>
      <c r="T94" s="220" t="s">
        <v>128</v>
      </c>
      <c r="U94" s="221"/>
      <c r="V94" s="278"/>
      <c r="W94" s="232"/>
    </row>
    <row r="95" spans="2:23" ht="12.95" customHeight="1" x14ac:dyDescent="0.15">
      <c r="B95" s="270"/>
      <c r="C95" s="281"/>
      <c r="D95" s="284"/>
      <c r="E95" s="175">
        <v>8</v>
      </c>
      <c r="F95" s="104"/>
      <c r="G95" s="74"/>
      <c r="H95" s="218" t="s">
        <v>125</v>
      </c>
      <c r="I95" s="75"/>
      <c r="J95" s="107"/>
      <c r="K95" s="218" t="s">
        <v>126</v>
      </c>
      <c r="L95" s="75"/>
      <c r="M95" s="107"/>
      <c r="N95" s="218" t="s">
        <v>126</v>
      </c>
      <c r="O95" s="75"/>
      <c r="P95" s="107"/>
      <c r="Q95" s="218" t="s">
        <v>126</v>
      </c>
      <c r="R95" s="75"/>
      <c r="S95" s="107"/>
      <c r="T95" s="220" t="s">
        <v>128</v>
      </c>
      <c r="U95" s="221"/>
      <c r="V95" s="278"/>
      <c r="W95" s="232"/>
    </row>
    <row r="96" spans="2:23" ht="12.95" customHeight="1" x14ac:dyDescent="0.15">
      <c r="B96" s="270"/>
      <c r="C96" s="281"/>
      <c r="D96" s="284"/>
      <c r="E96" s="175">
        <v>9</v>
      </c>
      <c r="F96" s="104"/>
      <c r="G96" s="74"/>
      <c r="H96" s="218" t="s">
        <v>125</v>
      </c>
      <c r="I96" s="75"/>
      <c r="J96" s="107"/>
      <c r="K96" s="218" t="s">
        <v>126</v>
      </c>
      <c r="L96" s="75"/>
      <c r="M96" s="107"/>
      <c r="N96" s="218" t="s">
        <v>126</v>
      </c>
      <c r="O96" s="75"/>
      <c r="P96" s="107"/>
      <c r="Q96" s="218" t="s">
        <v>126</v>
      </c>
      <c r="R96" s="75"/>
      <c r="S96" s="107"/>
      <c r="T96" s="220" t="s">
        <v>128</v>
      </c>
      <c r="U96" s="221"/>
      <c r="V96" s="278"/>
      <c r="W96" s="232"/>
    </row>
    <row r="97" spans="2:23" ht="12.95" customHeight="1" x14ac:dyDescent="0.15">
      <c r="B97" s="271"/>
      <c r="C97" s="282"/>
      <c r="D97" s="285"/>
      <c r="E97" s="175">
        <v>10</v>
      </c>
      <c r="F97" s="105"/>
      <c r="G97" s="76"/>
      <c r="H97" s="224" t="s">
        <v>125</v>
      </c>
      <c r="I97" s="77"/>
      <c r="J97" s="108"/>
      <c r="K97" s="224" t="s">
        <v>126</v>
      </c>
      <c r="L97" s="77"/>
      <c r="M97" s="108"/>
      <c r="N97" s="224" t="s">
        <v>126</v>
      </c>
      <c r="O97" s="77"/>
      <c r="P97" s="108"/>
      <c r="Q97" s="224" t="s">
        <v>126</v>
      </c>
      <c r="R97" s="77"/>
      <c r="S97" s="108"/>
      <c r="T97" s="226" t="s">
        <v>128</v>
      </c>
      <c r="U97" s="222"/>
      <c r="V97" s="279"/>
      <c r="W97" s="233"/>
    </row>
    <row r="98" spans="2:23" ht="12.95" customHeight="1" x14ac:dyDescent="0.15">
      <c r="B98" s="269" t="s">
        <v>137</v>
      </c>
      <c r="C98" s="280"/>
      <c r="D98" s="283"/>
      <c r="E98" s="174">
        <v>1</v>
      </c>
      <c r="F98" s="103"/>
      <c r="G98" s="72"/>
      <c r="H98" s="214" t="s">
        <v>125</v>
      </c>
      <c r="I98" s="73"/>
      <c r="J98" s="106"/>
      <c r="K98" s="214" t="s">
        <v>126</v>
      </c>
      <c r="L98" s="73"/>
      <c r="M98" s="106"/>
      <c r="N98" s="214" t="s">
        <v>126</v>
      </c>
      <c r="O98" s="73"/>
      <c r="P98" s="106"/>
      <c r="Q98" s="214" t="s">
        <v>126</v>
      </c>
      <c r="R98" s="73"/>
      <c r="S98" s="106"/>
      <c r="T98" s="216" t="s">
        <v>128</v>
      </c>
      <c r="U98" s="217"/>
      <c r="V98" s="277"/>
      <c r="W98" s="231"/>
    </row>
    <row r="99" spans="2:23" ht="12.95" customHeight="1" x14ac:dyDescent="0.15">
      <c r="B99" s="270"/>
      <c r="C99" s="281"/>
      <c r="D99" s="284"/>
      <c r="E99" s="175">
        <v>2</v>
      </c>
      <c r="F99" s="104"/>
      <c r="G99" s="74"/>
      <c r="H99" s="218" t="s">
        <v>125</v>
      </c>
      <c r="I99" s="75"/>
      <c r="J99" s="107"/>
      <c r="K99" s="218" t="s">
        <v>126</v>
      </c>
      <c r="L99" s="75"/>
      <c r="M99" s="107"/>
      <c r="N99" s="218" t="s">
        <v>126</v>
      </c>
      <c r="O99" s="75"/>
      <c r="P99" s="107"/>
      <c r="Q99" s="218" t="s">
        <v>126</v>
      </c>
      <c r="R99" s="75"/>
      <c r="S99" s="107"/>
      <c r="T99" s="220" t="s">
        <v>128</v>
      </c>
      <c r="U99" s="221"/>
      <c r="V99" s="278"/>
      <c r="W99" s="232"/>
    </row>
    <row r="100" spans="2:23" ht="12.95" customHeight="1" x14ac:dyDescent="0.15">
      <c r="B100" s="270"/>
      <c r="C100" s="281"/>
      <c r="D100" s="284"/>
      <c r="E100" s="175">
        <v>3</v>
      </c>
      <c r="F100" s="104"/>
      <c r="G100" s="74"/>
      <c r="H100" s="218" t="s">
        <v>125</v>
      </c>
      <c r="I100" s="75"/>
      <c r="J100" s="107"/>
      <c r="K100" s="218" t="s">
        <v>126</v>
      </c>
      <c r="L100" s="75"/>
      <c r="M100" s="107"/>
      <c r="N100" s="218" t="s">
        <v>126</v>
      </c>
      <c r="O100" s="75"/>
      <c r="P100" s="107"/>
      <c r="Q100" s="218" t="s">
        <v>126</v>
      </c>
      <c r="R100" s="75"/>
      <c r="S100" s="107"/>
      <c r="T100" s="220" t="s">
        <v>128</v>
      </c>
      <c r="U100" s="221"/>
      <c r="V100" s="278"/>
      <c r="W100" s="232"/>
    </row>
    <row r="101" spans="2:23" ht="12.95" customHeight="1" x14ac:dyDescent="0.15">
      <c r="B101" s="270"/>
      <c r="C101" s="281"/>
      <c r="D101" s="284"/>
      <c r="E101" s="175">
        <v>4</v>
      </c>
      <c r="F101" s="104"/>
      <c r="G101" s="74"/>
      <c r="H101" s="218" t="s">
        <v>125</v>
      </c>
      <c r="I101" s="75"/>
      <c r="J101" s="107"/>
      <c r="K101" s="218" t="s">
        <v>126</v>
      </c>
      <c r="L101" s="75"/>
      <c r="M101" s="107"/>
      <c r="N101" s="218" t="s">
        <v>126</v>
      </c>
      <c r="O101" s="75"/>
      <c r="P101" s="107"/>
      <c r="Q101" s="218" t="s">
        <v>126</v>
      </c>
      <c r="R101" s="75"/>
      <c r="S101" s="107"/>
      <c r="T101" s="220" t="s">
        <v>128</v>
      </c>
      <c r="U101" s="221"/>
      <c r="V101" s="278"/>
      <c r="W101" s="232"/>
    </row>
    <row r="102" spans="2:23" ht="12.95" customHeight="1" x14ac:dyDescent="0.15">
      <c r="B102" s="270"/>
      <c r="C102" s="281"/>
      <c r="D102" s="284"/>
      <c r="E102" s="175">
        <v>5</v>
      </c>
      <c r="F102" s="104"/>
      <c r="G102" s="74"/>
      <c r="H102" s="218" t="s">
        <v>125</v>
      </c>
      <c r="I102" s="75"/>
      <c r="J102" s="107"/>
      <c r="K102" s="218" t="s">
        <v>126</v>
      </c>
      <c r="L102" s="75"/>
      <c r="M102" s="107"/>
      <c r="N102" s="218" t="s">
        <v>126</v>
      </c>
      <c r="O102" s="75"/>
      <c r="P102" s="107"/>
      <c r="Q102" s="218" t="s">
        <v>126</v>
      </c>
      <c r="R102" s="75"/>
      <c r="S102" s="107"/>
      <c r="T102" s="220" t="s">
        <v>128</v>
      </c>
      <c r="U102" s="222"/>
      <c r="V102" s="278"/>
      <c r="W102" s="233"/>
    </row>
    <row r="103" spans="2:23" ht="12.95" customHeight="1" x14ac:dyDescent="0.15">
      <c r="B103" s="270"/>
      <c r="C103" s="281"/>
      <c r="D103" s="284"/>
      <c r="E103" s="175">
        <v>6</v>
      </c>
      <c r="F103" s="104"/>
      <c r="G103" s="74"/>
      <c r="H103" s="218" t="s">
        <v>125</v>
      </c>
      <c r="I103" s="75"/>
      <c r="J103" s="107"/>
      <c r="K103" s="218" t="s">
        <v>126</v>
      </c>
      <c r="L103" s="75"/>
      <c r="M103" s="107"/>
      <c r="N103" s="218" t="s">
        <v>126</v>
      </c>
      <c r="O103" s="75"/>
      <c r="P103" s="107"/>
      <c r="Q103" s="218" t="s">
        <v>126</v>
      </c>
      <c r="R103" s="75"/>
      <c r="S103" s="107"/>
      <c r="T103" s="220" t="s">
        <v>128</v>
      </c>
      <c r="U103" s="223"/>
      <c r="V103" s="278"/>
      <c r="W103" s="234"/>
    </row>
    <row r="104" spans="2:23" ht="12.95" customHeight="1" x14ac:dyDescent="0.15">
      <c r="B104" s="270"/>
      <c r="C104" s="281"/>
      <c r="D104" s="284"/>
      <c r="E104" s="175">
        <v>7</v>
      </c>
      <c r="F104" s="104"/>
      <c r="G104" s="74"/>
      <c r="H104" s="218" t="s">
        <v>125</v>
      </c>
      <c r="I104" s="75"/>
      <c r="J104" s="107"/>
      <c r="K104" s="218" t="s">
        <v>126</v>
      </c>
      <c r="L104" s="75"/>
      <c r="M104" s="107"/>
      <c r="N104" s="218" t="s">
        <v>126</v>
      </c>
      <c r="O104" s="75"/>
      <c r="P104" s="107"/>
      <c r="Q104" s="218" t="s">
        <v>126</v>
      </c>
      <c r="R104" s="75"/>
      <c r="S104" s="107"/>
      <c r="T104" s="220" t="s">
        <v>128</v>
      </c>
      <c r="U104" s="221"/>
      <c r="V104" s="278"/>
      <c r="W104" s="232"/>
    </row>
    <row r="105" spans="2:23" ht="12.95" customHeight="1" x14ac:dyDescent="0.15">
      <c r="B105" s="270"/>
      <c r="C105" s="281"/>
      <c r="D105" s="284"/>
      <c r="E105" s="175">
        <v>8</v>
      </c>
      <c r="F105" s="104"/>
      <c r="G105" s="74"/>
      <c r="H105" s="218" t="s">
        <v>125</v>
      </c>
      <c r="I105" s="75"/>
      <c r="J105" s="107"/>
      <c r="K105" s="218" t="s">
        <v>126</v>
      </c>
      <c r="L105" s="75"/>
      <c r="M105" s="107"/>
      <c r="N105" s="218" t="s">
        <v>126</v>
      </c>
      <c r="O105" s="75"/>
      <c r="P105" s="107"/>
      <c r="Q105" s="218" t="s">
        <v>126</v>
      </c>
      <c r="R105" s="75"/>
      <c r="S105" s="107"/>
      <c r="T105" s="220" t="s">
        <v>128</v>
      </c>
      <c r="U105" s="221"/>
      <c r="V105" s="278"/>
      <c r="W105" s="232"/>
    </row>
    <row r="106" spans="2:23" ht="12.95" customHeight="1" x14ac:dyDescent="0.15">
      <c r="B106" s="270"/>
      <c r="C106" s="281"/>
      <c r="D106" s="284"/>
      <c r="E106" s="175">
        <v>9</v>
      </c>
      <c r="F106" s="104"/>
      <c r="G106" s="74"/>
      <c r="H106" s="218" t="s">
        <v>125</v>
      </c>
      <c r="I106" s="75"/>
      <c r="J106" s="107"/>
      <c r="K106" s="218" t="s">
        <v>126</v>
      </c>
      <c r="L106" s="75"/>
      <c r="M106" s="107"/>
      <c r="N106" s="218" t="s">
        <v>126</v>
      </c>
      <c r="O106" s="75"/>
      <c r="P106" s="107"/>
      <c r="Q106" s="218" t="s">
        <v>126</v>
      </c>
      <c r="R106" s="75"/>
      <c r="S106" s="107"/>
      <c r="T106" s="220" t="s">
        <v>128</v>
      </c>
      <c r="U106" s="221"/>
      <c r="V106" s="278"/>
      <c r="W106" s="232"/>
    </row>
    <row r="107" spans="2:23" ht="12.95" customHeight="1" x14ac:dyDescent="0.15">
      <c r="B107" s="271"/>
      <c r="C107" s="282"/>
      <c r="D107" s="285"/>
      <c r="E107" s="175">
        <v>10</v>
      </c>
      <c r="F107" s="105"/>
      <c r="G107" s="78"/>
      <c r="H107" s="227" t="s">
        <v>125</v>
      </c>
      <c r="I107" s="77"/>
      <c r="J107" s="109"/>
      <c r="K107" s="227" t="s">
        <v>126</v>
      </c>
      <c r="L107" s="77"/>
      <c r="M107" s="109"/>
      <c r="N107" s="227" t="s">
        <v>126</v>
      </c>
      <c r="O107" s="77"/>
      <c r="P107" s="109"/>
      <c r="Q107" s="227" t="s">
        <v>126</v>
      </c>
      <c r="R107" s="77"/>
      <c r="S107" s="109"/>
      <c r="T107" s="228" t="s">
        <v>128</v>
      </c>
      <c r="U107" s="229"/>
      <c r="V107" s="279"/>
      <c r="W107" s="235"/>
    </row>
    <row r="108" spans="2:23" ht="12.95" customHeight="1" x14ac:dyDescent="0.15">
      <c r="B108" s="269" t="s">
        <v>138</v>
      </c>
      <c r="C108" s="280"/>
      <c r="D108" s="283"/>
      <c r="E108" s="174">
        <v>1</v>
      </c>
      <c r="F108" s="103"/>
      <c r="G108" s="72"/>
      <c r="H108" s="214" t="s">
        <v>125</v>
      </c>
      <c r="I108" s="73"/>
      <c r="J108" s="106"/>
      <c r="K108" s="214" t="s">
        <v>126</v>
      </c>
      <c r="L108" s="73"/>
      <c r="M108" s="106"/>
      <c r="N108" s="214" t="s">
        <v>126</v>
      </c>
      <c r="O108" s="73"/>
      <c r="P108" s="106"/>
      <c r="Q108" s="214" t="s">
        <v>126</v>
      </c>
      <c r="R108" s="73"/>
      <c r="S108" s="106"/>
      <c r="T108" s="216" t="s">
        <v>128</v>
      </c>
      <c r="U108" s="217"/>
      <c r="V108" s="277"/>
      <c r="W108" s="231"/>
    </row>
    <row r="109" spans="2:23" ht="12.95" customHeight="1" x14ac:dyDescent="0.15">
      <c r="B109" s="270"/>
      <c r="C109" s="281"/>
      <c r="D109" s="284"/>
      <c r="E109" s="175">
        <v>2</v>
      </c>
      <c r="F109" s="104"/>
      <c r="G109" s="74"/>
      <c r="H109" s="218" t="s">
        <v>125</v>
      </c>
      <c r="I109" s="75"/>
      <c r="J109" s="107"/>
      <c r="K109" s="218" t="s">
        <v>126</v>
      </c>
      <c r="L109" s="75"/>
      <c r="M109" s="107"/>
      <c r="N109" s="218" t="s">
        <v>126</v>
      </c>
      <c r="O109" s="75"/>
      <c r="P109" s="107"/>
      <c r="Q109" s="218" t="s">
        <v>126</v>
      </c>
      <c r="R109" s="75"/>
      <c r="S109" s="107"/>
      <c r="T109" s="220" t="s">
        <v>128</v>
      </c>
      <c r="U109" s="221"/>
      <c r="V109" s="278"/>
      <c r="W109" s="232"/>
    </row>
    <row r="110" spans="2:23" ht="12.95" customHeight="1" x14ac:dyDescent="0.15">
      <c r="B110" s="270"/>
      <c r="C110" s="281"/>
      <c r="D110" s="284"/>
      <c r="E110" s="175">
        <v>3</v>
      </c>
      <c r="F110" s="104"/>
      <c r="G110" s="74"/>
      <c r="H110" s="218" t="s">
        <v>125</v>
      </c>
      <c r="I110" s="75"/>
      <c r="J110" s="107"/>
      <c r="K110" s="218" t="s">
        <v>126</v>
      </c>
      <c r="L110" s="75"/>
      <c r="M110" s="107"/>
      <c r="N110" s="218" t="s">
        <v>126</v>
      </c>
      <c r="O110" s="75"/>
      <c r="P110" s="107"/>
      <c r="Q110" s="218" t="s">
        <v>126</v>
      </c>
      <c r="R110" s="75"/>
      <c r="S110" s="107"/>
      <c r="T110" s="220" t="s">
        <v>128</v>
      </c>
      <c r="U110" s="221"/>
      <c r="V110" s="278"/>
      <c r="W110" s="232"/>
    </row>
    <row r="111" spans="2:23" ht="12.95" customHeight="1" x14ac:dyDescent="0.15">
      <c r="B111" s="270"/>
      <c r="C111" s="281"/>
      <c r="D111" s="284"/>
      <c r="E111" s="175">
        <v>4</v>
      </c>
      <c r="F111" s="104"/>
      <c r="G111" s="74"/>
      <c r="H111" s="218" t="s">
        <v>125</v>
      </c>
      <c r="I111" s="75"/>
      <c r="J111" s="107"/>
      <c r="K111" s="218" t="s">
        <v>126</v>
      </c>
      <c r="L111" s="75"/>
      <c r="M111" s="107"/>
      <c r="N111" s="218" t="s">
        <v>126</v>
      </c>
      <c r="O111" s="75"/>
      <c r="P111" s="107"/>
      <c r="Q111" s="218" t="s">
        <v>126</v>
      </c>
      <c r="R111" s="75"/>
      <c r="S111" s="107"/>
      <c r="T111" s="220" t="s">
        <v>128</v>
      </c>
      <c r="U111" s="221"/>
      <c r="V111" s="278"/>
      <c r="W111" s="232"/>
    </row>
    <row r="112" spans="2:23" ht="12.95" customHeight="1" x14ac:dyDescent="0.15">
      <c r="B112" s="270"/>
      <c r="C112" s="281"/>
      <c r="D112" s="284"/>
      <c r="E112" s="175">
        <v>5</v>
      </c>
      <c r="F112" s="104"/>
      <c r="G112" s="74"/>
      <c r="H112" s="218" t="s">
        <v>125</v>
      </c>
      <c r="I112" s="75"/>
      <c r="J112" s="107"/>
      <c r="K112" s="218" t="s">
        <v>126</v>
      </c>
      <c r="L112" s="75"/>
      <c r="M112" s="107"/>
      <c r="N112" s="218" t="s">
        <v>126</v>
      </c>
      <c r="O112" s="75"/>
      <c r="P112" s="107"/>
      <c r="Q112" s="218" t="s">
        <v>126</v>
      </c>
      <c r="R112" s="75"/>
      <c r="S112" s="107"/>
      <c r="T112" s="220" t="s">
        <v>128</v>
      </c>
      <c r="U112" s="222"/>
      <c r="V112" s="278"/>
      <c r="W112" s="233"/>
    </row>
    <row r="113" spans="2:23" ht="12.95" customHeight="1" x14ac:dyDescent="0.15">
      <c r="B113" s="270"/>
      <c r="C113" s="281"/>
      <c r="D113" s="284"/>
      <c r="E113" s="175">
        <v>6</v>
      </c>
      <c r="F113" s="104"/>
      <c r="G113" s="74"/>
      <c r="H113" s="218" t="s">
        <v>125</v>
      </c>
      <c r="I113" s="75"/>
      <c r="J113" s="107"/>
      <c r="K113" s="218" t="s">
        <v>126</v>
      </c>
      <c r="L113" s="75"/>
      <c r="M113" s="107"/>
      <c r="N113" s="218" t="s">
        <v>126</v>
      </c>
      <c r="O113" s="75"/>
      <c r="P113" s="107"/>
      <c r="Q113" s="218" t="s">
        <v>126</v>
      </c>
      <c r="R113" s="75"/>
      <c r="S113" s="107"/>
      <c r="T113" s="220" t="s">
        <v>128</v>
      </c>
      <c r="U113" s="223"/>
      <c r="V113" s="278"/>
      <c r="W113" s="234"/>
    </row>
    <row r="114" spans="2:23" ht="12.95" customHeight="1" x14ac:dyDescent="0.15">
      <c r="B114" s="270"/>
      <c r="C114" s="281"/>
      <c r="D114" s="284"/>
      <c r="E114" s="175">
        <v>7</v>
      </c>
      <c r="F114" s="104"/>
      <c r="G114" s="74"/>
      <c r="H114" s="218" t="s">
        <v>125</v>
      </c>
      <c r="I114" s="75"/>
      <c r="J114" s="107"/>
      <c r="K114" s="218" t="s">
        <v>126</v>
      </c>
      <c r="L114" s="75"/>
      <c r="M114" s="107"/>
      <c r="N114" s="218" t="s">
        <v>126</v>
      </c>
      <c r="O114" s="75"/>
      <c r="P114" s="107"/>
      <c r="Q114" s="218" t="s">
        <v>126</v>
      </c>
      <c r="R114" s="75"/>
      <c r="S114" s="107"/>
      <c r="T114" s="220" t="s">
        <v>128</v>
      </c>
      <c r="U114" s="221"/>
      <c r="V114" s="278"/>
      <c r="W114" s="232"/>
    </row>
    <row r="115" spans="2:23" ht="12.95" customHeight="1" x14ac:dyDescent="0.15">
      <c r="B115" s="270"/>
      <c r="C115" s="281"/>
      <c r="D115" s="284"/>
      <c r="E115" s="175">
        <v>8</v>
      </c>
      <c r="F115" s="104"/>
      <c r="G115" s="74"/>
      <c r="H115" s="218" t="s">
        <v>125</v>
      </c>
      <c r="I115" s="75"/>
      <c r="J115" s="107"/>
      <c r="K115" s="218" t="s">
        <v>126</v>
      </c>
      <c r="L115" s="75"/>
      <c r="M115" s="107"/>
      <c r="N115" s="218" t="s">
        <v>126</v>
      </c>
      <c r="O115" s="75"/>
      <c r="P115" s="107"/>
      <c r="Q115" s="218" t="s">
        <v>126</v>
      </c>
      <c r="R115" s="75"/>
      <c r="S115" s="107"/>
      <c r="T115" s="220" t="s">
        <v>128</v>
      </c>
      <c r="U115" s="221"/>
      <c r="V115" s="278"/>
      <c r="W115" s="232"/>
    </row>
    <row r="116" spans="2:23" ht="12.95" customHeight="1" x14ac:dyDescent="0.15">
      <c r="B116" s="270"/>
      <c r="C116" s="281"/>
      <c r="D116" s="284"/>
      <c r="E116" s="175">
        <v>9</v>
      </c>
      <c r="F116" s="104"/>
      <c r="G116" s="74"/>
      <c r="H116" s="218" t="s">
        <v>125</v>
      </c>
      <c r="I116" s="75"/>
      <c r="J116" s="107"/>
      <c r="K116" s="218" t="s">
        <v>126</v>
      </c>
      <c r="L116" s="75"/>
      <c r="M116" s="107"/>
      <c r="N116" s="218" t="s">
        <v>126</v>
      </c>
      <c r="O116" s="75"/>
      <c r="P116" s="107"/>
      <c r="Q116" s="218" t="s">
        <v>126</v>
      </c>
      <c r="R116" s="75"/>
      <c r="S116" s="107"/>
      <c r="T116" s="220" t="s">
        <v>128</v>
      </c>
      <c r="U116" s="221"/>
      <c r="V116" s="278"/>
      <c r="W116" s="232"/>
    </row>
    <row r="117" spans="2:23" ht="12.95" customHeight="1" x14ac:dyDescent="0.15">
      <c r="B117" s="271"/>
      <c r="C117" s="282"/>
      <c r="D117" s="285"/>
      <c r="E117" s="175">
        <v>10</v>
      </c>
      <c r="F117" s="105"/>
      <c r="G117" s="78"/>
      <c r="H117" s="227" t="s">
        <v>125</v>
      </c>
      <c r="I117" s="77"/>
      <c r="J117" s="109"/>
      <c r="K117" s="227" t="s">
        <v>126</v>
      </c>
      <c r="L117" s="77"/>
      <c r="M117" s="109"/>
      <c r="N117" s="227" t="s">
        <v>126</v>
      </c>
      <c r="O117" s="77"/>
      <c r="P117" s="109"/>
      <c r="Q117" s="227" t="s">
        <v>126</v>
      </c>
      <c r="R117" s="77"/>
      <c r="S117" s="109"/>
      <c r="T117" s="228" t="s">
        <v>128</v>
      </c>
      <c r="U117" s="229"/>
      <c r="V117" s="279"/>
      <c r="W117" s="235"/>
    </row>
    <row r="118" spans="2:23" ht="12.95" customHeight="1" x14ac:dyDescent="0.15">
      <c r="B118" s="269" t="s">
        <v>139</v>
      </c>
      <c r="C118" s="280"/>
      <c r="D118" s="283"/>
      <c r="E118" s="174">
        <v>1</v>
      </c>
      <c r="F118" s="103"/>
      <c r="G118" s="72"/>
      <c r="H118" s="214" t="s">
        <v>125</v>
      </c>
      <c r="I118" s="73"/>
      <c r="J118" s="110"/>
      <c r="K118" s="214" t="s">
        <v>126</v>
      </c>
      <c r="L118" s="73"/>
      <c r="M118" s="106"/>
      <c r="N118" s="214" t="s">
        <v>126</v>
      </c>
      <c r="O118" s="73"/>
      <c r="P118" s="106"/>
      <c r="Q118" s="214" t="s">
        <v>126</v>
      </c>
      <c r="R118" s="73"/>
      <c r="S118" s="106"/>
      <c r="T118" s="216" t="s">
        <v>128</v>
      </c>
      <c r="U118" s="217"/>
      <c r="V118" s="277"/>
      <c r="W118" s="231"/>
    </row>
    <row r="119" spans="2:23" ht="12.95" customHeight="1" x14ac:dyDescent="0.15">
      <c r="B119" s="270"/>
      <c r="C119" s="281"/>
      <c r="D119" s="284"/>
      <c r="E119" s="175">
        <v>2</v>
      </c>
      <c r="F119" s="104"/>
      <c r="G119" s="74"/>
      <c r="H119" s="218" t="s">
        <v>125</v>
      </c>
      <c r="I119" s="75"/>
      <c r="J119" s="107"/>
      <c r="K119" s="218" t="s">
        <v>126</v>
      </c>
      <c r="L119" s="75"/>
      <c r="M119" s="107"/>
      <c r="N119" s="218" t="s">
        <v>126</v>
      </c>
      <c r="O119" s="75"/>
      <c r="P119" s="107"/>
      <c r="Q119" s="218" t="s">
        <v>126</v>
      </c>
      <c r="R119" s="75"/>
      <c r="S119" s="107"/>
      <c r="T119" s="220" t="s">
        <v>128</v>
      </c>
      <c r="U119" s="221"/>
      <c r="V119" s="278"/>
      <c r="W119" s="232"/>
    </row>
    <row r="120" spans="2:23" ht="12.95" customHeight="1" x14ac:dyDescent="0.15">
      <c r="B120" s="270"/>
      <c r="C120" s="281"/>
      <c r="D120" s="284"/>
      <c r="E120" s="175">
        <v>3</v>
      </c>
      <c r="F120" s="104"/>
      <c r="G120" s="74"/>
      <c r="H120" s="218" t="s">
        <v>125</v>
      </c>
      <c r="I120" s="75"/>
      <c r="J120" s="107"/>
      <c r="K120" s="218" t="s">
        <v>126</v>
      </c>
      <c r="L120" s="75"/>
      <c r="M120" s="107"/>
      <c r="N120" s="218" t="s">
        <v>126</v>
      </c>
      <c r="O120" s="75"/>
      <c r="P120" s="107"/>
      <c r="Q120" s="218" t="s">
        <v>126</v>
      </c>
      <c r="R120" s="75"/>
      <c r="S120" s="107"/>
      <c r="T120" s="220" t="s">
        <v>128</v>
      </c>
      <c r="U120" s="221"/>
      <c r="V120" s="278"/>
      <c r="W120" s="232"/>
    </row>
    <row r="121" spans="2:23" ht="12.95" customHeight="1" x14ac:dyDescent="0.15">
      <c r="B121" s="270"/>
      <c r="C121" s="281"/>
      <c r="D121" s="284"/>
      <c r="E121" s="175">
        <v>4</v>
      </c>
      <c r="F121" s="104"/>
      <c r="G121" s="74"/>
      <c r="H121" s="218" t="s">
        <v>125</v>
      </c>
      <c r="I121" s="75"/>
      <c r="J121" s="107"/>
      <c r="K121" s="218" t="s">
        <v>126</v>
      </c>
      <c r="L121" s="75"/>
      <c r="M121" s="107"/>
      <c r="N121" s="218" t="s">
        <v>126</v>
      </c>
      <c r="O121" s="75"/>
      <c r="P121" s="107"/>
      <c r="Q121" s="218" t="s">
        <v>126</v>
      </c>
      <c r="R121" s="75"/>
      <c r="S121" s="107"/>
      <c r="T121" s="220" t="s">
        <v>128</v>
      </c>
      <c r="U121" s="221"/>
      <c r="V121" s="278"/>
      <c r="W121" s="232"/>
    </row>
    <row r="122" spans="2:23" ht="12.95" customHeight="1" x14ac:dyDescent="0.15">
      <c r="B122" s="270"/>
      <c r="C122" s="281"/>
      <c r="D122" s="284"/>
      <c r="E122" s="175">
        <v>5</v>
      </c>
      <c r="F122" s="104"/>
      <c r="G122" s="74"/>
      <c r="H122" s="218" t="s">
        <v>125</v>
      </c>
      <c r="I122" s="75"/>
      <c r="J122" s="107"/>
      <c r="K122" s="218" t="s">
        <v>126</v>
      </c>
      <c r="L122" s="75"/>
      <c r="M122" s="107"/>
      <c r="N122" s="218" t="s">
        <v>126</v>
      </c>
      <c r="O122" s="75"/>
      <c r="P122" s="107"/>
      <c r="Q122" s="218" t="s">
        <v>126</v>
      </c>
      <c r="R122" s="75"/>
      <c r="S122" s="107"/>
      <c r="T122" s="220" t="s">
        <v>128</v>
      </c>
      <c r="U122" s="221"/>
      <c r="V122" s="278"/>
      <c r="W122" s="232"/>
    </row>
    <row r="123" spans="2:23" ht="12.95" customHeight="1" x14ac:dyDescent="0.15">
      <c r="B123" s="270"/>
      <c r="C123" s="281"/>
      <c r="D123" s="284"/>
      <c r="E123" s="175">
        <v>6</v>
      </c>
      <c r="F123" s="104"/>
      <c r="G123" s="74"/>
      <c r="H123" s="218" t="s">
        <v>125</v>
      </c>
      <c r="I123" s="75"/>
      <c r="J123" s="107"/>
      <c r="K123" s="218" t="s">
        <v>126</v>
      </c>
      <c r="L123" s="75"/>
      <c r="M123" s="107"/>
      <c r="N123" s="218" t="s">
        <v>126</v>
      </c>
      <c r="O123" s="75"/>
      <c r="P123" s="107"/>
      <c r="Q123" s="218" t="s">
        <v>126</v>
      </c>
      <c r="R123" s="75"/>
      <c r="S123" s="107"/>
      <c r="T123" s="220" t="s">
        <v>128</v>
      </c>
      <c r="U123" s="221"/>
      <c r="V123" s="278"/>
      <c r="W123" s="232"/>
    </row>
    <row r="124" spans="2:23" ht="12.95" customHeight="1" x14ac:dyDescent="0.15">
      <c r="B124" s="270"/>
      <c r="C124" s="281"/>
      <c r="D124" s="284"/>
      <c r="E124" s="175">
        <v>7</v>
      </c>
      <c r="F124" s="104"/>
      <c r="G124" s="74"/>
      <c r="H124" s="218" t="s">
        <v>125</v>
      </c>
      <c r="I124" s="75"/>
      <c r="J124" s="107"/>
      <c r="K124" s="218" t="s">
        <v>126</v>
      </c>
      <c r="L124" s="75"/>
      <c r="M124" s="107"/>
      <c r="N124" s="218" t="s">
        <v>126</v>
      </c>
      <c r="O124" s="75"/>
      <c r="P124" s="107"/>
      <c r="Q124" s="218" t="s">
        <v>126</v>
      </c>
      <c r="R124" s="75"/>
      <c r="S124" s="107"/>
      <c r="T124" s="220" t="s">
        <v>128</v>
      </c>
      <c r="U124" s="221"/>
      <c r="V124" s="278"/>
      <c r="W124" s="232"/>
    </row>
    <row r="125" spans="2:23" ht="12.95" customHeight="1" x14ac:dyDescent="0.15">
      <c r="B125" s="270"/>
      <c r="C125" s="281"/>
      <c r="D125" s="284"/>
      <c r="E125" s="175">
        <v>8</v>
      </c>
      <c r="F125" s="104"/>
      <c r="G125" s="74"/>
      <c r="H125" s="218" t="s">
        <v>125</v>
      </c>
      <c r="I125" s="75"/>
      <c r="J125" s="107"/>
      <c r="K125" s="218" t="s">
        <v>126</v>
      </c>
      <c r="L125" s="75"/>
      <c r="M125" s="107"/>
      <c r="N125" s="218" t="s">
        <v>126</v>
      </c>
      <c r="O125" s="75"/>
      <c r="P125" s="107"/>
      <c r="Q125" s="218" t="s">
        <v>126</v>
      </c>
      <c r="R125" s="75"/>
      <c r="S125" s="107"/>
      <c r="T125" s="220" t="s">
        <v>128</v>
      </c>
      <c r="U125" s="221"/>
      <c r="V125" s="278"/>
      <c r="W125" s="232"/>
    </row>
    <row r="126" spans="2:23" ht="12.95" customHeight="1" x14ac:dyDescent="0.15">
      <c r="B126" s="270"/>
      <c r="C126" s="281"/>
      <c r="D126" s="284"/>
      <c r="E126" s="175">
        <v>9</v>
      </c>
      <c r="F126" s="104"/>
      <c r="G126" s="74"/>
      <c r="H126" s="218" t="s">
        <v>125</v>
      </c>
      <c r="I126" s="75"/>
      <c r="J126" s="107"/>
      <c r="K126" s="218" t="s">
        <v>126</v>
      </c>
      <c r="L126" s="75"/>
      <c r="M126" s="107"/>
      <c r="N126" s="218" t="s">
        <v>126</v>
      </c>
      <c r="O126" s="75"/>
      <c r="P126" s="107"/>
      <c r="Q126" s="218" t="s">
        <v>126</v>
      </c>
      <c r="R126" s="75"/>
      <c r="S126" s="107"/>
      <c r="T126" s="220" t="s">
        <v>128</v>
      </c>
      <c r="U126" s="221"/>
      <c r="V126" s="278"/>
      <c r="W126" s="232"/>
    </row>
    <row r="127" spans="2:23" ht="12.95" customHeight="1" x14ac:dyDescent="0.15">
      <c r="B127" s="270"/>
      <c r="C127" s="282"/>
      <c r="D127" s="285"/>
      <c r="E127" s="175">
        <v>10</v>
      </c>
      <c r="F127" s="104"/>
      <c r="G127" s="74"/>
      <c r="H127" s="218" t="s">
        <v>125</v>
      </c>
      <c r="I127" s="75"/>
      <c r="J127" s="107"/>
      <c r="K127" s="218" t="s">
        <v>126</v>
      </c>
      <c r="L127" s="75"/>
      <c r="M127" s="107"/>
      <c r="N127" s="218" t="s">
        <v>126</v>
      </c>
      <c r="O127" s="75"/>
      <c r="P127" s="107"/>
      <c r="Q127" s="218" t="s">
        <v>126</v>
      </c>
      <c r="R127" s="75"/>
      <c r="S127" s="107"/>
      <c r="T127" s="220" t="s">
        <v>128</v>
      </c>
      <c r="U127" s="221"/>
      <c r="V127" s="279"/>
      <c r="W127" s="232"/>
    </row>
    <row r="128" spans="2:23" ht="12.95" customHeight="1" x14ac:dyDescent="0.15">
      <c r="B128" s="269" t="s">
        <v>140</v>
      </c>
      <c r="C128" s="280"/>
      <c r="D128" s="283"/>
      <c r="E128" s="174">
        <v>1</v>
      </c>
      <c r="F128" s="103"/>
      <c r="G128" s="72"/>
      <c r="H128" s="214" t="s">
        <v>125</v>
      </c>
      <c r="I128" s="73"/>
      <c r="J128" s="106"/>
      <c r="K128" s="214" t="s">
        <v>126</v>
      </c>
      <c r="L128" s="73"/>
      <c r="M128" s="106"/>
      <c r="N128" s="214" t="s">
        <v>126</v>
      </c>
      <c r="O128" s="73"/>
      <c r="P128" s="106"/>
      <c r="Q128" s="214" t="s">
        <v>126</v>
      </c>
      <c r="R128" s="73"/>
      <c r="S128" s="106"/>
      <c r="T128" s="216" t="s">
        <v>128</v>
      </c>
      <c r="U128" s="217"/>
      <c r="V128" s="277"/>
      <c r="W128" s="231"/>
    </row>
    <row r="129" spans="2:23" ht="12.95" customHeight="1" x14ac:dyDescent="0.15">
      <c r="B129" s="270"/>
      <c r="C129" s="281"/>
      <c r="D129" s="284"/>
      <c r="E129" s="175">
        <v>2</v>
      </c>
      <c r="F129" s="104"/>
      <c r="G129" s="74"/>
      <c r="H129" s="218" t="s">
        <v>125</v>
      </c>
      <c r="I129" s="75"/>
      <c r="J129" s="107"/>
      <c r="K129" s="218" t="s">
        <v>126</v>
      </c>
      <c r="L129" s="75"/>
      <c r="M129" s="107"/>
      <c r="N129" s="218" t="s">
        <v>126</v>
      </c>
      <c r="O129" s="75"/>
      <c r="P129" s="107"/>
      <c r="Q129" s="218" t="s">
        <v>126</v>
      </c>
      <c r="R129" s="75"/>
      <c r="S129" s="107"/>
      <c r="T129" s="220" t="s">
        <v>128</v>
      </c>
      <c r="U129" s="221"/>
      <c r="V129" s="278"/>
      <c r="W129" s="232"/>
    </row>
    <row r="130" spans="2:23" ht="12.95" customHeight="1" x14ac:dyDescent="0.15">
      <c r="B130" s="270"/>
      <c r="C130" s="281"/>
      <c r="D130" s="284"/>
      <c r="E130" s="175">
        <v>3</v>
      </c>
      <c r="F130" s="104"/>
      <c r="G130" s="74"/>
      <c r="H130" s="218" t="s">
        <v>125</v>
      </c>
      <c r="I130" s="75"/>
      <c r="J130" s="107"/>
      <c r="K130" s="218" t="s">
        <v>126</v>
      </c>
      <c r="L130" s="75"/>
      <c r="M130" s="107"/>
      <c r="N130" s="218" t="s">
        <v>126</v>
      </c>
      <c r="O130" s="75"/>
      <c r="P130" s="107"/>
      <c r="Q130" s="218" t="s">
        <v>126</v>
      </c>
      <c r="R130" s="75"/>
      <c r="S130" s="107"/>
      <c r="T130" s="220" t="s">
        <v>128</v>
      </c>
      <c r="U130" s="221"/>
      <c r="V130" s="278"/>
      <c r="W130" s="232"/>
    </row>
    <row r="131" spans="2:23" ht="12.95" customHeight="1" x14ac:dyDescent="0.15">
      <c r="B131" s="270"/>
      <c r="C131" s="281"/>
      <c r="D131" s="284"/>
      <c r="E131" s="175">
        <v>4</v>
      </c>
      <c r="F131" s="104"/>
      <c r="G131" s="74"/>
      <c r="H131" s="218" t="s">
        <v>125</v>
      </c>
      <c r="I131" s="75"/>
      <c r="J131" s="107"/>
      <c r="K131" s="218" t="s">
        <v>126</v>
      </c>
      <c r="L131" s="75"/>
      <c r="M131" s="107"/>
      <c r="N131" s="218" t="s">
        <v>126</v>
      </c>
      <c r="O131" s="75"/>
      <c r="P131" s="107"/>
      <c r="Q131" s="218" t="s">
        <v>126</v>
      </c>
      <c r="R131" s="75"/>
      <c r="S131" s="107"/>
      <c r="T131" s="220" t="s">
        <v>128</v>
      </c>
      <c r="U131" s="221"/>
      <c r="V131" s="278"/>
      <c r="W131" s="232"/>
    </row>
    <row r="132" spans="2:23" ht="12.95" customHeight="1" x14ac:dyDescent="0.15">
      <c r="B132" s="270"/>
      <c r="C132" s="281"/>
      <c r="D132" s="284"/>
      <c r="E132" s="175">
        <v>5</v>
      </c>
      <c r="F132" s="104"/>
      <c r="G132" s="74"/>
      <c r="H132" s="218" t="s">
        <v>125</v>
      </c>
      <c r="I132" s="75"/>
      <c r="J132" s="107"/>
      <c r="K132" s="218" t="s">
        <v>126</v>
      </c>
      <c r="L132" s="75"/>
      <c r="M132" s="107"/>
      <c r="N132" s="218" t="s">
        <v>126</v>
      </c>
      <c r="O132" s="75"/>
      <c r="P132" s="107"/>
      <c r="Q132" s="218" t="s">
        <v>126</v>
      </c>
      <c r="R132" s="75"/>
      <c r="S132" s="107"/>
      <c r="T132" s="220" t="s">
        <v>128</v>
      </c>
      <c r="U132" s="221"/>
      <c r="V132" s="278"/>
      <c r="W132" s="232"/>
    </row>
    <row r="133" spans="2:23" ht="12.95" customHeight="1" x14ac:dyDescent="0.15">
      <c r="B133" s="270"/>
      <c r="C133" s="281"/>
      <c r="D133" s="284"/>
      <c r="E133" s="175">
        <v>6</v>
      </c>
      <c r="F133" s="104"/>
      <c r="G133" s="74"/>
      <c r="H133" s="218" t="s">
        <v>125</v>
      </c>
      <c r="I133" s="75"/>
      <c r="J133" s="107"/>
      <c r="K133" s="218" t="s">
        <v>126</v>
      </c>
      <c r="L133" s="75"/>
      <c r="M133" s="107"/>
      <c r="N133" s="218" t="s">
        <v>126</v>
      </c>
      <c r="O133" s="75"/>
      <c r="P133" s="107"/>
      <c r="Q133" s="218" t="s">
        <v>126</v>
      </c>
      <c r="R133" s="75"/>
      <c r="S133" s="107"/>
      <c r="T133" s="220" t="s">
        <v>128</v>
      </c>
      <c r="U133" s="221"/>
      <c r="V133" s="278"/>
      <c r="W133" s="232"/>
    </row>
    <row r="134" spans="2:23" ht="12.95" customHeight="1" x14ac:dyDescent="0.15">
      <c r="B134" s="270"/>
      <c r="C134" s="281"/>
      <c r="D134" s="284"/>
      <c r="E134" s="175">
        <v>7</v>
      </c>
      <c r="F134" s="104"/>
      <c r="G134" s="74"/>
      <c r="H134" s="218" t="s">
        <v>125</v>
      </c>
      <c r="I134" s="75"/>
      <c r="J134" s="107"/>
      <c r="K134" s="218" t="s">
        <v>126</v>
      </c>
      <c r="L134" s="75"/>
      <c r="M134" s="107"/>
      <c r="N134" s="218" t="s">
        <v>126</v>
      </c>
      <c r="O134" s="75"/>
      <c r="P134" s="107"/>
      <c r="Q134" s="218" t="s">
        <v>126</v>
      </c>
      <c r="R134" s="75"/>
      <c r="S134" s="107"/>
      <c r="T134" s="220" t="s">
        <v>128</v>
      </c>
      <c r="U134" s="221"/>
      <c r="V134" s="278"/>
      <c r="W134" s="232"/>
    </row>
    <row r="135" spans="2:23" ht="12.95" customHeight="1" x14ac:dyDescent="0.15">
      <c r="B135" s="270"/>
      <c r="C135" s="281"/>
      <c r="D135" s="284"/>
      <c r="E135" s="175">
        <v>8</v>
      </c>
      <c r="F135" s="104"/>
      <c r="G135" s="74"/>
      <c r="H135" s="218" t="s">
        <v>125</v>
      </c>
      <c r="I135" s="75"/>
      <c r="J135" s="107"/>
      <c r="K135" s="218" t="s">
        <v>126</v>
      </c>
      <c r="L135" s="75"/>
      <c r="M135" s="107"/>
      <c r="N135" s="218" t="s">
        <v>126</v>
      </c>
      <c r="O135" s="75"/>
      <c r="P135" s="107"/>
      <c r="Q135" s="218" t="s">
        <v>126</v>
      </c>
      <c r="R135" s="75"/>
      <c r="S135" s="107"/>
      <c r="T135" s="220" t="s">
        <v>128</v>
      </c>
      <c r="U135" s="221"/>
      <c r="V135" s="278"/>
      <c r="W135" s="232"/>
    </row>
    <row r="136" spans="2:23" ht="12.95" customHeight="1" x14ac:dyDescent="0.15">
      <c r="B136" s="270"/>
      <c r="C136" s="281"/>
      <c r="D136" s="284"/>
      <c r="E136" s="175">
        <v>9</v>
      </c>
      <c r="F136" s="104"/>
      <c r="G136" s="74"/>
      <c r="H136" s="218" t="s">
        <v>125</v>
      </c>
      <c r="I136" s="75"/>
      <c r="J136" s="107"/>
      <c r="K136" s="218" t="s">
        <v>126</v>
      </c>
      <c r="L136" s="75"/>
      <c r="M136" s="107"/>
      <c r="N136" s="218" t="s">
        <v>126</v>
      </c>
      <c r="O136" s="75"/>
      <c r="P136" s="107"/>
      <c r="Q136" s="218" t="s">
        <v>126</v>
      </c>
      <c r="R136" s="75"/>
      <c r="S136" s="107"/>
      <c r="T136" s="220" t="s">
        <v>128</v>
      </c>
      <c r="U136" s="221"/>
      <c r="V136" s="278"/>
      <c r="W136" s="232"/>
    </row>
    <row r="137" spans="2:23" ht="12.95" customHeight="1" x14ac:dyDescent="0.15">
      <c r="B137" s="270"/>
      <c r="C137" s="282"/>
      <c r="D137" s="285"/>
      <c r="E137" s="175">
        <v>10</v>
      </c>
      <c r="F137" s="104"/>
      <c r="G137" s="74"/>
      <c r="H137" s="218" t="s">
        <v>125</v>
      </c>
      <c r="I137" s="75"/>
      <c r="J137" s="107"/>
      <c r="K137" s="218" t="s">
        <v>126</v>
      </c>
      <c r="L137" s="75"/>
      <c r="M137" s="107"/>
      <c r="N137" s="218" t="s">
        <v>126</v>
      </c>
      <c r="O137" s="75"/>
      <c r="P137" s="107"/>
      <c r="Q137" s="218" t="s">
        <v>126</v>
      </c>
      <c r="R137" s="75"/>
      <c r="S137" s="107"/>
      <c r="T137" s="220" t="s">
        <v>128</v>
      </c>
      <c r="U137" s="221"/>
      <c r="V137" s="279"/>
      <c r="W137" s="232"/>
    </row>
    <row r="138" spans="2:23" ht="33.950000000000003" customHeight="1" x14ac:dyDescent="0.15">
      <c r="B138" s="245" t="s">
        <v>107</v>
      </c>
      <c r="C138" s="236"/>
      <c r="D138" s="236"/>
      <c r="E138" s="241"/>
      <c r="F138" s="242"/>
      <c r="G138" s="242"/>
      <c r="H138" s="242"/>
      <c r="I138" s="242"/>
      <c r="J138" s="242"/>
      <c r="K138" s="242"/>
      <c r="L138" s="242"/>
      <c r="M138" s="242"/>
      <c r="N138" s="242"/>
      <c r="O138" s="242"/>
      <c r="P138" s="242"/>
      <c r="Q138" s="242"/>
      <c r="R138" s="242"/>
      <c r="S138" s="242"/>
      <c r="T138" s="242"/>
      <c r="U138" s="243"/>
      <c r="V138" s="236"/>
      <c r="W138" s="237"/>
    </row>
    <row r="139" spans="2:23" x14ac:dyDescent="0.15">
      <c r="B139" s="244"/>
      <c r="C139" s="244"/>
    </row>
  </sheetData>
  <mergeCells count="46">
    <mergeCell ref="V108:V117"/>
    <mergeCell ref="V118:V127"/>
    <mergeCell ref="D108:D117"/>
    <mergeCell ref="C78:C87"/>
    <mergeCell ref="C88:C97"/>
    <mergeCell ref="C108:C117"/>
    <mergeCell ref="V98:V107"/>
    <mergeCell ref="D118:D127"/>
    <mergeCell ref="C48:C57"/>
    <mergeCell ref="W6:W7"/>
    <mergeCell ref="V5:W5"/>
    <mergeCell ref="D5:U5"/>
    <mergeCell ref="D6:D7"/>
    <mergeCell ref="V6:V7"/>
    <mergeCell ref="E6:U6"/>
    <mergeCell ref="C5:C7"/>
    <mergeCell ref="C8:C17"/>
    <mergeCell ref="C18:C27"/>
    <mergeCell ref="C28:C37"/>
    <mergeCell ref="C38:C47"/>
    <mergeCell ref="D8:D17"/>
    <mergeCell ref="V8:V17"/>
    <mergeCell ref="V18:V27"/>
    <mergeCell ref="V28:V37"/>
    <mergeCell ref="D68:D77"/>
    <mergeCell ref="D38:D47"/>
    <mergeCell ref="D58:D67"/>
    <mergeCell ref="D48:D57"/>
    <mergeCell ref="D18:D27"/>
    <mergeCell ref="D28:D37"/>
    <mergeCell ref="V38:V47"/>
    <mergeCell ref="V48:V57"/>
    <mergeCell ref="V128:V137"/>
    <mergeCell ref="C58:C67"/>
    <mergeCell ref="C68:C77"/>
    <mergeCell ref="D128:D137"/>
    <mergeCell ref="C128:C137"/>
    <mergeCell ref="V58:V67"/>
    <mergeCell ref="V68:V77"/>
    <mergeCell ref="V78:V87"/>
    <mergeCell ref="V88:V97"/>
    <mergeCell ref="C118:C127"/>
    <mergeCell ref="D88:D97"/>
    <mergeCell ref="D78:D87"/>
    <mergeCell ref="C98:C107"/>
    <mergeCell ref="D98:D107"/>
  </mergeCells>
  <phoneticPr fontId="1"/>
  <conditionalFormatting sqref="I9:I137 L9:L137 O9:O137 R9:R137">
    <cfRule type="expression" dxfId="6940" priority="1">
      <formula>IF(RIGHT(TEXT(I9,"0.#"),1)=".",FALSE,TRUE)</formula>
    </cfRule>
    <cfRule type="expression" dxfId="6939" priority="2">
      <formula>IF(RIGHT(TEXT(I9,"0.#"),1)=".",TRUE,FALSE)</formula>
    </cfRule>
  </conditionalFormatting>
  <dataValidations count="3">
    <dataValidation type="decimal" operator="greaterThanOrEqual" allowBlank="1" showInputMessage="1" showErrorMessage="1" sqref="G8:G137 I8:I137 L8:L137 O8:O137 R8:R137 V8:V137" xr:uid="{4C39F15F-BA8B-4EEC-9B91-E6E4B5962602}">
      <formula1>0</formula1>
    </dataValidation>
    <dataValidation operator="greaterThanOrEqual" allowBlank="1" showInputMessage="1" showErrorMessage="1" sqref="E8:F8" xr:uid="{051192BA-229C-47D8-83FE-F1BED8D32E9E}"/>
    <dataValidation type="textLength" operator="greaterThanOrEqual" allowBlank="1" showInputMessage="1" showErrorMessage="1" sqref="E9:F137 P8:P137 S8:S137 M8:M137 J8:J137" xr:uid="{54BCA30A-5309-4666-8CC6-C9C649CCC583}">
      <formula1>0</formula1>
    </dataValidation>
  </dataValidations>
  <printOptions horizontalCentered="1"/>
  <pageMargins left="0.70866141732283472" right="0.70866141732283472" top="0.74803149606299213" bottom="0.74803149606299213" header="0.31496062992125984" footer="0.31496062992125984"/>
  <pageSetup paperSize="9" scale="42" orientation="portrait" r:id="rId1"/>
  <rowBreaks count="1" manualBreakCount="1">
    <brk id="87" min="1" max="21"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D3365-61D2-4B2B-9AB4-E3D48F6BBDDC}">
  <sheetPr>
    <tabColor theme="8"/>
    <pageSetUpPr fitToPage="1"/>
  </sheetPr>
  <dimension ref="A1:F40"/>
  <sheetViews>
    <sheetView view="pageBreakPreview" topLeftCell="A24" zoomScaleNormal="100" zoomScaleSheetLayoutView="100" workbookViewId="0">
      <selection activeCell="C4" sqref="C4"/>
    </sheetView>
  </sheetViews>
  <sheetFormatPr defaultColWidth="9" defaultRowHeight="13.5" x14ac:dyDescent="0.15"/>
  <cols>
    <col min="1" max="1" width="2.875" style="32" customWidth="1"/>
    <col min="2" max="2" width="4.5" style="32" customWidth="1"/>
    <col min="3" max="3" width="75.875" style="32" customWidth="1"/>
    <col min="4" max="5" width="12.875" style="32" customWidth="1"/>
    <col min="6" max="6" width="1.875" style="32" customWidth="1"/>
    <col min="7" max="16384" width="9" style="32"/>
  </cols>
  <sheetData>
    <row r="1" spans="1:6" x14ac:dyDescent="0.15">
      <c r="A1" s="92" t="s">
        <v>104</v>
      </c>
      <c r="B1" s="111"/>
      <c r="C1" s="111"/>
      <c r="D1" s="111"/>
      <c r="E1" s="256" t="s">
        <v>141</v>
      </c>
      <c r="F1" s="111"/>
    </row>
    <row r="2" spans="1:6" x14ac:dyDescent="0.15">
      <c r="A2" s="111"/>
      <c r="B2" s="111"/>
      <c r="C2" s="111"/>
      <c r="D2" s="111"/>
      <c r="E2" s="111"/>
      <c r="F2" s="111"/>
    </row>
    <row r="3" spans="1:6" ht="13.35" customHeight="1" x14ac:dyDescent="0.15">
      <c r="A3" s="299"/>
      <c r="B3" s="299"/>
      <c r="C3" s="299"/>
      <c r="D3" s="299"/>
      <c r="E3" s="299"/>
      <c r="F3" s="111"/>
    </row>
    <row r="4" spans="1:6" ht="17.45" customHeight="1" x14ac:dyDescent="0.15">
      <c r="A4" s="256"/>
      <c r="B4" s="256"/>
      <c r="C4" s="256"/>
      <c r="D4" s="256"/>
      <c r="E4" s="93" t="e">
        <f>#REF!</f>
        <v>#REF!</v>
      </c>
      <c r="F4" s="111"/>
    </row>
    <row r="5" spans="1:6" ht="19.5" x14ac:dyDescent="0.15">
      <c r="A5" s="112" t="s">
        <v>96</v>
      </c>
      <c r="B5" s="111"/>
      <c r="C5" s="111"/>
      <c r="D5" s="111"/>
      <c r="E5" s="95" t="s">
        <v>105</v>
      </c>
      <c r="F5" s="111"/>
    </row>
    <row r="6" spans="1:6" s="87" customFormat="1" ht="20.45" customHeight="1" x14ac:dyDescent="0.15">
      <c r="A6" s="116"/>
      <c r="B6" s="302">
        <v>1</v>
      </c>
      <c r="C6" s="304" t="s">
        <v>142</v>
      </c>
      <c r="D6" s="304"/>
      <c r="E6" s="305"/>
      <c r="F6" s="114"/>
    </row>
    <row r="7" spans="1:6" ht="39.950000000000003" customHeight="1" x14ac:dyDescent="0.15">
      <c r="A7" s="113"/>
      <c r="B7" s="302"/>
      <c r="C7" s="118" t="s">
        <v>143</v>
      </c>
      <c r="D7" s="306"/>
      <c r="E7" s="306"/>
      <c r="F7" s="111"/>
    </row>
    <row r="8" spans="1:6" ht="21.6" customHeight="1" x14ac:dyDescent="0.15">
      <c r="A8" s="113"/>
      <c r="B8" s="302"/>
      <c r="C8" s="300" t="s">
        <v>144</v>
      </c>
      <c r="D8" s="300"/>
      <c r="E8" s="301"/>
      <c r="F8" s="111"/>
    </row>
    <row r="9" spans="1:6" ht="53.1" customHeight="1" x14ac:dyDescent="0.15">
      <c r="A9" s="113"/>
      <c r="B9" s="302"/>
      <c r="C9" s="307"/>
      <c r="D9" s="307"/>
      <c r="E9" s="307"/>
      <c r="F9" s="111"/>
    </row>
    <row r="10" spans="1:6" ht="8.1" customHeight="1" x14ac:dyDescent="0.15">
      <c r="A10" s="256"/>
      <c r="B10" s="256"/>
      <c r="C10" s="256"/>
      <c r="D10" s="256"/>
      <c r="E10" s="111"/>
      <c r="F10" s="111"/>
    </row>
    <row r="11" spans="1:6" ht="8.1" customHeight="1" x14ac:dyDescent="0.15">
      <c r="A11" s="256"/>
      <c r="B11" s="256"/>
      <c r="C11" s="256"/>
      <c r="D11" s="256"/>
      <c r="E11" s="111"/>
      <c r="F11" s="111"/>
    </row>
    <row r="12" spans="1:6" s="87" customFormat="1" ht="20.45" customHeight="1" x14ac:dyDescent="0.15">
      <c r="A12" s="116"/>
      <c r="B12" s="302">
        <v>2</v>
      </c>
      <c r="C12" s="304" t="s">
        <v>145</v>
      </c>
      <c r="D12" s="304"/>
      <c r="E12" s="305"/>
      <c r="F12" s="114"/>
    </row>
    <row r="13" spans="1:6" ht="21.6" customHeight="1" x14ac:dyDescent="0.15">
      <c r="A13" s="113"/>
      <c r="B13" s="302"/>
      <c r="C13" s="308" t="s">
        <v>146</v>
      </c>
      <c r="D13" s="309" t="s">
        <v>147</v>
      </c>
      <c r="E13" s="309"/>
      <c r="F13" s="111"/>
    </row>
    <row r="14" spans="1:6" ht="21.6" customHeight="1" x14ac:dyDescent="0.15">
      <c r="A14" s="113"/>
      <c r="B14" s="302"/>
      <c r="C14" s="308"/>
      <c r="D14" s="119" t="s">
        <v>148</v>
      </c>
      <c r="E14" s="119" t="s">
        <v>149</v>
      </c>
      <c r="F14" s="111"/>
    </row>
    <row r="15" spans="1:6" ht="53.1" customHeight="1" x14ac:dyDescent="0.15">
      <c r="A15" s="113"/>
      <c r="B15" s="302"/>
      <c r="C15" s="199"/>
      <c r="D15" s="200"/>
      <c r="E15" s="201"/>
      <c r="F15" s="111"/>
    </row>
    <row r="16" spans="1:6" ht="8.1" customHeight="1" x14ac:dyDescent="0.15">
      <c r="A16" s="256"/>
      <c r="B16" s="256"/>
      <c r="C16" s="256"/>
      <c r="D16" s="256"/>
      <c r="E16" s="111"/>
      <c r="F16" s="111"/>
    </row>
    <row r="17" spans="1:6" ht="8.1" customHeight="1" x14ac:dyDescent="0.15">
      <c r="A17" s="256"/>
      <c r="B17" s="256"/>
      <c r="C17" s="256"/>
      <c r="D17" s="256"/>
      <c r="E17" s="111"/>
      <c r="F17" s="111"/>
    </row>
    <row r="18" spans="1:6" s="87" customFormat="1" ht="20.45" customHeight="1" x14ac:dyDescent="0.15">
      <c r="A18" s="116"/>
      <c r="B18" s="302">
        <v>3</v>
      </c>
      <c r="C18" s="303" t="s">
        <v>150</v>
      </c>
      <c r="D18" s="303"/>
      <c r="E18" s="303"/>
      <c r="F18" s="114"/>
    </row>
    <row r="19" spans="1:6" ht="45.6" customHeight="1" x14ac:dyDescent="0.15">
      <c r="A19" s="113"/>
      <c r="B19" s="302"/>
      <c r="C19" s="255" t="s">
        <v>151</v>
      </c>
      <c r="D19" s="255" t="s">
        <v>152</v>
      </c>
      <c r="E19" s="259" t="s">
        <v>153</v>
      </c>
      <c r="F19" s="111"/>
    </row>
    <row r="20" spans="1:6" ht="53.1" customHeight="1" x14ac:dyDescent="0.15">
      <c r="A20" s="113"/>
      <c r="B20" s="302"/>
      <c r="C20" s="258"/>
      <c r="D20" s="200"/>
      <c r="E20" s="201"/>
      <c r="F20" s="111"/>
    </row>
    <row r="21" spans="1:6" ht="8.1" customHeight="1" x14ac:dyDescent="0.15">
      <c r="A21" s="113"/>
      <c r="B21" s="114"/>
      <c r="C21" s="115"/>
      <c r="D21" s="115"/>
      <c r="E21" s="111"/>
      <c r="F21" s="111"/>
    </row>
    <row r="22" spans="1:6" ht="8.1" customHeight="1" x14ac:dyDescent="0.15">
      <c r="A22" s="113"/>
      <c r="B22" s="114"/>
      <c r="C22" s="115"/>
      <c r="D22" s="115"/>
      <c r="E22" s="111"/>
      <c r="F22" s="111"/>
    </row>
    <row r="23" spans="1:6" s="87" customFormat="1" ht="20.45" customHeight="1" x14ac:dyDescent="0.15">
      <c r="A23" s="116"/>
      <c r="B23" s="302">
        <v>4</v>
      </c>
      <c r="C23" s="303" t="s">
        <v>154</v>
      </c>
      <c r="D23" s="303"/>
      <c r="E23" s="303"/>
      <c r="F23" s="114"/>
    </row>
    <row r="24" spans="1:6" ht="42.95" customHeight="1" x14ac:dyDescent="0.15">
      <c r="A24" s="113"/>
      <c r="B24" s="302"/>
      <c r="C24" s="255" t="s">
        <v>155</v>
      </c>
      <c r="D24" s="259" t="s">
        <v>156</v>
      </c>
      <c r="E24" s="259" t="s">
        <v>157</v>
      </c>
      <c r="F24" s="111"/>
    </row>
    <row r="25" spans="1:6" ht="53.1" customHeight="1" x14ac:dyDescent="0.15">
      <c r="A25" s="113"/>
      <c r="B25" s="302"/>
      <c r="C25" s="258"/>
      <c r="D25" s="257"/>
      <c r="E25" s="257"/>
      <c r="F25" s="111"/>
    </row>
    <row r="26" spans="1:6" ht="8.1" customHeight="1" x14ac:dyDescent="0.15">
      <c r="A26" s="256"/>
      <c r="B26" s="256"/>
      <c r="C26" s="256"/>
      <c r="D26" s="256"/>
      <c r="E26" s="111"/>
      <c r="F26" s="111"/>
    </row>
    <row r="27" spans="1:6" ht="8.1" customHeight="1" x14ac:dyDescent="0.15">
      <c r="A27" s="256"/>
      <c r="B27" s="256"/>
      <c r="C27" s="256"/>
      <c r="D27" s="256"/>
      <c r="E27" s="111"/>
      <c r="F27" s="111"/>
    </row>
    <row r="28" spans="1:6" s="87" customFormat="1" ht="20.45" customHeight="1" x14ac:dyDescent="0.15">
      <c r="A28" s="116"/>
      <c r="B28" s="302">
        <v>5</v>
      </c>
      <c r="C28" s="303" t="s">
        <v>158</v>
      </c>
      <c r="D28" s="303"/>
      <c r="E28" s="303"/>
      <c r="F28" s="114"/>
    </row>
    <row r="29" spans="1:6" ht="42" customHeight="1" x14ac:dyDescent="0.15">
      <c r="A29" s="113"/>
      <c r="B29" s="302"/>
      <c r="C29" s="255" t="s">
        <v>151</v>
      </c>
      <c r="D29" s="255" t="s">
        <v>159</v>
      </c>
      <c r="E29" s="259" t="s">
        <v>160</v>
      </c>
      <c r="F29" s="111"/>
    </row>
    <row r="30" spans="1:6" ht="53.1" customHeight="1" x14ac:dyDescent="0.15">
      <c r="A30" s="113"/>
      <c r="B30" s="302"/>
      <c r="C30" s="258"/>
      <c r="D30" s="257"/>
      <c r="E30" s="202"/>
      <c r="F30" s="111"/>
    </row>
    <row r="31" spans="1:6" ht="8.1" customHeight="1" x14ac:dyDescent="0.15">
      <c r="A31" s="113"/>
      <c r="B31" s="114"/>
      <c r="C31" s="115"/>
      <c r="D31" s="115"/>
      <c r="E31" s="111"/>
      <c r="F31" s="111"/>
    </row>
    <row r="32" spans="1:6" ht="8.1" customHeight="1" x14ac:dyDescent="0.15">
      <c r="A32" s="113"/>
      <c r="B32" s="114"/>
      <c r="C32" s="115"/>
      <c r="D32" s="115"/>
      <c r="E32" s="111"/>
      <c r="F32" s="111"/>
    </row>
    <row r="33" spans="1:6" s="87" customFormat="1" ht="20.45" customHeight="1" x14ac:dyDescent="0.15">
      <c r="A33" s="116"/>
      <c r="B33" s="302">
        <v>6</v>
      </c>
      <c r="C33" s="303" t="s">
        <v>161</v>
      </c>
      <c r="D33" s="303"/>
      <c r="E33" s="303"/>
      <c r="F33" s="114"/>
    </row>
    <row r="34" spans="1:6" ht="42" customHeight="1" x14ac:dyDescent="0.15">
      <c r="A34" s="113"/>
      <c r="B34" s="302"/>
      <c r="C34" s="316" t="s">
        <v>151</v>
      </c>
      <c r="D34" s="317"/>
      <c r="E34" s="318"/>
      <c r="F34" s="111"/>
    </row>
    <row r="35" spans="1:6" ht="53.1" customHeight="1" x14ac:dyDescent="0.15">
      <c r="A35" s="113"/>
      <c r="B35" s="302"/>
      <c r="C35" s="310"/>
      <c r="D35" s="311"/>
      <c r="E35" s="312"/>
      <c r="F35" s="111"/>
    </row>
    <row r="36" spans="1:6" ht="8.1" customHeight="1" x14ac:dyDescent="0.15">
      <c r="A36" s="113"/>
      <c r="B36" s="114"/>
      <c r="C36" s="115"/>
      <c r="D36" s="115"/>
      <c r="E36" s="111"/>
      <c r="F36" s="111"/>
    </row>
    <row r="37" spans="1:6" ht="8.1" customHeight="1" x14ac:dyDescent="0.15">
      <c r="A37" s="113"/>
      <c r="B37" s="114"/>
      <c r="C37" s="115"/>
      <c r="D37" s="115"/>
      <c r="E37" s="111"/>
      <c r="F37" s="111"/>
    </row>
    <row r="38" spans="1:6" s="87" customFormat="1" ht="20.45" customHeight="1" x14ac:dyDescent="0.15">
      <c r="A38" s="116"/>
      <c r="B38" s="302">
        <v>7</v>
      </c>
      <c r="C38" s="313" t="s">
        <v>7</v>
      </c>
      <c r="D38" s="314"/>
      <c r="E38" s="315"/>
      <c r="F38" s="114"/>
    </row>
    <row r="39" spans="1:6" ht="42" customHeight="1" x14ac:dyDescent="0.15">
      <c r="A39" s="113"/>
      <c r="B39" s="302"/>
      <c r="C39" s="308" t="s">
        <v>162</v>
      </c>
      <c r="D39" s="308"/>
      <c r="E39" s="308"/>
      <c r="F39" s="111"/>
    </row>
    <row r="40" spans="1:6" ht="53.1" customHeight="1" x14ac:dyDescent="0.15">
      <c r="A40" s="113"/>
      <c r="B40" s="302"/>
      <c r="C40" s="310"/>
      <c r="D40" s="311"/>
      <c r="E40" s="312"/>
      <c r="F40" s="111"/>
    </row>
  </sheetData>
  <sheetProtection sheet="1" objects="1" scenarios="1"/>
  <mergeCells count="24">
    <mergeCell ref="B38:B40"/>
    <mergeCell ref="C40:E40"/>
    <mergeCell ref="B28:B30"/>
    <mergeCell ref="C28:E28"/>
    <mergeCell ref="B33:B35"/>
    <mergeCell ref="C35:E35"/>
    <mergeCell ref="C38:E38"/>
    <mergeCell ref="C39:E39"/>
    <mergeCell ref="C34:E34"/>
    <mergeCell ref="C33:E33"/>
    <mergeCell ref="A3:E3"/>
    <mergeCell ref="C8:E8"/>
    <mergeCell ref="B18:B20"/>
    <mergeCell ref="C18:E18"/>
    <mergeCell ref="B23:B25"/>
    <mergeCell ref="C23:E23"/>
    <mergeCell ref="B6:B9"/>
    <mergeCell ref="C6:E6"/>
    <mergeCell ref="D7:E7"/>
    <mergeCell ref="C9:E9"/>
    <mergeCell ref="B12:B15"/>
    <mergeCell ref="C12:E12"/>
    <mergeCell ref="C13:C14"/>
    <mergeCell ref="D13:E13"/>
  </mergeCells>
  <phoneticPr fontId="1"/>
  <dataValidations count="1">
    <dataValidation type="whole" operator="greaterThan" allowBlank="1" showInputMessage="1" showErrorMessage="1" sqref="D30:E30 D15:E15 D20:E20 D25:E25 D7" xr:uid="{A3B01187-C1AE-4557-8B5A-62EEB4769D85}">
      <formula1>0</formula1>
    </dataValidation>
  </dataValidations>
  <printOptions horizontalCentered="1"/>
  <pageMargins left="0.70866141732283472" right="0.70866141732283472" top="0.74803149606299213" bottom="0.74803149606299213" header="0.31496062992125984" footer="0.31496062992125984"/>
  <pageSetup paperSize="9" scale="8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846E8-35FD-426E-97F8-A98A527B8DDA}">
  <sheetPr>
    <tabColor theme="8"/>
    <pageSetUpPr fitToPage="1"/>
  </sheetPr>
  <dimension ref="B1:W125"/>
  <sheetViews>
    <sheetView view="pageBreakPreview" zoomScale="85" zoomScaleNormal="85" zoomScaleSheetLayoutView="85" workbookViewId="0">
      <selection activeCell="F5" sqref="F5"/>
    </sheetView>
  </sheetViews>
  <sheetFormatPr defaultColWidth="9" defaultRowHeight="14.25" x14ac:dyDescent="0.15"/>
  <cols>
    <col min="1" max="1" width="9" style="190"/>
    <col min="2" max="2" width="13.875" style="190" bestFit="1" customWidth="1"/>
    <col min="3" max="3" width="13.875" style="190" customWidth="1"/>
    <col min="4" max="4" width="13.125" style="190" customWidth="1"/>
    <col min="5" max="5" width="4.375" style="190" customWidth="1"/>
    <col min="6" max="6" width="40.875" style="190" customWidth="1"/>
    <col min="7" max="7" width="15.875" style="190" customWidth="1"/>
    <col min="8" max="8" width="2.5" style="197" customWidth="1"/>
    <col min="9" max="9" width="4.875" style="190" customWidth="1"/>
    <col min="10" max="10" width="5.875" style="197" customWidth="1"/>
    <col min="11" max="11" width="2.5" style="197" customWidth="1"/>
    <col min="12" max="12" width="4.875" style="190" customWidth="1"/>
    <col min="13" max="13" width="5.875" style="197" customWidth="1"/>
    <col min="14" max="14" width="2.5" style="197" customWidth="1"/>
    <col min="15" max="15" width="4.875" style="190" customWidth="1"/>
    <col min="16" max="16" width="5.875" style="197" customWidth="1"/>
    <col min="17" max="17" width="2.5" style="197" customWidth="1"/>
    <col min="18" max="18" width="5" style="190" customWidth="1"/>
    <col min="19" max="19" width="5.875" style="190" customWidth="1"/>
    <col min="20" max="20" width="2.5" style="197" bestFit="1" customWidth="1"/>
    <col min="21" max="22" width="14.5" style="198" customWidth="1"/>
    <col min="23" max="23" width="22.5" style="198" customWidth="1"/>
    <col min="24" max="16384" width="9" style="190"/>
  </cols>
  <sheetData>
    <row r="1" spans="2:23" s="181" customFormat="1" ht="21" customHeight="1" x14ac:dyDescent="0.15">
      <c r="B1" s="176" t="s">
        <v>104</v>
      </c>
      <c r="C1" s="176"/>
      <c r="D1" s="177"/>
      <c r="E1" s="177"/>
      <c r="F1" s="177"/>
      <c r="G1" s="177"/>
      <c r="H1" s="178"/>
      <c r="I1" s="177"/>
      <c r="J1" s="178"/>
      <c r="K1" s="178"/>
      <c r="L1" s="179"/>
      <c r="M1" s="179"/>
      <c r="N1" s="179"/>
      <c r="O1" s="177"/>
      <c r="P1" s="177"/>
      <c r="Q1" s="177"/>
      <c r="R1" s="177"/>
      <c r="S1" s="177"/>
      <c r="T1" s="177"/>
      <c r="U1" s="177"/>
      <c r="V1" s="177"/>
      <c r="W1" s="203" t="s">
        <v>163</v>
      </c>
    </row>
    <row r="2" spans="2:23" s="185" customFormat="1" ht="21" customHeight="1" x14ac:dyDescent="0.15">
      <c r="B2" s="182"/>
      <c r="C2" s="182"/>
      <c r="D2" s="183"/>
      <c r="E2" s="183"/>
      <c r="F2" s="183"/>
      <c r="G2" s="183"/>
      <c r="H2" s="183"/>
      <c r="I2" s="183"/>
      <c r="J2" s="183"/>
      <c r="K2" s="183"/>
      <c r="L2" s="183"/>
      <c r="M2" s="183"/>
      <c r="N2" s="183"/>
      <c r="O2" s="182"/>
      <c r="P2" s="182"/>
      <c r="Q2" s="182"/>
      <c r="R2" s="182"/>
      <c r="S2" s="182"/>
      <c r="T2" s="182"/>
      <c r="U2" s="177"/>
      <c r="V2" s="184"/>
      <c r="W2" s="184" t="e">
        <f>#REF!</f>
        <v>#REF!</v>
      </c>
    </row>
    <row r="3" spans="2:23" s="185" customFormat="1" ht="21" customHeight="1" x14ac:dyDescent="0.15">
      <c r="B3" s="204" t="s">
        <v>96</v>
      </c>
      <c r="C3" s="186"/>
      <c r="D3" s="186"/>
      <c r="E3" s="186"/>
      <c r="F3" s="186"/>
      <c r="G3" s="183"/>
      <c r="H3" s="183"/>
      <c r="I3" s="183"/>
      <c r="J3" s="183"/>
      <c r="K3" s="183"/>
      <c r="L3" s="183"/>
      <c r="M3" s="183"/>
      <c r="N3" s="183"/>
      <c r="O3" s="182"/>
      <c r="P3" s="182"/>
      <c r="Q3" s="182"/>
      <c r="R3" s="182"/>
      <c r="S3" s="182"/>
      <c r="T3" s="182"/>
      <c r="U3" s="177"/>
      <c r="V3" s="184"/>
      <c r="W3" s="187" t="s">
        <v>105</v>
      </c>
    </row>
    <row r="4" spans="2:23" s="205" customFormat="1" ht="16.7" customHeight="1" x14ac:dyDescent="0.15">
      <c r="B4" s="188"/>
      <c r="C4" s="188"/>
      <c r="D4" s="180"/>
      <c r="E4" s="180"/>
      <c r="F4" s="180"/>
      <c r="G4" s="183"/>
      <c r="H4" s="183"/>
      <c r="I4" s="183"/>
      <c r="J4" s="183"/>
      <c r="K4" s="183"/>
      <c r="L4" s="183"/>
      <c r="M4" s="183"/>
      <c r="N4" s="183"/>
      <c r="O4" s="182"/>
      <c r="P4" s="182"/>
      <c r="Q4" s="182"/>
      <c r="R4" s="182"/>
      <c r="S4" s="182"/>
      <c r="T4" s="182"/>
      <c r="U4" s="177"/>
      <c r="V4" s="184"/>
      <c r="W4" s="189"/>
    </row>
    <row r="5" spans="2:23" s="205" customFormat="1" ht="21" customHeight="1" x14ac:dyDescent="0.15">
      <c r="B5" s="191" t="s">
        <v>108</v>
      </c>
      <c r="C5" s="191"/>
      <c r="D5" s="192"/>
      <c r="E5" s="192"/>
      <c r="F5" s="192"/>
      <c r="G5" s="192"/>
      <c r="H5" s="193"/>
      <c r="I5" s="192"/>
      <c r="J5" s="193"/>
      <c r="K5" s="193"/>
      <c r="L5" s="192"/>
      <c r="M5" s="193"/>
      <c r="N5" s="193"/>
      <c r="O5" s="192"/>
      <c r="P5" s="193"/>
      <c r="Q5" s="193"/>
      <c r="R5" s="192"/>
      <c r="S5" s="192"/>
      <c r="T5" s="193"/>
      <c r="U5" s="194"/>
      <c r="V5" s="194"/>
      <c r="W5" s="194" t="s">
        <v>109</v>
      </c>
    </row>
    <row r="6" spans="2:23" s="205" customFormat="1" ht="21.6" customHeight="1" x14ac:dyDescent="0.15">
      <c r="B6" s="206" t="s">
        <v>110</v>
      </c>
      <c r="C6" s="319" t="s">
        <v>164</v>
      </c>
      <c r="D6" s="290" t="s">
        <v>165</v>
      </c>
      <c r="E6" s="291"/>
      <c r="F6" s="291"/>
      <c r="G6" s="291"/>
      <c r="H6" s="291"/>
      <c r="I6" s="291"/>
      <c r="J6" s="291"/>
      <c r="K6" s="291"/>
      <c r="L6" s="291"/>
      <c r="M6" s="291"/>
      <c r="N6" s="291"/>
      <c r="O6" s="291"/>
      <c r="P6" s="291"/>
      <c r="Q6" s="291"/>
      <c r="R6" s="291"/>
      <c r="S6" s="291"/>
      <c r="T6" s="291"/>
      <c r="U6" s="292"/>
      <c r="V6" s="288" t="s">
        <v>113</v>
      </c>
      <c r="W6" s="295"/>
    </row>
    <row r="7" spans="2:23" s="205" customFormat="1" ht="21.6" customHeight="1" x14ac:dyDescent="0.15">
      <c r="B7" s="207"/>
      <c r="C7" s="293"/>
      <c r="D7" s="293"/>
      <c r="E7" s="288"/>
      <c r="F7" s="289" t="s">
        <v>114</v>
      </c>
      <c r="G7" s="289"/>
      <c r="H7" s="289"/>
      <c r="I7" s="289"/>
      <c r="J7" s="289"/>
      <c r="K7" s="289"/>
      <c r="L7" s="289"/>
      <c r="M7" s="289"/>
      <c r="N7" s="289"/>
      <c r="O7" s="289"/>
      <c r="P7" s="289"/>
      <c r="Q7" s="289"/>
      <c r="R7" s="289"/>
      <c r="S7" s="289"/>
      <c r="T7" s="289"/>
      <c r="U7" s="295"/>
      <c r="V7" s="293" t="s">
        <v>115</v>
      </c>
      <c r="W7" s="293" t="s">
        <v>116</v>
      </c>
    </row>
    <row r="8" spans="2:23" s="205" customFormat="1" ht="21.6" customHeight="1" x14ac:dyDescent="0.15">
      <c r="B8" s="208" t="s">
        <v>117</v>
      </c>
      <c r="C8" s="294"/>
      <c r="D8" s="294"/>
      <c r="E8" s="209" t="s">
        <v>166</v>
      </c>
      <c r="F8" s="250" t="s">
        <v>119</v>
      </c>
      <c r="G8" s="251" t="s">
        <v>120</v>
      </c>
      <c r="H8" s="210"/>
      <c r="I8" s="211" t="s">
        <v>121</v>
      </c>
      <c r="J8" s="212" t="s">
        <v>122</v>
      </c>
      <c r="K8" s="212"/>
      <c r="L8" s="211" t="s">
        <v>123</v>
      </c>
      <c r="M8" s="212" t="s">
        <v>122</v>
      </c>
      <c r="N8" s="212"/>
      <c r="O8" s="211" t="s">
        <v>121</v>
      </c>
      <c r="P8" s="212" t="s">
        <v>122</v>
      </c>
      <c r="Q8" s="212"/>
      <c r="R8" s="211" t="s">
        <v>123</v>
      </c>
      <c r="S8" s="212" t="s">
        <v>122</v>
      </c>
      <c r="T8" s="210"/>
      <c r="U8" s="213"/>
      <c r="V8" s="294"/>
      <c r="W8" s="294"/>
    </row>
    <row r="9" spans="2:23" s="205" customFormat="1" ht="13.35" customHeight="1" x14ac:dyDescent="0.15">
      <c r="B9" s="252" t="s">
        <v>124</v>
      </c>
      <c r="C9" s="283">
        <f>D9+V9</f>
        <v>0</v>
      </c>
      <c r="D9" s="283">
        <f>ROUND(SUM(U9:U18),0)</f>
        <v>0</v>
      </c>
      <c r="E9" s="174">
        <v>1</v>
      </c>
      <c r="F9" s="103"/>
      <c r="G9" s="72"/>
      <c r="H9" s="214" t="s">
        <v>125</v>
      </c>
      <c r="I9" s="215"/>
      <c r="J9" s="106"/>
      <c r="K9" s="214" t="s">
        <v>126</v>
      </c>
      <c r="L9" s="215"/>
      <c r="M9" s="106"/>
      <c r="N9" s="214" t="s">
        <v>126</v>
      </c>
      <c r="O9" s="215"/>
      <c r="P9" s="106"/>
      <c r="Q9" s="214" t="s">
        <v>126</v>
      </c>
      <c r="R9" s="215"/>
      <c r="S9" s="106"/>
      <c r="T9" s="216" t="s">
        <v>127</v>
      </c>
      <c r="U9" s="217">
        <f>PRODUCT(G9,I9,L9,O9,R9)</f>
        <v>0</v>
      </c>
      <c r="V9" s="277"/>
      <c r="W9" s="231"/>
    </row>
    <row r="10" spans="2:23" ht="13.35" customHeight="1" x14ac:dyDescent="0.15">
      <c r="B10" s="253"/>
      <c r="C10" s="284"/>
      <c r="D10" s="284"/>
      <c r="E10" s="175">
        <v>2</v>
      </c>
      <c r="F10" s="104"/>
      <c r="G10" s="74"/>
      <c r="H10" s="218" t="s">
        <v>125</v>
      </c>
      <c r="I10" s="219"/>
      <c r="J10" s="107"/>
      <c r="K10" s="218" t="s">
        <v>126</v>
      </c>
      <c r="L10" s="219"/>
      <c r="M10" s="107"/>
      <c r="N10" s="218" t="s">
        <v>126</v>
      </c>
      <c r="O10" s="219"/>
      <c r="P10" s="107"/>
      <c r="Q10" s="218" t="s">
        <v>126</v>
      </c>
      <c r="R10" s="219"/>
      <c r="S10" s="107"/>
      <c r="T10" s="220" t="s">
        <v>128</v>
      </c>
      <c r="U10" s="221">
        <f t="shared" ref="U10:U73" si="0">PRODUCT(G10,I10,L10,O10,R10)</f>
        <v>0</v>
      </c>
      <c r="V10" s="278"/>
      <c r="W10" s="232"/>
    </row>
    <row r="11" spans="2:23" s="195" customFormat="1" ht="13.35" customHeight="1" x14ac:dyDescent="0.15">
      <c r="B11" s="253"/>
      <c r="C11" s="284"/>
      <c r="D11" s="284"/>
      <c r="E11" s="175">
        <v>3</v>
      </c>
      <c r="F11" s="104"/>
      <c r="G11" s="74"/>
      <c r="H11" s="218" t="s">
        <v>125</v>
      </c>
      <c r="I11" s="219"/>
      <c r="J11" s="107"/>
      <c r="K11" s="218" t="s">
        <v>126</v>
      </c>
      <c r="L11" s="219"/>
      <c r="M11" s="107"/>
      <c r="N11" s="218" t="s">
        <v>126</v>
      </c>
      <c r="O11" s="219"/>
      <c r="P11" s="107"/>
      <c r="Q11" s="218" t="s">
        <v>126</v>
      </c>
      <c r="R11" s="219"/>
      <c r="S11" s="107"/>
      <c r="T11" s="220" t="s">
        <v>128</v>
      </c>
      <c r="U11" s="221">
        <f t="shared" si="0"/>
        <v>0</v>
      </c>
      <c r="V11" s="278"/>
      <c r="W11" s="232"/>
    </row>
    <row r="12" spans="2:23" ht="13.35" customHeight="1" x14ac:dyDescent="0.15">
      <c r="B12" s="253"/>
      <c r="C12" s="284"/>
      <c r="D12" s="284"/>
      <c r="E12" s="175">
        <v>4</v>
      </c>
      <c r="F12" s="104"/>
      <c r="G12" s="74"/>
      <c r="H12" s="218" t="s">
        <v>125</v>
      </c>
      <c r="I12" s="219"/>
      <c r="J12" s="107"/>
      <c r="K12" s="218" t="s">
        <v>126</v>
      </c>
      <c r="L12" s="219"/>
      <c r="M12" s="107"/>
      <c r="N12" s="218" t="s">
        <v>126</v>
      </c>
      <c r="O12" s="219"/>
      <c r="P12" s="107"/>
      <c r="Q12" s="218" t="s">
        <v>126</v>
      </c>
      <c r="R12" s="219"/>
      <c r="S12" s="107"/>
      <c r="T12" s="220" t="s">
        <v>128</v>
      </c>
      <c r="U12" s="221">
        <f t="shared" si="0"/>
        <v>0</v>
      </c>
      <c r="V12" s="278"/>
      <c r="W12" s="232"/>
    </row>
    <row r="13" spans="2:23" ht="13.35" customHeight="1" x14ac:dyDescent="0.15">
      <c r="B13" s="253"/>
      <c r="C13" s="284"/>
      <c r="D13" s="284"/>
      <c r="E13" s="175">
        <v>5</v>
      </c>
      <c r="F13" s="104"/>
      <c r="G13" s="74"/>
      <c r="H13" s="218" t="s">
        <v>125</v>
      </c>
      <c r="I13" s="219"/>
      <c r="J13" s="107"/>
      <c r="K13" s="218" t="s">
        <v>126</v>
      </c>
      <c r="L13" s="219"/>
      <c r="M13" s="107"/>
      <c r="N13" s="218" t="s">
        <v>126</v>
      </c>
      <c r="O13" s="219"/>
      <c r="P13" s="107"/>
      <c r="Q13" s="218" t="s">
        <v>126</v>
      </c>
      <c r="R13" s="219"/>
      <c r="S13" s="107"/>
      <c r="T13" s="220" t="s">
        <v>128</v>
      </c>
      <c r="U13" s="222">
        <f t="shared" si="0"/>
        <v>0</v>
      </c>
      <c r="V13" s="278"/>
      <c r="W13" s="233"/>
    </row>
    <row r="14" spans="2:23" ht="13.35" customHeight="1" x14ac:dyDescent="0.15">
      <c r="B14" s="253"/>
      <c r="C14" s="284"/>
      <c r="D14" s="284"/>
      <c r="E14" s="175">
        <v>6</v>
      </c>
      <c r="F14" s="104"/>
      <c r="G14" s="74"/>
      <c r="H14" s="218" t="s">
        <v>125</v>
      </c>
      <c r="I14" s="219"/>
      <c r="J14" s="107"/>
      <c r="K14" s="218" t="s">
        <v>126</v>
      </c>
      <c r="L14" s="219"/>
      <c r="M14" s="107"/>
      <c r="N14" s="218" t="s">
        <v>126</v>
      </c>
      <c r="O14" s="219"/>
      <c r="P14" s="107"/>
      <c r="Q14" s="218" t="s">
        <v>126</v>
      </c>
      <c r="R14" s="219"/>
      <c r="S14" s="107"/>
      <c r="T14" s="220" t="s">
        <v>128</v>
      </c>
      <c r="U14" s="223">
        <f t="shared" si="0"/>
        <v>0</v>
      </c>
      <c r="V14" s="278"/>
      <c r="W14" s="234"/>
    </row>
    <row r="15" spans="2:23" ht="13.35" customHeight="1" x14ac:dyDescent="0.15">
      <c r="B15" s="253"/>
      <c r="C15" s="284"/>
      <c r="D15" s="284"/>
      <c r="E15" s="175">
        <v>7</v>
      </c>
      <c r="F15" s="104"/>
      <c r="G15" s="74"/>
      <c r="H15" s="218" t="s">
        <v>125</v>
      </c>
      <c r="I15" s="219"/>
      <c r="J15" s="107"/>
      <c r="K15" s="218" t="s">
        <v>126</v>
      </c>
      <c r="L15" s="219"/>
      <c r="M15" s="107"/>
      <c r="N15" s="218" t="s">
        <v>126</v>
      </c>
      <c r="O15" s="219"/>
      <c r="P15" s="107"/>
      <c r="Q15" s="218" t="s">
        <v>126</v>
      </c>
      <c r="R15" s="219"/>
      <c r="S15" s="107"/>
      <c r="T15" s="220" t="s">
        <v>128</v>
      </c>
      <c r="U15" s="221">
        <f t="shared" si="0"/>
        <v>0</v>
      </c>
      <c r="V15" s="278"/>
      <c r="W15" s="232"/>
    </row>
    <row r="16" spans="2:23" ht="13.35" customHeight="1" x14ac:dyDescent="0.15">
      <c r="B16" s="253"/>
      <c r="C16" s="284"/>
      <c r="D16" s="284"/>
      <c r="E16" s="175">
        <v>8</v>
      </c>
      <c r="F16" s="104"/>
      <c r="G16" s="74"/>
      <c r="H16" s="218" t="s">
        <v>125</v>
      </c>
      <c r="I16" s="219"/>
      <c r="J16" s="107"/>
      <c r="K16" s="218" t="s">
        <v>126</v>
      </c>
      <c r="L16" s="219"/>
      <c r="M16" s="107"/>
      <c r="N16" s="218" t="s">
        <v>126</v>
      </c>
      <c r="O16" s="219"/>
      <c r="P16" s="107"/>
      <c r="Q16" s="218" t="s">
        <v>126</v>
      </c>
      <c r="R16" s="219"/>
      <c r="S16" s="107"/>
      <c r="T16" s="220" t="s">
        <v>128</v>
      </c>
      <c r="U16" s="221">
        <f t="shared" si="0"/>
        <v>0</v>
      </c>
      <c r="V16" s="278"/>
      <c r="W16" s="232"/>
    </row>
    <row r="17" spans="2:23" ht="13.35" customHeight="1" x14ac:dyDescent="0.15">
      <c r="B17" s="253"/>
      <c r="C17" s="284"/>
      <c r="D17" s="284"/>
      <c r="E17" s="175">
        <v>9</v>
      </c>
      <c r="F17" s="104"/>
      <c r="G17" s="74"/>
      <c r="H17" s="218" t="s">
        <v>125</v>
      </c>
      <c r="I17" s="219"/>
      <c r="J17" s="107"/>
      <c r="K17" s="218" t="s">
        <v>126</v>
      </c>
      <c r="L17" s="219"/>
      <c r="M17" s="107"/>
      <c r="N17" s="218" t="s">
        <v>126</v>
      </c>
      <c r="O17" s="219"/>
      <c r="P17" s="107"/>
      <c r="Q17" s="218" t="s">
        <v>126</v>
      </c>
      <c r="R17" s="219"/>
      <c r="S17" s="107"/>
      <c r="T17" s="220" t="s">
        <v>128</v>
      </c>
      <c r="U17" s="221">
        <f t="shared" si="0"/>
        <v>0</v>
      </c>
      <c r="V17" s="278"/>
      <c r="W17" s="232"/>
    </row>
    <row r="18" spans="2:23" ht="13.35" customHeight="1" x14ac:dyDescent="0.15">
      <c r="B18" s="254"/>
      <c r="C18" s="285"/>
      <c r="D18" s="285"/>
      <c r="E18" s="175">
        <v>10</v>
      </c>
      <c r="F18" s="105"/>
      <c r="G18" s="76"/>
      <c r="H18" s="224" t="s">
        <v>125</v>
      </c>
      <c r="I18" s="225"/>
      <c r="J18" s="108"/>
      <c r="K18" s="224" t="s">
        <v>126</v>
      </c>
      <c r="L18" s="225"/>
      <c r="M18" s="108"/>
      <c r="N18" s="224" t="s">
        <v>126</v>
      </c>
      <c r="O18" s="225"/>
      <c r="P18" s="108"/>
      <c r="Q18" s="224" t="s">
        <v>126</v>
      </c>
      <c r="R18" s="225"/>
      <c r="S18" s="108"/>
      <c r="T18" s="226" t="s">
        <v>128</v>
      </c>
      <c r="U18" s="222">
        <f t="shared" si="0"/>
        <v>0</v>
      </c>
      <c r="V18" s="279"/>
      <c r="W18" s="233"/>
    </row>
    <row r="19" spans="2:23" ht="13.35" customHeight="1" x14ac:dyDescent="0.15">
      <c r="B19" s="252" t="s">
        <v>129</v>
      </c>
      <c r="C19" s="283">
        <f>D19+V19</f>
        <v>0</v>
      </c>
      <c r="D19" s="283">
        <f t="shared" ref="D19" si="1">ROUND(SUM(U19:U28),0)</f>
        <v>0</v>
      </c>
      <c r="E19" s="174">
        <v>1</v>
      </c>
      <c r="F19" s="103"/>
      <c r="G19" s="72"/>
      <c r="H19" s="214" t="s">
        <v>125</v>
      </c>
      <c r="I19" s="215"/>
      <c r="J19" s="106"/>
      <c r="K19" s="214" t="s">
        <v>126</v>
      </c>
      <c r="L19" s="215"/>
      <c r="M19" s="106"/>
      <c r="N19" s="214" t="s">
        <v>126</v>
      </c>
      <c r="O19" s="215"/>
      <c r="P19" s="106"/>
      <c r="Q19" s="214" t="s">
        <v>126</v>
      </c>
      <c r="R19" s="215"/>
      <c r="S19" s="106"/>
      <c r="T19" s="216" t="s">
        <v>128</v>
      </c>
      <c r="U19" s="217">
        <f t="shared" si="0"/>
        <v>0</v>
      </c>
      <c r="V19" s="277"/>
      <c r="W19" s="231"/>
    </row>
    <row r="20" spans="2:23" ht="13.35" customHeight="1" x14ac:dyDescent="0.15">
      <c r="B20" s="253"/>
      <c r="C20" s="284"/>
      <c r="D20" s="284"/>
      <c r="E20" s="175">
        <v>2</v>
      </c>
      <c r="F20" s="104"/>
      <c r="G20" s="74"/>
      <c r="H20" s="218" t="s">
        <v>125</v>
      </c>
      <c r="I20" s="219"/>
      <c r="J20" s="107"/>
      <c r="K20" s="218" t="s">
        <v>126</v>
      </c>
      <c r="L20" s="219"/>
      <c r="M20" s="107"/>
      <c r="N20" s="218" t="s">
        <v>126</v>
      </c>
      <c r="O20" s="219"/>
      <c r="P20" s="107"/>
      <c r="Q20" s="218" t="s">
        <v>126</v>
      </c>
      <c r="R20" s="219"/>
      <c r="S20" s="107"/>
      <c r="T20" s="220" t="s">
        <v>128</v>
      </c>
      <c r="U20" s="221">
        <f t="shared" si="0"/>
        <v>0</v>
      </c>
      <c r="V20" s="278"/>
      <c r="W20" s="232"/>
    </row>
    <row r="21" spans="2:23" ht="13.35" customHeight="1" x14ac:dyDescent="0.15">
      <c r="B21" s="253"/>
      <c r="C21" s="284"/>
      <c r="D21" s="284"/>
      <c r="E21" s="175">
        <v>3</v>
      </c>
      <c r="F21" s="104"/>
      <c r="G21" s="74"/>
      <c r="H21" s="218" t="s">
        <v>125</v>
      </c>
      <c r="I21" s="219"/>
      <c r="J21" s="107"/>
      <c r="K21" s="218" t="s">
        <v>126</v>
      </c>
      <c r="L21" s="219"/>
      <c r="M21" s="107"/>
      <c r="N21" s="218" t="s">
        <v>126</v>
      </c>
      <c r="O21" s="219"/>
      <c r="P21" s="107"/>
      <c r="Q21" s="218" t="s">
        <v>126</v>
      </c>
      <c r="R21" s="219"/>
      <c r="S21" s="107"/>
      <c r="T21" s="220" t="s">
        <v>128</v>
      </c>
      <c r="U21" s="221">
        <f t="shared" si="0"/>
        <v>0</v>
      </c>
      <c r="V21" s="278"/>
      <c r="W21" s="232"/>
    </row>
    <row r="22" spans="2:23" ht="13.35" customHeight="1" x14ac:dyDescent="0.15">
      <c r="B22" s="253"/>
      <c r="C22" s="284"/>
      <c r="D22" s="284"/>
      <c r="E22" s="175">
        <v>4</v>
      </c>
      <c r="F22" s="104"/>
      <c r="G22" s="74"/>
      <c r="H22" s="218" t="s">
        <v>125</v>
      </c>
      <c r="I22" s="219"/>
      <c r="J22" s="107"/>
      <c r="K22" s="218" t="s">
        <v>126</v>
      </c>
      <c r="L22" s="219"/>
      <c r="M22" s="107"/>
      <c r="N22" s="218" t="s">
        <v>126</v>
      </c>
      <c r="O22" s="219"/>
      <c r="P22" s="107"/>
      <c r="Q22" s="218" t="s">
        <v>126</v>
      </c>
      <c r="R22" s="219"/>
      <c r="S22" s="107"/>
      <c r="T22" s="220" t="s">
        <v>128</v>
      </c>
      <c r="U22" s="221">
        <f t="shared" si="0"/>
        <v>0</v>
      </c>
      <c r="V22" s="278"/>
      <c r="W22" s="232"/>
    </row>
    <row r="23" spans="2:23" ht="13.35" customHeight="1" x14ac:dyDescent="0.15">
      <c r="B23" s="253"/>
      <c r="C23" s="284"/>
      <c r="D23" s="284"/>
      <c r="E23" s="175">
        <v>5</v>
      </c>
      <c r="F23" s="104"/>
      <c r="G23" s="74"/>
      <c r="H23" s="218" t="s">
        <v>125</v>
      </c>
      <c r="I23" s="219"/>
      <c r="J23" s="107"/>
      <c r="K23" s="218" t="s">
        <v>126</v>
      </c>
      <c r="L23" s="219"/>
      <c r="M23" s="107"/>
      <c r="N23" s="218" t="s">
        <v>126</v>
      </c>
      <c r="O23" s="219"/>
      <c r="P23" s="107"/>
      <c r="Q23" s="218" t="s">
        <v>126</v>
      </c>
      <c r="R23" s="219"/>
      <c r="S23" s="107"/>
      <c r="T23" s="220" t="s">
        <v>128</v>
      </c>
      <c r="U23" s="222">
        <f t="shared" si="0"/>
        <v>0</v>
      </c>
      <c r="V23" s="278"/>
      <c r="W23" s="233"/>
    </row>
    <row r="24" spans="2:23" ht="13.35" customHeight="1" x14ac:dyDescent="0.15">
      <c r="B24" s="253"/>
      <c r="C24" s="284"/>
      <c r="D24" s="284"/>
      <c r="E24" s="175">
        <v>6</v>
      </c>
      <c r="F24" s="104"/>
      <c r="G24" s="74"/>
      <c r="H24" s="218" t="s">
        <v>125</v>
      </c>
      <c r="I24" s="219"/>
      <c r="J24" s="107"/>
      <c r="K24" s="218" t="s">
        <v>126</v>
      </c>
      <c r="L24" s="219"/>
      <c r="M24" s="107"/>
      <c r="N24" s="218" t="s">
        <v>126</v>
      </c>
      <c r="O24" s="219"/>
      <c r="P24" s="107"/>
      <c r="Q24" s="218" t="s">
        <v>126</v>
      </c>
      <c r="R24" s="219"/>
      <c r="S24" s="107"/>
      <c r="T24" s="220" t="s">
        <v>128</v>
      </c>
      <c r="U24" s="223">
        <f t="shared" si="0"/>
        <v>0</v>
      </c>
      <c r="V24" s="278"/>
      <c r="W24" s="234"/>
    </row>
    <row r="25" spans="2:23" ht="13.35" customHeight="1" x14ac:dyDescent="0.15">
      <c r="B25" s="253"/>
      <c r="C25" s="284"/>
      <c r="D25" s="284"/>
      <c r="E25" s="175">
        <v>7</v>
      </c>
      <c r="F25" s="104"/>
      <c r="G25" s="74"/>
      <c r="H25" s="218" t="s">
        <v>125</v>
      </c>
      <c r="I25" s="219"/>
      <c r="J25" s="107"/>
      <c r="K25" s="218" t="s">
        <v>126</v>
      </c>
      <c r="L25" s="219"/>
      <c r="M25" s="107"/>
      <c r="N25" s="218" t="s">
        <v>126</v>
      </c>
      <c r="O25" s="219"/>
      <c r="P25" s="107"/>
      <c r="Q25" s="218" t="s">
        <v>126</v>
      </c>
      <c r="R25" s="219"/>
      <c r="S25" s="107"/>
      <c r="T25" s="220" t="s">
        <v>128</v>
      </c>
      <c r="U25" s="221">
        <f t="shared" si="0"/>
        <v>0</v>
      </c>
      <c r="V25" s="278"/>
      <c r="W25" s="232"/>
    </row>
    <row r="26" spans="2:23" ht="13.35" customHeight="1" x14ac:dyDescent="0.15">
      <c r="B26" s="253"/>
      <c r="C26" s="284"/>
      <c r="D26" s="284"/>
      <c r="E26" s="175">
        <v>8</v>
      </c>
      <c r="F26" s="104"/>
      <c r="G26" s="74"/>
      <c r="H26" s="218" t="s">
        <v>125</v>
      </c>
      <c r="I26" s="219"/>
      <c r="J26" s="107"/>
      <c r="K26" s="218" t="s">
        <v>126</v>
      </c>
      <c r="L26" s="219"/>
      <c r="M26" s="107"/>
      <c r="N26" s="218" t="s">
        <v>126</v>
      </c>
      <c r="O26" s="219"/>
      <c r="P26" s="107"/>
      <c r="Q26" s="218" t="s">
        <v>126</v>
      </c>
      <c r="R26" s="219"/>
      <c r="S26" s="107"/>
      <c r="T26" s="220" t="s">
        <v>128</v>
      </c>
      <c r="U26" s="221">
        <f t="shared" si="0"/>
        <v>0</v>
      </c>
      <c r="V26" s="278"/>
      <c r="W26" s="232"/>
    </row>
    <row r="27" spans="2:23" ht="13.35" customHeight="1" x14ac:dyDescent="0.15">
      <c r="B27" s="253"/>
      <c r="C27" s="284"/>
      <c r="D27" s="284"/>
      <c r="E27" s="175">
        <v>9</v>
      </c>
      <c r="F27" s="104"/>
      <c r="G27" s="74"/>
      <c r="H27" s="218" t="s">
        <v>125</v>
      </c>
      <c r="I27" s="219"/>
      <c r="J27" s="107"/>
      <c r="K27" s="218" t="s">
        <v>126</v>
      </c>
      <c r="L27" s="219"/>
      <c r="M27" s="107"/>
      <c r="N27" s="218" t="s">
        <v>126</v>
      </c>
      <c r="O27" s="219"/>
      <c r="P27" s="107"/>
      <c r="Q27" s="218" t="s">
        <v>126</v>
      </c>
      <c r="R27" s="219"/>
      <c r="S27" s="107"/>
      <c r="T27" s="220" t="s">
        <v>128</v>
      </c>
      <c r="U27" s="221">
        <f t="shared" si="0"/>
        <v>0</v>
      </c>
      <c r="V27" s="278"/>
      <c r="W27" s="232"/>
    </row>
    <row r="28" spans="2:23" ht="13.35" customHeight="1" x14ac:dyDescent="0.15">
      <c r="B28" s="254"/>
      <c r="C28" s="285"/>
      <c r="D28" s="285"/>
      <c r="E28" s="175">
        <v>10</v>
      </c>
      <c r="F28" s="105"/>
      <c r="G28" s="76"/>
      <c r="H28" s="224" t="s">
        <v>125</v>
      </c>
      <c r="I28" s="225"/>
      <c r="J28" s="108"/>
      <c r="K28" s="224" t="s">
        <v>126</v>
      </c>
      <c r="L28" s="225"/>
      <c r="M28" s="108"/>
      <c r="N28" s="224" t="s">
        <v>126</v>
      </c>
      <c r="O28" s="225"/>
      <c r="P28" s="108"/>
      <c r="Q28" s="224" t="s">
        <v>126</v>
      </c>
      <c r="R28" s="225"/>
      <c r="S28" s="108"/>
      <c r="T28" s="226" t="s">
        <v>128</v>
      </c>
      <c r="U28" s="222">
        <f t="shared" si="0"/>
        <v>0</v>
      </c>
      <c r="V28" s="279"/>
      <c r="W28" s="233"/>
    </row>
    <row r="29" spans="2:23" ht="13.35" customHeight="1" x14ac:dyDescent="0.15">
      <c r="B29" s="252" t="s">
        <v>130</v>
      </c>
      <c r="C29" s="283">
        <f>D29+V29</f>
        <v>0</v>
      </c>
      <c r="D29" s="283">
        <f t="shared" ref="D29" si="2">ROUND(SUM(U29:U38),0)</f>
        <v>0</v>
      </c>
      <c r="E29" s="174">
        <v>1</v>
      </c>
      <c r="F29" s="103"/>
      <c r="G29" s="72"/>
      <c r="H29" s="214" t="s">
        <v>125</v>
      </c>
      <c r="I29" s="215"/>
      <c r="J29" s="106"/>
      <c r="K29" s="214" t="s">
        <v>126</v>
      </c>
      <c r="L29" s="215"/>
      <c r="M29" s="106"/>
      <c r="N29" s="214" t="s">
        <v>126</v>
      </c>
      <c r="O29" s="215"/>
      <c r="P29" s="106"/>
      <c r="Q29" s="214" t="s">
        <v>126</v>
      </c>
      <c r="R29" s="215"/>
      <c r="S29" s="106"/>
      <c r="T29" s="216" t="s">
        <v>128</v>
      </c>
      <c r="U29" s="217">
        <f t="shared" si="0"/>
        <v>0</v>
      </c>
      <c r="V29" s="277"/>
      <c r="W29" s="231"/>
    </row>
    <row r="30" spans="2:23" ht="13.35" customHeight="1" x14ac:dyDescent="0.15">
      <c r="B30" s="253"/>
      <c r="C30" s="284"/>
      <c r="D30" s="284"/>
      <c r="E30" s="175">
        <v>2</v>
      </c>
      <c r="F30" s="104"/>
      <c r="G30" s="74"/>
      <c r="H30" s="218" t="s">
        <v>125</v>
      </c>
      <c r="I30" s="219"/>
      <c r="J30" s="107"/>
      <c r="K30" s="218" t="s">
        <v>126</v>
      </c>
      <c r="L30" s="219"/>
      <c r="M30" s="107"/>
      <c r="N30" s="218" t="s">
        <v>126</v>
      </c>
      <c r="O30" s="219"/>
      <c r="P30" s="107"/>
      <c r="Q30" s="218" t="s">
        <v>126</v>
      </c>
      <c r="R30" s="219"/>
      <c r="S30" s="107"/>
      <c r="T30" s="220" t="s">
        <v>128</v>
      </c>
      <c r="U30" s="221">
        <f t="shared" si="0"/>
        <v>0</v>
      </c>
      <c r="V30" s="278"/>
      <c r="W30" s="232"/>
    </row>
    <row r="31" spans="2:23" ht="13.35" customHeight="1" x14ac:dyDescent="0.15">
      <c r="B31" s="253"/>
      <c r="C31" s="284"/>
      <c r="D31" s="284"/>
      <c r="E31" s="175">
        <v>3</v>
      </c>
      <c r="F31" s="104"/>
      <c r="G31" s="74"/>
      <c r="H31" s="218" t="s">
        <v>125</v>
      </c>
      <c r="I31" s="219"/>
      <c r="J31" s="107"/>
      <c r="K31" s="218" t="s">
        <v>126</v>
      </c>
      <c r="L31" s="219"/>
      <c r="M31" s="107"/>
      <c r="N31" s="218" t="s">
        <v>126</v>
      </c>
      <c r="O31" s="219"/>
      <c r="P31" s="107"/>
      <c r="Q31" s="218" t="s">
        <v>126</v>
      </c>
      <c r="R31" s="219"/>
      <c r="S31" s="107"/>
      <c r="T31" s="220" t="s">
        <v>128</v>
      </c>
      <c r="U31" s="221">
        <f t="shared" si="0"/>
        <v>0</v>
      </c>
      <c r="V31" s="278"/>
      <c r="W31" s="232"/>
    </row>
    <row r="32" spans="2:23" ht="13.35" customHeight="1" x14ac:dyDescent="0.15">
      <c r="B32" s="253"/>
      <c r="C32" s="284"/>
      <c r="D32" s="284"/>
      <c r="E32" s="175">
        <v>4</v>
      </c>
      <c r="F32" s="104"/>
      <c r="G32" s="74"/>
      <c r="H32" s="218" t="s">
        <v>125</v>
      </c>
      <c r="I32" s="219"/>
      <c r="J32" s="107"/>
      <c r="K32" s="218" t="s">
        <v>126</v>
      </c>
      <c r="L32" s="219"/>
      <c r="M32" s="107"/>
      <c r="N32" s="218" t="s">
        <v>126</v>
      </c>
      <c r="O32" s="219"/>
      <c r="P32" s="107"/>
      <c r="Q32" s="218" t="s">
        <v>126</v>
      </c>
      <c r="R32" s="219"/>
      <c r="S32" s="107"/>
      <c r="T32" s="220" t="s">
        <v>128</v>
      </c>
      <c r="U32" s="221">
        <f t="shared" si="0"/>
        <v>0</v>
      </c>
      <c r="V32" s="278"/>
      <c r="W32" s="232"/>
    </row>
    <row r="33" spans="2:23" ht="13.35" customHeight="1" x14ac:dyDescent="0.15">
      <c r="B33" s="253"/>
      <c r="C33" s="284"/>
      <c r="D33" s="284"/>
      <c r="E33" s="175">
        <v>5</v>
      </c>
      <c r="F33" s="104"/>
      <c r="G33" s="74"/>
      <c r="H33" s="218" t="s">
        <v>125</v>
      </c>
      <c r="I33" s="219"/>
      <c r="J33" s="107"/>
      <c r="K33" s="218" t="s">
        <v>126</v>
      </c>
      <c r="L33" s="219"/>
      <c r="M33" s="107"/>
      <c r="N33" s="218" t="s">
        <v>126</v>
      </c>
      <c r="O33" s="219"/>
      <c r="P33" s="107"/>
      <c r="Q33" s="218" t="s">
        <v>126</v>
      </c>
      <c r="R33" s="219"/>
      <c r="S33" s="107"/>
      <c r="T33" s="220" t="s">
        <v>128</v>
      </c>
      <c r="U33" s="222">
        <f t="shared" si="0"/>
        <v>0</v>
      </c>
      <c r="V33" s="278"/>
      <c r="W33" s="233"/>
    </row>
    <row r="34" spans="2:23" ht="13.35" customHeight="1" x14ac:dyDescent="0.15">
      <c r="B34" s="253"/>
      <c r="C34" s="284"/>
      <c r="D34" s="284"/>
      <c r="E34" s="175">
        <v>6</v>
      </c>
      <c r="F34" s="104"/>
      <c r="G34" s="74"/>
      <c r="H34" s="218" t="s">
        <v>125</v>
      </c>
      <c r="I34" s="219"/>
      <c r="J34" s="107"/>
      <c r="K34" s="218" t="s">
        <v>126</v>
      </c>
      <c r="L34" s="219"/>
      <c r="M34" s="107"/>
      <c r="N34" s="218" t="s">
        <v>126</v>
      </c>
      <c r="O34" s="219"/>
      <c r="P34" s="107"/>
      <c r="Q34" s="218" t="s">
        <v>126</v>
      </c>
      <c r="R34" s="219"/>
      <c r="S34" s="107"/>
      <c r="T34" s="220" t="s">
        <v>128</v>
      </c>
      <c r="U34" s="223">
        <f t="shared" si="0"/>
        <v>0</v>
      </c>
      <c r="V34" s="278"/>
      <c r="W34" s="234"/>
    </row>
    <row r="35" spans="2:23" ht="13.35" customHeight="1" x14ac:dyDescent="0.15">
      <c r="B35" s="253"/>
      <c r="C35" s="284"/>
      <c r="D35" s="284"/>
      <c r="E35" s="175">
        <v>7</v>
      </c>
      <c r="F35" s="104"/>
      <c r="G35" s="74"/>
      <c r="H35" s="218" t="s">
        <v>125</v>
      </c>
      <c r="I35" s="219"/>
      <c r="J35" s="107"/>
      <c r="K35" s="218" t="s">
        <v>126</v>
      </c>
      <c r="L35" s="219"/>
      <c r="M35" s="107"/>
      <c r="N35" s="218" t="s">
        <v>126</v>
      </c>
      <c r="O35" s="219"/>
      <c r="P35" s="107"/>
      <c r="Q35" s="218" t="s">
        <v>126</v>
      </c>
      <c r="R35" s="219"/>
      <c r="S35" s="107"/>
      <c r="T35" s="220" t="s">
        <v>128</v>
      </c>
      <c r="U35" s="221">
        <f t="shared" si="0"/>
        <v>0</v>
      </c>
      <c r="V35" s="278"/>
      <c r="W35" s="232"/>
    </row>
    <row r="36" spans="2:23" ht="13.35" customHeight="1" x14ac:dyDescent="0.15">
      <c r="B36" s="253"/>
      <c r="C36" s="284"/>
      <c r="D36" s="284"/>
      <c r="E36" s="175">
        <v>8</v>
      </c>
      <c r="F36" s="104"/>
      <c r="G36" s="74"/>
      <c r="H36" s="218" t="s">
        <v>125</v>
      </c>
      <c r="I36" s="219"/>
      <c r="J36" s="107"/>
      <c r="K36" s="218" t="s">
        <v>126</v>
      </c>
      <c r="L36" s="219"/>
      <c r="M36" s="107"/>
      <c r="N36" s="218" t="s">
        <v>126</v>
      </c>
      <c r="O36" s="219"/>
      <c r="P36" s="107"/>
      <c r="Q36" s="218" t="s">
        <v>126</v>
      </c>
      <c r="R36" s="219"/>
      <c r="S36" s="107"/>
      <c r="T36" s="220" t="s">
        <v>128</v>
      </c>
      <c r="U36" s="221">
        <f t="shared" si="0"/>
        <v>0</v>
      </c>
      <c r="V36" s="278"/>
      <c r="W36" s="232"/>
    </row>
    <row r="37" spans="2:23" ht="13.35" customHeight="1" x14ac:dyDescent="0.15">
      <c r="B37" s="253"/>
      <c r="C37" s="284"/>
      <c r="D37" s="284"/>
      <c r="E37" s="175">
        <v>9</v>
      </c>
      <c r="F37" s="104"/>
      <c r="G37" s="74"/>
      <c r="H37" s="218" t="s">
        <v>125</v>
      </c>
      <c r="I37" s="219"/>
      <c r="J37" s="107"/>
      <c r="K37" s="218" t="s">
        <v>126</v>
      </c>
      <c r="L37" s="219"/>
      <c r="M37" s="107"/>
      <c r="N37" s="218" t="s">
        <v>126</v>
      </c>
      <c r="O37" s="219"/>
      <c r="P37" s="107"/>
      <c r="Q37" s="218" t="s">
        <v>126</v>
      </c>
      <c r="R37" s="219"/>
      <c r="S37" s="107"/>
      <c r="T37" s="220" t="s">
        <v>128</v>
      </c>
      <c r="U37" s="221">
        <f t="shared" si="0"/>
        <v>0</v>
      </c>
      <c r="V37" s="278"/>
      <c r="W37" s="232"/>
    </row>
    <row r="38" spans="2:23" ht="13.35" customHeight="1" x14ac:dyDescent="0.15">
      <c r="B38" s="254"/>
      <c r="C38" s="285"/>
      <c r="D38" s="285"/>
      <c r="E38" s="175">
        <v>10</v>
      </c>
      <c r="F38" s="105"/>
      <c r="G38" s="78"/>
      <c r="H38" s="227" t="s">
        <v>125</v>
      </c>
      <c r="I38" s="225"/>
      <c r="J38" s="109"/>
      <c r="K38" s="227" t="s">
        <v>126</v>
      </c>
      <c r="L38" s="225"/>
      <c r="M38" s="109"/>
      <c r="N38" s="227" t="s">
        <v>126</v>
      </c>
      <c r="O38" s="225"/>
      <c r="P38" s="109"/>
      <c r="Q38" s="227" t="s">
        <v>126</v>
      </c>
      <c r="R38" s="225"/>
      <c r="S38" s="109"/>
      <c r="T38" s="228" t="s">
        <v>128</v>
      </c>
      <c r="U38" s="229">
        <f t="shared" si="0"/>
        <v>0</v>
      </c>
      <c r="V38" s="279"/>
      <c r="W38" s="235"/>
    </row>
    <row r="39" spans="2:23" ht="13.35" customHeight="1" x14ac:dyDescent="0.15">
      <c r="B39" s="252" t="s">
        <v>131</v>
      </c>
      <c r="C39" s="283">
        <f>D39+V39</f>
        <v>0</v>
      </c>
      <c r="D39" s="283">
        <f t="shared" ref="D39" si="3">ROUND(SUM(U39:U48),0)</f>
        <v>0</v>
      </c>
      <c r="E39" s="174">
        <v>1</v>
      </c>
      <c r="F39" s="103"/>
      <c r="G39" s="72"/>
      <c r="H39" s="214" t="s">
        <v>125</v>
      </c>
      <c r="I39" s="215"/>
      <c r="J39" s="106"/>
      <c r="K39" s="214" t="s">
        <v>126</v>
      </c>
      <c r="L39" s="215"/>
      <c r="M39" s="106"/>
      <c r="N39" s="214" t="s">
        <v>126</v>
      </c>
      <c r="O39" s="215"/>
      <c r="P39" s="106"/>
      <c r="Q39" s="214" t="s">
        <v>126</v>
      </c>
      <c r="R39" s="215"/>
      <c r="S39" s="106"/>
      <c r="T39" s="216" t="s">
        <v>128</v>
      </c>
      <c r="U39" s="217">
        <f t="shared" si="0"/>
        <v>0</v>
      </c>
      <c r="V39" s="277"/>
      <c r="W39" s="231"/>
    </row>
    <row r="40" spans="2:23" ht="13.35" customHeight="1" x14ac:dyDescent="0.15">
      <c r="B40" s="253"/>
      <c r="C40" s="284"/>
      <c r="D40" s="284"/>
      <c r="E40" s="175">
        <v>2</v>
      </c>
      <c r="F40" s="104"/>
      <c r="G40" s="74"/>
      <c r="H40" s="218" t="s">
        <v>125</v>
      </c>
      <c r="I40" s="219"/>
      <c r="J40" s="107"/>
      <c r="K40" s="218" t="s">
        <v>126</v>
      </c>
      <c r="L40" s="219"/>
      <c r="M40" s="107"/>
      <c r="N40" s="218" t="s">
        <v>126</v>
      </c>
      <c r="O40" s="219"/>
      <c r="P40" s="107"/>
      <c r="Q40" s="218" t="s">
        <v>126</v>
      </c>
      <c r="R40" s="219"/>
      <c r="S40" s="107"/>
      <c r="T40" s="220" t="s">
        <v>128</v>
      </c>
      <c r="U40" s="221">
        <f t="shared" si="0"/>
        <v>0</v>
      </c>
      <c r="V40" s="278"/>
      <c r="W40" s="232"/>
    </row>
    <row r="41" spans="2:23" ht="13.35" customHeight="1" x14ac:dyDescent="0.15">
      <c r="B41" s="253"/>
      <c r="C41" s="284"/>
      <c r="D41" s="284"/>
      <c r="E41" s="175">
        <v>3</v>
      </c>
      <c r="F41" s="104"/>
      <c r="G41" s="74"/>
      <c r="H41" s="218" t="s">
        <v>125</v>
      </c>
      <c r="I41" s="219"/>
      <c r="J41" s="107"/>
      <c r="K41" s="218" t="s">
        <v>126</v>
      </c>
      <c r="L41" s="219"/>
      <c r="M41" s="107"/>
      <c r="N41" s="218" t="s">
        <v>126</v>
      </c>
      <c r="O41" s="219"/>
      <c r="P41" s="107"/>
      <c r="Q41" s="218" t="s">
        <v>126</v>
      </c>
      <c r="R41" s="219"/>
      <c r="S41" s="107"/>
      <c r="T41" s="220" t="s">
        <v>128</v>
      </c>
      <c r="U41" s="221">
        <f t="shared" si="0"/>
        <v>0</v>
      </c>
      <c r="V41" s="278"/>
      <c r="W41" s="232"/>
    </row>
    <row r="42" spans="2:23" ht="13.35" customHeight="1" x14ac:dyDescent="0.15">
      <c r="B42" s="253"/>
      <c r="C42" s="284"/>
      <c r="D42" s="284"/>
      <c r="E42" s="175">
        <v>4</v>
      </c>
      <c r="F42" s="104"/>
      <c r="G42" s="74"/>
      <c r="H42" s="218" t="s">
        <v>125</v>
      </c>
      <c r="I42" s="219"/>
      <c r="J42" s="107"/>
      <c r="K42" s="218" t="s">
        <v>126</v>
      </c>
      <c r="L42" s="219"/>
      <c r="M42" s="107"/>
      <c r="N42" s="218" t="s">
        <v>126</v>
      </c>
      <c r="O42" s="219"/>
      <c r="P42" s="107"/>
      <c r="Q42" s="218" t="s">
        <v>126</v>
      </c>
      <c r="R42" s="219"/>
      <c r="S42" s="107"/>
      <c r="T42" s="220" t="s">
        <v>128</v>
      </c>
      <c r="U42" s="221">
        <f t="shared" si="0"/>
        <v>0</v>
      </c>
      <c r="V42" s="278"/>
      <c r="W42" s="232"/>
    </row>
    <row r="43" spans="2:23" ht="13.35" customHeight="1" x14ac:dyDescent="0.15">
      <c r="B43" s="253"/>
      <c r="C43" s="284"/>
      <c r="D43" s="284"/>
      <c r="E43" s="175">
        <v>5</v>
      </c>
      <c r="F43" s="104"/>
      <c r="G43" s="74"/>
      <c r="H43" s="218" t="s">
        <v>125</v>
      </c>
      <c r="I43" s="219"/>
      <c r="J43" s="107"/>
      <c r="K43" s="218" t="s">
        <v>126</v>
      </c>
      <c r="L43" s="219"/>
      <c r="M43" s="107"/>
      <c r="N43" s="218" t="s">
        <v>126</v>
      </c>
      <c r="O43" s="219"/>
      <c r="P43" s="107"/>
      <c r="Q43" s="218" t="s">
        <v>126</v>
      </c>
      <c r="R43" s="219"/>
      <c r="S43" s="107"/>
      <c r="T43" s="220" t="s">
        <v>128</v>
      </c>
      <c r="U43" s="222">
        <f t="shared" si="0"/>
        <v>0</v>
      </c>
      <c r="V43" s="278"/>
      <c r="W43" s="233"/>
    </row>
    <row r="44" spans="2:23" ht="13.35" customHeight="1" x14ac:dyDescent="0.15">
      <c r="B44" s="253"/>
      <c r="C44" s="284"/>
      <c r="D44" s="284"/>
      <c r="E44" s="175">
        <v>6</v>
      </c>
      <c r="F44" s="104"/>
      <c r="G44" s="74"/>
      <c r="H44" s="218" t="s">
        <v>125</v>
      </c>
      <c r="I44" s="219"/>
      <c r="J44" s="107"/>
      <c r="K44" s="218" t="s">
        <v>126</v>
      </c>
      <c r="L44" s="219"/>
      <c r="M44" s="107"/>
      <c r="N44" s="218" t="s">
        <v>126</v>
      </c>
      <c r="O44" s="219"/>
      <c r="P44" s="107"/>
      <c r="Q44" s="218" t="s">
        <v>126</v>
      </c>
      <c r="R44" s="219"/>
      <c r="S44" s="107"/>
      <c r="T44" s="220" t="s">
        <v>128</v>
      </c>
      <c r="U44" s="223">
        <f t="shared" si="0"/>
        <v>0</v>
      </c>
      <c r="V44" s="278"/>
      <c r="W44" s="234"/>
    </row>
    <row r="45" spans="2:23" ht="13.35" customHeight="1" x14ac:dyDescent="0.15">
      <c r="B45" s="253"/>
      <c r="C45" s="284"/>
      <c r="D45" s="284"/>
      <c r="E45" s="175">
        <v>7</v>
      </c>
      <c r="F45" s="104"/>
      <c r="G45" s="74"/>
      <c r="H45" s="218" t="s">
        <v>125</v>
      </c>
      <c r="I45" s="219"/>
      <c r="J45" s="107"/>
      <c r="K45" s="218" t="s">
        <v>126</v>
      </c>
      <c r="L45" s="219"/>
      <c r="M45" s="107"/>
      <c r="N45" s="218" t="s">
        <v>126</v>
      </c>
      <c r="O45" s="219"/>
      <c r="P45" s="107"/>
      <c r="Q45" s="218" t="s">
        <v>126</v>
      </c>
      <c r="R45" s="219"/>
      <c r="S45" s="107"/>
      <c r="T45" s="220" t="s">
        <v>128</v>
      </c>
      <c r="U45" s="221">
        <f t="shared" si="0"/>
        <v>0</v>
      </c>
      <c r="V45" s="278"/>
      <c r="W45" s="232"/>
    </row>
    <row r="46" spans="2:23" ht="13.35" customHeight="1" x14ac:dyDescent="0.15">
      <c r="B46" s="253"/>
      <c r="C46" s="284"/>
      <c r="D46" s="284"/>
      <c r="E46" s="175">
        <v>8</v>
      </c>
      <c r="F46" s="104"/>
      <c r="G46" s="74"/>
      <c r="H46" s="218" t="s">
        <v>125</v>
      </c>
      <c r="I46" s="219"/>
      <c r="J46" s="107"/>
      <c r="K46" s="218" t="s">
        <v>126</v>
      </c>
      <c r="L46" s="219"/>
      <c r="M46" s="107"/>
      <c r="N46" s="218" t="s">
        <v>126</v>
      </c>
      <c r="O46" s="219"/>
      <c r="P46" s="107"/>
      <c r="Q46" s="218" t="s">
        <v>126</v>
      </c>
      <c r="R46" s="219"/>
      <c r="S46" s="107"/>
      <c r="T46" s="220" t="s">
        <v>128</v>
      </c>
      <c r="U46" s="221">
        <f t="shared" si="0"/>
        <v>0</v>
      </c>
      <c r="V46" s="278"/>
      <c r="W46" s="232"/>
    </row>
    <row r="47" spans="2:23" ht="13.35" customHeight="1" x14ac:dyDescent="0.15">
      <c r="B47" s="253"/>
      <c r="C47" s="284"/>
      <c r="D47" s="284"/>
      <c r="E47" s="175">
        <v>9</v>
      </c>
      <c r="F47" s="104"/>
      <c r="G47" s="74"/>
      <c r="H47" s="218" t="s">
        <v>125</v>
      </c>
      <c r="I47" s="219"/>
      <c r="J47" s="107"/>
      <c r="K47" s="218" t="s">
        <v>126</v>
      </c>
      <c r="L47" s="219"/>
      <c r="M47" s="107"/>
      <c r="N47" s="218" t="s">
        <v>126</v>
      </c>
      <c r="O47" s="219"/>
      <c r="P47" s="107"/>
      <c r="Q47" s="218" t="s">
        <v>126</v>
      </c>
      <c r="R47" s="219"/>
      <c r="S47" s="107"/>
      <c r="T47" s="220" t="s">
        <v>128</v>
      </c>
      <c r="U47" s="221">
        <f t="shared" si="0"/>
        <v>0</v>
      </c>
      <c r="V47" s="278"/>
      <c r="W47" s="232"/>
    </row>
    <row r="48" spans="2:23" ht="13.35" customHeight="1" x14ac:dyDescent="0.15">
      <c r="B48" s="254"/>
      <c r="C48" s="285"/>
      <c r="D48" s="285"/>
      <c r="E48" s="175">
        <v>10</v>
      </c>
      <c r="F48" s="105"/>
      <c r="G48" s="76"/>
      <c r="H48" s="224" t="s">
        <v>125</v>
      </c>
      <c r="I48" s="225"/>
      <c r="J48" s="108"/>
      <c r="K48" s="224" t="s">
        <v>126</v>
      </c>
      <c r="L48" s="225"/>
      <c r="M48" s="108"/>
      <c r="N48" s="224" t="s">
        <v>126</v>
      </c>
      <c r="O48" s="225"/>
      <c r="P48" s="108"/>
      <c r="Q48" s="224" t="s">
        <v>126</v>
      </c>
      <c r="R48" s="225"/>
      <c r="S48" s="108"/>
      <c r="T48" s="226" t="s">
        <v>128</v>
      </c>
      <c r="U48" s="222">
        <f t="shared" si="0"/>
        <v>0</v>
      </c>
      <c r="V48" s="279"/>
      <c r="W48" s="233"/>
    </row>
    <row r="49" spans="2:23" ht="13.35" customHeight="1" x14ac:dyDescent="0.15">
      <c r="B49" s="252" t="s">
        <v>132</v>
      </c>
      <c r="C49" s="283">
        <f>D49+V49</f>
        <v>0</v>
      </c>
      <c r="D49" s="283">
        <f t="shared" ref="D49" si="4">ROUND(SUM(U49:U58),0)</f>
        <v>0</v>
      </c>
      <c r="E49" s="174">
        <v>1</v>
      </c>
      <c r="F49" s="103"/>
      <c r="G49" s="72"/>
      <c r="H49" s="214" t="s">
        <v>125</v>
      </c>
      <c r="I49" s="215"/>
      <c r="J49" s="106"/>
      <c r="K49" s="214" t="s">
        <v>126</v>
      </c>
      <c r="L49" s="215"/>
      <c r="M49" s="106"/>
      <c r="N49" s="214" t="s">
        <v>126</v>
      </c>
      <c r="O49" s="215"/>
      <c r="P49" s="106"/>
      <c r="Q49" s="214" t="s">
        <v>126</v>
      </c>
      <c r="R49" s="215"/>
      <c r="S49" s="106"/>
      <c r="T49" s="216" t="s">
        <v>128</v>
      </c>
      <c r="U49" s="217">
        <f t="shared" si="0"/>
        <v>0</v>
      </c>
      <c r="V49" s="277"/>
      <c r="W49" s="231"/>
    </row>
    <row r="50" spans="2:23" ht="13.35" customHeight="1" x14ac:dyDescent="0.15">
      <c r="B50" s="253"/>
      <c r="C50" s="284"/>
      <c r="D50" s="284"/>
      <c r="E50" s="175">
        <v>2</v>
      </c>
      <c r="F50" s="104"/>
      <c r="G50" s="74"/>
      <c r="H50" s="218" t="s">
        <v>125</v>
      </c>
      <c r="I50" s="219"/>
      <c r="J50" s="107"/>
      <c r="K50" s="218" t="s">
        <v>126</v>
      </c>
      <c r="L50" s="219"/>
      <c r="M50" s="107"/>
      <c r="N50" s="218" t="s">
        <v>126</v>
      </c>
      <c r="O50" s="219"/>
      <c r="P50" s="107"/>
      <c r="Q50" s="218" t="s">
        <v>126</v>
      </c>
      <c r="R50" s="219"/>
      <c r="S50" s="107"/>
      <c r="T50" s="220" t="s">
        <v>128</v>
      </c>
      <c r="U50" s="221">
        <f t="shared" si="0"/>
        <v>0</v>
      </c>
      <c r="V50" s="278"/>
      <c r="W50" s="232"/>
    </row>
    <row r="51" spans="2:23" ht="13.35" customHeight="1" x14ac:dyDescent="0.15">
      <c r="B51" s="253"/>
      <c r="C51" s="284"/>
      <c r="D51" s="284"/>
      <c r="E51" s="175">
        <v>3</v>
      </c>
      <c r="F51" s="104"/>
      <c r="G51" s="74"/>
      <c r="H51" s="218" t="s">
        <v>125</v>
      </c>
      <c r="I51" s="219"/>
      <c r="J51" s="107"/>
      <c r="K51" s="218" t="s">
        <v>126</v>
      </c>
      <c r="L51" s="219"/>
      <c r="M51" s="107"/>
      <c r="N51" s="218" t="s">
        <v>126</v>
      </c>
      <c r="O51" s="219"/>
      <c r="P51" s="107"/>
      <c r="Q51" s="218" t="s">
        <v>126</v>
      </c>
      <c r="R51" s="219"/>
      <c r="S51" s="107"/>
      <c r="T51" s="220" t="s">
        <v>128</v>
      </c>
      <c r="U51" s="221">
        <f t="shared" si="0"/>
        <v>0</v>
      </c>
      <c r="V51" s="278"/>
      <c r="W51" s="232"/>
    </row>
    <row r="52" spans="2:23" ht="13.35" customHeight="1" x14ac:dyDescent="0.15">
      <c r="B52" s="253"/>
      <c r="C52" s="284"/>
      <c r="D52" s="284"/>
      <c r="E52" s="175">
        <v>4</v>
      </c>
      <c r="F52" s="104"/>
      <c r="G52" s="74"/>
      <c r="H52" s="218" t="s">
        <v>125</v>
      </c>
      <c r="I52" s="219"/>
      <c r="J52" s="107"/>
      <c r="K52" s="218" t="s">
        <v>126</v>
      </c>
      <c r="L52" s="219"/>
      <c r="M52" s="107"/>
      <c r="N52" s="218" t="s">
        <v>126</v>
      </c>
      <c r="O52" s="219"/>
      <c r="P52" s="107"/>
      <c r="Q52" s="218" t="s">
        <v>126</v>
      </c>
      <c r="R52" s="219"/>
      <c r="S52" s="107"/>
      <c r="T52" s="220" t="s">
        <v>128</v>
      </c>
      <c r="U52" s="221">
        <f t="shared" si="0"/>
        <v>0</v>
      </c>
      <c r="V52" s="278"/>
      <c r="W52" s="232"/>
    </row>
    <row r="53" spans="2:23" ht="13.35" customHeight="1" x14ac:dyDescent="0.15">
      <c r="B53" s="253"/>
      <c r="C53" s="284"/>
      <c r="D53" s="284"/>
      <c r="E53" s="175">
        <v>5</v>
      </c>
      <c r="F53" s="104"/>
      <c r="G53" s="74"/>
      <c r="H53" s="218" t="s">
        <v>125</v>
      </c>
      <c r="I53" s="219"/>
      <c r="J53" s="107"/>
      <c r="K53" s="218" t="s">
        <v>126</v>
      </c>
      <c r="L53" s="219"/>
      <c r="M53" s="107"/>
      <c r="N53" s="218" t="s">
        <v>126</v>
      </c>
      <c r="O53" s="219"/>
      <c r="P53" s="107"/>
      <c r="Q53" s="218" t="s">
        <v>126</v>
      </c>
      <c r="R53" s="219"/>
      <c r="S53" s="107"/>
      <c r="T53" s="220" t="s">
        <v>128</v>
      </c>
      <c r="U53" s="222">
        <f t="shared" si="0"/>
        <v>0</v>
      </c>
      <c r="V53" s="278"/>
      <c r="W53" s="233"/>
    </row>
    <row r="54" spans="2:23" ht="13.35" customHeight="1" x14ac:dyDescent="0.15">
      <c r="B54" s="253"/>
      <c r="C54" s="284"/>
      <c r="D54" s="284"/>
      <c r="E54" s="175">
        <v>6</v>
      </c>
      <c r="F54" s="104"/>
      <c r="G54" s="74"/>
      <c r="H54" s="218" t="s">
        <v>125</v>
      </c>
      <c r="I54" s="219"/>
      <c r="J54" s="107"/>
      <c r="K54" s="218" t="s">
        <v>126</v>
      </c>
      <c r="L54" s="219"/>
      <c r="M54" s="107"/>
      <c r="N54" s="218" t="s">
        <v>126</v>
      </c>
      <c r="O54" s="219"/>
      <c r="P54" s="107"/>
      <c r="Q54" s="218" t="s">
        <v>126</v>
      </c>
      <c r="R54" s="219"/>
      <c r="S54" s="107"/>
      <c r="T54" s="220" t="s">
        <v>128</v>
      </c>
      <c r="U54" s="223">
        <f t="shared" si="0"/>
        <v>0</v>
      </c>
      <c r="V54" s="278"/>
      <c r="W54" s="234"/>
    </row>
    <row r="55" spans="2:23" ht="13.35" customHeight="1" x14ac:dyDescent="0.15">
      <c r="B55" s="253"/>
      <c r="C55" s="284"/>
      <c r="D55" s="284"/>
      <c r="E55" s="175">
        <v>7</v>
      </c>
      <c r="F55" s="104"/>
      <c r="G55" s="74"/>
      <c r="H55" s="218" t="s">
        <v>125</v>
      </c>
      <c r="I55" s="219"/>
      <c r="J55" s="107"/>
      <c r="K55" s="218" t="s">
        <v>126</v>
      </c>
      <c r="L55" s="219"/>
      <c r="M55" s="107"/>
      <c r="N55" s="218" t="s">
        <v>126</v>
      </c>
      <c r="O55" s="219"/>
      <c r="P55" s="107"/>
      <c r="Q55" s="218" t="s">
        <v>126</v>
      </c>
      <c r="R55" s="219"/>
      <c r="S55" s="107"/>
      <c r="T55" s="220" t="s">
        <v>128</v>
      </c>
      <c r="U55" s="221">
        <f t="shared" si="0"/>
        <v>0</v>
      </c>
      <c r="V55" s="278"/>
      <c r="W55" s="232"/>
    </row>
    <row r="56" spans="2:23" ht="13.35" customHeight="1" x14ac:dyDescent="0.15">
      <c r="B56" s="253"/>
      <c r="C56" s="284"/>
      <c r="D56" s="284"/>
      <c r="E56" s="175">
        <v>8</v>
      </c>
      <c r="F56" s="104"/>
      <c r="G56" s="74"/>
      <c r="H56" s="218" t="s">
        <v>125</v>
      </c>
      <c r="I56" s="219"/>
      <c r="J56" s="107"/>
      <c r="K56" s="218" t="s">
        <v>126</v>
      </c>
      <c r="L56" s="219"/>
      <c r="M56" s="107"/>
      <c r="N56" s="218" t="s">
        <v>126</v>
      </c>
      <c r="O56" s="219"/>
      <c r="P56" s="107"/>
      <c r="Q56" s="218" t="s">
        <v>126</v>
      </c>
      <c r="R56" s="219"/>
      <c r="S56" s="107"/>
      <c r="T56" s="220" t="s">
        <v>128</v>
      </c>
      <c r="U56" s="221">
        <f t="shared" si="0"/>
        <v>0</v>
      </c>
      <c r="V56" s="278"/>
      <c r="W56" s="232"/>
    </row>
    <row r="57" spans="2:23" ht="13.35" customHeight="1" x14ac:dyDescent="0.15">
      <c r="B57" s="253"/>
      <c r="C57" s="284"/>
      <c r="D57" s="284"/>
      <c r="E57" s="175">
        <v>9</v>
      </c>
      <c r="F57" s="104"/>
      <c r="G57" s="74"/>
      <c r="H57" s="218" t="s">
        <v>125</v>
      </c>
      <c r="I57" s="219"/>
      <c r="J57" s="107"/>
      <c r="K57" s="218" t="s">
        <v>126</v>
      </c>
      <c r="L57" s="219"/>
      <c r="M57" s="107"/>
      <c r="N57" s="218" t="s">
        <v>126</v>
      </c>
      <c r="O57" s="219"/>
      <c r="P57" s="107"/>
      <c r="Q57" s="218" t="s">
        <v>126</v>
      </c>
      <c r="R57" s="219"/>
      <c r="S57" s="107"/>
      <c r="T57" s="220" t="s">
        <v>128</v>
      </c>
      <c r="U57" s="221">
        <f t="shared" si="0"/>
        <v>0</v>
      </c>
      <c r="V57" s="278"/>
      <c r="W57" s="232"/>
    </row>
    <row r="58" spans="2:23" ht="13.35" customHeight="1" x14ac:dyDescent="0.15">
      <c r="B58" s="254"/>
      <c r="C58" s="285"/>
      <c r="D58" s="285"/>
      <c r="E58" s="175">
        <v>10</v>
      </c>
      <c r="F58" s="105"/>
      <c r="G58" s="76"/>
      <c r="H58" s="224" t="s">
        <v>125</v>
      </c>
      <c r="I58" s="225"/>
      <c r="J58" s="108"/>
      <c r="K58" s="224" t="s">
        <v>126</v>
      </c>
      <c r="L58" s="225"/>
      <c r="M58" s="108"/>
      <c r="N58" s="224" t="s">
        <v>126</v>
      </c>
      <c r="O58" s="225"/>
      <c r="P58" s="108"/>
      <c r="Q58" s="224" t="s">
        <v>126</v>
      </c>
      <c r="R58" s="225"/>
      <c r="S58" s="108"/>
      <c r="T58" s="226" t="s">
        <v>128</v>
      </c>
      <c r="U58" s="222">
        <f t="shared" si="0"/>
        <v>0</v>
      </c>
      <c r="V58" s="279"/>
      <c r="W58" s="233"/>
    </row>
    <row r="59" spans="2:23" ht="13.35" customHeight="1" x14ac:dyDescent="0.15">
      <c r="B59" s="252" t="s">
        <v>133</v>
      </c>
      <c r="C59" s="283">
        <f>D59+V59</f>
        <v>0</v>
      </c>
      <c r="D59" s="283">
        <f t="shared" ref="D59" si="5">ROUND(SUM(U59:U68),0)</f>
        <v>0</v>
      </c>
      <c r="E59" s="174">
        <v>1</v>
      </c>
      <c r="F59" s="103"/>
      <c r="G59" s="72"/>
      <c r="H59" s="214" t="s">
        <v>125</v>
      </c>
      <c r="I59" s="215"/>
      <c r="J59" s="106"/>
      <c r="K59" s="214" t="s">
        <v>126</v>
      </c>
      <c r="L59" s="215"/>
      <c r="M59" s="106"/>
      <c r="N59" s="214" t="s">
        <v>126</v>
      </c>
      <c r="O59" s="215"/>
      <c r="P59" s="106"/>
      <c r="Q59" s="214" t="s">
        <v>126</v>
      </c>
      <c r="R59" s="215"/>
      <c r="S59" s="106"/>
      <c r="T59" s="216" t="s">
        <v>128</v>
      </c>
      <c r="U59" s="217">
        <f t="shared" si="0"/>
        <v>0</v>
      </c>
      <c r="V59" s="277"/>
      <c r="W59" s="231"/>
    </row>
    <row r="60" spans="2:23" ht="13.35" customHeight="1" x14ac:dyDescent="0.15">
      <c r="B60" s="253"/>
      <c r="C60" s="284"/>
      <c r="D60" s="284"/>
      <c r="E60" s="175">
        <v>2</v>
      </c>
      <c r="F60" s="104"/>
      <c r="G60" s="74"/>
      <c r="H60" s="218" t="s">
        <v>125</v>
      </c>
      <c r="I60" s="219"/>
      <c r="J60" s="107"/>
      <c r="K60" s="218" t="s">
        <v>126</v>
      </c>
      <c r="L60" s="219"/>
      <c r="M60" s="107"/>
      <c r="N60" s="218" t="s">
        <v>126</v>
      </c>
      <c r="O60" s="219"/>
      <c r="P60" s="107"/>
      <c r="Q60" s="218" t="s">
        <v>126</v>
      </c>
      <c r="R60" s="219"/>
      <c r="S60" s="107"/>
      <c r="T60" s="220" t="s">
        <v>128</v>
      </c>
      <c r="U60" s="221">
        <f t="shared" si="0"/>
        <v>0</v>
      </c>
      <c r="V60" s="278"/>
      <c r="W60" s="232"/>
    </row>
    <row r="61" spans="2:23" ht="13.35" customHeight="1" x14ac:dyDescent="0.15">
      <c r="B61" s="253"/>
      <c r="C61" s="284"/>
      <c r="D61" s="284"/>
      <c r="E61" s="175">
        <v>3</v>
      </c>
      <c r="F61" s="104"/>
      <c r="G61" s="74"/>
      <c r="H61" s="218" t="s">
        <v>125</v>
      </c>
      <c r="I61" s="219"/>
      <c r="J61" s="107"/>
      <c r="K61" s="218" t="s">
        <v>126</v>
      </c>
      <c r="L61" s="219"/>
      <c r="M61" s="107"/>
      <c r="N61" s="218" t="s">
        <v>126</v>
      </c>
      <c r="O61" s="219"/>
      <c r="P61" s="107"/>
      <c r="Q61" s="218" t="s">
        <v>126</v>
      </c>
      <c r="R61" s="219"/>
      <c r="S61" s="107"/>
      <c r="T61" s="220" t="s">
        <v>128</v>
      </c>
      <c r="U61" s="221">
        <f t="shared" si="0"/>
        <v>0</v>
      </c>
      <c r="V61" s="278"/>
      <c r="W61" s="232"/>
    </row>
    <row r="62" spans="2:23" ht="13.35" customHeight="1" x14ac:dyDescent="0.15">
      <c r="B62" s="253"/>
      <c r="C62" s="284"/>
      <c r="D62" s="284"/>
      <c r="E62" s="175">
        <v>4</v>
      </c>
      <c r="F62" s="104"/>
      <c r="G62" s="74"/>
      <c r="H62" s="218" t="s">
        <v>125</v>
      </c>
      <c r="I62" s="219"/>
      <c r="J62" s="107"/>
      <c r="K62" s="218" t="s">
        <v>126</v>
      </c>
      <c r="L62" s="219"/>
      <c r="M62" s="107"/>
      <c r="N62" s="218" t="s">
        <v>126</v>
      </c>
      <c r="O62" s="219"/>
      <c r="P62" s="107"/>
      <c r="Q62" s="218" t="s">
        <v>126</v>
      </c>
      <c r="R62" s="219"/>
      <c r="S62" s="107"/>
      <c r="T62" s="220" t="s">
        <v>128</v>
      </c>
      <c r="U62" s="221">
        <f t="shared" si="0"/>
        <v>0</v>
      </c>
      <c r="V62" s="278"/>
      <c r="W62" s="232"/>
    </row>
    <row r="63" spans="2:23" ht="13.35" customHeight="1" x14ac:dyDescent="0.15">
      <c r="B63" s="253"/>
      <c r="C63" s="284"/>
      <c r="D63" s="284"/>
      <c r="E63" s="175">
        <v>5</v>
      </c>
      <c r="F63" s="104"/>
      <c r="G63" s="74"/>
      <c r="H63" s="218" t="s">
        <v>125</v>
      </c>
      <c r="I63" s="219"/>
      <c r="J63" s="107"/>
      <c r="K63" s="218" t="s">
        <v>126</v>
      </c>
      <c r="L63" s="219"/>
      <c r="M63" s="107"/>
      <c r="N63" s="218" t="s">
        <v>126</v>
      </c>
      <c r="O63" s="219"/>
      <c r="P63" s="107"/>
      <c r="Q63" s="218" t="s">
        <v>126</v>
      </c>
      <c r="R63" s="219"/>
      <c r="S63" s="107"/>
      <c r="T63" s="220" t="s">
        <v>128</v>
      </c>
      <c r="U63" s="222">
        <f t="shared" si="0"/>
        <v>0</v>
      </c>
      <c r="V63" s="278"/>
      <c r="W63" s="233"/>
    </row>
    <row r="64" spans="2:23" ht="13.35" customHeight="1" x14ac:dyDescent="0.15">
      <c r="B64" s="253"/>
      <c r="C64" s="284"/>
      <c r="D64" s="284"/>
      <c r="E64" s="175">
        <v>6</v>
      </c>
      <c r="F64" s="104"/>
      <c r="G64" s="74"/>
      <c r="H64" s="218" t="s">
        <v>125</v>
      </c>
      <c r="I64" s="219"/>
      <c r="J64" s="107"/>
      <c r="K64" s="218" t="s">
        <v>126</v>
      </c>
      <c r="L64" s="219"/>
      <c r="M64" s="107"/>
      <c r="N64" s="218" t="s">
        <v>126</v>
      </c>
      <c r="O64" s="219"/>
      <c r="P64" s="107"/>
      <c r="Q64" s="218" t="s">
        <v>126</v>
      </c>
      <c r="R64" s="219"/>
      <c r="S64" s="107"/>
      <c r="T64" s="220" t="s">
        <v>128</v>
      </c>
      <c r="U64" s="223">
        <f t="shared" si="0"/>
        <v>0</v>
      </c>
      <c r="V64" s="278"/>
      <c r="W64" s="234"/>
    </row>
    <row r="65" spans="2:23" ht="13.35" customHeight="1" x14ac:dyDescent="0.15">
      <c r="B65" s="253"/>
      <c r="C65" s="284"/>
      <c r="D65" s="284"/>
      <c r="E65" s="175">
        <v>7</v>
      </c>
      <c r="F65" s="104"/>
      <c r="G65" s="74"/>
      <c r="H65" s="218" t="s">
        <v>125</v>
      </c>
      <c r="I65" s="219"/>
      <c r="J65" s="107"/>
      <c r="K65" s="218" t="s">
        <v>126</v>
      </c>
      <c r="L65" s="219"/>
      <c r="M65" s="107"/>
      <c r="N65" s="218" t="s">
        <v>126</v>
      </c>
      <c r="O65" s="219"/>
      <c r="P65" s="107"/>
      <c r="Q65" s="218" t="s">
        <v>126</v>
      </c>
      <c r="R65" s="219"/>
      <c r="S65" s="107"/>
      <c r="T65" s="220" t="s">
        <v>128</v>
      </c>
      <c r="U65" s="221">
        <f t="shared" si="0"/>
        <v>0</v>
      </c>
      <c r="V65" s="278"/>
      <c r="W65" s="232"/>
    </row>
    <row r="66" spans="2:23" ht="13.35" customHeight="1" x14ac:dyDescent="0.15">
      <c r="B66" s="253"/>
      <c r="C66" s="284"/>
      <c r="D66" s="284"/>
      <c r="E66" s="175">
        <v>8</v>
      </c>
      <c r="F66" s="104"/>
      <c r="G66" s="74"/>
      <c r="H66" s="218" t="s">
        <v>125</v>
      </c>
      <c r="I66" s="219"/>
      <c r="J66" s="107"/>
      <c r="K66" s="218" t="s">
        <v>126</v>
      </c>
      <c r="L66" s="219"/>
      <c r="M66" s="107"/>
      <c r="N66" s="218" t="s">
        <v>126</v>
      </c>
      <c r="O66" s="219"/>
      <c r="P66" s="107"/>
      <c r="Q66" s="218" t="s">
        <v>126</v>
      </c>
      <c r="R66" s="219"/>
      <c r="S66" s="107"/>
      <c r="T66" s="220" t="s">
        <v>128</v>
      </c>
      <c r="U66" s="221">
        <f t="shared" si="0"/>
        <v>0</v>
      </c>
      <c r="V66" s="278"/>
      <c r="W66" s="232"/>
    </row>
    <row r="67" spans="2:23" ht="13.35" customHeight="1" x14ac:dyDescent="0.15">
      <c r="B67" s="253"/>
      <c r="C67" s="284"/>
      <c r="D67" s="284"/>
      <c r="E67" s="175">
        <v>9</v>
      </c>
      <c r="F67" s="104"/>
      <c r="G67" s="74"/>
      <c r="H67" s="218" t="s">
        <v>125</v>
      </c>
      <c r="I67" s="219"/>
      <c r="J67" s="107"/>
      <c r="K67" s="218" t="s">
        <v>126</v>
      </c>
      <c r="L67" s="219"/>
      <c r="M67" s="107"/>
      <c r="N67" s="218" t="s">
        <v>126</v>
      </c>
      <c r="O67" s="219"/>
      <c r="P67" s="107"/>
      <c r="Q67" s="218" t="s">
        <v>126</v>
      </c>
      <c r="R67" s="219"/>
      <c r="S67" s="107"/>
      <c r="T67" s="220" t="s">
        <v>128</v>
      </c>
      <c r="U67" s="221">
        <f t="shared" si="0"/>
        <v>0</v>
      </c>
      <c r="V67" s="278"/>
      <c r="W67" s="232"/>
    </row>
    <row r="68" spans="2:23" ht="13.35" customHeight="1" x14ac:dyDescent="0.15">
      <c r="B68" s="254"/>
      <c r="C68" s="285"/>
      <c r="D68" s="285"/>
      <c r="E68" s="175">
        <v>10</v>
      </c>
      <c r="F68" s="105"/>
      <c r="G68" s="76"/>
      <c r="H68" s="224" t="s">
        <v>125</v>
      </c>
      <c r="I68" s="225"/>
      <c r="J68" s="108"/>
      <c r="K68" s="224" t="s">
        <v>126</v>
      </c>
      <c r="L68" s="225"/>
      <c r="M68" s="108"/>
      <c r="N68" s="224" t="s">
        <v>126</v>
      </c>
      <c r="O68" s="225"/>
      <c r="P68" s="108"/>
      <c r="Q68" s="224" t="s">
        <v>126</v>
      </c>
      <c r="R68" s="225"/>
      <c r="S68" s="108"/>
      <c r="T68" s="226" t="s">
        <v>128</v>
      </c>
      <c r="U68" s="222">
        <f t="shared" si="0"/>
        <v>0</v>
      </c>
      <c r="V68" s="279"/>
      <c r="W68" s="233"/>
    </row>
    <row r="69" spans="2:23" ht="13.35" customHeight="1" x14ac:dyDescent="0.15">
      <c r="B69" s="252" t="s">
        <v>134</v>
      </c>
      <c r="C69" s="283">
        <f>D69+V69</f>
        <v>0</v>
      </c>
      <c r="D69" s="283">
        <f t="shared" ref="D69" si="6">ROUND(SUM(U69:U78),0)</f>
        <v>0</v>
      </c>
      <c r="E69" s="174">
        <v>1</v>
      </c>
      <c r="F69" s="103"/>
      <c r="G69" s="79"/>
      <c r="H69" s="214" t="s">
        <v>125</v>
      </c>
      <c r="I69" s="215"/>
      <c r="J69" s="106"/>
      <c r="K69" s="214" t="s">
        <v>126</v>
      </c>
      <c r="L69" s="215"/>
      <c r="M69" s="106"/>
      <c r="N69" s="214" t="s">
        <v>126</v>
      </c>
      <c r="O69" s="215"/>
      <c r="P69" s="106"/>
      <c r="Q69" s="214" t="s">
        <v>126</v>
      </c>
      <c r="R69" s="215"/>
      <c r="S69" s="106"/>
      <c r="T69" s="216" t="s">
        <v>128</v>
      </c>
      <c r="U69" s="217">
        <f t="shared" si="0"/>
        <v>0</v>
      </c>
      <c r="V69" s="277"/>
      <c r="W69" s="231"/>
    </row>
    <row r="70" spans="2:23" ht="13.35" customHeight="1" x14ac:dyDescent="0.15">
      <c r="B70" s="253"/>
      <c r="C70" s="284"/>
      <c r="D70" s="284"/>
      <c r="E70" s="175">
        <v>2</v>
      </c>
      <c r="F70" s="104"/>
      <c r="G70" s="74"/>
      <c r="H70" s="218" t="s">
        <v>125</v>
      </c>
      <c r="I70" s="219"/>
      <c r="J70" s="107"/>
      <c r="K70" s="218" t="s">
        <v>126</v>
      </c>
      <c r="L70" s="219"/>
      <c r="M70" s="107"/>
      <c r="N70" s="218" t="s">
        <v>126</v>
      </c>
      <c r="O70" s="219"/>
      <c r="P70" s="107"/>
      <c r="Q70" s="218" t="s">
        <v>126</v>
      </c>
      <c r="R70" s="219"/>
      <c r="S70" s="107"/>
      <c r="T70" s="220" t="s">
        <v>128</v>
      </c>
      <c r="U70" s="221">
        <f t="shared" si="0"/>
        <v>0</v>
      </c>
      <c r="V70" s="278"/>
      <c r="W70" s="232"/>
    </row>
    <row r="71" spans="2:23" ht="13.35" customHeight="1" x14ac:dyDescent="0.15">
      <c r="B71" s="253"/>
      <c r="C71" s="284"/>
      <c r="D71" s="284"/>
      <c r="E71" s="175">
        <v>3</v>
      </c>
      <c r="F71" s="104"/>
      <c r="G71" s="74"/>
      <c r="H71" s="218" t="s">
        <v>125</v>
      </c>
      <c r="I71" s="219"/>
      <c r="J71" s="107"/>
      <c r="K71" s="218" t="s">
        <v>126</v>
      </c>
      <c r="L71" s="219"/>
      <c r="M71" s="107"/>
      <c r="N71" s="218" t="s">
        <v>126</v>
      </c>
      <c r="O71" s="219"/>
      <c r="P71" s="107"/>
      <c r="Q71" s="218" t="s">
        <v>126</v>
      </c>
      <c r="R71" s="219"/>
      <c r="S71" s="107"/>
      <c r="T71" s="220" t="s">
        <v>128</v>
      </c>
      <c r="U71" s="221">
        <f t="shared" si="0"/>
        <v>0</v>
      </c>
      <c r="V71" s="278"/>
      <c r="W71" s="232"/>
    </row>
    <row r="72" spans="2:23" ht="13.35" customHeight="1" x14ac:dyDescent="0.15">
      <c r="B72" s="253"/>
      <c r="C72" s="284"/>
      <c r="D72" s="284"/>
      <c r="E72" s="175">
        <v>4</v>
      </c>
      <c r="F72" s="104"/>
      <c r="G72" s="74"/>
      <c r="H72" s="218" t="s">
        <v>125</v>
      </c>
      <c r="I72" s="219"/>
      <c r="J72" s="107"/>
      <c r="K72" s="218" t="s">
        <v>126</v>
      </c>
      <c r="L72" s="219"/>
      <c r="M72" s="107"/>
      <c r="N72" s="218" t="s">
        <v>126</v>
      </c>
      <c r="O72" s="219"/>
      <c r="P72" s="107"/>
      <c r="Q72" s="218" t="s">
        <v>126</v>
      </c>
      <c r="R72" s="219"/>
      <c r="S72" s="107"/>
      <c r="T72" s="220" t="s">
        <v>128</v>
      </c>
      <c r="U72" s="221">
        <f t="shared" si="0"/>
        <v>0</v>
      </c>
      <c r="V72" s="278"/>
      <c r="W72" s="232"/>
    </row>
    <row r="73" spans="2:23" ht="13.35" customHeight="1" x14ac:dyDescent="0.15">
      <c r="B73" s="253"/>
      <c r="C73" s="284"/>
      <c r="D73" s="284"/>
      <c r="E73" s="175">
        <v>5</v>
      </c>
      <c r="F73" s="104"/>
      <c r="G73" s="74"/>
      <c r="H73" s="218" t="s">
        <v>125</v>
      </c>
      <c r="I73" s="219"/>
      <c r="J73" s="107"/>
      <c r="K73" s="218" t="s">
        <v>126</v>
      </c>
      <c r="L73" s="219"/>
      <c r="M73" s="107"/>
      <c r="N73" s="218" t="s">
        <v>126</v>
      </c>
      <c r="O73" s="219"/>
      <c r="P73" s="107"/>
      <c r="Q73" s="218" t="s">
        <v>126</v>
      </c>
      <c r="R73" s="219"/>
      <c r="S73" s="107"/>
      <c r="T73" s="220" t="s">
        <v>128</v>
      </c>
      <c r="U73" s="222">
        <f t="shared" si="0"/>
        <v>0</v>
      </c>
      <c r="V73" s="278"/>
      <c r="W73" s="233"/>
    </row>
    <row r="74" spans="2:23" ht="13.35" customHeight="1" x14ac:dyDescent="0.15">
      <c r="B74" s="253"/>
      <c r="C74" s="284"/>
      <c r="D74" s="284"/>
      <c r="E74" s="175">
        <v>6</v>
      </c>
      <c r="F74" s="104"/>
      <c r="G74" s="74"/>
      <c r="H74" s="218" t="s">
        <v>125</v>
      </c>
      <c r="I74" s="219"/>
      <c r="J74" s="107"/>
      <c r="K74" s="218" t="s">
        <v>126</v>
      </c>
      <c r="L74" s="219"/>
      <c r="M74" s="107"/>
      <c r="N74" s="218" t="s">
        <v>126</v>
      </c>
      <c r="O74" s="219"/>
      <c r="P74" s="107"/>
      <c r="Q74" s="218" t="s">
        <v>126</v>
      </c>
      <c r="R74" s="219"/>
      <c r="S74" s="107"/>
      <c r="T74" s="220" t="s">
        <v>128</v>
      </c>
      <c r="U74" s="223">
        <f t="shared" ref="U74:U118" si="7">PRODUCT(G74,I74,L74,O74,R74)</f>
        <v>0</v>
      </c>
      <c r="V74" s="278"/>
      <c r="W74" s="234"/>
    </row>
    <row r="75" spans="2:23" ht="13.35" customHeight="1" x14ac:dyDescent="0.15">
      <c r="B75" s="253"/>
      <c r="C75" s="284"/>
      <c r="D75" s="284"/>
      <c r="E75" s="175">
        <v>7</v>
      </c>
      <c r="F75" s="104"/>
      <c r="G75" s="74"/>
      <c r="H75" s="218" t="s">
        <v>125</v>
      </c>
      <c r="I75" s="219"/>
      <c r="J75" s="107"/>
      <c r="K75" s="218" t="s">
        <v>126</v>
      </c>
      <c r="L75" s="219"/>
      <c r="M75" s="107"/>
      <c r="N75" s="218" t="s">
        <v>126</v>
      </c>
      <c r="O75" s="219"/>
      <c r="P75" s="107"/>
      <c r="Q75" s="218" t="s">
        <v>126</v>
      </c>
      <c r="R75" s="219"/>
      <c r="S75" s="107"/>
      <c r="T75" s="220" t="s">
        <v>128</v>
      </c>
      <c r="U75" s="221">
        <f t="shared" si="7"/>
        <v>0</v>
      </c>
      <c r="V75" s="278"/>
      <c r="W75" s="232"/>
    </row>
    <row r="76" spans="2:23" ht="13.35" customHeight="1" x14ac:dyDescent="0.15">
      <c r="B76" s="253"/>
      <c r="C76" s="284"/>
      <c r="D76" s="284"/>
      <c r="E76" s="175">
        <v>8</v>
      </c>
      <c r="F76" s="104"/>
      <c r="G76" s="74"/>
      <c r="H76" s="218" t="s">
        <v>125</v>
      </c>
      <c r="I76" s="219"/>
      <c r="J76" s="107"/>
      <c r="K76" s="218" t="s">
        <v>126</v>
      </c>
      <c r="L76" s="219"/>
      <c r="M76" s="107"/>
      <c r="N76" s="218" t="s">
        <v>126</v>
      </c>
      <c r="O76" s="219"/>
      <c r="P76" s="107"/>
      <c r="Q76" s="218" t="s">
        <v>126</v>
      </c>
      <c r="R76" s="219"/>
      <c r="S76" s="107"/>
      <c r="T76" s="220" t="s">
        <v>128</v>
      </c>
      <c r="U76" s="221">
        <f t="shared" si="7"/>
        <v>0</v>
      </c>
      <c r="V76" s="278"/>
      <c r="W76" s="232"/>
    </row>
    <row r="77" spans="2:23" ht="13.35" customHeight="1" x14ac:dyDescent="0.15">
      <c r="B77" s="253"/>
      <c r="C77" s="284"/>
      <c r="D77" s="284"/>
      <c r="E77" s="175">
        <v>9</v>
      </c>
      <c r="F77" s="104"/>
      <c r="G77" s="74"/>
      <c r="H77" s="218" t="s">
        <v>125</v>
      </c>
      <c r="I77" s="219"/>
      <c r="J77" s="107"/>
      <c r="K77" s="218" t="s">
        <v>126</v>
      </c>
      <c r="L77" s="219"/>
      <c r="M77" s="107"/>
      <c r="N77" s="218" t="s">
        <v>126</v>
      </c>
      <c r="O77" s="219"/>
      <c r="P77" s="107"/>
      <c r="Q77" s="218" t="s">
        <v>126</v>
      </c>
      <c r="R77" s="219"/>
      <c r="S77" s="107"/>
      <c r="T77" s="220" t="s">
        <v>128</v>
      </c>
      <c r="U77" s="221">
        <f t="shared" si="7"/>
        <v>0</v>
      </c>
      <c r="V77" s="278"/>
      <c r="W77" s="232"/>
    </row>
    <row r="78" spans="2:23" ht="13.35" customHeight="1" x14ac:dyDescent="0.15">
      <c r="B78" s="254"/>
      <c r="C78" s="285"/>
      <c r="D78" s="285"/>
      <c r="E78" s="175">
        <v>10</v>
      </c>
      <c r="F78" s="105"/>
      <c r="G78" s="76"/>
      <c r="H78" s="224" t="s">
        <v>125</v>
      </c>
      <c r="I78" s="225"/>
      <c r="J78" s="108"/>
      <c r="K78" s="224" t="s">
        <v>126</v>
      </c>
      <c r="L78" s="225"/>
      <c r="M78" s="108"/>
      <c r="N78" s="224" t="s">
        <v>126</v>
      </c>
      <c r="O78" s="225"/>
      <c r="P78" s="108"/>
      <c r="Q78" s="224" t="s">
        <v>126</v>
      </c>
      <c r="R78" s="225"/>
      <c r="S78" s="108"/>
      <c r="T78" s="226" t="s">
        <v>128</v>
      </c>
      <c r="U78" s="222">
        <f t="shared" si="7"/>
        <v>0</v>
      </c>
      <c r="V78" s="279"/>
      <c r="W78" s="233"/>
    </row>
    <row r="79" spans="2:23" ht="13.35" customHeight="1" x14ac:dyDescent="0.15">
      <c r="B79" s="252" t="s">
        <v>135</v>
      </c>
      <c r="C79" s="283">
        <f>D79+V79</f>
        <v>0</v>
      </c>
      <c r="D79" s="283">
        <f t="shared" ref="D79" si="8">ROUND(SUM(U79:U88),0)</f>
        <v>0</v>
      </c>
      <c r="E79" s="174">
        <v>1</v>
      </c>
      <c r="F79" s="103"/>
      <c r="G79" s="72"/>
      <c r="H79" s="214" t="s">
        <v>125</v>
      </c>
      <c r="I79" s="215"/>
      <c r="J79" s="106"/>
      <c r="K79" s="214" t="s">
        <v>126</v>
      </c>
      <c r="L79" s="230"/>
      <c r="M79" s="106"/>
      <c r="N79" s="214" t="s">
        <v>126</v>
      </c>
      <c r="O79" s="215"/>
      <c r="P79" s="106"/>
      <c r="Q79" s="214" t="s">
        <v>126</v>
      </c>
      <c r="R79" s="215"/>
      <c r="S79" s="106"/>
      <c r="T79" s="216" t="s">
        <v>128</v>
      </c>
      <c r="U79" s="217">
        <f t="shared" si="7"/>
        <v>0</v>
      </c>
      <c r="V79" s="277"/>
      <c r="W79" s="231"/>
    </row>
    <row r="80" spans="2:23" ht="13.35" customHeight="1" x14ac:dyDescent="0.15">
      <c r="B80" s="253"/>
      <c r="C80" s="284"/>
      <c r="D80" s="284"/>
      <c r="E80" s="175">
        <v>2</v>
      </c>
      <c r="F80" s="104"/>
      <c r="G80" s="74"/>
      <c r="H80" s="218" t="s">
        <v>125</v>
      </c>
      <c r="I80" s="219"/>
      <c r="J80" s="107"/>
      <c r="K80" s="218" t="s">
        <v>126</v>
      </c>
      <c r="L80" s="219"/>
      <c r="M80" s="107"/>
      <c r="N80" s="218" t="s">
        <v>126</v>
      </c>
      <c r="O80" s="219"/>
      <c r="P80" s="107"/>
      <c r="Q80" s="218" t="s">
        <v>126</v>
      </c>
      <c r="R80" s="219"/>
      <c r="S80" s="107"/>
      <c r="T80" s="220" t="s">
        <v>128</v>
      </c>
      <c r="U80" s="221">
        <f t="shared" si="7"/>
        <v>0</v>
      </c>
      <c r="V80" s="278"/>
      <c r="W80" s="232"/>
    </row>
    <row r="81" spans="2:23" ht="13.35" customHeight="1" x14ac:dyDescent="0.15">
      <c r="B81" s="253"/>
      <c r="C81" s="284"/>
      <c r="D81" s="284"/>
      <c r="E81" s="175">
        <v>3</v>
      </c>
      <c r="F81" s="104"/>
      <c r="G81" s="74"/>
      <c r="H81" s="218" t="s">
        <v>125</v>
      </c>
      <c r="I81" s="219"/>
      <c r="J81" s="107"/>
      <c r="K81" s="218" t="s">
        <v>126</v>
      </c>
      <c r="L81" s="219"/>
      <c r="M81" s="107"/>
      <c r="N81" s="218" t="s">
        <v>126</v>
      </c>
      <c r="O81" s="219"/>
      <c r="P81" s="107"/>
      <c r="Q81" s="218" t="s">
        <v>126</v>
      </c>
      <c r="R81" s="219"/>
      <c r="S81" s="107"/>
      <c r="T81" s="220" t="s">
        <v>128</v>
      </c>
      <c r="U81" s="221">
        <f t="shared" si="7"/>
        <v>0</v>
      </c>
      <c r="V81" s="278"/>
      <c r="W81" s="232"/>
    </row>
    <row r="82" spans="2:23" ht="13.35" customHeight="1" x14ac:dyDescent="0.15">
      <c r="B82" s="253"/>
      <c r="C82" s="284"/>
      <c r="D82" s="284"/>
      <c r="E82" s="175">
        <v>4</v>
      </c>
      <c r="F82" s="104"/>
      <c r="G82" s="74"/>
      <c r="H82" s="218" t="s">
        <v>125</v>
      </c>
      <c r="I82" s="219"/>
      <c r="J82" s="107"/>
      <c r="K82" s="218" t="s">
        <v>126</v>
      </c>
      <c r="L82" s="219"/>
      <c r="M82" s="107"/>
      <c r="N82" s="218" t="s">
        <v>126</v>
      </c>
      <c r="O82" s="219"/>
      <c r="P82" s="107"/>
      <c r="Q82" s="218" t="s">
        <v>126</v>
      </c>
      <c r="R82" s="219"/>
      <c r="S82" s="107"/>
      <c r="T82" s="220" t="s">
        <v>128</v>
      </c>
      <c r="U82" s="221">
        <f t="shared" si="7"/>
        <v>0</v>
      </c>
      <c r="V82" s="278"/>
      <c r="W82" s="232"/>
    </row>
    <row r="83" spans="2:23" ht="13.35" customHeight="1" x14ac:dyDescent="0.15">
      <c r="B83" s="253"/>
      <c r="C83" s="284"/>
      <c r="D83" s="284"/>
      <c r="E83" s="175">
        <v>5</v>
      </c>
      <c r="F83" s="104"/>
      <c r="G83" s="74"/>
      <c r="H83" s="218" t="s">
        <v>125</v>
      </c>
      <c r="I83" s="219"/>
      <c r="J83" s="107"/>
      <c r="K83" s="218" t="s">
        <v>126</v>
      </c>
      <c r="L83" s="219"/>
      <c r="M83" s="107"/>
      <c r="N83" s="218" t="s">
        <v>126</v>
      </c>
      <c r="O83" s="219"/>
      <c r="P83" s="107"/>
      <c r="Q83" s="218" t="s">
        <v>126</v>
      </c>
      <c r="R83" s="219"/>
      <c r="S83" s="107"/>
      <c r="T83" s="220" t="s">
        <v>128</v>
      </c>
      <c r="U83" s="222">
        <f t="shared" si="7"/>
        <v>0</v>
      </c>
      <c r="V83" s="278"/>
      <c r="W83" s="233"/>
    </row>
    <row r="84" spans="2:23" ht="13.35" customHeight="1" x14ac:dyDescent="0.15">
      <c r="B84" s="253"/>
      <c r="C84" s="284"/>
      <c r="D84" s="284"/>
      <c r="E84" s="175">
        <v>6</v>
      </c>
      <c r="F84" s="104"/>
      <c r="G84" s="74"/>
      <c r="H84" s="218" t="s">
        <v>125</v>
      </c>
      <c r="I84" s="219"/>
      <c r="J84" s="107"/>
      <c r="K84" s="218" t="s">
        <v>126</v>
      </c>
      <c r="L84" s="219"/>
      <c r="M84" s="107"/>
      <c r="N84" s="218" t="s">
        <v>126</v>
      </c>
      <c r="O84" s="219"/>
      <c r="P84" s="107"/>
      <c r="Q84" s="218" t="s">
        <v>126</v>
      </c>
      <c r="R84" s="219"/>
      <c r="S84" s="107"/>
      <c r="T84" s="220" t="s">
        <v>128</v>
      </c>
      <c r="U84" s="223">
        <f t="shared" si="7"/>
        <v>0</v>
      </c>
      <c r="V84" s="278"/>
      <c r="W84" s="234"/>
    </row>
    <row r="85" spans="2:23" ht="13.35" customHeight="1" x14ac:dyDescent="0.15">
      <c r="B85" s="253"/>
      <c r="C85" s="284"/>
      <c r="D85" s="284"/>
      <c r="E85" s="175">
        <v>7</v>
      </c>
      <c r="F85" s="104"/>
      <c r="G85" s="74"/>
      <c r="H85" s="218" t="s">
        <v>125</v>
      </c>
      <c r="I85" s="219"/>
      <c r="J85" s="107"/>
      <c r="K85" s="218" t="s">
        <v>126</v>
      </c>
      <c r="L85" s="219"/>
      <c r="M85" s="107"/>
      <c r="N85" s="218" t="s">
        <v>126</v>
      </c>
      <c r="O85" s="219"/>
      <c r="P85" s="107"/>
      <c r="Q85" s="218" t="s">
        <v>126</v>
      </c>
      <c r="R85" s="219"/>
      <c r="S85" s="107"/>
      <c r="T85" s="220" t="s">
        <v>128</v>
      </c>
      <c r="U85" s="221">
        <f t="shared" si="7"/>
        <v>0</v>
      </c>
      <c r="V85" s="278"/>
      <c r="W85" s="232"/>
    </row>
    <row r="86" spans="2:23" ht="13.35" customHeight="1" x14ac:dyDescent="0.15">
      <c r="B86" s="253"/>
      <c r="C86" s="284"/>
      <c r="D86" s="284"/>
      <c r="E86" s="175">
        <v>8</v>
      </c>
      <c r="F86" s="104"/>
      <c r="G86" s="74"/>
      <c r="H86" s="218" t="s">
        <v>125</v>
      </c>
      <c r="I86" s="219"/>
      <c r="J86" s="107"/>
      <c r="K86" s="218" t="s">
        <v>126</v>
      </c>
      <c r="L86" s="219"/>
      <c r="M86" s="107"/>
      <c r="N86" s="218" t="s">
        <v>126</v>
      </c>
      <c r="O86" s="219"/>
      <c r="P86" s="107"/>
      <c r="Q86" s="218" t="s">
        <v>126</v>
      </c>
      <c r="R86" s="219"/>
      <c r="S86" s="107"/>
      <c r="T86" s="220" t="s">
        <v>128</v>
      </c>
      <c r="U86" s="221">
        <f t="shared" si="7"/>
        <v>0</v>
      </c>
      <c r="V86" s="278"/>
      <c r="W86" s="232"/>
    </row>
    <row r="87" spans="2:23" ht="13.35" customHeight="1" x14ac:dyDescent="0.15">
      <c r="B87" s="253"/>
      <c r="C87" s="284"/>
      <c r="D87" s="284"/>
      <c r="E87" s="175">
        <v>9</v>
      </c>
      <c r="F87" s="104"/>
      <c r="G87" s="74"/>
      <c r="H87" s="218" t="s">
        <v>125</v>
      </c>
      <c r="I87" s="219"/>
      <c r="J87" s="107"/>
      <c r="K87" s="218" t="s">
        <v>126</v>
      </c>
      <c r="L87" s="219"/>
      <c r="M87" s="107"/>
      <c r="N87" s="218" t="s">
        <v>126</v>
      </c>
      <c r="O87" s="219"/>
      <c r="P87" s="107"/>
      <c r="Q87" s="218" t="s">
        <v>126</v>
      </c>
      <c r="R87" s="219"/>
      <c r="S87" s="107"/>
      <c r="T87" s="220" t="s">
        <v>128</v>
      </c>
      <c r="U87" s="221">
        <f t="shared" si="7"/>
        <v>0</v>
      </c>
      <c r="V87" s="278"/>
      <c r="W87" s="232"/>
    </row>
    <row r="88" spans="2:23" ht="13.35" customHeight="1" x14ac:dyDescent="0.15">
      <c r="B88" s="254"/>
      <c r="C88" s="285"/>
      <c r="D88" s="285"/>
      <c r="E88" s="175">
        <v>10</v>
      </c>
      <c r="F88" s="105"/>
      <c r="G88" s="78"/>
      <c r="H88" s="227" t="s">
        <v>125</v>
      </c>
      <c r="I88" s="225"/>
      <c r="J88" s="109"/>
      <c r="K88" s="227" t="s">
        <v>126</v>
      </c>
      <c r="L88" s="225"/>
      <c r="M88" s="109"/>
      <c r="N88" s="227" t="s">
        <v>126</v>
      </c>
      <c r="O88" s="225"/>
      <c r="P88" s="109"/>
      <c r="Q88" s="227" t="s">
        <v>126</v>
      </c>
      <c r="R88" s="225"/>
      <c r="S88" s="109"/>
      <c r="T88" s="228" t="s">
        <v>128</v>
      </c>
      <c r="U88" s="229">
        <f t="shared" si="7"/>
        <v>0</v>
      </c>
      <c r="V88" s="279"/>
      <c r="W88" s="235"/>
    </row>
    <row r="89" spans="2:23" ht="13.35" customHeight="1" x14ac:dyDescent="0.15">
      <c r="B89" s="252" t="s">
        <v>136</v>
      </c>
      <c r="C89" s="283">
        <f>D89+V89</f>
        <v>0</v>
      </c>
      <c r="D89" s="283">
        <f t="shared" ref="D89" si="9">ROUND(SUM(U89:U98),0)</f>
        <v>0</v>
      </c>
      <c r="E89" s="174">
        <v>1</v>
      </c>
      <c r="F89" s="103"/>
      <c r="G89" s="72"/>
      <c r="H89" s="214" t="s">
        <v>125</v>
      </c>
      <c r="I89" s="215"/>
      <c r="J89" s="106"/>
      <c r="K89" s="214" t="s">
        <v>126</v>
      </c>
      <c r="L89" s="215"/>
      <c r="M89" s="106"/>
      <c r="N89" s="214" t="s">
        <v>126</v>
      </c>
      <c r="O89" s="215"/>
      <c r="P89" s="106"/>
      <c r="Q89" s="214" t="s">
        <v>126</v>
      </c>
      <c r="R89" s="215"/>
      <c r="S89" s="106"/>
      <c r="T89" s="216" t="s">
        <v>128</v>
      </c>
      <c r="U89" s="217">
        <f t="shared" si="7"/>
        <v>0</v>
      </c>
      <c r="V89" s="277"/>
      <c r="W89" s="231"/>
    </row>
    <row r="90" spans="2:23" ht="13.35" customHeight="1" x14ac:dyDescent="0.15">
      <c r="B90" s="253"/>
      <c r="C90" s="284"/>
      <c r="D90" s="284"/>
      <c r="E90" s="175">
        <v>2</v>
      </c>
      <c r="F90" s="104"/>
      <c r="G90" s="74"/>
      <c r="H90" s="218" t="s">
        <v>125</v>
      </c>
      <c r="I90" s="219"/>
      <c r="J90" s="107"/>
      <c r="K90" s="218" t="s">
        <v>126</v>
      </c>
      <c r="L90" s="219"/>
      <c r="M90" s="107"/>
      <c r="N90" s="218" t="s">
        <v>126</v>
      </c>
      <c r="O90" s="219"/>
      <c r="P90" s="107"/>
      <c r="Q90" s="218" t="s">
        <v>126</v>
      </c>
      <c r="R90" s="219"/>
      <c r="S90" s="107"/>
      <c r="T90" s="220" t="s">
        <v>128</v>
      </c>
      <c r="U90" s="221">
        <f t="shared" si="7"/>
        <v>0</v>
      </c>
      <c r="V90" s="278"/>
      <c r="W90" s="232"/>
    </row>
    <row r="91" spans="2:23" ht="13.35" customHeight="1" x14ac:dyDescent="0.15">
      <c r="B91" s="253"/>
      <c r="C91" s="284"/>
      <c r="D91" s="284"/>
      <c r="E91" s="175">
        <v>3</v>
      </c>
      <c r="F91" s="104"/>
      <c r="G91" s="74"/>
      <c r="H91" s="218" t="s">
        <v>125</v>
      </c>
      <c r="I91" s="219"/>
      <c r="J91" s="107"/>
      <c r="K91" s="218" t="s">
        <v>126</v>
      </c>
      <c r="L91" s="219"/>
      <c r="M91" s="107"/>
      <c r="N91" s="218" t="s">
        <v>126</v>
      </c>
      <c r="O91" s="219"/>
      <c r="P91" s="107"/>
      <c r="Q91" s="218" t="s">
        <v>126</v>
      </c>
      <c r="R91" s="219"/>
      <c r="S91" s="107"/>
      <c r="T91" s="220" t="s">
        <v>128</v>
      </c>
      <c r="U91" s="221">
        <f t="shared" si="7"/>
        <v>0</v>
      </c>
      <c r="V91" s="278"/>
      <c r="W91" s="232"/>
    </row>
    <row r="92" spans="2:23" ht="13.35" customHeight="1" x14ac:dyDescent="0.15">
      <c r="B92" s="253"/>
      <c r="C92" s="284"/>
      <c r="D92" s="284"/>
      <c r="E92" s="175">
        <v>4</v>
      </c>
      <c r="F92" s="104"/>
      <c r="G92" s="74"/>
      <c r="H92" s="218" t="s">
        <v>125</v>
      </c>
      <c r="I92" s="219"/>
      <c r="J92" s="107"/>
      <c r="K92" s="218" t="s">
        <v>126</v>
      </c>
      <c r="L92" s="219"/>
      <c r="M92" s="107"/>
      <c r="N92" s="218" t="s">
        <v>126</v>
      </c>
      <c r="O92" s="219"/>
      <c r="P92" s="107"/>
      <c r="Q92" s="218" t="s">
        <v>126</v>
      </c>
      <c r="R92" s="219"/>
      <c r="S92" s="107"/>
      <c r="T92" s="220" t="s">
        <v>128</v>
      </c>
      <c r="U92" s="221">
        <f t="shared" si="7"/>
        <v>0</v>
      </c>
      <c r="V92" s="278"/>
      <c r="W92" s="232"/>
    </row>
    <row r="93" spans="2:23" ht="13.35" customHeight="1" x14ac:dyDescent="0.15">
      <c r="B93" s="253"/>
      <c r="C93" s="284"/>
      <c r="D93" s="284"/>
      <c r="E93" s="175">
        <v>5</v>
      </c>
      <c r="F93" s="104"/>
      <c r="G93" s="74"/>
      <c r="H93" s="218" t="s">
        <v>125</v>
      </c>
      <c r="I93" s="219"/>
      <c r="J93" s="107"/>
      <c r="K93" s="218" t="s">
        <v>126</v>
      </c>
      <c r="L93" s="219"/>
      <c r="M93" s="107"/>
      <c r="N93" s="218" t="s">
        <v>126</v>
      </c>
      <c r="O93" s="219"/>
      <c r="P93" s="107"/>
      <c r="Q93" s="218" t="s">
        <v>126</v>
      </c>
      <c r="R93" s="219"/>
      <c r="S93" s="107"/>
      <c r="T93" s="220" t="s">
        <v>128</v>
      </c>
      <c r="U93" s="222">
        <f t="shared" si="7"/>
        <v>0</v>
      </c>
      <c r="V93" s="278"/>
      <c r="W93" s="233"/>
    </row>
    <row r="94" spans="2:23" ht="13.35" customHeight="1" x14ac:dyDescent="0.15">
      <c r="B94" s="253"/>
      <c r="C94" s="284"/>
      <c r="D94" s="284"/>
      <c r="E94" s="175">
        <v>6</v>
      </c>
      <c r="F94" s="104"/>
      <c r="G94" s="74"/>
      <c r="H94" s="218" t="s">
        <v>125</v>
      </c>
      <c r="I94" s="219"/>
      <c r="J94" s="107"/>
      <c r="K94" s="218" t="s">
        <v>126</v>
      </c>
      <c r="L94" s="219"/>
      <c r="M94" s="107"/>
      <c r="N94" s="218" t="s">
        <v>126</v>
      </c>
      <c r="O94" s="219"/>
      <c r="P94" s="107"/>
      <c r="Q94" s="218" t="s">
        <v>126</v>
      </c>
      <c r="R94" s="219"/>
      <c r="S94" s="107"/>
      <c r="T94" s="220" t="s">
        <v>128</v>
      </c>
      <c r="U94" s="223">
        <f t="shared" si="7"/>
        <v>0</v>
      </c>
      <c r="V94" s="278"/>
      <c r="W94" s="234"/>
    </row>
    <row r="95" spans="2:23" ht="13.35" customHeight="1" x14ac:dyDescent="0.15">
      <c r="B95" s="253"/>
      <c r="C95" s="284"/>
      <c r="D95" s="284"/>
      <c r="E95" s="175">
        <v>7</v>
      </c>
      <c r="F95" s="104"/>
      <c r="G95" s="74"/>
      <c r="H95" s="218" t="s">
        <v>125</v>
      </c>
      <c r="I95" s="219"/>
      <c r="J95" s="107"/>
      <c r="K95" s="218" t="s">
        <v>126</v>
      </c>
      <c r="L95" s="219"/>
      <c r="M95" s="107"/>
      <c r="N95" s="218" t="s">
        <v>126</v>
      </c>
      <c r="O95" s="219"/>
      <c r="P95" s="107"/>
      <c r="Q95" s="218" t="s">
        <v>126</v>
      </c>
      <c r="R95" s="219"/>
      <c r="S95" s="107"/>
      <c r="T95" s="220" t="s">
        <v>128</v>
      </c>
      <c r="U95" s="221">
        <f t="shared" si="7"/>
        <v>0</v>
      </c>
      <c r="V95" s="278"/>
      <c r="W95" s="232"/>
    </row>
    <row r="96" spans="2:23" ht="13.35" customHeight="1" x14ac:dyDescent="0.15">
      <c r="B96" s="253"/>
      <c r="C96" s="284"/>
      <c r="D96" s="284"/>
      <c r="E96" s="175">
        <v>8</v>
      </c>
      <c r="F96" s="104"/>
      <c r="G96" s="74"/>
      <c r="H96" s="218" t="s">
        <v>125</v>
      </c>
      <c r="I96" s="219"/>
      <c r="J96" s="107"/>
      <c r="K96" s="218" t="s">
        <v>126</v>
      </c>
      <c r="L96" s="219"/>
      <c r="M96" s="107"/>
      <c r="N96" s="218" t="s">
        <v>126</v>
      </c>
      <c r="O96" s="219"/>
      <c r="P96" s="107"/>
      <c r="Q96" s="218" t="s">
        <v>126</v>
      </c>
      <c r="R96" s="219"/>
      <c r="S96" s="107"/>
      <c r="T96" s="220" t="s">
        <v>128</v>
      </c>
      <c r="U96" s="221">
        <f t="shared" si="7"/>
        <v>0</v>
      </c>
      <c r="V96" s="278"/>
      <c r="W96" s="232"/>
    </row>
    <row r="97" spans="2:23" ht="13.35" customHeight="1" x14ac:dyDescent="0.15">
      <c r="B97" s="253"/>
      <c r="C97" s="284"/>
      <c r="D97" s="284"/>
      <c r="E97" s="175">
        <v>9</v>
      </c>
      <c r="F97" s="104"/>
      <c r="G97" s="74"/>
      <c r="H97" s="218" t="s">
        <v>125</v>
      </c>
      <c r="I97" s="219"/>
      <c r="J97" s="107"/>
      <c r="K97" s="218" t="s">
        <v>126</v>
      </c>
      <c r="L97" s="219"/>
      <c r="M97" s="107"/>
      <c r="N97" s="218" t="s">
        <v>126</v>
      </c>
      <c r="O97" s="219"/>
      <c r="P97" s="107"/>
      <c r="Q97" s="218" t="s">
        <v>126</v>
      </c>
      <c r="R97" s="219"/>
      <c r="S97" s="107"/>
      <c r="T97" s="220" t="s">
        <v>128</v>
      </c>
      <c r="U97" s="221">
        <f t="shared" si="7"/>
        <v>0</v>
      </c>
      <c r="V97" s="278"/>
      <c r="W97" s="232"/>
    </row>
    <row r="98" spans="2:23" ht="13.35" customHeight="1" x14ac:dyDescent="0.15">
      <c r="B98" s="254"/>
      <c r="C98" s="285"/>
      <c r="D98" s="285"/>
      <c r="E98" s="175">
        <v>10</v>
      </c>
      <c r="F98" s="105"/>
      <c r="G98" s="76"/>
      <c r="H98" s="224" t="s">
        <v>125</v>
      </c>
      <c r="I98" s="225"/>
      <c r="J98" s="108"/>
      <c r="K98" s="224" t="s">
        <v>126</v>
      </c>
      <c r="L98" s="225"/>
      <c r="M98" s="108"/>
      <c r="N98" s="224" t="s">
        <v>126</v>
      </c>
      <c r="O98" s="225"/>
      <c r="P98" s="108"/>
      <c r="Q98" s="224" t="s">
        <v>126</v>
      </c>
      <c r="R98" s="225"/>
      <c r="S98" s="108"/>
      <c r="T98" s="226" t="s">
        <v>128</v>
      </c>
      <c r="U98" s="222">
        <f t="shared" si="7"/>
        <v>0</v>
      </c>
      <c r="V98" s="279"/>
      <c r="W98" s="233"/>
    </row>
    <row r="99" spans="2:23" ht="13.35" customHeight="1" x14ac:dyDescent="0.15">
      <c r="B99" s="252" t="s">
        <v>138</v>
      </c>
      <c r="C99" s="283">
        <f>D99+V99</f>
        <v>0</v>
      </c>
      <c r="D99" s="283">
        <f t="shared" ref="D99" si="10">ROUND(SUM(U99:U108),0)</f>
        <v>0</v>
      </c>
      <c r="E99" s="174">
        <v>1</v>
      </c>
      <c r="F99" s="103"/>
      <c r="G99" s="72"/>
      <c r="H99" s="214" t="s">
        <v>125</v>
      </c>
      <c r="I99" s="215"/>
      <c r="J99" s="110"/>
      <c r="K99" s="214" t="s">
        <v>126</v>
      </c>
      <c r="L99" s="215"/>
      <c r="M99" s="106"/>
      <c r="N99" s="214" t="s">
        <v>126</v>
      </c>
      <c r="O99" s="215"/>
      <c r="P99" s="106"/>
      <c r="Q99" s="214" t="s">
        <v>126</v>
      </c>
      <c r="R99" s="215"/>
      <c r="S99" s="106"/>
      <c r="T99" s="216" t="s">
        <v>128</v>
      </c>
      <c r="U99" s="217">
        <f t="shared" si="7"/>
        <v>0</v>
      </c>
      <c r="V99" s="277"/>
      <c r="W99" s="231"/>
    </row>
    <row r="100" spans="2:23" ht="13.35" customHeight="1" x14ac:dyDescent="0.15">
      <c r="B100" s="253"/>
      <c r="C100" s="284"/>
      <c r="D100" s="284"/>
      <c r="E100" s="175">
        <v>2</v>
      </c>
      <c r="F100" s="104"/>
      <c r="G100" s="74"/>
      <c r="H100" s="218" t="s">
        <v>125</v>
      </c>
      <c r="I100" s="219"/>
      <c r="J100" s="107"/>
      <c r="K100" s="218" t="s">
        <v>126</v>
      </c>
      <c r="L100" s="219"/>
      <c r="M100" s="107"/>
      <c r="N100" s="218" t="s">
        <v>126</v>
      </c>
      <c r="O100" s="219"/>
      <c r="P100" s="107"/>
      <c r="Q100" s="218" t="s">
        <v>126</v>
      </c>
      <c r="R100" s="219"/>
      <c r="S100" s="107"/>
      <c r="T100" s="220" t="s">
        <v>128</v>
      </c>
      <c r="U100" s="221">
        <f t="shared" si="7"/>
        <v>0</v>
      </c>
      <c r="V100" s="278"/>
      <c r="W100" s="232"/>
    </row>
    <row r="101" spans="2:23" ht="13.35" customHeight="1" x14ac:dyDescent="0.15">
      <c r="B101" s="253"/>
      <c r="C101" s="284"/>
      <c r="D101" s="284"/>
      <c r="E101" s="175">
        <v>3</v>
      </c>
      <c r="F101" s="104"/>
      <c r="G101" s="74"/>
      <c r="H101" s="218" t="s">
        <v>125</v>
      </c>
      <c r="I101" s="219"/>
      <c r="J101" s="107"/>
      <c r="K101" s="218" t="s">
        <v>126</v>
      </c>
      <c r="L101" s="219"/>
      <c r="M101" s="107"/>
      <c r="N101" s="218" t="s">
        <v>126</v>
      </c>
      <c r="O101" s="219"/>
      <c r="P101" s="107"/>
      <c r="Q101" s="218" t="s">
        <v>126</v>
      </c>
      <c r="R101" s="219"/>
      <c r="S101" s="107"/>
      <c r="T101" s="220" t="s">
        <v>128</v>
      </c>
      <c r="U101" s="221">
        <f t="shared" si="7"/>
        <v>0</v>
      </c>
      <c r="V101" s="278"/>
      <c r="W101" s="232"/>
    </row>
    <row r="102" spans="2:23" ht="13.35" customHeight="1" x14ac:dyDescent="0.15">
      <c r="B102" s="253"/>
      <c r="C102" s="284"/>
      <c r="D102" s="284"/>
      <c r="E102" s="175">
        <v>4</v>
      </c>
      <c r="F102" s="104"/>
      <c r="G102" s="74"/>
      <c r="H102" s="218" t="s">
        <v>125</v>
      </c>
      <c r="I102" s="219"/>
      <c r="J102" s="107"/>
      <c r="K102" s="218" t="s">
        <v>126</v>
      </c>
      <c r="L102" s="219"/>
      <c r="M102" s="107"/>
      <c r="N102" s="218" t="s">
        <v>126</v>
      </c>
      <c r="O102" s="219"/>
      <c r="P102" s="107"/>
      <c r="Q102" s="218" t="s">
        <v>126</v>
      </c>
      <c r="R102" s="219"/>
      <c r="S102" s="107"/>
      <c r="T102" s="220" t="s">
        <v>128</v>
      </c>
      <c r="U102" s="221">
        <f t="shared" si="7"/>
        <v>0</v>
      </c>
      <c r="V102" s="278"/>
      <c r="W102" s="232"/>
    </row>
    <row r="103" spans="2:23" ht="13.35" customHeight="1" x14ac:dyDescent="0.15">
      <c r="B103" s="253"/>
      <c r="C103" s="284"/>
      <c r="D103" s="284"/>
      <c r="E103" s="175">
        <v>5</v>
      </c>
      <c r="F103" s="104"/>
      <c r="G103" s="74"/>
      <c r="H103" s="218" t="s">
        <v>125</v>
      </c>
      <c r="I103" s="219"/>
      <c r="J103" s="107"/>
      <c r="K103" s="218" t="s">
        <v>126</v>
      </c>
      <c r="L103" s="219"/>
      <c r="M103" s="107"/>
      <c r="N103" s="218" t="s">
        <v>126</v>
      </c>
      <c r="O103" s="219"/>
      <c r="P103" s="107"/>
      <c r="Q103" s="218" t="s">
        <v>126</v>
      </c>
      <c r="R103" s="219"/>
      <c r="S103" s="107"/>
      <c r="T103" s="220" t="s">
        <v>128</v>
      </c>
      <c r="U103" s="221">
        <f t="shared" si="7"/>
        <v>0</v>
      </c>
      <c r="V103" s="278"/>
      <c r="W103" s="232"/>
    </row>
    <row r="104" spans="2:23" ht="13.35" customHeight="1" x14ac:dyDescent="0.15">
      <c r="B104" s="253"/>
      <c r="C104" s="284"/>
      <c r="D104" s="284"/>
      <c r="E104" s="175">
        <v>6</v>
      </c>
      <c r="F104" s="104"/>
      <c r="G104" s="74"/>
      <c r="H104" s="218" t="s">
        <v>125</v>
      </c>
      <c r="I104" s="219"/>
      <c r="J104" s="107"/>
      <c r="K104" s="218" t="s">
        <v>126</v>
      </c>
      <c r="L104" s="219"/>
      <c r="M104" s="107"/>
      <c r="N104" s="218" t="s">
        <v>126</v>
      </c>
      <c r="O104" s="219"/>
      <c r="P104" s="107"/>
      <c r="Q104" s="218" t="s">
        <v>126</v>
      </c>
      <c r="R104" s="219"/>
      <c r="S104" s="107"/>
      <c r="T104" s="220" t="s">
        <v>128</v>
      </c>
      <c r="U104" s="221">
        <f t="shared" si="7"/>
        <v>0</v>
      </c>
      <c r="V104" s="278"/>
      <c r="W104" s="232"/>
    </row>
    <row r="105" spans="2:23" ht="13.35" customHeight="1" x14ac:dyDescent="0.15">
      <c r="B105" s="253"/>
      <c r="C105" s="284"/>
      <c r="D105" s="284"/>
      <c r="E105" s="175">
        <v>7</v>
      </c>
      <c r="F105" s="104"/>
      <c r="G105" s="74"/>
      <c r="H105" s="218" t="s">
        <v>125</v>
      </c>
      <c r="I105" s="219"/>
      <c r="J105" s="107"/>
      <c r="K105" s="218" t="s">
        <v>126</v>
      </c>
      <c r="L105" s="219"/>
      <c r="M105" s="107"/>
      <c r="N105" s="218" t="s">
        <v>126</v>
      </c>
      <c r="O105" s="219"/>
      <c r="P105" s="107"/>
      <c r="Q105" s="218" t="s">
        <v>126</v>
      </c>
      <c r="R105" s="219"/>
      <c r="S105" s="107"/>
      <c r="T105" s="220" t="s">
        <v>128</v>
      </c>
      <c r="U105" s="221">
        <f t="shared" si="7"/>
        <v>0</v>
      </c>
      <c r="V105" s="278"/>
      <c r="W105" s="232"/>
    </row>
    <row r="106" spans="2:23" ht="13.35" customHeight="1" x14ac:dyDescent="0.15">
      <c r="B106" s="253"/>
      <c r="C106" s="284"/>
      <c r="D106" s="284"/>
      <c r="E106" s="175">
        <v>8</v>
      </c>
      <c r="F106" s="104"/>
      <c r="G106" s="74"/>
      <c r="H106" s="218" t="s">
        <v>125</v>
      </c>
      <c r="I106" s="219"/>
      <c r="J106" s="107"/>
      <c r="K106" s="218" t="s">
        <v>126</v>
      </c>
      <c r="L106" s="219"/>
      <c r="M106" s="107"/>
      <c r="N106" s="218" t="s">
        <v>126</v>
      </c>
      <c r="O106" s="219"/>
      <c r="P106" s="107"/>
      <c r="Q106" s="218" t="s">
        <v>126</v>
      </c>
      <c r="R106" s="219"/>
      <c r="S106" s="107"/>
      <c r="T106" s="220" t="s">
        <v>128</v>
      </c>
      <c r="U106" s="221">
        <f t="shared" si="7"/>
        <v>0</v>
      </c>
      <c r="V106" s="278"/>
      <c r="W106" s="232"/>
    </row>
    <row r="107" spans="2:23" ht="13.35" customHeight="1" x14ac:dyDescent="0.15">
      <c r="B107" s="253"/>
      <c r="C107" s="284"/>
      <c r="D107" s="284"/>
      <c r="E107" s="175">
        <v>9</v>
      </c>
      <c r="F107" s="104"/>
      <c r="G107" s="74"/>
      <c r="H107" s="218" t="s">
        <v>125</v>
      </c>
      <c r="I107" s="219"/>
      <c r="J107" s="107"/>
      <c r="K107" s="218" t="s">
        <v>126</v>
      </c>
      <c r="L107" s="219"/>
      <c r="M107" s="107"/>
      <c r="N107" s="218" t="s">
        <v>126</v>
      </c>
      <c r="O107" s="219"/>
      <c r="P107" s="107"/>
      <c r="Q107" s="218" t="s">
        <v>126</v>
      </c>
      <c r="R107" s="219"/>
      <c r="S107" s="107"/>
      <c r="T107" s="220" t="s">
        <v>128</v>
      </c>
      <c r="U107" s="221">
        <f t="shared" si="7"/>
        <v>0</v>
      </c>
      <c r="V107" s="278"/>
      <c r="W107" s="232"/>
    </row>
    <row r="108" spans="2:23" ht="13.35" customHeight="1" x14ac:dyDescent="0.15">
      <c r="B108" s="254"/>
      <c r="C108" s="285"/>
      <c r="D108" s="285"/>
      <c r="E108" s="175">
        <v>10</v>
      </c>
      <c r="F108" s="104"/>
      <c r="G108" s="74"/>
      <c r="H108" s="218" t="s">
        <v>125</v>
      </c>
      <c r="I108" s="219"/>
      <c r="J108" s="107"/>
      <c r="K108" s="218" t="s">
        <v>126</v>
      </c>
      <c r="L108" s="219"/>
      <c r="M108" s="107"/>
      <c r="N108" s="218" t="s">
        <v>126</v>
      </c>
      <c r="O108" s="219"/>
      <c r="P108" s="107"/>
      <c r="Q108" s="218" t="s">
        <v>126</v>
      </c>
      <c r="R108" s="219"/>
      <c r="S108" s="107"/>
      <c r="T108" s="220" t="s">
        <v>128</v>
      </c>
      <c r="U108" s="221">
        <f t="shared" si="7"/>
        <v>0</v>
      </c>
      <c r="V108" s="279"/>
      <c r="W108" s="232"/>
    </row>
    <row r="109" spans="2:23" ht="13.35" customHeight="1" x14ac:dyDescent="0.15">
      <c r="B109" s="252" t="s">
        <v>139</v>
      </c>
      <c r="C109" s="283">
        <f>D109+V109</f>
        <v>0</v>
      </c>
      <c r="D109" s="283">
        <f t="shared" ref="D109" si="11">ROUND(SUM(U109:U118),0)</f>
        <v>0</v>
      </c>
      <c r="E109" s="174">
        <v>1</v>
      </c>
      <c r="F109" s="103"/>
      <c r="G109" s="72"/>
      <c r="H109" s="214" t="s">
        <v>125</v>
      </c>
      <c r="I109" s="215"/>
      <c r="J109" s="106"/>
      <c r="K109" s="214" t="s">
        <v>126</v>
      </c>
      <c r="L109" s="215"/>
      <c r="M109" s="106"/>
      <c r="N109" s="214" t="s">
        <v>126</v>
      </c>
      <c r="O109" s="215"/>
      <c r="P109" s="106"/>
      <c r="Q109" s="214" t="s">
        <v>126</v>
      </c>
      <c r="R109" s="215"/>
      <c r="S109" s="106"/>
      <c r="T109" s="216" t="s">
        <v>128</v>
      </c>
      <c r="U109" s="217">
        <f t="shared" si="7"/>
        <v>0</v>
      </c>
      <c r="V109" s="277"/>
      <c r="W109" s="231"/>
    </row>
    <row r="110" spans="2:23" ht="13.35" customHeight="1" x14ac:dyDescent="0.15">
      <c r="B110" s="253"/>
      <c r="C110" s="284"/>
      <c r="D110" s="284"/>
      <c r="E110" s="175">
        <v>2</v>
      </c>
      <c r="F110" s="104"/>
      <c r="G110" s="74"/>
      <c r="H110" s="218" t="s">
        <v>125</v>
      </c>
      <c r="I110" s="219"/>
      <c r="J110" s="107"/>
      <c r="K110" s="218" t="s">
        <v>126</v>
      </c>
      <c r="L110" s="219"/>
      <c r="M110" s="107"/>
      <c r="N110" s="218" t="s">
        <v>126</v>
      </c>
      <c r="O110" s="219"/>
      <c r="P110" s="107"/>
      <c r="Q110" s="218" t="s">
        <v>126</v>
      </c>
      <c r="R110" s="219"/>
      <c r="S110" s="107"/>
      <c r="T110" s="220" t="s">
        <v>128</v>
      </c>
      <c r="U110" s="221">
        <f t="shared" si="7"/>
        <v>0</v>
      </c>
      <c r="V110" s="278"/>
      <c r="W110" s="232"/>
    </row>
    <row r="111" spans="2:23" ht="13.35" customHeight="1" x14ac:dyDescent="0.15">
      <c r="B111" s="253"/>
      <c r="C111" s="284"/>
      <c r="D111" s="284"/>
      <c r="E111" s="175">
        <v>3</v>
      </c>
      <c r="F111" s="104"/>
      <c r="G111" s="74"/>
      <c r="H111" s="218" t="s">
        <v>125</v>
      </c>
      <c r="I111" s="219"/>
      <c r="J111" s="107"/>
      <c r="K111" s="218" t="s">
        <v>126</v>
      </c>
      <c r="L111" s="219"/>
      <c r="M111" s="107"/>
      <c r="N111" s="218" t="s">
        <v>126</v>
      </c>
      <c r="O111" s="219"/>
      <c r="P111" s="107"/>
      <c r="Q111" s="218" t="s">
        <v>126</v>
      </c>
      <c r="R111" s="219"/>
      <c r="S111" s="107"/>
      <c r="T111" s="220" t="s">
        <v>128</v>
      </c>
      <c r="U111" s="221">
        <f t="shared" si="7"/>
        <v>0</v>
      </c>
      <c r="V111" s="278"/>
      <c r="W111" s="232"/>
    </row>
    <row r="112" spans="2:23" ht="13.35" customHeight="1" x14ac:dyDescent="0.15">
      <c r="B112" s="253"/>
      <c r="C112" s="284"/>
      <c r="D112" s="284"/>
      <c r="E112" s="175">
        <v>4</v>
      </c>
      <c r="F112" s="104"/>
      <c r="G112" s="74"/>
      <c r="H112" s="218" t="s">
        <v>125</v>
      </c>
      <c r="I112" s="219"/>
      <c r="J112" s="107"/>
      <c r="K112" s="218" t="s">
        <v>126</v>
      </c>
      <c r="L112" s="219"/>
      <c r="M112" s="107"/>
      <c r="N112" s="218" t="s">
        <v>126</v>
      </c>
      <c r="O112" s="219"/>
      <c r="P112" s="107"/>
      <c r="Q112" s="218" t="s">
        <v>126</v>
      </c>
      <c r="R112" s="219"/>
      <c r="S112" s="107"/>
      <c r="T112" s="220" t="s">
        <v>128</v>
      </c>
      <c r="U112" s="221">
        <f t="shared" si="7"/>
        <v>0</v>
      </c>
      <c r="V112" s="278"/>
      <c r="W112" s="232"/>
    </row>
    <row r="113" spans="2:23" ht="13.35" customHeight="1" x14ac:dyDescent="0.15">
      <c r="B113" s="253"/>
      <c r="C113" s="284"/>
      <c r="D113" s="284"/>
      <c r="E113" s="175">
        <v>5</v>
      </c>
      <c r="F113" s="104"/>
      <c r="G113" s="74"/>
      <c r="H113" s="218" t="s">
        <v>125</v>
      </c>
      <c r="I113" s="219"/>
      <c r="J113" s="107"/>
      <c r="K113" s="218" t="s">
        <v>126</v>
      </c>
      <c r="L113" s="219"/>
      <c r="M113" s="107"/>
      <c r="N113" s="218" t="s">
        <v>126</v>
      </c>
      <c r="O113" s="219"/>
      <c r="P113" s="107"/>
      <c r="Q113" s="218" t="s">
        <v>126</v>
      </c>
      <c r="R113" s="219"/>
      <c r="S113" s="107"/>
      <c r="T113" s="220" t="s">
        <v>128</v>
      </c>
      <c r="U113" s="221">
        <f t="shared" si="7"/>
        <v>0</v>
      </c>
      <c r="V113" s="278"/>
      <c r="W113" s="232"/>
    </row>
    <row r="114" spans="2:23" ht="13.35" customHeight="1" x14ac:dyDescent="0.15">
      <c r="B114" s="253"/>
      <c r="C114" s="284"/>
      <c r="D114" s="284"/>
      <c r="E114" s="175">
        <v>6</v>
      </c>
      <c r="F114" s="104"/>
      <c r="G114" s="74"/>
      <c r="H114" s="218" t="s">
        <v>125</v>
      </c>
      <c r="I114" s="219"/>
      <c r="J114" s="107"/>
      <c r="K114" s="218" t="s">
        <v>126</v>
      </c>
      <c r="L114" s="219"/>
      <c r="M114" s="107"/>
      <c r="N114" s="218" t="s">
        <v>126</v>
      </c>
      <c r="O114" s="219"/>
      <c r="P114" s="107"/>
      <c r="Q114" s="218" t="s">
        <v>126</v>
      </c>
      <c r="R114" s="219"/>
      <c r="S114" s="107"/>
      <c r="T114" s="220" t="s">
        <v>128</v>
      </c>
      <c r="U114" s="221">
        <f t="shared" si="7"/>
        <v>0</v>
      </c>
      <c r="V114" s="278"/>
      <c r="W114" s="232"/>
    </row>
    <row r="115" spans="2:23" ht="13.35" customHeight="1" x14ac:dyDescent="0.15">
      <c r="B115" s="253"/>
      <c r="C115" s="284"/>
      <c r="D115" s="284"/>
      <c r="E115" s="175">
        <v>7</v>
      </c>
      <c r="F115" s="104"/>
      <c r="G115" s="74"/>
      <c r="H115" s="218" t="s">
        <v>125</v>
      </c>
      <c r="I115" s="219"/>
      <c r="J115" s="107"/>
      <c r="K115" s="218" t="s">
        <v>126</v>
      </c>
      <c r="L115" s="219"/>
      <c r="M115" s="107"/>
      <c r="N115" s="218" t="s">
        <v>126</v>
      </c>
      <c r="O115" s="219"/>
      <c r="P115" s="107"/>
      <c r="Q115" s="218" t="s">
        <v>126</v>
      </c>
      <c r="R115" s="219"/>
      <c r="S115" s="107"/>
      <c r="T115" s="220" t="s">
        <v>128</v>
      </c>
      <c r="U115" s="221">
        <f t="shared" si="7"/>
        <v>0</v>
      </c>
      <c r="V115" s="278"/>
      <c r="W115" s="232"/>
    </row>
    <row r="116" spans="2:23" ht="13.35" customHeight="1" x14ac:dyDescent="0.15">
      <c r="B116" s="253"/>
      <c r="C116" s="284"/>
      <c r="D116" s="284"/>
      <c r="E116" s="175">
        <v>8</v>
      </c>
      <c r="F116" s="104"/>
      <c r="G116" s="74"/>
      <c r="H116" s="218" t="s">
        <v>125</v>
      </c>
      <c r="I116" s="219"/>
      <c r="J116" s="107"/>
      <c r="K116" s="218" t="s">
        <v>126</v>
      </c>
      <c r="L116" s="219"/>
      <c r="M116" s="107"/>
      <c r="N116" s="218" t="s">
        <v>126</v>
      </c>
      <c r="O116" s="219"/>
      <c r="P116" s="107"/>
      <c r="Q116" s="218" t="s">
        <v>126</v>
      </c>
      <c r="R116" s="219"/>
      <c r="S116" s="107"/>
      <c r="T116" s="220" t="s">
        <v>128</v>
      </c>
      <c r="U116" s="221">
        <f t="shared" si="7"/>
        <v>0</v>
      </c>
      <c r="V116" s="278"/>
      <c r="W116" s="232"/>
    </row>
    <row r="117" spans="2:23" ht="13.35" customHeight="1" x14ac:dyDescent="0.15">
      <c r="B117" s="253"/>
      <c r="C117" s="284"/>
      <c r="D117" s="284"/>
      <c r="E117" s="175">
        <v>9</v>
      </c>
      <c r="F117" s="104"/>
      <c r="G117" s="74"/>
      <c r="H117" s="218" t="s">
        <v>125</v>
      </c>
      <c r="I117" s="219"/>
      <c r="J117" s="107"/>
      <c r="K117" s="218" t="s">
        <v>126</v>
      </c>
      <c r="L117" s="219"/>
      <c r="M117" s="107"/>
      <c r="N117" s="218" t="s">
        <v>126</v>
      </c>
      <c r="O117" s="219"/>
      <c r="P117" s="107"/>
      <c r="Q117" s="218" t="s">
        <v>126</v>
      </c>
      <c r="R117" s="219"/>
      <c r="S117" s="107"/>
      <c r="T117" s="220" t="s">
        <v>128</v>
      </c>
      <c r="U117" s="221">
        <f t="shared" si="7"/>
        <v>0</v>
      </c>
      <c r="V117" s="278"/>
      <c r="W117" s="232"/>
    </row>
    <row r="118" spans="2:23" ht="13.35" customHeight="1" x14ac:dyDescent="0.15">
      <c r="B118" s="253"/>
      <c r="C118" s="285"/>
      <c r="D118" s="285"/>
      <c r="E118" s="175">
        <v>10</v>
      </c>
      <c r="F118" s="104"/>
      <c r="G118" s="74"/>
      <c r="H118" s="218" t="s">
        <v>125</v>
      </c>
      <c r="I118" s="219"/>
      <c r="J118" s="107"/>
      <c r="K118" s="218" t="s">
        <v>126</v>
      </c>
      <c r="L118" s="219"/>
      <c r="M118" s="107"/>
      <c r="N118" s="218" t="s">
        <v>126</v>
      </c>
      <c r="O118" s="219"/>
      <c r="P118" s="107"/>
      <c r="Q118" s="218" t="s">
        <v>126</v>
      </c>
      <c r="R118" s="219"/>
      <c r="S118" s="107"/>
      <c r="T118" s="220" t="s">
        <v>128</v>
      </c>
      <c r="U118" s="221">
        <f t="shared" si="7"/>
        <v>0</v>
      </c>
      <c r="V118" s="279"/>
      <c r="W118" s="232"/>
    </row>
    <row r="119" spans="2:23" ht="40.35" customHeight="1" x14ac:dyDescent="0.15">
      <c r="B119" s="245" t="s">
        <v>107</v>
      </c>
      <c r="C119" s="249">
        <f>SUM(C9:C118)</f>
        <v>0</v>
      </c>
      <c r="D119" s="249">
        <f>SUM(D9:D118)</f>
        <v>0</v>
      </c>
      <c r="E119" s="241"/>
      <c r="F119" s="242"/>
      <c r="G119" s="242"/>
      <c r="H119" s="242"/>
      <c r="I119" s="242"/>
      <c r="J119" s="242"/>
      <c r="K119" s="242"/>
      <c r="L119" s="242"/>
      <c r="M119" s="242"/>
      <c r="N119" s="242"/>
      <c r="O119" s="242"/>
      <c r="P119" s="242"/>
      <c r="Q119" s="242"/>
      <c r="R119" s="242"/>
      <c r="S119" s="242"/>
      <c r="T119" s="242"/>
      <c r="U119" s="243"/>
      <c r="V119" s="236">
        <f>SUM(V9:V118)</f>
        <v>0</v>
      </c>
      <c r="W119" s="237"/>
    </row>
    <row r="120" spans="2:23" x14ac:dyDescent="0.15">
      <c r="B120" s="196"/>
      <c r="C120" s="196"/>
    </row>
    <row r="125" spans="2:23" ht="45.6" customHeight="1" x14ac:dyDescent="0.15"/>
  </sheetData>
  <sheetProtection sheet="1" objects="1" scenarios="1"/>
  <mergeCells count="40">
    <mergeCell ref="C9:C18"/>
    <mergeCell ref="D9:D18"/>
    <mergeCell ref="D39:D48"/>
    <mergeCell ref="C49:C58"/>
    <mergeCell ref="D49:D58"/>
    <mergeCell ref="D29:D38"/>
    <mergeCell ref="C39:C48"/>
    <mergeCell ref="C59:C68"/>
    <mergeCell ref="D59:D68"/>
    <mergeCell ref="C79:C88"/>
    <mergeCell ref="D79:D88"/>
    <mergeCell ref="V6:W6"/>
    <mergeCell ref="D7:D8"/>
    <mergeCell ref="V7:V8"/>
    <mergeCell ref="W7:W8"/>
    <mergeCell ref="D6:U6"/>
    <mergeCell ref="E7:U7"/>
    <mergeCell ref="C19:C28"/>
    <mergeCell ref="D19:D28"/>
    <mergeCell ref="C6:C8"/>
    <mergeCell ref="C69:C78"/>
    <mergeCell ref="D69:D78"/>
    <mergeCell ref="C29:C38"/>
    <mergeCell ref="C109:C118"/>
    <mergeCell ref="D109:D118"/>
    <mergeCell ref="C99:C108"/>
    <mergeCell ref="D99:D108"/>
    <mergeCell ref="C89:C98"/>
    <mergeCell ref="D89:D98"/>
    <mergeCell ref="V9:V18"/>
    <mergeCell ref="V19:V28"/>
    <mergeCell ref="V29:V38"/>
    <mergeCell ref="V39:V48"/>
    <mergeCell ref="V49:V58"/>
    <mergeCell ref="V109:V118"/>
    <mergeCell ref="V59:V68"/>
    <mergeCell ref="V69:V78"/>
    <mergeCell ref="V79:V88"/>
    <mergeCell ref="V89:V98"/>
    <mergeCell ref="V99:V108"/>
  </mergeCells>
  <phoneticPr fontId="1"/>
  <conditionalFormatting sqref="I9:I118 L9:L118 O9:O118 R9:R118">
    <cfRule type="expression" dxfId="6938" priority="1">
      <formula>IF(RIGHT(TEXT(I9,"0.#"),1)=".",FALSE,TRUE)</formula>
    </cfRule>
    <cfRule type="expression" dxfId="6937" priority="2">
      <formula>IF(RIGHT(TEXT(I9,"0.#"),1)=".",TRUE,FALSE)</formula>
    </cfRule>
  </conditionalFormatting>
  <dataValidations count="3">
    <dataValidation operator="greaterThanOrEqual" allowBlank="1" showInputMessage="1" showErrorMessage="1" sqref="E9:F9" xr:uid="{46EA1358-BA5D-49DD-8EE5-92445EFF5098}"/>
    <dataValidation type="textLength" operator="greaterThanOrEqual" allowBlank="1" showInputMessage="1" showErrorMessage="1" sqref="P9:P118 S9:S118 J9:J118 M9:M118 E10:F118" xr:uid="{BBF8F126-30F3-410F-A620-AC4B9FD6ACA0}">
      <formula1>0</formula1>
    </dataValidation>
    <dataValidation type="decimal" operator="greaterThanOrEqual" allowBlank="1" showInputMessage="1" showErrorMessage="1" sqref="G9:G118 I9:I118 L9:L118 O9:O118 R9:R118 V9:V118" xr:uid="{4D6E8AC4-D129-4D61-A704-A3DB582F1AA5}">
      <formula1>0</formula1>
    </dataValidation>
  </dataValidations>
  <printOptions horizontalCentered="1"/>
  <pageMargins left="0.70866141732283472" right="0.70866141732283472" top="0.74803149606299213" bottom="0.74803149606299213" header="0.31496062992125984" footer="0.31496062992125984"/>
  <pageSetup paperSize="9" scale="42"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5AF65-2892-460C-B0C4-076E98F59CB3}">
  <sheetPr codeName="Sheet3">
    <tabColor theme="9"/>
    <pageSetUpPr fitToPage="1"/>
  </sheetPr>
  <dimension ref="A1:AF395"/>
  <sheetViews>
    <sheetView showGridLines="0" view="pageBreakPreview" topLeftCell="A42" zoomScale="85" zoomScaleNormal="120" zoomScaleSheetLayoutView="85" workbookViewId="0">
      <selection activeCell="J50" sqref="J50"/>
    </sheetView>
  </sheetViews>
  <sheetFormatPr defaultColWidth="9" defaultRowHeight="13.5" x14ac:dyDescent="0.15"/>
  <cols>
    <col min="1" max="1" width="6.5" style="13" customWidth="1"/>
    <col min="2" max="2" width="6.5" style="7" customWidth="1"/>
    <col min="3" max="3" width="4.5" style="7" customWidth="1"/>
    <col min="4" max="4" width="7.125" style="7" customWidth="1"/>
    <col min="5" max="5" width="5.5" style="7" customWidth="1"/>
    <col min="6" max="6" width="7.5" style="7" customWidth="1"/>
    <col min="7" max="7" width="9" style="7" customWidth="1"/>
    <col min="8" max="9" width="10.125" style="7" customWidth="1"/>
    <col min="10" max="11" width="6.5" style="7" customWidth="1"/>
    <col min="12" max="12" width="4.5" style="6" customWidth="1"/>
    <col min="13" max="13" width="6.5" style="6" bestFit="1" customWidth="1"/>
    <col min="14" max="14" width="6.5" style="6" customWidth="1"/>
    <col min="15" max="15" width="4.5" style="33" customWidth="1"/>
    <col min="16" max="16" width="9" style="32"/>
    <col min="17" max="17" width="6.5" style="32" customWidth="1"/>
    <col min="18" max="19" width="19.5" style="32" customWidth="1"/>
    <col min="20" max="22" width="15.5" style="32" customWidth="1"/>
    <col min="23" max="23" width="11.5" style="32" customWidth="1"/>
    <col min="24" max="24" width="8.875" style="32" customWidth="1"/>
    <col min="25" max="35" width="6" style="32" customWidth="1"/>
    <col min="36" max="16384" width="9" style="32"/>
  </cols>
  <sheetData>
    <row r="1" spans="1:32" s="13" customFormat="1" ht="25.7" customHeight="1" x14ac:dyDescent="0.15">
      <c r="B1" s="56" t="s">
        <v>167</v>
      </c>
      <c r="C1" s="14"/>
      <c r="L1" s="15"/>
      <c r="O1" s="15"/>
      <c r="T1" s="88"/>
      <c r="U1" s="89"/>
      <c r="V1" s="86" t="s">
        <v>168</v>
      </c>
      <c r="W1" s="67"/>
      <c r="X1" s="16" t="s">
        <v>169</v>
      </c>
      <c r="Y1" s="5" t="e">
        <f>IF(OR(#REF!="文書番号",#REF!=""),"",#REF!)</f>
        <v>#REF!</v>
      </c>
    </row>
    <row r="2" spans="1:32" s="13" customFormat="1" ht="17.45" customHeight="1" thickBot="1" x14ac:dyDescent="0.2">
      <c r="B2" s="56" t="s">
        <v>170</v>
      </c>
      <c r="C2" s="14"/>
      <c r="L2" s="12"/>
      <c r="M2" s="12"/>
      <c r="N2" s="12"/>
      <c r="O2" s="12"/>
      <c r="P2" s="12"/>
      <c r="Q2" s="12"/>
      <c r="R2" s="12"/>
      <c r="S2" s="17"/>
      <c r="T2" s="459" t="e">
        <f>IF(OR(T4&lt;&gt;"",T5&lt;&gt;"",T6&lt;&gt;""),"【入力内容確認欄】
以下コメントをご確認の上、修正ください。","")</f>
        <v>#REF!</v>
      </c>
      <c r="U2" s="459"/>
      <c r="V2" s="459"/>
      <c r="X2" s="16" t="s">
        <v>93</v>
      </c>
      <c r="Y2" s="5" t="e">
        <f>IF(OR(#REF!="",#REF!="住所"),"",#REF!)</f>
        <v>#REF!</v>
      </c>
    </row>
    <row r="3" spans="1:32" s="13" customFormat="1" ht="16.350000000000001" customHeight="1" x14ac:dyDescent="0.15">
      <c r="A3" s="18"/>
      <c r="B3" s="460" t="s">
        <v>171</v>
      </c>
      <c r="C3" s="461"/>
      <c r="D3" s="464" t="s">
        <v>172</v>
      </c>
      <c r="E3" s="465"/>
      <c r="F3" s="464" t="s">
        <v>173</v>
      </c>
      <c r="G3" s="468"/>
      <c r="H3" s="464" t="s">
        <v>174</v>
      </c>
      <c r="I3" s="468"/>
      <c r="J3" s="464" t="s">
        <v>175</v>
      </c>
      <c r="K3" s="471"/>
      <c r="L3" s="471"/>
      <c r="M3" s="468"/>
      <c r="N3" s="480" t="s">
        <v>176</v>
      </c>
      <c r="O3" s="481"/>
      <c r="P3" s="481"/>
      <c r="Q3" s="481"/>
      <c r="R3" s="482"/>
      <c r="S3" s="17"/>
      <c r="T3" s="459"/>
      <c r="U3" s="459"/>
      <c r="V3" s="459"/>
      <c r="X3" s="16" t="s">
        <v>177</v>
      </c>
      <c r="Y3" s="5" t="e">
        <f>IF(#REF!="","",#REF!)</f>
        <v>#REF!</v>
      </c>
    </row>
    <row r="4" spans="1:32" s="7" customFormat="1" ht="24" customHeight="1" x14ac:dyDescent="0.15">
      <c r="A4" s="2"/>
      <c r="B4" s="462"/>
      <c r="C4" s="463"/>
      <c r="D4" s="466"/>
      <c r="E4" s="467"/>
      <c r="F4" s="469"/>
      <c r="G4" s="470"/>
      <c r="H4" s="469"/>
      <c r="I4" s="470"/>
      <c r="J4" s="472" t="s">
        <v>178</v>
      </c>
      <c r="K4" s="473"/>
      <c r="L4" s="474" t="s">
        <v>179</v>
      </c>
      <c r="M4" s="475"/>
      <c r="N4" s="472" t="s">
        <v>180</v>
      </c>
      <c r="O4" s="474"/>
      <c r="P4" s="476" t="s">
        <v>181</v>
      </c>
      <c r="Q4" s="477"/>
      <c r="R4" s="19" t="s">
        <v>182</v>
      </c>
      <c r="S4" s="17"/>
      <c r="T4" s="478" t="e">
        <f>IF(AND(#REF!=1,$B$5&lt;&gt;"",$D$5&lt;&gt;"",$F$5&lt;&gt;"",$H$5&lt;&gt;"",$Y$1&lt;&gt;"",$Y$2&lt;&gt;"",$Y$3&lt;&gt;"",$Y$4&lt;&gt;"",$Y$5&lt;&gt;"",$Y$6&lt;&gt;"",$Y$7&lt;&gt;""),"",IF(AND(#REF!=2,$B$5&lt;&gt;"",$D$5&lt;&gt;"",$F$5&lt;&gt;"",$H$5&lt;&gt;"",$Y$1&lt;&gt;"",$Y$2&lt;&gt;"",$Y$3&lt;&gt;"",$Y$4&lt;&gt;"",$Y$5&lt;&gt;"",$Y$6&lt;&gt;"",$Y$7&lt;&gt;""),"","・「別紙様式１」シートの記載内容確認"))</f>
        <v>#REF!</v>
      </c>
      <c r="U4" s="479"/>
      <c r="V4" s="479"/>
      <c r="X4" s="16" t="s">
        <v>91</v>
      </c>
      <c r="Y4" s="5" t="e">
        <f>IF(#REF!="","",#REF!)</f>
        <v>#REF!</v>
      </c>
    </row>
    <row r="5" spans="1:32" s="7" customFormat="1" ht="24" customHeight="1" thickBot="1" x14ac:dyDescent="0.2">
      <c r="A5" s="18"/>
      <c r="B5" s="457" t="e">
        <f>IF(OR(#REF!="都道府県/指定都市　知事/市長　氏名",#REF!=""),"",#REF!)</f>
        <v>#REF!</v>
      </c>
      <c r="C5" s="458"/>
      <c r="D5" s="483" t="e">
        <f>IF(#REF!="","",#REF!)</f>
        <v>#REF!</v>
      </c>
      <c r="E5" s="484"/>
      <c r="F5" s="483" t="e">
        <f>IF(#REF!="","",#REF!)</f>
        <v>#REF!</v>
      </c>
      <c r="G5" s="485"/>
      <c r="H5" s="483" t="e">
        <f>IF(OR(#REF!="令和７年○月○日",#REF!=""),"",#REF!)</f>
        <v>#REF!</v>
      </c>
      <c r="I5" s="485"/>
      <c r="J5" s="486">
        <f>IF(C13&gt;0,1,0)</f>
        <v>0</v>
      </c>
      <c r="K5" s="487"/>
      <c r="L5" s="487">
        <f>'④（提出用）指導員 内訳'!L5</f>
        <v>0</v>
      </c>
      <c r="M5" s="488"/>
      <c r="N5" s="486">
        <f>SUM(C13:D50)</f>
        <v>0</v>
      </c>
      <c r="O5" s="487"/>
      <c r="P5" s="489">
        <f>SUM(U13:U50)</f>
        <v>0</v>
      </c>
      <c r="Q5" s="489"/>
      <c r="R5" s="66">
        <f>SUM(V13:V50)</f>
        <v>0</v>
      </c>
      <c r="S5" s="17"/>
      <c r="T5" s="478" t="e">
        <f>IF(OR(#REF!="",#REF!="",#REF!&lt;&gt;"",#REF!&lt;&gt;"",#REF!&lt;&gt;"",#REF!&lt;&gt;"",#REF!&lt;&gt;""),"・「事業計画表」・「収支予算書」シートを確認","")</f>
        <v>#REF!</v>
      </c>
      <c r="U5" s="479"/>
      <c r="V5" s="479"/>
      <c r="X5" s="16" t="s">
        <v>94</v>
      </c>
      <c r="Y5" s="5" t="e">
        <f>IF(OR(#REF!="",#REF!="○○○-○○○○-○○○（内線）○○○○"),"",#REF!)</f>
        <v>#REF!</v>
      </c>
    </row>
    <row r="6" spans="1:32" s="7" customFormat="1" ht="17.45" customHeight="1" x14ac:dyDescent="0.15">
      <c r="A6" s="13"/>
      <c r="B6" s="12"/>
      <c r="C6" s="12"/>
      <c r="D6" s="12"/>
      <c r="E6" s="12"/>
      <c r="F6" s="12"/>
      <c r="G6" s="12"/>
      <c r="H6" s="12"/>
      <c r="I6" s="12"/>
      <c r="J6" s="12"/>
      <c r="K6" s="12"/>
      <c r="L6" s="12"/>
      <c r="M6" s="12"/>
      <c r="N6" s="12"/>
      <c r="O6" s="12"/>
      <c r="P6" s="12"/>
      <c r="Q6" s="12"/>
      <c r="R6" s="12"/>
      <c r="S6" s="17"/>
      <c r="T6" s="496"/>
      <c r="U6" s="496"/>
      <c r="V6" s="496"/>
      <c r="X6" s="16" t="s">
        <v>90</v>
      </c>
      <c r="Y6" s="5" t="e">
        <f>IF(OR(#REF!="",#REF!="○○○-○○○○-○○○"),"",#REF!)</f>
        <v>#REF!</v>
      </c>
    </row>
    <row r="7" spans="1:32" s="13" customFormat="1" ht="14.45" customHeight="1" x14ac:dyDescent="0.15">
      <c r="B7" s="14"/>
      <c r="C7" s="14"/>
      <c r="L7" s="15"/>
      <c r="M7" s="15"/>
      <c r="N7" s="15"/>
      <c r="O7" s="15"/>
      <c r="T7" s="496"/>
      <c r="U7" s="496"/>
      <c r="V7" s="496"/>
      <c r="X7" s="16" t="s">
        <v>183</v>
      </c>
      <c r="Y7" s="5" t="e">
        <f>IF(#REF!="","",#REF!)</f>
        <v>#REF!</v>
      </c>
    </row>
    <row r="8" spans="1:32" s="5" customFormat="1" ht="6" customHeight="1" x14ac:dyDescent="0.15">
      <c r="A8" s="20"/>
      <c r="L8" s="6"/>
      <c r="O8" s="6"/>
      <c r="T8" s="496"/>
      <c r="U8" s="496"/>
      <c r="V8" s="496"/>
    </row>
    <row r="9" spans="1:32" s="7" customFormat="1" ht="13.35" customHeight="1" thickBot="1" x14ac:dyDescent="0.2">
      <c r="A9" s="13"/>
      <c r="B9" s="456" t="s">
        <v>184</v>
      </c>
      <c r="C9" s="456"/>
      <c r="D9" s="456"/>
      <c r="E9" s="456"/>
      <c r="F9" s="456"/>
      <c r="G9" s="456"/>
      <c r="H9" s="456"/>
      <c r="I9" s="456"/>
      <c r="J9" s="456"/>
      <c r="K9" s="456"/>
      <c r="L9" s="456"/>
      <c r="M9" s="456"/>
      <c r="N9" s="456"/>
      <c r="O9" s="456"/>
      <c r="P9" s="456"/>
      <c r="Q9" s="456"/>
      <c r="R9" s="456"/>
      <c r="S9" s="456"/>
      <c r="T9" s="456"/>
      <c r="U9" s="456"/>
      <c r="V9" s="456"/>
      <c r="X9" s="21"/>
      <c r="Y9" s="22" t="s">
        <v>185</v>
      </c>
      <c r="Z9" s="22" t="s">
        <v>186</v>
      </c>
      <c r="AA9" s="22" t="s">
        <v>187</v>
      </c>
      <c r="AB9" s="22"/>
      <c r="AC9" s="22" t="s">
        <v>188</v>
      </c>
    </row>
    <row r="10" spans="1:32" s="7" customFormat="1" ht="112.7" customHeight="1" thickBot="1" x14ac:dyDescent="0.2">
      <c r="A10" s="13"/>
      <c r="B10" s="504" t="s">
        <v>189</v>
      </c>
      <c r="C10" s="505"/>
      <c r="D10" s="505"/>
      <c r="E10" s="505"/>
      <c r="F10" s="505"/>
      <c r="G10" s="505"/>
      <c r="H10" s="505"/>
      <c r="I10" s="505"/>
      <c r="J10" s="505"/>
      <c r="K10" s="505"/>
      <c r="L10" s="505"/>
      <c r="M10" s="505"/>
      <c r="N10" s="505"/>
      <c r="O10" s="505"/>
      <c r="P10" s="505"/>
      <c r="Q10" s="505"/>
      <c r="R10" s="505"/>
      <c r="S10" s="505"/>
      <c r="T10" s="505"/>
      <c r="U10" s="506" t="e">
        <f>IF(OR(#REF!="都道府県/指定都市　知事/市長　氏名",#REF!=""),"",#REF!)</f>
        <v>#REF!</v>
      </c>
      <c r="V10" s="507"/>
      <c r="W10" s="23"/>
    </row>
    <row r="11" spans="1:32" s="7" customFormat="1" ht="26.45" customHeight="1" x14ac:dyDescent="0.15">
      <c r="A11" s="24"/>
      <c r="B11" s="490" t="s">
        <v>106</v>
      </c>
      <c r="C11" s="400" t="s">
        <v>190</v>
      </c>
      <c r="D11" s="391"/>
      <c r="E11" s="409" t="s">
        <v>191</v>
      </c>
      <c r="F11" s="410"/>
      <c r="G11" s="410"/>
      <c r="H11" s="410"/>
      <c r="I11" s="410"/>
      <c r="J11" s="410"/>
      <c r="K11" s="410"/>
      <c r="L11" s="410"/>
      <c r="M11" s="410"/>
      <c r="N11" s="410"/>
      <c r="O11" s="410"/>
      <c r="P11" s="410"/>
      <c r="Q11" s="410"/>
      <c r="R11" s="410"/>
      <c r="S11" s="410"/>
      <c r="T11" s="410"/>
      <c r="U11" s="492" t="s">
        <v>192</v>
      </c>
      <c r="V11" s="517" t="s">
        <v>193</v>
      </c>
      <c r="W11" s="25"/>
      <c r="X11" s="26"/>
    </row>
    <row r="12" spans="1:32" s="7" customFormat="1" ht="21.6" customHeight="1" thickBot="1" x14ac:dyDescent="0.2">
      <c r="A12" s="14"/>
      <c r="B12" s="491"/>
      <c r="C12" s="401"/>
      <c r="D12" s="402"/>
      <c r="E12" s="411"/>
      <c r="F12" s="412"/>
      <c r="G12" s="412"/>
      <c r="H12" s="412"/>
      <c r="I12" s="412"/>
      <c r="J12" s="412"/>
      <c r="K12" s="412"/>
      <c r="L12" s="412"/>
      <c r="M12" s="412"/>
      <c r="N12" s="412"/>
      <c r="O12" s="412"/>
      <c r="P12" s="412"/>
      <c r="Q12" s="412"/>
      <c r="R12" s="412"/>
      <c r="S12" s="412"/>
      <c r="T12" s="412"/>
      <c r="U12" s="493"/>
      <c r="V12" s="518"/>
      <c r="W12" s="25" t="str">
        <f>IF(AND(V13&lt;=U13/3,MOD(V13,1000)=0,NOT(V13=0),AF15=1),"","※３参照：【Ｖ列】国庫補助希望額を確認してください。")</f>
        <v>※３参照：【Ｖ列】国庫補助希望額を確認してください。</v>
      </c>
      <c r="X12" s="26"/>
    </row>
    <row r="13" spans="1:32" s="7" customFormat="1" ht="24" customHeight="1" x14ac:dyDescent="0.15">
      <c r="A13" s="14"/>
      <c r="B13" s="519" t="str">
        <f>IF(C13&gt;0,"1","－")</f>
        <v>－</v>
      </c>
      <c r="C13" s="403">
        <f>SUM($F15:$F34)</f>
        <v>0</v>
      </c>
      <c r="D13" s="404"/>
      <c r="E13" s="523" t="s">
        <v>194</v>
      </c>
      <c r="F13" s="524" t="s">
        <v>195</v>
      </c>
      <c r="G13" s="526" t="s">
        <v>196</v>
      </c>
      <c r="H13" s="528" t="s">
        <v>197</v>
      </c>
      <c r="I13" s="423" t="s">
        <v>198</v>
      </c>
      <c r="J13" s="424"/>
      <c r="K13" s="425"/>
      <c r="L13" s="429" t="s">
        <v>100</v>
      </c>
      <c r="M13" s="430"/>
      <c r="N13" s="430"/>
      <c r="O13" s="430"/>
      <c r="P13" s="430"/>
      <c r="Q13" s="430"/>
      <c r="R13" s="430"/>
      <c r="S13" s="431"/>
      <c r="T13" s="413" t="s">
        <v>199</v>
      </c>
      <c r="U13" s="415">
        <f>SUM($T15,$O36,$T36)</f>
        <v>0</v>
      </c>
      <c r="V13" s="418">
        <f>'④(作業用)指導員 内訳・直'!V13</f>
        <v>0</v>
      </c>
      <c r="W13" s="23" t="str">
        <f>IF(AND(AC15=1,AD15=1,AF15=1),"","入力不備あり")</f>
        <v>入力不備あり</v>
      </c>
      <c r="X13" s="26"/>
    </row>
    <row r="14" spans="1:32" s="7" customFormat="1" ht="12.6" customHeight="1" thickBot="1" x14ac:dyDescent="0.2">
      <c r="A14" s="14"/>
      <c r="B14" s="520"/>
      <c r="C14" s="405"/>
      <c r="D14" s="406"/>
      <c r="E14" s="523"/>
      <c r="F14" s="525"/>
      <c r="G14" s="527"/>
      <c r="H14" s="529"/>
      <c r="I14" s="426"/>
      <c r="J14" s="427"/>
      <c r="K14" s="428"/>
      <c r="L14" s="432"/>
      <c r="M14" s="432"/>
      <c r="N14" s="432"/>
      <c r="O14" s="432"/>
      <c r="P14" s="432"/>
      <c r="Q14" s="432"/>
      <c r="R14" s="432"/>
      <c r="S14" s="433"/>
      <c r="T14" s="414"/>
      <c r="U14" s="416"/>
      <c r="V14" s="419"/>
      <c r="W14" s="26"/>
      <c r="X14" s="7" t="s">
        <v>180</v>
      </c>
      <c r="Y14" s="7" t="s">
        <v>200</v>
      </c>
      <c r="Z14" s="7" t="s">
        <v>201</v>
      </c>
      <c r="AA14" s="7" t="s">
        <v>202</v>
      </c>
      <c r="AC14" s="7" t="s">
        <v>203</v>
      </c>
      <c r="AD14" s="7" t="s">
        <v>107</v>
      </c>
      <c r="AF14" s="7" t="s">
        <v>204</v>
      </c>
    </row>
    <row r="15" spans="1:32" s="7" customFormat="1" ht="21.6" customHeight="1" x14ac:dyDescent="0.15">
      <c r="A15" s="27" t="str">
        <f>IF(AND(F15&lt;&gt;"",G15&lt;&gt;"",H15&lt;&gt;"",I15&lt;&gt;""),"","入力不備あり")</f>
        <v>入力不備あり</v>
      </c>
      <c r="B15" s="520"/>
      <c r="C15" s="405"/>
      <c r="D15" s="406"/>
      <c r="E15" s="523"/>
      <c r="F15" s="47" t="str">
        <f>IF('④(作業用)指導員 内訳・直'!F15="","",'④(作業用)指導員 内訳・直'!F15)</f>
        <v/>
      </c>
      <c r="G15" s="49" t="str">
        <f>IF('④(作業用)指導員 内訳・直'!G15="","",'④(作業用)指導員 内訳・直'!G15)</f>
        <v/>
      </c>
      <c r="H15" s="54" t="str">
        <f>IF('④(作業用)指導員 内訳・直'!H15="","",'④(作業用)指導員 内訳・直'!H15)</f>
        <v/>
      </c>
      <c r="I15" s="385" t="str">
        <f>IFERROR(INT(G15*H15),"")</f>
        <v/>
      </c>
      <c r="J15" s="386"/>
      <c r="K15" s="387"/>
      <c r="L15" s="383" t="str">
        <f>IF('④(作業用)指導員 内訳・直'!L15="","",'④(作業用)指導員 内訳・直'!L15)</f>
        <v/>
      </c>
      <c r="M15" s="383"/>
      <c r="N15" s="383"/>
      <c r="O15" s="383"/>
      <c r="P15" s="383"/>
      <c r="Q15" s="383"/>
      <c r="R15" s="383"/>
      <c r="S15" s="384"/>
      <c r="T15" s="421">
        <f>SUM($I15:$K34)</f>
        <v>0</v>
      </c>
      <c r="U15" s="416"/>
      <c r="V15" s="419"/>
      <c r="W15" s="23" t="str">
        <f>IF(AND(X15=1,Y15=1,Z15=1,AA15=1,AC15=1,AD15=1,AF15=1),"","入力不備あり")</f>
        <v>入力不備あり</v>
      </c>
      <c r="X15" s="7">
        <f>IFERROR(IF(F15="",2,IF(AND(F15&gt;=1,(MOD(F15,1)=0)),1,IF(AND(F15=0,L15&lt;&gt;""),1,2))),2)</f>
        <v>2</v>
      </c>
      <c r="Y15" s="7">
        <f>IF(G15="",2,IF(G15&lt;=1600,1,2))</f>
        <v>2</v>
      </c>
      <c r="Z15" s="7">
        <f>IF(H15="",2,IF(H15&gt;=0,1,2))</f>
        <v>2</v>
      </c>
      <c r="AA15" s="7">
        <f>IF(I15='④(作業用)指導員 内訳・直'!I15,1,2)</f>
        <v>2</v>
      </c>
      <c r="AC15" s="7">
        <f>IF(T15='④(作業用)指導員 内訳・直'!T15,1,2)</f>
        <v>1</v>
      </c>
      <c r="AD15" s="7">
        <f>IF(U13='④(作業用)指導員 内訳・直'!U13,1,2)</f>
        <v>1</v>
      </c>
      <c r="AF15" s="7">
        <f>IF(V13=0,2,IF(V13='④(作業用)指導員 内訳・直'!V13,1,2))</f>
        <v>2</v>
      </c>
    </row>
    <row r="16" spans="1:32" s="7" customFormat="1" ht="21.6" customHeight="1" x14ac:dyDescent="0.15">
      <c r="A16" s="27" t="str">
        <f>IF(AND(F16="",G16="",H16="",I16="",L16=""),"",IF(AND(F16&lt;&gt;"",G16&lt;&gt;"",H16&lt;&gt;"",I16&lt;&gt;""),"","入力不備あり"))</f>
        <v/>
      </c>
      <c r="B16" s="520"/>
      <c r="C16" s="405"/>
      <c r="D16" s="406"/>
      <c r="E16" s="523"/>
      <c r="F16" s="47" t="str">
        <f>IF('④(作業用)指導員 内訳・直'!F16="","",'④(作業用)指導員 内訳・直'!F16)</f>
        <v/>
      </c>
      <c r="G16" s="49" t="str">
        <f>IF('④(作業用)指導員 内訳・直'!G16="","",'④(作業用)指導員 内訳・直'!G16)</f>
        <v/>
      </c>
      <c r="H16" s="54" t="str">
        <f>IF('④(作業用)指導員 内訳・直'!H16="","",'④(作業用)指導員 内訳・直'!H16)</f>
        <v/>
      </c>
      <c r="I16" s="385" t="str">
        <f>IFERROR(INT(G16*H16),"")</f>
        <v/>
      </c>
      <c r="J16" s="386"/>
      <c r="K16" s="387"/>
      <c r="L16" s="383" t="str">
        <f>IF('④(作業用)指導員 内訳・直'!L16="","",'④(作業用)指導員 内訳・直'!L16)</f>
        <v/>
      </c>
      <c r="M16" s="383"/>
      <c r="N16" s="383"/>
      <c r="O16" s="383"/>
      <c r="P16" s="383"/>
      <c r="Q16" s="383"/>
      <c r="R16" s="383"/>
      <c r="S16" s="384"/>
      <c r="T16" s="421"/>
      <c r="U16" s="416"/>
      <c r="V16" s="419"/>
      <c r="W16" s="23" t="str">
        <f>IF(AND(X16=3,Y16=3,Z16=3),"",IF(AND(X16=1,Y16=1,Z16=1,AA16=1),"","入力不備あり"))</f>
        <v/>
      </c>
      <c r="X16" s="7">
        <f>IFERROR(IF(F16="",3,IF(AND(F16&gt;=1,(MOD(F16,1)=0)),1,IF(AND(F16=0,L16&lt;&gt;""),1,2))),2)</f>
        <v>3</v>
      </c>
      <c r="Y16" s="7">
        <f>IF(G16="",3,IF(G16&lt;=1600,1,2))</f>
        <v>3</v>
      </c>
      <c r="Z16" s="7">
        <f>IF(H16="",3,IF(H16&gt;=0,1,2))</f>
        <v>3</v>
      </c>
      <c r="AA16" s="7">
        <f>IF(I16='④(作業用)指導員 内訳・直'!I16,1,2)</f>
        <v>2</v>
      </c>
    </row>
    <row r="17" spans="1:27" s="7" customFormat="1" ht="21.6" customHeight="1" x14ac:dyDescent="0.15">
      <c r="A17" s="27" t="str">
        <f>IF(AND(F17="",G17="",H17="",I17="",L17=""),"",IF(AND(F17&lt;&gt;"",G17&lt;&gt;"",H17&lt;&gt;"",I17&lt;&gt;""),"","入力不備あり"))</f>
        <v/>
      </c>
      <c r="B17" s="520"/>
      <c r="C17" s="405"/>
      <c r="D17" s="406"/>
      <c r="E17" s="523"/>
      <c r="F17" s="47" t="str">
        <f>IF('④(作業用)指導員 内訳・直'!F17="","",'④(作業用)指導員 内訳・直'!F17)</f>
        <v/>
      </c>
      <c r="G17" s="49" t="str">
        <f>IF('④(作業用)指導員 内訳・直'!G17="","",'④(作業用)指導員 内訳・直'!G17)</f>
        <v/>
      </c>
      <c r="H17" s="54" t="str">
        <f>IF('④(作業用)指導員 内訳・直'!H17="","",'④(作業用)指導員 内訳・直'!H17)</f>
        <v/>
      </c>
      <c r="I17" s="385" t="str">
        <f t="shared" ref="I17:I34" si="0">IFERROR(INT(G17*H17),"")</f>
        <v/>
      </c>
      <c r="J17" s="386"/>
      <c r="K17" s="387"/>
      <c r="L17" s="383" t="str">
        <f>IF('④(作業用)指導員 内訳・直'!L17="","",'④(作業用)指導員 内訳・直'!L17)</f>
        <v/>
      </c>
      <c r="M17" s="383"/>
      <c r="N17" s="383"/>
      <c r="O17" s="383"/>
      <c r="P17" s="383"/>
      <c r="Q17" s="383"/>
      <c r="R17" s="383"/>
      <c r="S17" s="384"/>
      <c r="T17" s="421"/>
      <c r="U17" s="416"/>
      <c r="V17" s="419"/>
      <c r="W17" s="23" t="str">
        <f t="shared" ref="W17:W34" si="1">IF(AND(X17=3,Y17=3,Z17=3),"",IF(AND(X17=1,Y17=1,Z17=1,AA17=1),"","入力不備あり"))</f>
        <v/>
      </c>
      <c r="X17" s="7">
        <f t="shared" ref="X17:X33" si="2">IFERROR(IF(F17="",3,IF(AND(F17&gt;=1,(MOD(F17,1)=0)),1,IF(AND(F17=0,L17&lt;&gt;""),1,2))),2)</f>
        <v>3</v>
      </c>
      <c r="Y17" s="7">
        <f t="shared" ref="Y17:Y34" si="3">IF(G17="",3,IF(G17&lt;=1600,1,2))</f>
        <v>3</v>
      </c>
      <c r="Z17" s="7">
        <f t="shared" ref="Z17:Z34" si="4">IF(H17="",3,IF(H17&gt;=0,1,2))</f>
        <v>3</v>
      </c>
      <c r="AA17" s="7">
        <f>IF(I17='④(作業用)指導員 内訳・直'!I17,1,2)</f>
        <v>2</v>
      </c>
    </row>
    <row r="18" spans="1:27" s="7" customFormat="1" ht="21.6" customHeight="1" x14ac:dyDescent="0.15">
      <c r="A18" s="27" t="str">
        <f t="shared" ref="A18:A34" si="5">IF(AND(F18="",G18="",H18="",I18="",L18=""),"",IF(AND(F18&lt;&gt;"",G18&lt;&gt;"",H18&lt;&gt;"",I18&lt;&gt;""),"","入力不備あり"))</f>
        <v/>
      </c>
      <c r="B18" s="520"/>
      <c r="C18" s="405"/>
      <c r="D18" s="406"/>
      <c r="E18" s="523"/>
      <c r="F18" s="47" t="str">
        <f>IF('④(作業用)指導員 内訳・直'!F18="","",'④(作業用)指導員 内訳・直'!F18)</f>
        <v/>
      </c>
      <c r="G18" s="49" t="str">
        <f>IF('④(作業用)指導員 内訳・直'!G18="","",'④(作業用)指導員 内訳・直'!G18)</f>
        <v/>
      </c>
      <c r="H18" s="54" t="str">
        <f>IF('④(作業用)指導員 内訳・直'!H18="","",'④(作業用)指導員 内訳・直'!H18)</f>
        <v/>
      </c>
      <c r="I18" s="385" t="str">
        <f t="shared" si="0"/>
        <v/>
      </c>
      <c r="J18" s="386"/>
      <c r="K18" s="387"/>
      <c r="L18" s="383" t="str">
        <f>IF('④(作業用)指導員 内訳・直'!L18="","",'④(作業用)指導員 内訳・直'!L18)</f>
        <v/>
      </c>
      <c r="M18" s="383"/>
      <c r="N18" s="383"/>
      <c r="O18" s="383"/>
      <c r="P18" s="383"/>
      <c r="Q18" s="383"/>
      <c r="R18" s="383"/>
      <c r="S18" s="384"/>
      <c r="T18" s="421"/>
      <c r="U18" s="416"/>
      <c r="V18" s="419"/>
      <c r="W18" s="23" t="str">
        <f t="shared" si="1"/>
        <v/>
      </c>
      <c r="X18" s="7">
        <f t="shared" si="2"/>
        <v>3</v>
      </c>
      <c r="Y18" s="7">
        <f t="shared" si="3"/>
        <v>3</v>
      </c>
      <c r="Z18" s="7">
        <f t="shared" si="4"/>
        <v>3</v>
      </c>
      <c r="AA18" s="7">
        <f>IF(I18='④(作業用)指導員 内訳・直'!I18,1,2)</f>
        <v>2</v>
      </c>
    </row>
    <row r="19" spans="1:27" s="7" customFormat="1" ht="21.6" customHeight="1" x14ac:dyDescent="0.15">
      <c r="A19" s="27" t="str">
        <f t="shared" si="5"/>
        <v/>
      </c>
      <c r="B19" s="520"/>
      <c r="C19" s="405"/>
      <c r="D19" s="406"/>
      <c r="E19" s="523"/>
      <c r="F19" s="47" t="str">
        <f>IF('④(作業用)指導員 内訳・直'!F19="","",'④(作業用)指導員 内訳・直'!F19)</f>
        <v/>
      </c>
      <c r="G19" s="49" t="str">
        <f>IF('④(作業用)指導員 内訳・直'!G19="","",'④(作業用)指導員 内訳・直'!G19)</f>
        <v/>
      </c>
      <c r="H19" s="54" t="str">
        <f>IF('④(作業用)指導員 内訳・直'!H19="","",'④(作業用)指導員 内訳・直'!H19)</f>
        <v/>
      </c>
      <c r="I19" s="385" t="str">
        <f t="shared" si="0"/>
        <v/>
      </c>
      <c r="J19" s="386"/>
      <c r="K19" s="387"/>
      <c r="L19" s="383" t="str">
        <f>IF('④(作業用)指導員 内訳・直'!L19="","",'④(作業用)指導員 内訳・直'!L19)</f>
        <v/>
      </c>
      <c r="M19" s="383"/>
      <c r="N19" s="383"/>
      <c r="O19" s="383"/>
      <c r="P19" s="383"/>
      <c r="Q19" s="383"/>
      <c r="R19" s="383"/>
      <c r="S19" s="384"/>
      <c r="T19" s="421"/>
      <c r="U19" s="416"/>
      <c r="V19" s="419"/>
      <c r="W19" s="23" t="str">
        <f t="shared" si="1"/>
        <v/>
      </c>
      <c r="X19" s="7">
        <f t="shared" si="2"/>
        <v>3</v>
      </c>
      <c r="Y19" s="7">
        <f t="shared" si="3"/>
        <v>3</v>
      </c>
      <c r="Z19" s="7">
        <f t="shared" si="4"/>
        <v>3</v>
      </c>
      <c r="AA19" s="7">
        <f>IF(I19='④(作業用)指導員 内訳・直'!I19,1,2)</f>
        <v>2</v>
      </c>
    </row>
    <row r="20" spans="1:27" s="7" customFormat="1" ht="21.6" customHeight="1" x14ac:dyDescent="0.15">
      <c r="A20" s="27" t="str">
        <f t="shared" si="5"/>
        <v/>
      </c>
      <c r="B20" s="520"/>
      <c r="C20" s="405"/>
      <c r="D20" s="406"/>
      <c r="E20" s="523"/>
      <c r="F20" s="47" t="str">
        <f>IF('④(作業用)指導員 内訳・直'!F20="","",'④(作業用)指導員 内訳・直'!F20)</f>
        <v/>
      </c>
      <c r="G20" s="49" t="str">
        <f>IF('④(作業用)指導員 内訳・直'!G20="","",'④(作業用)指導員 内訳・直'!G20)</f>
        <v/>
      </c>
      <c r="H20" s="54" t="str">
        <f>IF('④(作業用)指導員 内訳・直'!H20="","",'④(作業用)指導員 内訳・直'!H20)</f>
        <v/>
      </c>
      <c r="I20" s="385" t="str">
        <f t="shared" si="0"/>
        <v/>
      </c>
      <c r="J20" s="386"/>
      <c r="K20" s="387"/>
      <c r="L20" s="383" t="str">
        <f>IF('④(作業用)指導員 内訳・直'!L20="","",'④(作業用)指導員 内訳・直'!L20)</f>
        <v/>
      </c>
      <c r="M20" s="383"/>
      <c r="N20" s="383"/>
      <c r="O20" s="383"/>
      <c r="P20" s="383"/>
      <c r="Q20" s="383"/>
      <c r="R20" s="383"/>
      <c r="S20" s="384"/>
      <c r="T20" s="421"/>
      <c r="U20" s="416"/>
      <c r="V20" s="419"/>
      <c r="W20" s="23" t="str">
        <f t="shared" si="1"/>
        <v/>
      </c>
      <c r="X20" s="7">
        <f t="shared" si="2"/>
        <v>3</v>
      </c>
      <c r="Y20" s="7">
        <f t="shared" si="3"/>
        <v>3</v>
      </c>
      <c r="Z20" s="7">
        <f t="shared" si="4"/>
        <v>3</v>
      </c>
      <c r="AA20" s="7">
        <f>IF(I20='④(作業用)指導員 内訳・直'!I20,1,2)</f>
        <v>2</v>
      </c>
    </row>
    <row r="21" spans="1:27" s="7" customFormat="1" ht="21.6" customHeight="1" x14ac:dyDescent="0.15">
      <c r="A21" s="27" t="str">
        <f t="shared" si="5"/>
        <v/>
      </c>
      <c r="B21" s="520"/>
      <c r="C21" s="405"/>
      <c r="D21" s="406"/>
      <c r="E21" s="523"/>
      <c r="F21" s="47" t="str">
        <f>IF('④(作業用)指導員 内訳・直'!F21="","",'④(作業用)指導員 内訳・直'!F21)</f>
        <v/>
      </c>
      <c r="G21" s="49" t="str">
        <f>IF('④(作業用)指導員 内訳・直'!G21="","",'④(作業用)指導員 内訳・直'!G21)</f>
        <v/>
      </c>
      <c r="H21" s="54" t="str">
        <f>IF('④(作業用)指導員 内訳・直'!H21="","",'④(作業用)指導員 内訳・直'!H21)</f>
        <v/>
      </c>
      <c r="I21" s="385" t="str">
        <f t="shared" si="0"/>
        <v/>
      </c>
      <c r="J21" s="386"/>
      <c r="K21" s="387"/>
      <c r="L21" s="383" t="str">
        <f>IF('④(作業用)指導員 内訳・直'!L21="","",'④(作業用)指導員 内訳・直'!L21)</f>
        <v/>
      </c>
      <c r="M21" s="383"/>
      <c r="N21" s="383"/>
      <c r="O21" s="383"/>
      <c r="P21" s="383"/>
      <c r="Q21" s="383"/>
      <c r="R21" s="383"/>
      <c r="S21" s="384"/>
      <c r="T21" s="421"/>
      <c r="U21" s="416"/>
      <c r="V21" s="419"/>
      <c r="W21" s="23" t="str">
        <f t="shared" si="1"/>
        <v/>
      </c>
      <c r="X21" s="7">
        <f t="shared" si="2"/>
        <v>3</v>
      </c>
      <c r="Y21" s="7">
        <f t="shared" si="3"/>
        <v>3</v>
      </c>
      <c r="Z21" s="7">
        <f t="shared" si="4"/>
        <v>3</v>
      </c>
      <c r="AA21" s="7">
        <f>IF(I21='④(作業用)指導員 内訳・直'!I21,1,2)</f>
        <v>2</v>
      </c>
    </row>
    <row r="22" spans="1:27" s="7" customFormat="1" ht="21.6" customHeight="1" x14ac:dyDescent="0.15">
      <c r="A22" s="27" t="str">
        <f t="shared" si="5"/>
        <v/>
      </c>
      <c r="B22" s="520"/>
      <c r="C22" s="405"/>
      <c r="D22" s="406"/>
      <c r="E22" s="523"/>
      <c r="F22" s="47" t="str">
        <f>IF('④(作業用)指導員 内訳・直'!F22="","",'④(作業用)指導員 内訳・直'!F22)</f>
        <v/>
      </c>
      <c r="G22" s="49" t="str">
        <f>IF('④(作業用)指導員 内訳・直'!G22="","",'④(作業用)指導員 内訳・直'!G22)</f>
        <v/>
      </c>
      <c r="H22" s="54" t="str">
        <f>IF('④(作業用)指導員 内訳・直'!H22="","",'④(作業用)指導員 内訳・直'!H22)</f>
        <v/>
      </c>
      <c r="I22" s="385" t="str">
        <f t="shared" si="0"/>
        <v/>
      </c>
      <c r="J22" s="386"/>
      <c r="K22" s="387"/>
      <c r="L22" s="383" t="str">
        <f>IF('④(作業用)指導員 内訳・直'!L22="","",'④(作業用)指導員 内訳・直'!L22)</f>
        <v/>
      </c>
      <c r="M22" s="383"/>
      <c r="N22" s="383"/>
      <c r="O22" s="383"/>
      <c r="P22" s="383"/>
      <c r="Q22" s="383"/>
      <c r="R22" s="383"/>
      <c r="S22" s="384"/>
      <c r="T22" s="421"/>
      <c r="U22" s="416"/>
      <c r="V22" s="419"/>
      <c r="W22" s="23" t="str">
        <f t="shared" si="1"/>
        <v/>
      </c>
      <c r="X22" s="7">
        <f t="shared" si="2"/>
        <v>3</v>
      </c>
      <c r="Y22" s="7">
        <f t="shared" si="3"/>
        <v>3</v>
      </c>
      <c r="Z22" s="7">
        <f t="shared" si="4"/>
        <v>3</v>
      </c>
      <c r="AA22" s="7">
        <f>IF(I22='④(作業用)指導員 内訳・直'!I22,1,2)</f>
        <v>2</v>
      </c>
    </row>
    <row r="23" spans="1:27" s="7" customFormat="1" ht="21.6" customHeight="1" x14ac:dyDescent="0.15">
      <c r="A23" s="27" t="str">
        <f t="shared" si="5"/>
        <v/>
      </c>
      <c r="B23" s="520"/>
      <c r="C23" s="405"/>
      <c r="D23" s="406"/>
      <c r="E23" s="523"/>
      <c r="F23" s="47" t="str">
        <f>IF('④(作業用)指導員 内訳・直'!F23="","",'④(作業用)指導員 内訳・直'!F23)</f>
        <v/>
      </c>
      <c r="G23" s="49" t="str">
        <f>IF('④(作業用)指導員 内訳・直'!G23="","",'④(作業用)指導員 内訳・直'!G23)</f>
        <v/>
      </c>
      <c r="H23" s="54" t="str">
        <f>IF('④(作業用)指導員 内訳・直'!H23="","",'④(作業用)指導員 内訳・直'!H23)</f>
        <v/>
      </c>
      <c r="I23" s="385" t="str">
        <f t="shared" si="0"/>
        <v/>
      </c>
      <c r="J23" s="386"/>
      <c r="K23" s="387"/>
      <c r="L23" s="383" t="str">
        <f>IF('④(作業用)指導員 内訳・直'!L23="","",'④(作業用)指導員 内訳・直'!L23)</f>
        <v/>
      </c>
      <c r="M23" s="383"/>
      <c r="N23" s="383"/>
      <c r="O23" s="383"/>
      <c r="P23" s="383"/>
      <c r="Q23" s="383"/>
      <c r="R23" s="383"/>
      <c r="S23" s="384"/>
      <c r="T23" s="421"/>
      <c r="U23" s="416"/>
      <c r="V23" s="419"/>
      <c r="W23" s="23" t="str">
        <f t="shared" si="1"/>
        <v/>
      </c>
      <c r="X23" s="7">
        <f t="shared" si="2"/>
        <v>3</v>
      </c>
      <c r="Y23" s="7">
        <f t="shared" si="3"/>
        <v>3</v>
      </c>
      <c r="Z23" s="7">
        <f t="shared" si="4"/>
        <v>3</v>
      </c>
      <c r="AA23" s="7">
        <f>IF(I23='④(作業用)指導員 内訳・直'!I23,1,2)</f>
        <v>2</v>
      </c>
    </row>
    <row r="24" spans="1:27" s="7" customFormat="1" ht="21.6" customHeight="1" x14ac:dyDescent="0.15">
      <c r="A24" s="27" t="str">
        <f t="shared" si="5"/>
        <v/>
      </c>
      <c r="B24" s="520"/>
      <c r="C24" s="405"/>
      <c r="D24" s="406"/>
      <c r="E24" s="523"/>
      <c r="F24" s="47" t="str">
        <f>IF('④(作業用)指導員 内訳・直'!F24="","",'④(作業用)指導員 内訳・直'!F24)</f>
        <v/>
      </c>
      <c r="G24" s="49" t="str">
        <f>IF('④(作業用)指導員 内訳・直'!G24="","",'④(作業用)指導員 内訳・直'!G24)</f>
        <v/>
      </c>
      <c r="H24" s="54" t="str">
        <f>IF('④(作業用)指導員 内訳・直'!H24="","",'④(作業用)指導員 内訳・直'!H24)</f>
        <v/>
      </c>
      <c r="I24" s="385" t="str">
        <f t="shared" si="0"/>
        <v/>
      </c>
      <c r="J24" s="386"/>
      <c r="K24" s="387"/>
      <c r="L24" s="383" t="str">
        <f>IF('④(作業用)指導員 内訳・直'!L24="","",'④(作業用)指導員 内訳・直'!L24)</f>
        <v/>
      </c>
      <c r="M24" s="383"/>
      <c r="N24" s="383"/>
      <c r="O24" s="383"/>
      <c r="P24" s="383"/>
      <c r="Q24" s="383"/>
      <c r="R24" s="383"/>
      <c r="S24" s="384"/>
      <c r="T24" s="421"/>
      <c r="U24" s="416"/>
      <c r="V24" s="419"/>
      <c r="W24" s="23" t="str">
        <f t="shared" si="1"/>
        <v/>
      </c>
      <c r="X24" s="7">
        <f t="shared" si="2"/>
        <v>3</v>
      </c>
      <c r="Y24" s="7">
        <f t="shared" si="3"/>
        <v>3</v>
      </c>
      <c r="Z24" s="7">
        <f t="shared" si="4"/>
        <v>3</v>
      </c>
      <c r="AA24" s="7">
        <f>IF(I24='④(作業用)指導員 内訳・直'!I24,1,2)</f>
        <v>2</v>
      </c>
    </row>
    <row r="25" spans="1:27" s="7" customFormat="1" ht="21.6" customHeight="1" x14ac:dyDescent="0.15">
      <c r="A25" s="27" t="str">
        <f t="shared" si="5"/>
        <v/>
      </c>
      <c r="B25" s="520"/>
      <c r="C25" s="405"/>
      <c r="D25" s="406"/>
      <c r="E25" s="523"/>
      <c r="F25" s="47" t="str">
        <f>IF('④(作業用)指導員 内訳・直'!F25="","",'④(作業用)指導員 内訳・直'!F25)</f>
        <v/>
      </c>
      <c r="G25" s="49" t="str">
        <f>IF('④(作業用)指導員 内訳・直'!G25="","",'④(作業用)指導員 内訳・直'!G25)</f>
        <v/>
      </c>
      <c r="H25" s="54" t="str">
        <f>IF('④(作業用)指導員 内訳・直'!H25="","",'④(作業用)指導員 内訳・直'!H25)</f>
        <v/>
      </c>
      <c r="I25" s="385" t="str">
        <f t="shared" si="0"/>
        <v/>
      </c>
      <c r="J25" s="386"/>
      <c r="K25" s="387"/>
      <c r="L25" s="383" t="str">
        <f>IF('④(作業用)指導員 内訳・直'!L25="","",'④(作業用)指導員 内訳・直'!L25)</f>
        <v/>
      </c>
      <c r="M25" s="383"/>
      <c r="N25" s="383"/>
      <c r="O25" s="383"/>
      <c r="P25" s="383"/>
      <c r="Q25" s="383"/>
      <c r="R25" s="383"/>
      <c r="S25" s="384"/>
      <c r="T25" s="421"/>
      <c r="U25" s="416"/>
      <c r="V25" s="419"/>
      <c r="W25" s="23" t="str">
        <f t="shared" si="1"/>
        <v/>
      </c>
      <c r="X25" s="7">
        <f t="shared" si="2"/>
        <v>3</v>
      </c>
      <c r="Y25" s="7">
        <f t="shared" si="3"/>
        <v>3</v>
      </c>
      <c r="Z25" s="7">
        <f t="shared" si="4"/>
        <v>3</v>
      </c>
      <c r="AA25" s="7">
        <f>IF(I25='④(作業用)指導員 内訳・直'!I25,1,2)</f>
        <v>2</v>
      </c>
    </row>
    <row r="26" spans="1:27" s="7" customFormat="1" ht="21.6" customHeight="1" x14ac:dyDescent="0.15">
      <c r="A26" s="27" t="str">
        <f t="shared" si="5"/>
        <v/>
      </c>
      <c r="B26" s="520"/>
      <c r="C26" s="405"/>
      <c r="D26" s="406"/>
      <c r="E26" s="523"/>
      <c r="F26" s="47" t="str">
        <f>IF('④(作業用)指導員 内訳・直'!F26="","",'④(作業用)指導員 内訳・直'!F26)</f>
        <v/>
      </c>
      <c r="G26" s="49" t="str">
        <f>IF('④(作業用)指導員 内訳・直'!G26="","",'④(作業用)指導員 内訳・直'!G26)</f>
        <v/>
      </c>
      <c r="H26" s="54" t="str">
        <f>IF('④(作業用)指導員 内訳・直'!H26="","",'④(作業用)指導員 内訳・直'!H26)</f>
        <v/>
      </c>
      <c r="I26" s="385" t="str">
        <f t="shared" si="0"/>
        <v/>
      </c>
      <c r="J26" s="386"/>
      <c r="K26" s="387"/>
      <c r="L26" s="383" t="str">
        <f>IF('④(作業用)指導員 内訳・直'!L26="","",'④(作業用)指導員 内訳・直'!L26)</f>
        <v/>
      </c>
      <c r="M26" s="383"/>
      <c r="N26" s="383"/>
      <c r="O26" s="383"/>
      <c r="P26" s="383"/>
      <c r="Q26" s="383"/>
      <c r="R26" s="383"/>
      <c r="S26" s="384"/>
      <c r="T26" s="421"/>
      <c r="U26" s="416"/>
      <c r="V26" s="419"/>
      <c r="W26" s="23" t="str">
        <f t="shared" si="1"/>
        <v/>
      </c>
      <c r="X26" s="7">
        <f t="shared" si="2"/>
        <v>3</v>
      </c>
      <c r="Y26" s="7">
        <f t="shared" si="3"/>
        <v>3</v>
      </c>
      <c r="Z26" s="7">
        <f t="shared" si="4"/>
        <v>3</v>
      </c>
      <c r="AA26" s="7">
        <f>IF(I26='④(作業用)指導員 内訳・直'!I26,1,2)</f>
        <v>2</v>
      </c>
    </row>
    <row r="27" spans="1:27" s="7" customFormat="1" ht="21.6" customHeight="1" x14ac:dyDescent="0.15">
      <c r="A27" s="27" t="str">
        <f t="shared" si="5"/>
        <v/>
      </c>
      <c r="B27" s="520"/>
      <c r="C27" s="405"/>
      <c r="D27" s="406"/>
      <c r="E27" s="523"/>
      <c r="F27" s="47" t="str">
        <f>IF('④(作業用)指導員 内訳・直'!F27="","",'④(作業用)指導員 内訳・直'!F27)</f>
        <v/>
      </c>
      <c r="G27" s="49" t="str">
        <f>IF('④(作業用)指導員 内訳・直'!G27="","",'④(作業用)指導員 内訳・直'!G27)</f>
        <v/>
      </c>
      <c r="H27" s="54" t="str">
        <f>IF('④(作業用)指導員 内訳・直'!H27="","",'④(作業用)指導員 内訳・直'!H27)</f>
        <v/>
      </c>
      <c r="I27" s="385" t="str">
        <f t="shared" si="0"/>
        <v/>
      </c>
      <c r="J27" s="386"/>
      <c r="K27" s="387"/>
      <c r="L27" s="383" t="str">
        <f>IF('④(作業用)指導員 内訳・直'!L27="","",'④(作業用)指導員 内訳・直'!L27)</f>
        <v/>
      </c>
      <c r="M27" s="383"/>
      <c r="N27" s="383"/>
      <c r="O27" s="383"/>
      <c r="P27" s="383"/>
      <c r="Q27" s="383"/>
      <c r="R27" s="383"/>
      <c r="S27" s="384"/>
      <c r="T27" s="421"/>
      <c r="U27" s="416"/>
      <c r="V27" s="419"/>
      <c r="W27" s="23" t="str">
        <f t="shared" si="1"/>
        <v/>
      </c>
      <c r="X27" s="7">
        <f t="shared" si="2"/>
        <v>3</v>
      </c>
      <c r="Y27" s="7">
        <f t="shared" si="3"/>
        <v>3</v>
      </c>
      <c r="Z27" s="7">
        <f t="shared" si="4"/>
        <v>3</v>
      </c>
      <c r="AA27" s="7">
        <f>IF(I27='④(作業用)指導員 内訳・直'!I27,1,2)</f>
        <v>2</v>
      </c>
    </row>
    <row r="28" spans="1:27" s="7" customFormat="1" ht="21.6" customHeight="1" x14ac:dyDescent="0.15">
      <c r="A28" s="27" t="str">
        <f t="shared" si="5"/>
        <v/>
      </c>
      <c r="B28" s="520"/>
      <c r="C28" s="405"/>
      <c r="D28" s="406"/>
      <c r="E28" s="523"/>
      <c r="F28" s="47" t="str">
        <f>IF('④(作業用)指導員 内訳・直'!F28="","",'④(作業用)指導員 内訳・直'!F28)</f>
        <v/>
      </c>
      <c r="G28" s="49" t="str">
        <f>IF('④(作業用)指導員 内訳・直'!G28="","",'④(作業用)指導員 内訳・直'!G28)</f>
        <v/>
      </c>
      <c r="H28" s="54" t="str">
        <f>IF('④(作業用)指導員 内訳・直'!H28="","",'④(作業用)指導員 内訳・直'!H28)</f>
        <v/>
      </c>
      <c r="I28" s="385" t="str">
        <f t="shared" si="0"/>
        <v/>
      </c>
      <c r="J28" s="386"/>
      <c r="K28" s="387"/>
      <c r="L28" s="383" t="str">
        <f>IF('④(作業用)指導員 内訳・直'!L28="","",'④(作業用)指導員 内訳・直'!L28)</f>
        <v/>
      </c>
      <c r="M28" s="383"/>
      <c r="N28" s="383"/>
      <c r="O28" s="383"/>
      <c r="P28" s="383"/>
      <c r="Q28" s="383"/>
      <c r="R28" s="383"/>
      <c r="S28" s="384"/>
      <c r="T28" s="421"/>
      <c r="U28" s="416"/>
      <c r="V28" s="419"/>
      <c r="W28" s="23" t="str">
        <f t="shared" si="1"/>
        <v/>
      </c>
      <c r="X28" s="7">
        <f t="shared" si="2"/>
        <v>3</v>
      </c>
      <c r="Y28" s="7">
        <f t="shared" si="3"/>
        <v>3</v>
      </c>
      <c r="Z28" s="7">
        <f t="shared" si="4"/>
        <v>3</v>
      </c>
      <c r="AA28" s="7">
        <f>IF(I28='④(作業用)指導員 内訳・直'!I28,1,2)</f>
        <v>2</v>
      </c>
    </row>
    <row r="29" spans="1:27" s="7" customFormat="1" ht="21.6" customHeight="1" x14ac:dyDescent="0.15">
      <c r="A29" s="27" t="str">
        <f t="shared" si="5"/>
        <v/>
      </c>
      <c r="B29" s="520"/>
      <c r="C29" s="405"/>
      <c r="D29" s="406"/>
      <c r="E29" s="523"/>
      <c r="F29" s="47" t="str">
        <f>IF('④(作業用)指導員 内訳・直'!F29="","",'④(作業用)指導員 内訳・直'!F29)</f>
        <v/>
      </c>
      <c r="G29" s="49" t="str">
        <f>IF('④(作業用)指導員 内訳・直'!G29="","",'④(作業用)指導員 内訳・直'!G29)</f>
        <v/>
      </c>
      <c r="H29" s="54" t="str">
        <f>IF('④(作業用)指導員 内訳・直'!H29="","",'④(作業用)指導員 内訳・直'!H29)</f>
        <v/>
      </c>
      <c r="I29" s="385" t="str">
        <f t="shared" si="0"/>
        <v/>
      </c>
      <c r="J29" s="386"/>
      <c r="K29" s="387"/>
      <c r="L29" s="383" t="str">
        <f>IF('④(作業用)指導員 内訳・直'!L29="","",'④(作業用)指導員 内訳・直'!L29)</f>
        <v/>
      </c>
      <c r="M29" s="383"/>
      <c r="N29" s="383"/>
      <c r="O29" s="383"/>
      <c r="P29" s="383"/>
      <c r="Q29" s="383"/>
      <c r="R29" s="383"/>
      <c r="S29" s="384"/>
      <c r="T29" s="421"/>
      <c r="U29" s="416"/>
      <c r="V29" s="419"/>
      <c r="W29" s="23" t="str">
        <f t="shared" si="1"/>
        <v/>
      </c>
      <c r="X29" s="7">
        <f t="shared" si="2"/>
        <v>3</v>
      </c>
      <c r="Y29" s="7">
        <f t="shared" si="3"/>
        <v>3</v>
      </c>
      <c r="Z29" s="7">
        <f t="shared" si="4"/>
        <v>3</v>
      </c>
      <c r="AA29" s="7">
        <f>IF(I29='④(作業用)指導員 内訳・直'!I29,1,2)</f>
        <v>2</v>
      </c>
    </row>
    <row r="30" spans="1:27" s="7" customFormat="1" ht="21.6" customHeight="1" x14ac:dyDescent="0.15">
      <c r="A30" s="27" t="str">
        <f t="shared" si="5"/>
        <v/>
      </c>
      <c r="B30" s="520"/>
      <c r="C30" s="405"/>
      <c r="D30" s="406"/>
      <c r="E30" s="523"/>
      <c r="F30" s="47" t="str">
        <f>IF('④(作業用)指導員 内訳・直'!F30="","",'④(作業用)指導員 内訳・直'!F30)</f>
        <v/>
      </c>
      <c r="G30" s="49" t="str">
        <f>IF('④(作業用)指導員 内訳・直'!G30="","",'④(作業用)指導員 内訳・直'!G30)</f>
        <v/>
      </c>
      <c r="H30" s="54" t="str">
        <f>IF('④(作業用)指導員 内訳・直'!H30="","",'④(作業用)指導員 内訳・直'!H30)</f>
        <v/>
      </c>
      <c r="I30" s="385" t="str">
        <f t="shared" si="0"/>
        <v/>
      </c>
      <c r="J30" s="386"/>
      <c r="K30" s="387"/>
      <c r="L30" s="383" t="str">
        <f>IF('④(作業用)指導員 内訳・直'!L30="","",'④(作業用)指導員 内訳・直'!L30)</f>
        <v/>
      </c>
      <c r="M30" s="383"/>
      <c r="N30" s="383"/>
      <c r="O30" s="383"/>
      <c r="P30" s="383"/>
      <c r="Q30" s="383"/>
      <c r="R30" s="383"/>
      <c r="S30" s="384"/>
      <c r="T30" s="421"/>
      <c r="U30" s="416"/>
      <c r="V30" s="419"/>
      <c r="W30" s="23" t="str">
        <f t="shared" si="1"/>
        <v/>
      </c>
      <c r="X30" s="7">
        <f t="shared" si="2"/>
        <v>3</v>
      </c>
      <c r="Y30" s="7">
        <f t="shared" si="3"/>
        <v>3</v>
      </c>
      <c r="Z30" s="7">
        <f t="shared" si="4"/>
        <v>3</v>
      </c>
      <c r="AA30" s="7">
        <f>IF(I30='④(作業用)指導員 内訳・直'!I30,1,2)</f>
        <v>2</v>
      </c>
    </row>
    <row r="31" spans="1:27" s="7" customFormat="1" ht="21.6" customHeight="1" x14ac:dyDescent="0.15">
      <c r="A31" s="27" t="str">
        <f t="shared" si="5"/>
        <v/>
      </c>
      <c r="B31" s="520"/>
      <c r="C31" s="405"/>
      <c r="D31" s="406"/>
      <c r="E31" s="523"/>
      <c r="F31" s="47" t="str">
        <f>IF('④(作業用)指導員 内訳・直'!F31="","",'④(作業用)指導員 内訳・直'!F31)</f>
        <v/>
      </c>
      <c r="G31" s="49" t="str">
        <f>IF('④(作業用)指導員 内訳・直'!G31="","",'④(作業用)指導員 内訳・直'!G31)</f>
        <v/>
      </c>
      <c r="H31" s="54" t="str">
        <f>IF('④(作業用)指導員 内訳・直'!H31="","",'④(作業用)指導員 内訳・直'!H31)</f>
        <v/>
      </c>
      <c r="I31" s="385" t="str">
        <f t="shared" si="0"/>
        <v/>
      </c>
      <c r="J31" s="386"/>
      <c r="K31" s="387"/>
      <c r="L31" s="383" t="str">
        <f>IF('④(作業用)指導員 内訳・直'!L31="","",'④(作業用)指導員 内訳・直'!L31)</f>
        <v/>
      </c>
      <c r="M31" s="383"/>
      <c r="N31" s="383"/>
      <c r="O31" s="383"/>
      <c r="P31" s="383"/>
      <c r="Q31" s="383"/>
      <c r="R31" s="383"/>
      <c r="S31" s="384"/>
      <c r="T31" s="421"/>
      <c r="U31" s="416"/>
      <c r="V31" s="419"/>
      <c r="W31" s="23" t="str">
        <f t="shared" si="1"/>
        <v/>
      </c>
      <c r="X31" s="7">
        <f t="shared" si="2"/>
        <v>3</v>
      </c>
      <c r="Y31" s="7">
        <f t="shared" si="3"/>
        <v>3</v>
      </c>
      <c r="Z31" s="7">
        <f t="shared" si="4"/>
        <v>3</v>
      </c>
      <c r="AA31" s="7">
        <f>IF(I31='④(作業用)指導員 内訳・直'!I31,1,2)</f>
        <v>2</v>
      </c>
    </row>
    <row r="32" spans="1:27" s="7" customFormat="1" ht="21.6" customHeight="1" x14ac:dyDescent="0.15">
      <c r="A32" s="27" t="str">
        <f t="shared" si="5"/>
        <v/>
      </c>
      <c r="B32" s="520"/>
      <c r="C32" s="405"/>
      <c r="D32" s="406"/>
      <c r="E32" s="523"/>
      <c r="F32" s="47" t="str">
        <f>IF('④(作業用)指導員 内訳・直'!F32="","",'④(作業用)指導員 内訳・直'!F32)</f>
        <v/>
      </c>
      <c r="G32" s="49" t="str">
        <f>IF('④(作業用)指導員 内訳・直'!G32="","",'④(作業用)指導員 内訳・直'!G32)</f>
        <v/>
      </c>
      <c r="H32" s="54" t="str">
        <f>IF('④(作業用)指導員 内訳・直'!H32="","",'④(作業用)指導員 内訳・直'!H32)</f>
        <v/>
      </c>
      <c r="I32" s="385" t="str">
        <f t="shared" si="0"/>
        <v/>
      </c>
      <c r="J32" s="386"/>
      <c r="K32" s="387"/>
      <c r="L32" s="383" t="str">
        <f>IF('④(作業用)指導員 内訳・直'!L32="","",'④(作業用)指導員 内訳・直'!L32)</f>
        <v/>
      </c>
      <c r="M32" s="383"/>
      <c r="N32" s="383"/>
      <c r="O32" s="383"/>
      <c r="P32" s="383"/>
      <c r="Q32" s="383"/>
      <c r="R32" s="383"/>
      <c r="S32" s="384"/>
      <c r="T32" s="421"/>
      <c r="U32" s="416"/>
      <c r="V32" s="419"/>
      <c r="W32" s="23" t="str">
        <f t="shared" si="1"/>
        <v/>
      </c>
      <c r="X32" s="7">
        <f t="shared" si="2"/>
        <v>3</v>
      </c>
      <c r="Y32" s="7">
        <f t="shared" si="3"/>
        <v>3</v>
      </c>
      <c r="Z32" s="7">
        <f t="shared" si="4"/>
        <v>3</v>
      </c>
      <c r="AA32" s="7">
        <f>IF(I32='④(作業用)指導員 内訳・直'!I32,1,2)</f>
        <v>2</v>
      </c>
    </row>
    <row r="33" spans="1:28" s="7" customFormat="1" ht="21.6" customHeight="1" x14ac:dyDescent="0.15">
      <c r="A33" s="27" t="str">
        <f t="shared" si="5"/>
        <v/>
      </c>
      <c r="B33" s="520"/>
      <c r="C33" s="405"/>
      <c r="D33" s="406"/>
      <c r="E33" s="523"/>
      <c r="F33" s="47" t="str">
        <f>IF('④(作業用)指導員 内訳・直'!F33="","",'④(作業用)指導員 内訳・直'!F33)</f>
        <v/>
      </c>
      <c r="G33" s="49" t="str">
        <f>IF('④(作業用)指導員 内訳・直'!G33="","",'④(作業用)指導員 内訳・直'!G33)</f>
        <v/>
      </c>
      <c r="H33" s="54" t="str">
        <f>IF('④(作業用)指導員 内訳・直'!H33="","",'④(作業用)指導員 内訳・直'!H33)</f>
        <v/>
      </c>
      <c r="I33" s="385" t="str">
        <f t="shared" si="0"/>
        <v/>
      </c>
      <c r="J33" s="386"/>
      <c r="K33" s="387"/>
      <c r="L33" s="383" t="str">
        <f>IF('④(作業用)指導員 内訳・直'!L33="","",'④(作業用)指導員 内訳・直'!L33)</f>
        <v/>
      </c>
      <c r="M33" s="383"/>
      <c r="N33" s="383"/>
      <c r="O33" s="383"/>
      <c r="P33" s="383"/>
      <c r="Q33" s="383"/>
      <c r="R33" s="383"/>
      <c r="S33" s="384"/>
      <c r="T33" s="421"/>
      <c r="U33" s="416"/>
      <c r="V33" s="419"/>
      <c r="W33" s="23" t="str">
        <f t="shared" si="1"/>
        <v/>
      </c>
      <c r="X33" s="7">
        <f t="shared" si="2"/>
        <v>3</v>
      </c>
      <c r="Y33" s="7">
        <f t="shared" si="3"/>
        <v>3</v>
      </c>
      <c r="Z33" s="7">
        <f t="shared" si="4"/>
        <v>3</v>
      </c>
      <c r="AA33" s="7">
        <f>IF(I33='④(作業用)指導員 内訳・直'!I33,1,2)</f>
        <v>2</v>
      </c>
    </row>
    <row r="34" spans="1:28" s="7" customFormat="1" ht="21.6" customHeight="1" thickBot="1" x14ac:dyDescent="0.2">
      <c r="A34" s="27" t="str">
        <f t="shared" si="5"/>
        <v/>
      </c>
      <c r="B34" s="520"/>
      <c r="C34" s="405"/>
      <c r="D34" s="406"/>
      <c r="E34" s="523"/>
      <c r="F34" s="47" t="str">
        <f>IF('④(作業用)指導員 内訳・直'!F34="","",'④(作業用)指導員 内訳・直'!F34)</f>
        <v/>
      </c>
      <c r="G34" s="49" t="str">
        <f>IF('④(作業用)指導員 内訳・直'!G34="","",'④(作業用)指導員 内訳・直'!G34)</f>
        <v/>
      </c>
      <c r="H34" s="54" t="str">
        <f>IF('④(作業用)指導員 内訳・直'!H34="","",'④(作業用)指導員 内訳・直'!H34)</f>
        <v/>
      </c>
      <c r="I34" s="385" t="str">
        <f t="shared" si="0"/>
        <v/>
      </c>
      <c r="J34" s="386"/>
      <c r="K34" s="387"/>
      <c r="L34" s="383" t="str">
        <f>IF('④(作業用)指導員 内訳・直'!L34="","",'④(作業用)指導員 内訳・直'!L34)</f>
        <v/>
      </c>
      <c r="M34" s="383"/>
      <c r="N34" s="383"/>
      <c r="O34" s="383"/>
      <c r="P34" s="383"/>
      <c r="Q34" s="383"/>
      <c r="R34" s="383"/>
      <c r="S34" s="384"/>
      <c r="T34" s="422"/>
      <c r="U34" s="416"/>
      <c r="V34" s="419"/>
      <c r="W34" s="23" t="str">
        <f t="shared" si="1"/>
        <v/>
      </c>
      <c r="X34" s="7">
        <f>IFERROR(IF(F34="",3,IF(AND(F34&gt;=1,(MOD(F34,1)=0)),1,IF(AND(F34=0,L34&lt;&gt;""),1,2))),2)</f>
        <v>3</v>
      </c>
      <c r="Y34" s="7">
        <f t="shared" si="3"/>
        <v>3</v>
      </c>
      <c r="Z34" s="7">
        <f t="shared" si="4"/>
        <v>3</v>
      </c>
      <c r="AA34" s="7">
        <f>IF(I34='④(作業用)指導員 内訳・直'!I34,1,2)</f>
        <v>2</v>
      </c>
    </row>
    <row r="35" spans="1:28" s="7" customFormat="1" ht="24.6" customHeight="1" thickBot="1" x14ac:dyDescent="0.2">
      <c r="A35" s="13"/>
      <c r="B35" s="520"/>
      <c r="C35" s="405"/>
      <c r="D35" s="406"/>
      <c r="E35" s="508" t="s">
        <v>205</v>
      </c>
      <c r="F35" s="511" t="s">
        <v>206</v>
      </c>
      <c r="G35" s="435"/>
      <c r="H35" s="434" t="s">
        <v>207</v>
      </c>
      <c r="I35" s="435"/>
      <c r="J35" s="435"/>
      <c r="K35" s="435"/>
      <c r="L35" s="436" t="s">
        <v>208</v>
      </c>
      <c r="M35" s="436"/>
      <c r="N35" s="436"/>
      <c r="O35" s="437" t="s">
        <v>209</v>
      </c>
      <c r="P35" s="438"/>
      <c r="Q35" s="512" t="s">
        <v>210</v>
      </c>
      <c r="R35" s="38" t="s">
        <v>206</v>
      </c>
      <c r="S35" s="39" t="s">
        <v>202</v>
      </c>
      <c r="T35" s="44" t="s">
        <v>211</v>
      </c>
      <c r="U35" s="416"/>
      <c r="V35" s="419"/>
      <c r="W35" s="28"/>
      <c r="X35" s="21" t="s">
        <v>212</v>
      </c>
      <c r="Y35" s="21" t="s">
        <v>210</v>
      </c>
      <c r="AA35" s="45" t="s">
        <v>213</v>
      </c>
      <c r="AB35" s="45" t="s">
        <v>214</v>
      </c>
    </row>
    <row r="36" spans="1:28" s="7" customFormat="1" ht="21.6" customHeight="1" x14ac:dyDescent="0.15">
      <c r="A36" s="29"/>
      <c r="B36" s="520"/>
      <c r="C36" s="405"/>
      <c r="D36" s="406"/>
      <c r="E36" s="509"/>
      <c r="F36" s="515" t="str">
        <f>IF('④(作業用)指導員 内訳・直'!F36="","",'④(作業用)指導員 内訳・直'!F36)</f>
        <v/>
      </c>
      <c r="G36" s="516"/>
      <c r="H36" s="439" t="str">
        <f>IF('④(作業用)指導員 内訳・直'!H36="","",'④(作業用)指導員 内訳・直'!H36)</f>
        <v/>
      </c>
      <c r="I36" s="440"/>
      <c r="J36" s="440"/>
      <c r="K36" s="440"/>
      <c r="L36" s="441" t="str">
        <f>IF('④(作業用)指導員 内訳・直'!L36="","",'④(作業用)指導員 内訳・直'!L36)</f>
        <v/>
      </c>
      <c r="M36" s="442"/>
      <c r="N36" s="442"/>
      <c r="O36" s="443">
        <f>SUM($L36:$N38)</f>
        <v>0</v>
      </c>
      <c r="P36" s="444"/>
      <c r="Q36" s="513"/>
      <c r="R36" s="42" t="str">
        <f>IF('④(作業用)指導員 内訳・直'!R36="","",'④(作業用)指導員 内訳・直'!R36)</f>
        <v/>
      </c>
      <c r="S36" s="40" t="str">
        <f>IF('④(作業用)指導員 内訳・直'!S36="","",'④(作業用)指導員 内訳・直'!S36)</f>
        <v/>
      </c>
      <c r="T36" s="497">
        <f>SUM($S36:$S38)</f>
        <v>0</v>
      </c>
      <c r="U36" s="416"/>
      <c r="V36" s="419"/>
      <c r="W36" s="23" t="str">
        <f>IF(OR(X36=2,Y36=2,AA36=2,AB36=2),"入力不備あり","")</f>
        <v/>
      </c>
      <c r="X36" s="41" t="str">
        <f>IF(AND(F36="",H36="",L36=""),"",IF(AND(F36&lt;&gt;"",F36&gt;0,L36&lt;&gt;"",L36&gt;0,H36="○"),"",2))</f>
        <v/>
      </c>
      <c r="Y36" s="41" t="str">
        <f>IF(AND(R36="",S36=""),"",IF(AND(R36&gt;0,R36&lt;&gt;"",S36&gt;0,S36&lt;&gt;""),"",2))</f>
        <v/>
      </c>
      <c r="Z36" s="30"/>
      <c r="AA36" s="7" t="str">
        <f>IF(AND(O36=0,'④(作業用)指導員 内訳・直'!O36=0),"",IF(O36='④(作業用)指導員 内訳・直'!O36,1,2))</f>
        <v/>
      </c>
      <c r="AB36" s="7" t="str">
        <f>IF(AND(T36=0,'④(作業用)指導員 内訳・直'!T36=0),"",IF(T36='④(作業用)指導員 内訳・直'!T36,1,2))</f>
        <v/>
      </c>
    </row>
    <row r="37" spans="1:28" s="7" customFormat="1" ht="21.6" customHeight="1" x14ac:dyDescent="0.15">
      <c r="A37" s="29"/>
      <c r="B37" s="520"/>
      <c r="C37" s="405"/>
      <c r="D37" s="406"/>
      <c r="E37" s="509"/>
      <c r="F37" s="500" t="str">
        <f>IF('④(作業用)指導員 内訳・直'!F37="","",'④(作業用)指導員 内訳・直'!F37)</f>
        <v/>
      </c>
      <c r="G37" s="501"/>
      <c r="H37" s="448" t="str">
        <f>IF('④(作業用)指導員 内訳・直'!H37="","",'④(作業用)指導員 内訳・直'!H37)</f>
        <v/>
      </c>
      <c r="I37" s="449"/>
      <c r="J37" s="449"/>
      <c r="K37" s="449"/>
      <c r="L37" s="450" t="str">
        <f>IF('④(作業用)指導員 内訳・直'!L37="","",'④(作業用)指導員 内訳・直'!L37)</f>
        <v/>
      </c>
      <c r="M37" s="451"/>
      <c r="N37" s="451"/>
      <c r="O37" s="445"/>
      <c r="P37" s="444"/>
      <c r="Q37" s="513"/>
      <c r="R37" s="42" t="str">
        <f>IF('④(作業用)指導員 内訳・直'!R37="","",'④(作業用)指導員 内訳・直'!R37)</f>
        <v/>
      </c>
      <c r="S37" s="40" t="str">
        <f>IF('④(作業用)指導員 内訳・直'!S37="","",'④(作業用)指導員 内訳・直'!S37)</f>
        <v/>
      </c>
      <c r="T37" s="498"/>
      <c r="U37" s="416"/>
      <c r="V37" s="419"/>
      <c r="W37" s="23" t="str">
        <f>IF(OR(X37=2,Y37=2),"入力不備あり","")</f>
        <v/>
      </c>
      <c r="X37" s="41" t="str">
        <f t="shared" ref="X37:X38" si="6">IF(AND(F37="",H37="",L37=""),"",IF(AND(F37&lt;&gt;"",F37&gt;0,L37&lt;&gt;"",L37&gt;0,H37="○"),"",2))</f>
        <v/>
      </c>
      <c r="Y37" s="41" t="str">
        <f>IF(AND(R37="",S37=""),"",IF(AND(R37&gt;0,R37&lt;&gt;"",S37&gt;0,S37&lt;&gt;""),"",2))</f>
        <v/>
      </c>
      <c r="Z37" s="30"/>
    </row>
    <row r="38" spans="1:28" s="7" customFormat="1" ht="21.6" customHeight="1" thickBot="1" x14ac:dyDescent="0.2">
      <c r="A38" s="29"/>
      <c r="B38" s="520"/>
      <c r="C38" s="407"/>
      <c r="D38" s="408"/>
      <c r="E38" s="510"/>
      <c r="F38" s="502" t="str">
        <f>IF('④(作業用)指導員 内訳・直'!F38="","",'④(作業用)指導員 内訳・直'!F38)</f>
        <v/>
      </c>
      <c r="G38" s="503"/>
      <c r="H38" s="452" t="str">
        <f>IF('④(作業用)指導員 内訳・直'!H38="","",'④(作業用)指導員 内訳・直'!H38)</f>
        <v/>
      </c>
      <c r="I38" s="453"/>
      <c r="J38" s="453"/>
      <c r="K38" s="453"/>
      <c r="L38" s="454" t="str">
        <f>IF('④(作業用)指導員 内訳・直'!L38="","",'④(作業用)指導員 内訳・直'!L38)</f>
        <v/>
      </c>
      <c r="M38" s="455"/>
      <c r="N38" s="455"/>
      <c r="O38" s="446"/>
      <c r="P38" s="447"/>
      <c r="Q38" s="514"/>
      <c r="R38" s="63" t="str">
        <f>IF('④(作業用)指導員 内訳・直'!R38="","",'④(作業用)指導員 内訳・直'!R38)</f>
        <v/>
      </c>
      <c r="S38" s="64" t="str">
        <f>IF('④(作業用)指導員 内訳・直'!S38="","",'④(作業用)指導員 内訳・直'!S38)</f>
        <v/>
      </c>
      <c r="T38" s="499"/>
      <c r="U38" s="417"/>
      <c r="V38" s="420"/>
      <c r="W38" s="23" t="str">
        <f>IF(OR(X38=2,Y38=2),"入力不備あり","")</f>
        <v/>
      </c>
      <c r="X38" s="41" t="str">
        <f t="shared" si="6"/>
        <v/>
      </c>
      <c r="Y38" s="41" t="str">
        <f>IF(AND(R38="",S38=""),"",IF(AND(R38&gt;0,R38&lt;&gt;"",S38&gt;0,S38&lt;&gt;""),"",2))</f>
        <v/>
      </c>
      <c r="Z38" s="30"/>
    </row>
    <row r="39" spans="1:28" s="7" customFormat="1" ht="33" customHeight="1" x14ac:dyDescent="0.15">
      <c r="A39" s="320"/>
      <c r="B39" s="521"/>
      <c r="C39" s="321" t="s">
        <v>215</v>
      </c>
      <c r="D39" s="322"/>
      <c r="E39" s="323" t="str">
        <f>IF('④(作業用)指導員 内訳・直'!E39="","",'④(作業用)指導員 内訳・直'!E39)</f>
        <v/>
      </c>
      <c r="F39" s="324"/>
      <c r="G39" s="324"/>
      <c r="H39" s="324"/>
      <c r="I39" s="324"/>
      <c r="J39" s="324"/>
      <c r="K39" s="324"/>
      <c r="L39" s="324"/>
      <c r="M39" s="324"/>
      <c r="N39" s="324"/>
      <c r="O39" s="324"/>
      <c r="P39" s="324"/>
      <c r="Q39" s="324"/>
      <c r="R39" s="324"/>
      <c r="S39" s="324"/>
      <c r="T39" s="324"/>
      <c r="U39" s="324"/>
      <c r="V39" s="325"/>
    </row>
    <row r="40" spans="1:28" s="7" customFormat="1" ht="33" customHeight="1" thickBot="1" x14ac:dyDescent="0.2">
      <c r="A40" s="320"/>
      <c r="B40" s="521"/>
      <c r="C40" s="326" t="s">
        <v>216</v>
      </c>
      <c r="D40" s="327"/>
      <c r="E40" s="328" t="str">
        <f>IF('④(作業用)指導員 内訳・直'!E40="","",'④(作業用)指導員 内訳・直'!E40)</f>
        <v/>
      </c>
      <c r="F40" s="329"/>
      <c r="G40" s="329"/>
      <c r="H40" s="329"/>
      <c r="I40" s="329"/>
      <c r="J40" s="329"/>
      <c r="K40" s="329"/>
      <c r="L40" s="329"/>
      <c r="M40" s="329"/>
      <c r="N40" s="329"/>
      <c r="O40" s="329"/>
      <c r="P40" s="329"/>
      <c r="Q40" s="329"/>
      <c r="R40" s="330"/>
      <c r="S40" s="330"/>
      <c r="T40" s="330"/>
      <c r="U40" s="330"/>
      <c r="V40" s="331"/>
    </row>
    <row r="41" spans="1:28" s="7" customFormat="1" ht="22.7" customHeight="1" x14ac:dyDescent="0.15">
      <c r="A41" s="320"/>
      <c r="B41" s="521"/>
      <c r="C41" s="332" t="s">
        <v>217</v>
      </c>
      <c r="D41" s="333"/>
      <c r="E41" s="333"/>
      <c r="F41" s="334"/>
      <c r="G41" s="377" t="s">
        <v>218</v>
      </c>
      <c r="H41" s="378"/>
      <c r="I41" s="378"/>
      <c r="J41" s="378"/>
      <c r="K41" s="378"/>
      <c r="L41" s="378"/>
      <c r="M41" s="378"/>
      <c r="N41" s="378"/>
      <c r="O41" s="378"/>
      <c r="P41" s="378"/>
      <c r="Q41" s="378"/>
      <c r="R41" s="389" t="str">
        <f>IF(W41&lt;&gt;"","","【入力内容確認欄】以下にコメントが表示されている場合、確認・修正願います。")</f>
        <v>【入力内容確認欄】以下にコメントが表示されている場合、確認・修正願います。</v>
      </c>
      <c r="S41" s="390"/>
      <c r="T41" s="390"/>
      <c r="U41" s="390"/>
      <c r="V41" s="391"/>
      <c r="W41" s="67" t="str">
        <f>IF(AND(R44="",R46="",R47="",R49=""),"左の市区町村に係る入力が完了しました。今一度、記載内容をご確認ください。","")</f>
        <v/>
      </c>
    </row>
    <row r="42" spans="1:28" s="7" customFormat="1" ht="13.35" customHeight="1" x14ac:dyDescent="0.15">
      <c r="A42" s="320"/>
      <c r="B42" s="521"/>
      <c r="C42" s="335"/>
      <c r="D42" s="336"/>
      <c r="E42" s="336"/>
      <c r="F42" s="337"/>
      <c r="G42" s="379"/>
      <c r="H42" s="380"/>
      <c r="I42" s="380"/>
      <c r="J42" s="380"/>
      <c r="K42" s="380"/>
      <c r="L42" s="380"/>
      <c r="M42" s="380"/>
      <c r="N42" s="380"/>
      <c r="O42" s="380"/>
      <c r="P42" s="380"/>
      <c r="Q42" s="380"/>
      <c r="R42" s="392"/>
      <c r="S42" s="393"/>
      <c r="T42" s="393"/>
      <c r="U42" s="393"/>
      <c r="V42" s="394"/>
    </row>
    <row r="43" spans="1:28" s="7" customFormat="1" ht="13.35" customHeight="1" thickBot="1" x14ac:dyDescent="0.2">
      <c r="A43" s="320"/>
      <c r="B43" s="521"/>
      <c r="C43" s="335"/>
      <c r="D43" s="336"/>
      <c r="E43" s="336"/>
      <c r="F43" s="337"/>
      <c r="G43" s="381"/>
      <c r="H43" s="382"/>
      <c r="I43" s="382"/>
      <c r="J43" s="382"/>
      <c r="K43" s="382"/>
      <c r="L43" s="382"/>
      <c r="M43" s="382"/>
      <c r="N43" s="382"/>
      <c r="O43" s="382"/>
      <c r="P43" s="382"/>
      <c r="Q43" s="382"/>
      <c r="R43" s="395"/>
      <c r="S43" s="396"/>
      <c r="T43" s="396"/>
      <c r="U43" s="396"/>
      <c r="V43" s="397"/>
    </row>
    <row r="44" spans="1:28" s="7" customFormat="1" ht="23.45" customHeight="1" x14ac:dyDescent="0.15">
      <c r="A44" s="320"/>
      <c r="B44" s="521"/>
      <c r="C44" s="335"/>
      <c r="D44" s="336"/>
      <c r="E44" s="336"/>
      <c r="F44" s="337"/>
      <c r="G44" s="398" t="str">
        <f>IF('④(作業用)指導員 内訳・直'!G44="","",'④(作業用)指導員 内訳・直'!G44)</f>
        <v/>
      </c>
      <c r="H44" s="399"/>
      <c r="I44" s="399"/>
      <c r="J44" s="399"/>
      <c r="K44" s="399"/>
      <c r="L44" s="399"/>
      <c r="M44" s="399"/>
      <c r="N44" s="399"/>
      <c r="O44" s="399"/>
      <c r="P44" s="399"/>
      <c r="Q44" s="399"/>
      <c r="R44" s="345" t="str" cm="1">
        <f t="array" ref="R44">IF(AND(W13:W38="",A15:A38=""),"","・報酬・期末勤勉手当・交通費・合計額・国庫補助希望額のいずれかに不備あり。")</f>
        <v>・報酬・期末勤勉手当・交通費・合計額・国庫補助希望額のいずれかに不備あり。</v>
      </c>
      <c r="S44" s="346"/>
      <c r="T44" s="346"/>
      <c r="U44" s="346"/>
      <c r="V44" s="347"/>
    </row>
    <row r="45" spans="1:28" s="7" customFormat="1" ht="21" customHeight="1" x14ac:dyDescent="0.15">
      <c r="A45" s="320"/>
      <c r="B45" s="521"/>
      <c r="C45" s="335"/>
      <c r="D45" s="336"/>
      <c r="E45" s="336"/>
      <c r="F45" s="337"/>
      <c r="G45" s="374" t="s">
        <v>219</v>
      </c>
      <c r="H45" s="388"/>
      <c r="I45" s="388"/>
      <c r="J45" s="388"/>
      <c r="K45" s="388"/>
      <c r="L45" s="388"/>
      <c r="M45" s="388"/>
      <c r="N45" s="388"/>
      <c r="O45" s="388"/>
      <c r="P45" s="388"/>
      <c r="Q45" s="388"/>
      <c r="R45" s="344"/>
      <c r="S45" s="342"/>
      <c r="T45" s="342"/>
      <c r="U45" s="342"/>
      <c r="V45" s="343"/>
    </row>
    <row r="46" spans="1:28" s="7" customFormat="1" ht="29.45" customHeight="1" x14ac:dyDescent="0.15">
      <c r="A46" s="320"/>
      <c r="B46" s="521"/>
      <c r="C46" s="338"/>
      <c r="D46" s="339"/>
      <c r="E46" s="339"/>
      <c r="F46" s="340"/>
      <c r="G46" s="364" t="str">
        <f>IF('④(作業用)指導員 内訳・直'!G46="","",'④(作業用)指導員 内訳・直'!G46)</f>
        <v/>
      </c>
      <c r="H46" s="365"/>
      <c r="I46" s="365"/>
      <c r="J46" s="366"/>
      <c r="K46" s="366"/>
      <c r="L46" s="366"/>
      <c r="M46" s="366"/>
      <c r="N46" s="366"/>
      <c r="O46" s="366"/>
      <c r="P46" s="366"/>
      <c r="Q46" s="366"/>
      <c r="R46" s="367" t="str">
        <f>IF(AND(V13&lt;=U13/3,MOD(V13,1000)=0,NOT(V13=0)),"","・【V列】国庫補助希望額に不備あり。")</f>
        <v>・【V列】国庫補助希望額に不備あり。</v>
      </c>
      <c r="S46" s="368"/>
      <c r="T46" s="368"/>
      <c r="U46" s="368"/>
      <c r="V46" s="369"/>
    </row>
    <row r="47" spans="1:28" s="7" customFormat="1" ht="21.6" customHeight="1" x14ac:dyDescent="0.15">
      <c r="A47" s="320"/>
      <c r="B47" s="521"/>
      <c r="C47" s="348" t="s">
        <v>220</v>
      </c>
      <c r="D47" s="349"/>
      <c r="E47" s="349"/>
      <c r="F47" s="350"/>
      <c r="G47" s="372" t="s">
        <v>221</v>
      </c>
      <c r="H47" s="373"/>
      <c r="I47" s="373"/>
      <c r="J47" s="372" t="s">
        <v>222</v>
      </c>
      <c r="K47" s="373"/>
      <c r="L47" s="373"/>
      <c r="M47" s="373"/>
      <c r="N47" s="374" t="s">
        <v>223</v>
      </c>
      <c r="O47" s="366"/>
      <c r="P47" s="366"/>
      <c r="Q47" s="366"/>
      <c r="R47" s="341" t="str">
        <f>IF(AND(SUM(F36:F38)&lt;=C13,SUM(R36:R38)&lt;=C13),"","・報酬の「配置人数」には年間を通じた配置予定人数を記載してください。(※１)及び記入例参照")</f>
        <v/>
      </c>
      <c r="S47" s="342"/>
      <c r="T47" s="342"/>
      <c r="U47" s="342"/>
      <c r="V47" s="343"/>
    </row>
    <row r="48" spans="1:28" s="7" customFormat="1" ht="25.35" customHeight="1" x14ac:dyDescent="0.15">
      <c r="A48" s="320"/>
      <c r="B48" s="521"/>
      <c r="C48" s="370"/>
      <c r="D48" s="371"/>
      <c r="E48" s="371"/>
      <c r="F48" s="371"/>
      <c r="G48" s="364" t="str">
        <f>IF('④(作業用)指導員 内訳・直'!G48="","",'④(作業用)指導員 内訳・直'!G48)</f>
        <v/>
      </c>
      <c r="H48" s="375"/>
      <c r="I48" s="376"/>
      <c r="J48" s="364" t="str">
        <f>IF('④(作業用)指導員 内訳・直'!J48="","",'④(作業用)指導員 内訳・直'!J48)</f>
        <v/>
      </c>
      <c r="K48" s="375"/>
      <c r="L48" s="375"/>
      <c r="M48" s="376"/>
      <c r="N48" s="364" t="str">
        <f>IF('④(作業用)指導員 内訳・直'!N48="","",'④(作業用)指導員 内訳・直'!N48)</f>
        <v/>
      </c>
      <c r="O48" s="375"/>
      <c r="P48" s="375"/>
      <c r="Q48" s="375"/>
      <c r="R48" s="344"/>
      <c r="S48" s="342"/>
      <c r="T48" s="342"/>
      <c r="U48" s="342"/>
      <c r="V48" s="343"/>
      <c r="W48" s="31" t="str">
        <f>IF(AND(O48="○",T48="○"),"①か②の",IF(AND(O48="―",T48="―"),"エラー",""))</f>
        <v/>
      </c>
    </row>
    <row r="49" spans="1:23" s="7" customFormat="1" ht="25.35" customHeight="1" x14ac:dyDescent="0.15">
      <c r="A49" s="320"/>
      <c r="B49" s="521"/>
      <c r="C49" s="348" t="s">
        <v>224</v>
      </c>
      <c r="D49" s="349"/>
      <c r="E49" s="349"/>
      <c r="F49" s="350"/>
      <c r="G49" s="354" t="s">
        <v>225</v>
      </c>
      <c r="H49" s="354"/>
      <c r="I49" s="354"/>
      <c r="J49" s="355" t="s">
        <v>226</v>
      </c>
      <c r="K49" s="356"/>
      <c r="L49" s="356"/>
      <c r="M49" s="356"/>
      <c r="N49" s="356"/>
      <c r="O49" s="356"/>
      <c r="P49" s="356"/>
      <c r="Q49" s="356"/>
      <c r="R49" s="357" t="str">
        <f>IF(AND(OR(COUNTIF(J50,"①*"),COUNTIF(J50,"②*")),AND(E39&lt;&gt;"",E40&lt;&gt;"",G44="○",G46="○",G48="○",J48="○",N48="○",G50="○")),"","・【成果目標】・【成果指標】・【部活動指導員について】・【支給要件の確認】・【部活動指導員の指導状況】・【地域連携・地域移行に資する取組】のいずれかに未入力箇所あり。")</f>
        <v>・【成果目標】・【成果指標】・【部活動指導員について】・【支給要件の確認】・【部活動指導員の指導状況】・【地域連携・地域移行に資する取組】のいずれかに未入力箇所あり。</v>
      </c>
      <c r="S49" s="358"/>
      <c r="T49" s="358"/>
      <c r="U49" s="358"/>
      <c r="V49" s="359"/>
    </row>
    <row r="50" spans="1:23" s="7" customFormat="1" ht="25.35" customHeight="1" thickBot="1" x14ac:dyDescent="0.2">
      <c r="A50" s="320"/>
      <c r="B50" s="522"/>
      <c r="C50" s="351"/>
      <c r="D50" s="352"/>
      <c r="E50" s="352"/>
      <c r="F50" s="353"/>
      <c r="G50" s="363" t="str">
        <f>IF('④(作業用)指導員 内訳・直'!G50="","",'④(作業用)指導員 内訳・直'!G50)</f>
        <v/>
      </c>
      <c r="H50" s="363"/>
      <c r="I50" s="363"/>
      <c r="J50" s="90" t="e">
        <f>IF(#REF!="","",#REF!)</f>
        <v>#REF!</v>
      </c>
      <c r="K50" s="494"/>
      <c r="L50" s="494"/>
      <c r="M50" s="494"/>
      <c r="N50" s="494"/>
      <c r="O50" s="494"/>
      <c r="P50" s="494"/>
      <c r="Q50" s="495"/>
      <c r="R50" s="360"/>
      <c r="S50" s="361"/>
      <c r="T50" s="361"/>
      <c r="U50" s="361"/>
      <c r="V50" s="362"/>
      <c r="W50" s="31" t="str">
        <f>IF(AND(O50="○",T50="○"),"①か②の",IF(AND(O50="―",T50="―"),"エラー",""))</f>
        <v/>
      </c>
    </row>
    <row r="51" spans="1:23" s="7" customFormat="1" ht="12" x14ac:dyDescent="0.15">
      <c r="A51" s="13"/>
      <c r="B51" s="5"/>
      <c r="C51" s="5"/>
      <c r="D51" s="5"/>
      <c r="E51" s="5"/>
      <c r="F51" s="5"/>
      <c r="G51" s="5"/>
      <c r="H51" s="5"/>
      <c r="I51" s="5"/>
      <c r="J51" s="5"/>
      <c r="K51" s="5"/>
      <c r="L51" s="6"/>
      <c r="M51" s="5"/>
      <c r="N51" s="5"/>
      <c r="O51" s="6"/>
    </row>
    <row r="52" spans="1:23" s="7" customFormat="1" ht="16.350000000000001" customHeight="1" x14ac:dyDescent="0.15">
      <c r="A52" s="13"/>
      <c r="L52" s="6"/>
      <c r="M52" s="6"/>
      <c r="N52" s="6"/>
      <c r="O52" s="6"/>
    </row>
    <row r="53" spans="1:23" s="7" customFormat="1" ht="16.350000000000001" customHeight="1" x14ac:dyDescent="0.15">
      <c r="A53" s="13"/>
      <c r="L53" s="6"/>
      <c r="M53" s="6"/>
      <c r="N53" s="6"/>
      <c r="O53" s="6"/>
    </row>
    <row r="54" spans="1:23" s="7" customFormat="1" ht="16.350000000000001" customHeight="1" x14ac:dyDescent="0.15">
      <c r="A54" s="13"/>
      <c r="L54" s="6"/>
      <c r="M54" s="6"/>
      <c r="N54" s="6"/>
      <c r="O54" s="6"/>
    </row>
    <row r="55" spans="1:23" s="7" customFormat="1" ht="16.350000000000001" customHeight="1" x14ac:dyDescent="0.15">
      <c r="A55" s="13"/>
      <c r="L55" s="6"/>
      <c r="M55" s="6"/>
      <c r="N55" s="6"/>
      <c r="O55" s="6"/>
    </row>
    <row r="56" spans="1:23" s="7" customFormat="1" ht="16.350000000000001" customHeight="1" x14ac:dyDescent="0.15">
      <c r="A56" s="13"/>
      <c r="L56" s="6"/>
      <c r="M56" s="6"/>
      <c r="N56" s="6"/>
      <c r="O56" s="6"/>
    </row>
    <row r="57" spans="1:23" s="7" customFormat="1" ht="16.350000000000001" customHeight="1" x14ac:dyDescent="0.15">
      <c r="A57" s="13"/>
      <c r="L57" s="6"/>
      <c r="M57" s="6"/>
      <c r="N57" s="6"/>
      <c r="O57" s="6"/>
    </row>
    <row r="58" spans="1:23" s="7" customFormat="1" ht="16.350000000000001" customHeight="1" x14ac:dyDescent="0.15">
      <c r="A58" s="13"/>
      <c r="L58" s="6"/>
      <c r="M58" s="6"/>
      <c r="N58" s="6"/>
      <c r="O58" s="6"/>
    </row>
    <row r="59" spans="1:23" s="7" customFormat="1" ht="16.350000000000001" customHeight="1" x14ac:dyDescent="0.15">
      <c r="A59" s="13"/>
      <c r="L59" s="6"/>
      <c r="M59" s="6"/>
      <c r="N59" s="6"/>
      <c r="O59" s="6"/>
    </row>
    <row r="60" spans="1:23" s="7" customFormat="1" ht="16.350000000000001" customHeight="1" x14ac:dyDescent="0.15">
      <c r="A60" s="13"/>
      <c r="L60" s="6"/>
      <c r="M60" s="6"/>
      <c r="N60" s="6"/>
      <c r="O60" s="6"/>
    </row>
    <row r="61" spans="1:23" s="7" customFormat="1" ht="16.350000000000001" customHeight="1" x14ac:dyDescent="0.15">
      <c r="A61" s="13"/>
      <c r="L61" s="6"/>
      <c r="M61" s="6"/>
      <c r="N61" s="6"/>
      <c r="O61" s="6"/>
    </row>
    <row r="62" spans="1:23" s="7" customFormat="1" ht="16.350000000000001" customHeight="1" x14ac:dyDescent="0.15">
      <c r="A62" s="13"/>
      <c r="L62" s="6"/>
      <c r="M62" s="6"/>
      <c r="N62" s="6"/>
      <c r="O62" s="6"/>
    </row>
    <row r="63" spans="1:23" s="7" customFormat="1" ht="16.350000000000001" customHeight="1" x14ac:dyDescent="0.15">
      <c r="A63" s="13"/>
      <c r="L63" s="6"/>
      <c r="M63" s="6"/>
      <c r="N63" s="6"/>
      <c r="O63" s="6"/>
    </row>
    <row r="64" spans="1:23" s="7" customFormat="1" ht="16.350000000000001" customHeight="1" x14ac:dyDescent="0.15">
      <c r="A64" s="13"/>
      <c r="L64" s="6"/>
      <c r="M64" s="6"/>
      <c r="N64" s="6"/>
      <c r="O64" s="6"/>
    </row>
    <row r="65" spans="1:15" s="7" customFormat="1" ht="16.350000000000001" customHeight="1" x14ac:dyDescent="0.15">
      <c r="A65" s="13"/>
      <c r="L65" s="6"/>
      <c r="M65" s="6"/>
      <c r="N65" s="6"/>
      <c r="O65" s="6"/>
    </row>
    <row r="66" spans="1:15" s="7" customFormat="1" ht="16.350000000000001" customHeight="1" x14ac:dyDescent="0.15">
      <c r="A66" s="13"/>
      <c r="L66" s="6"/>
      <c r="M66" s="6"/>
      <c r="N66" s="6"/>
      <c r="O66" s="6"/>
    </row>
    <row r="67" spans="1:15" s="7" customFormat="1" ht="16.350000000000001" customHeight="1" x14ac:dyDescent="0.15">
      <c r="A67" s="13"/>
      <c r="L67" s="6"/>
      <c r="M67" s="6"/>
      <c r="N67" s="6"/>
      <c r="O67" s="6"/>
    </row>
    <row r="68" spans="1:15" s="7" customFormat="1" ht="16.350000000000001" customHeight="1" x14ac:dyDescent="0.15">
      <c r="A68" s="13"/>
      <c r="L68" s="6"/>
      <c r="M68" s="6"/>
      <c r="N68" s="6"/>
      <c r="O68" s="6"/>
    </row>
    <row r="69" spans="1:15" s="7" customFormat="1" ht="16.350000000000001" customHeight="1" x14ac:dyDescent="0.15">
      <c r="A69" s="13"/>
      <c r="L69" s="6"/>
      <c r="M69" s="6"/>
      <c r="N69" s="6"/>
      <c r="O69" s="6"/>
    </row>
    <row r="70" spans="1:15" s="7" customFormat="1" ht="16.350000000000001" customHeight="1" x14ac:dyDescent="0.15">
      <c r="A70" s="13"/>
      <c r="L70" s="6"/>
      <c r="M70" s="6"/>
      <c r="N70" s="6"/>
      <c r="O70" s="6"/>
    </row>
    <row r="71" spans="1:15" s="7" customFormat="1" ht="16.350000000000001" customHeight="1" x14ac:dyDescent="0.15">
      <c r="A71" s="13"/>
      <c r="L71" s="6"/>
      <c r="M71" s="6"/>
      <c r="N71" s="6"/>
      <c r="O71" s="6"/>
    </row>
    <row r="72" spans="1:15" s="7" customFormat="1" ht="16.350000000000001" customHeight="1" x14ac:dyDescent="0.15">
      <c r="A72" s="13"/>
      <c r="L72" s="6"/>
      <c r="M72" s="6"/>
      <c r="N72" s="6"/>
      <c r="O72" s="6"/>
    </row>
    <row r="73" spans="1:15" s="7" customFormat="1" ht="16.350000000000001" customHeight="1" x14ac:dyDescent="0.15">
      <c r="A73" s="13"/>
      <c r="L73" s="6"/>
      <c r="M73" s="6"/>
      <c r="N73" s="6"/>
      <c r="O73" s="6"/>
    </row>
    <row r="74" spans="1:15" s="7" customFormat="1" ht="16.350000000000001" customHeight="1" x14ac:dyDescent="0.15">
      <c r="A74" s="13"/>
      <c r="L74" s="6"/>
      <c r="M74" s="6"/>
      <c r="N74" s="6"/>
      <c r="O74" s="6"/>
    </row>
    <row r="75" spans="1:15" s="7" customFormat="1" ht="16.350000000000001" customHeight="1" x14ac:dyDescent="0.15">
      <c r="A75" s="13"/>
      <c r="L75" s="6"/>
      <c r="M75" s="6"/>
      <c r="N75" s="6"/>
      <c r="O75" s="6"/>
    </row>
    <row r="76" spans="1:15" s="7" customFormat="1" ht="16.350000000000001" customHeight="1" x14ac:dyDescent="0.15">
      <c r="A76" s="13"/>
      <c r="L76" s="6"/>
      <c r="M76" s="6"/>
      <c r="N76" s="6"/>
      <c r="O76" s="6"/>
    </row>
    <row r="77" spans="1:15" s="7" customFormat="1" ht="16.350000000000001" customHeight="1" x14ac:dyDescent="0.15">
      <c r="A77" s="13"/>
      <c r="L77" s="6"/>
      <c r="M77" s="6"/>
      <c r="N77" s="6"/>
      <c r="O77" s="6"/>
    </row>
    <row r="78" spans="1:15" s="7" customFormat="1" ht="16.350000000000001" customHeight="1" x14ac:dyDescent="0.15">
      <c r="A78" s="13"/>
      <c r="L78" s="6"/>
      <c r="M78" s="6"/>
      <c r="N78" s="6"/>
      <c r="O78" s="6"/>
    </row>
    <row r="79" spans="1:15" s="7" customFormat="1" ht="16.350000000000001" customHeight="1" x14ac:dyDescent="0.15">
      <c r="A79" s="13"/>
      <c r="L79" s="6"/>
      <c r="M79" s="6"/>
      <c r="N79" s="6"/>
      <c r="O79" s="6"/>
    </row>
    <row r="80" spans="1:15" s="7" customFormat="1" ht="16.350000000000001" customHeight="1" x14ac:dyDescent="0.15">
      <c r="A80" s="13"/>
      <c r="L80" s="6"/>
      <c r="M80" s="6"/>
      <c r="N80" s="6"/>
      <c r="O80" s="6"/>
    </row>
    <row r="81" spans="1:15" s="7" customFormat="1" ht="16.350000000000001" customHeight="1" x14ac:dyDescent="0.15">
      <c r="A81" s="13"/>
      <c r="L81" s="6"/>
      <c r="M81" s="6"/>
      <c r="N81" s="6"/>
      <c r="O81" s="6"/>
    </row>
    <row r="82" spans="1:15" s="7" customFormat="1" ht="16.350000000000001" customHeight="1" x14ac:dyDescent="0.15">
      <c r="A82" s="13"/>
      <c r="L82" s="6"/>
      <c r="M82" s="6"/>
      <c r="N82" s="6"/>
      <c r="O82" s="6"/>
    </row>
    <row r="83" spans="1:15" s="7" customFormat="1" ht="16.350000000000001" customHeight="1" x14ac:dyDescent="0.15">
      <c r="A83" s="13"/>
      <c r="L83" s="6"/>
      <c r="M83" s="6"/>
      <c r="N83" s="6"/>
      <c r="O83" s="6"/>
    </row>
    <row r="84" spans="1:15" s="7" customFormat="1" ht="16.350000000000001" customHeight="1" x14ac:dyDescent="0.15">
      <c r="A84" s="13"/>
      <c r="L84" s="6"/>
      <c r="M84" s="6"/>
      <c r="N84" s="6"/>
      <c r="O84" s="6"/>
    </row>
    <row r="85" spans="1:15" s="7" customFormat="1" ht="16.350000000000001" customHeight="1" x14ac:dyDescent="0.15">
      <c r="A85" s="13"/>
      <c r="L85" s="6"/>
      <c r="M85" s="6"/>
      <c r="N85" s="6"/>
      <c r="O85" s="6"/>
    </row>
    <row r="86" spans="1:15" s="7" customFormat="1" ht="16.350000000000001" customHeight="1" x14ac:dyDescent="0.15">
      <c r="A86" s="13"/>
      <c r="L86" s="6"/>
      <c r="M86" s="6"/>
      <c r="N86" s="6"/>
      <c r="O86" s="6"/>
    </row>
    <row r="87" spans="1:15" s="7" customFormat="1" ht="16.350000000000001" customHeight="1" x14ac:dyDescent="0.15">
      <c r="A87" s="13"/>
      <c r="L87" s="6"/>
      <c r="M87" s="6"/>
      <c r="N87" s="6"/>
      <c r="O87" s="6"/>
    </row>
    <row r="88" spans="1:15" s="7" customFormat="1" ht="16.350000000000001" customHeight="1" x14ac:dyDescent="0.15">
      <c r="A88" s="13"/>
      <c r="L88" s="6"/>
      <c r="M88" s="6"/>
      <c r="N88" s="6"/>
      <c r="O88" s="6"/>
    </row>
    <row r="89" spans="1:15" s="7" customFormat="1" ht="16.350000000000001" customHeight="1" x14ac:dyDescent="0.15">
      <c r="A89" s="13"/>
      <c r="L89" s="6"/>
      <c r="M89" s="6"/>
      <c r="N89" s="6"/>
      <c r="O89" s="6"/>
    </row>
    <row r="90" spans="1:15" s="7" customFormat="1" ht="16.350000000000001" customHeight="1" x14ac:dyDescent="0.15">
      <c r="A90" s="13"/>
      <c r="L90" s="6"/>
      <c r="M90" s="6"/>
      <c r="N90" s="6"/>
      <c r="O90" s="6"/>
    </row>
    <row r="91" spans="1:15" s="7" customFormat="1" ht="16.350000000000001" customHeight="1" x14ac:dyDescent="0.15">
      <c r="A91" s="13"/>
      <c r="L91" s="6"/>
      <c r="M91" s="6"/>
      <c r="N91" s="6"/>
      <c r="O91" s="6"/>
    </row>
    <row r="92" spans="1:15" s="7" customFormat="1" ht="16.350000000000001" customHeight="1" x14ac:dyDescent="0.15">
      <c r="A92" s="13"/>
      <c r="L92" s="6"/>
      <c r="M92" s="6"/>
      <c r="N92" s="6"/>
      <c r="O92" s="6"/>
    </row>
    <row r="93" spans="1:15" s="7" customFormat="1" ht="16.350000000000001" customHeight="1" x14ac:dyDescent="0.15">
      <c r="A93" s="13"/>
      <c r="L93" s="6"/>
      <c r="M93" s="6"/>
      <c r="N93" s="6"/>
      <c r="O93" s="6"/>
    </row>
    <row r="94" spans="1:15" s="7" customFormat="1" ht="16.350000000000001" customHeight="1" x14ac:dyDescent="0.15">
      <c r="A94" s="13"/>
      <c r="L94" s="6"/>
      <c r="M94" s="6"/>
      <c r="N94" s="6"/>
      <c r="O94" s="6"/>
    </row>
    <row r="95" spans="1:15" s="7" customFormat="1" ht="16.350000000000001" customHeight="1" x14ac:dyDescent="0.15">
      <c r="A95" s="13"/>
      <c r="L95" s="6"/>
      <c r="M95" s="6"/>
      <c r="N95" s="6"/>
      <c r="O95" s="6"/>
    </row>
    <row r="96" spans="1:15" s="7" customFormat="1" ht="16.350000000000001" customHeight="1" x14ac:dyDescent="0.15">
      <c r="A96" s="13"/>
      <c r="L96" s="6"/>
      <c r="M96" s="6"/>
      <c r="N96" s="6"/>
      <c r="O96" s="6"/>
    </row>
    <row r="97" spans="1:15" s="7" customFormat="1" ht="16.350000000000001" customHeight="1" x14ac:dyDescent="0.15">
      <c r="A97" s="13"/>
      <c r="L97" s="6"/>
      <c r="M97" s="6"/>
      <c r="N97" s="6"/>
      <c r="O97" s="6"/>
    </row>
    <row r="98" spans="1:15" s="7" customFormat="1" ht="16.350000000000001" customHeight="1" x14ac:dyDescent="0.15">
      <c r="A98" s="13"/>
      <c r="L98" s="6"/>
      <c r="M98" s="6"/>
      <c r="N98" s="6"/>
      <c r="O98" s="6"/>
    </row>
    <row r="99" spans="1:15" s="7" customFormat="1" ht="16.350000000000001" customHeight="1" x14ac:dyDescent="0.15">
      <c r="A99" s="13"/>
      <c r="L99" s="6"/>
      <c r="M99" s="6"/>
      <c r="N99" s="6"/>
      <c r="O99" s="6"/>
    </row>
    <row r="100" spans="1:15" s="7" customFormat="1" ht="16.350000000000001" customHeight="1" x14ac:dyDescent="0.15">
      <c r="A100" s="13"/>
      <c r="L100" s="6"/>
      <c r="M100" s="6"/>
      <c r="N100" s="6"/>
      <c r="O100" s="6"/>
    </row>
    <row r="101" spans="1:15" s="7" customFormat="1" ht="16.350000000000001" customHeight="1" x14ac:dyDescent="0.15">
      <c r="A101" s="13"/>
      <c r="L101" s="6"/>
      <c r="M101" s="6"/>
      <c r="N101" s="6"/>
      <c r="O101" s="6"/>
    </row>
    <row r="102" spans="1:15" s="7" customFormat="1" ht="16.350000000000001" customHeight="1" x14ac:dyDescent="0.15">
      <c r="A102" s="13"/>
      <c r="L102" s="6"/>
      <c r="M102" s="6"/>
      <c r="N102" s="6"/>
      <c r="O102" s="6"/>
    </row>
    <row r="103" spans="1:15" s="7" customFormat="1" ht="16.350000000000001" customHeight="1" x14ac:dyDescent="0.15">
      <c r="A103" s="13"/>
      <c r="L103" s="6"/>
      <c r="M103" s="6"/>
      <c r="N103" s="6"/>
      <c r="O103" s="6"/>
    </row>
    <row r="104" spans="1:15" s="7" customFormat="1" ht="16.350000000000001" customHeight="1" x14ac:dyDescent="0.15">
      <c r="A104" s="13"/>
      <c r="L104" s="6"/>
      <c r="M104" s="6"/>
      <c r="N104" s="6"/>
      <c r="O104" s="6"/>
    </row>
    <row r="105" spans="1:15" s="7" customFormat="1" ht="16.350000000000001" customHeight="1" x14ac:dyDescent="0.15">
      <c r="A105" s="13"/>
      <c r="L105" s="6"/>
      <c r="M105" s="6"/>
      <c r="N105" s="6"/>
      <c r="O105" s="6"/>
    </row>
    <row r="106" spans="1:15" s="7" customFormat="1" ht="16.350000000000001" customHeight="1" x14ac:dyDescent="0.15">
      <c r="A106" s="13"/>
      <c r="L106" s="6"/>
      <c r="M106" s="6"/>
      <c r="N106" s="6"/>
      <c r="O106" s="6"/>
    </row>
    <row r="107" spans="1:15" s="7" customFormat="1" ht="16.350000000000001" customHeight="1" x14ac:dyDescent="0.15">
      <c r="A107" s="13"/>
      <c r="L107" s="6"/>
      <c r="M107" s="6"/>
      <c r="N107" s="6"/>
      <c r="O107" s="6"/>
    </row>
    <row r="108" spans="1:15" s="7" customFormat="1" ht="16.350000000000001" customHeight="1" x14ac:dyDescent="0.15">
      <c r="A108" s="13"/>
      <c r="L108" s="6"/>
      <c r="M108" s="6"/>
      <c r="N108" s="6"/>
      <c r="O108" s="6"/>
    </row>
    <row r="109" spans="1:15" s="7" customFormat="1" ht="16.350000000000001" customHeight="1" x14ac:dyDescent="0.15">
      <c r="A109" s="13"/>
      <c r="L109" s="6"/>
      <c r="M109" s="6"/>
      <c r="N109" s="6"/>
      <c r="O109" s="6"/>
    </row>
    <row r="110" spans="1:15" s="7" customFormat="1" ht="16.350000000000001" customHeight="1" x14ac:dyDescent="0.15">
      <c r="A110" s="13"/>
      <c r="L110" s="6"/>
      <c r="M110" s="6"/>
      <c r="N110" s="6"/>
      <c r="O110" s="6"/>
    </row>
    <row r="111" spans="1:15" s="7" customFormat="1" ht="16.350000000000001" customHeight="1" x14ac:dyDescent="0.15">
      <c r="A111" s="13"/>
      <c r="L111" s="6"/>
      <c r="M111" s="6"/>
      <c r="N111" s="6"/>
      <c r="O111" s="6"/>
    </row>
    <row r="112" spans="1:15" s="7" customFormat="1" ht="16.350000000000001" customHeight="1" x14ac:dyDescent="0.15">
      <c r="A112" s="13"/>
      <c r="L112" s="6"/>
      <c r="M112" s="6"/>
      <c r="N112" s="6"/>
      <c r="O112" s="6"/>
    </row>
    <row r="113" spans="1:15" s="7" customFormat="1" ht="16.350000000000001" customHeight="1" x14ac:dyDescent="0.15">
      <c r="A113" s="13"/>
      <c r="L113" s="6"/>
      <c r="M113" s="6"/>
      <c r="N113" s="6"/>
      <c r="O113" s="6"/>
    </row>
    <row r="114" spans="1:15" s="7" customFormat="1" ht="16.350000000000001" customHeight="1" x14ac:dyDescent="0.15">
      <c r="A114" s="13"/>
      <c r="L114" s="6"/>
      <c r="M114" s="6"/>
      <c r="N114" s="6"/>
      <c r="O114" s="6"/>
    </row>
    <row r="115" spans="1:15" s="7" customFormat="1" ht="16.350000000000001" customHeight="1" x14ac:dyDescent="0.15">
      <c r="A115" s="13"/>
      <c r="L115" s="6"/>
      <c r="M115" s="6"/>
      <c r="N115" s="6"/>
      <c r="O115" s="6"/>
    </row>
    <row r="116" spans="1:15" s="7" customFormat="1" ht="16.350000000000001" customHeight="1" x14ac:dyDescent="0.15">
      <c r="A116" s="13"/>
      <c r="L116" s="6"/>
      <c r="M116" s="6"/>
      <c r="N116" s="6"/>
      <c r="O116" s="6"/>
    </row>
    <row r="117" spans="1:15" s="7" customFormat="1" ht="16.350000000000001" customHeight="1" x14ac:dyDescent="0.15">
      <c r="A117" s="13"/>
      <c r="L117" s="6"/>
      <c r="M117" s="6"/>
      <c r="N117" s="6"/>
      <c r="O117" s="6"/>
    </row>
    <row r="118" spans="1:15" s="7" customFormat="1" ht="16.350000000000001" customHeight="1" x14ac:dyDescent="0.15">
      <c r="A118" s="13"/>
      <c r="L118" s="6"/>
      <c r="M118" s="6"/>
      <c r="N118" s="6"/>
      <c r="O118" s="6"/>
    </row>
    <row r="119" spans="1:15" s="7" customFormat="1" ht="16.350000000000001" customHeight="1" x14ac:dyDescent="0.15">
      <c r="A119" s="13"/>
      <c r="L119" s="6"/>
      <c r="M119" s="6"/>
      <c r="N119" s="6"/>
      <c r="O119" s="6"/>
    </row>
    <row r="120" spans="1:15" s="7" customFormat="1" ht="16.350000000000001" customHeight="1" x14ac:dyDescent="0.15">
      <c r="A120" s="13"/>
      <c r="L120" s="6"/>
      <c r="M120" s="6"/>
      <c r="N120" s="6"/>
      <c r="O120" s="6"/>
    </row>
    <row r="121" spans="1:15" s="7" customFormat="1" ht="16.350000000000001" customHeight="1" x14ac:dyDescent="0.15">
      <c r="A121" s="13"/>
      <c r="L121" s="6"/>
      <c r="M121" s="6"/>
      <c r="N121" s="6"/>
      <c r="O121" s="6"/>
    </row>
    <row r="122" spans="1:15" s="7" customFormat="1" ht="16.350000000000001" customHeight="1" x14ac:dyDescent="0.15">
      <c r="A122" s="13"/>
      <c r="L122" s="6"/>
      <c r="M122" s="6"/>
      <c r="N122" s="6"/>
      <c r="O122" s="6"/>
    </row>
    <row r="123" spans="1:15" s="7" customFormat="1" ht="16.350000000000001" customHeight="1" x14ac:dyDescent="0.15">
      <c r="A123" s="13"/>
      <c r="L123" s="6"/>
      <c r="M123" s="6"/>
      <c r="N123" s="6"/>
      <c r="O123" s="6"/>
    </row>
    <row r="124" spans="1:15" s="7" customFormat="1" ht="16.350000000000001" customHeight="1" x14ac:dyDescent="0.15">
      <c r="A124" s="13"/>
      <c r="L124" s="6"/>
      <c r="M124" s="6"/>
      <c r="N124" s="6"/>
      <c r="O124" s="6"/>
    </row>
    <row r="125" spans="1:15" s="7" customFormat="1" ht="16.350000000000001" customHeight="1" x14ac:dyDescent="0.15">
      <c r="A125" s="13"/>
      <c r="L125" s="6"/>
      <c r="M125" s="6"/>
      <c r="N125" s="6"/>
      <c r="O125" s="6"/>
    </row>
    <row r="126" spans="1:15" s="7" customFormat="1" ht="16.350000000000001" customHeight="1" x14ac:dyDescent="0.15">
      <c r="A126" s="13"/>
      <c r="L126" s="6"/>
      <c r="M126" s="6"/>
      <c r="N126" s="6"/>
      <c r="O126" s="6"/>
    </row>
    <row r="127" spans="1:15" s="7" customFormat="1" ht="16.350000000000001" customHeight="1" x14ac:dyDescent="0.15">
      <c r="A127" s="13"/>
      <c r="L127" s="6"/>
      <c r="M127" s="6"/>
      <c r="N127" s="6"/>
      <c r="O127" s="6"/>
    </row>
    <row r="128" spans="1:15" s="7" customFormat="1" ht="16.350000000000001" customHeight="1" x14ac:dyDescent="0.15">
      <c r="A128" s="13"/>
      <c r="L128" s="6"/>
      <c r="M128" s="6"/>
      <c r="N128" s="6"/>
      <c r="O128" s="6"/>
    </row>
    <row r="129" spans="1:15" s="7" customFormat="1" ht="16.350000000000001" customHeight="1" x14ac:dyDescent="0.15">
      <c r="A129" s="13"/>
      <c r="L129" s="6"/>
      <c r="M129" s="6"/>
      <c r="N129" s="6"/>
      <c r="O129" s="6"/>
    </row>
    <row r="130" spans="1:15" s="7" customFormat="1" ht="16.350000000000001" customHeight="1" x14ac:dyDescent="0.15">
      <c r="A130" s="13"/>
      <c r="L130" s="6"/>
      <c r="M130" s="6"/>
      <c r="N130" s="6"/>
      <c r="O130" s="6"/>
    </row>
    <row r="131" spans="1:15" s="7" customFormat="1" ht="16.350000000000001" customHeight="1" x14ac:dyDescent="0.15">
      <c r="A131" s="13"/>
      <c r="L131" s="6"/>
      <c r="M131" s="6"/>
      <c r="N131" s="6"/>
      <c r="O131" s="6"/>
    </row>
    <row r="132" spans="1:15" s="7" customFormat="1" ht="16.350000000000001" customHeight="1" x14ac:dyDescent="0.15">
      <c r="A132" s="13"/>
      <c r="L132" s="6"/>
      <c r="M132" s="6"/>
      <c r="N132" s="6"/>
      <c r="O132" s="6"/>
    </row>
    <row r="133" spans="1:15" s="7" customFormat="1" ht="16.350000000000001" customHeight="1" x14ac:dyDescent="0.15">
      <c r="A133" s="13"/>
      <c r="L133" s="6"/>
      <c r="M133" s="6"/>
      <c r="N133" s="6"/>
      <c r="O133" s="6"/>
    </row>
    <row r="134" spans="1:15" s="7" customFormat="1" ht="16.350000000000001" customHeight="1" x14ac:dyDescent="0.15">
      <c r="A134" s="13"/>
      <c r="L134" s="6"/>
      <c r="M134" s="6"/>
      <c r="N134" s="6"/>
      <c r="O134" s="6"/>
    </row>
    <row r="135" spans="1:15" s="7" customFormat="1" ht="16.350000000000001" customHeight="1" x14ac:dyDescent="0.15">
      <c r="A135" s="13"/>
      <c r="L135" s="6"/>
      <c r="M135" s="6"/>
      <c r="N135" s="6"/>
      <c r="O135" s="6"/>
    </row>
    <row r="136" spans="1:15" s="7" customFormat="1" ht="16.350000000000001" customHeight="1" x14ac:dyDescent="0.15">
      <c r="A136" s="13"/>
      <c r="L136" s="6"/>
      <c r="M136" s="6"/>
      <c r="N136" s="6"/>
      <c r="O136" s="6"/>
    </row>
    <row r="137" spans="1:15" s="7" customFormat="1" ht="16.350000000000001" customHeight="1" x14ac:dyDescent="0.15">
      <c r="A137" s="13"/>
      <c r="L137" s="6"/>
      <c r="M137" s="6"/>
      <c r="N137" s="6"/>
      <c r="O137" s="6"/>
    </row>
    <row r="138" spans="1:15" s="7" customFormat="1" ht="16.350000000000001" customHeight="1" x14ac:dyDescent="0.15">
      <c r="A138" s="13"/>
      <c r="L138" s="6"/>
      <c r="M138" s="6"/>
      <c r="N138" s="6"/>
      <c r="O138" s="6"/>
    </row>
    <row r="139" spans="1:15" s="7" customFormat="1" ht="16.350000000000001" customHeight="1" x14ac:dyDescent="0.15">
      <c r="A139" s="13"/>
      <c r="L139" s="6"/>
      <c r="M139" s="6"/>
      <c r="N139" s="6"/>
      <c r="O139" s="6"/>
    </row>
    <row r="140" spans="1:15" s="7" customFormat="1" ht="16.350000000000001" customHeight="1" x14ac:dyDescent="0.15">
      <c r="A140" s="13"/>
      <c r="L140" s="6"/>
      <c r="M140" s="6"/>
      <c r="N140" s="6"/>
      <c r="O140" s="6"/>
    </row>
    <row r="141" spans="1:15" s="7" customFormat="1" ht="16.350000000000001" customHeight="1" x14ac:dyDescent="0.15">
      <c r="A141" s="13"/>
      <c r="L141" s="6"/>
      <c r="M141" s="6"/>
      <c r="N141" s="6"/>
      <c r="O141" s="6"/>
    </row>
    <row r="142" spans="1:15" s="7" customFormat="1" ht="16.350000000000001" customHeight="1" x14ac:dyDescent="0.15">
      <c r="A142" s="13"/>
      <c r="L142" s="6"/>
      <c r="M142" s="6"/>
      <c r="N142" s="6"/>
      <c r="O142" s="6"/>
    </row>
    <row r="143" spans="1:15" s="7" customFormat="1" ht="16.350000000000001" customHeight="1" x14ac:dyDescent="0.15">
      <c r="A143" s="13"/>
      <c r="L143" s="6"/>
      <c r="M143" s="6"/>
      <c r="N143" s="6"/>
      <c r="O143" s="6"/>
    </row>
    <row r="144" spans="1:15" s="7" customFormat="1" ht="16.350000000000001" customHeight="1" x14ac:dyDescent="0.15">
      <c r="A144" s="13"/>
      <c r="L144" s="6"/>
      <c r="M144" s="6"/>
      <c r="N144" s="6"/>
      <c r="O144" s="6"/>
    </row>
    <row r="145" spans="1:15" s="7" customFormat="1" ht="16.350000000000001" customHeight="1" x14ac:dyDescent="0.15">
      <c r="A145" s="13"/>
      <c r="L145" s="6"/>
      <c r="M145" s="6"/>
      <c r="N145" s="6"/>
      <c r="O145" s="6"/>
    </row>
    <row r="146" spans="1:15" s="7" customFormat="1" ht="16.350000000000001" customHeight="1" x14ac:dyDescent="0.15">
      <c r="A146" s="13"/>
      <c r="L146" s="6"/>
      <c r="M146" s="6"/>
      <c r="N146" s="6"/>
      <c r="O146" s="6"/>
    </row>
    <row r="147" spans="1:15" s="7" customFormat="1" ht="16.350000000000001" customHeight="1" x14ac:dyDescent="0.15">
      <c r="A147" s="13"/>
      <c r="L147" s="6"/>
      <c r="M147" s="6"/>
      <c r="N147" s="6"/>
      <c r="O147" s="6"/>
    </row>
    <row r="148" spans="1:15" s="7" customFormat="1" ht="16.350000000000001" customHeight="1" x14ac:dyDescent="0.15">
      <c r="A148" s="13"/>
      <c r="L148" s="6"/>
      <c r="M148" s="6"/>
      <c r="N148" s="6"/>
      <c r="O148" s="6"/>
    </row>
    <row r="149" spans="1:15" s="7" customFormat="1" ht="16.350000000000001" customHeight="1" x14ac:dyDescent="0.15">
      <c r="A149" s="13"/>
      <c r="L149" s="6"/>
      <c r="M149" s="6"/>
      <c r="N149" s="6"/>
      <c r="O149" s="6"/>
    </row>
    <row r="150" spans="1:15" s="7" customFormat="1" ht="16.350000000000001" customHeight="1" x14ac:dyDescent="0.15">
      <c r="A150" s="13"/>
      <c r="L150" s="6"/>
      <c r="M150" s="6"/>
      <c r="N150" s="6"/>
      <c r="O150" s="6"/>
    </row>
    <row r="151" spans="1:15" s="7" customFormat="1" ht="16.350000000000001" customHeight="1" x14ac:dyDescent="0.15">
      <c r="A151" s="13"/>
      <c r="L151" s="6"/>
      <c r="M151" s="6"/>
      <c r="N151" s="6"/>
      <c r="O151" s="6"/>
    </row>
    <row r="152" spans="1:15" s="7" customFormat="1" ht="16.350000000000001" customHeight="1" x14ac:dyDescent="0.15">
      <c r="A152" s="13"/>
      <c r="L152" s="6"/>
      <c r="M152" s="6"/>
      <c r="N152" s="6"/>
      <c r="O152" s="6"/>
    </row>
    <row r="153" spans="1:15" s="7" customFormat="1" ht="16.350000000000001" customHeight="1" x14ac:dyDescent="0.15">
      <c r="A153" s="13"/>
      <c r="L153" s="6"/>
      <c r="M153" s="6"/>
      <c r="N153" s="6"/>
      <c r="O153" s="6"/>
    </row>
    <row r="154" spans="1:15" s="7" customFormat="1" ht="16.350000000000001" customHeight="1" x14ac:dyDescent="0.15">
      <c r="A154" s="13"/>
      <c r="L154" s="6"/>
      <c r="M154" s="6"/>
      <c r="N154" s="6"/>
      <c r="O154" s="6"/>
    </row>
    <row r="155" spans="1:15" s="7" customFormat="1" ht="16.350000000000001" customHeight="1" x14ac:dyDescent="0.15">
      <c r="A155" s="13"/>
      <c r="L155" s="6"/>
      <c r="M155" s="6"/>
      <c r="N155" s="6"/>
      <c r="O155" s="6"/>
    </row>
    <row r="156" spans="1:15" s="7" customFormat="1" ht="16.350000000000001" customHeight="1" x14ac:dyDescent="0.15">
      <c r="A156" s="13"/>
      <c r="L156" s="6"/>
      <c r="M156" s="6"/>
      <c r="N156" s="6"/>
      <c r="O156" s="6"/>
    </row>
    <row r="157" spans="1:15" s="7" customFormat="1" ht="16.350000000000001" customHeight="1" x14ac:dyDescent="0.15">
      <c r="A157" s="13"/>
      <c r="L157" s="6"/>
      <c r="M157" s="6"/>
      <c r="N157" s="6"/>
      <c r="O157" s="6"/>
    </row>
    <row r="158" spans="1:15" s="7" customFormat="1" ht="16.350000000000001" customHeight="1" x14ac:dyDescent="0.15">
      <c r="A158" s="13"/>
      <c r="L158" s="6"/>
      <c r="M158" s="6"/>
      <c r="N158" s="6"/>
      <c r="O158" s="6"/>
    </row>
    <row r="159" spans="1:15" s="7" customFormat="1" ht="16.350000000000001" customHeight="1" x14ac:dyDescent="0.15">
      <c r="A159" s="13"/>
      <c r="L159" s="6"/>
      <c r="M159" s="6"/>
      <c r="N159" s="6"/>
      <c r="O159" s="6"/>
    </row>
    <row r="160" spans="1:15" s="7" customFormat="1" ht="16.350000000000001" customHeight="1" x14ac:dyDescent="0.15">
      <c r="A160" s="13"/>
      <c r="L160" s="6"/>
      <c r="M160" s="6"/>
      <c r="N160" s="6"/>
      <c r="O160" s="6"/>
    </row>
    <row r="161" spans="1:15" s="7" customFormat="1" ht="16.350000000000001" customHeight="1" x14ac:dyDescent="0.15">
      <c r="A161" s="13"/>
      <c r="L161" s="6"/>
      <c r="M161" s="6"/>
      <c r="N161" s="6"/>
      <c r="O161" s="6"/>
    </row>
    <row r="162" spans="1:15" s="7" customFormat="1" ht="16.350000000000001" customHeight="1" x14ac:dyDescent="0.15">
      <c r="A162" s="13"/>
      <c r="L162" s="6"/>
      <c r="M162" s="6"/>
      <c r="N162" s="6"/>
      <c r="O162" s="6"/>
    </row>
    <row r="163" spans="1:15" s="7" customFormat="1" ht="16.350000000000001" customHeight="1" x14ac:dyDescent="0.15">
      <c r="A163" s="13"/>
      <c r="L163" s="6"/>
      <c r="M163" s="6"/>
      <c r="N163" s="6"/>
      <c r="O163" s="6"/>
    </row>
    <row r="164" spans="1:15" s="7" customFormat="1" ht="16.350000000000001" customHeight="1" x14ac:dyDescent="0.15">
      <c r="A164" s="13"/>
      <c r="L164" s="6"/>
      <c r="M164" s="6"/>
      <c r="N164" s="6"/>
      <c r="O164" s="6"/>
    </row>
    <row r="165" spans="1:15" s="7" customFormat="1" ht="16.350000000000001" customHeight="1" x14ac:dyDescent="0.15">
      <c r="A165" s="13"/>
      <c r="L165" s="6"/>
      <c r="M165" s="6"/>
      <c r="N165" s="6"/>
      <c r="O165" s="6"/>
    </row>
    <row r="166" spans="1:15" s="7" customFormat="1" ht="16.350000000000001" customHeight="1" x14ac:dyDescent="0.15">
      <c r="A166" s="13"/>
      <c r="L166" s="6"/>
      <c r="M166" s="6"/>
      <c r="N166" s="6"/>
      <c r="O166" s="6"/>
    </row>
    <row r="167" spans="1:15" s="7" customFormat="1" ht="16.350000000000001" customHeight="1" x14ac:dyDescent="0.15">
      <c r="A167" s="13"/>
      <c r="L167" s="6"/>
      <c r="M167" s="6"/>
      <c r="N167" s="6"/>
      <c r="O167" s="6"/>
    </row>
    <row r="168" spans="1:15" s="7" customFormat="1" ht="16.350000000000001" customHeight="1" x14ac:dyDescent="0.15">
      <c r="A168" s="13"/>
      <c r="L168" s="6"/>
      <c r="M168" s="6"/>
      <c r="N168" s="6"/>
      <c r="O168" s="6"/>
    </row>
    <row r="169" spans="1:15" s="7" customFormat="1" ht="16.350000000000001" customHeight="1" x14ac:dyDescent="0.15">
      <c r="A169" s="13"/>
      <c r="L169" s="6"/>
      <c r="M169" s="6"/>
      <c r="N169" s="6"/>
      <c r="O169" s="6"/>
    </row>
    <row r="170" spans="1:15" s="7" customFormat="1" ht="16.350000000000001" customHeight="1" x14ac:dyDescent="0.15">
      <c r="A170" s="13"/>
      <c r="L170" s="6"/>
      <c r="M170" s="6"/>
      <c r="N170" s="6"/>
      <c r="O170" s="6"/>
    </row>
    <row r="171" spans="1:15" s="7" customFormat="1" ht="16.350000000000001" customHeight="1" x14ac:dyDescent="0.15">
      <c r="A171" s="13"/>
      <c r="L171" s="6"/>
      <c r="M171" s="6"/>
      <c r="N171" s="6"/>
      <c r="O171" s="6"/>
    </row>
    <row r="172" spans="1:15" s="7" customFormat="1" ht="16.350000000000001" customHeight="1" x14ac:dyDescent="0.15">
      <c r="A172" s="13"/>
      <c r="L172" s="6"/>
      <c r="M172" s="6"/>
      <c r="N172" s="6"/>
      <c r="O172" s="6"/>
    </row>
    <row r="173" spans="1:15" s="7" customFormat="1" ht="16.350000000000001" customHeight="1" x14ac:dyDescent="0.15">
      <c r="A173" s="13"/>
      <c r="L173" s="6"/>
      <c r="M173" s="6"/>
      <c r="N173" s="6"/>
      <c r="O173" s="6"/>
    </row>
    <row r="174" spans="1:15" s="7" customFormat="1" ht="16.350000000000001" customHeight="1" x14ac:dyDescent="0.15">
      <c r="A174" s="13"/>
      <c r="L174" s="6"/>
      <c r="M174" s="6"/>
      <c r="N174" s="6"/>
      <c r="O174" s="6"/>
    </row>
    <row r="175" spans="1:15" s="7" customFormat="1" ht="16.350000000000001" customHeight="1" x14ac:dyDescent="0.15">
      <c r="A175" s="13"/>
      <c r="L175" s="6"/>
      <c r="M175" s="6"/>
      <c r="N175" s="6"/>
      <c r="O175" s="6"/>
    </row>
    <row r="176" spans="1:15" s="7" customFormat="1" ht="16.350000000000001" customHeight="1" x14ac:dyDescent="0.15">
      <c r="A176" s="13"/>
      <c r="L176" s="6"/>
      <c r="M176" s="6"/>
      <c r="N176" s="6"/>
      <c r="O176" s="6"/>
    </row>
    <row r="177" spans="1:15" s="7" customFormat="1" ht="16.350000000000001" customHeight="1" x14ac:dyDescent="0.15">
      <c r="A177" s="13"/>
      <c r="L177" s="6"/>
      <c r="M177" s="6"/>
      <c r="N177" s="6"/>
      <c r="O177" s="6"/>
    </row>
    <row r="178" spans="1:15" s="7" customFormat="1" ht="16.350000000000001" customHeight="1" x14ac:dyDescent="0.15">
      <c r="A178" s="13"/>
      <c r="L178" s="6"/>
      <c r="M178" s="6"/>
      <c r="N178" s="6"/>
      <c r="O178" s="6"/>
    </row>
    <row r="179" spans="1:15" s="7" customFormat="1" ht="16.350000000000001" customHeight="1" x14ac:dyDescent="0.15">
      <c r="A179" s="13"/>
      <c r="L179" s="6"/>
      <c r="M179" s="6"/>
      <c r="N179" s="6"/>
      <c r="O179" s="6"/>
    </row>
    <row r="180" spans="1:15" s="7" customFormat="1" ht="16.350000000000001" customHeight="1" x14ac:dyDescent="0.15">
      <c r="A180" s="13"/>
      <c r="L180" s="6"/>
      <c r="M180" s="6"/>
      <c r="N180" s="6"/>
      <c r="O180" s="6"/>
    </row>
    <row r="181" spans="1:15" s="7" customFormat="1" ht="16.350000000000001" customHeight="1" x14ac:dyDescent="0.15">
      <c r="A181" s="13"/>
      <c r="L181" s="6"/>
      <c r="M181" s="6"/>
      <c r="N181" s="6"/>
      <c r="O181" s="6"/>
    </row>
    <row r="182" spans="1:15" s="7" customFormat="1" ht="16.350000000000001" customHeight="1" x14ac:dyDescent="0.15">
      <c r="A182" s="13"/>
      <c r="L182" s="6"/>
      <c r="M182" s="6"/>
      <c r="N182" s="6"/>
      <c r="O182" s="6"/>
    </row>
    <row r="183" spans="1:15" s="7" customFormat="1" ht="16.350000000000001" customHeight="1" x14ac:dyDescent="0.15">
      <c r="A183" s="13"/>
      <c r="L183" s="6"/>
      <c r="M183" s="6"/>
      <c r="N183" s="6"/>
      <c r="O183" s="6"/>
    </row>
    <row r="184" spans="1:15" s="7" customFormat="1" ht="16.350000000000001" customHeight="1" x14ac:dyDescent="0.15">
      <c r="A184" s="13"/>
      <c r="L184" s="6"/>
      <c r="M184" s="6"/>
      <c r="N184" s="6"/>
      <c r="O184" s="6"/>
    </row>
    <row r="185" spans="1:15" s="7" customFormat="1" ht="16.350000000000001" customHeight="1" x14ac:dyDescent="0.15">
      <c r="A185" s="13"/>
      <c r="L185" s="6"/>
      <c r="M185" s="6"/>
      <c r="N185" s="6"/>
      <c r="O185" s="6"/>
    </row>
    <row r="186" spans="1:15" s="7" customFormat="1" ht="16.350000000000001" customHeight="1" x14ac:dyDescent="0.15">
      <c r="A186" s="13"/>
      <c r="L186" s="6"/>
      <c r="M186" s="6"/>
      <c r="N186" s="6"/>
      <c r="O186" s="6"/>
    </row>
    <row r="187" spans="1:15" s="7" customFormat="1" ht="16.350000000000001" customHeight="1" x14ac:dyDescent="0.15">
      <c r="A187" s="13"/>
      <c r="L187" s="6"/>
      <c r="M187" s="6"/>
      <c r="N187" s="6"/>
      <c r="O187" s="6"/>
    </row>
    <row r="188" spans="1:15" s="7" customFormat="1" ht="16.350000000000001" customHeight="1" x14ac:dyDescent="0.15">
      <c r="A188" s="13"/>
      <c r="L188" s="6"/>
      <c r="M188" s="6"/>
      <c r="N188" s="6"/>
      <c r="O188" s="6"/>
    </row>
    <row r="189" spans="1:15" s="7" customFormat="1" ht="16.350000000000001" customHeight="1" x14ac:dyDescent="0.15">
      <c r="A189" s="13"/>
      <c r="L189" s="6"/>
      <c r="M189" s="6"/>
      <c r="N189" s="6"/>
      <c r="O189" s="6"/>
    </row>
    <row r="190" spans="1:15" s="7" customFormat="1" ht="16.350000000000001" customHeight="1" x14ac:dyDescent="0.15">
      <c r="A190" s="13"/>
      <c r="L190" s="6"/>
      <c r="M190" s="6"/>
      <c r="N190" s="6"/>
      <c r="O190" s="6"/>
    </row>
    <row r="191" spans="1:15" s="7" customFormat="1" ht="16.350000000000001" customHeight="1" x14ac:dyDescent="0.15">
      <c r="A191" s="13"/>
      <c r="L191" s="6"/>
      <c r="M191" s="6"/>
      <c r="N191" s="6"/>
      <c r="O191" s="6"/>
    </row>
    <row r="192" spans="1:15" s="7" customFormat="1" ht="16.350000000000001" customHeight="1" x14ac:dyDescent="0.15">
      <c r="A192" s="13"/>
      <c r="L192" s="6"/>
      <c r="M192" s="6"/>
      <c r="N192" s="6"/>
      <c r="O192" s="6"/>
    </row>
    <row r="193" spans="1:15" s="7" customFormat="1" ht="16.350000000000001" customHeight="1" x14ac:dyDescent="0.15">
      <c r="A193" s="13"/>
      <c r="L193" s="6"/>
      <c r="M193" s="6"/>
      <c r="N193" s="6"/>
      <c r="O193" s="6"/>
    </row>
    <row r="194" spans="1:15" s="7" customFormat="1" ht="16.350000000000001" customHeight="1" x14ac:dyDescent="0.15">
      <c r="A194" s="13"/>
      <c r="L194" s="6"/>
      <c r="M194" s="6"/>
      <c r="N194" s="6"/>
      <c r="O194" s="6"/>
    </row>
    <row r="195" spans="1:15" s="7" customFormat="1" ht="16.350000000000001" customHeight="1" x14ac:dyDescent="0.15">
      <c r="A195" s="13"/>
      <c r="L195" s="6"/>
      <c r="M195" s="6"/>
      <c r="N195" s="6"/>
      <c r="O195" s="6"/>
    </row>
    <row r="196" spans="1:15" s="7" customFormat="1" ht="16.350000000000001" customHeight="1" x14ac:dyDescent="0.15">
      <c r="A196" s="13"/>
      <c r="L196" s="6"/>
      <c r="M196" s="6"/>
      <c r="N196" s="6"/>
      <c r="O196" s="6"/>
    </row>
    <row r="197" spans="1:15" s="7" customFormat="1" ht="16.350000000000001" customHeight="1" x14ac:dyDescent="0.15">
      <c r="A197" s="13"/>
      <c r="L197" s="6"/>
      <c r="M197" s="6"/>
      <c r="N197" s="6"/>
      <c r="O197" s="6"/>
    </row>
    <row r="198" spans="1:15" s="7" customFormat="1" ht="16.350000000000001" customHeight="1" x14ac:dyDescent="0.15">
      <c r="A198" s="13"/>
      <c r="L198" s="6"/>
      <c r="M198" s="6"/>
      <c r="N198" s="6"/>
      <c r="O198" s="6"/>
    </row>
    <row r="199" spans="1:15" s="7" customFormat="1" ht="16.350000000000001" customHeight="1" x14ac:dyDescent="0.15">
      <c r="A199" s="13"/>
      <c r="L199" s="6"/>
      <c r="M199" s="6"/>
      <c r="N199" s="6"/>
      <c r="O199" s="6"/>
    </row>
    <row r="200" spans="1:15" s="7" customFormat="1" ht="16.350000000000001" customHeight="1" x14ac:dyDescent="0.15">
      <c r="A200" s="13"/>
      <c r="L200" s="6"/>
      <c r="M200" s="6"/>
      <c r="N200" s="6"/>
      <c r="O200" s="6"/>
    </row>
    <row r="201" spans="1:15" s="7" customFormat="1" ht="16.350000000000001" customHeight="1" x14ac:dyDescent="0.15">
      <c r="A201" s="13"/>
      <c r="L201" s="6"/>
      <c r="M201" s="6"/>
      <c r="N201" s="6"/>
      <c r="O201" s="6"/>
    </row>
    <row r="202" spans="1:15" s="7" customFormat="1" ht="16.350000000000001" customHeight="1" x14ac:dyDescent="0.15">
      <c r="A202" s="13"/>
      <c r="L202" s="6"/>
      <c r="M202" s="6"/>
      <c r="N202" s="6"/>
      <c r="O202" s="6"/>
    </row>
    <row r="203" spans="1:15" s="7" customFormat="1" ht="16.350000000000001" customHeight="1" x14ac:dyDescent="0.15">
      <c r="A203" s="13"/>
      <c r="L203" s="6"/>
      <c r="M203" s="6"/>
      <c r="N203" s="6"/>
      <c r="O203" s="6"/>
    </row>
    <row r="204" spans="1:15" s="7" customFormat="1" ht="16.350000000000001" customHeight="1" x14ac:dyDescent="0.15">
      <c r="A204" s="13"/>
      <c r="L204" s="6"/>
      <c r="M204" s="6"/>
      <c r="N204" s="6"/>
      <c r="O204" s="6"/>
    </row>
    <row r="205" spans="1:15" s="7" customFormat="1" ht="16.350000000000001" customHeight="1" x14ac:dyDescent="0.15">
      <c r="A205" s="13"/>
      <c r="L205" s="6"/>
      <c r="M205" s="6"/>
      <c r="N205" s="6"/>
      <c r="O205" s="6"/>
    </row>
    <row r="206" spans="1:15" s="7" customFormat="1" ht="16.350000000000001" customHeight="1" x14ac:dyDescent="0.15">
      <c r="A206" s="13"/>
      <c r="L206" s="6"/>
      <c r="M206" s="6"/>
      <c r="N206" s="6"/>
      <c r="O206" s="6"/>
    </row>
    <row r="207" spans="1:15" s="7" customFormat="1" ht="16.350000000000001" customHeight="1" x14ac:dyDescent="0.15">
      <c r="A207" s="13"/>
      <c r="L207" s="6"/>
      <c r="M207" s="6"/>
      <c r="N207" s="6"/>
      <c r="O207" s="6"/>
    </row>
    <row r="208" spans="1:15" s="7" customFormat="1" ht="16.350000000000001" customHeight="1" x14ac:dyDescent="0.15">
      <c r="A208" s="13"/>
      <c r="L208" s="6"/>
      <c r="M208" s="6"/>
      <c r="N208" s="6"/>
      <c r="O208" s="6"/>
    </row>
    <row r="209" spans="1:15" s="7" customFormat="1" ht="16.350000000000001" customHeight="1" x14ac:dyDescent="0.15">
      <c r="A209" s="13"/>
      <c r="L209" s="6"/>
      <c r="M209" s="6"/>
      <c r="N209" s="6"/>
      <c r="O209" s="6"/>
    </row>
    <row r="210" spans="1:15" s="7" customFormat="1" ht="16.350000000000001" customHeight="1" x14ac:dyDescent="0.15">
      <c r="A210" s="13"/>
      <c r="L210" s="6"/>
      <c r="M210" s="6"/>
      <c r="N210" s="6"/>
      <c r="O210" s="6"/>
    </row>
    <row r="211" spans="1:15" s="7" customFormat="1" ht="16.350000000000001" customHeight="1" x14ac:dyDescent="0.15">
      <c r="A211" s="13"/>
      <c r="L211" s="6"/>
      <c r="M211" s="6"/>
      <c r="N211" s="6"/>
      <c r="O211" s="6"/>
    </row>
    <row r="212" spans="1:15" s="7" customFormat="1" ht="16.350000000000001" customHeight="1" x14ac:dyDescent="0.15">
      <c r="A212" s="13"/>
      <c r="L212" s="6"/>
      <c r="M212" s="6"/>
      <c r="N212" s="6"/>
      <c r="O212" s="6"/>
    </row>
    <row r="213" spans="1:15" s="7" customFormat="1" ht="16.350000000000001" customHeight="1" x14ac:dyDescent="0.15">
      <c r="A213" s="13"/>
      <c r="L213" s="6"/>
      <c r="M213" s="6"/>
      <c r="N213" s="6"/>
      <c r="O213" s="6"/>
    </row>
    <row r="214" spans="1:15" s="7" customFormat="1" ht="16.350000000000001" customHeight="1" x14ac:dyDescent="0.15">
      <c r="A214" s="13"/>
      <c r="L214" s="6"/>
      <c r="M214" s="6"/>
      <c r="N214" s="6"/>
      <c r="O214" s="6"/>
    </row>
    <row r="215" spans="1:15" s="7" customFormat="1" ht="16.350000000000001" customHeight="1" x14ac:dyDescent="0.15">
      <c r="A215" s="13"/>
      <c r="L215" s="6"/>
      <c r="M215" s="6"/>
      <c r="N215" s="6"/>
      <c r="O215" s="6"/>
    </row>
    <row r="216" spans="1:15" s="7" customFormat="1" ht="16.350000000000001" customHeight="1" x14ac:dyDescent="0.15">
      <c r="A216" s="13"/>
      <c r="L216" s="6"/>
      <c r="M216" s="6"/>
      <c r="N216" s="6"/>
      <c r="O216" s="6"/>
    </row>
    <row r="217" spans="1:15" s="7" customFormat="1" ht="16.350000000000001" customHeight="1" x14ac:dyDescent="0.15">
      <c r="A217" s="13"/>
      <c r="L217" s="6"/>
      <c r="M217" s="6"/>
      <c r="N217" s="6"/>
      <c r="O217" s="6"/>
    </row>
    <row r="218" spans="1:15" s="7" customFormat="1" ht="16.350000000000001" customHeight="1" x14ac:dyDescent="0.15">
      <c r="A218" s="13"/>
      <c r="L218" s="6"/>
      <c r="M218" s="6"/>
      <c r="N218" s="6"/>
      <c r="O218" s="6"/>
    </row>
    <row r="219" spans="1:15" s="7" customFormat="1" ht="16.350000000000001" customHeight="1" x14ac:dyDescent="0.15">
      <c r="A219" s="13"/>
      <c r="L219" s="6"/>
      <c r="M219" s="6"/>
      <c r="N219" s="6"/>
      <c r="O219" s="6"/>
    </row>
    <row r="220" spans="1:15" s="7" customFormat="1" ht="16.350000000000001" customHeight="1" x14ac:dyDescent="0.15">
      <c r="A220" s="13"/>
      <c r="L220" s="6"/>
      <c r="M220" s="6"/>
      <c r="N220" s="6"/>
      <c r="O220" s="6"/>
    </row>
    <row r="221" spans="1:15" s="7" customFormat="1" ht="16.350000000000001" customHeight="1" x14ac:dyDescent="0.15">
      <c r="A221" s="13"/>
      <c r="L221" s="6"/>
      <c r="M221" s="6"/>
      <c r="N221" s="6"/>
      <c r="O221" s="6"/>
    </row>
    <row r="222" spans="1:15" s="7" customFormat="1" ht="16.350000000000001" customHeight="1" x14ac:dyDescent="0.15">
      <c r="A222" s="13"/>
      <c r="L222" s="6"/>
      <c r="M222" s="6"/>
      <c r="N222" s="6"/>
      <c r="O222" s="6"/>
    </row>
    <row r="223" spans="1:15" s="7" customFormat="1" ht="16.350000000000001" customHeight="1" x14ac:dyDescent="0.15">
      <c r="A223" s="13"/>
      <c r="L223" s="6"/>
      <c r="M223" s="6"/>
      <c r="N223" s="6"/>
      <c r="O223" s="6"/>
    </row>
    <row r="224" spans="1:15" s="7" customFormat="1" ht="16.350000000000001" customHeight="1" x14ac:dyDescent="0.15">
      <c r="A224" s="13"/>
      <c r="L224" s="6"/>
      <c r="M224" s="6"/>
      <c r="N224" s="6"/>
      <c r="O224" s="6"/>
    </row>
    <row r="225" spans="1:15" s="7" customFormat="1" ht="16.350000000000001" customHeight="1" x14ac:dyDescent="0.15">
      <c r="A225" s="13"/>
      <c r="L225" s="6"/>
      <c r="M225" s="6"/>
      <c r="N225" s="6"/>
      <c r="O225" s="6"/>
    </row>
    <row r="226" spans="1:15" s="7" customFormat="1" ht="16.350000000000001" customHeight="1" x14ac:dyDescent="0.15">
      <c r="A226" s="13"/>
      <c r="L226" s="6"/>
      <c r="M226" s="6"/>
      <c r="N226" s="6"/>
      <c r="O226" s="6"/>
    </row>
    <row r="227" spans="1:15" s="7" customFormat="1" ht="16.350000000000001" customHeight="1" x14ac:dyDescent="0.15">
      <c r="A227" s="13"/>
      <c r="L227" s="6"/>
      <c r="M227" s="6"/>
      <c r="N227" s="6"/>
      <c r="O227" s="6"/>
    </row>
    <row r="228" spans="1:15" s="7" customFormat="1" ht="16.350000000000001" customHeight="1" x14ac:dyDescent="0.15">
      <c r="A228" s="13"/>
      <c r="L228" s="6"/>
      <c r="M228" s="6"/>
      <c r="N228" s="6"/>
      <c r="O228" s="6"/>
    </row>
    <row r="229" spans="1:15" s="7" customFormat="1" ht="16.350000000000001" customHeight="1" x14ac:dyDescent="0.15">
      <c r="A229" s="13"/>
      <c r="L229" s="6"/>
      <c r="M229" s="6"/>
      <c r="N229" s="6"/>
      <c r="O229" s="6"/>
    </row>
    <row r="230" spans="1:15" s="7" customFormat="1" ht="16.350000000000001" customHeight="1" x14ac:dyDescent="0.15">
      <c r="A230" s="13"/>
      <c r="L230" s="6"/>
      <c r="M230" s="6"/>
      <c r="N230" s="6"/>
      <c r="O230" s="6"/>
    </row>
    <row r="231" spans="1:15" s="7" customFormat="1" ht="16.350000000000001" customHeight="1" x14ac:dyDescent="0.15">
      <c r="A231" s="13"/>
      <c r="L231" s="6"/>
      <c r="M231" s="6"/>
      <c r="N231" s="6"/>
      <c r="O231" s="6"/>
    </row>
    <row r="232" spans="1:15" s="7" customFormat="1" ht="16.350000000000001" customHeight="1" x14ac:dyDescent="0.15">
      <c r="A232" s="13"/>
      <c r="L232" s="6"/>
      <c r="M232" s="6"/>
      <c r="N232" s="6"/>
      <c r="O232" s="6"/>
    </row>
    <row r="233" spans="1:15" s="7" customFormat="1" ht="16.350000000000001" customHeight="1" x14ac:dyDescent="0.15">
      <c r="A233" s="13"/>
      <c r="L233" s="6"/>
      <c r="M233" s="6"/>
      <c r="N233" s="6"/>
      <c r="O233" s="6"/>
    </row>
    <row r="234" spans="1:15" s="7" customFormat="1" ht="16.350000000000001" customHeight="1" x14ac:dyDescent="0.15">
      <c r="A234" s="13"/>
      <c r="L234" s="6"/>
      <c r="M234" s="6"/>
      <c r="N234" s="6"/>
      <c r="O234" s="6"/>
    </row>
    <row r="235" spans="1:15" s="7" customFormat="1" ht="16.350000000000001" customHeight="1" x14ac:dyDescent="0.15">
      <c r="A235" s="13"/>
      <c r="L235" s="6"/>
      <c r="M235" s="6"/>
      <c r="N235" s="6"/>
      <c r="O235" s="6"/>
    </row>
    <row r="236" spans="1:15" s="7" customFormat="1" ht="16.350000000000001" customHeight="1" x14ac:dyDescent="0.15">
      <c r="A236" s="13"/>
      <c r="L236" s="6"/>
      <c r="M236" s="6"/>
      <c r="N236" s="6"/>
      <c r="O236" s="6"/>
    </row>
    <row r="237" spans="1:15" s="7" customFormat="1" ht="16.350000000000001" customHeight="1" x14ac:dyDescent="0.15">
      <c r="A237" s="13"/>
      <c r="L237" s="6"/>
      <c r="M237" s="6"/>
      <c r="N237" s="6"/>
      <c r="O237" s="6"/>
    </row>
    <row r="238" spans="1:15" s="7" customFormat="1" ht="16.350000000000001" customHeight="1" x14ac:dyDescent="0.15">
      <c r="A238" s="13"/>
      <c r="L238" s="6"/>
      <c r="M238" s="6"/>
      <c r="N238" s="6"/>
      <c r="O238" s="6"/>
    </row>
    <row r="239" spans="1:15" s="7" customFormat="1" ht="16.350000000000001" customHeight="1" x14ac:dyDescent="0.15">
      <c r="A239" s="13"/>
      <c r="L239" s="6"/>
      <c r="M239" s="6"/>
      <c r="N239" s="6"/>
      <c r="O239" s="6"/>
    </row>
    <row r="240" spans="1:15" s="7" customFormat="1" ht="16.350000000000001" customHeight="1" x14ac:dyDescent="0.15">
      <c r="A240" s="13"/>
      <c r="L240" s="6"/>
      <c r="M240" s="6"/>
      <c r="N240" s="6"/>
      <c r="O240" s="6"/>
    </row>
    <row r="241" spans="1:15" s="7" customFormat="1" ht="16.350000000000001" customHeight="1" x14ac:dyDescent="0.15">
      <c r="A241" s="13"/>
      <c r="L241" s="6"/>
      <c r="M241" s="6"/>
      <c r="N241" s="6"/>
      <c r="O241" s="6"/>
    </row>
    <row r="242" spans="1:15" s="7" customFormat="1" ht="16.350000000000001" customHeight="1" x14ac:dyDescent="0.15">
      <c r="A242" s="13"/>
      <c r="L242" s="6"/>
      <c r="M242" s="6"/>
      <c r="N242" s="6"/>
      <c r="O242" s="6"/>
    </row>
    <row r="243" spans="1:15" s="7" customFormat="1" ht="16.350000000000001" customHeight="1" x14ac:dyDescent="0.15">
      <c r="A243" s="13"/>
      <c r="L243" s="6"/>
      <c r="M243" s="6"/>
      <c r="N243" s="6"/>
      <c r="O243" s="6"/>
    </row>
    <row r="244" spans="1:15" s="7" customFormat="1" ht="16.350000000000001" customHeight="1" x14ac:dyDescent="0.15">
      <c r="A244" s="13"/>
      <c r="L244" s="6"/>
      <c r="M244" s="6"/>
      <c r="N244" s="6"/>
      <c r="O244" s="6"/>
    </row>
    <row r="245" spans="1:15" s="7" customFormat="1" ht="16.350000000000001" customHeight="1" x14ac:dyDescent="0.15">
      <c r="A245" s="13"/>
      <c r="L245" s="6"/>
      <c r="M245" s="6"/>
      <c r="N245" s="6"/>
      <c r="O245" s="6"/>
    </row>
    <row r="246" spans="1:15" s="7" customFormat="1" ht="16.350000000000001" customHeight="1" x14ac:dyDescent="0.15">
      <c r="A246" s="13"/>
      <c r="L246" s="6"/>
      <c r="M246" s="6"/>
      <c r="N246" s="6"/>
      <c r="O246" s="6"/>
    </row>
    <row r="247" spans="1:15" s="7" customFormat="1" ht="16.350000000000001" customHeight="1" x14ac:dyDescent="0.15">
      <c r="A247" s="13"/>
      <c r="L247" s="6"/>
      <c r="M247" s="6"/>
      <c r="N247" s="6"/>
      <c r="O247" s="6"/>
    </row>
    <row r="248" spans="1:15" s="7" customFormat="1" ht="16.350000000000001" customHeight="1" x14ac:dyDescent="0.15">
      <c r="A248" s="13"/>
      <c r="L248" s="6"/>
      <c r="M248" s="6"/>
      <c r="N248" s="6"/>
      <c r="O248" s="6"/>
    </row>
    <row r="249" spans="1:15" s="7" customFormat="1" ht="16.350000000000001" customHeight="1" x14ac:dyDescent="0.15">
      <c r="A249" s="13"/>
      <c r="L249" s="6"/>
      <c r="M249" s="6"/>
      <c r="N249" s="6"/>
      <c r="O249" s="6"/>
    </row>
    <row r="250" spans="1:15" s="7" customFormat="1" ht="16.350000000000001" customHeight="1" x14ac:dyDescent="0.15">
      <c r="A250" s="13"/>
      <c r="L250" s="6"/>
      <c r="M250" s="6"/>
      <c r="N250" s="6"/>
      <c r="O250" s="6"/>
    </row>
    <row r="251" spans="1:15" s="7" customFormat="1" ht="16.350000000000001" customHeight="1" x14ac:dyDescent="0.15">
      <c r="A251" s="13"/>
      <c r="L251" s="6"/>
      <c r="M251" s="6"/>
      <c r="N251" s="6"/>
      <c r="O251" s="6"/>
    </row>
    <row r="252" spans="1:15" s="7" customFormat="1" ht="16.350000000000001" customHeight="1" x14ac:dyDescent="0.15">
      <c r="A252" s="13"/>
      <c r="L252" s="6"/>
      <c r="M252" s="6"/>
      <c r="N252" s="6"/>
      <c r="O252" s="6"/>
    </row>
    <row r="253" spans="1:15" s="7" customFormat="1" ht="16.350000000000001" customHeight="1" x14ac:dyDescent="0.15">
      <c r="A253" s="13"/>
      <c r="L253" s="6"/>
      <c r="M253" s="6"/>
      <c r="N253" s="6"/>
      <c r="O253" s="6"/>
    </row>
    <row r="254" spans="1:15" s="7" customFormat="1" ht="16.350000000000001" customHeight="1" x14ac:dyDescent="0.15">
      <c r="A254" s="13"/>
      <c r="L254" s="6"/>
      <c r="M254" s="6"/>
      <c r="N254" s="6"/>
      <c r="O254" s="6"/>
    </row>
    <row r="255" spans="1:15" s="7" customFormat="1" ht="16.350000000000001" customHeight="1" x14ac:dyDescent="0.15">
      <c r="A255" s="13"/>
      <c r="L255" s="6"/>
      <c r="M255" s="6"/>
      <c r="N255" s="6"/>
      <c r="O255" s="6"/>
    </row>
    <row r="256" spans="1:15" s="7" customFormat="1" ht="16.350000000000001" customHeight="1" x14ac:dyDescent="0.15">
      <c r="A256" s="13"/>
      <c r="L256" s="6"/>
      <c r="M256" s="6"/>
      <c r="N256" s="6"/>
      <c r="O256" s="6"/>
    </row>
    <row r="257" spans="1:15" s="7" customFormat="1" ht="16.350000000000001" customHeight="1" x14ac:dyDescent="0.15">
      <c r="A257" s="13"/>
      <c r="L257" s="6"/>
      <c r="M257" s="6"/>
      <c r="N257" s="6"/>
      <c r="O257" s="6"/>
    </row>
    <row r="258" spans="1:15" s="7" customFormat="1" ht="16.350000000000001" customHeight="1" x14ac:dyDescent="0.15">
      <c r="A258" s="13"/>
      <c r="L258" s="6"/>
      <c r="M258" s="6"/>
      <c r="N258" s="6"/>
      <c r="O258" s="6"/>
    </row>
    <row r="259" spans="1:15" s="7" customFormat="1" ht="16.350000000000001" customHeight="1" x14ac:dyDescent="0.15">
      <c r="A259" s="13"/>
      <c r="L259" s="6"/>
      <c r="M259" s="6"/>
      <c r="N259" s="6"/>
      <c r="O259" s="6"/>
    </row>
    <row r="260" spans="1:15" s="7" customFormat="1" ht="16.350000000000001" customHeight="1" x14ac:dyDescent="0.15">
      <c r="A260" s="13"/>
      <c r="L260" s="6"/>
      <c r="M260" s="6"/>
      <c r="N260" s="6"/>
      <c r="O260" s="6"/>
    </row>
    <row r="261" spans="1:15" s="7" customFormat="1" ht="16.350000000000001" customHeight="1" x14ac:dyDescent="0.15">
      <c r="A261" s="13"/>
      <c r="L261" s="6"/>
      <c r="M261" s="6"/>
      <c r="N261" s="6"/>
      <c r="O261" s="6"/>
    </row>
    <row r="262" spans="1:15" s="7" customFormat="1" ht="16.350000000000001" customHeight="1" x14ac:dyDescent="0.15">
      <c r="A262" s="13"/>
      <c r="L262" s="6"/>
      <c r="M262" s="6"/>
      <c r="N262" s="6"/>
      <c r="O262" s="6"/>
    </row>
    <row r="263" spans="1:15" s="7" customFormat="1" ht="16.350000000000001" customHeight="1" x14ac:dyDescent="0.15">
      <c r="A263" s="13"/>
      <c r="L263" s="6"/>
      <c r="M263" s="6"/>
      <c r="N263" s="6"/>
      <c r="O263" s="6"/>
    </row>
    <row r="264" spans="1:15" s="7" customFormat="1" ht="16.350000000000001" customHeight="1" x14ac:dyDescent="0.15">
      <c r="A264" s="13"/>
      <c r="L264" s="6"/>
      <c r="M264" s="6"/>
      <c r="N264" s="6"/>
      <c r="O264" s="6"/>
    </row>
    <row r="265" spans="1:15" s="7" customFormat="1" ht="16.350000000000001" customHeight="1" x14ac:dyDescent="0.15">
      <c r="A265" s="13"/>
      <c r="L265" s="6"/>
      <c r="M265" s="6"/>
      <c r="N265" s="6"/>
      <c r="O265" s="6"/>
    </row>
    <row r="266" spans="1:15" s="7" customFormat="1" ht="16.350000000000001" customHeight="1" x14ac:dyDescent="0.15">
      <c r="A266" s="13"/>
      <c r="L266" s="6"/>
      <c r="M266" s="6"/>
      <c r="N266" s="6"/>
      <c r="O266" s="6"/>
    </row>
    <row r="267" spans="1:15" s="7" customFormat="1" ht="16.350000000000001" customHeight="1" x14ac:dyDescent="0.15">
      <c r="A267" s="13"/>
      <c r="L267" s="6"/>
      <c r="M267" s="6"/>
      <c r="N267" s="6"/>
      <c r="O267" s="6"/>
    </row>
    <row r="268" spans="1:15" s="7" customFormat="1" ht="16.350000000000001" customHeight="1" x14ac:dyDescent="0.15">
      <c r="A268" s="13"/>
      <c r="L268" s="6"/>
      <c r="M268" s="6"/>
      <c r="N268" s="6"/>
      <c r="O268" s="6"/>
    </row>
    <row r="269" spans="1:15" s="7" customFormat="1" ht="16.350000000000001" customHeight="1" x14ac:dyDescent="0.15">
      <c r="A269" s="13"/>
      <c r="L269" s="6"/>
      <c r="M269" s="6"/>
      <c r="N269" s="6"/>
      <c r="O269" s="6"/>
    </row>
    <row r="270" spans="1:15" s="7" customFormat="1" ht="16.350000000000001" customHeight="1" x14ac:dyDescent="0.15">
      <c r="A270" s="13"/>
      <c r="L270" s="6"/>
      <c r="M270" s="6"/>
      <c r="N270" s="6"/>
      <c r="O270" s="6"/>
    </row>
    <row r="271" spans="1:15" s="7" customFormat="1" ht="16.350000000000001" customHeight="1" x14ac:dyDescent="0.15">
      <c r="A271" s="13"/>
      <c r="L271" s="6"/>
      <c r="M271" s="6"/>
      <c r="N271" s="6"/>
      <c r="O271" s="6"/>
    </row>
    <row r="272" spans="1:15" s="7" customFormat="1" ht="16.350000000000001" customHeight="1" x14ac:dyDescent="0.15">
      <c r="A272" s="13"/>
      <c r="L272" s="6"/>
      <c r="M272" s="6"/>
      <c r="N272" s="6"/>
      <c r="O272" s="6"/>
    </row>
    <row r="273" spans="1:15" s="7" customFormat="1" ht="16.350000000000001" customHeight="1" x14ac:dyDescent="0.15">
      <c r="A273" s="13"/>
      <c r="L273" s="6"/>
      <c r="M273" s="6"/>
      <c r="N273" s="6"/>
      <c r="O273" s="6"/>
    </row>
    <row r="274" spans="1:15" s="7" customFormat="1" ht="16.350000000000001" customHeight="1" x14ac:dyDescent="0.15">
      <c r="A274" s="13"/>
      <c r="L274" s="6"/>
      <c r="M274" s="6"/>
      <c r="N274" s="6"/>
      <c r="O274" s="6"/>
    </row>
    <row r="275" spans="1:15" s="7" customFormat="1" ht="16.350000000000001" customHeight="1" x14ac:dyDescent="0.15">
      <c r="A275" s="13"/>
      <c r="L275" s="6"/>
      <c r="M275" s="6"/>
      <c r="N275" s="6"/>
      <c r="O275" s="6"/>
    </row>
    <row r="276" spans="1:15" s="7" customFormat="1" ht="16.350000000000001" customHeight="1" x14ac:dyDescent="0.15">
      <c r="A276" s="13"/>
      <c r="L276" s="6"/>
      <c r="M276" s="6"/>
      <c r="N276" s="6"/>
      <c r="O276" s="6"/>
    </row>
    <row r="277" spans="1:15" s="7" customFormat="1" ht="16.350000000000001" customHeight="1" x14ac:dyDescent="0.15">
      <c r="A277" s="13"/>
      <c r="L277" s="6"/>
      <c r="M277" s="6"/>
      <c r="N277" s="6"/>
      <c r="O277" s="6"/>
    </row>
    <row r="278" spans="1:15" s="7" customFormat="1" ht="16.350000000000001" customHeight="1" x14ac:dyDescent="0.15">
      <c r="A278" s="13"/>
      <c r="L278" s="6"/>
      <c r="M278" s="6"/>
      <c r="N278" s="6"/>
      <c r="O278" s="6"/>
    </row>
    <row r="279" spans="1:15" s="7" customFormat="1" ht="16.350000000000001" customHeight="1" x14ac:dyDescent="0.15">
      <c r="A279" s="13"/>
      <c r="L279" s="6"/>
      <c r="M279" s="6"/>
      <c r="N279" s="6"/>
      <c r="O279" s="6"/>
    </row>
    <row r="280" spans="1:15" s="7" customFormat="1" ht="16.350000000000001" customHeight="1" x14ac:dyDescent="0.15">
      <c r="A280" s="13"/>
      <c r="L280" s="6"/>
      <c r="M280" s="6"/>
      <c r="N280" s="6"/>
      <c r="O280" s="6"/>
    </row>
    <row r="281" spans="1:15" s="7" customFormat="1" ht="16.350000000000001" customHeight="1" x14ac:dyDescent="0.15">
      <c r="A281" s="13"/>
      <c r="L281" s="6"/>
      <c r="M281" s="6"/>
      <c r="N281" s="6"/>
      <c r="O281" s="6"/>
    </row>
    <row r="282" spans="1:15" s="7" customFormat="1" ht="16.350000000000001" customHeight="1" x14ac:dyDescent="0.15">
      <c r="A282" s="13"/>
      <c r="L282" s="6"/>
      <c r="M282" s="6"/>
      <c r="N282" s="6"/>
      <c r="O282" s="6"/>
    </row>
    <row r="283" spans="1:15" s="7" customFormat="1" ht="16.350000000000001" customHeight="1" x14ac:dyDescent="0.15">
      <c r="A283" s="13"/>
      <c r="L283" s="6"/>
      <c r="M283" s="6"/>
      <c r="N283" s="6"/>
      <c r="O283" s="6"/>
    </row>
    <row r="284" spans="1:15" s="7" customFormat="1" ht="16.350000000000001" customHeight="1" x14ac:dyDescent="0.15">
      <c r="A284" s="13"/>
      <c r="L284" s="6"/>
      <c r="M284" s="6"/>
      <c r="N284" s="6"/>
      <c r="O284" s="6"/>
    </row>
    <row r="285" spans="1:15" s="7" customFormat="1" ht="16.350000000000001" customHeight="1" x14ac:dyDescent="0.15">
      <c r="A285" s="13"/>
      <c r="L285" s="6"/>
      <c r="M285" s="6"/>
      <c r="N285" s="6"/>
      <c r="O285" s="6"/>
    </row>
    <row r="286" spans="1:15" s="7" customFormat="1" ht="16.350000000000001" customHeight="1" x14ac:dyDescent="0.15">
      <c r="A286" s="13"/>
      <c r="L286" s="6"/>
      <c r="M286" s="6"/>
      <c r="N286" s="6"/>
      <c r="O286" s="6"/>
    </row>
    <row r="287" spans="1:15" s="7" customFormat="1" ht="16.350000000000001" customHeight="1" x14ac:dyDescent="0.15">
      <c r="A287" s="13"/>
      <c r="L287" s="6"/>
      <c r="M287" s="6"/>
      <c r="N287" s="6"/>
      <c r="O287" s="6"/>
    </row>
    <row r="288" spans="1:15" s="7" customFormat="1" ht="16.350000000000001" customHeight="1" x14ac:dyDescent="0.15">
      <c r="A288" s="13"/>
      <c r="L288" s="6"/>
      <c r="M288" s="6"/>
      <c r="N288" s="6"/>
      <c r="O288" s="6"/>
    </row>
    <row r="289" spans="1:15" s="7" customFormat="1" ht="16.350000000000001" customHeight="1" x14ac:dyDescent="0.15">
      <c r="A289" s="13"/>
      <c r="L289" s="6"/>
      <c r="M289" s="6"/>
      <c r="N289" s="6"/>
      <c r="O289" s="6"/>
    </row>
    <row r="290" spans="1:15" s="7" customFormat="1" ht="16.350000000000001" customHeight="1" x14ac:dyDescent="0.15">
      <c r="A290" s="13"/>
      <c r="L290" s="6"/>
      <c r="M290" s="6"/>
      <c r="N290" s="6"/>
      <c r="O290" s="6"/>
    </row>
    <row r="291" spans="1:15" s="7" customFormat="1" ht="16.350000000000001" customHeight="1" x14ac:dyDescent="0.15">
      <c r="A291" s="13"/>
      <c r="L291" s="6"/>
      <c r="M291" s="6"/>
      <c r="N291" s="6"/>
      <c r="O291" s="6"/>
    </row>
    <row r="292" spans="1:15" s="7" customFormat="1" ht="16.350000000000001" customHeight="1" x14ac:dyDescent="0.15">
      <c r="A292" s="13"/>
      <c r="L292" s="6"/>
      <c r="M292" s="6"/>
      <c r="N292" s="6"/>
      <c r="O292" s="6"/>
    </row>
    <row r="293" spans="1:15" s="7" customFormat="1" ht="16.350000000000001" customHeight="1" x14ac:dyDescent="0.15">
      <c r="A293" s="13"/>
      <c r="L293" s="6"/>
      <c r="M293" s="6"/>
      <c r="N293" s="6"/>
      <c r="O293" s="6"/>
    </row>
    <row r="294" spans="1:15" s="7" customFormat="1" ht="16.350000000000001" customHeight="1" x14ac:dyDescent="0.15">
      <c r="A294" s="13"/>
      <c r="L294" s="6"/>
      <c r="M294" s="6"/>
      <c r="N294" s="6"/>
      <c r="O294" s="6"/>
    </row>
    <row r="295" spans="1:15" s="7" customFormat="1" ht="16.350000000000001" customHeight="1" x14ac:dyDescent="0.15">
      <c r="A295" s="13"/>
      <c r="L295" s="6"/>
      <c r="M295" s="6"/>
      <c r="N295" s="6"/>
      <c r="O295" s="6"/>
    </row>
    <row r="296" spans="1:15" s="7" customFormat="1" ht="16.350000000000001" customHeight="1" x14ac:dyDescent="0.15">
      <c r="A296" s="13"/>
      <c r="L296" s="6"/>
      <c r="M296" s="6"/>
      <c r="N296" s="6"/>
      <c r="O296" s="6"/>
    </row>
    <row r="297" spans="1:15" s="7" customFormat="1" ht="16.350000000000001" customHeight="1" x14ac:dyDescent="0.15">
      <c r="A297" s="13"/>
      <c r="L297" s="6"/>
      <c r="M297" s="6"/>
      <c r="N297" s="6"/>
      <c r="O297" s="6"/>
    </row>
    <row r="298" spans="1:15" s="7" customFormat="1" ht="16.350000000000001" customHeight="1" x14ac:dyDescent="0.15">
      <c r="A298" s="13"/>
      <c r="L298" s="6"/>
      <c r="M298" s="6"/>
      <c r="N298" s="6"/>
      <c r="O298" s="6"/>
    </row>
    <row r="299" spans="1:15" s="7" customFormat="1" ht="16.350000000000001" customHeight="1" x14ac:dyDescent="0.15">
      <c r="A299" s="13"/>
      <c r="L299" s="6"/>
      <c r="M299" s="6"/>
      <c r="N299" s="6"/>
      <c r="O299" s="6"/>
    </row>
    <row r="300" spans="1:15" s="7" customFormat="1" ht="16.350000000000001" customHeight="1" x14ac:dyDescent="0.15">
      <c r="A300" s="13"/>
      <c r="L300" s="6"/>
      <c r="M300" s="6"/>
      <c r="N300" s="6"/>
      <c r="O300" s="6"/>
    </row>
    <row r="301" spans="1:15" s="7" customFormat="1" ht="16.350000000000001" customHeight="1" x14ac:dyDescent="0.15">
      <c r="A301" s="13"/>
      <c r="L301" s="6"/>
      <c r="M301" s="6"/>
      <c r="N301" s="6"/>
      <c r="O301" s="6"/>
    </row>
    <row r="302" spans="1:15" s="7" customFormat="1" ht="16.350000000000001" customHeight="1" x14ac:dyDescent="0.15">
      <c r="A302" s="13"/>
      <c r="L302" s="6"/>
      <c r="M302" s="6"/>
      <c r="N302" s="6"/>
      <c r="O302" s="6"/>
    </row>
    <row r="303" spans="1:15" s="7" customFormat="1" ht="16.350000000000001" customHeight="1" x14ac:dyDescent="0.15">
      <c r="A303" s="13"/>
      <c r="L303" s="6"/>
      <c r="M303" s="6"/>
      <c r="N303" s="6"/>
      <c r="O303" s="6"/>
    </row>
    <row r="304" spans="1:15" s="7" customFormat="1" ht="16.350000000000001" customHeight="1" x14ac:dyDescent="0.15">
      <c r="A304" s="13"/>
      <c r="L304" s="6"/>
      <c r="M304" s="6"/>
      <c r="N304" s="6"/>
      <c r="O304" s="6"/>
    </row>
    <row r="305" spans="1:15" s="7" customFormat="1" ht="16.350000000000001" customHeight="1" x14ac:dyDescent="0.15">
      <c r="A305" s="13"/>
      <c r="L305" s="6"/>
      <c r="M305" s="6"/>
      <c r="N305" s="6"/>
      <c r="O305" s="6"/>
    </row>
    <row r="306" spans="1:15" s="7" customFormat="1" ht="16.350000000000001" customHeight="1" x14ac:dyDescent="0.15">
      <c r="A306" s="13"/>
      <c r="L306" s="6"/>
      <c r="M306" s="6"/>
      <c r="N306" s="6"/>
      <c r="O306" s="6"/>
    </row>
    <row r="307" spans="1:15" s="7" customFormat="1" ht="16.350000000000001" customHeight="1" x14ac:dyDescent="0.15">
      <c r="A307" s="13"/>
      <c r="L307" s="6"/>
      <c r="M307" s="6"/>
      <c r="N307" s="6"/>
      <c r="O307" s="6"/>
    </row>
    <row r="308" spans="1:15" s="7" customFormat="1" ht="16.350000000000001" customHeight="1" x14ac:dyDescent="0.15">
      <c r="A308" s="13"/>
      <c r="L308" s="6"/>
      <c r="M308" s="6"/>
      <c r="N308" s="6"/>
      <c r="O308" s="6"/>
    </row>
    <row r="309" spans="1:15" s="7" customFormat="1" ht="16.350000000000001" customHeight="1" x14ac:dyDescent="0.15">
      <c r="A309" s="13"/>
      <c r="L309" s="6"/>
      <c r="M309" s="6"/>
      <c r="N309" s="6"/>
      <c r="O309" s="6"/>
    </row>
    <row r="310" spans="1:15" s="7" customFormat="1" ht="16.350000000000001" customHeight="1" x14ac:dyDescent="0.15">
      <c r="A310" s="13"/>
      <c r="L310" s="6"/>
      <c r="M310" s="6"/>
      <c r="N310" s="6"/>
      <c r="O310" s="6"/>
    </row>
    <row r="311" spans="1:15" s="7" customFormat="1" ht="16.350000000000001" customHeight="1" x14ac:dyDescent="0.15">
      <c r="A311" s="13"/>
      <c r="L311" s="6"/>
      <c r="M311" s="6"/>
      <c r="N311" s="6"/>
      <c r="O311" s="6"/>
    </row>
    <row r="312" spans="1:15" s="7" customFormat="1" ht="16.350000000000001" customHeight="1" x14ac:dyDescent="0.15">
      <c r="A312" s="13"/>
      <c r="L312" s="6"/>
      <c r="M312" s="6"/>
      <c r="N312" s="6"/>
      <c r="O312" s="6"/>
    </row>
    <row r="313" spans="1:15" s="7" customFormat="1" ht="16.350000000000001" customHeight="1" x14ac:dyDescent="0.15">
      <c r="A313" s="13"/>
      <c r="L313" s="6"/>
      <c r="M313" s="6"/>
      <c r="N313" s="6"/>
      <c r="O313" s="6"/>
    </row>
    <row r="314" spans="1:15" s="7" customFormat="1" ht="16.350000000000001" customHeight="1" x14ac:dyDescent="0.15">
      <c r="A314" s="13"/>
      <c r="L314" s="6"/>
      <c r="M314" s="6"/>
      <c r="N314" s="6"/>
      <c r="O314" s="6"/>
    </row>
    <row r="315" spans="1:15" s="7" customFormat="1" ht="16.350000000000001" customHeight="1" x14ac:dyDescent="0.15">
      <c r="A315" s="13"/>
      <c r="L315" s="6"/>
      <c r="M315" s="6"/>
      <c r="N315" s="6"/>
      <c r="O315" s="6"/>
    </row>
    <row r="316" spans="1:15" s="7" customFormat="1" ht="16.350000000000001" customHeight="1" x14ac:dyDescent="0.15">
      <c r="A316" s="13"/>
      <c r="L316" s="6"/>
      <c r="M316" s="6"/>
      <c r="N316" s="6"/>
      <c r="O316" s="6"/>
    </row>
    <row r="317" spans="1:15" s="7" customFormat="1" ht="16.350000000000001" customHeight="1" x14ac:dyDescent="0.15">
      <c r="A317" s="13"/>
      <c r="L317" s="6"/>
      <c r="M317" s="6"/>
      <c r="N317" s="6"/>
      <c r="O317" s="6"/>
    </row>
    <row r="318" spans="1:15" s="7" customFormat="1" ht="16.350000000000001" customHeight="1" x14ac:dyDescent="0.15">
      <c r="A318" s="13"/>
      <c r="L318" s="6"/>
      <c r="M318" s="6"/>
      <c r="N318" s="6"/>
      <c r="O318" s="6"/>
    </row>
    <row r="319" spans="1:15" s="7" customFormat="1" ht="16.350000000000001" customHeight="1" x14ac:dyDescent="0.15">
      <c r="A319" s="13"/>
      <c r="L319" s="6"/>
      <c r="M319" s="6"/>
      <c r="N319" s="6"/>
      <c r="O319" s="6"/>
    </row>
    <row r="320" spans="1:15" s="7" customFormat="1" ht="16.350000000000001" customHeight="1" x14ac:dyDescent="0.15">
      <c r="A320" s="13"/>
      <c r="L320" s="6"/>
      <c r="M320" s="6"/>
      <c r="N320" s="6"/>
      <c r="O320" s="6"/>
    </row>
    <row r="321" spans="1:15" s="7" customFormat="1" ht="16.350000000000001" customHeight="1" x14ac:dyDescent="0.15">
      <c r="A321" s="13"/>
      <c r="L321" s="6"/>
      <c r="M321" s="6"/>
      <c r="N321" s="6"/>
      <c r="O321" s="6"/>
    </row>
    <row r="322" spans="1:15" s="7" customFormat="1" ht="16.350000000000001" customHeight="1" x14ac:dyDescent="0.15">
      <c r="A322" s="13"/>
      <c r="L322" s="6"/>
      <c r="M322" s="6"/>
      <c r="N322" s="6"/>
      <c r="O322" s="6"/>
    </row>
    <row r="323" spans="1:15" s="7" customFormat="1" ht="16.350000000000001" customHeight="1" x14ac:dyDescent="0.15">
      <c r="A323" s="13"/>
      <c r="L323" s="6"/>
      <c r="M323" s="6"/>
      <c r="N323" s="6"/>
      <c r="O323" s="6"/>
    </row>
    <row r="324" spans="1:15" s="7" customFormat="1" ht="16.350000000000001" customHeight="1" x14ac:dyDescent="0.15">
      <c r="A324" s="13"/>
      <c r="L324" s="6"/>
      <c r="M324" s="6"/>
      <c r="N324" s="6"/>
      <c r="O324" s="6"/>
    </row>
    <row r="325" spans="1:15" s="7" customFormat="1" ht="16.350000000000001" customHeight="1" x14ac:dyDescent="0.15">
      <c r="A325" s="13"/>
      <c r="L325" s="6"/>
      <c r="M325" s="6"/>
      <c r="N325" s="6"/>
      <c r="O325" s="6"/>
    </row>
    <row r="326" spans="1:15" s="7" customFormat="1" ht="16.350000000000001" customHeight="1" x14ac:dyDescent="0.15">
      <c r="A326" s="13"/>
      <c r="L326" s="6"/>
      <c r="M326" s="6"/>
      <c r="N326" s="6"/>
      <c r="O326" s="6"/>
    </row>
    <row r="327" spans="1:15" s="7" customFormat="1" ht="16.350000000000001" customHeight="1" x14ac:dyDescent="0.15">
      <c r="A327" s="13"/>
      <c r="L327" s="6"/>
      <c r="M327" s="6"/>
      <c r="N327" s="6"/>
      <c r="O327" s="6"/>
    </row>
    <row r="328" spans="1:15" s="7" customFormat="1" ht="16.350000000000001" customHeight="1" x14ac:dyDescent="0.15">
      <c r="A328" s="13"/>
      <c r="L328" s="6"/>
      <c r="M328" s="6"/>
      <c r="N328" s="6"/>
      <c r="O328" s="6"/>
    </row>
    <row r="329" spans="1:15" s="7" customFormat="1" ht="16.350000000000001" customHeight="1" x14ac:dyDescent="0.15">
      <c r="A329" s="13"/>
      <c r="L329" s="6"/>
      <c r="M329" s="6"/>
      <c r="N329" s="6"/>
      <c r="O329" s="6"/>
    </row>
    <row r="330" spans="1:15" s="7" customFormat="1" ht="16.350000000000001" customHeight="1" x14ac:dyDescent="0.15">
      <c r="A330" s="13"/>
      <c r="L330" s="6"/>
      <c r="M330" s="6"/>
      <c r="N330" s="6"/>
      <c r="O330" s="6"/>
    </row>
    <row r="331" spans="1:15" s="7" customFormat="1" ht="16.350000000000001" customHeight="1" x14ac:dyDescent="0.15">
      <c r="A331" s="13"/>
      <c r="L331" s="6"/>
      <c r="M331" s="6"/>
      <c r="N331" s="6"/>
      <c r="O331" s="6"/>
    </row>
    <row r="332" spans="1:15" s="7" customFormat="1" ht="16.350000000000001" customHeight="1" x14ac:dyDescent="0.15">
      <c r="A332" s="13"/>
      <c r="L332" s="6"/>
      <c r="M332" s="6"/>
      <c r="N332" s="6"/>
      <c r="O332" s="6"/>
    </row>
    <row r="333" spans="1:15" s="7" customFormat="1" ht="16.350000000000001" customHeight="1" x14ac:dyDescent="0.15">
      <c r="A333" s="13"/>
      <c r="L333" s="6"/>
      <c r="M333" s="6"/>
      <c r="N333" s="6"/>
      <c r="O333" s="6"/>
    </row>
    <row r="334" spans="1:15" s="7" customFormat="1" ht="16.350000000000001" customHeight="1" x14ac:dyDescent="0.15">
      <c r="A334" s="13"/>
      <c r="L334" s="6"/>
      <c r="M334" s="6"/>
      <c r="N334" s="6"/>
      <c r="O334" s="6"/>
    </row>
    <row r="335" spans="1:15" s="7" customFormat="1" ht="16.350000000000001" customHeight="1" x14ac:dyDescent="0.15">
      <c r="A335" s="13"/>
      <c r="L335" s="6"/>
      <c r="M335" s="6"/>
      <c r="N335" s="6"/>
      <c r="O335" s="6"/>
    </row>
    <row r="336" spans="1:15" s="7" customFormat="1" ht="16.350000000000001" customHeight="1" x14ac:dyDescent="0.15">
      <c r="A336" s="13"/>
      <c r="L336" s="6"/>
      <c r="M336" s="6"/>
      <c r="N336" s="6"/>
      <c r="O336" s="6"/>
    </row>
    <row r="337" spans="1:15" s="7" customFormat="1" ht="16.350000000000001" customHeight="1" x14ac:dyDescent="0.15">
      <c r="A337" s="13"/>
      <c r="L337" s="6"/>
      <c r="M337" s="6"/>
      <c r="N337" s="6"/>
      <c r="O337" s="6"/>
    </row>
    <row r="338" spans="1:15" s="7" customFormat="1" ht="16.350000000000001" customHeight="1" x14ac:dyDescent="0.15">
      <c r="A338" s="13"/>
      <c r="L338" s="6"/>
      <c r="M338" s="6"/>
      <c r="N338" s="6"/>
      <c r="O338" s="6"/>
    </row>
    <row r="339" spans="1:15" s="7" customFormat="1" ht="16.350000000000001" customHeight="1" x14ac:dyDescent="0.15">
      <c r="A339" s="13"/>
      <c r="L339" s="6"/>
      <c r="M339" s="6"/>
      <c r="N339" s="6"/>
      <c r="O339" s="6"/>
    </row>
    <row r="340" spans="1:15" s="7" customFormat="1" ht="16.350000000000001" customHeight="1" x14ac:dyDescent="0.15">
      <c r="A340" s="13"/>
      <c r="L340" s="6"/>
      <c r="M340" s="6"/>
      <c r="N340" s="6"/>
      <c r="O340" s="6"/>
    </row>
    <row r="341" spans="1:15" s="7" customFormat="1" ht="16.350000000000001" customHeight="1" x14ac:dyDescent="0.15">
      <c r="A341" s="13"/>
      <c r="L341" s="6"/>
      <c r="M341" s="6"/>
      <c r="N341" s="6"/>
      <c r="O341" s="6"/>
    </row>
    <row r="342" spans="1:15" s="7" customFormat="1" ht="16.350000000000001" customHeight="1" x14ac:dyDescent="0.15">
      <c r="A342" s="13"/>
      <c r="L342" s="6"/>
      <c r="M342" s="6"/>
      <c r="N342" s="6"/>
      <c r="O342" s="6"/>
    </row>
    <row r="343" spans="1:15" s="7" customFormat="1" ht="16.350000000000001" customHeight="1" x14ac:dyDescent="0.15">
      <c r="A343" s="13"/>
      <c r="L343" s="6"/>
      <c r="M343" s="6"/>
      <c r="N343" s="6"/>
      <c r="O343" s="6"/>
    </row>
    <row r="344" spans="1:15" s="7" customFormat="1" ht="16.350000000000001" customHeight="1" x14ac:dyDescent="0.15">
      <c r="A344" s="13"/>
      <c r="L344" s="6"/>
      <c r="M344" s="6"/>
      <c r="N344" s="6"/>
      <c r="O344" s="6"/>
    </row>
    <row r="345" spans="1:15" s="7" customFormat="1" ht="16.350000000000001" customHeight="1" x14ac:dyDescent="0.15">
      <c r="A345" s="13"/>
      <c r="L345" s="6"/>
      <c r="M345" s="6"/>
      <c r="N345" s="6"/>
      <c r="O345" s="6"/>
    </row>
    <row r="346" spans="1:15" s="7" customFormat="1" ht="16.350000000000001" customHeight="1" x14ac:dyDescent="0.15">
      <c r="A346" s="13"/>
      <c r="L346" s="6"/>
      <c r="M346" s="6"/>
      <c r="N346" s="6"/>
      <c r="O346" s="6"/>
    </row>
    <row r="347" spans="1:15" s="7" customFormat="1" ht="16.350000000000001" customHeight="1" x14ac:dyDescent="0.15">
      <c r="A347" s="13"/>
      <c r="L347" s="6"/>
      <c r="M347" s="6"/>
      <c r="N347" s="6"/>
      <c r="O347" s="6"/>
    </row>
    <row r="348" spans="1:15" s="7" customFormat="1" ht="16.350000000000001" customHeight="1" x14ac:dyDescent="0.15">
      <c r="A348" s="13"/>
      <c r="L348" s="6"/>
      <c r="M348" s="6"/>
      <c r="N348" s="6"/>
      <c r="O348" s="6"/>
    </row>
    <row r="349" spans="1:15" s="7" customFormat="1" ht="16.350000000000001" customHeight="1" x14ac:dyDescent="0.15">
      <c r="A349" s="13"/>
      <c r="L349" s="6"/>
      <c r="M349" s="6"/>
      <c r="N349" s="6"/>
      <c r="O349" s="6"/>
    </row>
    <row r="350" spans="1:15" s="7" customFormat="1" ht="16.350000000000001" customHeight="1" x14ac:dyDescent="0.15">
      <c r="A350" s="13"/>
      <c r="L350" s="6"/>
      <c r="M350" s="6"/>
      <c r="N350" s="6"/>
      <c r="O350" s="6"/>
    </row>
    <row r="351" spans="1:15" s="7" customFormat="1" ht="16.350000000000001" customHeight="1" x14ac:dyDescent="0.15">
      <c r="A351" s="13"/>
      <c r="L351" s="6"/>
      <c r="M351" s="6"/>
      <c r="N351" s="6"/>
      <c r="O351" s="6"/>
    </row>
    <row r="352" spans="1:15" s="7" customFormat="1" ht="16.350000000000001" customHeight="1" x14ac:dyDescent="0.15">
      <c r="A352" s="13"/>
      <c r="L352" s="6"/>
      <c r="M352" s="6"/>
      <c r="N352" s="6"/>
      <c r="O352" s="6"/>
    </row>
    <row r="353" spans="1:15" s="7" customFormat="1" ht="16.350000000000001" customHeight="1" x14ac:dyDescent="0.15">
      <c r="A353" s="13"/>
      <c r="L353" s="6"/>
      <c r="M353" s="6"/>
      <c r="N353" s="6"/>
      <c r="O353" s="6"/>
    </row>
    <row r="354" spans="1:15" s="7" customFormat="1" ht="16.350000000000001" customHeight="1" x14ac:dyDescent="0.15">
      <c r="A354" s="13"/>
      <c r="L354" s="6"/>
      <c r="M354" s="6"/>
      <c r="N354" s="6"/>
      <c r="O354" s="6"/>
    </row>
    <row r="355" spans="1:15" s="7" customFormat="1" ht="16.350000000000001" customHeight="1" x14ac:dyDescent="0.15">
      <c r="A355" s="13"/>
      <c r="L355" s="6"/>
      <c r="M355" s="6"/>
      <c r="N355" s="6"/>
      <c r="O355" s="6"/>
    </row>
    <row r="356" spans="1:15" s="7" customFormat="1" ht="16.350000000000001" customHeight="1" x14ac:dyDescent="0.15">
      <c r="A356" s="13"/>
      <c r="L356" s="6"/>
      <c r="M356" s="6"/>
      <c r="N356" s="6"/>
      <c r="O356" s="6"/>
    </row>
    <row r="357" spans="1:15" s="7" customFormat="1" ht="16.350000000000001" customHeight="1" x14ac:dyDescent="0.15">
      <c r="A357" s="13"/>
      <c r="L357" s="6"/>
      <c r="M357" s="6"/>
      <c r="N357" s="6"/>
      <c r="O357" s="6"/>
    </row>
    <row r="358" spans="1:15" s="7" customFormat="1" ht="16.350000000000001" customHeight="1" x14ac:dyDescent="0.15">
      <c r="A358" s="13"/>
      <c r="L358" s="6"/>
      <c r="M358" s="6"/>
      <c r="N358" s="6"/>
      <c r="O358" s="6"/>
    </row>
    <row r="359" spans="1:15" s="7" customFormat="1" ht="16.350000000000001" customHeight="1" x14ac:dyDescent="0.15">
      <c r="A359" s="13"/>
      <c r="L359" s="6"/>
      <c r="M359" s="6"/>
      <c r="N359" s="6"/>
      <c r="O359" s="6"/>
    </row>
    <row r="360" spans="1:15" s="7" customFormat="1" ht="16.350000000000001" customHeight="1" x14ac:dyDescent="0.15">
      <c r="A360" s="13"/>
      <c r="L360" s="6"/>
      <c r="M360" s="6"/>
      <c r="N360" s="6"/>
      <c r="O360" s="6"/>
    </row>
    <row r="361" spans="1:15" s="7" customFormat="1" ht="16.350000000000001" customHeight="1" x14ac:dyDescent="0.15">
      <c r="A361" s="13"/>
      <c r="L361" s="6"/>
      <c r="M361" s="6"/>
      <c r="N361" s="6"/>
      <c r="O361" s="6"/>
    </row>
    <row r="362" spans="1:15" s="7" customFormat="1" ht="16.350000000000001" customHeight="1" x14ac:dyDescent="0.15">
      <c r="A362" s="13"/>
      <c r="L362" s="6"/>
      <c r="M362" s="6"/>
      <c r="N362" s="6"/>
      <c r="O362" s="6"/>
    </row>
    <row r="363" spans="1:15" s="7" customFormat="1" ht="16.350000000000001" customHeight="1" x14ac:dyDescent="0.15">
      <c r="A363" s="13"/>
      <c r="L363" s="6"/>
      <c r="M363" s="6"/>
      <c r="N363" s="6"/>
      <c r="O363" s="6"/>
    </row>
    <row r="364" spans="1:15" s="7" customFormat="1" ht="16.350000000000001" customHeight="1" x14ac:dyDescent="0.15">
      <c r="A364" s="13"/>
      <c r="L364" s="6"/>
      <c r="M364" s="6"/>
      <c r="N364" s="6"/>
      <c r="O364" s="6"/>
    </row>
    <row r="365" spans="1:15" s="7" customFormat="1" ht="16.350000000000001" customHeight="1" x14ac:dyDescent="0.15">
      <c r="A365" s="13"/>
      <c r="L365" s="6"/>
      <c r="M365" s="6"/>
      <c r="N365" s="6"/>
      <c r="O365" s="6"/>
    </row>
    <row r="366" spans="1:15" s="7" customFormat="1" ht="16.350000000000001" customHeight="1" x14ac:dyDescent="0.15">
      <c r="A366" s="13"/>
      <c r="L366" s="6"/>
      <c r="M366" s="6"/>
      <c r="N366" s="6"/>
      <c r="O366" s="6"/>
    </row>
    <row r="367" spans="1:15" s="7" customFormat="1" ht="16.350000000000001" customHeight="1" x14ac:dyDescent="0.15">
      <c r="A367" s="13"/>
      <c r="L367" s="6"/>
      <c r="M367" s="6"/>
      <c r="N367" s="6"/>
      <c r="O367" s="6"/>
    </row>
    <row r="368" spans="1:15" s="7" customFormat="1" ht="16.350000000000001" customHeight="1" x14ac:dyDescent="0.15">
      <c r="A368" s="13"/>
      <c r="L368" s="6"/>
      <c r="M368" s="6"/>
      <c r="N368" s="6"/>
      <c r="O368" s="6"/>
    </row>
    <row r="369" spans="1:15" s="7" customFormat="1" ht="16.350000000000001" customHeight="1" x14ac:dyDescent="0.15">
      <c r="A369" s="13"/>
      <c r="L369" s="6"/>
      <c r="M369" s="6"/>
      <c r="N369" s="6"/>
      <c r="O369" s="6"/>
    </row>
    <row r="370" spans="1:15" s="7" customFormat="1" ht="16.350000000000001" customHeight="1" x14ac:dyDescent="0.15">
      <c r="A370" s="13"/>
      <c r="L370" s="6"/>
      <c r="M370" s="6"/>
      <c r="N370" s="6"/>
      <c r="O370" s="6"/>
    </row>
    <row r="371" spans="1:15" s="7" customFormat="1" ht="16.350000000000001" customHeight="1" x14ac:dyDescent="0.15">
      <c r="A371" s="13"/>
      <c r="L371" s="6"/>
      <c r="M371" s="6"/>
      <c r="N371" s="6"/>
      <c r="O371" s="6"/>
    </row>
    <row r="372" spans="1:15" s="7" customFormat="1" ht="16.350000000000001" customHeight="1" x14ac:dyDescent="0.15">
      <c r="A372" s="13"/>
      <c r="L372" s="6"/>
      <c r="M372" s="6"/>
      <c r="N372" s="6"/>
      <c r="O372" s="6"/>
    </row>
    <row r="373" spans="1:15" s="7" customFormat="1" ht="16.350000000000001" customHeight="1" x14ac:dyDescent="0.15">
      <c r="A373" s="13"/>
      <c r="L373" s="6"/>
      <c r="M373" s="6"/>
      <c r="N373" s="6"/>
      <c r="O373" s="6"/>
    </row>
    <row r="374" spans="1:15" s="7" customFormat="1" ht="16.350000000000001" customHeight="1" x14ac:dyDescent="0.15">
      <c r="A374" s="13"/>
      <c r="L374" s="6"/>
      <c r="M374" s="6"/>
      <c r="N374" s="6"/>
      <c r="O374" s="6"/>
    </row>
    <row r="375" spans="1:15" s="7" customFormat="1" ht="16.350000000000001" customHeight="1" x14ac:dyDescent="0.15">
      <c r="A375" s="13"/>
      <c r="L375" s="6"/>
      <c r="M375" s="6"/>
      <c r="N375" s="6"/>
      <c r="O375" s="6"/>
    </row>
    <row r="376" spans="1:15" s="7" customFormat="1" ht="16.350000000000001" customHeight="1" x14ac:dyDescent="0.15">
      <c r="A376" s="13"/>
      <c r="L376" s="6"/>
      <c r="M376" s="6"/>
      <c r="N376" s="6"/>
      <c r="O376" s="6"/>
    </row>
    <row r="377" spans="1:15" s="7" customFormat="1" ht="16.350000000000001" customHeight="1" x14ac:dyDescent="0.15">
      <c r="A377" s="13"/>
      <c r="L377" s="6"/>
      <c r="M377" s="6"/>
      <c r="N377" s="6"/>
      <c r="O377" s="6"/>
    </row>
    <row r="378" spans="1:15" s="7" customFormat="1" ht="16.350000000000001" customHeight="1" x14ac:dyDescent="0.15">
      <c r="A378" s="13"/>
      <c r="L378" s="6"/>
      <c r="M378" s="6"/>
      <c r="N378" s="6"/>
      <c r="O378" s="6"/>
    </row>
    <row r="379" spans="1:15" s="7" customFormat="1" ht="16.350000000000001" customHeight="1" x14ac:dyDescent="0.15">
      <c r="A379" s="13"/>
      <c r="L379" s="6"/>
      <c r="M379" s="6"/>
      <c r="N379" s="6"/>
      <c r="O379" s="6"/>
    </row>
    <row r="380" spans="1:15" s="7" customFormat="1" ht="16.350000000000001" customHeight="1" x14ac:dyDescent="0.15">
      <c r="A380" s="13"/>
      <c r="L380" s="6"/>
      <c r="M380" s="6"/>
      <c r="N380" s="6"/>
      <c r="O380" s="6"/>
    </row>
    <row r="381" spans="1:15" s="7" customFormat="1" ht="16.350000000000001" customHeight="1" x14ac:dyDescent="0.15">
      <c r="A381" s="13"/>
      <c r="L381" s="6"/>
      <c r="M381" s="6"/>
      <c r="N381" s="6"/>
      <c r="O381" s="6"/>
    </row>
    <row r="382" spans="1:15" s="7" customFormat="1" ht="16.350000000000001" customHeight="1" x14ac:dyDescent="0.15">
      <c r="A382" s="13"/>
      <c r="L382" s="6"/>
      <c r="M382" s="6"/>
      <c r="N382" s="6"/>
      <c r="O382" s="6"/>
    </row>
    <row r="383" spans="1:15" s="7" customFormat="1" ht="16.350000000000001" customHeight="1" x14ac:dyDescent="0.15">
      <c r="A383" s="13"/>
      <c r="L383" s="6"/>
      <c r="M383" s="6"/>
      <c r="N383" s="6"/>
      <c r="O383" s="6"/>
    </row>
    <row r="384" spans="1:15" s="7" customFormat="1" ht="16.350000000000001" customHeight="1" x14ac:dyDescent="0.15">
      <c r="A384" s="13"/>
      <c r="L384" s="6"/>
      <c r="M384" s="6"/>
      <c r="N384" s="6"/>
      <c r="O384" s="6"/>
    </row>
    <row r="385" spans="1:16" s="7" customFormat="1" ht="16.350000000000001" customHeight="1" x14ac:dyDescent="0.15">
      <c r="A385" s="13"/>
      <c r="L385" s="6"/>
      <c r="M385" s="6"/>
      <c r="N385" s="6"/>
      <c r="O385" s="6"/>
    </row>
    <row r="386" spans="1:16" s="7" customFormat="1" ht="16.350000000000001" customHeight="1" x14ac:dyDescent="0.15">
      <c r="A386" s="13"/>
      <c r="L386" s="6"/>
      <c r="M386" s="6"/>
      <c r="N386" s="6"/>
      <c r="O386" s="6"/>
    </row>
    <row r="387" spans="1:16" s="7" customFormat="1" ht="16.350000000000001" customHeight="1" x14ac:dyDescent="0.15">
      <c r="A387" s="13"/>
      <c r="L387" s="6"/>
      <c r="M387" s="6"/>
      <c r="N387" s="6"/>
      <c r="O387" s="6"/>
    </row>
    <row r="388" spans="1:16" s="7" customFormat="1" ht="16.350000000000001" customHeight="1" x14ac:dyDescent="0.15">
      <c r="A388" s="13"/>
      <c r="L388" s="6"/>
      <c r="M388" s="6"/>
      <c r="N388" s="6"/>
      <c r="O388" s="6"/>
    </row>
    <row r="389" spans="1:16" s="7" customFormat="1" ht="16.350000000000001" customHeight="1" x14ac:dyDescent="0.15">
      <c r="A389" s="13"/>
      <c r="L389" s="6"/>
      <c r="M389" s="6"/>
      <c r="N389" s="6"/>
      <c r="O389" s="6"/>
    </row>
    <row r="390" spans="1:16" s="7" customFormat="1" ht="16.350000000000001" customHeight="1" x14ac:dyDescent="0.15">
      <c r="A390" s="13"/>
      <c r="L390" s="6"/>
      <c r="M390" s="6"/>
      <c r="N390" s="6"/>
      <c r="O390" s="6"/>
    </row>
    <row r="391" spans="1:16" s="7" customFormat="1" ht="16.350000000000001" customHeight="1" x14ac:dyDescent="0.15">
      <c r="A391" s="13"/>
      <c r="L391" s="6"/>
      <c r="M391" s="6"/>
      <c r="N391" s="6"/>
      <c r="O391" s="6"/>
    </row>
    <row r="392" spans="1:16" s="7" customFormat="1" ht="12" x14ac:dyDescent="0.15">
      <c r="A392" s="13"/>
      <c r="L392" s="6"/>
      <c r="M392" s="6"/>
      <c r="N392" s="6"/>
      <c r="O392" s="6"/>
    </row>
    <row r="393" spans="1:16" s="7" customFormat="1" x14ac:dyDescent="0.15">
      <c r="A393" s="13"/>
      <c r="L393" s="6"/>
      <c r="M393" s="6"/>
      <c r="N393" s="6"/>
      <c r="O393" s="6"/>
      <c r="P393" s="32"/>
    </row>
    <row r="394" spans="1:16" s="7" customFormat="1" x14ac:dyDescent="0.15">
      <c r="A394" s="13"/>
      <c r="L394" s="6"/>
      <c r="M394" s="6"/>
      <c r="N394" s="6"/>
      <c r="O394" s="6"/>
      <c r="P394" s="32"/>
    </row>
    <row r="395" spans="1:16" s="7" customFormat="1" x14ac:dyDescent="0.15">
      <c r="A395" s="13"/>
      <c r="L395" s="6"/>
      <c r="M395" s="6"/>
      <c r="N395" s="6"/>
      <c r="O395" s="33"/>
      <c r="P395" s="32"/>
    </row>
  </sheetData>
  <sheetProtection selectLockedCells="1" selectUnlockedCells="1"/>
  <dataConsolidate/>
  <mergeCells count="127">
    <mergeCell ref="B11:B12"/>
    <mergeCell ref="U11:U12"/>
    <mergeCell ref="K50:Q50"/>
    <mergeCell ref="T6:V6"/>
    <mergeCell ref="T36:T38"/>
    <mergeCell ref="F37:G37"/>
    <mergeCell ref="F38:G38"/>
    <mergeCell ref="B10:T10"/>
    <mergeCell ref="U10:V10"/>
    <mergeCell ref="E35:E38"/>
    <mergeCell ref="F35:G35"/>
    <mergeCell ref="Q35:Q38"/>
    <mergeCell ref="F36:G36"/>
    <mergeCell ref="I34:K34"/>
    <mergeCell ref="L34:S34"/>
    <mergeCell ref="I29:K29"/>
    <mergeCell ref="L30:S30"/>
    <mergeCell ref="V11:V12"/>
    <mergeCell ref="B13:B50"/>
    <mergeCell ref="E13:E34"/>
    <mergeCell ref="F13:F14"/>
    <mergeCell ref="G13:G14"/>
    <mergeCell ref="H13:H14"/>
    <mergeCell ref="T7:V8"/>
    <mergeCell ref="B9:V9"/>
    <mergeCell ref="B5:C5"/>
    <mergeCell ref="T2:V3"/>
    <mergeCell ref="B3:C4"/>
    <mergeCell ref="D3:E4"/>
    <mergeCell ref="F3:G4"/>
    <mergeCell ref="H3:I4"/>
    <mergeCell ref="J3:M3"/>
    <mergeCell ref="J4:K4"/>
    <mergeCell ref="L4:M4"/>
    <mergeCell ref="N4:O4"/>
    <mergeCell ref="P4:Q4"/>
    <mergeCell ref="T4:V4"/>
    <mergeCell ref="N3:R3"/>
    <mergeCell ref="T5:V5"/>
    <mergeCell ref="D5:E5"/>
    <mergeCell ref="F5:G5"/>
    <mergeCell ref="H5:I5"/>
    <mergeCell ref="J5:K5"/>
    <mergeCell ref="L5:M5"/>
    <mergeCell ref="N5:O5"/>
    <mergeCell ref="P5:Q5"/>
    <mergeCell ref="T13:T14"/>
    <mergeCell ref="U13:U38"/>
    <mergeCell ref="V13:V38"/>
    <mergeCell ref="T15:T34"/>
    <mergeCell ref="I13:K14"/>
    <mergeCell ref="L13:S14"/>
    <mergeCell ref="I15:K15"/>
    <mergeCell ref="L15:S15"/>
    <mergeCell ref="I16:K16"/>
    <mergeCell ref="L16:S16"/>
    <mergeCell ref="I17:K17"/>
    <mergeCell ref="H35:K35"/>
    <mergeCell ref="L35:N35"/>
    <mergeCell ref="O35:P35"/>
    <mergeCell ref="H36:K36"/>
    <mergeCell ref="L36:N36"/>
    <mergeCell ref="O36:P38"/>
    <mergeCell ref="H37:K37"/>
    <mergeCell ref="L37:N37"/>
    <mergeCell ref="H38:K38"/>
    <mergeCell ref="L38:N38"/>
    <mergeCell ref="I19:K19"/>
    <mergeCell ref="L19:S19"/>
    <mergeCell ref="L17:S17"/>
    <mergeCell ref="I18:K18"/>
    <mergeCell ref="L18:S18"/>
    <mergeCell ref="C11:D12"/>
    <mergeCell ref="C13:D38"/>
    <mergeCell ref="L24:S24"/>
    <mergeCell ref="I25:K25"/>
    <mergeCell ref="L25:S25"/>
    <mergeCell ref="I26:K26"/>
    <mergeCell ref="L26:S26"/>
    <mergeCell ref="I27:K27"/>
    <mergeCell ref="L27:S27"/>
    <mergeCell ref="I28:K28"/>
    <mergeCell ref="L28:S28"/>
    <mergeCell ref="I24:K24"/>
    <mergeCell ref="L29:S29"/>
    <mergeCell ref="I30:K30"/>
    <mergeCell ref="I31:K31"/>
    <mergeCell ref="L31:S31"/>
    <mergeCell ref="I32:K32"/>
    <mergeCell ref="L32:S32"/>
    <mergeCell ref="I33:K33"/>
    <mergeCell ref="L33:S33"/>
    <mergeCell ref="E11:T12"/>
    <mergeCell ref="I20:K20"/>
    <mergeCell ref="L20:S20"/>
    <mergeCell ref="I21:K21"/>
    <mergeCell ref="L21:S21"/>
    <mergeCell ref="I22:K22"/>
    <mergeCell ref="L22:S22"/>
    <mergeCell ref="I23:K23"/>
    <mergeCell ref="L23:S23"/>
    <mergeCell ref="G45:Q45"/>
    <mergeCell ref="R41:V43"/>
    <mergeCell ref="G44:Q44"/>
    <mergeCell ref="A39:A50"/>
    <mergeCell ref="C39:D39"/>
    <mergeCell ref="E39:V39"/>
    <mergeCell ref="C40:D40"/>
    <mergeCell ref="E40:V40"/>
    <mergeCell ref="C41:F46"/>
    <mergeCell ref="R47:V48"/>
    <mergeCell ref="R44:V45"/>
    <mergeCell ref="C49:F50"/>
    <mergeCell ref="G49:I49"/>
    <mergeCell ref="J49:Q49"/>
    <mergeCell ref="R49:V50"/>
    <mergeCell ref="G50:I50"/>
    <mergeCell ref="G46:Q46"/>
    <mergeCell ref="R46:V46"/>
    <mergeCell ref="C47:F48"/>
    <mergeCell ref="G47:I47"/>
    <mergeCell ref="J47:M47"/>
    <mergeCell ref="N47:Q47"/>
    <mergeCell ref="G48:I48"/>
    <mergeCell ref="J48:M48"/>
    <mergeCell ref="N48:Q48"/>
    <mergeCell ref="G41:Q43"/>
  </mergeCells>
  <phoneticPr fontId="1"/>
  <conditionalFormatting sqref="A15:A34">
    <cfRule type="containsText" dxfId="6936" priority="35" operator="containsText" text="要入力">
      <formula>NOT(ISERROR(SEARCH("要入力",A15)))</formula>
    </cfRule>
    <cfRule type="containsText" dxfId="6935" priority="36" operator="containsText" text="未入力あり">
      <formula>NOT(ISERROR(SEARCH("未入力あり",A15)))</formula>
    </cfRule>
  </conditionalFormatting>
  <conditionalFormatting sqref="A36:A39">
    <cfRule type="containsText" dxfId="6934" priority="31" operator="containsText" text="要入力">
      <formula>NOT(ISERROR(SEARCH("要入力",A36)))</formula>
    </cfRule>
    <cfRule type="containsText" dxfId="6933" priority="32" operator="containsText" text="未入力あり">
      <formula>NOT(ISERROR(SEARCH("未入力あり",A36)))</formula>
    </cfRule>
  </conditionalFormatting>
  <conditionalFormatting sqref="B5:C5">
    <cfRule type="expression" dxfId="6932" priority="171">
      <formula>$B$5=""</formula>
    </cfRule>
  </conditionalFormatting>
  <conditionalFormatting sqref="D5:E5">
    <cfRule type="expression" dxfId="6931" priority="170">
      <formula>$D$5=""</formula>
    </cfRule>
  </conditionalFormatting>
  <conditionalFormatting sqref="E39:V40">
    <cfRule type="expression" dxfId="6930" priority="176">
      <formula>E39=""</formula>
    </cfRule>
  </conditionalFormatting>
  <conditionalFormatting sqref="F5">
    <cfRule type="expression" dxfId="6929" priority="169">
      <formula>$F$5=""</formula>
    </cfRule>
  </conditionalFormatting>
  <conditionalFormatting sqref="F15:F34">
    <cfRule type="cellIs" dxfId="6928" priority="25" operator="notBetween">
      <formula>0</formula>
      <formula>9999</formula>
    </cfRule>
  </conditionalFormatting>
  <conditionalFormatting sqref="F36:F38">
    <cfRule type="expression" dxfId="6927" priority="5" stopIfTrue="1">
      <formula>F36=""</formula>
    </cfRule>
  </conditionalFormatting>
  <conditionalFormatting sqref="F36:G38 L36:L38 R36:S38">
    <cfRule type="cellIs" dxfId="6926" priority="4" operator="lessThanOrEqual">
      <formula>0</formula>
    </cfRule>
  </conditionalFormatting>
  <conditionalFormatting sqref="F15:H34">
    <cfRule type="expression" dxfId="6925" priority="20">
      <formula>F15=""</formula>
    </cfRule>
  </conditionalFormatting>
  <conditionalFormatting sqref="G15:G34">
    <cfRule type="cellIs" dxfId="6924" priority="23" operator="greaterThan">
      <formula>1600</formula>
    </cfRule>
  </conditionalFormatting>
  <conditionalFormatting sqref="G44">
    <cfRule type="expression" dxfId="6923" priority="180">
      <formula>G44=""</formula>
    </cfRule>
  </conditionalFormatting>
  <conditionalFormatting sqref="G46">
    <cfRule type="expression" dxfId="6922" priority="179">
      <formula>G46=""</formula>
    </cfRule>
  </conditionalFormatting>
  <conditionalFormatting sqref="G48">
    <cfRule type="expression" dxfId="6921" priority="135">
      <formula>G48=""</formula>
    </cfRule>
  </conditionalFormatting>
  <conditionalFormatting sqref="G50">
    <cfRule type="expression" dxfId="6920" priority="178">
      <formula>G50=""</formula>
    </cfRule>
  </conditionalFormatting>
  <conditionalFormatting sqref="H15:H34">
    <cfRule type="cellIs" dxfId="6919" priority="21" operator="notBetween">
      <formula>0</formula>
      <formula>9.99999999999999E+21</formula>
    </cfRule>
  </conditionalFormatting>
  <conditionalFormatting sqref="H36:H38">
    <cfRule type="expression" dxfId="6918" priority="8">
      <formula>$H36=""</formula>
    </cfRule>
    <cfRule type="notContainsText" dxfId="6917" priority="10" operator="notContains" text="○">
      <formula>ISERROR(SEARCH("○",H36))</formula>
    </cfRule>
  </conditionalFormatting>
  <conditionalFormatting sqref="H5:I5">
    <cfRule type="expression" dxfId="6916" priority="45">
      <formula>$H$5=""</formula>
    </cfRule>
  </conditionalFormatting>
  <conditionalFormatting sqref="I15:K34">
    <cfRule type="expression" dxfId="6915" priority="19">
      <formula>$I15=""</formula>
    </cfRule>
  </conditionalFormatting>
  <conditionalFormatting sqref="J48">
    <cfRule type="expression" dxfId="6914" priority="172">
      <formula>$J$48=""</formula>
    </cfRule>
  </conditionalFormatting>
  <conditionalFormatting sqref="J50">
    <cfRule type="expression" dxfId="6913" priority="2">
      <formula>$J$50=""</formula>
    </cfRule>
  </conditionalFormatting>
  <conditionalFormatting sqref="K50:Q50">
    <cfRule type="expression" dxfId="6912" priority="1">
      <formula>K50=""</formula>
    </cfRule>
  </conditionalFormatting>
  <conditionalFormatting sqref="L36:L38">
    <cfRule type="expression" dxfId="6911" priority="9">
      <formula>$L36=""</formula>
    </cfRule>
  </conditionalFormatting>
  <conditionalFormatting sqref="L15:S34">
    <cfRule type="expression" dxfId="6910" priority="22">
      <formula>$L15=""</formula>
    </cfRule>
  </conditionalFormatting>
  <conditionalFormatting sqref="N48:Q48">
    <cfRule type="expression" dxfId="6909" priority="120">
      <formula>$N48=""</formula>
    </cfRule>
  </conditionalFormatting>
  <conditionalFormatting sqref="R36:R38">
    <cfRule type="expression" dxfId="6908" priority="7">
      <formula>$R36=""</formula>
    </cfRule>
  </conditionalFormatting>
  <conditionalFormatting sqref="R41">
    <cfRule type="expression" dxfId="6907" priority="3">
      <formula>OR($R44&lt;&gt;"",$R46&lt;&gt;"",$R47&lt;&gt;"",$R49&lt;&gt;"")</formula>
    </cfRule>
  </conditionalFormatting>
  <conditionalFormatting sqref="R44:V44 R46:V46 R47 R49:V50">
    <cfRule type="expression" dxfId="6906" priority="55">
      <formula>$R44&lt;&gt;""</formula>
    </cfRule>
  </conditionalFormatting>
  <conditionalFormatting sqref="S36:S38">
    <cfRule type="expression" dxfId="6905" priority="6">
      <formula>$S36=""</formula>
    </cfRule>
  </conditionalFormatting>
  <conditionalFormatting sqref="T15:T34">
    <cfRule type="expression" dxfId="6904" priority="24">
      <formula>$AD15=2</formula>
    </cfRule>
  </conditionalFormatting>
  <conditionalFormatting sqref="T2:V3">
    <cfRule type="expression" dxfId="6903" priority="44">
      <formula>OR($T$4&lt;&gt;"",$T$5&lt;&gt;"",$T$6&lt;&gt;"")</formula>
    </cfRule>
  </conditionalFormatting>
  <conditionalFormatting sqref="T4:V6">
    <cfRule type="expression" dxfId="6902" priority="51">
      <formula>$T4&lt;&gt;""</formula>
    </cfRule>
  </conditionalFormatting>
  <conditionalFormatting sqref="U10:V10">
    <cfRule type="expression" dxfId="6901" priority="11">
      <formula>$U$10=""</formula>
    </cfRule>
  </conditionalFormatting>
  <conditionalFormatting sqref="V13:V36">
    <cfRule type="expression" dxfId="6900" priority="562">
      <formula>$AF15=2</formula>
    </cfRule>
  </conditionalFormatting>
  <conditionalFormatting sqref="V13:V38">
    <cfRule type="expression" dxfId="6899" priority="563">
      <formula>MOD($V13,1000)&gt;0</formula>
    </cfRule>
    <cfRule type="expression" dxfId="6898" priority="564">
      <formula>$V13&gt;$U13/3</formula>
    </cfRule>
  </conditionalFormatting>
  <conditionalFormatting sqref="V37:V38">
    <cfRule type="expression" dxfId="6897" priority="1108">
      <formula>#REF!=2</formula>
    </cfRule>
  </conditionalFormatting>
  <conditionalFormatting sqref="W1">
    <cfRule type="expression" dxfId="6896" priority="49">
      <formula>$W$1&lt;&gt;""</formula>
    </cfRule>
  </conditionalFormatting>
  <dataValidations disablePrompts="1" count="2">
    <dataValidation errorStyle="information" allowBlank="1" showInputMessage="1" sqref="G15:H34" xr:uid="{346848EC-40C4-470B-8C1A-E30C758B4787}"/>
    <dataValidation allowBlank="1" showErrorMessage="1" prompt="_x000a_" sqref="F13:F14" xr:uid="{EA0DE227-99FC-422B-B7E0-4C6B164AB00C}"/>
  </dataValidations>
  <pageMargins left="0.39370078740157483" right="0.39370078740157483" top="0.51181102362204722" bottom="0.27559055118110237" header="0.31496062992125984" footer="0.27559055118110237"/>
  <pageSetup paperSize="9" scale="49" fitToHeight="0" orientation="portrait" blackAndWhite="1"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B5C90A-8EF7-47E4-A9FB-FCFBAF4A0FD3}">
  <sheetPr codeName="Sheet4">
    <tabColor theme="9" tint="0.79998168889431442"/>
    <pageSetUpPr fitToPage="1"/>
  </sheetPr>
  <dimension ref="A1:AC395"/>
  <sheetViews>
    <sheetView showGridLines="0" view="pageBreakPreview" zoomScale="70" zoomScaleNormal="120" zoomScaleSheetLayoutView="70" workbookViewId="0">
      <selection activeCell="J50" sqref="J50"/>
    </sheetView>
  </sheetViews>
  <sheetFormatPr defaultColWidth="9" defaultRowHeight="13.5" x14ac:dyDescent="0.15"/>
  <cols>
    <col min="1" max="1" width="10.5" style="13" customWidth="1"/>
    <col min="2" max="2" width="6.5" style="7" customWidth="1"/>
    <col min="3" max="3" width="4.125" style="7" customWidth="1"/>
    <col min="4" max="4" width="7" style="7" customWidth="1"/>
    <col min="5" max="5" width="5.5" style="7" customWidth="1"/>
    <col min="6" max="6" width="7.5" style="7" customWidth="1"/>
    <col min="7" max="7" width="9" style="7" customWidth="1"/>
    <col min="8" max="9" width="10.125" style="7" customWidth="1"/>
    <col min="10" max="11" width="6.5" style="7" customWidth="1"/>
    <col min="12" max="12" width="4.5" style="6" customWidth="1"/>
    <col min="13" max="13" width="6.5" style="6" bestFit="1" customWidth="1"/>
    <col min="14" max="14" width="6.5" style="6" customWidth="1"/>
    <col min="15" max="15" width="4.5" style="33" customWidth="1"/>
    <col min="16" max="16" width="9" style="32"/>
    <col min="17" max="17" width="6.5" style="32" customWidth="1"/>
    <col min="18" max="19" width="19.5" style="32" customWidth="1"/>
    <col min="20" max="22" width="15.5" style="32" customWidth="1"/>
    <col min="23" max="23" width="11.5" style="32" customWidth="1"/>
    <col min="24" max="28" width="9" style="32" hidden="1" customWidth="1"/>
    <col min="29" max="30" width="9" style="32" customWidth="1"/>
    <col min="31" max="16384" width="9" style="32"/>
  </cols>
  <sheetData>
    <row r="1" spans="1:29" s="13" customFormat="1" ht="25.7" customHeight="1" x14ac:dyDescent="0.15">
      <c r="B1" s="56" t="s">
        <v>167</v>
      </c>
      <c r="C1" s="14"/>
      <c r="L1" s="15"/>
      <c r="O1" s="15"/>
      <c r="T1" s="579"/>
      <c r="U1" s="580"/>
      <c r="V1" s="580"/>
      <c r="W1" s="61"/>
      <c r="X1" s="16" t="s">
        <v>169</v>
      </c>
      <c r="Y1" s="5" t="e">
        <f>IF(OR(#REF!="文書番号",#REF!=""),"",#REF!)</f>
        <v>#REF!</v>
      </c>
    </row>
    <row r="2" spans="1:29" s="13" customFormat="1" ht="17.45" hidden="1" customHeight="1" thickBot="1" x14ac:dyDescent="0.2">
      <c r="B2" s="56" t="s">
        <v>170</v>
      </c>
      <c r="C2" s="14"/>
      <c r="L2" s="12"/>
      <c r="M2" s="12"/>
      <c r="N2" s="12"/>
      <c r="O2" s="12"/>
      <c r="P2" s="12"/>
      <c r="Q2" s="12"/>
      <c r="R2" s="12"/>
      <c r="S2" s="17"/>
      <c r="T2" s="459" t="e">
        <f>IF(OR(T4&lt;&gt;"",T5&lt;&gt;"",T6&lt;&gt;""),"【入力内容確認欄】
以下コメントをご確認の上、修正ください。","")</f>
        <v>#REF!</v>
      </c>
      <c r="U2" s="459"/>
      <c r="V2" s="459"/>
      <c r="X2" s="16" t="s">
        <v>93</v>
      </c>
      <c r="Y2" s="5" t="e">
        <f>IF(OR(#REF!="",#REF!="住所"),"",#REF!)</f>
        <v>#REF!</v>
      </c>
    </row>
    <row r="3" spans="1:29" s="13" customFormat="1" ht="16.350000000000001" hidden="1" customHeight="1" x14ac:dyDescent="0.15">
      <c r="A3" s="18"/>
      <c r="B3" s="460" t="s">
        <v>171</v>
      </c>
      <c r="C3" s="461"/>
      <c r="D3" s="464" t="s">
        <v>172</v>
      </c>
      <c r="E3" s="465"/>
      <c r="F3" s="464" t="s">
        <v>173</v>
      </c>
      <c r="G3" s="468"/>
      <c r="H3" s="464" t="s">
        <v>174</v>
      </c>
      <c r="I3" s="468"/>
      <c r="J3" s="464" t="s">
        <v>175</v>
      </c>
      <c r="K3" s="471"/>
      <c r="L3" s="471"/>
      <c r="M3" s="468"/>
      <c r="N3" s="480" t="s">
        <v>176</v>
      </c>
      <c r="O3" s="481"/>
      <c r="P3" s="481"/>
      <c r="Q3" s="481"/>
      <c r="R3" s="482"/>
      <c r="S3" s="17"/>
      <c r="T3" s="459"/>
      <c r="U3" s="459"/>
      <c r="V3" s="459"/>
      <c r="X3" s="16" t="s">
        <v>177</v>
      </c>
      <c r="Y3" s="5" t="e">
        <f>IF(#REF!="","",#REF!)</f>
        <v>#REF!</v>
      </c>
    </row>
    <row r="4" spans="1:29" s="7" customFormat="1" ht="24" hidden="1" customHeight="1" x14ac:dyDescent="0.15">
      <c r="A4" s="2"/>
      <c r="B4" s="462"/>
      <c r="C4" s="463"/>
      <c r="D4" s="466"/>
      <c r="E4" s="467"/>
      <c r="F4" s="469"/>
      <c r="G4" s="470"/>
      <c r="H4" s="469"/>
      <c r="I4" s="470"/>
      <c r="J4" s="472" t="s">
        <v>178</v>
      </c>
      <c r="K4" s="473"/>
      <c r="L4" s="474" t="s">
        <v>179</v>
      </c>
      <c r="M4" s="475"/>
      <c r="N4" s="472" t="s">
        <v>180</v>
      </c>
      <c r="O4" s="474"/>
      <c r="P4" s="476" t="s">
        <v>181</v>
      </c>
      <c r="Q4" s="477"/>
      <c r="R4" s="19" t="s">
        <v>182</v>
      </c>
      <c r="S4" s="17"/>
      <c r="T4" s="478" t="e">
        <f>IF(AND(#REF!=1,$B$5&lt;&gt;"",$D$5&lt;&gt;"",$F$5&lt;&gt;"",$H$5&lt;&gt;"",$Y$1&lt;&gt;"",$Y$2&lt;&gt;"",$Y$3&lt;&gt;"",$Y$4&lt;&gt;"",$Y$5&lt;&gt;"",$Y$6&lt;&gt;"",$Y$7&lt;&gt;""),"",IF(AND(#REF!=2,$B$5&lt;&gt;"",$D$5&lt;&gt;"",$F$5&lt;&gt;"",$H$5&lt;&gt;"",$Y$1&lt;&gt;"",$Y$2&lt;&gt;"",$Y$3&lt;&gt;"",$Y$4&lt;&gt;"",$Y$5&lt;&gt;"",$Y$6&lt;&gt;"",$Y$7&lt;&gt;""),"","・「別紙様式１」シートの記載内容確認"))</f>
        <v>#REF!</v>
      </c>
      <c r="U4" s="496"/>
      <c r="V4" s="496"/>
      <c r="X4" s="16" t="s">
        <v>91</v>
      </c>
      <c r="Y4" s="5" t="e">
        <f>IF(#REF!="","",#REF!)</f>
        <v>#REF!</v>
      </c>
    </row>
    <row r="5" spans="1:29" s="7" customFormat="1" ht="24" hidden="1" customHeight="1" thickBot="1" x14ac:dyDescent="0.2">
      <c r="A5" s="18"/>
      <c r="B5" s="572" t="e">
        <f>IF(OR(#REF!="都道府県/指定都市　知事/市長　氏名",#REF!=""),"",#REF!)</f>
        <v>#REF!</v>
      </c>
      <c r="C5" s="573"/>
      <c r="D5" s="574" t="e">
        <f>IF(#REF!="","",#REF!)</f>
        <v>#REF!</v>
      </c>
      <c r="E5" s="575"/>
      <c r="F5" s="574" t="e">
        <f>IF(#REF!="","",#REF!)</f>
        <v>#REF!</v>
      </c>
      <c r="G5" s="576"/>
      <c r="H5" s="574" t="e">
        <f>IF(OR(#REF!="令和７年○月○日",#REF!=""),"",#REF!)</f>
        <v>#REF!</v>
      </c>
      <c r="I5" s="576"/>
      <c r="J5" s="486">
        <f>IF(C13&gt;0,1,0)</f>
        <v>0</v>
      </c>
      <c r="K5" s="487"/>
      <c r="L5" s="487">
        <f>'④（提出用）指導員 内訳'!L5</f>
        <v>0</v>
      </c>
      <c r="M5" s="488"/>
      <c r="N5" s="486">
        <f>SUM(C13:D50)</f>
        <v>0</v>
      </c>
      <c r="O5" s="487"/>
      <c r="P5" s="489">
        <f>SUM(U13:U50)</f>
        <v>0</v>
      </c>
      <c r="Q5" s="489"/>
      <c r="R5" s="66">
        <f>SUM(V13:V50)</f>
        <v>0</v>
      </c>
      <c r="S5" s="17"/>
      <c r="T5" s="584" t="e">
        <f>IF(OR(#REF!="",#REF!="",#REF!&lt;&gt;"",#REF!&lt;&gt;"",#REF!&lt;&gt;"",#REF!&lt;&gt;"",#REF!&lt;&gt;""),"○「事業計画総括表」・「収支予算書」シートを確認","")</f>
        <v>#REF!</v>
      </c>
      <c r="U5" s="585"/>
      <c r="V5" s="585"/>
      <c r="X5" s="16" t="s">
        <v>94</v>
      </c>
      <c r="Y5" s="5" t="e">
        <f>IF(OR(#REF!="",#REF!="○○○-○○○○-○○○（内線）○○○○"),"",#REF!)</f>
        <v>#REF!</v>
      </c>
    </row>
    <row r="6" spans="1:29" s="7" customFormat="1" ht="17.45" hidden="1" customHeight="1" x14ac:dyDescent="0.15">
      <c r="A6" s="13"/>
      <c r="B6" s="12"/>
      <c r="C6" s="12"/>
      <c r="D6" s="12"/>
      <c r="E6" s="12"/>
      <c r="F6" s="12"/>
      <c r="G6" s="12"/>
      <c r="H6" s="12"/>
      <c r="I6" s="12"/>
      <c r="J6" s="12"/>
      <c r="K6" s="12"/>
      <c r="L6" s="12"/>
      <c r="M6" s="12"/>
      <c r="N6" s="12"/>
      <c r="O6" s="12"/>
      <c r="P6" s="12"/>
      <c r="Q6" s="12"/>
      <c r="R6" s="12"/>
      <c r="S6" s="17"/>
      <c r="T6" s="586"/>
      <c r="U6" s="586"/>
      <c r="V6" s="586"/>
      <c r="X6" s="16" t="s">
        <v>90</v>
      </c>
      <c r="Y6" s="5" t="e">
        <f>IF(OR(#REF!="",#REF!="○○○-○○○○-○○○"),"",#REF!)</f>
        <v>#REF!</v>
      </c>
    </row>
    <row r="7" spans="1:29" s="13" customFormat="1" ht="14.45" hidden="1" customHeight="1" x14ac:dyDescent="0.15">
      <c r="B7" s="14"/>
      <c r="C7" s="14"/>
      <c r="L7" s="15"/>
      <c r="M7" s="15"/>
      <c r="N7" s="15"/>
      <c r="O7" s="15"/>
      <c r="T7" s="496"/>
      <c r="U7" s="496"/>
      <c r="V7" s="496"/>
      <c r="X7" s="16" t="s">
        <v>183</v>
      </c>
      <c r="Y7" s="5" t="e">
        <f>IF(#REF!="","",#REF!)</f>
        <v>#REF!</v>
      </c>
    </row>
    <row r="8" spans="1:29" s="5" customFormat="1" ht="6" hidden="1" customHeight="1" x14ac:dyDescent="0.15">
      <c r="A8" s="20"/>
      <c r="L8" s="6"/>
      <c r="O8" s="6"/>
      <c r="T8" s="496"/>
      <c r="U8" s="496"/>
      <c r="V8" s="496"/>
    </row>
    <row r="9" spans="1:29" s="7" customFormat="1" ht="14.45" customHeight="1" thickBot="1" x14ac:dyDescent="0.2">
      <c r="A9" s="13"/>
      <c r="B9" s="56" t="s">
        <v>227</v>
      </c>
      <c r="C9" s="37"/>
      <c r="D9" s="37"/>
      <c r="E9" s="37"/>
      <c r="F9" s="37"/>
      <c r="G9" s="37"/>
      <c r="H9" s="37"/>
      <c r="I9" s="37"/>
      <c r="J9" s="37"/>
      <c r="K9" s="37"/>
      <c r="L9" s="37"/>
      <c r="M9" s="37"/>
      <c r="N9" s="37"/>
      <c r="O9" s="37"/>
      <c r="P9" s="37"/>
      <c r="Q9" s="37"/>
      <c r="R9" s="37"/>
      <c r="S9" s="37"/>
      <c r="T9" s="37"/>
      <c r="U9" s="37"/>
      <c r="V9" s="37"/>
      <c r="X9" s="21"/>
      <c r="Y9" s="22"/>
      <c r="Z9" s="22"/>
      <c r="AA9" s="22"/>
      <c r="AB9" s="22"/>
      <c r="AC9" s="22"/>
    </row>
    <row r="10" spans="1:29" s="7" customFormat="1" ht="112.7" customHeight="1" thickBot="1" x14ac:dyDescent="0.2">
      <c r="A10" s="13"/>
      <c r="B10" s="504" t="s">
        <v>189</v>
      </c>
      <c r="C10" s="427"/>
      <c r="D10" s="427"/>
      <c r="E10" s="427"/>
      <c r="F10" s="427"/>
      <c r="G10" s="427"/>
      <c r="H10" s="427"/>
      <c r="I10" s="427"/>
      <c r="J10" s="427"/>
      <c r="K10" s="427"/>
      <c r="L10" s="427"/>
      <c r="M10" s="427"/>
      <c r="N10" s="427"/>
      <c r="O10" s="427"/>
      <c r="P10" s="427"/>
      <c r="Q10" s="427"/>
      <c r="R10" s="427"/>
      <c r="S10" s="427"/>
      <c r="T10" s="427"/>
      <c r="U10" s="506" t="e">
        <f>IF(OR(#REF!="都道府県/指定都市　知事/市長　氏名",#REF!=""),"",#REF!)</f>
        <v>#REF!</v>
      </c>
      <c r="V10" s="507"/>
      <c r="W10" s="23"/>
    </row>
    <row r="11" spans="1:29" s="7" customFormat="1" ht="26.45" customHeight="1" x14ac:dyDescent="0.15">
      <c r="A11" s="34"/>
      <c r="B11" s="490" t="s">
        <v>106</v>
      </c>
      <c r="C11" s="577" t="s">
        <v>190</v>
      </c>
      <c r="D11" s="391"/>
      <c r="E11" s="409" t="s">
        <v>191</v>
      </c>
      <c r="F11" s="410"/>
      <c r="G11" s="410"/>
      <c r="H11" s="410"/>
      <c r="I11" s="410"/>
      <c r="J11" s="410"/>
      <c r="K11" s="410"/>
      <c r="L11" s="410"/>
      <c r="M11" s="410"/>
      <c r="N11" s="410"/>
      <c r="O11" s="410"/>
      <c r="P11" s="410"/>
      <c r="Q11" s="410"/>
      <c r="R11" s="410"/>
      <c r="S11" s="410"/>
      <c r="T11" s="410"/>
      <c r="U11" s="492" t="s">
        <v>192</v>
      </c>
      <c r="V11" s="492" t="s">
        <v>228</v>
      </c>
      <c r="W11" s="25"/>
    </row>
    <row r="12" spans="1:29" s="7" customFormat="1" ht="21.6" customHeight="1" thickBot="1" x14ac:dyDescent="0.2">
      <c r="A12" s="23" t="str">
        <f>IF(B13="－","【B列】エラー","")</f>
        <v/>
      </c>
      <c r="B12" s="491"/>
      <c r="C12" s="578"/>
      <c r="D12" s="402"/>
      <c r="E12" s="411"/>
      <c r="F12" s="412"/>
      <c r="G12" s="412"/>
      <c r="H12" s="412"/>
      <c r="I12" s="412"/>
      <c r="J12" s="412"/>
      <c r="K12" s="412"/>
      <c r="L12" s="412"/>
      <c r="M12" s="412"/>
      <c r="N12" s="412"/>
      <c r="O12" s="412"/>
      <c r="P12" s="412"/>
      <c r="Q12" s="412"/>
      <c r="R12" s="412"/>
      <c r="S12" s="412"/>
      <c r="T12" s="412"/>
      <c r="U12" s="571"/>
      <c r="V12" s="571"/>
      <c r="W12" s="25" t="str">
        <f>IF(OR(V13="",NOT(AND(V13&lt;=U13/3,MOD(V13,1000)=0))),"※３参照：【W列】国庫補助希望額は自動計算されますのでご確認ください。","")</f>
        <v/>
      </c>
    </row>
    <row r="13" spans="1:29" s="7" customFormat="1" ht="24" customHeight="1" x14ac:dyDescent="0.15">
      <c r="A13" s="13"/>
      <c r="B13" s="519">
        <v>1</v>
      </c>
      <c r="C13" s="540">
        <f>SUM($F15:$F34)</f>
        <v>0</v>
      </c>
      <c r="D13" s="541"/>
      <c r="E13" s="523" t="s">
        <v>194</v>
      </c>
      <c r="F13" s="524" t="s">
        <v>195</v>
      </c>
      <c r="G13" s="526" t="s">
        <v>196</v>
      </c>
      <c r="H13" s="528" t="s">
        <v>197</v>
      </c>
      <c r="I13" s="423" t="s">
        <v>198</v>
      </c>
      <c r="J13" s="424"/>
      <c r="K13" s="425"/>
      <c r="L13" s="429" t="s">
        <v>100</v>
      </c>
      <c r="M13" s="430"/>
      <c r="N13" s="430"/>
      <c r="O13" s="430"/>
      <c r="P13" s="430"/>
      <c r="Q13" s="430"/>
      <c r="R13" s="430"/>
      <c r="S13" s="431"/>
      <c r="T13" s="413" t="s">
        <v>199</v>
      </c>
      <c r="U13" s="415">
        <f>SUM($T15,$O36,$T36)</f>
        <v>0</v>
      </c>
      <c r="V13" s="564">
        <f>ROUNDDOWN(U13/3,-3)</f>
        <v>0</v>
      </c>
      <c r="W13" s="4"/>
    </row>
    <row r="14" spans="1:29" s="7" customFormat="1" ht="12.6" customHeight="1" thickBot="1" x14ac:dyDescent="0.2">
      <c r="A14" s="13"/>
      <c r="B14" s="520"/>
      <c r="C14" s="405"/>
      <c r="D14" s="393"/>
      <c r="E14" s="523"/>
      <c r="F14" s="525"/>
      <c r="G14" s="527"/>
      <c r="H14" s="529"/>
      <c r="I14" s="426"/>
      <c r="J14" s="427"/>
      <c r="K14" s="428"/>
      <c r="L14" s="432"/>
      <c r="M14" s="432"/>
      <c r="N14" s="432"/>
      <c r="O14" s="432"/>
      <c r="P14" s="432"/>
      <c r="Q14" s="432"/>
      <c r="R14" s="432"/>
      <c r="S14" s="433"/>
      <c r="T14" s="414"/>
      <c r="U14" s="416"/>
      <c r="V14" s="565"/>
      <c r="X14" s="7" t="s">
        <v>180</v>
      </c>
      <c r="Y14" s="7" t="s">
        <v>200</v>
      </c>
      <c r="Z14" s="7" t="s">
        <v>201</v>
      </c>
    </row>
    <row r="15" spans="1:29" s="7" customFormat="1" ht="21.6" customHeight="1" x14ac:dyDescent="0.15">
      <c r="A15" s="27" t="str">
        <f>IF(AND(F15&lt;&gt;"",G15&lt;&gt;"",H15&lt;&gt;"",I15&lt;&gt;"",NOT(I15="入力不備あり"),T15&gt;0,U13&gt;0,V13&gt;0,NOT(AB15="入力不備あり")),"","入力不備あり")</f>
        <v>入力不備あり</v>
      </c>
      <c r="B15" s="520"/>
      <c r="C15" s="405"/>
      <c r="D15" s="393"/>
      <c r="E15" s="523"/>
      <c r="F15" s="46"/>
      <c r="G15" s="49"/>
      <c r="H15" s="50"/>
      <c r="I15" s="385">
        <f>IFERROR(INT(G15*H15),"入力不備あり")</f>
        <v>0</v>
      </c>
      <c r="J15" s="386"/>
      <c r="K15" s="387"/>
      <c r="L15" s="569"/>
      <c r="M15" s="569"/>
      <c r="N15" s="569"/>
      <c r="O15" s="569"/>
      <c r="P15" s="569"/>
      <c r="Q15" s="569"/>
      <c r="R15" s="569"/>
      <c r="S15" s="570"/>
      <c r="T15" s="567">
        <f>SUM($I15:$K34)</f>
        <v>0</v>
      </c>
      <c r="U15" s="416"/>
      <c r="V15" s="565"/>
      <c r="X15" s="7">
        <f>IFERROR(IF(F15="",2,IF(AND(F15&gt;=1,(MOD(F15,1)=0)),1,IF(AND(F15=0,L15&lt;&gt;""),1,2))),2)</f>
        <v>2</v>
      </c>
      <c r="Y15" s="7">
        <f>IF(G15="",2,IF(G15&lt;=1600,1,2))</f>
        <v>2</v>
      </c>
      <c r="Z15" s="7">
        <f>IF(H15="",2,IF(H15&gt;=0,1,2))</f>
        <v>2</v>
      </c>
      <c r="AB15" s="7" t="str">
        <f>IF(AND(X15=1,Y15=1,Z15=1),"","入力不備あり")</f>
        <v>入力不備あり</v>
      </c>
    </row>
    <row r="16" spans="1:29" s="7" customFormat="1" ht="21.6" customHeight="1" x14ac:dyDescent="0.15">
      <c r="A16" s="27" t="str">
        <f>IF(AND(F16="",G16="",H16="",L16=""),"",IF(AND(F16&lt;&gt;"",G16&lt;&gt;"",H16&lt;&gt;"",I16&lt;&gt;"",NOT(I16="入力不備あり"),NOT(AB16="入力不備あり")),"","入力不備あり"))</f>
        <v/>
      </c>
      <c r="B16" s="520"/>
      <c r="C16" s="405"/>
      <c r="D16" s="393"/>
      <c r="E16" s="523"/>
      <c r="F16" s="47"/>
      <c r="G16" s="51"/>
      <c r="H16" s="50"/>
      <c r="I16" s="385">
        <f>IFERROR(INT(G16*H16),"入力不備あり")</f>
        <v>0</v>
      </c>
      <c r="J16" s="386"/>
      <c r="K16" s="387"/>
      <c r="L16" s="383"/>
      <c r="M16" s="383"/>
      <c r="N16" s="383"/>
      <c r="O16" s="383"/>
      <c r="P16" s="383"/>
      <c r="Q16" s="383"/>
      <c r="R16" s="383"/>
      <c r="S16" s="384"/>
      <c r="T16" s="567"/>
      <c r="U16" s="416"/>
      <c r="V16" s="565"/>
      <c r="X16" s="7">
        <f>IFERROR(IF(F16="",3,IF(AND(F16&gt;=1,(MOD(F16,1)=0)),1,IF(AND(F16=0,L16&lt;&gt;""),1,2))),2)</f>
        <v>3</v>
      </c>
      <c r="Y16" s="7">
        <f>IF(G16="",3,IF(G16&lt;=1600,1,2))</f>
        <v>3</v>
      </c>
      <c r="Z16" s="7">
        <f>IF(H16="",3,IF(H16&gt;=0,1,2))</f>
        <v>3</v>
      </c>
      <c r="AB16" s="7" t="str">
        <f>IF(AND(X16=3,Y16=3,Z16=3),"",IF(AND(X16=1,Y16=1,Z16=1),"","入力不備あり"))</f>
        <v/>
      </c>
    </row>
    <row r="17" spans="1:28" s="7" customFormat="1" ht="21.6" customHeight="1" x14ac:dyDescent="0.15">
      <c r="A17" s="27" t="str">
        <f t="shared" ref="A17:A34" si="0">IF(AND(F17="",G17="",H17="",L17=""),"",IF(AND(F17&lt;&gt;"",G17&lt;&gt;"",H17&lt;&gt;"",I17&lt;&gt;"",NOT(I17="入力不備あり"),NOT(AB17="入力不備あり")),"","入力不備あり"))</f>
        <v/>
      </c>
      <c r="B17" s="520"/>
      <c r="C17" s="405"/>
      <c r="D17" s="393"/>
      <c r="E17" s="523"/>
      <c r="F17" s="47"/>
      <c r="G17" s="51"/>
      <c r="H17" s="50"/>
      <c r="I17" s="385">
        <f>IFERROR(INT(G17*H17),"入力不備あり")</f>
        <v>0</v>
      </c>
      <c r="J17" s="386"/>
      <c r="K17" s="387"/>
      <c r="L17" s="383"/>
      <c r="M17" s="383"/>
      <c r="N17" s="383"/>
      <c r="O17" s="383"/>
      <c r="P17" s="383"/>
      <c r="Q17" s="383"/>
      <c r="R17" s="383"/>
      <c r="S17" s="384"/>
      <c r="T17" s="567"/>
      <c r="U17" s="416"/>
      <c r="V17" s="565"/>
      <c r="W17" s="4"/>
      <c r="X17" s="7">
        <f t="shared" ref="X17:X34" si="1">IFERROR(IF(F17="",3,IF(AND(F17&gt;=1,(MOD(F17,1)=0)),1,IF(AND(F17=0,L17&lt;&gt;""),1,2))),2)</f>
        <v>3</v>
      </c>
      <c r="Y17" s="7">
        <f t="shared" ref="Y17:Y34" si="2">IF(G17="",3,IF(G17&lt;=1600,1,2))</f>
        <v>3</v>
      </c>
      <c r="Z17" s="7">
        <f t="shared" ref="Z17:Z34" si="3">IF(H17="",3,IF(H17&gt;=0,1,2))</f>
        <v>3</v>
      </c>
      <c r="AB17" s="7" t="str">
        <f t="shared" ref="AB17:AB34" si="4">IF(AND(X17=3,Y17=3,Z17=3),"",IF(AND(X17=1,Y17=1,Z17=1),"","入力不備あり"))</f>
        <v/>
      </c>
    </row>
    <row r="18" spans="1:28" s="7" customFormat="1" ht="21.6" customHeight="1" x14ac:dyDescent="0.15">
      <c r="A18" s="27" t="str">
        <f t="shared" si="0"/>
        <v/>
      </c>
      <c r="B18" s="520"/>
      <c r="C18" s="405"/>
      <c r="D18" s="393"/>
      <c r="E18" s="523"/>
      <c r="F18" s="46"/>
      <c r="G18" s="49"/>
      <c r="H18" s="50"/>
      <c r="I18" s="385">
        <f>IFERROR(INT(G18*H18),"入力不備あり")</f>
        <v>0</v>
      </c>
      <c r="J18" s="386"/>
      <c r="K18" s="387"/>
      <c r="L18" s="383"/>
      <c r="M18" s="383"/>
      <c r="N18" s="383"/>
      <c r="O18" s="383"/>
      <c r="P18" s="383"/>
      <c r="Q18" s="383"/>
      <c r="R18" s="383"/>
      <c r="S18" s="384"/>
      <c r="T18" s="567"/>
      <c r="U18" s="416"/>
      <c r="V18" s="565"/>
      <c r="X18" s="7">
        <f t="shared" si="1"/>
        <v>3</v>
      </c>
      <c r="Y18" s="7">
        <f t="shared" si="2"/>
        <v>3</v>
      </c>
      <c r="Z18" s="7">
        <f t="shared" si="3"/>
        <v>3</v>
      </c>
      <c r="AB18" s="7" t="str">
        <f t="shared" si="4"/>
        <v/>
      </c>
    </row>
    <row r="19" spans="1:28" s="7" customFormat="1" ht="21.6" customHeight="1" x14ac:dyDescent="0.15">
      <c r="A19" s="27" t="str">
        <f t="shared" si="0"/>
        <v/>
      </c>
      <c r="B19" s="520"/>
      <c r="C19" s="405"/>
      <c r="D19" s="393"/>
      <c r="E19" s="523"/>
      <c r="F19" s="46"/>
      <c r="G19" s="49"/>
      <c r="H19" s="50"/>
      <c r="I19" s="385">
        <f t="shared" ref="I19:I33" si="5">IFERROR(INT(G19*H19),"入力不備あり")</f>
        <v>0</v>
      </c>
      <c r="J19" s="386"/>
      <c r="K19" s="387"/>
      <c r="L19" s="383"/>
      <c r="M19" s="383"/>
      <c r="N19" s="383"/>
      <c r="O19" s="383"/>
      <c r="P19" s="383"/>
      <c r="Q19" s="383"/>
      <c r="R19" s="383"/>
      <c r="S19" s="384"/>
      <c r="T19" s="567"/>
      <c r="U19" s="416"/>
      <c r="V19" s="565"/>
      <c r="X19" s="7">
        <f t="shared" si="1"/>
        <v>3</v>
      </c>
      <c r="Y19" s="7">
        <f t="shared" si="2"/>
        <v>3</v>
      </c>
      <c r="Z19" s="7">
        <f t="shared" si="3"/>
        <v>3</v>
      </c>
      <c r="AB19" s="7" t="str">
        <f t="shared" si="4"/>
        <v/>
      </c>
    </row>
    <row r="20" spans="1:28" s="7" customFormat="1" ht="21.6" customHeight="1" x14ac:dyDescent="0.15">
      <c r="A20" s="27" t="str">
        <f t="shared" si="0"/>
        <v/>
      </c>
      <c r="B20" s="520"/>
      <c r="C20" s="405"/>
      <c r="D20" s="393"/>
      <c r="E20" s="523"/>
      <c r="F20" s="47"/>
      <c r="G20" s="51"/>
      <c r="H20" s="50"/>
      <c r="I20" s="385">
        <f t="shared" si="5"/>
        <v>0</v>
      </c>
      <c r="J20" s="386"/>
      <c r="K20" s="387"/>
      <c r="L20" s="383"/>
      <c r="M20" s="383"/>
      <c r="N20" s="383"/>
      <c r="O20" s="383"/>
      <c r="P20" s="383"/>
      <c r="Q20" s="383"/>
      <c r="R20" s="383"/>
      <c r="S20" s="384"/>
      <c r="T20" s="567"/>
      <c r="U20" s="416"/>
      <c r="V20" s="565"/>
      <c r="X20" s="7">
        <f t="shared" si="1"/>
        <v>3</v>
      </c>
      <c r="Y20" s="7">
        <f t="shared" si="2"/>
        <v>3</v>
      </c>
      <c r="Z20" s="7">
        <f t="shared" si="3"/>
        <v>3</v>
      </c>
      <c r="AB20" s="7" t="str">
        <f>IF(AND(X20=3,Y20=3,Z20=3),"",IF(AND(X20=1,Y20=1,Z20=1),"","入力不備あり"))</f>
        <v/>
      </c>
    </row>
    <row r="21" spans="1:28" s="7" customFormat="1" ht="21.6" customHeight="1" x14ac:dyDescent="0.15">
      <c r="A21" s="27" t="str">
        <f t="shared" si="0"/>
        <v/>
      </c>
      <c r="B21" s="520"/>
      <c r="C21" s="405"/>
      <c r="D21" s="393"/>
      <c r="E21" s="523"/>
      <c r="F21" s="47"/>
      <c r="G21" s="51"/>
      <c r="H21" s="50"/>
      <c r="I21" s="385">
        <f t="shared" si="5"/>
        <v>0</v>
      </c>
      <c r="J21" s="386"/>
      <c r="K21" s="387"/>
      <c r="L21" s="383"/>
      <c r="M21" s="383"/>
      <c r="N21" s="383"/>
      <c r="O21" s="383"/>
      <c r="P21" s="383"/>
      <c r="Q21" s="383"/>
      <c r="R21" s="383"/>
      <c r="S21" s="384"/>
      <c r="T21" s="567"/>
      <c r="U21" s="416"/>
      <c r="V21" s="565"/>
      <c r="X21" s="7">
        <f t="shared" si="1"/>
        <v>3</v>
      </c>
      <c r="Y21" s="7">
        <f t="shared" si="2"/>
        <v>3</v>
      </c>
      <c r="Z21" s="7">
        <f t="shared" si="3"/>
        <v>3</v>
      </c>
      <c r="AB21" s="7" t="str">
        <f t="shared" si="4"/>
        <v/>
      </c>
    </row>
    <row r="22" spans="1:28" s="7" customFormat="1" ht="21.6" customHeight="1" x14ac:dyDescent="0.15">
      <c r="A22" s="27" t="str">
        <f t="shared" si="0"/>
        <v/>
      </c>
      <c r="B22" s="520"/>
      <c r="C22" s="405"/>
      <c r="D22" s="393"/>
      <c r="E22" s="523"/>
      <c r="F22" s="47"/>
      <c r="G22" s="51"/>
      <c r="H22" s="50"/>
      <c r="I22" s="385">
        <f t="shared" si="5"/>
        <v>0</v>
      </c>
      <c r="J22" s="386"/>
      <c r="K22" s="387"/>
      <c r="L22" s="383"/>
      <c r="M22" s="383"/>
      <c r="N22" s="383"/>
      <c r="O22" s="383"/>
      <c r="P22" s="383"/>
      <c r="Q22" s="383"/>
      <c r="R22" s="383"/>
      <c r="S22" s="384"/>
      <c r="T22" s="567"/>
      <c r="U22" s="416"/>
      <c r="V22" s="565"/>
      <c r="X22" s="7">
        <f t="shared" si="1"/>
        <v>3</v>
      </c>
      <c r="Y22" s="7">
        <f t="shared" si="2"/>
        <v>3</v>
      </c>
      <c r="Z22" s="7">
        <f t="shared" si="3"/>
        <v>3</v>
      </c>
      <c r="AB22" s="7" t="str">
        <f t="shared" si="4"/>
        <v/>
      </c>
    </row>
    <row r="23" spans="1:28" s="7" customFormat="1" ht="21.6" customHeight="1" x14ac:dyDescent="0.15">
      <c r="A23" s="27" t="str">
        <f t="shared" si="0"/>
        <v/>
      </c>
      <c r="B23" s="520"/>
      <c r="C23" s="405"/>
      <c r="D23" s="393"/>
      <c r="E23" s="523"/>
      <c r="F23" s="47"/>
      <c r="G23" s="51"/>
      <c r="H23" s="50"/>
      <c r="I23" s="385">
        <f t="shared" si="5"/>
        <v>0</v>
      </c>
      <c r="J23" s="386"/>
      <c r="K23" s="387"/>
      <c r="L23" s="383"/>
      <c r="M23" s="383"/>
      <c r="N23" s="383"/>
      <c r="O23" s="383"/>
      <c r="P23" s="383"/>
      <c r="Q23" s="383"/>
      <c r="R23" s="383"/>
      <c r="S23" s="384"/>
      <c r="T23" s="567"/>
      <c r="U23" s="416"/>
      <c r="V23" s="565"/>
      <c r="X23" s="7">
        <f t="shared" si="1"/>
        <v>3</v>
      </c>
      <c r="Y23" s="7">
        <f t="shared" si="2"/>
        <v>3</v>
      </c>
      <c r="Z23" s="7">
        <f t="shared" si="3"/>
        <v>3</v>
      </c>
      <c r="AB23" s="7" t="str">
        <f t="shared" si="4"/>
        <v/>
      </c>
    </row>
    <row r="24" spans="1:28" s="7" customFormat="1" ht="21.6" customHeight="1" x14ac:dyDescent="0.15">
      <c r="A24" s="27" t="str">
        <f t="shared" si="0"/>
        <v/>
      </c>
      <c r="B24" s="520"/>
      <c r="C24" s="405"/>
      <c r="D24" s="393"/>
      <c r="E24" s="523"/>
      <c r="F24" s="47"/>
      <c r="G24" s="51"/>
      <c r="H24" s="50"/>
      <c r="I24" s="385">
        <f t="shared" si="5"/>
        <v>0</v>
      </c>
      <c r="J24" s="386"/>
      <c r="K24" s="387"/>
      <c r="L24" s="383"/>
      <c r="M24" s="383"/>
      <c r="N24" s="383"/>
      <c r="O24" s="383"/>
      <c r="P24" s="383"/>
      <c r="Q24" s="383"/>
      <c r="R24" s="383"/>
      <c r="S24" s="384"/>
      <c r="T24" s="567"/>
      <c r="U24" s="416"/>
      <c r="V24" s="565"/>
      <c r="X24" s="7">
        <f t="shared" si="1"/>
        <v>3</v>
      </c>
      <c r="Y24" s="7">
        <f t="shared" si="2"/>
        <v>3</v>
      </c>
      <c r="Z24" s="7">
        <f t="shared" si="3"/>
        <v>3</v>
      </c>
      <c r="AB24" s="7" t="str">
        <f t="shared" si="4"/>
        <v/>
      </c>
    </row>
    <row r="25" spans="1:28" s="7" customFormat="1" ht="21.6" customHeight="1" x14ac:dyDescent="0.15">
      <c r="A25" s="27" t="str">
        <f t="shared" si="0"/>
        <v/>
      </c>
      <c r="B25" s="520"/>
      <c r="C25" s="405"/>
      <c r="D25" s="393"/>
      <c r="E25" s="523"/>
      <c r="F25" s="47"/>
      <c r="G25" s="51"/>
      <c r="H25" s="50"/>
      <c r="I25" s="385">
        <f t="shared" si="5"/>
        <v>0</v>
      </c>
      <c r="J25" s="386"/>
      <c r="K25" s="387"/>
      <c r="L25" s="383"/>
      <c r="M25" s="383"/>
      <c r="N25" s="383"/>
      <c r="O25" s="383"/>
      <c r="P25" s="383"/>
      <c r="Q25" s="383"/>
      <c r="R25" s="383"/>
      <c r="S25" s="384"/>
      <c r="T25" s="567"/>
      <c r="U25" s="416"/>
      <c r="V25" s="565"/>
      <c r="W25" s="561"/>
      <c r="X25" s="7">
        <f t="shared" si="1"/>
        <v>3</v>
      </c>
      <c r="Y25" s="7">
        <f t="shared" si="2"/>
        <v>3</v>
      </c>
      <c r="Z25" s="7">
        <f t="shared" si="3"/>
        <v>3</v>
      </c>
      <c r="AB25" s="7" t="str">
        <f t="shared" si="4"/>
        <v/>
      </c>
    </row>
    <row r="26" spans="1:28" s="7" customFormat="1" ht="21.6" customHeight="1" x14ac:dyDescent="0.15">
      <c r="A26" s="27" t="str">
        <f t="shared" si="0"/>
        <v/>
      </c>
      <c r="B26" s="520"/>
      <c r="C26" s="405"/>
      <c r="D26" s="393"/>
      <c r="E26" s="523"/>
      <c r="F26" s="47"/>
      <c r="G26" s="51"/>
      <c r="H26" s="50"/>
      <c r="I26" s="385">
        <f t="shared" si="5"/>
        <v>0</v>
      </c>
      <c r="J26" s="386"/>
      <c r="K26" s="387"/>
      <c r="L26" s="383"/>
      <c r="M26" s="383"/>
      <c r="N26" s="383"/>
      <c r="O26" s="383"/>
      <c r="P26" s="383"/>
      <c r="Q26" s="383"/>
      <c r="R26" s="383"/>
      <c r="S26" s="384"/>
      <c r="T26" s="567"/>
      <c r="U26" s="416"/>
      <c r="V26" s="565"/>
      <c r="W26" s="561"/>
      <c r="X26" s="7">
        <f t="shared" si="1"/>
        <v>3</v>
      </c>
      <c r="Y26" s="7">
        <f t="shared" si="2"/>
        <v>3</v>
      </c>
      <c r="Z26" s="7">
        <f t="shared" si="3"/>
        <v>3</v>
      </c>
      <c r="AB26" s="7" t="str">
        <f t="shared" si="4"/>
        <v/>
      </c>
    </row>
    <row r="27" spans="1:28" s="7" customFormat="1" ht="21.6" customHeight="1" x14ac:dyDescent="0.15">
      <c r="A27" s="27" t="str">
        <f t="shared" si="0"/>
        <v/>
      </c>
      <c r="B27" s="520"/>
      <c r="C27" s="405"/>
      <c r="D27" s="393"/>
      <c r="E27" s="523"/>
      <c r="F27" s="47"/>
      <c r="G27" s="51"/>
      <c r="H27" s="50"/>
      <c r="I27" s="385">
        <f t="shared" si="5"/>
        <v>0</v>
      </c>
      <c r="J27" s="386"/>
      <c r="K27" s="387"/>
      <c r="L27" s="383"/>
      <c r="M27" s="383"/>
      <c r="N27" s="383"/>
      <c r="O27" s="383"/>
      <c r="P27" s="383"/>
      <c r="Q27" s="383"/>
      <c r="R27" s="383"/>
      <c r="S27" s="384"/>
      <c r="T27" s="567"/>
      <c r="U27" s="416"/>
      <c r="V27" s="565"/>
      <c r="W27" s="35"/>
      <c r="X27" s="7">
        <f t="shared" si="1"/>
        <v>3</v>
      </c>
      <c r="Y27" s="7">
        <f t="shared" si="2"/>
        <v>3</v>
      </c>
      <c r="Z27" s="7">
        <f t="shared" si="3"/>
        <v>3</v>
      </c>
      <c r="AB27" s="7" t="str">
        <f t="shared" si="4"/>
        <v/>
      </c>
    </row>
    <row r="28" spans="1:28" s="7" customFormat="1" ht="21.6" customHeight="1" x14ac:dyDescent="0.15">
      <c r="A28" s="27" t="str">
        <f t="shared" si="0"/>
        <v/>
      </c>
      <c r="B28" s="520"/>
      <c r="C28" s="405"/>
      <c r="D28" s="393"/>
      <c r="E28" s="523"/>
      <c r="F28" s="47"/>
      <c r="G28" s="51"/>
      <c r="H28" s="50"/>
      <c r="I28" s="385">
        <f t="shared" si="5"/>
        <v>0</v>
      </c>
      <c r="J28" s="386"/>
      <c r="K28" s="387"/>
      <c r="L28" s="383"/>
      <c r="M28" s="383"/>
      <c r="N28" s="383"/>
      <c r="O28" s="383"/>
      <c r="P28" s="383"/>
      <c r="Q28" s="383"/>
      <c r="R28" s="383"/>
      <c r="S28" s="384"/>
      <c r="T28" s="567"/>
      <c r="U28" s="416"/>
      <c r="V28" s="565"/>
      <c r="W28" s="35"/>
      <c r="X28" s="7">
        <f t="shared" si="1"/>
        <v>3</v>
      </c>
      <c r="Y28" s="7">
        <f t="shared" si="2"/>
        <v>3</v>
      </c>
      <c r="Z28" s="7">
        <f t="shared" si="3"/>
        <v>3</v>
      </c>
      <c r="AB28" s="7" t="str">
        <f t="shared" si="4"/>
        <v/>
      </c>
    </row>
    <row r="29" spans="1:28" s="7" customFormat="1" ht="21.6" customHeight="1" x14ac:dyDescent="0.15">
      <c r="A29" s="27" t="str">
        <f t="shared" si="0"/>
        <v/>
      </c>
      <c r="B29" s="520"/>
      <c r="C29" s="405"/>
      <c r="D29" s="393"/>
      <c r="E29" s="523"/>
      <c r="F29" s="47"/>
      <c r="G29" s="51"/>
      <c r="H29" s="50"/>
      <c r="I29" s="385">
        <f t="shared" si="5"/>
        <v>0</v>
      </c>
      <c r="J29" s="386"/>
      <c r="K29" s="387"/>
      <c r="L29" s="383"/>
      <c r="M29" s="383"/>
      <c r="N29" s="383"/>
      <c r="O29" s="383"/>
      <c r="P29" s="383"/>
      <c r="Q29" s="383"/>
      <c r="R29" s="383"/>
      <c r="S29" s="384"/>
      <c r="T29" s="567"/>
      <c r="U29" s="416"/>
      <c r="V29" s="565"/>
      <c r="W29" s="35"/>
      <c r="X29" s="7">
        <f t="shared" si="1"/>
        <v>3</v>
      </c>
      <c r="Y29" s="7">
        <f t="shared" si="2"/>
        <v>3</v>
      </c>
      <c r="Z29" s="7">
        <f t="shared" si="3"/>
        <v>3</v>
      </c>
      <c r="AB29" s="7" t="str">
        <f t="shared" si="4"/>
        <v/>
      </c>
    </row>
    <row r="30" spans="1:28" s="7" customFormat="1" ht="21.6" customHeight="1" x14ac:dyDescent="0.15">
      <c r="A30" s="27" t="str">
        <f t="shared" si="0"/>
        <v/>
      </c>
      <c r="B30" s="520"/>
      <c r="C30" s="405"/>
      <c r="D30" s="393"/>
      <c r="E30" s="523"/>
      <c r="F30" s="47"/>
      <c r="G30" s="51"/>
      <c r="H30" s="50"/>
      <c r="I30" s="385">
        <f t="shared" si="5"/>
        <v>0</v>
      </c>
      <c r="J30" s="386"/>
      <c r="K30" s="387"/>
      <c r="L30" s="383"/>
      <c r="M30" s="383"/>
      <c r="N30" s="383"/>
      <c r="O30" s="383"/>
      <c r="P30" s="383"/>
      <c r="Q30" s="383"/>
      <c r="R30" s="383"/>
      <c r="S30" s="384"/>
      <c r="T30" s="567"/>
      <c r="U30" s="416"/>
      <c r="V30" s="565"/>
      <c r="W30" s="35"/>
      <c r="X30" s="7">
        <f t="shared" si="1"/>
        <v>3</v>
      </c>
      <c r="Y30" s="7">
        <f t="shared" si="2"/>
        <v>3</v>
      </c>
      <c r="Z30" s="7">
        <f t="shared" si="3"/>
        <v>3</v>
      </c>
      <c r="AB30" s="7" t="str">
        <f t="shared" si="4"/>
        <v/>
      </c>
    </row>
    <row r="31" spans="1:28" s="7" customFormat="1" ht="21.6" customHeight="1" x14ac:dyDescent="0.15">
      <c r="A31" s="27" t="str">
        <f t="shared" si="0"/>
        <v/>
      </c>
      <c r="B31" s="520"/>
      <c r="C31" s="405"/>
      <c r="D31" s="393"/>
      <c r="E31" s="523"/>
      <c r="F31" s="47"/>
      <c r="G31" s="51"/>
      <c r="H31" s="50"/>
      <c r="I31" s="385">
        <f t="shared" si="5"/>
        <v>0</v>
      </c>
      <c r="J31" s="386"/>
      <c r="K31" s="387"/>
      <c r="L31" s="383"/>
      <c r="M31" s="383"/>
      <c r="N31" s="383"/>
      <c r="O31" s="383"/>
      <c r="P31" s="383"/>
      <c r="Q31" s="383"/>
      <c r="R31" s="383"/>
      <c r="S31" s="384"/>
      <c r="T31" s="567"/>
      <c r="U31" s="416"/>
      <c r="V31" s="565"/>
      <c r="W31" s="35"/>
      <c r="X31" s="7">
        <f t="shared" si="1"/>
        <v>3</v>
      </c>
      <c r="Y31" s="7">
        <f t="shared" si="2"/>
        <v>3</v>
      </c>
      <c r="Z31" s="7">
        <f t="shared" si="3"/>
        <v>3</v>
      </c>
      <c r="AB31" s="7" t="str">
        <f t="shared" si="4"/>
        <v/>
      </c>
    </row>
    <row r="32" spans="1:28" s="7" customFormat="1" ht="21.6" customHeight="1" x14ac:dyDescent="0.15">
      <c r="A32" s="27" t="str">
        <f t="shared" si="0"/>
        <v/>
      </c>
      <c r="B32" s="520"/>
      <c r="C32" s="405"/>
      <c r="D32" s="393"/>
      <c r="E32" s="523"/>
      <c r="F32" s="47"/>
      <c r="G32" s="51"/>
      <c r="H32" s="50"/>
      <c r="I32" s="385">
        <f t="shared" si="5"/>
        <v>0</v>
      </c>
      <c r="J32" s="386"/>
      <c r="K32" s="387"/>
      <c r="L32" s="383"/>
      <c r="M32" s="383"/>
      <c r="N32" s="383"/>
      <c r="O32" s="383"/>
      <c r="P32" s="383"/>
      <c r="Q32" s="383"/>
      <c r="R32" s="383"/>
      <c r="S32" s="384"/>
      <c r="T32" s="567"/>
      <c r="U32" s="416"/>
      <c r="V32" s="565"/>
      <c r="W32" s="35"/>
      <c r="X32" s="7">
        <f t="shared" si="1"/>
        <v>3</v>
      </c>
      <c r="Y32" s="7">
        <f t="shared" si="2"/>
        <v>3</v>
      </c>
      <c r="Z32" s="7">
        <f t="shared" si="3"/>
        <v>3</v>
      </c>
      <c r="AB32" s="7" t="str">
        <f t="shared" si="4"/>
        <v/>
      </c>
    </row>
    <row r="33" spans="1:28" s="7" customFormat="1" ht="21.6" customHeight="1" x14ac:dyDescent="0.15">
      <c r="A33" s="27" t="str">
        <f t="shared" si="0"/>
        <v/>
      </c>
      <c r="B33" s="520"/>
      <c r="C33" s="405"/>
      <c r="D33" s="393"/>
      <c r="E33" s="523"/>
      <c r="F33" s="47"/>
      <c r="G33" s="51"/>
      <c r="H33" s="50"/>
      <c r="I33" s="385">
        <f t="shared" si="5"/>
        <v>0</v>
      </c>
      <c r="J33" s="386"/>
      <c r="K33" s="387"/>
      <c r="L33" s="383"/>
      <c r="M33" s="383"/>
      <c r="N33" s="383"/>
      <c r="O33" s="383"/>
      <c r="P33" s="383"/>
      <c r="Q33" s="383"/>
      <c r="R33" s="383"/>
      <c r="S33" s="384"/>
      <c r="T33" s="567"/>
      <c r="U33" s="416"/>
      <c r="V33" s="565"/>
      <c r="W33" s="35"/>
      <c r="X33" s="7">
        <f t="shared" si="1"/>
        <v>3</v>
      </c>
      <c r="Y33" s="7">
        <f t="shared" si="2"/>
        <v>3</v>
      </c>
      <c r="Z33" s="7">
        <f t="shared" si="3"/>
        <v>3</v>
      </c>
      <c r="AB33" s="7" t="str">
        <f t="shared" si="4"/>
        <v/>
      </c>
    </row>
    <row r="34" spans="1:28" s="7" customFormat="1" ht="21.6" customHeight="1" thickBot="1" x14ac:dyDescent="0.2">
      <c r="A34" s="27" t="str">
        <f t="shared" si="0"/>
        <v/>
      </c>
      <c r="B34" s="520"/>
      <c r="C34" s="405"/>
      <c r="D34" s="393"/>
      <c r="E34" s="523"/>
      <c r="F34" s="48"/>
      <c r="G34" s="52"/>
      <c r="H34" s="53"/>
      <c r="I34" s="385">
        <f>IFERROR(INT(G34*H34),"入力不備あり")</f>
        <v>0</v>
      </c>
      <c r="J34" s="386"/>
      <c r="K34" s="387"/>
      <c r="L34" s="595"/>
      <c r="M34" s="595"/>
      <c r="N34" s="595"/>
      <c r="O34" s="595"/>
      <c r="P34" s="595"/>
      <c r="Q34" s="595"/>
      <c r="R34" s="595"/>
      <c r="S34" s="596"/>
      <c r="T34" s="568"/>
      <c r="U34" s="416"/>
      <c r="V34" s="565"/>
      <c r="W34" s="35"/>
      <c r="X34" s="7">
        <f t="shared" si="1"/>
        <v>3</v>
      </c>
      <c r="Y34" s="7">
        <f t="shared" si="2"/>
        <v>3</v>
      </c>
      <c r="Z34" s="7">
        <f t="shared" si="3"/>
        <v>3</v>
      </c>
      <c r="AB34" s="7" t="str">
        <f t="shared" si="4"/>
        <v/>
      </c>
    </row>
    <row r="35" spans="1:28" s="7" customFormat="1" ht="24.6" customHeight="1" thickBot="1" x14ac:dyDescent="0.2">
      <c r="A35" s="13"/>
      <c r="B35" s="520"/>
      <c r="C35" s="405"/>
      <c r="D35" s="393"/>
      <c r="E35" s="581" t="s">
        <v>205</v>
      </c>
      <c r="F35" s="511" t="s">
        <v>206</v>
      </c>
      <c r="G35" s="435"/>
      <c r="H35" s="434" t="s">
        <v>207</v>
      </c>
      <c r="I35" s="435"/>
      <c r="J35" s="435"/>
      <c r="K35" s="435"/>
      <c r="L35" s="436" t="s">
        <v>208</v>
      </c>
      <c r="M35" s="436"/>
      <c r="N35" s="436"/>
      <c r="O35" s="437" t="s">
        <v>209</v>
      </c>
      <c r="P35" s="599"/>
      <c r="Q35" s="512" t="s">
        <v>210</v>
      </c>
      <c r="R35" s="58" t="s">
        <v>206</v>
      </c>
      <c r="S35" s="261" t="s">
        <v>208</v>
      </c>
      <c r="T35" s="57" t="s">
        <v>211</v>
      </c>
      <c r="U35" s="562"/>
      <c r="V35" s="565"/>
      <c r="W35" s="35"/>
      <c r="X35" s="21" t="s">
        <v>212</v>
      </c>
      <c r="Y35" s="21" t="s">
        <v>210</v>
      </c>
      <c r="Z35" s="35"/>
      <c r="AA35" s="35"/>
      <c r="AB35" s="35"/>
    </row>
    <row r="36" spans="1:28" s="7" customFormat="1" ht="21.6" customHeight="1" x14ac:dyDescent="0.15">
      <c r="A36" s="29" t="str">
        <f>IF(OR(X36="入力不備あり",Y36="入力不備あり"),"入力不備あり","")</f>
        <v/>
      </c>
      <c r="B36" s="520"/>
      <c r="C36" s="405"/>
      <c r="D36" s="393"/>
      <c r="E36" s="582"/>
      <c r="F36" s="587"/>
      <c r="G36" s="588"/>
      <c r="H36" s="600"/>
      <c r="I36" s="601"/>
      <c r="J36" s="601"/>
      <c r="K36" s="601"/>
      <c r="L36" s="602"/>
      <c r="M36" s="603"/>
      <c r="N36" s="603"/>
      <c r="O36" s="443">
        <f>SUM($L36:$N38)</f>
        <v>0</v>
      </c>
      <c r="P36" s="444"/>
      <c r="Q36" s="513"/>
      <c r="R36" s="42"/>
      <c r="S36" s="262"/>
      <c r="T36" s="592">
        <f>SUM($S36:$S38)</f>
        <v>0</v>
      </c>
      <c r="U36" s="562"/>
      <c r="V36" s="565"/>
      <c r="W36" s="35"/>
      <c r="X36" s="41" t="str">
        <f>IF(AND(F36="",H36="",L36=""),"",IF(AND(F36&gt;0,L36&gt;0,H36="○"),"","入力不備あり"))</f>
        <v/>
      </c>
      <c r="Y36" s="41" t="str">
        <f>IF(AND(R36="",S36=""),"",IF(AND(R36&gt;0,S36&gt;0),"","入力不備あり"))</f>
        <v/>
      </c>
      <c r="Z36" s="35"/>
      <c r="AA36" s="35"/>
      <c r="AB36" s="35"/>
    </row>
    <row r="37" spans="1:28" s="7" customFormat="1" ht="21.6" customHeight="1" x14ac:dyDescent="0.15">
      <c r="A37" s="29" t="str">
        <f t="shared" ref="A37:A38" si="6">IF(OR(X37="入力不備あり",Y37="入力不備あり"),"入力不備あり","")</f>
        <v/>
      </c>
      <c r="B37" s="520"/>
      <c r="C37" s="405"/>
      <c r="D37" s="393"/>
      <c r="E37" s="582"/>
      <c r="F37" s="589"/>
      <c r="G37" s="590"/>
      <c r="H37" s="448"/>
      <c r="I37" s="449"/>
      <c r="J37" s="449"/>
      <c r="K37" s="449"/>
      <c r="L37" s="450"/>
      <c r="M37" s="451"/>
      <c r="N37" s="451"/>
      <c r="O37" s="445"/>
      <c r="P37" s="444"/>
      <c r="Q37" s="513"/>
      <c r="R37" s="43"/>
      <c r="S37" s="263"/>
      <c r="T37" s="593"/>
      <c r="U37" s="562"/>
      <c r="V37" s="565"/>
      <c r="W37" s="35"/>
      <c r="X37" s="41" t="str">
        <f t="shared" ref="X37" si="7">IF(AND(F37="",H37="",L37=""),"",IF(AND(F37&gt;0,L37&gt;0,H37="○"),"","入力不備あり"))</f>
        <v/>
      </c>
      <c r="Y37" s="41" t="str">
        <f t="shared" ref="Y37" si="8">IF(AND(R37="",S37=""),"",IF(AND(R37&gt;0,S37&gt;0),"","入力不備あり"))</f>
        <v/>
      </c>
      <c r="Z37" s="35"/>
      <c r="AA37" s="35"/>
      <c r="AB37" s="35"/>
    </row>
    <row r="38" spans="1:28" s="7" customFormat="1" ht="21.6" customHeight="1" thickBot="1" x14ac:dyDescent="0.2">
      <c r="A38" s="29" t="str">
        <f t="shared" si="6"/>
        <v/>
      </c>
      <c r="B38" s="520"/>
      <c r="C38" s="407"/>
      <c r="D38" s="396"/>
      <c r="E38" s="583"/>
      <c r="F38" s="502"/>
      <c r="G38" s="591"/>
      <c r="H38" s="452"/>
      <c r="I38" s="453"/>
      <c r="J38" s="453"/>
      <c r="K38" s="453"/>
      <c r="L38" s="454"/>
      <c r="M38" s="455"/>
      <c r="N38" s="455"/>
      <c r="O38" s="446"/>
      <c r="P38" s="447"/>
      <c r="Q38" s="514"/>
      <c r="R38" s="62"/>
      <c r="S38" s="264"/>
      <c r="T38" s="594"/>
      <c r="U38" s="563"/>
      <c r="V38" s="566"/>
      <c r="X38" s="41" t="str">
        <f>IF(AND(F38="",H38="",L38=""),"",IF(AND(F38&gt;0,L38&gt;0,H38="○"),"","入力不備あり"))</f>
        <v/>
      </c>
      <c r="Y38" s="41" t="str">
        <f t="shared" ref="Y38" si="9">IF(AND(R38="",S38=""),"",IF(AND(R38&gt;0,S38&gt;0),"","入力不備あり"))</f>
        <v/>
      </c>
    </row>
    <row r="39" spans="1:28" s="7" customFormat="1" ht="33" customHeight="1" x14ac:dyDescent="0.15">
      <c r="A39" s="530"/>
      <c r="B39" s="521"/>
      <c r="C39" s="321" t="s">
        <v>215</v>
      </c>
      <c r="D39" s="531"/>
      <c r="E39" s="532"/>
      <c r="F39" s="533"/>
      <c r="G39" s="533"/>
      <c r="H39" s="533"/>
      <c r="I39" s="533"/>
      <c r="J39" s="533"/>
      <c r="K39" s="533"/>
      <c r="L39" s="533"/>
      <c r="M39" s="533"/>
      <c r="N39" s="533"/>
      <c r="O39" s="533"/>
      <c r="P39" s="533"/>
      <c r="Q39" s="533"/>
      <c r="R39" s="533"/>
      <c r="S39" s="533"/>
      <c r="T39" s="533"/>
      <c r="U39" s="533"/>
      <c r="V39" s="534"/>
    </row>
    <row r="40" spans="1:28" s="7" customFormat="1" ht="33" customHeight="1" thickBot="1" x14ac:dyDescent="0.2">
      <c r="A40" s="530"/>
      <c r="B40" s="521"/>
      <c r="C40" s="535" t="s">
        <v>216</v>
      </c>
      <c r="D40" s="536"/>
      <c r="E40" s="537"/>
      <c r="F40" s="537"/>
      <c r="G40" s="537"/>
      <c r="H40" s="537"/>
      <c r="I40" s="537"/>
      <c r="J40" s="537"/>
      <c r="K40" s="537"/>
      <c r="L40" s="537"/>
      <c r="M40" s="537"/>
      <c r="N40" s="537"/>
      <c r="O40" s="537"/>
      <c r="P40" s="537"/>
      <c r="Q40" s="537"/>
      <c r="R40" s="538"/>
      <c r="S40" s="538"/>
      <c r="T40" s="538"/>
      <c r="U40" s="538"/>
      <c r="V40" s="539"/>
    </row>
    <row r="41" spans="1:28" s="7" customFormat="1" ht="24" customHeight="1" thickBot="1" x14ac:dyDescent="0.2">
      <c r="A41" s="530"/>
      <c r="B41" s="521"/>
      <c r="C41" s="335" t="s">
        <v>217</v>
      </c>
      <c r="D41" s="336"/>
      <c r="E41" s="336"/>
      <c r="F41" s="337"/>
      <c r="G41" s="548" t="s">
        <v>229</v>
      </c>
      <c r="H41" s="380"/>
      <c r="I41" s="380"/>
      <c r="J41" s="380"/>
      <c r="K41" s="380"/>
      <c r="L41" s="380"/>
      <c r="M41" s="380"/>
      <c r="N41" s="380"/>
      <c r="O41" s="380"/>
      <c r="P41" s="380"/>
      <c r="Q41" s="380"/>
      <c r="R41" s="549" t="str">
        <f>IF(AND(R44="",R46="",R47="",R49=""),"入力完了！今一度、記載内容をご確認ください。","")</f>
        <v/>
      </c>
      <c r="S41" s="550"/>
      <c r="T41" s="550"/>
      <c r="U41" s="550"/>
      <c r="V41" s="551"/>
      <c r="W41" s="67"/>
    </row>
    <row r="42" spans="1:28" s="7" customFormat="1" ht="12.6" customHeight="1" x14ac:dyDescent="0.15">
      <c r="A42" s="530"/>
      <c r="B42" s="521"/>
      <c r="C42" s="335"/>
      <c r="D42" s="336"/>
      <c r="E42" s="336"/>
      <c r="F42" s="337"/>
      <c r="G42" s="379"/>
      <c r="H42" s="380"/>
      <c r="I42" s="380"/>
      <c r="J42" s="380"/>
      <c r="K42" s="380"/>
      <c r="L42" s="380"/>
      <c r="M42" s="380"/>
      <c r="N42" s="380"/>
      <c r="O42" s="380"/>
      <c r="P42" s="380"/>
      <c r="Q42" s="380"/>
      <c r="R42" s="552" t="str">
        <f>IF(R41&lt;&gt;"","","【入力内容確認欄】以下にコメントが表示されている場合、確認・修正願います。")</f>
        <v>【入力内容確認欄】以下にコメントが表示されている場合、確認・修正願います。</v>
      </c>
      <c r="S42" s="553"/>
      <c r="T42" s="553"/>
      <c r="U42" s="553"/>
      <c r="V42" s="554"/>
    </row>
    <row r="43" spans="1:28" s="7" customFormat="1" ht="12.6" customHeight="1" thickBot="1" x14ac:dyDescent="0.2">
      <c r="A43" s="530"/>
      <c r="B43" s="521"/>
      <c r="C43" s="335"/>
      <c r="D43" s="336"/>
      <c r="E43" s="336"/>
      <c r="F43" s="337"/>
      <c r="G43" s="381"/>
      <c r="H43" s="382"/>
      <c r="I43" s="382"/>
      <c r="J43" s="382"/>
      <c r="K43" s="382"/>
      <c r="L43" s="382"/>
      <c r="M43" s="382"/>
      <c r="N43" s="382"/>
      <c r="O43" s="382"/>
      <c r="P43" s="382"/>
      <c r="Q43" s="382"/>
      <c r="R43" s="555"/>
      <c r="S43" s="556"/>
      <c r="T43" s="556"/>
      <c r="U43" s="556"/>
      <c r="V43" s="557"/>
    </row>
    <row r="44" spans="1:28" s="7" customFormat="1" ht="26.45" customHeight="1" x14ac:dyDescent="0.15">
      <c r="A44" s="530"/>
      <c r="B44" s="521"/>
      <c r="C44" s="335"/>
      <c r="D44" s="336"/>
      <c r="E44" s="336"/>
      <c r="F44" s="337"/>
      <c r="G44" s="558"/>
      <c r="H44" s="375"/>
      <c r="I44" s="375"/>
      <c r="J44" s="375"/>
      <c r="K44" s="375"/>
      <c r="L44" s="375"/>
      <c r="M44" s="375"/>
      <c r="N44" s="375"/>
      <c r="O44" s="375"/>
      <c r="P44" s="375"/>
      <c r="Q44" s="375"/>
      <c r="R44" s="542" t="str" cm="1">
        <f t="array" ref="R44">IF(AND(A15:A38=""),"","・報酬・期末勤勉手当・交通費・合計額・国庫補助希望金額のいずれかが未入力または不備あり。")</f>
        <v>・報酬・期末勤勉手当・交通費・合計額・国庫補助希望金額のいずれかが未入力または不備あり。</v>
      </c>
      <c r="S44" s="543"/>
      <c r="T44" s="543"/>
      <c r="U44" s="543"/>
      <c r="V44" s="544"/>
    </row>
    <row r="45" spans="1:28" s="7" customFormat="1" ht="21" customHeight="1" x14ac:dyDescent="0.15">
      <c r="A45" s="530"/>
      <c r="B45" s="521"/>
      <c r="C45" s="335"/>
      <c r="D45" s="336"/>
      <c r="E45" s="336"/>
      <c r="F45" s="337"/>
      <c r="G45" s="374" t="s">
        <v>219</v>
      </c>
      <c r="H45" s="388"/>
      <c r="I45" s="388"/>
      <c r="J45" s="388"/>
      <c r="K45" s="388"/>
      <c r="L45" s="388"/>
      <c r="M45" s="388"/>
      <c r="N45" s="388"/>
      <c r="O45" s="388"/>
      <c r="P45" s="388"/>
      <c r="Q45" s="388"/>
      <c r="R45" s="545"/>
      <c r="S45" s="546"/>
      <c r="T45" s="546"/>
      <c r="U45" s="546"/>
      <c r="V45" s="547"/>
    </row>
    <row r="46" spans="1:28" s="7" customFormat="1" ht="30.6" customHeight="1" x14ac:dyDescent="0.15">
      <c r="A46" s="530"/>
      <c r="B46" s="521"/>
      <c r="C46" s="338"/>
      <c r="D46" s="339"/>
      <c r="E46" s="339"/>
      <c r="F46" s="340"/>
      <c r="G46" s="604"/>
      <c r="H46" s="605"/>
      <c r="I46" s="605"/>
      <c r="J46" s="605"/>
      <c r="K46" s="605"/>
      <c r="L46" s="605"/>
      <c r="M46" s="605"/>
      <c r="N46" s="605"/>
      <c r="O46" s="605"/>
      <c r="P46" s="605"/>
      <c r="Q46" s="605"/>
      <c r="R46" s="367" t="str">
        <f>IF(OR(V13="",NOT(AND(V13&lt;=U13/3,MOD(V13,1000)=0))),"・【V列】国庫補助希望額は自動計算されます。ご確認ください。","")</f>
        <v/>
      </c>
      <c r="S46" s="368"/>
      <c r="T46" s="368"/>
      <c r="U46" s="368"/>
      <c r="V46" s="369"/>
    </row>
    <row r="47" spans="1:28" s="7" customFormat="1" ht="29.45" customHeight="1" x14ac:dyDescent="0.15">
      <c r="A47" s="530"/>
      <c r="B47" s="521"/>
      <c r="C47" s="348" t="s">
        <v>220</v>
      </c>
      <c r="D47" s="349"/>
      <c r="E47" s="349"/>
      <c r="F47" s="350"/>
      <c r="G47" s="372" t="s">
        <v>221</v>
      </c>
      <c r="H47" s="373"/>
      <c r="I47" s="373"/>
      <c r="J47" s="372" t="s">
        <v>222</v>
      </c>
      <c r="K47" s="373"/>
      <c r="L47" s="373"/>
      <c r="M47" s="373"/>
      <c r="N47" s="374" t="s">
        <v>223</v>
      </c>
      <c r="O47" s="366"/>
      <c r="P47" s="366"/>
      <c r="Q47" s="366"/>
      <c r="R47" s="341" t="str">
        <f>IF(AND(SUM(F36:F38)&lt;=C13,SUM(R36:R38)&lt;=C13),"","・報酬の「配置人数」には年間を通じた配置予定人数を記載してください。
(※１)及び記入例参照")</f>
        <v/>
      </c>
      <c r="S47" s="342"/>
      <c r="T47" s="342"/>
      <c r="U47" s="342"/>
      <c r="V47" s="343"/>
    </row>
    <row r="48" spans="1:28" s="7" customFormat="1" ht="25.35" customHeight="1" x14ac:dyDescent="0.15">
      <c r="A48" s="530"/>
      <c r="B48" s="521"/>
      <c r="C48" s="370"/>
      <c r="D48" s="371"/>
      <c r="E48" s="371"/>
      <c r="F48" s="559"/>
      <c r="G48" s="560"/>
      <c r="H48" s="373"/>
      <c r="I48" s="373"/>
      <c r="J48" s="560"/>
      <c r="K48" s="373"/>
      <c r="L48" s="373"/>
      <c r="M48" s="373"/>
      <c r="N48" s="606"/>
      <c r="O48" s="366"/>
      <c r="P48" s="366"/>
      <c r="Q48" s="366"/>
      <c r="R48" s="344"/>
      <c r="S48" s="342"/>
      <c r="T48" s="342"/>
      <c r="U48" s="342"/>
      <c r="V48" s="343"/>
      <c r="W48" s="31" t="str">
        <f>IF(AND(O48="○",T48="○"),"①か②の",IF(AND(O48="―",T48="―"),"エラー",""))</f>
        <v/>
      </c>
    </row>
    <row r="49" spans="1:23" s="7" customFormat="1" ht="25.35" customHeight="1" x14ac:dyDescent="0.15">
      <c r="A49" s="530"/>
      <c r="B49" s="521"/>
      <c r="C49" s="348" t="s">
        <v>224</v>
      </c>
      <c r="D49" s="349"/>
      <c r="E49" s="349"/>
      <c r="F49" s="350"/>
      <c r="G49" s="354" t="s">
        <v>225</v>
      </c>
      <c r="H49" s="354"/>
      <c r="I49" s="354"/>
      <c r="J49" s="355" t="s">
        <v>226</v>
      </c>
      <c r="K49" s="356"/>
      <c r="L49" s="356"/>
      <c r="M49" s="356"/>
      <c r="N49" s="356"/>
      <c r="O49" s="356"/>
      <c r="P49" s="356"/>
      <c r="Q49" s="356"/>
      <c r="R49" s="357" t="str">
        <f>IF(OR(E39="",E40="",G44="",G46="",G48="",J48="",N48="",G50="",,J50=""),"・【成果目標】・【成果指標】・【部活動指導員について】・【支給要件の確認】・【部活動指導員の指導状況】・【地域連携・地域移行に資する取組】のいずれかに未入力箇所あり。","")</f>
        <v>・【成果目標】・【成果指標】・【部活動指導員について】・【支給要件の確認】・【部活動指導員の指導状況】・【地域連携・地域移行に資する取組】のいずれかに未入力箇所あり。</v>
      </c>
      <c r="S49" s="358"/>
      <c r="T49" s="358"/>
      <c r="U49" s="358"/>
      <c r="V49" s="359"/>
    </row>
    <row r="50" spans="1:23" s="7" customFormat="1" ht="25.35" customHeight="1" thickBot="1" x14ac:dyDescent="0.2">
      <c r="A50" s="530"/>
      <c r="B50" s="522"/>
      <c r="C50" s="351"/>
      <c r="D50" s="352"/>
      <c r="E50" s="352"/>
      <c r="F50" s="353"/>
      <c r="G50" s="607"/>
      <c r="H50" s="607"/>
      <c r="I50" s="607"/>
      <c r="J50" s="91"/>
      <c r="K50" s="597"/>
      <c r="L50" s="597"/>
      <c r="M50" s="597"/>
      <c r="N50" s="597"/>
      <c r="O50" s="597"/>
      <c r="P50" s="597"/>
      <c r="Q50" s="598"/>
      <c r="R50" s="360"/>
      <c r="S50" s="361"/>
      <c r="T50" s="361"/>
      <c r="U50" s="361"/>
      <c r="V50" s="362"/>
      <c r="W50" s="31" t="str">
        <f>IF(AND(O50="○",T50="○"),"①か②の",IF(AND(O50="―",T50="―"),"エラー",""))</f>
        <v/>
      </c>
    </row>
    <row r="51" spans="1:23" s="7" customFormat="1" ht="12" x14ac:dyDescent="0.15">
      <c r="A51" s="13"/>
      <c r="B51" s="5"/>
      <c r="C51" s="5"/>
      <c r="D51" s="5"/>
      <c r="E51" s="5"/>
      <c r="F51" s="5"/>
      <c r="G51" s="5"/>
      <c r="H51" s="5"/>
      <c r="I51" s="5"/>
      <c r="J51" s="5"/>
      <c r="K51" s="5"/>
      <c r="L51" s="6"/>
      <c r="M51" s="5"/>
      <c r="N51" s="5"/>
      <c r="O51" s="6"/>
    </row>
    <row r="52" spans="1:23" s="7" customFormat="1" ht="16.350000000000001" customHeight="1" x14ac:dyDescent="0.15">
      <c r="A52" s="13"/>
      <c r="L52" s="6"/>
      <c r="M52" s="6"/>
      <c r="N52" s="6"/>
      <c r="O52" s="6"/>
    </row>
    <row r="53" spans="1:23" s="7" customFormat="1" ht="16.350000000000001" customHeight="1" x14ac:dyDescent="0.15">
      <c r="A53" s="13"/>
      <c r="L53" s="6"/>
      <c r="M53" s="6"/>
      <c r="N53" s="6"/>
      <c r="O53" s="6"/>
    </row>
    <row r="54" spans="1:23" s="7" customFormat="1" ht="16.350000000000001" customHeight="1" x14ac:dyDescent="0.15">
      <c r="A54" s="13"/>
      <c r="L54" s="6"/>
      <c r="M54" s="6"/>
      <c r="N54" s="6"/>
      <c r="O54" s="6"/>
    </row>
    <row r="55" spans="1:23" s="7" customFormat="1" ht="16.350000000000001" customHeight="1" x14ac:dyDescent="0.15">
      <c r="A55" s="13"/>
      <c r="L55" s="6"/>
      <c r="M55" s="6"/>
      <c r="N55" s="6"/>
      <c r="O55" s="6"/>
    </row>
    <row r="56" spans="1:23" s="7" customFormat="1" ht="16.350000000000001" customHeight="1" x14ac:dyDescent="0.15">
      <c r="A56" s="13"/>
      <c r="L56" s="6"/>
      <c r="M56" s="6"/>
      <c r="N56" s="6"/>
      <c r="O56" s="6"/>
    </row>
    <row r="57" spans="1:23" s="7" customFormat="1" ht="16.350000000000001" customHeight="1" x14ac:dyDescent="0.15">
      <c r="A57" s="13"/>
      <c r="L57" s="6"/>
      <c r="M57" s="6"/>
      <c r="N57" s="6"/>
      <c r="O57" s="6"/>
    </row>
    <row r="58" spans="1:23" s="7" customFormat="1" ht="16.350000000000001" customHeight="1" x14ac:dyDescent="0.15">
      <c r="A58" s="13"/>
      <c r="L58" s="6"/>
      <c r="M58" s="6"/>
      <c r="N58" s="6"/>
      <c r="O58" s="6"/>
    </row>
    <row r="59" spans="1:23" s="7" customFormat="1" ht="16.350000000000001" customHeight="1" x14ac:dyDescent="0.15">
      <c r="A59" s="13"/>
      <c r="L59" s="6"/>
      <c r="M59" s="6"/>
      <c r="N59" s="6"/>
      <c r="O59" s="6"/>
    </row>
    <row r="60" spans="1:23" s="7" customFormat="1" ht="16.350000000000001" customHeight="1" x14ac:dyDescent="0.15">
      <c r="A60" s="13"/>
      <c r="L60" s="6"/>
      <c r="M60" s="6"/>
      <c r="N60" s="6"/>
      <c r="O60" s="6"/>
    </row>
    <row r="61" spans="1:23" s="7" customFormat="1" ht="16.350000000000001" customHeight="1" x14ac:dyDescent="0.15">
      <c r="A61" s="13"/>
      <c r="L61" s="6"/>
      <c r="M61" s="6"/>
      <c r="N61" s="6"/>
      <c r="O61" s="6"/>
    </row>
    <row r="62" spans="1:23" s="7" customFormat="1" ht="16.350000000000001" customHeight="1" x14ac:dyDescent="0.15">
      <c r="A62" s="13"/>
      <c r="L62" s="6"/>
      <c r="M62" s="6"/>
      <c r="N62" s="6"/>
      <c r="O62" s="6"/>
    </row>
    <row r="63" spans="1:23" s="7" customFormat="1" ht="16.350000000000001" customHeight="1" x14ac:dyDescent="0.15">
      <c r="A63" s="13"/>
      <c r="L63" s="6"/>
      <c r="M63" s="6"/>
      <c r="N63" s="6"/>
      <c r="O63" s="6"/>
    </row>
    <row r="64" spans="1:23" s="7" customFormat="1" ht="16.350000000000001" customHeight="1" x14ac:dyDescent="0.15">
      <c r="A64" s="13"/>
      <c r="L64" s="6"/>
      <c r="M64" s="6"/>
      <c r="N64" s="6"/>
      <c r="O64" s="6"/>
    </row>
    <row r="65" spans="1:15" s="7" customFormat="1" ht="16.350000000000001" customHeight="1" x14ac:dyDescent="0.15">
      <c r="A65" s="13"/>
      <c r="L65" s="6"/>
      <c r="M65" s="6"/>
      <c r="N65" s="6"/>
      <c r="O65" s="6"/>
    </row>
    <row r="66" spans="1:15" s="7" customFormat="1" ht="16.350000000000001" customHeight="1" x14ac:dyDescent="0.15">
      <c r="A66" s="13"/>
      <c r="L66" s="6"/>
      <c r="M66" s="6"/>
      <c r="N66" s="6"/>
      <c r="O66" s="6"/>
    </row>
    <row r="67" spans="1:15" s="7" customFormat="1" ht="16.350000000000001" customHeight="1" x14ac:dyDescent="0.15">
      <c r="A67" s="13"/>
      <c r="L67" s="6"/>
      <c r="M67" s="6"/>
      <c r="N67" s="6"/>
      <c r="O67" s="6"/>
    </row>
    <row r="68" spans="1:15" s="7" customFormat="1" ht="16.350000000000001" customHeight="1" x14ac:dyDescent="0.15">
      <c r="A68" s="13"/>
      <c r="L68" s="6"/>
      <c r="M68" s="6"/>
      <c r="N68" s="6"/>
      <c r="O68" s="6"/>
    </row>
    <row r="69" spans="1:15" s="7" customFormat="1" ht="16.350000000000001" customHeight="1" x14ac:dyDescent="0.15">
      <c r="A69" s="13"/>
      <c r="L69" s="6"/>
      <c r="M69" s="6"/>
      <c r="N69" s="6"/>
      <c r="O69" s="6"/>
    </row>
    <row r="70" spans="1:15" s="7" customFormat="1" ht="16.350000000000001" customHeight="1" x14ac:dyDescent="0.15">
      <c r="A70" s="13"/>
      <c r="L70" s="6"/>
      <c r="M70" s="6"/>
      <c r="N70" s="6"/>
      <c r="O70" s="6"/>
    </row>
    <row r="71" spans="1:15" s="7" customFormat="1" ht="16.350000000000001" customHeight="1" x14ac:dyDescent="0.15">
      <c r="A71" s="13"/>
      <c r="L71" s="6"/>
      <c r="M71" s="6"/>
      <c r="N71" s="6"/>
      <c r="O71" s="6"/>
    </row>
    <row r="72" spans="1:15" s="7" customFormat="1" ht="16.350000000000001" customHeight="1" x14ac:dyDescent="0.15">
      <c r="A72" s="13"/>
      <c r="L72" s="6"/>
      <c r="M72" s="6"/>
      <c r="N72" s="6"/>
      <c r="O72" s="6"/>
    </row>
    <row r="73" spans="1:15" s="7" customFormat="1" ht="16.350000000000001" customHeight="1" x14ac:dyDescent="0.15">
      <c r="A73" s="13"/>
      <c r="L73" s="6"/>
      <c r="M73" s="6"/>
      <c r="N73" s="6"/>
      <c r="O73" s="6"/>
    </row>
    <row r="74" spans="1:15" s="7" customFormat="1" ht="16.350000000000001" customHeight="1" x14ac:dyDescent="0.15">
      <c r="A74" s="13"/>
      <c r="L74" s="6"/>
      <c r="M74" s="6"/>
      <c r="N74" s="6"/>
      <c r="O74" s="6"/>
    </row>
    <row r="75" spans="1:15" s="7" customFormat="1" ht="16.350000000000001" customHeight="1" x14ac:dyDescent="0.15">
      <c r="A75" s="13"/>
      <c r="L75" s="6"/>
      <c r="M75" s="6"/>
      <c r="N75" s="6"/>
      <c r="O75" s="6"/>
    </row>
    <row r="76" spans="1:15" s="7" customFormat="1" ht="16.350000000000001" customHeight="1" x14ac:dyDescent="0.15">
      <c r="A76" s="13"/>
      <c r="L76" s="6"/>
      <c r="M76" s="6"/>
      <c r="N76" s="6"/>
      <c r="O76" s="6"/>
    </row>
    <row r="77" spans="1:15" s="7" customFormat="1" ht="16.350000000000001" customHeight="1" x14ac:dyDescent="0.15">
      <c r="A77" s="13"/>
      <c r="L77" s="6"/>
      <c r="M77" s="6"/>
      <c r="N77" s="6"/>
      <c r="O77" s="6"/>
    </row>
    <row r="78" spans="1:15" s="7" customFormat="1" ht="16.350000000000001" customHeight="1" x14ac:dyDescent="0.15">
      <c r="A78" s="13"/>
      <c r="L78" s="6"/>
      <c r="M78" s="6"/>
      <c r="N78" s="6"/>
      <c r="O78" s="6"/>
    </row>
    <row r="79" spans="1:15" s="7" customFormat="1" ht="16.350000000000001" customHeight="1" x14ac:dyDescent="0.15">
      <c r="A79" s="13"/>
      <c r="L79" s="6"/>
      <c r="M79" s="6"/>
      <c r="N79" s="6"/>
      <c r="O79" s="6"/>
    </row>
    <row r="80" spans="1:15" s="7" customFormat="1" ht="16.350000000000001" customHeight="1" x14ac:dyDescent="0.15">
      <c r="A80" s="13"/>
      <c r="L80" s="6"/>
      <c r="M80" s="6"/>
      <c r="N80" s="6"/>
      <c r="O80" s="6"/>
    </row>
    <row r="81" spans="1:15" s="7" customFormat="1" ht="16.350000000000001" customHeight="1" x14ac:dyDescent="0.15">
      <c r="A81" s="13"/>
      <c r="L81" s="6"/>
      <c r="M81" s="6"/>
      <c r="N81" s="6"/>
      <c r="O81" s="6"/>
    </row>
    <row r="82" spans="1:15" s="7" customFormat="1" ht="16.350000000000001" customHeight="1" x14ac:dyDescent="0.15">
      <c r="A82" s="13"/>
      <c r="L82" s="6"/>
      <c r="M82" s="6"/>
      <c r="N82" s="6"/>
      <c r="O82" s="6"/>
    </row>
    <row r="83" spans="1:15" s="7" customFormat="1" ht="16.350000000000001" customHeight="1" x14ac:dyDescent="0.15">
      <c r="A83" s="13"/>
      <c r="L83" s="6"/>
      <c r="M83" s="6"/>
      <c r="N83" s="6"/>
      <c r="O83" s="6"/>
    </row>
    <row r="84" spans="1:15" s="7" customFormat="1" ht="16.350000000000001" customHeight="1" x14ac:dyDescent="0.15">
      <c r="A84" s="13"/>
      <c r="L84" s="6"/>
      <c r="M84" s="6"/>
      <c r="N84" s="6"/>
      <c r="O84" s="6"/>
    </row>
    <row r="85" spans="1:15" s="7" customFormat="1" ht="16.350000000000001" customHeight="1" x14ac:dyDescent="0.15">
      <c r="A85" s="13"/>
      <c r="L85" s="6"/>
      <c r="M85" s="6"/>
      <c r="N85" s="6"/>
      <c r="O85" s="6"/>
    </row>
    <row r="86" spans="1:15" s="7" customFormat="1" ht="16.350000000000001" customHeight="1" x14ac:dyDescent="0.15">
      <c r="A86" s="13"/>
      <c r="L86" s="6"/>
      <c r="M86" s="6"/>
      <c r="N86" s="6"/>
      <c r="O86" s="6"/>
    </row>
    <row r="87" spans="1:15" s="7" customFormat="1" ht="16.350000000000001" customHeight="1" x14ac:dyDescent="0.15">
      <c r="A87" s="13"/>
      <c r="L87" s="6"/>
      <c r="M87" s="6"/>
      <c r="N87" s="6"/>
      <c r="O87" s="6"/>
    </row>
    <row r="88" spans="1:15" s="7" customFormat="1" ht="16.350000000000001" customHeight="1" x14ac:dyDescent="0.15">
      <c r="A88" s="13"/>
      <c r="L88" s="6"/>
      <c r="M88" s="6"/>
      <c r="N88" s="6"/>
      <c r="O88" s="6"/>
    </row>
    <row r="89" spans="1:15" s="7" customFormat="1" ht="16.350000000000001" customHeight="1" x14ac:dyDescent="0.15">
      <c r="A89" s="13"/>
      <c r="L89" s="6"/>
      <c r="M89" s="6"/>
      <c r="N89" s="6"/>
      <c r="O89" s="6"/>
    </row>
    <row r="90" spans="1:15" s="7" customFormat="1" ht="16.350000000000001" customHeight="1" x14ac:dyDescent="0.15">
      <c r="A90" s="13"/>
      <c r="L90" s="6"/>
      <c r="M90" s="6"/>
      <c r="N90" s="6"/>
      <c r="O90" s="6"/>
    </row>
    <row r="91" spans="1:15" s="7" customFormat="1" ht="16.350000000000001" customHeight="1" x14ac:dyDescent="0.15">
      <c r="A91" s="13"/>
      <c r="L91" s="6"/>
      <c r="M91" s="6"/>
      <c r="N91" s="6"/>
      <c r="O91" s="6"/>
    </row>
    <row r="92" spans="1:15" s="7" customFormat="1" ht="16.350000000000001" customHeight="1" x14ac:dyDescent="0.15">
      <c r="A92" s="13"/>
      <c r="L92" s="6"/>
      <c r="M92" s="6"/>
      <c r="N92" s="6"/>
      <c r="O92" s="6"/>
    </row>
    <row r="93" spans="1:15" s="7" customFormat="1" ht="16.350000000000001" customHeight="1" x14ac:dyDescent="0.15">
      <c r="A93" s="13"/>
      <c r="L93" s="6"/>
      <c r="M93" s="6"/>
      <c r="N93" s="6"/>
      <c r="O93" s="6"/>
    </row>
    <row r="94" spans="1:15" s="7" customFormat="1" ht="16.350000000000001" customHeight="1" x14ac:dyDescent="0.15">
      <c r="A94" s="13"/>
      <c r="L94" s="6"/>
      <c r="M94" s="6"/>
      <c r="N94" s="6"/>
      <c r="O94" s="6"/>
    </row>
    <row r="95" spans="1:15" s="7" customFormat="1" ht="16.350000000000001" customHeight="1" x14ac:dyDescent="0.15">
      <c r="A95" s="13"/>
      <c r="L95" s="6"/>
      <c r="M95" s="6"/>
      <c r="N95" s="6"/>
      <c r="O95" s="6"/>
    </row>
    <row r="96" spans="1:15" s="7" customFormat="1" ht="16.350000000000001" customHeight="1" x14ac:dyDescent="0.15">
      <c r="A96" s="13"/>
      <c r="L96" s="6"/>
      <c r="M96" s="6"/>
      <c r="N96" s="6"/>
      <c r="O96" s="6"/>
    </row>
    <row r="97" spans="1:15" s="7" customFormat="1" ht="16.350000000000001" customHeight="1" x14ac:dyDescent="0.15">
      <c r="A97" s="13"/>
      <c r="L97" s="6"/>
      <c r="M97" s="6"/>
      <c r="N97" s="6"/>
      <c r="O97" s="6"/>
    </row>
    <row r="98" spans="1:15" s="7" customFormat="1" ht="16.350000000000001" customHeight="1" x14ac:dyDescent="0.15">
      <c r="A98" s="13"/>
      <c r="L98" s="6"/>
      <c r="M98" s="6"/>
      <c r="N98" s="6"/>
      <c r="O98" s="6"/>
    </row>
    <row r="99" spans="1:15" s="7" customFormat="1" ht="16.350000000000001" customHeight="1" x14ac:dyDescent="0.15">
      <c r="A99" s="13"/>
      <c r="L99" s="6"/>
      <c r="M99" s="6"/>
      <c r="N99" s="6"/>
      <c r="O99" s="6"/>
    </row>
    <row r="100" spans="1:15" s="7" customFormat="1" ht="16.350000000000001" customHeight="1" x14ac:dyDescent="0.15">
      <c r="A100" s="13"/>
      <c r="L100" s="6"/>
      <c r="M100" s="6"/>
      <c r="N100" s="6"/>
      <c r="O100" s="6"/>
    </row>
    <row r="101" spans="1:15" s="7" customFormat="1" ht="16.350000000000001" customHeight="1" x14ac:dyDescent="0.15">
      <c r="A101" s="13"/>
      <c r="L101" s="6"/>
      <c r="M101" s="6"/>
      <c r="N101" s="6"/>
      <c r="O101" s="6"/>
    </row>
    <row r="102" spans="1:15" s="7" customFormat="1" ht="16.350000000000001" customHeight="1" x14ac:dyDescent="0.15">
      <c r="A102" s="13"/>
      <c r="L102" s="6"/>
      <c r="M102" s="6"/>
      <c r="N102" s="6"/>
      <c r="O102" s="6"/>
    </row>
    <row r="103" spans="1:15" s="7" customFormat="1" ht="16.350000000000001" customHeight="1" x14ac:dyDescent="0.15">
      <c r="A103" s="13"/>
      <c r="L103" s="6"/>
      <c r="M103" s="6"/>
      <c r="N103" s="6"/>
      <c r="O103" s="6"/>
    </row>
    <row r="104" spans="1:15" s="7" customFormat="1" ht="16.350000000000001" customHeight="1" x14ac:dyDescent="0.15">
      <c r="A104" s="13"/>
      <c r="L104" s="6"/>
      <c r="M104" s="6"/>
      <c r="N104" s="6"/>
      <c r="O104" s="6"/>
    </row>
    <row r="105" spans="1:15" s="7" customFormat="1" ht="16.350000000000001" customHeight="1" x14ac:dyDescent="0.15">
      <c r="A105" s="13"/>
      <c r="L105" s="6"/>
      <c r="M105" s="6"/>
      <c r="N105" s="6"/>
      <c r="O105" s="6"/>
    </row>
    <row r="106" spans="1:15" s="7" customFormat="1" ht="16.350000000000001" customHeight="1" x14ac:dyDescent="0.15">
      <c r="A106" s="13"/>
      <c r="L106" s="6"/>
      <c r="M106" s="6"/>
      <c r="N106" s="6"/>
      <c r="O106" s="6"/>
    </row>
    <row r="107" spans="1:15" s="7" customFormat="1" ht="16.350000000000001" customHeight="1" x14ac:dyDescent="0.15">
      <c r="A107" s="13"/>
      <c r="L107" s="6"/>
      <c r="M107" s="6"/>
      <c r="N107" s="6"/>
      <c r="O107" s="6"/>
    </row>
    <row r="108" spans="1:15" s="7" customFormat="1" ht="16.350000000000001" customHeight="1" x14ac:dyDescent="0.15">
      <c r="A108" s="13"/>
      <c r="L108" s="6"/>
      <c r="M108" s="6"/>
      <c r="N108" s="6"/>
      <c r="O108" s="6"/>
    </row>
    <row r="109" spans="1:15" s="7" customFormat="1" ht="16.350000000000001" customHeight="1" x14ac:dyDescent="0.15">
      <c r="A109" s="13"/>
      <c r="L109" s="6"/>
      <c r="M109" s="6"/>
      <c r="N109" s="6"/>
      <c r="O109" s="6"/>
    </row>
    <row r="110" spans="1:15" s="7" customFormat="1" ht="16.350000000000001" customHeight="1" x14ac:dyDescent="0.15">
      <c r="A110" s="13"/>
      <c r="L110" s="6"/>
      <c r="M110" s="6"/>
      <c r="N110" s="6"/>
      <c r="O110" s="6"/>
    </row>
    <row r="111" spans="1:15" s="7" customFormat="1" ht="16.350000000000001" customHeight="1" x14ac:dyDescent="0.15">
      <c r="A111" s="13"/>
      <c r="L111" s="6"/>
      <c r="M111" s="6"/>
      <c r="N111" s="6"/>
      <c r="O111" s="6"/>
    </row>
    <row r="112" spans="1:15" s="7" customFormat="1" ht="16.350000000000001" customHeight="1" x14ac:dyDescent="0.15">
      <c r="A112" s="13"/>
      <c r="L112" s="6"/>
      <c r="M112" s="6"/>
      <c r="N112" s="6"/>
      <c r="O112" s="6"/>
    </row>
    <row r="113" spans="1:15" s="7" customFormat="1" ht="16.350000000000001" customHeight="1" x14ac:dyDescent="0.15">
      <c r="A113" s="13"/>
      <c r="L113" s="6"/>
      <c r="M113" s="6"/>
      <c r="N113" s="6"/>
      <c r="O113" s="6"/>
    </row>
    <row r="114" spans="1:15" s="7" customFormat="1" ht="16.350000000000001" customHeight="1" x14ac:dyDescent="0.15">
      <c r="A114" s="13"/>
      <c r="L114" s="6"/>
      <c r="M114" s="6"/>
      <c r="N114" s="6"/>
      <c r="O114" s="6"/>
    </row>
    <row r="115" spans="1:15" s="7" customFormat="1" ht="16.350000000000001" customHeight="1" x14ac:dyDescent="0.15">
      <c r="A115" s="13"/>
      <c r="L115" s="6"/>
      <c r="M115" s="6"/>
      <c r="N115" s="6"/>
      <c r="O115" s="6"/>
    </row>
    <row r="116" spans="1:15" s="7" customFormat="1" ht="16.350000000000001" customHeight="1" x14ac:dyDescent="0.15">
      <c r="A116" s="13"/>
      <c r="L116" s="6"/>
      <c r="M116" s="6"/>
      <c r="N116" s="6"/>
      <c r="O116" s="6"/>
    </row>
    <row r="117" spans="1:15" s="7" customFormat="1" ht="16.350000000000001" customHeight="1" x14ac:dyDescent="0.15">
      <c r="A117" s="13"/>
      <c r="L117" s="6"/>
      <c r="M117" s="6"/>
      <c r="N117" s="6"/>
      <c r="O117" s="6"/>
    </row>
    <row r="118" spans="1:15" s="7" customFormat="1" ht="16.350000000000001" customHeight="1" x14ac:dyDescent="0.15">
      <c r="A118" s="13"/>
      <c r="L118" s="6"/>
      <c r="M118" s="6"/>
      <c r="N118" s="6"/>
      <c r="O118" s="6"/>
    </row>
    <row r="119" spans="1:15" s="7" customFormat="1" ht="16.350000000000001" customHeight="1" x14ac:dyDescent="0.15">
      <c r="A119" s="13"/>
      <c r="L119" s="6"/>
      <c r="M119" s="6"/>
      <c r="N119" s="6"/>
      <c r="O119" s="6"/>
    </row>
    <row r="120" spans="1:15" s="7" customFormat="1" ht="16.350000000000001" customHeight="1" x14ac:dyDescent="0.15">
      <c r="A120" s="13"/>
      <c r="L120" s="6"/>
      <c r="M120" s="6"/>
      <c r="N120" s="6"/>
      <c r="O120" s="6"/>
    </row>
    <row r="121" spans="1:15" s="7" customFormat="1" ht="16.350000000000001" customHeight="1" x14ac:dyDescent="0.15">
      <c r="A121" s="13"/>
      <c r="L121" s="6"/>
      <c r="M121" s="6"/>
      <c r="N121" s="6"/>
      <c r="O121" s="6"/>
    </row>
    <row r="122" spans="1:15" s="7" customFormat="1" ht="16.350000000000001" customHeight="1" x14ac:dyDescent="0.15">
      <c r="A122" s="13"/>
      <c r="L122" s="6"/>
      <c r="M122" s="6"/>
      <c r="N122" s="6"/>
      <c r="O122" s="6"/>
    </row>
    <row r="123" spans="1:15" s="7" customFormat="1" ht="16.350000000000001" customHeight="1" x14ac:dyDescent="0.15">
      <c r="A123" s="13"/>
      <c r="L123" s="6"/>
      <c r="M123" s="6"/>
      <c r="N123" s="6"/>
      <c r="O123" s="6"/>
    </row>
    <row r="124" spans="1:15" s="7" customFormat="1" ht="16.350000000000001" customHeight="1" x14ac:dyDescent="0.15">
      <c r="A124" s="13"/>
      <c r="L124" s="6"/>
      <c r="M124" s="6"/>
      <c r="N124" s="6"/>
      <c r="O124" s="6"/>
    </row>
    <row r="125" spans="1:15" s="7" customFormat="1" ht="16.350000000000001" customHeight="1" x14ac:dyDescent="0.15">
      <c r="A125" s="13"/>
      <c r="L125" s="6"/>
      <c r="M125" s="6"/>
      <c r="N125" s="6"/>
      <c r="O125" s="6"/>
    </row>
    <row r="126" spans="1:15" s="7" customFormat="1" ht="16.350000000000001" customHeight="1" x14ac:dyDescent="0.15">
      <c r="A126" s="13"/>
      <c r="L126" s="6"/>
      <c r="M126" s="6"/>
      <c r="N126" s="6"/>
      <c r="O126" s="6"/>
    </row>
    <row r="127" spans="1:15" s="7" customFormat="1" ht="16.350000000000001" customHeight="1" x14ac:dyDescent="0.15">
      <c r="A127" s="13"/>
      <c r="L127" s="6"/>
      <c r="M127" s="6"/>
      <c r="N127" s="6"/>
      <c r="O127" s="6"/>
    </row>
    <row r="128" spans="1:15" s="7" customFormat="1" ht="16.350000000000001" customHeight="1" x14ac:dyDescent="0.15">
      <c r="A128" s="13"/>
      <c r="L128" s="6"/>
      <c r="M128" s="6"/>
      <c r="N128" s="6"/>
      <c r="O128" s="6"/>
    </row>
    <row r="129" spans="1:15" s="7" customFormat="1" ht="16.350000000000001" customHeight="1" x14ac:dyDescent="0.15">
      <c r="A129" s="13"/>
      <c r="L129" s="6"/>
      <c r="M129" s="6"/>
      <c r="N129" s="6"/>
      <c r="O129" s="6"/>
    </row>
    <row r="130" spans="1:15" s="7" customFormat="1" ht="16.350000000000001" customHeight="1" x14ac:dyDescent="0.15">
      <c r="A130" s="13"/>
      <c r="L130" s="6"/>
      <c r="M130" s="6"/>
      <c r="N130" s="6"/>
      <c r="O130" s="6"/>
    </row>
    <row r="131" spans="1:15" s="7" customFormat="1" ht="16.350000000000001" customHeight="1" x14ac:dyDescent="0.15">
      <c r="A131" s="13"/>
      <c r="L131" s="6"/>
      <c r="M131" s="6"/>
      <c r="N131" s="6"/>
      <c r="O131" s="6"/>
    </row>
    <row r="132" spans="1:15" s="7" customFormat="1" ht="16.350000000000001" customHeight="1" x14ac:dyDescent="0.15">
      <c r="A132" s="13"/>
      <c r="L132" s="6"/>
      <c r="M132" s="6"/>
      <c r="N132" s="6"/>
      <c r="O132" s="6"/>
    </row>
    <row r="133" spans="1:15" s="7" customFormat="1" ht="16.350000000000001" customHeight="1" x14ac:dyDescent="0.15">
      <c r="A133" s="13"/>
      <c r="L133" s="6"/>
      <c r="M133" s="6"/>
      <c r="N133" s="6"/>
      <c r="O133" s="6"/>
    </row>
    <row r="134" spans="1:15" s="7" customFormat="1" ht="16.350000000000001" customHeight="1" x14ac:dyDescent="0.15">
      <c r="A134" s="13"/>
      <c r="L134" s="6"/>
      <c r="M134" s="6"/>
      <c r="N134" s="6"/>
      <c r="O134" s="6"/>
    </row>
    <row r="135" spans="1:15" s="7" customFormat="1" ht="16.350000000000001" customHeight="1" x14ac:dyDescent="0.15">
      <c r="A135" s="13"/>
      <c r="L135" s="6"/>
      <c r="M135" s="6"/>
      <c r="N135" s="6"/>
      <c r="O135" s="6"/>
    </row>
    <row r="136" spans="1:15" s="7" customFormat="1" ht="16.350000000000001" customHeight="1" x14ac:dyDescent="0.15">
      <c r="A136" s="13"/>
      <c r="L136" s="6"/>
      <c r="M136" s="6"/>
      <c r="N136" s="6"/>
      <c r="O136" s="6"/>
    </row>
    <row r="137" spans="1:15" s="7" customFormat="1" ht="16.350000000000001" customHeight="1" x14ac:dyDescent="0.15">
      <c r="A137" s="13"/>
      <c r="L137" s="6"/>
      <c r="M137" s="6"/>
      <c r="N137" s="6"/>
      <c r="O137" s="6"/>
    </row>
    <row r="138" spans="1:15" s="7" customFormat="1" ht="16.350000000000001" customHeight="1" x14ac:dyDescent="0.15">
      <c r="A138" s="13"/>
      <c r="L138" s="6"/>
      <c r="M138" s="6"/>
      <c r="N138" s="6"/>
      <c r="O138" s="6"/>
    </row>
    <row r="139" spans="1:15" s="7" customFormat="1" ht="16.350000000000001" customHeight="1" x14ac:dyDescent="0.15">
      <c r="A139" s="13"/>
      <c r="L139" s="6"/>
      <c r="M139" s="6"/>
      <c r="N139" s="6"/>
      <c r="O139" s="6"/>
    </row>
    <row r="140" spans="1:15" s="7" customFormat="1" ht="16.350000000000001" customHeight="1" x14ac:dyDescent="0.15">
      <c r="A140" s="13"/>
      <c r="L140" s="6"/>
      <c r="M140" s="6"/>
      <c r="N140" s="6"/>
      <c r="O140" s="6"/>
    </row>
    <row r="141" spans="1:15" s="7" customFormat="1" ht="16.350000000000001" customHeight="1" x14ac:dyDescent="0.15">
      <c r="A141" s="13"/>
      <c r="L141" s="6"/>
      <c r="M141" s="6"/>
      <c r="N141" s="6"/>
      <c r="O141" s="6"/>
    </row>
    <row r="142" spans="1:15" s="7" customFormat="1" ht="16.350000000000001" customHeight="1" x14ac:dyDescent="0.15">
      <c r="A142" s="13"/>
      <c r="L142" s="6"/>
      <c r="M142" s="6"/>
      <c r="N142" s="6"/>
      <c r="O142" s="6"/>
    </row>
    <row r="143" spans="1:15" s="7" customFormat="1" ht="16.350000000000001" customHeight="1" x14ac:dyDescent="0.15">
      <c r="A143" s="13"/>
      <c r="L143" s="6"/>
      <c r="M143" s="6"/>
      <c r="N143" s="6"/>
      <c r="O143" s="6"/>
    </row>
    <row r="144" spans="1:15" s="7" customFormat="1" ht="16.350000000000001" customHeight="1" x14ac:dyDescent="0.15">
      <c r="A144" s="13"/>
      <c r="L144" s="6"/>
      <c r="M144" s="6"/>
      <c r="N144" s="6"/>
      <c r="O144" s="6"/>
    </row>
    <row r="145" spans="1:15" s="7" customFormat="1" ht="16.350000000000001" customHeight="1" x14ac:dyDescent="0.15">
      <c r="A145" s="13"/>
      <c r="L145" s="6"/>
      <c r="M145" s="6"/>
      <c r="N145" s="6"/>
      <c r="O145" s="6"/>
    </row>
    <row r="146" spans="1:15" s="7" customFormat="1" ht="16.350000000000001" customHeight="1" x14ac:dyDescent="0.15">
      <c r="A146" s="13"/>
      <c r="L146" s="6"/>
      <c r="M146" s="6"/>
      <c r="N146" s="6"/>
      <c r="O146" s="6"/>
    </row>
    <row r="147" spans="1:15" s="7" customFormat="1" ht="16.350000000000001" customHeight="1" x14ac:dyDescent="0.15">
      <c r="A147" s="13"/>
      <c r="L147" s="6"/>
      <c r="M147" s="6"/>
      <c r="N147" s="6"/>
      <c r="O147" s="6"/>
    </row>
    <row r="148" spans="1:15" s="7" customFormat="1" ht="16.350000000000001" customHeight="1" x14ac:dyDescent="0.15">
      <c r="A148" s="13"/>
      <c r="L148" s="6"/>
      <c r="M148" s="6"/>
      <c r="N148" s="6"/>
      <c r="O148" s="6"/>
    </row>
    <row r="149" spans="1:15" s="7" customFormat="1" ht="16.350000000000001" customHeight="1" x14ac:dyDescent="0.15">
      <c r="A149" s="13"/>
      <c r="L149" s="6"/>
      <c r="M149" s="6"/>
      <c r="N149" s="6"/>
      <c r="O149" s="6"/>
    </row>
    <row r="150" spans="1:15" s="7" customFormat="1" ht="16.350000000000001" customHeight="1" x14ac:dyDescent="0.15">
      <c r="A150" s="13"/>
      <c r="L150" s="6"/>
      <c r="M150" s="6"/>
      <c r="N150" s="6"/>
      <c r="O150" s="6"/>
    </row>
    <row r="151" spans="1:15" s="7" customFormat="1" ht="16.350000000000001" customHeight="1" x14ac:dyDescent="0.15">
      <c r="A151" s="13"/>
      <c r="L151" s="6"/>
      <c r="M151" s="6"/>
      <c r="N151" s="6"/>
      <c r="O151" s="6"/>
    </row>
    <row r="152" spans="1:15" s="7" customFormat="1" ht="16.350000000000001" customHeight="1" x14ac:dyDescent="0.15">
      <c r="A152" s="13"/>
      <c r="L152" s="6"/>
      <c r="M152" s="6"/>
      <c r="N152" s="6"/>
      <c r="O152" s="6"/>
    </row>
    <row r="153" spans="1:15" s="7" customFormat="1" ht="16.350000000000001" customHeight="1" x14ac:dyDescent="0.15">
      <c r="A153" s="13"/>
      <c r="L153" s="6"/>
      <c r="M153" s="6"/>
      <c r="N153" s="6"/>
      <c r="O153" s="6"/>
    </row>
    <row r="154" spans="1:15" s="7" customFormat="1" ht="16.350000000000001" customHeight="1" x14ac:dyDescent="0.15">
      <c r="A154" s="13"/>
      <c r="L154" s="6"/>
      <c r="M154" s="6"/>
      <c r="N154" s="6"/>
      <c r="O154" s="6"/>
    </row>
    <row r="155" spans="1:15" s="7" customFormat="1" ht="16.350000000000001" customHeight="1" x14ac:dyDescent="0.15">
      <c r="A155" s="13"/>
      <c r="L155" s="6"/>
      <c r="M155" s="6"/>
      <c r="N155" s="6"/>
      <c r="O155" s="6"/>
    </row>
    <row r="156" spans="1:15" s="7" customFormat="1" ht="16.350000000000001" customHeight="1" x14ac:dyDescent="0.15">
      <c r="A156" s="13"/>
      <c r="L156" s="6"/>
      <c r="M156" s="6"/>
      <c r="N156" s="6"/>
      <c r="O156" s="6"/>
    </row>
    <row r="157" spans="1:15" s="7" customFormat="1" ht="16.350000000000001" customHeight="1" x14ac:dyDescent="0.15">
      <c r="A157" s="13"/>
      <c r="L157" s="6"/>
      <c r="M157" s="6"/>
      <c r="N157" s="6"/>
      <c r="O157" s="6"/>
    </row>
    <row r="158" spans="1:15" s="7" customFormat="1" ht="16.350000000000001" customHeight="1" x14ac:dyDescent="0.15">
      <c r="A158" s="13"/>
      <c r="L158" s="6"/>
      <c r="M158" s="6"/>
      <c r="N158" s="6"/>
      <c r="O158" s="6"/>
    </row>
    <row r="159" spans="1:15" s="7" customFormat="1" ht="16.350000000000001" customHeight="1" x14ac:dyDescent="0.15">
      <c r="A159" s="13"/>
      <c r="L159" s="6"/>
      <c r="M159" s="6"/>
      <c r="N159" s="6"/>
      <c r="O159" s="6"/>
    </row>
    <row r="160" spans="1:15" s="7" customFormat="1" ht="16.350000000000001" customHeight="1" x14ac:dyDescent="0.15">
      <c r="A160" s="13"/>
      <c r="L160" s="6"/>
      <c r="M160" s="6"/>
      <c r="N160" s="6"/>
      <c r="O160" s="6"/>
    </row>
    <row r="161" spans="1:15" s="7" customFormat="1" ht="16.350000000000001" customHeight="1" x14ac:dyDescent="0.15">
      <c r="A161" s="13"/>
      <c r="L161" s="6"/>
      <c r="M161" s="6"/>
      <c r="N161" s="6"/>
      <c r="O161" s="6"/>
    </row>
    <row r="162" spans="1:15" s="7" customFormat="1" ht="16.350000000000001" customHeight="1" x14ac:dyDescent="0.15">
      <c r="A162" s="13"/>
      <c r="L162" s="6"/>
      <c r="M162" s="6"/>
      <c r="N162" s="6"/>
      <c r="O162" s="6"/>
    </row>
    <row r="163" spans="1:15" s="7" customFormat="1" ht="16.350000000000001" customHeight="1" x14ac:dyDescent="0.15">
      <c r="A163" s="13"/>
      <c r="L163" s="6"/>
      <c r="M163" s="6"/>
      <c r="N163" s="6"/>
      <c r="O163" s="6"/>
    </row>
    <row r="164" spans="1:15" s="7" customFormat="1" ht="16.350000000000001" customHeight="1" x14ac:dyDescent="0.15">
      <c r="A164" s="13"/>
      <c r="L164" s="6"/>
      <c r="M164" s="6"/>
      <c r="N164" s="6"/>
      <c r="O164" s="6"/>
    </row>
    <row r="165" spans="1:15" s="7" customFormat="1" ht="16.350000000000001" customHeight="1" x14ac:dyDescent="0.15">
      <c r="A165" s="13"/>
      <c r="L165" s="6"/>
      <c r="M165" s="6"/>
      <c r="N165" s="6"/>
      <c r="O165" s="6"/>
    </row>
    <row r="166" spans="1:15" s="7" customFormat="1" ht="16.350000000000001" customHeight="1" x14ac:dyDescent="0.15">
      <c r="A166" s="13"/>
      <c r="L166" s="6"/>
      <c r="M166" s="6"/>
      <c r="N166" s="6"/>
      <c r="O166" s="6"/>
    </row>
    <row r="167" spans="1:15" s="7" customFormat="1" ht="16.350000000000001" customHeight="1" x14ac:dyDescent="0.15">
      <c r="A167" s="13"/>
      <c r="L167" s="6"/>
      <c r="M167" s="6"/>
      <c r="N167" s="6"/>
      <c r="O167" s="6"/>
    </row>
    <row r="168" spans="1:15" s="7" customFormat="1" ht="16.350000000000001" customHeight="1" x14ac:dyDescent="0.15">
      <c r="A168" s="13"/>
      <c r="L168" s="6"/>
      <c r="M168" s="6"/>
      <c r="N168" s="6"/>
      <c r="O168" s="6"/>
    </row>
    <row r="169" spans="1:15" s="7" customFormat="1" ht="16.350000000000001" customHeight="1" x14ac:dyDescent="0.15">
      <c r="A169" s="13"/>
      <c r="L169" s="6"/>
      <c r="M169" s="6"/>
      <c r="N169" s="6"/>
      <c r="O169" s="6"/>
    </row>
    <row r="170" spans="1:15" s="7" customFormat="1" ht="16.350000000000001" customHeight="1" x14ac:dyDescent="0.15">
      <c r="A170" s="13"/>
      <c r="L170" s="6"/>
      <c r="M170" s="6"/>
      <c r="N170" s="6"/>
      <c r="O170" s="6"/>
    </row>
    <row r="171" spans="1:15" s="7" customFormat="1" ht="16.350000000000001" customHeight="1" x14ac:dyDescent="0.15">
      <c r="A171" s="13"/>
      <c r="L171" s="6"/>
      <c r="M171" s="6"/>
      <c r="N171" s="6"/>
      <c r="O171" s="6"/>
    </row>
    <row r="172" spans="1:15" s="7" customFormat="1" ht="16.350000000000001" customHeight="1" x14ac:dyDescent="0.15">
      <c r="A172" s="13"/>
      <c r="L172" s="6"/>
      <c r="M172" s="6"/>
      <c r="N172" s="6"/>
      <c r="O172" s="6"/>
    </row>
    <row r="173" spans="1:15" s="7" customFormat="1" ht="16.350000000000001" customHeight="1" x14ac:dyDescent="0.15">
      <c r="A173" s="13"/>
      <c r="L173" s="6"/>
      <c r="M173" s="6"/>
      <c r="N173" s="6"/>
      <c r="O173" s="6"/>
    </row>
    <row r="174" spans="1:15" s="7" customFormat="1" ht="16.350000000000001" customHeight="1" x14ac:dyDescent="0.15">
      <c r="A174" s="13"/>
      <c r="L174" s="6"/>
      <c r="M174" s="6"/>
      <c r="N174" s="6"/>
      <c r="O174" s="6"/>
    </row>
    <row r="175" spans="1:15" s="7" customFormat="1" ht="16.350000000000001" customHeight="1" x14ac:dyDescent="0.15">
      <c r="A175" s="13"/>
      <c r="L175" s="6"/>
      <c r="M175" s="6"/>
      <c r="N175" s="6"/>
      <c r="O175" s="6"/>
    </row>
    <row r="176" spans="1:15" s="7" customFormat="1" ht="16.350000000000001" customHeight="1" x14ac:dyDescent="0.15">
      <c r="A176" s="13"/>
      <c r="L176" s="6"/>
      <c r="M176" s="6"/>
      <c r="N176" s="6"/>
      <c r="O176" s="6"/>
    </row>
    <row r="177" spans="1:15" s="7" customFormat="1" ht="16.350000000000001" customHeight="1" x14ac:dyDescent="0.15">
      <c r="A177" s="13"/>
      <c r="L177" s="6"/>
      <c r="M177" s="6"/>
      <c r="N177" s="6"/>
      <c r="O177" s="6"/>
    </row>
    <row r="178" spans="1:15" s="7" customFormat="1" ht="16.350000000000001" customHeight="1" x14ac:dyDescent="0.15">
      <c r="A178" s="13"/>
      <c r="L178" s="6"/>
      <c r="M178" s="6"/>
      <c r="N178" s="6"/>
      <c r="O178" s="6"/>
    </row>
    <row r="179" spans="1:15" s="7" customFormat="1" ht="16.350000000000001" customHeight="1" x14ac:dyDescent="0.15">
      <c r="A179" s="13"/>
      <c r="L179" s="6"/>
      <c r="M179" s="6"/>
      <c r="N179" s="6"/>
      <c r="O179" s="6"/>
    </row>
    <row r="180" spans="1:15" s="7" customFormat="1" ht="16.350000000000001" customHeight="1" x14ac:dyDescent="0.15">
      <c r="A180" s="13"/>
      <c r="L180" s="6"/>
      <c r="M180" s="6"/>
      <c r="N180" s="6"/>
      <c r="O180" s="6"/>
    </row>
    <row r="181" spans="1:15" s="7" customFormat="1" ht="16.350000000000001" customHeight="1" x14ac:dyDescent="0.15">
      <c r="A181" s="13"/>
      <c r="L181" s="6"/>
      <c r="M181" s="6"/>
      <c r="N181" s="6"/>
      <c r="O181" s="6"/>
    </row>
    <row r="182" spans="1:15" s="7" customFormat="1" ht="16.350000000000001" customHeight="1" x14ac:dyDescent="0.15">
      <c r="A182" s="13"/>
      <c r="L182" s="6"/>
      <c r="M182" s="6"/>
      <c r="N182" s="6"/>
      <c r="O182" s="6"/>
    </row>
    <row r="183" spans="1:15" s="7" customFormat="1" ht="16.350000000000001" customHeight="1" x14ac:dyDescent="0.15">
      <c r="A183" s="13"/>
      <c r="L183" s="6"/>
      <c r="M183" s="6"/>
      <c r="N183" s="6"/>
      <c r="O183" s="6"/>
    </row>
    <row r="184" spans="1:15" s="7" customFormat="1" ht="16.350000000000001" customHeight="1" x14ac:dyDescent="0.15">
      <c r="A184" s="13"/>
      <c r="L184" s="6"/>
      <c r="M184" s="6"/>
      <c r="N184" s="6"/>
      <c r="O184" s="6"/>
    </row>
    <row r="185" spans="1:15" s="7" customFormat="1" ht="16.350000000000001" customHeight="1" x14ac:dyDescent="0.15">
      <c r="A185" s="13"/>
      <c r="L185" s="6"/>
      <c r="M185" s="6"/>
      <c r="N185" s="6"/>
      <c r="O185" s="6"/>
    </row>
    <row r="186" spans="1:15" s="7" customFormat="1" ht="16.350000000000001" customHeight="1" x14ac:dyDescent="0.15">
      <c r="A186" s="13"/>
      <c r="L186" s="6"/>
      <c r="M186" s="6"/>
      <c r="N186" s="6"/>
      <c r="O186" s="6"/>
    </row>
    <row r="187" spans="1:15" s="7" customFormat="1" ht="16.350000000000001" customHeight="1" x14ac:dyDescent="0.15">
      <c r="A187" s="13"/>
      <c r="L187" s="6"/>
      <c r="M187" s="6"/>
      <c r="N187" s="6"/>
      <c r="O187" s="6"/>
    </row>
    <row r="188" spans="1:15" s="7" customFormat="1" ht="16.350000000000001" customHeight="1" x14ac:dyDescent="0.15">
      <c r="A188" s="13"/>
      <c r="L188" s="6"/>
      <c r="M188" s="6"/>
      <c r="N188" s="6"/>
      <c r="O188" s="6"/>
    </row>
    <row r="189" spans="1:15" s="7" customFormat="1" ht="16.350000000000001" customHeight="1" x14ac:dyDescent="0.15">
      <c r="A189" s="13"/>
      <c r="L189" s="6"/>
      <c r="M189" s="6"/>
      <c r="N189" s="6"/>
      <c r="O189" s="6"/>
    </row>
    <row r="190" spans="1:15" s="7" customFormat="1" ht="16.350000000000001" customHeight="1" x14ac:dyDescent="0.15">
      <c r="A190" s="13"/>
      <c r="L190" s="6"/>
      <c r="M190" s="6"/>
      <c r="N190" s="6"/>
      <c r="O190" s="6"/>
    </row>
    <row r="191" spans="1:15" s="7" customFormat="1" ht="16.350000000000001" customHeight="1" x14ac:dyDescent="0.15">
      <c r="A191" s="13"/>
      <c r="L191" s="6"/>
      <c r="M191" s="6"/>
      <c r="N191" s="6"/>
      <c r="O191" s="6"/>
    </row>
    <row r="192" spans="1:15" s="7" customFormat="1" ht="16.350000000000001" customHeight="1" x14ac:dyDescent="0.15">
      <c r="A192" s="13"/>
      <c r="L192" s="6"/>
      <c r="M192" s="6"/>
      <c r="N192" s="6"/>
      <c r="O192" s="6"/>
    </row>
    <row r="193" spans="1:15" s="7" customFormat="1" ht="16.350000000000001" customHeight="1" x14ac:dyDescent="0.15">
      <c r="A193" s="13"/>
      <c r="L193" s="6"/>
      <c r="M193" s="6"/>
      <c r="N193" s="6"/>
      <c r="O193" s="6"/>
    </row>
    <row r="194" spans="1:15" s="7" customFormat="1" ht="16.350000000000001" customHeight="1" x14ac:dyDescent="0.15">
      <c r="A194" s="13"/>
      <c r="L194" s="6"/>
      <c r="M194" s="6"/>
      <c r="N194" s="6"/>
      <c r="O194" s="6"/>
    </row>
    <row r="195" spans="1:15" s="7" customFormat="1" ht="16.350000000000001" customHeight="1" x14ac:dyDescent="0.15">
      <c r="A195" s="13"/>
      <c r="L195" s="6"/>
      <c r="M195" s="6"/>
      <c r="N195" s="6"/>
      <c r="O195" s="6"/>
    </row>
    <row r="196" spans="1:15" s="7" customFormat="1" ht="16.350000000000001" customHeight="1" x14ac:dyDescent="0.15">
      <c r="A196" s="13"/>
      <c r="L196" s="6"/>
      <c r="M196" s="6"/>
      <c r="N196" s="6"/>
      <c r="O196" s="6"/>
    </row>
    <row r="197" spans="1:15" s="7" customFormat="1" ht="16.350000000000001" customHeight="1" x14ac:dyDescent="0.15">
      <c r="A197" s="13"/>
      <c r="L197" s="6"/>
      <c r="M197" s="6"/>
      <c r="N197" s="6"/>
      <c r="O197" s="6"/>
    </row>
    <row r="198" spans="1:15" s="7" customFormat="1" ht="16.350000000000001" customHeight="1" x14ac:dyDescent="0.15">
      <c r="A198" s="13"/>
      <c r="L198" s="6"/>
      <c r="M198" s="6"/>
      <c r="N198" s="6"/>
      <c r="O198" s="6"/>
    </row>
    <row r="199" spans="1:15" s="7" customFormat="1" ht="16.350000000000001" customHeight="1" x14ac:dyDescent="0.15">
      <c r="A199" s="13"/>
      <c r="L199" s="6"/>
      <c r="M199" s="6"/>
      <c r="N199" s="6"/>
      <c r="O199" s="6"/>
    </row>
    <row r="200" spans="1:15" s="7" customFormat="1" ht="16.350000000000001" customHeight="1" x14ac:dyDescent="0.15">
      <c r="A200" s="13"/>
      <c r="L200" s="6"/>
      <c r="M200" s="6"/>
      <c r="N200" s="6"/>
      <c r="O200" s="6"/>
    </row>
    <row r="201" spans="1:15" s="7" customFormat="1" ht="16.350000000000001" customHeight="1" x14ac:dyDescent="0.15">
      <c r="A201" s="13"/>
      <c r="L201" s="6"/>
      <c r="M201" s="6"/>
      <c r="N201" s="6"/>
      <c r="O201" s="6"/>
    </row>
    <row r="202" spans="1:15" s="7" customFormat="1" ht="16.350000000000001" customHeight="1" x14ac:dyDescent="0.15">
      <c r="A202" s="13"/>
      <c r="L202" s="6"/>
      <c r="M202" s="6"/>
      <c r="N202" s="6"/>
      <c r="O202" s="6"/>
    </row>
    <row r="203" spans="1:15" s="7" customFormat="1" ht="16.350000000000001" customHeight="1" x14ac:dyDescent="0.15">
      <c r="A203" s="13"/>
      <c r="L203" s="6"/>
      <c r="M203" s="6"/>
      <c r="N203" s="6"/>
      <c r="O203" s="6"/>
    </row>
    <row r="204" spans="1:15" s="7" customFormat="1" ht="16.350000000000001" customHeight="1" x14ac:dyDescent="0.15">
      <c r="A204" s="13"/>
      <c r="L204" s="6"/>
      <c r="M204" s="6"/>
      <c r="N204" s="6"/>
      <c r="O204" s="6"/>
    </row>
    <row r="205" spans="1:15" s="7" customFormat="1" ht="16.350000000000001" customHeight="1" x14ac:dyDescent="0.15">
      <c r="A205" s="13"/>
      <c r="L205" s="6"/>
      <c r="M205" s="6"/>
      <c r="N205" s="6"/>
      <c r="O205" s="6"/>
    </row>
    <row r="206" spans="1:15" s="7" customFormat="1" ht="16.350000000000001" customHeight="1" x14ac:dyDescent="0.15">
      <c r="A206" s="13"/>
      <c r="L206" s="6"/>
      <c r="M206" s="6"/>
      <c r="N206" s="6"/>
      <c r="O206" s="6"/>
    </row>
    <row r="207" spans="1:15" s="7" customFormat="1" ht="16.350000000000001" customHeight="1" x14ac:dyDescent="0.15">
      <c r="A207" s="13"/>
      <c r="L207" s="6"/>
      <c r="M207" s="6"/>
      <c r="N207" s="6"/>
      <c r="O207" s="6"/>
    </row>
    <row r="208" spans="1:15" s="7" customFormat="1" ht="16.350000000000001" customHeight="1" x14ac:dyDescent="0.15">
      <c r="A208" s="13"/>
      <c r="L208" s="6"/>
      <c r="M208" s="6"/>
      <c r="N208" s="6"/>
      <c r="O208" s="6"/>
    </row>
    <row r="209" spans="1:15" s="7" customFormat="1" ht="16.350000000000001" customHeight="1" x14ac:dyDescent="0.15">
      <c r="A209" s="13"/>
      <c r="L209" s="6"/>
      <c r="M209" s="6"/>
      <c r="N209" s="6"/>
      <c r="O209" s="6"/>
    </row>
    <row r="210" spans="1:15" s="7" customFormat="1" ht="16.350000000000001" customHeight="1" x14ac:dyDescent="0.15">
      <c r="A210" s="13"/>
      <c r="L210" s="6"/>
      <c r="M210" s="6"/>
      <c r="N210" s="6"/>
      <c r="O210" s="6"/>
    </row>
    <row r="211" spans="1:15" s="7" customFormat="1" ht="16.350000000000001" customHeight="1" x14ac:dyDescent="0.15">
      <c r="A211" s="13"/>
      <c r="L211" s="6"/>
      <c r="M211" s="6"/>
      <c r="N211" s="6"/>
      <c r="O211" s="6"/>
    </row>
    <row r="212" spans="1:15" s="7" customFormat="1" ht="16.350000000000001" customHeight="1" x14ac:dyDescent="0.15">
      <c r="A212" s="13"/>
      <c r="L212" s="6"/>
      <c r="M212" s="6"/>
      <c r="N212" s="6"/>
      <c r="O212" s="6"/>
    </row>
    <row r="213" spans="1:15" s="7" customFormat="1" ht="16.350000000000001" customHeight="1" x14ac:dyDescent="0.15">
      <c r="A213" s="13"/>
      <c r="L213" s="6"/>
      <c r="M213" s="6"/>
      <c r="N213" s="6"/>
      <c r="O213" s="6"/>
    </row>
    <row r="214" spans="1:15" s="7" customFormat="1" ht="16.350000000000001" customHeight="1" x14ac:dyDescent="0.15">
      <c r="A214" s="13"/>
      <c r="L214" s="6"/>
      <c r="M214" s="6"/>
      <c r="N214" s="6"/>
      <c r="O214" s="6"/>
    </row>
    <row r="215" spans="1:15" s="7" customFormat="1" ht="16.350000000000001" customHeight="1" x14ac:dyDescent="0.15">
      <c r="A215" s="13"/>
      <c r="L215" s="6"/>
      <c r="M215" s="6"/>
      <c r="N215" s="6"/>
      <c r="O215" s="6"/>
    </row>
    <row r="216" spans="1:15" s="7" customFormat="1" ht="16.350000000000001" customHeight="1" x14ac:dyDescent="0.15">
      <c r="A216" s="13"/>
      <c r="L216" s="6"/>
      <c r="M216" s="6"/>
      <c r="N216" s="6"/>
      <c r="O216" s="6"/>
    </row>
    <row r="217" spans="1:15" s="7" customFormat="1" ht="16.350000000000001" customHeight="1" x14ac:dyDescent="0.15">
      <c r="A217" s="13"/>
      <c r="L217" s="6"/>
      <c r="M217" s="6"/>
      <c r="N217" s="6"/>
      <c r="O217" s="6"/>
    </row>
    <row r="218" spans="1:15" s="7" customFormat="1" ht="16.350000000000001" customHeight="1" x14ac:dyDescent="0.15">
      <c r="A218" s="13"/>
      <c r="L218" s="6"/>
      <c r="M218" s="6"/>
      <c r="N218" s="6"/>
      <c r="O218" s="6"/>
    </row>
    <row r="219" spans="1:15" s="7" customFormat="1" ht="16.350000000000001" customHeight="1" x14ac:dyDescent="0.15">
      <c r="A219" s="13"/>
      <c r="L219" s="6"/>
      <c r="M219" s="6"/>
      <c r="N219" s="6"/>
      <c r="O219" s="6"/>
    </row>
    <row r="220" spans="1:15" s="7" customFormat="1" ht="16.350000000000001" customHeight="1" x14ac:dyDescent="0.15">
      <c r="A220" s="13"/>
      <c r="L220" s="6"/>
      <c r="M220" s="6"/>
      <c r="N220" s="6"/>
      <c r="O220" s="6"/>
    </row>
    <row r="221" spans="1:15" s="7" customFormat="1" ht="16.350000000000001" customHeight="1" x14ac:dyDescent="0.15">
      <c r="A221" s="13"/>
      <c r="L221" s="6"/>
      <c r="M221" s="6"/>
      <c r="N221" s="6"/>
      <c r="O221" s="6"/>
    </row>
    <row r="222" spans="1:15" s="7" customFormat="1" ht="16.350000000000001" customHeight="1" x14ac:dyDescent="0.15">
      <c r="A222" s="13"/>
      <c r="L222" s="6"/>
      <c r="M222" s="6"/>
      <c r="N222" s="6"/>
      <c r="O222" s="6"/>
    </row>
    <row r="223" spans="1:15" s="7" customFormat="1" ht="16.350000000000001" customHeight="1" x14ac:dyDescent="0.15">
      <c r="A223" s="13"/>
      <c r="L223" s="6"/>
      <c r="M223" s="6"/>
      <c r="N223" s="6"/>
      <c r="O223" s="6"/>
    </row>
    <row r="224" spans="1:15" s="7" customFormat="1" ht="16.350000000000001" customHeight="1" x14ac:dyDescent="0.15">
      <c r="A224" s="13"/>
      <c r="L224" s="6"/>
      <c r="M224" s="6"/>
      <c r="N224" s="6"/>
      <c r="O224" s="6"/>
    </row>
    <row r="225" spans="1:15" s="7" customFormat="1" ht="16.350000000000001" customHeight="1" x14ac:dyDescent="0.15">
      <c r="A225" s="13"/>
      <c r="L225" s="6"/>
      <c r="M225" s="6"/>
      <c r="N225" s="6"/>
      <c r="O225" s="6"/>
    </row>
    <row r="226" spans="1:15" s="7" customFormat="1" ht="16.350000000000001" customHeight="1" x14ac:dyDescent="0.15">
      <c r="A226" s="13"/>
      <c r="L226" s="6"/>
      <c r="M226" s="6"/>
      <c r="N226" s="6"/>
      <c r="O226" s="6"/>
    </row>
    <row r="227" spans="1:15" s="7" customFormat="1" ht="16.350000000000001" customHeight="1" x14ac:dyDescent="0.15">
      <c r="A227" s="13"/>
      <c r="L227" s="6"/>
      <c r="M227" s="6"/>
      <c r="N227" s="6"/>
      <c r="O227" s="6"/>
    </row>
    <row r="228" spans="1:15" s="7" customFormat="1" ht="16.350000000000001" customHeight="1" x14ac:dyDescent="0.15">
      <c r="A228" s="13"/>
      <c r="L228" s="6"/>
      <c r="M228" s="6"/>
      <c r="N228" s="6"/>
      <c r="O228" s="6"/>
    </row>
    <row r="229" spans="1:15" s="7" customFormat="1" ht="16.350000000000001" customHeight="1" x14ac:dyDescent="0.15">
      <c r="A229" s="13"/>
      <c r="L229" s="6"/>
      <c r="M229" s="6"/>
      <c r="N229" s="6"/>
      <c r="O229" s="6"/>
    </row>
    <row r="230" spans="1:15" s="7" customFormat="1" ht="16.350000000000001" customHeight="1" x14ac:dyDescent="0.15">
      <c r="A230" s="13"/>
      <c r="L230" s="6"/>
      <c r="M230" s="6"/>
      <c r="N230" s="6"/>
      <c r="O230" s="6"/>
    </row>
    <row r="231" spans="1:15" s="7" customFormat="1" ht="16.350000000000001" customHeight="1" x14ac:dyDescent="0.15">
      <c r="A231" s="13"/>
      <c r="L231" s="6"/>
      <c r="M231" s="6"/>
      <c r="N231" s="6"/>
      <c r="O231" s="6"/>
    </row>
    <row r="232" spans="1:15" s="7" customFormat="1" ht="16.350000000000001" customHeight="1" x14ac:dyDescent="0.15">
      <c r="A232" s="13"/>
      <c r="L232" s="6"/>
      <c r="M232" s="6"/>
      <c r="N232" s="6"/>
      <c r="O232" s="6"/>
    </row>
    <row r="233" spans="1:15" s="7" customFormat="1" ht="16.350000000000001" customHeight="1" x14ac:dyDescent="0.15">
      <c r="A233" s="13"/>
      <c r="L233" s="6"/>
      <c r="M233" s="6"/>
      <c r="N233" s="6"/>
      <c r="O233" s="6"/>
    </row>
    <row r="234" spans="1:15" s="7" customFormat="1" ht="16.350000000000001" customHeight="1" x14ac:dyDescent="0.15">
      <c r="A234" s="13"/>
      <c r="L234" s="6"/>
      <c r="M234" s="6"/>
      <c r="N234" s="6"/>
      <c r="O234" s="6"/>
    </row>
    <row r="235" spans="1:15" s="7" customFormat="1" ht="16.350000000000001" customHeight="1" x14ac:dyDescent="0.15">
      <c r="A235" s="13"/>
      <c r="L235" s="6"/>
      <c r="M235" s="6"/>
      <c r="N235" s="6"/>
      <c r="O235" s="6"/>
    </row>
    <row r="236" spans="1:15" s="7" customFormat="1" ht="16.350000000000001" customHeight="1" x14ac:dyDescent="0.15">
      <c r="A236" s="13"/>
      <c r="L236" s="6"/>
      <c r="M236" s="6"/>
      <c r="N236" s="6"/>
      <c r="O236" s="6"/>
    </row>
    <row r="237" spans="1:15" s="7" customFormat="1" ht="16.350000000000001" customHeight="1" x14ac:dyDescent="0.15">
      <c r="A237" s="13"/>
      <c r="L237" s="6"/>
      <c r="M237" s="6"/>
      <c r="N237" s="6"/>
      <c r="O237" s="6"/>
    </row>
    <row r="238" spans="1:15" s="7" customFormat="1" ht="16.350000000000001" customHeight="1" x14ac:dyDescent="0.15">
      <c r="A238" s="13"/>
      <c r="L238" s="6"/>
      <c r="M238" s="6"/>
      <c r="N238" s="6"/>
      <c r="O238" s="6"/>
    </row>
    <row r="239" spans="1:15" s="7" customFormat="1" ht="16.350000000000001" customHeight="1" x14ac:dyDescent="0.15">
      <c r="A239" s="13"/>
      <c r="L239" s="6"/>
      <c r="M239" s="6"/>
      <c r="N239" s="6"/>
      <c r="O239" s="6"/>
    </row>
    <row r="240" spans="1:15" s="7" customFormat="1" ht="16.350000000000001" customHeight="1" x14ac:dyDescent="0.15">
      <c r="A240" s="13"/>
      <c r="L240" s="6"/>
      <c r="M240" s="6"/>
      <c r="N240" s="6"/>
      <c r="O240" s="6"/>
    </row>
    <row r="241" spans="1:15" s="7" customFormat="1" ht="16.350000000000001" customHeight="1" x14ac:dyDescent="0.15">
      <c r="A241" s="13"/>
      <c r="L241" s="6"/>
      <c r="M241" s="6"/>
      <c r="N241" s="6"/>
      <c r="O241" s="6"/>
    </row>
    <row r="242" spans="1:15" s="7" customFormat="1" ht="16.350000000000001" customHeight="1" x14ac:dyDescent="0.15">
      <c r="A242" s="13"/>
      <c r="L242" s="6"/>
      <c r="M242" s="6"/>
      <c r="N242" s="6"/>
      <c r="O242" s="6"/>
    </row>
    <row r="243" spans="1:15" s="7" customFormat="1" ht="16.350000000000001" customHeight="1" x14ac:dyDescent="0.15">
      <c r="A243" s="13"/>
      <c r="L243" s="6"/>
      <c r="M243" s="6"/>
      <c r="N243" s="6"/>
      <c r="O243" s="6"/>
    </row>
    <row r="244" spans="1:15" s="7" customFormat="1" ht="16.350000000000001" customHeight="1" x14ac:dyDescent="0.15">
      <c r="A244" s="13"/>
      <c r="L244" s="6"/>
      <c r="M244" s="6"/>
      <c r="N244" s="6"/>
      <c r="O244" s="6"/>
    </row>
    <row r="245" spans="1:15" s="7" customFormat="1" ht="16.350000000000001" customHeight="1" x14ac:dyDescent="0.15">
      <c r="A245" s="13"/>
      <c r="L245" s="6"/>
      <c r="M245" s="6"/>
      <c r="N245" s="6"/>
      <c r="O245" s="6"/>
    </row>
    <row r="246" spans="1:15" s="7" customFormat="1" ht="16.350000000000001" customHeight="1" x14ac:dyDescent="0.15">
      <c r="A246" s="13"/>
      <c r="L246" s="6"/>
      <c r="M246" s="6"/>
      <c r="N246" s="6"/>
      <c r="O246" s="6"/>
    </row>
    <row r="247" spans="1:15" s="7" customFormat="1" ht="16.350000000000001" customHeight="1" x14ac:dyDescent="0.15">
      <c r="A247" s="13"/>
      <c r="L247" s="6"/>
      <c r="M247" s="6"/>
      <c r="N247" s="6"/>
      <c r="O247" s="6"/>
    </row>
    <row r="248" spans="1:15" s="7" customFormat="1" ht="16.350000000000001" customHeight="1" x14ac:dyDescent="0.15">
      <c r="A248" s="13"/>
      <c r="L248" s="6"/>
      <c r="M248" s="6"/>
      <c r="N248" s="6"/>
      <c r="O248" s="6"/>
    </row>
    <row r="249" spans="1:15" s="7" customFormat="1" ht="16.350000000000001" customHeight="1" x14ac:dyDescent="0.15">
      <c r="A249" s="13"/>
      <c r="L249" s="6"/>
      <c r="M249" s="6"/>
      <c r="N249" s="6"/>
      <c r="O249" s="6"/>
    </row>
    <row r="250" spans="1:15" s="7" customFormat="1" ht="16.350000000000001" customHeight="1" x14ac:dyDescent="0.15">
      <c r="A250" s="13"/>
      <c r="L250" s="6"/>
      <c r="M250" s="6"/>
      <c r="N250" s="6"/>
      <c r="O250" s="6"/>
    </row>
    <row r="251" spans="1:15" s="7" customFormat="1" ht="16.350000000000001" customHeight="1" x14ac:dyDescent="0.15">
      <c r="A251" s="13"/>
      <c r="L251" s="6"/>
      <c r="M251" s="6"/>
      <c r="N251" s="6"/>
      <c r="O251" s="6"/>
    </row>
    <row r="252" spans="1:15" s="7" customFormat="1" ht="16.350000000000001" customHeight="1" x14ac:dyDescent="0.15">
      <c r="A252" s="13"/>
      <c r="L252" s="6"/>
      <c r="M252" s="6"/>
      <c r="N252" s="6"/>
      <c r="O252" s="6"/>
    </row>
    <row r="253" spans="1:15" s="7" customFormat="1" ht="16.350000000000001" customHeight="1" x14ac:dyDescent="0.15">
      <c r="A253" s="13"/>
      <c r="L253" s="6"/>
      <c r="M253" s="6"/>
      <c r="N253" s="6"/>
      <c r="O253" s="6"/>
    </row>
    <row r="254" spans="1:15" s="7" customFormat="1" ht="16.350000000000001" customHeight="1" x14ac:dyDescent="0.15">
      <c r="A254" s="13"/>
      <c r="L254" s="6"/>
      <c r="M254" s="6"/>
      <c r="N254" s="6"/>
      <c r="O254" s="6"/>
    </row>
    <row r="255" spans="1:15" s="7" customFormat="1" ht="16.350000000000001" customHeight="1" x14ac:dyDescent="0.15">
      <c r="A255" s="13"/>
      <c r="L255" s="6"/>
      <c r="M255" s="6"/>
      <c r="N255" s="6"/>
      <c r="O255" s="6"/>
    </row>
    <row r="256" spans="1:15" s="7" customFormat="1" ht="16.350000000000001" customHeight="1" x14ac:dyDescent="0.15">
      <c r="A256" s="13"/>
      <c r="L256" s="6"/>
      <c r="M256" s="6"/>
      <c r="N256" s="6"/>
      <c r="O256" s="6"/>
    </row>
    <row r="257" spans="1:15" s="7" customFormat="1" ht="16.350000000000001" customHeight="1" x14ac:dyDescent="0.15">
      <c r="A257" s="13"/>
      <c r="L257" s="6"/>
      <c r="M257" s="6"/>
      <c r="N257" s="6"/>
      <c r="O257" s="6"/>
    </row>
    <row r="258" spans="1:15" s="7" customFormat="1" ht="16.350000000000001" customHeight="1" x14ac:dyDescent="0.15">
      <c r="A258" s="13"/>
      <c r="L258" s="6"/>
      <c r="M258" s="6"/>
      <c r="N258" s="6"/>
      <c r="O258" s="6"/>
    </row>
    <row r="259" spans="1:15" s="7" customFormat="1" ht="16.350000000000001" customHeight="1" x14ac:dyDescent="0.15">
      <c r="A259" s="13"/>
      <c r="L259" s="6"/>
      <c r="M259" s="6"/>
      <c r="N259" s="6"/>
      <c r="O259" s="6"/>
    </row>
    <row r="260" spans="1:15" s="7" customFormat="1" ht="16.350000000000001" customHeight="1" x14ac:dyDescent="0.15">
      <c r="A260" s="13"/>
      <c r="L260" s="6"/>
      <c r="M260" s="6"/>
      <c r="N260" s="6"/>
      <c r="O260" s="6"/>
    </row>
    <row r="261" spans="1:15" s="7" customFormat="1" ht="16.350000000000001" customHeight="1" x14ac:dyDescent="0.15">
      <c r="A261" s="13"/>
      <c r="L261" s="6"/>
      <c r="M261" s="6"/>
      <c r="N261" s="6"/>
      <c r="O261" s="6"/>
    </row>
    <row r="262" spans="1:15" s="7" customFormat="1" ht="16.350000000000001" customHeight="1" x14ac:dyDescent="0.15">
      <c r="A262" s="13"/>
      <c r="L262" s="6"/>
      <c r="M262" s="6"/>
      <c r="N262" s="6"/>
      <c r="O262" s="6"/>
    </row>
    <row r="263" spans="1:15" s="7" customFormat="1" ht="16.350000000000001" customHeight="1" x14ac:dyDescent="0.15">
      <c r="A263" s="13"/>
      <c r="L263" s="6"/>
      <c r="M263" s="6"/>
      <c r="N263" s="6"/>
      <c r="O263" s="6"/>
    </row>
    <row r="264" spans="1:15" s="7" customFormat="1" ht="16.350000000000001" customHeight="1" x14ac:dyDescent="0.15">
      <c r="A264" s="13"/>
      <c r="L264" s="6"/>
      <c r="M264" s="6"/>
      <c r="N264" s="6"/>
      <c r="O264" s="6"/>
    </row>
    <row r="265" spans="1:15" s="7" customFormat="1" ht="16.350000000000001" customHeight="1" x14ac:dyDescent="0.15">
      <c r="A265" s="13"/>
      <c r="L265" s="6"/>
      <c r="M265" s="6"/>
      <c r="N265" s="6"/>
      <c r="O265" s="6"/>
    </row>
    <row r="266" spans="1:15" s="7" customFormat="1" ht="16.350000000000001" customHeight="1" x14ac:dyDescent="0.15">
      <c r="A266" s="13"/>
      <c r="L266" s="6"/>
      <c r="M266" s="6"/>
      <c r="N266" s="6"/>
      <c r="O266" s="6"/>
    </row>
    <row r="267" spans="1:15" s="7" customFormat="1" ht="16.350000000000001" customHeight="1" x14ac:dyDescent="0.15">
      <c r="A267" s="13"/>
      <c r="L267" s="6"/>
      <c r="M267" s="6"/>
      <c r="N267" s="6"/>
      <c r="O267" s="6"/>
    </row>
    <row r="268" spans="1:15" s="7" customFormat="1" ht="16.350000000000001" customHeight="1" x14ac:dyDescent="0.15">
      <c r="A268" s="13"/>
      <c r="L268" s="6"/>
      <c r="M268" s="6"/>
      <c r="N268" s="6"/>
      <c r="O268" s="6"/>
    </row>
    <row r="269" spans="1:15" s="7" customFormat="1" ht="16.350000000000001" customHeight="1" x14ac:dyDescent="0.15">
      <c r="A269" s="13"/>
      <c r="L269" s="6"/>
      <c r="M269" s="6"/>
      <c r="N269" s="6"/>
      <c r="O269" s="6"/>
    </row>
    <row r="270" spans="1:15" s="7" customFormat="1" ht="16.350000000000001" customHeight="1" x14ac:dyDescent="0.15">
      <c r="A270" s="13"/>
      <c r="L270" s="6"/>
      <c r="M270" s="6"/>
      <c r="N270" s="6"/>
      <c r="O270" s="6"/>
    </row>
    <row r="271" spans="1:15" s="7" customFormat="1" ht="16.350000000000001" customHeight="1" x14ac:dyDescent="0.15">
      <c r="A271" s="13"/>
      <c r="L271" s="6"/>
      <c r="M271" s="6"/>
      <c r="N271" s="6"/>
      <c r="O271" s="6"/>
    </row>
    <row r="272" spans="1:15" s="7" customFormat="1" ht="16.350000000000001" customHeight="1" x14ac:dyDescent="0.15">
      <c r="A272" s="13"/>
      <c r="L272" s="6"/>
      <c r="M272" s="6"/>
      <c r="N272" s="6"/>
      <c r="O272" s="6"/>
    </row>
    <row r="273" spans="1:15" s="7" customFormat="1" ht="16.350000000000001" customHeight="1" x14ac:dyDescent="0.15">
      <c r="A273" s="13"/>
      <c r="L273" s="6"/>
      <c r="M273" s="6"/>
      <c r="N273" s="6"/>
      <c r="O273" s="6"/>
    </row>
    <row r="274" spans="1:15" s="7" customFormat="1" ht="16.350000000000001" customHeight="1" x14ac:dyDescent="0.15">
      <c r="A274" s="13"/>
      <c r="L274" s="6"/>
      <c r="M274" s="6"/>
      <c r="N274" s="6"/>
      <c r="O274" s="6"/>
    </row>
    <row r="275" spans="1:15" s="7" customFormat="1" ht="16.350000000000001" customHeight="1" x14ac:dyDescent="0.15">
      <c r="A275" s="13"/>
      <c r="L275" s="6"/>
      <c r="M275" s="6"/>
      <c r="N275" s="6"/>
      <c r="O275" s="6"/>
    </row>
    <row r="276" spans="1:15" s="7" customFormat="1" ht="16.350000000000001" customHeight="1" x14ac:dyDescent="0.15">
      <c r="A276" s="13"/>
      <c r="L276" s="6"/>
      <c r="M276" s="6"/>
      <c r="N276" s="6"/>
      <c r="O276" s="6"/>
    </row>
    <row r="277" spans="1:15" s="7" customFormat="1" ht="16.350000000000001" customHeight="1" x14ac:dyDescent="0.15">
      <c r="A277" s="13"/>
      <c r="L277" s="6"/>
      <c r="M277" s="6"/>
      <c r="N277" s="6"/>
      <c r="O277" s="6"/>
    </row>
    <row r="278" spans="1:15" s="7" customFormat="1" ht="16.350000000000001" customHeight="1" x14ac:dyDescent="0.15">
      <c r="A278" s="13"/>
      <c r="L278" s="6"/>
      <c r="M278" s="6"/>
      <c r="N278" s="6"/>
      <c r="O278" s="6"/>
    </row>
    <row r="279" spans="1:15" s="7" customFormat="1" ht="16.350000000000001" customHeight="1" x14ac:dyDescent="0.15">
      <c r="A279" s="13"/>
      <c r="L279" s="6"/>
      <c r="M279" s="6"/>
      <c r="N279" s="6"/>
      <c r="O279" s="6"/>
    </row>
    <row r="280" spans="1:15" s="7" customFormat="1" ht="16.350000000000001" customHeight="1" x14ac:dyDescent="0.15">
      <c r="A280" s="13"/>
      <c r="L280" s="6"/>
      <c r="M280" s="6"/>
      <c r="N280" s="6"/>
      <c r="O280" s="6"/>
    </row>
    <row r="281" spans="1:15" s="7" customFormat="1" ht="16.350000000000001" customHeight="1" x14ac:dyDescent="0.15">
      <c r="A281" s="13"/>
      <c r="L281" s="6"/>
      <c r="M281" s="6"/>
      <c r="N281" s="6"/>
      <c r="O281" s="6"/>
    </row>
    <row r="282" spans="1:15" s="7" customFormat="1" ht="16.350000000000001" customHeight="1" x14ac:dyDescent="0.15">
      <c r="A282" s="13"/>
      <c r="L282" s="6"/>
      <c r="M282" s="6"/>
      <c r="N282" s="6"/>
      <c r="O282" s="6"/>
    </row>
    <row r="283" spans="1:15" s="7" customFormat="1" ht="16.350000000000001" customHeight="1" x14ac:dyDescent="0.15">
      <c r="A283" s="13"/>
      <c r="L283" s="6"/>
      <c r="M283" s="6"/>
      <c r="N283" s="6"/>
      <c r="O283" s="6"/>
    </row>
    <row r="284" spans="1:15" s="7" customFormat="1" ht="16.350000000000001" customHeight="1" x14ac:dyDescent="0.15">
      <c r="A284" s="13"/>
      <c r="L284" s="6"/>
      <c r="M284" s="6"/>
      <c r="N284" s="6"/>
      <c r="O284" s="6"/>
    </row>
    <row r="285" spans="1:15" s="7" customFormat="1" ht="16.350000000000001" customHeight="1" x14ac:dyDescent="0.15">
      <c r="A285" s="13"/>
      <c r="L285" s="6"/>
      <c r="M285" s="6"/>
      <c r="N285" s="6"/>
      <c r="O285" s="6"/>
    </row>
    <row r="286" spans="1:15" s="7" customFormat="1" ht="16.350000000000001" customHeight="1" x14ac:dyDescent="0.15">
      <c r="A286" s="13"/>
      <c r="L286" s="6"/>
      <c r="M286" s="6"/>
      <c r="N286" s="6"/>
      <c r="O286" s="6"/>
    </row>
    <row r="287" spans="1:15" s="7" customFormat="1" ht="16.350000000000001" customHeight="1" x14ac:dyDescent="0.15">
      <c r="A287" s="13"/>
      <c r="L287" s="6"/>
      <c r="M287" s="6"/>
      <c r="N287" s="6"/>
      <c r="O287" s="6"/>
    </row>
    <row r="288" spans="1:15" s="7" customFormat="1" ht="16.350000000000001" customHeight="1" x14ac:dyDescent="0.15">
      <c r="A288" s="13"/>
      <c r="L288" s="6"/>
      <c r="M288" s="6"/>
      <c r="N288" s="6"/>
      <c r="O288" s="6"/>
    </row>
    <row r="289" spans="1:15" s="7" customFormat="1" ht="16.350000000000001" customHeight="1" x14ac:dyDescent="0.15">
      <c r="A289" s="13"/>
      <c r="L289" s="6"/>
      <c r="M289" s="6"/>
      <c r="N289" s="6"/>
      <c r="O289" s="6"/>
    </row>
    <row r="290" spans="1:15" s="7" customFormat="1" ht="16.350000000000001" customHeight="1" x14ac:dyDescent="0.15">
      <c r="A290" s="13"/>
      <c r="L290" s="6"/>
      <c r="M290" s="6"/>
      <c r="N290" s="6"/>
      <c r="O290" s="6"/>
    </row>
    <row r="291" spans="1:15" s="7" customFormat="1" ht="16.350000000000001" customHeight="1" x14ac:dyDescent="0.15">
      <c r="A291" s="13"/>
      <c r="L291" s="6"/>
      <c r="M291" s="6"/>
      <c r="N291" s="6"/>
      <c r="O291" s="6"/>
    </row>
    <row r="292" spans="1:15" s="7" customFormat="1" ht="16.350000000000001" customHeight="1" x14ac:dyDescent="0.15">
      <c r="A292" s="13"/>
      <c r="L292" s="6"/>
      <c r="M292" s="6"/>
      <c r="N292" s="6"/>
      <c r="O292" s="6"/>
    </row>
    <row r="293" spans="1:15" s="7" customFormat="1" ht="16.350000000000001" customHeight="1" x14ac:dyDescent="0.15">
      <c r="A293" s="13"/>
      <c r="L293" s="6"/>
      <c r="M293" s="6"/>
      <c r="N293" s="6"/>
      <c r="O293" s="6"/>
    </row>
    <row r="294" spans="1:15" s="7" customFormat="1" ht="16.350000000000001" customHeight="1" x14ac:dyDescent="0.15">
      <c r="A294" s="13"/>
      <c r="L294" s="6"/>
      <c r="M294" s="6"/>
      <c r="N294" s="6"/>
      <c r="O294" s="6"/>
    </row>
    <row r="295" spans="1:15" s="7" customFormat="1" ht="16.350000000000001" customHeight="1" x14ac:dyDescent="0.15">
      <c r="A295" s="13"/>
      <c r="L295" s="6"/>
      <c r="M295" s="6"/>
      <c r="N295" s="6"/>
      <c r="O295" s="6"/>
    </row>
    <row r="296" spans="1:15" s="7" customFormat="1" ht="16.350000000000001" customHeight="1" x14ac:dyDescent="0.15">
      <c r="A296" s="13"/>
      <c r="L296" s="6"/>
      <c r="M296" s="6"/>
      <c r="N296" s="6"/>
      <c r="O296" s="6"/>
    </row>
    <row r="297" spans="1:15" s="7" customFormat="1" ht="16.350000000000001" customHeight="1" x14ac:dyDescent="0.15">
      <c r="A297" s="13"/>
      <c r="L297" s="6"/>
      <c r="M297" s="6"/>
      <c r="N297" s="6"/>
      <c r="O297" s="6"/>
    </row>
    <row r="298" spans="1:15" s="7" customFormat="1" ht="16.350000000000001" customHeight="1" x14ac:dyDescent="0.15">
      <c r="A298" s="13"/>
      <c r="L298" s="6"/>
      <c r="M298" s="6"/>
      <c r="N298" s="6"/>
      <c r="O298" s="6"/>
    </row>
    <row r="299" spans="1:15" s="7" customFormat="1" ht="16.350000000000001" customHeight="1" x14ac:dyDescent="0.15">
      <c r="A299" s="13"/>
      <c r="L299" s="6"/>
      <c r="M299" s="6"/>
      <c r="N299" s="6"/>
      <c r="O299" s="6"/>
    </row>
    <row r="300" spans="1:15" s="7" customFormat="1" ht="16.350000000000001" customHeight="1" x14ac:dyDescent="0.15">
      <c r="A300" s="13"/>
      <c r="L300" s="6"/>
      <c r="M300" s="6"/>
      <c r="N300" s="6"/>
      <c r="O300" s="6"/>
    </row>
    <row r="301" spans="1:15" s="7" customFormat="1" ht="16.350000000000001" customHeight="1" x14ac:dyDescent="0.15">
      <c r="A301" s="13"/>
      <c r="L301" s="6"/>
      <c r="M301" s="6"/>
      <c r="N301" s="6"/>
      <c r="O301" s="6"/>
    </row>
    <row r="302" spans="1:15" s="7" customFormat="1" ht="16.350000000000001" customHeight="1" x14ac:dyDescent="0.15">
      <c r="A302" s="13"/>
      <c r="L302" s="6"/>
      <c r="M302" s="6"/>
      <c r="N302" s="6"/>
      <c r="O302" s="6"/>
    </row>
    <row r="303" spans="1:15" s="7" customFormat="1" ht="16.350000000000001" customHeight="1" x14ac:dyDescent="0.15">
      <c r="A303" s="13"/>
      <c r="L303" s="6"/>
      <c r="M303" s="6"/>
      <c r="N303" s="6"/>
      <c r="O303" s="6"/>
    </row>
    <row r="304" spans="1:15" s="7" customFormat="1" ht="16.350000000000001" customHeight="1" x14ac:dyDescent="0.15">
      <c r="A304" s="13"/>
      <c r="L304" s="6"/>
      <c r="M304" s="6"/>
      <c r="N304" s="6"/>
      <c r="O304" s="6"/>
    </row>
    <row r="305" spans="1:15" s="7" customFormat="1" ht="16.350000000000001" customHeight="1" x14ac:dyDescent="0.15">
      <c r="A305" s="13"/>
      <c r="L305" s="6"/>
      <c r="M305" s="6"/>
      <c r="N305" s="6"/>
      <c r="O305" s="6"/>
    </row>
    <row r="306" spans="1:15" s="7" customFormat="1" ht="16.350000000000001" customHeight="1" x14ac:dyDescent="0.15">
      <c r="A306" s="13"/>
      <c r="L306" s="6"/>
      <c r="M306" s="6"/>
      <c r="N306" s="6"/>
      <c r="O306" s="6"/>
    </row>
    <row r="307" spans="1:15" s="7" customFormat="1" ht="16.350000000000001" customHeight="1" x14ac:dyDescent="0.15">
      <c r="A307" s="13"/>
      <c r="L307" s="6"/>
      <c r="M307" s="6"/>
      <c r="N307" s="6"/>
      <c r="O307" s="6"/>
    </row>
    <row r="308" spans="1:15" s="7" customFormat="1" ht="16.350000000000001" customHeight="1" x14ac:dyDescent="0.15">
      <c r="A308" s="13"/>
      <c r="L308" s="6"/>
      <c r="M308" s="6"/>
      <c r="N308" s="6"/>
      <c r="O308" s="6"/>
    </row>
    <row r="309" spans="1:15" s="7" customFormat="1" ht="16.350000000000001" customHeight="1" x14ac:dyDescent="0.15">
      <c r="A309" s="13"/>
      <c r="L309" s="6"/>
      <c r="M309" s="6"/>
      <c r="N309" s="6"/>
      <c r="O309" s="6"/>
    </row>
    <row r="310" spans="1:15" s="7" customFormat="1" ht="16.350000000000001" customHeight="1" x14ac:dyDescent="0.15">
      <c r="A310" s="13"/>
      <c r="L310" s="6"/>
      <c r="M310" s="6"/>
      <c r="N310" s="6"/>
      <c r="O310" s="6"/>
    </row>
    <row r="311" spans="1:15" s="7" customFormat="1" ht="16.350000000000001" customHeight="1" x14ac:dyDescent="0.15">
      <c r="A311" s="13"/>
      <c r="L311" s="6"/>
      <c r="M311" s="6"/>
      <c r="N311" s="6"/>
      <c r="O311" s="6"/>
    </row>
    <row r="312" spans="1:15" s="7" customFormat="1" ht="16.350000000000001" customHeight="1" x14ac:dyDescent="0.15">
      <c r="A312" s="13"/>
      <c r="L312" s="6"/>
      <c r="M312" s="6"/>
      <c r="N312" s="6"/>
      <c r="O312" s="6"/>
    </row>
    <row r="313" spans="1:15" s="7" customFormat="1" ht="16.350000000000001" customHeight="1" x14ac:dyDescent="0.15">
      <c r="A313" s="13"/>
      <c r="L313" s="6"/>
      <c r="M313" s="6"/>
      <c r="N313" s="6"/>
      <c r="O313" s="6"/>
    </row>
    <row r="314" spans="1:15" s="7" customFormat="1" ht="16.350000000000001" customHeight="1" x14ac:dyDescent="0.15">
      <c r="A314" s="13"/>
      <c r="L314" s="6"/>
      <c r="M314" s="6"/>
      <c r="N314" s="6"/>
      <c r="O314" s="6"/>
    </row>
    <row r="315" spans="1:15" s="7" customFormat="1" ht="16.350000000000001" customHeight="1" x14ac:dyDescent="0.15">
      <c r="A315" s="13"/>
      <c r="L315" s="6"/>
      <c r="M315" s="6"/>
      <c r="N315" s="6"/>
      <c r="O315" s="6"/>
    </row>
    <row r="316" spans="1:15" s="7" customFormat="1" ht="16.350000000000001" customHeight="1" x14ac:dyDescent="0.15">
      <c r="A316" s="13"/>
      <c r="L316" s="6"/>
      <c r="M316" s="6"/>
      <c r="N316" s="6"/>
      <c r="O316" s="6"/>
    </row>
    <row r="317" spans="1:15" s="7" customFormat="1" ht="16.350000000000001" customHeight="1" x14ac:dyDescent="0.15">
      <c r="A317" s="13"/>
      <c r="L317" s="6"/>
      <c r="M317" s="6"/>
      <c r="N317" s="6"/>
      <c r="O317" s="6"/>
    </row>
    <row r="318" spans="1:15" s="7" customFormat="1" ht="16.350000000000001" customHeight="1" x14ac:dyDescent="0.15">
      <c r="A318" s="13"/>
      <c r="L318" s="6"/>
      <c r="M318" s="6"/>
      <c r="N318" s="6"/>
      <c r="O318" s="6"/>
    </row>
    <row r="319" spans="1:15" s="7" customFormat="1" ht="16.350000000000001" customHeight="1" x14ac:dyDescent="0.15">
      <c r="A319" s="13"/>
      <c r="L319" s="6"/>
      <c r="M319" s="6"/>
      <c r="N319" s="6"/>
      <c r="O319" s="6"/>
    </row>
    <row r="320" spans="1:15" s="7" customFormat="1" ht="16.350000000000001" customHeight="1" x14ac:dyDescent="0.15">
      <c r="A320" s="13"/>
      <c r="L320" s="6"/>
      <c r="M320" s="6"/>
      <c r="N320" s="6"/>
      <c r="O320" s="6"/>
    </row>
    <row r="321" spans="1:15" s="7" customFormat="1" ht="16.350000000000001" customHeight="1" x14ac:dyDescent="0.15">
      <c r="A321" s="13"/>
      <c r="L321" s="6"/>
      <c r="M321" s="6"/>
      <c r="N321" s="6"/>
      <c r="O321" s="6"/>
    </row>
    <row r="322" spans="1:15" s="7" customFormat="1" ht="16.350000000000001" customHeight="1" x14ac:dyDescent="0.15">
      <c r="A322" s="13"/>
      <c r="L322" s="6"/>
      <c r="M322" s="6"/>
      <c r="N322" s="6"/>
      <c r="O322" s="6"/>
    </row>
    <row r="323" spans="1:15" s="7" customFormat="1" ht="16.350000000000001" customHeight="1" x14ac:dyDescent="0.15">
      <c r="A323" s="13"/>
      <c r="L323" s="6"/>
      <c r="M323" s="6"/>
      <c r="N323" s="6"/>
      <c r="O323" s="6"/>
    </row>
    <row r="324" spans="1:15" s="7" customFormat="1" ht="16.350000000000001" customHeight="1" x14ac:dyDescent="0.15">
      <c r="A324" s="13"/>
      <c r="L324" s="6"/>
      <c r="M324" s="6"/>
      <c r="N324" s="6"/>
      <c r="O324" s="6"/>
    </row>
    <row r="325" spans="1:15" s="7" customFormat="1" ht="16.350000000000001" customHeight="1" x14ac:dyDescent="0.15">
      <c r="A325" s="13"/>
      <c r="L325" s="6"/>
      <c r="M325" s="6"/>
      <c r="N325" s="6"/>
      <c r="O325" s="6"/>
    </row>
    <row r="326" spans="1:15" s="7" customFormat="1" ht="16.350000000000001" customHeight="1" x14ac:dyDescent="0.15">
      <c r="A326" s="13"/>
      <c r="L326" s="6"/>
      <c r="M326" s="6"/>
      <c r="N326" s="6"/>
      <c r="O326" s="6"/>
    </row>
    <row r="327" spans="1:15" s="7" customFormat="1" ht="16.350000000000001" customHeight="1" x14ac:dyDescent="0.15">
      <c r="A327" s="13"/>
      <c r="L327" s="6"/>
      <c r="M327" s="6"/>
      <c r="N327" s="6"/>
      <c r="O327" s="6"/>
    </row>
    <row r="328" spans="1:15" s="7" customFormat="1" ht="16.350000000000001" customHeight="1" x14ac:dyDescent="0.15">
      <c r="A328" s="13"/>
      <c r="L328" s="6"/>
      <c r="M328" s="6"/>
      <c r="N328" s="6"/>
      <c r="O328" s="6"/>
    </row>
    <row r="329" spans="1:15" s="7" customFormat="1" ht="16.350000000000001" customHeight="1" x14ac:dyDescent="0.15">
      <c r="A329" s="13"/>
      <c r="L329" s="6"/>
      <c r="M329" s="6"/>
      <c r="N329" s="6"/>
      <c r="O329" s="6"/>
    </row>
    <row r="330" spans="1:15" s="7" customFormat="1" ht="16.350000000000001" customHeight="1" x14ac:dyDescent="0.15">
      <c r="A330" s="13"/>
      <c r="L330" s="6"/>
      <c r="M330" s="6"/>
      <c r="N330" s="6"/>
      <c r="O330" s="6"/>
    </row>
    <row r="331" spans="1:15" s="7" customFormat="1" ht="16.350000000000001" customHeight="1" x14ac:dyDescent="0.15">
      <c r="A331" s="13"/>
      <c r="L331" s="6"/>
      <c r="M331" s="6"/>
      <c r="N331" s="6"/>
      <c r="O331" s="6"/>
    </row>
    <row r="332" spans="1:15" s="7" customFormat="1" ht="16.350000000000001" customHeight="1" x14ac:dyDescent="0.15">
      <c r="A332" s="13"/>
      <c r="L332" s="6"/>
      <c r="M332" s="6"/>
      <c r="N332" s="6"/>
      <c r="O332" s="6"/>
    </row>
    <row r="333" spans="1:15" s="7" customFormat="1" ht="16.350000000000001" customHeight="1" x14ac:dyDescent="0.15">
      <c r="A333" s="13"/>
      <c r="L333" s="6"/>
      <c r="M333" s="6"/>
      <c r="N333" s="6"/>
      <c r="O333" s="6"/>
    </row>
    <row r="334" spans="1:15" s="7" customFormat="1" ht="16.350000000000001" customHeight="1" x14ac:dyDescent="0.15">
      <c r="A334" s="13"/>
      <c r="L334" s="6"/>
      <c r="M334" s="6"/>
      <c r="N334" s="6"/>
      <c r="O334" s="6"/>
    </row>
    <row r="335" spans="1:15" s="7" customFormat="1" ht="16.350000000000001" customHeight="1" x14ac:dyDescent="0.15">
      <c r="A335" s="13"/>
      <c r="L335" s="6"/>
      <c r="M335" s="6"/>
      <c r="N335" s="6"/>
      <c r="O335" s="6"/>
    </row>
    <row r="336" spans="1:15" s="7" customFormat="1" ht="16.350000000000001" customHeight="1" x14ac:dyDescent="0.15">
      <c r="A336" s="13"/>
      <c r="L336" s="6"/>
      <c r="M336" s="6"/>
      <c r="N336" s="6"/>
      <c r="O336" s="6"/>
    </row>
    <row r="337" spans="1:15" s="7" customFormat="1" ht="16.350000000000001" customHeight="1" x14ac:dyDescent="0.15">
      <c r="A337" s="13"/>
      <c r="L337" s="6"/>
      <c r="M337" s="6"/>
      <c r="N337" s="6"/>
      <c r="O337" s="6"/>
    </row>
    <row r="338" spans="1:15" s="7" customFormat="1" ht="16.350000000000001" customHeight="1" x14ac:dyDescent="0.15">
      <c r="A338" s="13"/>
      <c r="L338" s="6"/>
      <c r="M338" s="6"/>
      <c r="N338" s="6"/>
      <c r="O338" s="6"/>
    </row>
    <row r="339" spans="1:15" s="7" customFormat="1" ht="16.350000000000001" customHeight="1" x14ac:dyDescent="0.15">
      <c r="A339" s="13"/>
      <c r="L339" s="6"/>
      <c r="M339" s="6"/>
      <c r="N339" s="6"/>
      <c r="O339" s="6"/>
    </row>
    <row r="340" spans="1:15" s="7" customFormat="1" ht="16.350000000000001" customHeight="1" x14ac:dyDescent="0.15">
      <c r="A340" s="13"/>
      <c r="L340" s="6"/>
      <c r="M340" s="6"/>
      <c r="N340" s="6"/>
      <c r="O340" s="6"/>
    </row>
    <row r="341" spans="1:15" s="7" customFormat="1" ht="16.350000000000001" customHeight="1" x14ac:dyDescent="0.15">
      <c r="A341" s="13"/>
      <c r="L341" s="6"/>
      <c r="M341" s="6"/>
      <c r="N341" s="6"/>
      <c r="O341" s="6"/>
    </row>
    <row r="342" spans="1:15" s="7" customFormat="1" ht="16.350000000000001" customHeight="1" x14ac:dyDescent="0.15">
      <c r="A342" s="13"/>
      <c r="L342" s="6"/>
      <c r="M342" s="6"/>
      <c r="N342" s="6"/>
      <c r="O342" s="6"/>
    </row>
    <row r="343" spans="1:15" s="7" customFormat="1" ht="16.350000000000001" customHeight="1" x14ac:dyDescent="0.15">
      <c r="A343" s="13"/>
      <c r="L343" s="6"/>
      <c r="M343" s="6"/>
      <c r="N343" s="6"/>
      <c r="O343" s="6"/>
    </row>
    <row r="344" spans="1:15" s="7" customFormat="1" ht="16.350000000000001" customHeight="1" x14ac:dyDescent="0.15">
      <c r="A344" s="13"/>
      <c r="L344" s="6"/>
      <c r="M344" s="6"/>
      <c r="N344" s="6"/>
      <c r="O344" s="6"/>
    </row>
    <row r="345" spans="1:15" s="7" customFormat="1" ht="16.350000000000001" customHeight="1" x14ac:dyDescent="0.15">
      <c r="A345" s="13"/>
      <c r="L345" s="6"/>
      <c r="M345" s="6"/>
      <c r="N345" s="6"/>
      <c r="O345" s="6"/>
    </row>
    <row r="346" spans="1:15" s="7" customFormat="1" ht="16.350000000000001" customHeight="1" x14ac:dyDescent="0.15">
      <c r="A346" s="13"/>
      <c r="L346" s="6"/>
      <c r="M346" s="6"/>
      <c r="N346" s="6"/>
      <c r="O346" s="6"/>
    </row>
    <row r="347" spans="1:15" s="7" customFormat="1" ht="16.350000000000001" customHeight="1" x14ac:dyDescent="0.15">
      <c r="A347" s="13"/>
      <c r="L347" s="6"/>
      <c r="M347" s="6"/>
      <c r="N347" s="6"/>
      <c r="O347" s="6"/>
    </row>
    <row r="348" spans="1:15" s="7" customFormat="1" ht="16.350000000000001" customHeight="1" x14ac:dyDescent="0.15">
      <c r="A348" s="13"/>
      <c r="L348" s="6"/>
      <c r="M348" s="6"/>
      <c r="N348" s="6"/>
      <c r="O348" s="6"/>
    </row>
    <row r="349" spans="1:15" s="7" customFormat="1" ht="16.350000000000001" customHeight="1" x14ac:dyDescent="0.15">
      <c r="A349" s="13"/>
      <c r="L349" s="6"/>
      <c r="M349" s="6"/>
      <c r="N349" s="6"/>
      <c r="O349" s="6"/>
    </row>
    <row r="350" spans="1:15" s="7" customFormat="1" ht="16.350000000000001" customHeight="1" x14ac:dyDescent="0.15">
      <c r="A350" s="13"/>
      <c r="L350" s="6"/>
      <c r="M350" s="6"/>
      <c r="N350" s="6"/>
      <c r="O350" s="6"/>
    </row>
    <row r="351" spans="1:15" s="7" customFormat="1" ht="16.350000000000001" customHeight="1" x14ac:dyDescent="0.15">
      <c r="A351" s="13"/>
      <c r="L351" s="6"/>
      <c r="M351" s="6"/>
      <c r="N351" s="6"/>
      <c r="O351" s="6"/>
    </row>
    <row r="352" spans="1:15" s="7" customFormat="1" ht="16.350000000000001" customHeight="1" x14ac:dyDescent="0.15">
      <c r="A352" s="13"/>
      <c r="L352" s="6"/>
      <c r="M352" s="6"/>
      <c r="N352" s="6"/>
      <c r="O352" s="6"/>
    </row>
    <row r="353" spans="1:15" s="7" customFormat="1" ht="16.350000000000001" customHeight="1" x14ac:dyDescent="0.15">
      <c r="A353" s="13"/>
      <c r="L353" s="6"/>
      <c r="M353" s="6"/>
      <c r="N353" s="6"/>
      <c r="O353" s="6"/>
    </row>
    <row r="354" spans="1:15" s="7" customFormat="1" ht="16.350000000000001" customHeight="1" x14ac:dyDescent="0.15">
      <c r="A354" s="13"/>
      <c r="L354" s="6"/>
      <c r="M354" s="6"/>
      <c r="N354" s="6"/>
      <c r="O354" s="6"/>
    </row>
    <row r="355" spans="1:15" s="7" customFormat="1" ht="16.350000000000001" customHeight="1" x14ac:dyDescent="0.15">
      <c r="A355" s="13"/>
      <c r="L355" s="6"/>
      <c r="M355" s="6"/>
      <c r="N355" s="6"/>
      <c r="O355" s="6"/>
    </row>
    <row r="356" spans="1:15" s="7" customFormat="1" ht="16.350000000000001" customHeight="1" x14ac:dyDescent="0.15">
      <c r="A356" s="13"/>
      <c r="L356" s="6"/>
      <c r="M356" s="6"/>
      <c r="N356" s="6"/>
      <c r="O356" s="6"/>
    </row>
    <row r="357" spans="1:15" s="7" customFormat="1" ht="16.350000000000001" customHeight="1" x14ac:dyDescent="0.15">
      <c r="A357" s="13"/>
      <c r="L357" s="6"/>
      <c r="M357" s="6"/>
      <c r="N357" s="6"/>
      <c r="O357" s="6"/>
    </row>
    <row r="358" spans="1:15" s="7" customFormat="1" ht="16.350000000000001" customHeight="1" x14ac:dyDescent="0.15">
      <c r="A358" s="13"/>
      <c r="L358" s="6"/>
      <c r="M358" s="6"/>
      <c r="N358" s="6"/>
      <c r="O358" s="6"/>
    </row>
    <row r="359" spans="1:15" s="7" customFormat="1" ht="16.350000000000001" customHeight="1" x14ac:dyDescent="0.15">
      <c r="A359" s="13"/>
      <c r="L359" s="6"/>
      <c r="M359" s="6"/>
      <c r="N359" s="6"/>
      <c r="O359" s="6"/>
    </row>
    <row r="360" spans="1:15" s="7" customFormat="1" ht="16.350000000000001" customHeight="1" x14ac:dyDescent="0.15">
      <c r="A360" s="13"/>
      <c r="L360" s="6"/>
      <c r="M360" s="6"/>
      <c r="N360" s="6"/>
      <c r="O360" s="6"/>
    </row>
    <row r="361" spans="1:15" s="7" customFormat="1" ht="16.350000000000001" customHeight="1" x14ac:dyDescent="0.15">
      <c r="A361" s="13"/>
      <c r="L361" s="6"/>
      <c r="M361" s="6"/>
      <c r="N361" s="6"/>
      <c r="O361" s="6"/>
    </row>
    <row r="362" spans="1:15" s="7" customFormat="1" ht="16.350000000000001" customHeight="1" x14ac:dyDescent="0.15">
      <c r="A362" s="13"/>
      <c r="L362" s="6"/>
      <c r="M362" s="6"/>
      <c r="N362" s="6"/>
      <c r="O362" s="6"/>
    </row>
    <row r="363" spans="1:15" s="7" customFormat="1" ht="16.350000000000001" customHeight="1" x14ac:dyDescent="0.15">
      <c r="A363" s="13"/>
      <c r="L363" s="6"/>
      <c r="M363" s="6"/>
      <c r="N363" s="6"/>
      <c r="O363" s="6"/>
    </row>
    <row r="364" spans="1:15" s="7" customFormat="1" ht="16.350000000000001" customHeight="1" x14ac:dyDescent="0.15">
      <c r="A364" s="13"/>
      <c r="L364" s="6"/>
      <c r="M364" s="6"/>
      <c r="N364" s="6"/>
      <c r="O364" s="6"/>
    </row>
    <row r="365" spans="1:15" s="7" customFormat="1" ht="16.350000000000001" customHeight="1" x14ac:dyDescent="0.15">
      <c r="A365" s="13"/>
      <c r="L365" s="6"/>
      <c r="M365" s="6"/>
      <c r="N365" s="6"/>
      <c r="O365" s="6"/>
    </row>
    <row r="366" spans="1:15" s="7" customFormat="1" ht="16.350000000000001" customHeight="1" x14ac:dyDescent="0.15">
      <c r="A366" s="13"/>
      <c r="L366" s="6"/>
      <c r="M366" s="6"/>
      <c r="N366" s="6"/>
      <c r="O366" s="6"/>
    </row>
    <row r="367" spans="1:15" s="7" customFormat="1" ht="16.350000000000001" customHeight="1" x14ac:dyDescent="0.15">
      <c r="A367" s="13"/>
      <c r="L367" s="6"/>
      <c r="M367" s="6"/>
      <c r="N367" s="6"/>
      <c r="O367" s="6"/>
    </row>
    <row r="368" spans="1:15" s="7" customFormat="1" ht="16.350000000000001" customHeight="1" x14ac:dyDescent="0.15">
      <c r="A368" s="13"/>
      <c r="L368" s="6"/>
      <c r="M368" s="6"/>
      <c r="N368" s="6"/>
      <c r="O368" s="6"/>
    </row>
    <row r="369" spans="1:15" s="7" customFormat="1" ht="16.350000000000001" customHeight="1" x14ac:dyDescent="0.15">
      <c r="A369" s="13"/>
      <c r="L369" s="6"/>
      <c r="M369" s="6"/>
      <c r="N369" s="6"/>
      <c r="O369" s="6"/>
    </row>
    <row r="370" spans="1:15" s="7" customFormat="1" ht="16.350000000000001" customHeight="1" x14ac:dyDescent="0.15">
      <c r="A370" s="13"/>
      <c r="L370" s="6"/>
      <c r="M370" s="6"/>
      <c r="N370" s="6"/>
      <c r="O370" s="6"/>
    </row>
    <row r="371" spans="1:15" s="7" customFormat="1" ht="16.350000000000001" customHeight="1" x14ac:dyDescent="0.15">
      <c r="A371" s="13"/>
      <c r="L371" s="6"/>
      <c r="M371" s="6"/>
      <c r="N371" s="6"/>
      <c r="O371" s="6"/>
    </row>
    <row r="372" spans="1:15" s="7" customFormat="1" ht="16.350000000000001" customHeight="1" x14ac:dyDescent="0.15">
      <c r="A372" s="13"/>
      <c r="L372" s="6"/>
      <c r="M372" s="6"/>
      <c r="N372" s="6"/>
      <c r="O372" s="6"/>
    </row>
    <row r="373" spans="1:15" s="7" customFormat="1" ht="16.350000000000001" customHeight="1" x14ac:dyDescent="0.15">
      <c r="A373" s="13"/>
      <c r="L373" s="6"/>
      <c r="M373" s="6"/>
      <c r="N373" s="6"/>
      <c r="O373" s="6"/>
    </row>
    <row r="374" spans="1:15" s="7" customFormat="1" ht="16.350000000000001" customHeight="1" x14ac:dyDescent="0.15">
      <c r="A374" s="13"/>
      <c r="L374" s="6"/>
      <c r="M374" s="6"/>
      <c r="N374" s="6"/>
      <c r="O374" s="6"/>
    </row>
    <row r="375" spans="1:15" s="7" customFormat="1" ht="16.350000000000001" customHeight="1" x14ac:dyDescent="0.15">
      <c r="A375" s="13"/>
      <c r="L375" s="6"/>
      <c r="M375" s="6"/>
      <c r="N375" s="6"/>
      <c r="O375" s="6"/>
    </row>
    <row r="376" spans="1:15" s="7" customFormat="1" ht="16.350000000000001" customHeight="1" x14ac:dyDescent="0.15">
      <c r="A376" s="13"/>
      <c r="L376" s="6"/>
      <c r="M376" s="6"/>
      <c r="N376" s="6"/>
      <c r="O376" s="6"/>
    </row>
    <row r="377" spans="1:15" s="7" customFormat="1" ht="16.350000000000001" customHeight="1" x14ac:dyDescent="0.15">
      <c r="A377" s="13"/>
      <c r="L377" s="6"/>
      <c r="M377" s="6"/>
      <c r="N377" s="6"/>
      <c r="O377" s="6"/>
    </row>
    <row r="378" spans="1:15" s="7" customFormat="1" ht="16.350000000000001" customHeight="1" x14ac:dyDescent="0.15">
      <c r="A378" s="13"/>
      <c r="L378" s="6"/>
      <c r="M378" s="6"/>
      <c r="N378" s="6"/>
      <c r="O378" s="6"/>
    </row>
    <row r="379" spans="1:15" s="7" customFormat="1" ht="16.350000000000001" customHeight="1" x14ac:dyDescent="0.15">
      <c r="A379" s="13"/>
      <c r="L379" s="6"/>
      <c r="M379" s="6"/>
      <c r="N379" s="6"/>
      <c r="O379" s="6"/>
    </row>
    <row r="380" spans="1:15" s="7" customFormat="1" ht="16.350000000000001" customHeight="1" x14ac:dyDescent="0.15">
      <c r="A380" s="13"/>
      <c r="L380" s="6"/>
      <c r="M380" s="6"/>
      <c r="N380" s="6"/>
      <c r="O380" s="6"/>
    </row>
    <row r="381" spans="1:15" s="7" customFormat="1" ht="16.350000000000001" customHeight="1" x14ac:dyDescent="0.15">
      <c r="A381" s="13"/>
      <c r="L381" s="6"/>
      <c r="M381" s="6"/>
      <c r="N381" s="6"/>
      <c r="O381" s="6"/>
    </row>
    <row r="382" spans="1:15" s="7" customFormat="1" ht="16.350000000000001" customHeight="1" x14ac:dyDescent="0.15">
      <c r="A382" s="13"/>
      <c r="L382" s="6"/>
      <c r="M382" s="6"/>
      <c r="N382" s="6"/>
      <c r="O382" s="6"/>
    </row>
    <row r="383" spans="1:15" s="7" customFormat="1" ht="16.350000000000001" customHeight="1" x14ac:dyDescent="0.15">
      <c r="A383" s="13"/>
      <c r="L383" s="6"/>
      <c r="M383" s="6"/>
      <c r="N383" s="6"/>
      <c r="O383" s="6"/>
    </row>
    <row r="384" spans="1:15" s="7" customFormat="1" ht="16.350000000000001" customHeight="1" x14ac:dyDescent="0.15">
      <c r="A384" s="13"/>
      <c r="L384" s="6"/>
      <c r="M384" s="6"/>
      <c r="N384" s="6"/>
      <c r="O384" s="6"/>
    </row>
    <row r="385" spans="1:16" s="7" customFormat="1" ht="16.350000000000001" customHeight="1" x14ac:dyDescent="0.15">
      <c r="A385" s="13"/>
      <c r="L385" s="6"/>
      <c r="M385" s="6"/>
      <c r="N385" s="6"/>
      <c r="O385" s="6"/>
    </row>
    <row r="386" spans="1:16" s="7" customFormat="1" ht="16.350000000000001" customHeight="1" x14ac:dyDescent="0.15">
      <c r="A386" s="13"/>
      <c r="L386" s="6"/>
      <c r="M386" s="6"/>
      <c r="N386" s="6"/>
      <c r="O386" s="6"/>
    </row>
    <row r="387" spans="1:16" s="7" customFormat="1" ht="16.350000000000001" customHeight="1" x14ac:dyDescent="0.15">
      <c r="A387" s="13"/>
      <c r="L387" s="6"/>
      <c r="M387" s="6"/>
      <c r="N387" s="6"/>
      <c r="O387" s="6"/>
    </row>
    <row r="388" spans="1:16" s="7" customFormat="1" ht="16.350000000000001" customHeight="1" x14ac:dyDescent="0.15">
      <c r="A388" s="13"/>
      <c r="L388" s="6"/>
      <c r="M388" s="6"/>
      <c r="N388" s="6"/>
      <c r="O388" s="6"/>
    </row>
    <row r="389" spans="1:16" s="7" customFormat="1" ht="16.350000000000001" customHeight="1" x14ac:dyDescent="0.15">
      <c r="A389" s="13"/>
      <c r="L389" s="6"/>
      <c r="M389" s="6"/>
      <c r="N389" s="6"/>
      <c r="O389" s="6"/>
    </row>
    <row r="390" spans="1:16" s="7" customFormat="1" ht="16.350000000000001" customHeight="1" x14ac:dyDescent="0.15">
      <c r="A390" s="13"/>
      <c r="L390" s="6"/>
      <c r="M390" s="6"/>
      <c r="N390" s="6"/>
      <c r="O390" s="6"/>
    </row>
    <row r="391" spans="1:16" s="7" customFormat="1" ht="16.350000000000001" customHeight="1" x14ac:dyDescent="0.15">
      <c r="A391" s="13"/>
      <c r="L391" s="6"/>
      <c r="M391" s="6"/>
      <c r="N391" s="6"/>
      <c r="O391" s="6"/>
    </row>
    <row r="392" spans="1:16" s="7" customFormat="1" ht="12" x14ac:dyDescent="0.15">
      <c r="A392" s="13"/>
      <c r="L392" s="6"/>
      <c r="M392" s="6"/>
      <c r="N392" s="6"/>
      <c r="O392" s="6"/>
    </row>
    <row r="393" spans="1:16" s="7" customFormat="1" x14ac:dyDescent="0.15">
      <c r="A393" s="13"/>
      <c r="L393" s="6"/>
      <c r="M393" s="6"/>
      <c r="N393" s="6"/>
      <c r="O393" s="6"/>
      <c r="P393" s="32"/>
    </row>
    <row r="394" spans="1:16" s="7" customFormat="1" x14ac:dyDescent="0.15">
      <c r="A394" s="13"/>
      <c r="L394" s="6"/>
      <c r="M394" s="6"/>
      <c r="N394" s="6"/>
      <c r="O394" s="6"/>
      <c r="P394" s="32"/>
    </row>
    <row r="395" spans="1:16" s="7" customFormat="1" x14ac:dyDescent="0.15">
      <c r="A395" s="13"/>
      <c r="L395" s="6"/>
      <c r="M395" s="6"/>
      <c r="N395" s="6"/>
      <c r="O395" s="33"/>
      <c r="P395" s="32"/>
    </row>
  </sheetData>
  <dataConsolidate/>
  <mergeCells count="129">
    <mergeCell ref="K50:Q50"/>
    <mergeCell ref="H35:K35"/>
    <mergeCell ref="L35:N35"/>
    <mergeCell ref="O35:P35"/>
    <mergeCell ref="H36:K36"/>
    <mergeCell ref="L36:N36"/>
    <mergeCell ref="O36:P38"/>
    <mergeCell ref="H37:K37"/>
    <mergeCell ref="L37:N37"/>
    <mergeCell ref="H38:K38"/>
    <mergeCell ref="L38:N38"/>
    <mergeCell ref="G46:Q46"/>
    <mergeCell ref="J48:M48"/>
    <mergeCell ref="N48:Q48"/>
    <mergeCell ref="G45:Q45"/>
    <mergeCell ref="G50:I50"/>
    <mergeCell ref="L31:S31"/>
    <mergeCell ref="I32:K32"/>
    <mergeCell ref="L32:S32"/>
    <mergeCell ref="E35:E38"/>
    <mergeCell ref="B10:T10"/>
    <mergeCell ref="U10:V10"/>
    <mergeCell ref="T5:V5"/>
    <mergeCell ref="T6:V6"/>
    <mergeCell ref="F35:G35"/>
    <mergeCell ref="Q35:Q38"/>
    <mergeCell ref="F36:G36"/>
    <mergeCell ref="F37:G37"/>
    <mergeCell ref="F38:G38"/>
    <mergeCell ref="T36:T38"/>
    <mergeCell ref="I30:K30"/>
    <mergeCell ref="L30:S30"/>
    <mergeCell ref="I31:K31"/>
    <mergeCell ref="I34:K34"/>
    <mergeCell ref="L34:S34"/>
    <mergeCell ref="I25:K25"/>
    <mergeCell ref="L25:S25"/>
    <mergeCell ref="I26:K26"/>
    <mergeCell ref="L26:S26"/>
    <mergeCell ref="I27:K27"/>
    <mergeCell ref="L20:S20"/>
    <mergeCell ref="I21:K21"/>
    <mergeCell ref="L21:S21"/>
    <mergeCell ref="I22:K22"/>
    <mergeCell ref="L22:S22"/>
    <mergeCell ref="I29:K29"/>
    <mergeCell ref="L29:S29"/>
    <mergeCell ref="I23:K23"/>
    <mergeCell ref="L23:S23"/>
    <mergeCell ref="I24:K24"/>
    <mergeCell ref="L24:S24"/>
    <mergeCell ref="L27:S27"/>
    <mergeCell ref="I28:K28"/>
    <mergeCell ref="L28:S28"/>
    <mergeCell ref="T1:V1"/>
    <mergeCell ref="T2:V3"/>
    <mergeCell ref="B3:C4"/>
    <mergeCell ref="D3:E4"/>
    <mergeCell ref="F3:G4"/>
    <mergeCell ref="H3:I4"/>
    <mergeCell ref="J3:M3"/>
    <mergeCell ref="J4:K4"/>
    <mergeCell ref="L4:M4"/>
    <mergeCell ref="N3:R3"/>
    <mergeCell ref="P5:Q5"/>
    <mergeCell ref="T7:V8"/>
    <mergeCell ref="B11:B12"/>
    <mergeCell ref="E11:T12"/>
    <mergeCell ref="U11:U12"/>
    <mergeCell ref="V11:V12"/>
    <mergeCell ref="N4:O4"/>
    <mergeCell ref="P4:Q4"/>
    <mergeCell ref="T4:V4"/>
    <mergeCell ref="B5:C5"/>
    <mergeCell ref="D5:E5"/>
    <mergeCell ref="F5:G5"/>
    <mergeCell ref="H5:I5"/>
    <mergeCell ref="J5:K5"/>
    <mergeCell ref="L5:M5"/>
    <mergeCell ref="N5:O5"/>
    <mergeCell ref="C11:D12"/>
    <mergeCell ref="W25:W26"/>
    <mergeCell ref="E13:E34"/>
    <mergeCell ref="F13:F14"/>
    <mergeCell ref="G13:G14"/>
    <mergeCell ref="H13:H14"/>
    <mergeCell ref="T13:T14"/>
    <mergeCell ref="U13:U38"/>
    <mergeCell ref="V13:V38"/>
    <mergeCell ref="T15:T34"/>
    <mergeCell ref="I13:K14"/>
    <mergeCell ref="L13:S14"/>
    <mergeCell ref="I15:K15"/>
    <mergeCell ref="L15:S15"/>
    <mergeCell ref="I16:K16"/>
    <mergeCell ref="L16:S16"/>
    <mergeCell ref="I17:K17"/>
    <mergeCell ref="L17:S17"/>
    <mergeCell ref="I18:K18"/>
    <mergeCell ref="I33:K33"/>
    <mergeCell ref="L33:S33"/>
    <mergeCell ref="L18:S18"/>
    <mergeCell ref="I19:K19"/>
    <mergeCell ref="L19:S19"/>
    <mergeCell ref="I20:K20"/>
    <mergeCell ref="A39:A50"/>
    <mergeCell ref="C39:D39"/>
    <mergeCell ref="E39:V39"/>
    <mergeCell ref="C40:D40"/>
    <mergeCell ref="E40:V40"/>
    <mergeCell ref="C41:F46"/>
    <mergeCell ref="B13:B50"/>
    <mergeCell ref="C13:D38"/>
    <mergeCell ref="R47:V48"/>
    <mergeCell ref="R44:V45"/>
    <mergeCell ref="C49:F50"/>
    <mergeCell ref="G49:I49"/>
    <mergeCell ref="J49:Q49"/>
    <mergeCell ref="R49:V50"/>
    <mergeCell ref="G41:Q43"/>
    <mergeCell ref="R41:V41"/>
    <mergeCell ref="R42:V43"/>
    <mergeCell ref="G44:Q44"/>
    <mergeCell ref="R46:V46"/>
    <mergeCell ref="C47:F48"/>
    <mergeCell ref="G47:I47"/>
    <mergeCell ref="J47:M47"/>
    <mergeCell ref="N47:Q47"/>
    <mergeCell ref="G48:I48"/>
  </mergeCells>
  <phoneticPr fontId="1"/>
  <conditionalFormatting sqref="A15:A34">
    <cfRule type="containsText" dxfId="6895" priority="21" operator="containsText" text="要入力">
      <formula>NOT(ISERROR(SEARCH("要入力",A15)))</formula>
    </cfRule>
    <cfRule type="containsText" dxfId="6894" priority="22" operator="containsText" text="未入力あり">
      <formula>NOT(ISERROR(SEARCH("未入力あり",A15)))</formula>
    </cfRule>
  </conditionalFormatting>
  <conditionalFormatting sqref="A36:A39">
    <cfRule type="containsText" dxfId="6893" priority="19" operator="containsText" text="要入力">
      <formula>NOT(ISERROR(SEARCH("要入力",A36)))</formula>
    </cfRule>
    <cfRule type="containsText" dxfId="6892" priority="20" operator="containsText" text="未入力あり">
      <formula>NOT(ISERROR(SEARCH("未入力あり",A36)))</formula>
    </cfRule>
  </conditionalFormatting>
  <conditionalFormatting sqref="B5:C5">
    <cfRule type="expression" dxfId="6891" priority="70">
      <formula>$B$5=""</formula>
    </cfRule>
  </conditionalFormatting>
  <conditionalFormatting sqref="D5:E5">
    <cfRule type="expression" dxfId="6890" priority="69">
      <formula>$D$5=""</formula>
    </cfRule>
  </conditionalFormatting>
  <conditionalFormatting sqref="E39:V40">
    <cfRule type="expression" dxfId="6889" priority="131">
      <formula>E39=""</formula>
    </cfRule>
  </conditionalFormatting>
  <conditionalFormatting sqref="F5">
    <cfRule type="expression" dxfId="6888" priority="68">
      <formula>$F$5=""</formula>
    </cfRule>
  </conditionalFormatting>
  <conditionalFormatting sqref="F15:F34">
    <cfRule type="expression" dxfId="6887" priority="4">
      <formula>$F15=""</formula>
    </cfRule>
  </conditionalFormatting>
  <conditionalFormatting sqref="F36:F38">
    <cfRule type="expression" dxfId="6886" priority="16">
      <formula>$F36=""</formula>
    </cfRule>
  </conditionalFormatting>
  <conditionalFormatting sqref="G15:G34">
    <cfRule type="expression" dxfId="6885" priority="6">
      <formula>$G15=""</formula>
    </cfRule>
    <cfRule type="cellIs" dxfId="6884" priority="9" operator="notBetween">
      <formula>0</formula>
      <formula>1600</formula>
    </cfRule>
  </conditionalFormatting>
  <conditionalFormatting sqref="G44">
    <cfRule type="expression" dxfId="6883" priority="130">
      <formula>G44=""</formula>
    </cfRule>
  </conditionalFormatting>
  <conditionalFormatting sqref="G46">
    <cfRule type="expression" dxfId="6882" priority="129">
      <formula>G46=""</formula>
    </cfRule>
  </conditionalFormatting>
  <conditionalFormatting sqref="G48 J48 N48">
    <cfRule type="expression" dxfId="6881" priority="108">
      <formula>G48=""</formula>
    </cfRule>
  </conditionalFormatting>
  <conditionalFormatting sqref="G50:I50">
    <cfRule type="expression" dxfId="6880" priority="110">
      <formula>G50=""</formula>
    </cfRule>
  </conditionalFormatting>
  <conditionalFormatting sqref="H15:H34">
    <cfRule type="expression" dxfId="6879" priority="8">
      <formula>$H15=""</formula>
    </cfRule>
  </conditionalFormatting>
  <conditionalFormatting sqref="H36:H38">
    <cfRule type="expression" dxfId="6878" priority="13">
      <formula>$H36=""</formula>
    </cfRule>
    <cfRule type="notContainsText" dxfId="6877" priority="15" operator="notContains" text="○">
      <formula>ISERROR(SEARCH("○",H36))</formula>
    </cfRule>
  </conditionalFormatting>
  <conditionalFormatting sqref="H5:I5">
    <cfRule type="expression" dxfId="6876" priority="71">
      <formula>$H$5=""</formula>
    </cfRule>
  </conditionalFormatting>
  <conditionalFormatting sqref="I15:K34">
    <cfRule type="containsText" dxfId="6875" priority="5" operator="containsText" text="入力不備あり">
      <formula>NOT(ISERROR(SEARCH("入力不備あり",I15)))</formula>
    </cfRule>
  </conditionalFormatting>
  <conditionalFormatting sqref="J50">
    <cfRule type="expression" dxfId="6874" priority="2">
      <formula>$J50=""</formula>
    </cfRule>
  </conditionalFormatting>
  <conditionalFormatting sqref="K50:Q50">
    <cfRule type="expression" dxfId="6873" priority="1">
      <formula>K50=""</formula>
    </cfRule>
  </conditionalFormatting>
  <conditionalFormatting sqref="L36:L38">
    <cfRule type="expression" dxfId="6872" priority="14">
      <formula>$L36=""</formula>
    </cfRule>
  </conditionalFormatting>
  <conditionalFormatting sqref="L15:S34">
    <cfRule type="expression" dxfId="6871" priority="7">
      <formula>$L15=""</formula>
    </cfRule>
  </conditionalFormatting>
  <conditionalFormatting sqref="R36:R38">
    <cfRule type="expression" dxfId="6870" priority="12">
      <formula>$R36=""</formula>
    </cfRule>
  </conditionalFormatting>
  <conditionalFormatting sqref="R42">
    <cfRule type="expression" dxfId="6869" priority="560">
      <formula>OR($R44&lt;&gt;"",$R46&lt;&gt;"",$R47&lt;&gt;"",$R49&lt;&gt;"")</formula>
    </cfRule>
  </conditionalFormatting>
  <conditionalFormatting sqref="R41:V41">
    <cfRule type="expression" dxfId="6868" priority="3">
      <formula>$R$41&lt;&gt;""</formula>
    </cfRule>
  </conditionalFormatting>
  <conditionalFormatting sqref="R44:V44 R46:V46 R47 R49:V50">
    <cfRule type="expression" dxfId="6867" priority="75">
      <formula>$R44&lt;&gt;""</formula>
    </cfRule>
  </conditionalFormatting>
  <conditionalFormatting sqref="S36:S38">
    <cfRule type="expression" dxfId="6866" priority="11">
      <formula>$S36=""</formula>
    </cfRule>
  </conditionalFormatting>
  <conditionalFormatting sqref="T1:V1">
    <cfRule type="expression" dxfId="6865" priority="65">
      <formula>$T$1&lt;&gt;""</formula>
    </cfRule>
  </conditionalFormatting>
  <conditionalFormatting sqref="T2:V3">
    <cfRule type="expression" dxfId="6864" priority="64">
      <formula>OR($T$4&lt;&gt;"",$T$5&lt;&gt;"",$T$7&lt;&gt;"")</formula>
    </cfRule>
  </conditionalFormatting>
  <conditionalFormatting sqref="T4:V8">
    <cfRule type="expression" dxfId="6863" priority="17">
      <formula>$T4&lt;&gt;""</formula>
    </cfRule>
  </conditionalFormatting>
  <conditionalFormatting sqref="U10:V10">
    <cfRule type="expression" dxfId="6862" priority="18">
      <formula>$U$10=""</formula>
    </cfRule>
  </conditionalFormatting>
  <conditionalFormatting sqref="V13:V38">
    <cfRule type="expression" dxfId="6861" priority="61">
      <formula>MOD($V13,1000)&gt;0</formula>
    </cfRule>
    <cfRule type="expression" dxfId="6860" priority="62">
      <formula>$V13&gt;$U13/3</formula>
    </cfRule>
  </conditionalFormatting>
  <dataValidations xWindow="824" yWindow="837" count="7">
    <dataValidation allowBlank="1" showErrorMessage="1" prompt="_x000a_" sqref="F13:F14" xr:uid="{90FE65CC-4FE6-4C3F-8FF2-F5CF1A41D2D4}"/>
    <dataValidation type="whole" imeMode="off" operator="lessThanOrEqual" allowBlank="1" showInputMessage="1" showErrorMessage="1" error="補助上限である「1,600」円以下の金額を入力してください。" sqref="G28:G33 G15:G24" xr:uid="{EF34730E-7297-4410-8CC8-453456437F0D}">
      <formula1>1600</formula1>
    </dataValidation>
    <dataValidation imeMode="off" allowBlank="1" showInputMessage="1" showErrorMessage="1" sqref="H15:I34" xr:uid="{E72795C4-958B-47DD-9918-654E31A8D065}"/>
    <dataValidation type="whole" operator="greaterThanOrEqual" allowBlank="1" showInputMessage="1" showErrorMessage="1" error="人数（整数）を記入してください。" sqref="G25:G27 G34" xr:uid="{4B2A6316-375B-43AA-86B2-3A6664BF44E9}">
      <formula1>0</formula1>
    </dataValidation>
    <dataValidation type="whole" operator="greaterThanOrEqual" allowBlank="1" showInputMessage="1" showErrorMessage="1" sqref="F15:F34" xr:uid="{1757D643-1F9B-4F8C-8815-8724649EC48F}">
      <formula1>0</formula1>
    </dataValidation>
    <dataValidation type="whole" operator="greaterThanOrEqual" allowBlank="1" showInputMessage="1" showErrorMessage="1" error="整数を入力してください。_x000a_該当がない場合は記入不要です。" sqref="R36:R38 F36:G38" xr:uid="{B79527A5-BADA-475A-A966-A49F70ABD7F5}">
      <formula1>1</formula1>
    </dataValidation>
    <dataValidation type="whole" operator="greaterThanOrEqual" allowBlank="1" showInputMessage="1" showErrorMessage="1" error="正しい金額を入力してください。" sqref="S36:S38 L36:L38" xr:uid="{AF0C4BC0-2329-401A-8CD4-4E6A0BC936AA}">
      <formula1>1</formula1>
    </dataValidation>
  </dataValidations>
  <pageMargins left="0.39370078740157483" right="0.39370078740157483" top="0.51181102362204722" bottom="0.27559055118110237" header="0.31496062992125984" footer="0.27559055118110237"/>
  <pageSetup paperSize="9" scale="49" fitToHeight="0" orientation="portrait" blackAndWhite="1" r:id="rId1"/>
  <drawing r:id="rId2"/>
  <extLst>
    <ext xmlns:x14="http://schemas.microsoft.com/office/spreadsheetml/2009/9/main" uri="{CCE6A557-97BC-4b89-ADB6-D9C93CAAB3DF}">
      <x14:dataValidations xmlns:xm="http://schemas.microsoft.com/office/excel/2006/main" xWindow="824" yWindow="837" count="5">
        <x14:dataValidation type="list" allowBlank="1" showInputMessage="1" showErrorMessage="1" prompt="本事業では、教育委員会・学校ともに部活動ガイドラインを遵守していることが補助要件となります。本欄で「○」を選択されない場合は補助対象となりませんのでご留意ください。" xr:uid="{D24A3D69-F08C-4D48-AE9B-50387EF079D7}">
          <x14:formula1>
            <xm:f>sheet1!$C$3</xm:f>
          </x14:formula1>
          <xm:sqref>G48:Q48</xm:sqref>
        </x14:dataValidation>
        <x14:dataValidation type="list" allowBlank="1" showInputMessage="1" showErrorMessage="1" prompt="本事業の補助対象は、学校教育法施行規則第七十八条の二に規程する部活動指導員として任用された者であるため、本欄で「○」を選択されていない場合は補助対象となりませんのでご留意ください。" xr:uid="{3220CFD4-E18A-4888-9931-BFFC9920A0CC}">
          <x14:formula1>
            <xm:f>sheet1!$C$3</xm:f>
          </x14:formula1>
          <xm:sqref>G44</xm:sqref>
        </x14:dataValidation>
        <x14:dataValidation type="list" allowBlank="1" showInputMessage="1" showErrorMessage="1" prompt="原則、単独で指導や引率を行う部活動指導員が補助対象となります。_x000a_本欄で「○」を選択されていない場合は補助対象になりませんのでご留意ください。" xr:uid="{E3EDBD10-F1FD-443E-B7CB-A2629097A284}">
          <x14:formula1>
            <xm:f>sheet1!$C$3</xm:f>
          </x14:formula1>
          <xm:sqref>G50:I50</xm:sqref>
        </x14:dataValidation>
        <x14:dataValidation type="list" errorStyle="information" operator="lessThanOrEqual" allowBlank="1" showInputMessage="1" error="補助上限である「1,600」円以下の金額を記載してください。" prompt="基礎額算出の際の１時間当たりの単価が1,600円以下であることを確認し「○」を選択してください。" xr:uid="{30AED3C5-C82E-41A1-B27B-432AF867FD1E}">
          <x14:formula1>
            <xm:f>sheet1!$C$3</xm:f>
          </x14:formula1>
          <xm:sqref>H36:H38</xm:sqref>
        </x14:dataValidation>
        <x14:dataValidation type="list" allowBlank="1" showInputMessage="1" showErrorMessage="1" prompt="本事業において部活動指導員として任用する人材は、義務教育費国庫負担金の対象ではない者であることが補助要件となります。「○」を選択されない場合は補助対象となりませんのでご留意ください。" xr:uid="{42E1882D-CCC9-488C-801C-D4C33B1B4F0D}">
          <x14:formula1>
            <xm:f>sheet1!$C$3</xm:f>
          </x14:formula1>
          <xm:sqref>G46:Q46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47D1DD-9F20-44B2-8C6C-58B76EA7D392}">
  <sheetPr codeName="Sheet5">
    <tabColor theme="9"/>
    <pageSetUpPr fitToPage="1"/>
  </sheetPr>
  <dimension ref="A1:AG7755"/>
  <sheetViews>
    <sheetView showGridLines="0" view="pageBreakPreview" topLeftCell="A9" zoomScale="70" zoomScaleNormal="120" zoomScaleSheetLayoutView="70" workbookViewId="0">
      <selection activeCell="F18" sqref="F18"/>
    </sheetView>
  </sheetViews>
  <sheetFormatPr defaultColWidth="9" defaultRowHeight="13.5" x14ac:dyDescent="0.15"/>
  <cols>
    <col min="1" max="1" width="6.125" style="13" customWidth="1"/>
    <col min="2" max="3" width="6.5" style="7" customWidth="1"/>
    <col min="4" max="4" width="7.125" style="7" customWidth="1"/>
    <col min="5" max="5" width="5.125" style="7" customWidth="1"/>
    <col min="6" max="6" width="7.5" style="7" customWidth="1"/>
    <col min="7" max="7" width="9" style="7" customWidth="1"/>
    <col min="8" max="9" width="10.125" style="7" customWidth="1"/>
    <col min="10" max="11" width="6.5" style="7" customWidth="1"/>
    <col min="12" max="12" width="4.5" style="6" customWidth="1"/>
    <col min="13" max="13" width="6.5" style="6" bestFit="1" customWidth="1"/>
    <col min="14" max="14" width="6.5" style="6" customWidth="1"/>
    <col min="15" max="15" width="4.5" style="33" customWidth="1"/>
    <col min="16" max="16" width="12.875" style="32" customWidth="1"/>
    <col min="17" max="17" width="4.875" style="32" customWidth="1"/>
    <col min="18" max="19" width="16.875" style="32" customWidth="1"/>
    <col min="20" max="20" width="15.875" style="32" customWidth="1"/>
    <col min="21" max="23" width="13.875" style="32" customWidth="1"/>
    <col min="24" max="24" width="11.5" style="32" customWidth="1"/>
    <col min="25" max="25" width="8.875" style="32" hidden="1" customWidth="1"/>
    <col min="26" max="33" width="6" style="32" hidden="1" customWidth="1"/>
    <col min="34" max="36" width="6" style="32" customWidth="1"/>
    <col min="37" max="16384" width="9" style="32"/>
  </cols>
  <sheetData>
    <row r="1" spans="1:33" s="13" customFormat="1" ht="25.7" customHeight="1" x14ac:dyDescent="0.15">
      <c r="B1" s="56" t="s">
        <v>167</v>
      </c>
      <c r="C1" s="14"/>
      <c r="L1" s="15"/>
      <c r="O1" s="15"/>
      <c r="T1" s="88"/>
      <c r="U1" s="89"/>
      <c r="V1" s="89"/>
      <c r="W1" s="86" t="s">
        <v>230</v>
      </c>
      <c r="X1" s="67"/>
      <c r="Y1" s="16" t="s">
        <v>169</v>
      </c>
      <c r="Z1" s="5" t="e">
        <f>IF(OR(#REF!="文書番号",#REF!=""),"",#REF!)</f>
        <v>#REF!</v>
      </c>
    </row>
    <row r="2" spans="1:33" s="13" customFormat="1" ht="17.45" customHeight="1" thickBot="1" x14ac:dyDescent="0.2">
      <c r="B2" s="56" t="s">
        <v>170</v>
      </c>
      <c r="C2" s="14"/>
      <c r="L2" s="12"/>
      <c r="M2" s="12"/>
      <c r="N2" s="12"/>
      <c r="O2" s="12"/>
      <c r="P2" s="12"/>
      <c r="Q2" s="12"/>
      <c r="R2" s="12"/>
      <c r="S2" s="17"/>
      <c r="T2" s="459"/>
      <c r="U2" s="676"/>
      <c r="V2" s="676"/>
      <c r="W2" s="676"/>
      <c r="Y2" s="16" t="s">
        <v>93</v>
      </c>
      <c r="Z2" s="5" t="e">
        <f>IF(OR(#REF!="",#REF!="住所"),"",#REF!)</f>
        <v>#REF!</v>
      </c>
    </row>
    <row r="3" spans="1:33" s="13" customFormat="1" ht="16.350000000000001" customHeight="1" x14ac:dyDescent="0.15">
      <c r="A3" s="18"/>
      <c r="B3" s="464" t="s">
        <v>171</v>
      </c>
      <c r="C3" s="678"/>
      <c r="D3" s="464" t="s">
        <v>172</v>
      </c>
      <c r="E3" s="465"/>
      <c r="F3" s="464" t="s">
        <v>173</v>
      </c>
      <c r="G3" s="468"/>
      <c r="H3" s="464" t="s">
        <v>174</v>
      </c>
      <c r="I3" s="468"/>
      <c r="J3" s="464" t="s">
        <v>175</v>
      </c>
      <c r="K3" s="471"/>
      <c r="L3" s="471"/>
      <c r="M3" s="468"/>
      <c r="N3" s="675" t="s">
        <v>231</v>
      </c>
      <c r="O3" s="471"/>
      <c r="P3" s="471"/>
      <c r="Q3" s="471"/>
      <c r="R3" s="471"/>
      <c r="S3" s="468"/>
      <c r="T3" s="676"/>
      <c r="U3" s="676"/>
      <c r="V3" s="676"/>
      <c r="W3" s="676"/>
      <c r="Y3" s="16" t="s">
        <v>177</v>
      </c>
      <c r="Z3" s="5" t="e">
        <f>IF(#REF!="","",#REF!)</f>
        <v>#REF!</v>
      </c>
    </row>
    <row r="4" spans="1:33" s="7" customFormat="1" ht="24" customHeight="1" x14ac:dyDescent="0.15">
      <c r="A4" s="2"/>
      <c r="B4" s="466"/>
      <c r="C4" s="679"/>
      <c r="D4" s="466"/>
      <c r="E4" s="467"/>
      <c r="F4" s="469"/>
      <c r="G4" s="470"/>
      <c r="H4" s="469"/>
      <c r="I4" s="470"/>
      <c r="J4" s="472" t="s">
        <v>178</v>
      </c>
      <c r="K4" s="473"/>
      <c r="L4" s="474" t="s">
        <v>179</v>
      </c>
      <c r="M4" s="475"/>
      <c r="N4" s="472" t="s">
        <v>180</v>
      </c>
      <c r="O4" s="474"/>
      <c r="P4" s="476" t="s">
        <v>181</v>
      </c>
      <c r="Q4" s="477"/>
      <c r="R4" s="36" t="s">
        <v>232</v>
      </c>
      <c r="S4" s="19" t="s">
        <v>182</v>
      </c>
      <c r="T4" s="584"/>
      <c r="U4" s="585"/>
      <c r="V4" s="585"/>
      <c r="W4" s="585"/>
      <c r="Y4" s="16" t="s">
        <v>91</v>
      </c>
      <c r="Z4" s="5" t="e">
        <f>IF(#REF!="","",#REF!)</f>
        <v>#REF!</v>
      </c>
    </row>
    <row r="5" spans="1:33" s="7" customFormat="1" ht="24" customHeight="1" thickBot="1" x14ac:dyDescent="0.2">
      <c r="A5" s="18"/>
      <c r="B5" s="457" t="e">
        <f>IF(OR(#REF!="都道府県/指定都市　知事/市長　氏名",#REF!=""),"",#REF!)</f>
        <v>#REF!</v>
      </c>
      <c r="C5" s="458"/>
      <c r="D5" s="483" t="e">
        <f>IF(#REF!="","",#REF!)</f>
        <v>#REF!</v>
      </c>
      <c r="E5" s="484"/>
      <c r="F5" s="483" t="e">
        <f>IF(#REF!="","",#REF!)</f>
        <v>#REF!</v>
      </c>
      <c r="G5" s="485"/>
      <c r="H5" s="483" t="e">
        <f>IF(OR(#REF!="令和７年○月○日",#REF!=""),"",#REF!)</f>
        <v>#REF!</v>
      </c>
      <c r="I5" s="485"/>
      <c r="J5" s="486">
        <f>'１.④指導員 内訳・直'!J5</f>
        <v>0</v>
      </c>
      <c r="K5" s="487"/>
      <c r="L5" s="487">
        <f>COUNTA(B11:B7410)-COUNTIF(B11:B7410,"No.")-COUNTIF(B11:B7410,"－")</f>
        <v>0</v>
      </c>
      <c r="M5" s="488"/>
      <c r="N5" s="486" t="e">
        <f>SUM(D13:D7410)</f>
        <v>#REF!</v>
      </c>
      <c r="O5" s="487"/>
      <c r="P5" s="489" t="e">
        <f>SUM(U13:U7410)</f>
        <v>#REF!</v>
      </c>
      <c r="Q5" s="489"/>
      <c r="R5" s="260" t="e">
        <f>SUM(V13:V7410)</f>
        <v>#REF!</v>
      </c>
      <c r="S5" s="65" t="e">
        <f>SUM(W13:W7410)</f>
        <v>#REF!</v>
      </c>
      <c r="T5" s="649"/>
      <c r="U5" s="677"/>
      <c r="V5" s="677"/>
      <c r="W5" s="677"/>
      <c r="Y5" s="16" t="s">
        <v>94</v>
      </c>
      <c r="Z5" s="5" t="e">
        <f>IF(OR(#REF!="",#REF!="○○○-○○○○-○○○（内線）○○○○"),"",#REF!)</f>
        <v>#REF!</v>
      </c>
    </row>
    <row r="6" spans="1:33" s="7" customFormat="1" ht="17.45" customHeight="1" x14ac:dyDescent="0.15">
      <c r="A6" s="13"/>
      <c r="B6" s="12"/>
      <c r="C6" s="12"/>
      <c r="D6" s="12"/>
      <c r="E6" s="12"/>
      <c r="F6" s="12"/>
      <c r="G6" s="12"/>
      <c r="H6" s="12"/>
      <c r="I6" s="12"/>
      <c r="J6" s="12"/>
      <c r="K6" s="12"/>
      <c r="L6" s="12"/>
      <c r="M6" s="12"/>
      <c r="N6" s="12"/>
      <c r="O6" s="12"/>
      <c r="P6" s="12"/>
      <c r="Q6" s="12"/>
      <c r="R6" s="12"/>
      <c r="S6" s="17"/>
      <c r="T6" s="677"/>
      <c r="U6" s="677"/>
      <c r="V6" s="677"/>
      <c r="W6" s="677"/>
      <c r="Y6" s="16" t="s">
        <v>90</v>
      </c>
      <c r="Z6" s="5" t="e">
        <f>IF(OR(#REF!="",#REF!="○○○-○○○○-○○○"),"",#REF!)</f>
        <v>#REF!</v>
      </c>
    </row>
    <row r="7" spans="1:33" s="13" customFormat="1" ht="14.45" customHeight="1" x14ac:dyDescent="0.15">
      <c r="B7" s="14"/>
      <c r="C7" s="14"/>
      <c r="L7" s="15"/>
      <c r="M7" s="15"/>
      <c r="N7" s="15"/>
      <c r="O7" s="15"/>
      <c r="T7" s="496"/>
      <c r="U7" s="496"/>
      <c r="V7" s="496"/>
      <c r="W7" s="496"/>
      <c r="Y7" s="16" t="s">
        <v>183</v>
      </c>
      <c r="Z7" s="5" t="e">
        <f>IF(#REF!="","",#REF!)</f>
        <v>#REF!</v>
      </c>
    </row>
    <row r="8" spans="1:33" s="5" customFormat="1" ht="6" customHeight="1" x14ac:dyDescent="0.15">
      <c r="A8" s="20"/>
      <c r="L8" s="6"/>
      <c r="O8" s="6"/>
      <c r="T8" s="496"/>
      <c r="U8" s="496"/>
      <c r="V8" s="496"/>
      <c r="W8" s="496"/>
    </row>
    <row r="9" spans="1:33" s="7" customFormat="1" ht="14.45" customHeight="1" thickBot="1" x14ac:dyDescent="0.2">
      <c r="A9" s="13"/>
      <c r="B9" s="56" t="s">
        <v>233</v>
      </c>
      <c r="C9" s="37"/>
      <c r="D9" s="37"/>
      <c r="E9" s="37"/>
      <c r="F9" s="37"/>
      <c r="G9" s="37"/>
      <c r="H9" s="37"/>
      <c r="I9" s="37"/>
      <c r="J9" s="37"/>
      <c r="K9" s="37"/>
      <c r="L9" s="37"/>
      <c r="M9" s="37"/>
      <c r="N9" s="37"/>
      <c r="O9" s="37"/>
      <c r="P9" s="37"/>
      <c r="Q9" s="37"/>
      <c r="R9" s="37"/>
      <c r="S9" s="37"/>
      <c r="T9" s="37"/>
      <c r="U9" s="37"/>
      <c r="V9" s="37"/>
      <c r="W9" s="37"/>
      <c r="Y9" s="21" t="s">
        <v>234</v>
      </c>
      <c r="Z9" s="22" t="s">
        <v>185</v>
      </c>
      <c r="AA9" s="22" t="s">
        <v>186</v>
      </c>
      <c r="AB9" s="22" t="s">
        <v>187</v>
      </c>
      <c r="AC9" s="22" t="s">
        <v>235</v>
      </c>
      <c r="AD9" s="22" t="s">
        <v>188</v>
      </c>
    </row>
    <row r="10" spans="1:33" s="7" customFormat="1" ht="112.7" customHeight="1" thickBot="1" x14ac:dyDescent="0.2">
      <c r="A10" s="13"/>
      <c r="B10" s="504" t="s">
        <v>189</v>
      </c>
      <c r="C10" s="655"/>
      <c r="D10" s="655"/>
      <c r="E10" s="655"/>
      <c r="F10" s="655"/>
      <c r="G10" s="655"/>
      <c r="H10" s="655"/>
      <c r="I10" s="655"/>
      <c r="J10" s="655"/>
      <c r="K10" s="655"/>
      <c r="L10" s="655"/>
      <c r="M10" s="655"/>
      <c r="N10" s="655"/>
      <c r="O10" s="655"/>
      <c r="P10" s="655"/>
      <c r="Q10" s="655"/>
      <c r="R10" s="655"/>
      <c r="S10" s="655"/>
      <c r="T10" s="427"/>
      <c r="U10" s="427"/>
      <c r="V10" s="506" t="e">
        <f>IF(OR(#REF!="都道府県/指定都市　知事/市長　氏名",#REF!=""),"",#REF!)</f>
        <v>#REF!</v>
      </c>
      <c r="W10" s="507"/>
      <c r="X10" s="23"/>
      <c r="Z10" s="55"/>
    </row>
    <row r="11" spans="1:33" s="7" customFormat="1" ht="26.45" customHeight="1" x14ac:dyDescent="0.15">
      <c r="A11" s="24" t="str">
        <f>IF(OR(COUNTIF(C13,"*区"),COUNTIF(C13,"*市"),COUNTIF(C13,"*町"),COUNTIF(C13,"*村"),COUNTIF(C13,"*組合")),"○","市町村名×")</f>
        <v>市町村名×</v>
      </c>
      <c r="B11" s="490" t="s">
        <v>106</v>
      </c>
      <c r="C11" s="659" t="s">
        <v>236</v>
      </c>
      <c r="D11" s="661" t="s">
        <v>237</v>
      </c>
      <c r="E11" s="409" t="s">
        <v>191</v>
      </c>
      <c r="F11" s="410"/>
      <c r="G11" s="410"/>
      <c r="H11" s="410"/>
      <c r="I11" s="410"/>
      <c r="J11" s="410"/>
      <c r="K11" s="410"/>
      <c r="L11" s="410"/>
      <c r="M11" s="410"/>
      <c r="N11" s="410"/>
      <c r="O11" s="410"/>
      <c r="P11" s="410"/>
      <c r="Q11" s="410"/>
      <c r="R11" s="410"/>
      <c r="S11" s="410"/>
      <c r="T11" s="410"/>
      <c r="U11" s="492" t="s">
        <v>192</v>
      </c>
      <c r="V11" s="492" t="s">
        <v>238</v>
      </c>
      <c r="W11" s="517" t="s">
        <v>193</v>
      </c>
      <c r="X11" s="25" t="e">
        <f>IF(OR(AF15=2,NOT(AND(V13&gt;0.3*U13,V13&lt;0.4*U13,V13&gt;=W13))),"※３参照：【Ｕ列】都道府県補助額を確認してください","")</f>
        <v>#REF!</v>
      </c>
      <c r="Y11" s="26"/>
    </row>
    <row r="12" spans="1:33" s="7" customFormat="1" ht="21.6" customHeight="1" thickBot="1" x14ac:dyDescent="0.2">
      <c r="A12" s="14"/>
      <c r="B12" s="491"/>
      <c r="C12" s="660"/>
      <c r="D12" s="662"/>
      <c r="E12" s="411"/>
      <c r="F12" s="412"/>
      <c r="G12" s="412"/>
      <c r="H12" s="412"/>
      <c r="I12" s="412"/>
      <c r="J12" s="412"/>
      <c r="K12" s="412"/>
      <c r="L12" s="412"/>
      <c r="M12" s="412"/>
      <c r="N12" s="412"/>
      <c r="O12" s="412"/>
      <c r="P12" s="412"/>
      <c r="Q12" s="412"/>
      <c r="R12" s="412"/>
      <c r="S12" s="412"/>
      <c r="T12" s="412"/>
      <c r="U12" s="493"/>
      <c r="V12" s="493"/>
      <c r="W12" s="518"/>
      <c r="X12" s="25" t="e">
        <f>IF(AND(W13&lt;=U13/3,MOD(W13,1000)=0,NOT(W13=0),AG15=1),"","※３参照：【Ｖ列】国庫補助希望額を確認してください。")</f>
        <v>#REF!</v>
      </c>
      <c r="Y12" s="26"/>
    </row>
    <row r="13" spans="1:33" s="7" customFormat="1" ht="24" customHeight="1" x14ac:dyDescent="0.15">
      <c r="A13" s="14"/>
      <c r="B13" s="519" t="str">
        <f>IF(OR(COUNTIF(C13,"*区"),COUNTIF(C13,"*市"),COUNTIF(C13,"*町"),COUNTIF(C13,"*村"),COUNTIF(C13,"*組合")),"1","－")</f>
        <v>－</v>
      </c>
      <c r="C13" s="626" t="e">
        <f>#REF!</f>
        <v>#REF!</v>
      </c>
      <c r="D13" s="629" t="e">
        <f>SUM($F15:$F34)</f>
        <v>#REF!</v>
      </c>
      <c r="E13" s="523" t="s">
        <v>194</v>
      </c>
      <c r="F13" s="524" t="s">
        <v>195</v>
      </c>
      <c r="G13" s="526" t="s">
        <v>196</v>
      </c>
      <c r="H13" s="528" t="s">
        <v>197</v>
      </c>
      <c r="I13" s="423" t="s">
        <v>198</v>
      </c>
      <c r="J13" s="424"/>
      <c r="K13" s="425"/>
      <c r="L13" s="429" t="s">
        <v>100</v>
      </c>
      <c r="M13" s="430"/>
      <c r="N13" s="430"/>
      <c r="O13" s="430"/>
      <c r="P13" s="430"/>
      <c r="Q13" s="430"/>
      <c r="R13" s="430"/>
      <c r="S13" s="431"/>
      <c r="T13" s="413" t="s">
        <v>199</v>
      </c>
      <c r="U13" s="415" t="e">
        <f>SUM($T15,$O36,$T36)</f>
        <v>#REF!</v>
      </c>
      <c r="V13" s="665" t="e">
        <f>#REF!</f>
        <v>#REF!</v>
      </c>
      <c r="W13" s="667" t="e">
        <f>#REF!</f>
        <v>#REF!</v>
      </c>
      <c r="X13" s="23" t="e">
        <f>IF(AND(AD15=1,AE15=1,AF15=1,AG15=1),"","入力不備あり")</f>
        <v>#REF!</v>
      </c>
      <c r="Y13" s="26"/>
    </row>
    <row r="14" spans="1:33" s="7" customFormat="1" ht="12.6" customHeight="1" thickBot="1" x14ac:dyDescent="0.2">
      <c r="A14" s="14"/>
      <c r="B14" s="520"/>
      <c r="C14" s="627"/>
      <c r="D14" s="630"/>
      <c r="E14" s="523"/>
      <c r="F14" s="525"/>
      <c r="G14" s="527"/>
      <c r="H14" s="529"/>
      <c r="I14" s="426"/>
      <c r="J14" s="427"/>
      <c r="K14" s="428"/>
      <c r="L14" s="432"/>
      <c r="M14" s="432"/>
      <c r="N14" s="432"/>
      <c r="O14" s="432"/>
      <c r="P14" s="432"/>
      <c r="Q14" s="432"/>
      <c r="R14" s="432"/>
      <c r="S14" s="433"/>
      <c r="T14" s="414"/>
      <c r="U14" s="416"/>
      <c r="V14" s="666"/>
      <c r="W14" s="565"/>
      <c r="X14" s="26"/>
      <c r="Y14" s="7" t="s">
        <v>180</v>
      </c>
      <c r="Z14" s="7" t="s">
        <v>200</v>
      </c>
      <c r="AA14" s="7" t="s">
        <v>201</v>
      </c>
      <c r="AB14" s="7" t="s">
        <v>202</v>
      </c>
      <c r="AD14" s="7" t="s">
        <v>203</v>
      </c>
      <c r="AE14" s="7" t="s">
        <v>107</v>
      </c>
      <c r="AF14" s="7" t="s">
        <v>239</v>
      </c>
      <c r="AG14" s="7" t="s">
        <v>204</v>
      </c>
    </row>
    <row r="15" spans="1:33" s="7" customFormat="1" ht="17.45" customHeight="1" x14ac:dyDescent="0.15">
      <c r="A15" s="27" t="e">
        <f>IF(AND(F15&lt;&gt;"",G15&lt;&gt;"",H15&lt;&gt;"",I15&lt;&gt;""),"","入力不備あり")</f>
        <v>#REF!</v>
      </c>
      <c r="B15" s="520"/>
      <c r="C15" s="628"/>
      <c r="D15" s="631"/>
      <c r="E15" s="523"/>
      <c r="F15" s="47" t="e">
        <f>IF(#REF!="","",#REF!)</f>
        <v>#REF!</v>
      </c>
      <c r="G15" s="49" t="e">
        <f>IF(#REF!="","",#REF!)</f>
        <v>#REF!</v>
      </c>
      <c r="H15" s="54" t="e">
        <f>IF(#REF!="","",#REF!)</f>
        <v>#REF!</v>
      </c>
      <c r="I15" s="385" t="str">
        <f>IFERROR(INT(G15*H15),"")</f>
        <v/>
      </c>
      <c r="J15" s="386"/>
      <c r="K15" s="387"/>
      <c r="L15" s="613" t="e">
        <f>IF(#REF!="","",#REF!)</f>
        <v>#REF!</v>
      </c>
      <c r="M15" s="613"/>
      <c r="N15" s="613"/>
      <c r="O15" s="613"/>
      <c r="P15" s="613"/>
      <c r="Q15" s="613"/>
      <c r="R15" s="613"/>
      <c r="S15" s="614"/>
      <c r="T15" s="567">
        <f>SUM($I15:$K34)</f>
        <v>0</v>
      </c>
      <c r="U15" s="416"/>
      <c r="V15" s="666"/>
      <c r="W15" s="565"/>
      <c r="X15" s="23" t="e">
        <f>IF(AND(Y15=1,Z15=1,AA15=1,AB15=1,AD15=1,AE15=1,AF15=1,AG15=1),"","入力不備あり")</f>
        <v>#REF!</v>
      </c>
      <c r="Y15" s="7">
        <f>IFERROR(IF(F15="",2,IF(AND(F15&gt;=1,(MOD(F15,1)=0)),1,IF(AND(F15=0,L15&lt;&gt;""),1,2))),2)</f>
        <v>2</v>
      </c>
      <c r="Z15" s="7" t="e">
        <f>IF(G15="",2,IF(G15&lt;=1600,1,2))</f>
        <v>#REF!</v>
      </c>
      <c r="AA15" s="7" t="e">
        <f>IF(H15="",2,IF(H15&gt;=0,1,2))</f>
        <v>#REF!</v>
      </c>
      <c r="AB15" s="7" t="e">
        <f>IF(I15=#REF!,1,2)</f>
        <v>#REF!</v>
      </c>
      <c r="AD15" s="7" t="e">
        <f>IF(T15=#REF!,1,2)</f>
        <v>#REF!</v>
      </c>
      <c r="AE15" s="7" t="e">
        <f>IF(U13=#REF!,1,2)</f>
        <v>#REF!</v>
      </c>
      <c r="AF15" s="7" t="e">
        <f>IF(V13=0,2,IF(#REF!="",2,IF(V13=#REF!,1,2)))</f>
        <v>#REF!</v>
      </c>
      <c r="AG15" s="7" t="e">
        <f>IF(W13=0,2,IF(W13=#REF!,1,2))</f>
        <v>#REF!</v>
      </c>
    </row>
    <row r="16" spans="1:33" s="7" customFormat="1" ht="17.45" customHeight="1" x14ac:dyDescent="0.15">
      <c r="A16" s="27" t="e">
        <f>IF(AND(F16="",G16="",H16="",I16="",L16=""),"",IF(AND(F16&lt;&gt;"",G16&lt;&gt;"",H16&lt;&gt;"",I16&lt;&gt;""),"","入力不備あり"))</f>
        <v>#REF!</v>
      </c>
      <c r="B16" s="520"/>
      <c r="C16" s="628"/>
      <c r="D16" s="631"/>
      <c r="E16" s="523"/>
      <c r="F16" s="47" t="e">
        <f>IF(#REF!="","",#REF!)</f>
        <v>#REF!</v>
      </c>
      <c r="G16" s="49" t="e">
        <f>IF(#REF!="","",#REF!)</f>
        <v>#REF!</v>
      </c>
      <c r="H16" s="54" t="e">
        <f>IF(#REF!="","",#REF!)</f>
        <v>#REF!</v>
      </c>
      <c r="I16" s="385" t="str">
        <f>IFERROR(INT(G16*H16),"")</f>
        <v/>
      </c>
      <c r="J16" s="386"/>
      <c r="K16" s="387"/>
      <c r="L16" s="613" t="e">
        <f>IF(#REF!="","",#REF!)</f>
        <v>#REF!</v>
      </c>
      <c r="M16" s="613"/>
      <c r="N16" s="613"/>
      <c r="O16" s="613"/>
      <c r="P16" s="613"/>
      <c r="Q16" s="613"/>
      <c r="R16" s="613"/>
      <c r="S16" s="614"/>
      <c r="T16" s="567"/>
      <c r="U16" s="416"/>
      <c r="V16" s="666"/>
      <c r="W16" s="565"/>
      <c r="X16" s="23" t="e">
        <f>IF(AND(Y16=3,Z16=3,AA16=3),"",IF(AND(Y16=1,Z16=1,AA16=1,AB16=1),"","入力不備あり"))</f>
        <v>#REF!</v>
      </c>
      <c r="Y16" s="7">
        <f>IFERROR(IF(F16="",3,IF(AND(F16&gt;=1,(MOD(F16,1)=0)),1,IF(AND(F16=0,L16&lt;&gt;""),1,2))),2)</f>
        <v>2</v>
      </c>
      <c r="Z16" s="7" t="e">
        <f>IF(G16="",3,IF(G16&lt;=1600,1,2))</f>
        <v>#REF!</v>
      </c>
      <c r="AA16" s="7" t="e">
        <f>IF(H16="",3,IF(H16&gt;=0,1,2))</f>
        <v>#REF!</v>
      </c>
      <c r="AB16" s="7" t="e">
        <f>IF(I16=#REF!,1,2)</f>
        <v>#REF!</v>
      </c>
    </row>
    <row r="17" spans="1:28" s="7" customFormat="1" ht="17.45" customHeight="1" x14ac:dyDescent="0.15">
      <c r="A17" s="27" t="e">
        <f>IF(AND(F17="",G17="",H17="",I17="",L17=""),"",IF(AND(F17&lt;&gt;"",G17&lt;&gt;"",H17&lt;&gt;"",I17&lt;&gt;""),"","入力不備あり"))</f>
        <v>#REF!</v>
      </c>
      <c r="B17" s="520"/>
      <c r="C17" s="628"/>
      <c r="D17" s="631"/>
      <c r="E17" s="523"/>
      <c r="F17" s="47" t="e">
        <f>IF(#REF!="","",#REF!)</f>
        <v>#REF!</v>
      </c>
      <c r="G17" s="49" t="e">
        <f>IF(#REF!="","",#REF!)</f>
        <v>#REF!</v>
      </c>
      <c r="H17" s="54" t="e">
        <f>IF(#REF!="","",#REF!)</f>
        <v>#REF!</v>
      </c>
      <c r="I17" s="385" t="str">
        <f t="shared" ref="I17:I34" si="0">IFERROR(INT(G17*H17),"")</f>
        <v/>
      </c>
      <c r="J17" s="386"/>
      <c r="K17" s="387"/>
      <c r="L17" s="613" t="e">
        <f>IF(#REF!="","",#REF!)</f>
        <v>#REF!</v>
      </c>
      <c r="M17" s="613"/>
      <c r="N17" s="613"/>
      <c r="O17" s="613"/>
      <c r="P17" s="613"/>
      <c r="Q17" s="613"/>
      <c r="R17" s="613"/>
      <c r="S17" s="614"/>
      <c r="T17" s="567"/>
      <c r="U17" s="416"/>
      <c r="V17" s="666"/>
      <c r="W17" s="565"/>
      <c r="X17" s="23" t="e">
        <f t="shared" ref="X17:X34" si="1">IF(AND(Y17=3,Z17=3,AA17=3),"",IF(AND(Y17=1,Z17=1,AA17=1,AB17=1),"","入力不備あり"))</f>
        <v>#REF!</v>
      </c>
      <c r="Y17" s="7">
        <f t="shared" ref="Y17:Y34" si="2">IFERROR(IF(F17="",3,IF(AND(F17&gt;=1,(MOD(F17,1)=0)),1,IF(AND(F17=0,L17&lt;&gt;""),1,2))),2)</f>
        <v>2</v>
      </c>
      <c r="Z17" s="7" t="e">
        <f t="shared" ref="Z17:Z34" si="3">IF(G17="",3,IF(G17&lt;=1600,1,2))</f>
        <v>#REF!</v>
      </c>
      <c r="AA17" s="7" t="e">
        <f t="shared" ref="AA17:AA34" si="4">IF(H17="",3,IF(H17&gt;=0,1,2))</f>
        <v>#REF!</v>
      </c>
      <c r="AB17" s="7" t="e">
        <f>IF(I17=#REF!,1,2)</f>
        <v>#REF!</v>
      </c>
    </row>
    <row r="18" spans="1:28" s="7" customFormat="1" ht="17.45" customHeight="1" x14ac:dyDescent="0.15">
      <c r="A18" s="27" t="e">
        <f t="shared" ref="A18:A34" si="5">IF(AND(F18="",G18="",H18="",I18="",L18=""),"",IF(AND(F18&lt;&gt;"",G18&lt;&gt;"",H18&lt;&gt;"",I18&lt;&gt;""),"","入力不備あり"))</f>
        <v>#REF!</v>
      </c>
      <c r="B18" s="520"/>
      <c r="C18" s="628"/>
      <c r="D18" s="631"/>
      <c r="E18" s="523"/>
      <c r="F18" s="47" t="e">
        <f>IF(#REF!="","",#REF!)</f>
        <v>#REF!</v>
      </c>
      <c r="G18" s="49" t="e">
        <f>IF(#REF!="","",#REF!)</f>
        <v>#REF!</v>
      </c>
      <c r="H18" s="54" t="e">
        <f>IF(#REF!="","",#REF!)</f>
        <v>#REF!</v>
      </c>
      <c r="I18" s="385" t="str">
        <f t="shared" si="0"/>
        <v/>
      </c>
      <c r="J18" s="386"/>
      <c r="K18" s="387"/>
      <c r="L18" s="613" t="e">
        <f>IF(#REF!="","",#REF!)</f>
        <v>#REF!</v>
      </c>
      <c r="M18" s="613"/>
      <c r="N18" s="613"/>
      <c r="O18" s="613"/>
      <c r="P18" s="613"/>
      <c r="Q18" s="613"/>
      <c r="R18" s="613"/>
      <c r="S18" s="614"/>
      <c r="T18" s="567"/>
      <c r="U18" s="416"/>
      <c r="V18" s="666"/>
      <c r="W18" s="565"/>
      <c r="X18" s="23" t="e">
        <f t="shared" si="1"/>
        <v>#REF!</v>
      </c>
      <c r="Y18" s="7">
        <f t="shared" si="2"/>
        <v>2</v>
      </c>
      <c r="Z18" s="7" t="e">
        <f t="shared" si="3"/>
        <v>#REF!</v>
      </c>
      <c r="AA18" s="7" t="e">
        <f t="shared" si="4"/>
        <v>#REF!</v>
      </c>
      <c r="AB18" s="7" t="e">
        <f>IF(I18=#REF!,1,2)</f>
        <v>#REF!</v>
      </c>
    </row>
    <row r="19" spans="1:28" s="7" customFormat="1" ht="17.45" customHeight="1" x14ac:dyDescent="0.15">
      <c r="A19" s="27" t="e">
        <f t="shared" si="5"/>
        <v>#REF!</v>
      </c>
      <c r="B19" s="520"/>
      <c r="C19" s="628"/>
      <c r="D19" s="631"/>
      <c r="E19" s="523"/>
      <c r="F19" s="47" t="e">
        <f>IF(#REF!="","",#REF!)</f>
        <v>#REF!</v>
      </c>
      <c r="G19" s="49" t="e">
        <f>IF(#REF!="","",#REF!)</f>
        <v>#REF!</v>
      </c>
      <c r="H19" s="54" t="e">
        <f>IF(#REF!="","",#REF!)</f>
        <v>#REF!</v>
      </c>
      <c r="I19" s="385" t="str">
        <f t="shared" si="0"/>
        <v/>
      </c>
      <c r="J19" s="386"/>
      <c r="K19" s="387"/>
      <c r="L19" s="613" t="e">
        <f>IF(#REF!="","",#REF!)</f>
        <v>#REF!</v>
      </c>
      <c r="M19" s="613"/>
      <c r="N19" s="613"/>
      <c r="O19" s="613"/>
      <c r="P19" s="613"/>
      <c r="Q19" s="613"/>
      <c r="R19" s="613"/>
      <c r="S19" s="614"/>
      <c r="T19" s="567"/>
      <c r="U19" s="416"/>
      <c r="V19" s="666"/>
      <c r="W19" s="565"/>
      <c r="X19" s="23" t="e">
        <f t="shared" si="1"/>
        <v>#REF!</v>
      </c>
      <c r="Y19" s="7">
        <f t="shared" si="2"/>
        <v>2</v>
      </c>
      <c r="Z19" s="7" t="e">
        <f t="shared" si="3"/>
        <v>#REF!</v>
      </c>
      <c r="AA19" s="7" t="e">
        <f t="shared" si="4"/>
        <v>#REF!</v>
      </c>
      <c r="AB19" s="7" t="e">
        <f>IF(I19=#REF!,1,2)</f>
        <v>#REF!</v>
      </c>
    </row>
    <row r="20" spans="1:28" s="7" customFormat="1" ht="17.45" customHeight="1" x14ac:dyDescent="0.15">
      <c r="A20" s="27" t="e">
        <f t="shared" si="5"/>
        <v>#REF!</v>
      </c>
      <c r="B20" s="520"/>
      <c r="C20" s="628"/>
      <c r="D20" s="631"/>
      <c r="E20" s="523"/>
      <c r="F20" s="47" t="e">
        <f>IF(#REF!="","",#REF!)</f>
        <v>#REF!</v>
      </c>
      <c r="G20" s="49" t="e">
        <f>IF(#REF!="","",#REF!)</f>
        <v>#REF!</v>
      </c>
      <c r="H20" s="54" t="e">
        <f>IF(#REF!="","",#REF!)</f>
        <v>#REF!</v>
      </c>
      <c r="I20" s="385" t="str">
        <f t="shared" si="0"/>
        <v/>
      </c>
      <c r="J20" s="386"/>
      <c r="K20" s="387"/>
      <c r="L20" s="613" t="e">
        <f>IF(#REF!="","",#REF!)</f>
        <v>#REF!</v>
      </c>
      <c r="M20" s="613"/>
      <c r="N20" s="613"/>
      <c r="O20" s="613"/>
      <c r="P20" s="613"/>
      <c r="Q20" s="613"/>
      <c r="R20" s="613"/>
      <c r="S20" s="614"/>
      <c r="T20" s="567"/>
      <c r="U20" s="416"/>
      <c r="V20" s="666"/>
      <c r="W20" s="565"/>
      <c r="X20" s="23" t="e">
        <f t="shared" si="1"/>
        <v>#REF!</v>
      </c>
      <c r="Y20" s="7">
        <f t="shared" si="2"/>
        <v>2</v>
      </c>
      <c r="Z20" s="7" t="e">
        <f t="shared" si="3"/>
        <v>#REF!</v>
      </c>
      <c r="AA20" s="7" t="e">
        <f t="shared" si="4"/>
        <v>#REF!</v>
      </c>
      <c r="AB20" s="7" t="e">
        <f>IF(I20=#REF!,1,2)</f>
        <v>#REF!</v>
      </c>
    </row>
    <row r="21" spans="1:28" s="7" customFormat="1" ht="17.45" customHeight="1" x14ac:dyDescent="0.15">
      <c r="A21" s="27" t="e">
        <f t="shared" si="5"/>
        <v>#REF!</v>
      </c>
      <c r="B21" s="520"/>
      <c r="C21" s="628"/>
      <c r="D21" s="631"/>
      <c r="E21" s="523"/>
      <c r="F21" s="47" t="e">
        <f>IF(#REF!="","",#REF!)</f>
        <v>#REF!</v>
      </c>
      <c r="G21" s="49" t="e">
        <f>IF(#REF!="","",#REF!)</f>
        <v>#REF!</v>
      </c>
      <c r="H21" s="54" t="e">
        <f>IF(#REF!="","",#REF!)</f>
        <v>#REF!</v>
      </c>
      <c r="I21" s="385" t="str">
        <f t="shared" si="0"/>
        <v/>
      </c>
      <c r="J21" s="386"/>
      <c r="K21" s="387"/>
      <c r="L21" s="613" t="e">
        <f>IF(#REF!="","",#REF!)</f>
        <v>#REF!</v>
      </c>
      <c r="M21" s="613"/>
      <c r="N21" s="613"/>
      <c r="O21" s="613"/>
      <c r="P21" s="613"/>
      <c r="Q21" s="613"/>
      <c r="R21" s="613"/>
      <c r="S21" s="614"/>
      <c r="T21" s="567"/>
      <c r="U21" s="416"/>
      <c r="V21" s="666"/>
      <c r="W21" s="565"/>
      <c r="X21" s="23" t="e">
        <f t="shared" si="1"/>
        <v>#REF!</v>
      </c>
      <c r="Y21" s="7">
        <f t="shared" si="2"/>
        <v>2</v>
      </c>
      <c r="Z21" s="7" t="e">
        <f t="shared" si="3"/>
        <v>#REF!</v>
      </c>
      <c r="AA21" s="7" t="e">
        <f t="shared" si="4"/>
        <v>#REF!</v>
      </c>
      <c r="AB21" s="7" t="e">
        <f>IF(I21=#REF!,1,2)</f>
        <v>#REF!</v>
      </c>
    </row>
    <row r="22" spans="1:28" s="7" customFormat="1" ht="17.45" customHeight="1" x14ac:dyDescent="0.15">
      <c r="A22" s="27" t="e">
        <f t="shared" si="5"/>
        <v>#REF!</v>
      </c>
      <c r="B22" s="520"/>
      <c r="C22" s="628"/>
      <c r="D22" s="631"/>
      <c r="E22" s="523"/>
      <c r="F22" s="47" t="e">
        <f>IF(#REF!="","",#REF!)</f>
        <v>#REF!</v>
      </c>
      <c r="G22" s="49" t="e">
        <f>IF(#REF!="","",#REF!)</f>
        <v>#REF!</v>
      </c>
      <c r="H22" s="54" t="e">
        <f>IF(#REF!="","",#REF!)</f>
        <v>#REF!</v>
      </c>
      <c r="I22" s="385" t="str">
        <f t="shared" si="0"/>
        <v/>
      </c>
      <c r="J22" s="386"/>
      <c r="K22" s="387"/>
      <c r="L22" s="613" t="e">
        <f>IF(#REF!="","",#REF!)</f>
        <v>#REF!</v>
      </c>
      <c r="M22" s="613"/>
      <c r="N22" s="613"/>
      <c r="O22" s="613"/>
      <c r="P22" s="613"/>
      <c r="Q22" s="613"/>
      <c r="R22" s="613"/>
      <c r="S22" s="614"/>
      <c r="T22" s="567"/>
      <c r="U22" s="416"/>
      <c r="V22" s="666"/>
      <c r="W22" s="565"/>
      <c r="X22" s="23" t="e">
        <f t="shared" si="1"/>
        <v>#REF!</v>
      </c>
      <c r="Y22" s="7">
        <f t="shared" si="2"/>
        <v>2</v>
      </c>
      <c r="Z22" s="7" t="e">
        <f t="shared" si="3"/>
        <v>#REF!</v>
      </c>
      <c r="AA22" s="7" t="e">
        <f t="shared" si="4"/>
        <v>#REF!</v>
      </c>
      <c r="AB22" s="7" t="e">
        <f>IF(I22=#REF!,1,2)</f>
        <v>#REF!</v>
      </c>
    </row>
    <row r="23" spans="1:28" s="7" customFormat="1" ht="17.45" customHeight="1" x14ac:dyDescent="0.15">
      <c r="A23" s="27" t="e">
        <f t="shared" si="5"/>
        <v>#REF!</v>
      </c>
      <c r="B23" s="520"/>
      <c r="C23" s="628"/>
      <c r="D23" s="631"/>
      <c r="E23" s="523"/>
      <c r="F23" s="47" t="e">
        <f>IF(#REF!="","",#REF!)</f>
        <v>#REF!</v>
      </c>
      <c r="G23" s="49" t="e">
        <f>IF(#REF!="","",#REF!)</f>
        <v>#REF!</v>
      </c>
      <c r="H23" s="54" t="e">
        <f>IF(#REF!="","",#REF!)</f>
        <v>#REF!</v>
      </c>
      <c r="I23" s="385" t="str">
        <f t="shared" si="0"/>
        <v/>
      </c>
      <c r="J23" s="386"/>
      <c r="K23" s="387"/>
      <c r="L23" s="613" t="e">
        <f>IF(#REF!="","",#REF!)</f>
        <v>#REF!</v>
      </c>
      <c r="M23" s="613"/>
      <c r="N23" s="613"/>
      <c r="O23" s="613"/>
      <c r="P23" s="613"/>
      <c r="Q23" s="613"/>
      <c r="R23" s="613"/>
      <c r="S23" s="614"/>
      <c r="T23" s="567"/>
      <c r="U23" s="416"/>
      <c r="V23" s="666"/>
      <c r="W23" s="565"/>
      <c r="X23" s="23" t="e">
        <f t="shared" si="1"/>
        <v>#REF!</v>
      </c>
      <c r="Y23" s="7">
        <f t="shared" si="2"/>
        <v>2</v>
      </c>
      <c r="Z23" s="7" t="e">
        <f t="shared" si="3"/>
        <v>#REF!</v>
      </c>
      <c r="AA23" s="7" t="e">
        <f t="shared" si="4"/>
        <v>#REF!</v>
      </c>
      <c r="AB23" s="7" t="e">
        <f>IF(I23=#REF!,1,2)</f>
        <v>#REF!</v>
      </c>
    </row>
    <row r="24" spans="1:28" s="7" customFormat="1" ht="17.45" customHeight="1" x14ac:dyDescent="0.15">
      <c r="A24" s="27" t="e">
        <f t="shared" si="5"/>
        <v>#REF!</v>
      </c>
      <c r="B24" s="520"/>
      <c r="C24" s="628"/>
      <c r="D24" s="631"/>
      <c r="E24" s="523"/>
      <c r="F24" s="47" t="e">
        <f>IF(#REF!="","",#REF!)</f>
        <v>#REF!</v>
      </c>
      <c r="G24" s="49" t="e">
        <f>IF(#REF!="","",#REF!)</f>
        <v>#REF!</v>
      </c>
      <c r="H24" s="54" t="e">
        <f>IF(#REF!="","",#REF!)</f>
        <v>#REF!</v>
      </c>
      <c r="I24" s="385" t="str">
        <f t="shared" si="0"/>
        <v/>
      </c>
      <c r="J24" s="386"/>
      <c r="K24" s="387"/>
      <c r="L24" s="613" t="e">
        <f>IF(#REF!="","",#REF!)</f>
        <v>#REF!</v>
      </c>
      <c r="M24" s="613"/>
      <c r="N24" s="613"/>
      <c r="O24" s="613"/>
      <c r="P24" s="613"/>
      <c r="Q24" s="613"/>
      <c r="R24" s="613"/>
      <c r="S24" s="614"/>
      <c r="T24" s="567"/>
      <c r="U24" s="416"/>
      <c r="V24" s="666"/>
      <c r="W24" s="565"/>
      <c r="X24" s="23" t="e">
        <f t="shared" si="1"/>
        <v>#REF!</v>
      </c>
      <c r="Y24" s="7">
        <f t="shared" si="2"/>
        <v>2</v>
      </c>
      <c r="Z24" s="7" t="e">
        <f t="shared" si="3"/>
        <v>#REF!</v>
      </c>
      <c r="AA24" s="7" t="e">
        <f t="shared" si="4"/>
        <v>#REF!</v>
      </c>
      <c r="AB24" s="7" t="e">
        <f>IF(I24=#REF!,1,2)</f>
        <v>#REF!</v>
      </c>
    </row>
    <row r="25" spans="1:28" s="7" customFormat="1" ht="17.45" customHeight="1" x14ac:dyDescent="0.15">
      <c r="A25" s="27" t="e">
        <f t="shared" si="5"/>
        <v>#REF!</v>
      </c>
      <c r="B25" s="520"/>
      <c r="C25" s="628"/>
      <c r="D25" s="631"/>
      <c r="E25" s="523"/>
      <c r="F25" s="47" t="e">
        <f>IF(#REF!="","",#REF!)</f>
        <v>#REF!</v>
      </c>
      <c r="G25" s="49" t="e">
        <f>IF(#REF!="","",#REF!)</f>
        <v>#REF!</v>
      </c>
      <c r="H25" s="54" t="e">
        <f>IF(#REF!="","",#REF!)</f>
        <v>#REF!</v>
      </c>
      <c r="I25" s="385" t="str">
        <f t="shared" si="0"/>
        <v/>
      </c>
      <c r="J25" s="386"/>
      <c r="K25" s="387"/>
      <c r="L25" s="613" t="e">
        <f>IF(#REF!="","",#REF!)</f>
        <v>#REF!</v>
      </c>
      <c r="M25" s="613"/>
      <c r="N25" s="613"/>
      <c r="O25" s="613"/>
      <c r="P25" s="613"/>
      <c r="Q25" s="613"/>
      <c r="R25" s="613"/>
      <c r="S25" s="614"/>
      <c r="T25" s="567"/>
      <c r="U25" s="416"/>
      <c r="V25" s="666"/>
      <c r="W25" s="565"/>
      <c r="X25" s="23" t="e">
        <f t="shared" si="1"/>
        <v>#REF!</v>
      </c>
      <c r="Y25" s="7">
        <f t="shared" si="2"/>
        <v>2</v>
      </c>
      <c r="Z25" s="7" t="e">
        <f t="shared" si="3"/>
        <v>#REF!</v>
      </c>
      <c r="AA25" s="7" t="e">
        <f t="shared" si="4"/>
        <v>#REF!</v>
      </c>
      <c r="AB25" s="7" t="e">
        <f>IF(I25=#REF!,1,2)</f>
        <v>#REF!</v>
      </c>
    </row>
    <row r="26" spans="1:28" s="7" customFormat="1" ht="17.45" customHeight="1" x14ac:dyDescent="0.15">
      <c r="A26" s="27" t="e">
        <f t="shared" si="5"/>
        <v>#REF!</v>
      </c>
      <c r="B26" s="520"/>
      <c r="C26" s="628"/>
      <c r="D26" s="631"/>
      <c r="E26" s="523"/>
      <c r="F26" s="47" t="e">
        <f>IF(#REF!="","",#REF!)</f>
        <v>#REF!</v>
      </c>
      <c r="G26" s="49" t="e">
        <f>IF(#REF!="","",#REF!)</f>
        <v>#REF!</v>
      </c>
      <c r="H26" s="54" t="e">
        <f>IF(#REF!="","",#REF!)</f>
        <v>#REF!</v>
      </c>
      <c r="I26" s="385" t="str">
        <f t="shared" si="0"/>
        <v/>
      </c>
      <c r="J26" s="386"/>
      <c r="K26" s="387"/>
      <c r="L26" s="613" t="e">
        <f>IF(#REF!="","",#REF!)</f>
        <v>#REF!</v>
      </c>
      <c r="M26" s="613"/>
      <c r="N26" s="613"/>
      <c r="O26" s="613"/>
      <c r="P26" s="613"/>
      <c r="Q26" s="613"/>
      <c r="R26" s="613"/>
      <c r="S26" s="614"/>
      <c r="T26" s="567"/>
      <c r="U26" s="416"/>
      <c r="V26" s="666"/>
      <c r="W26" s="565"/>
      <c r="X26" s="23" t="e">
        <f t="shared" si="1"/>
        <v>#REF!</v>
      </c>
      <c r="Y26" s="7">
        <f t="shared" si="2"/>
        <v>2</v>
      </c>
      <c r="Z26" s="7" t="e">
        <f t="shared" si="3"/>
        <v>#REF!</v>
      </c>
      <c r="AA26" s="7" t="e">
        <f t="shared" si="4"/>
        <v>#REF!</v>
      </c>
      <c r="AB26" s="7" t="e">
        <f>IF(I26=#REF!,1,2)</f>
        <v>#REF!</v>
      </c>
    </row>
    <row r="27" spans="1:28" s="7" customFormat="1" ht="17.45" customHeight="1" x14ac:dyDescent="0.15">
      <c r="A27" s="27" t="e">
        <f t="shared" si="5"/>
        <v>#REF!</v>
      </c>
      <c r="B27" s="520"/>
      <c r="C27" s="628"/>
      <c r="D27" s="631"/>
      <c r="E27" s="523"/>
      <c r="F27" s="47" t="e">
        <f>IF(#REF!="","",#REF!)</f>
        <v>#REF!</v>
      </c>
      <c r="G27" s="49" t="e">
        <f>IF(#REF!="","",#REF!)</f>
        <v>#REF!</v>
      </c>
      <c r="H27" s="54" t="e">
        <f>IF(#REF!="","",#REF!)</f>
        <v>#REF!</v>
      </c>
      <c r="I27" s="385" t="str">
        <f t="shared" si="0"/>
        <v/>
      </c>
      <c r="J27" s="386"/>
      <c r="K27" s="387"/>
      <c r="L27" s="613" t="e">
        <f>IF(#REF!="","",#REF!)</f>
        <v>#REF!</v>
      </c>
      <c r="M27" s="613"/>
      <c r="N27" s="613"/>
      <c r="O27" s="613"/>
      <c r="P27" s="613"/>
      <c r="Q27" s="613"/>
      <c r="R27" s="613"/>
      <c r="S27" s="614"/>
      <c r="T27" s="567"/>
      <c r="U27" s="416"/>
      <c r="V27" s="666"/>
      <c r="W27" s="565"/>
      <c r="X27" s="23" t="e">
        <f t="shared" si="1"/>
        <v>#REF!</v>
      </c>
      <c r="Y27" s="7">
        <f t="shared" si="2"/>
        <v>2</v>
      </c>
      <c r="Z27" s="7" t="e">
        <f t="shared" si="3"/>
        <v>#REF!</v>
      </c>
      <c r="AA27" s="7" t="e">
        <f t="shared" si="4"/>
        <v>#REF!</v>
      </c>
      <c r="AB27" s="7" t="e">
        <f>IF(I27=#REF!,1,2)</f>
        <v>#REF!</v>
      </c>
    </row>
    <row r="28" spans="1:28" s="7" customFormat="1" ht="17.45" customHeight="1" x14ac:dyDescent="0.15">
      <c r="A28" s="27" t="e">
        <f t="shared" si="5"/>
        <v>#REF!</v>
      </c>
      <c r="B28" s="520"/>
      <c r="C28" s="628"/>
      <c r="D28" s="631"/>
      <c r="E28" s="523"/>
      <c r="F28" s="47" t="e">
        <f>IF(#REF!="","",#REF!)</f>
        <v>#REF!</v>
      </c>
      <c r="G28" s="49" t="e">
        <f>IF(#REF!="","",#REF!)</f>
        <v>#REF!</v>
      </c>
      <c r="H28" s="54" t="e">
        <f>IF(#REF!="","",#REF!)</f>
        <v>#REF!</v>
      </c>
      <c r="I28" s="385" t="str">
        <f t="shared" si="0"/>
        <v/>
      </c>
      <c r="J28" s="386"/>
      <c r="K28" s="387"/>
      <c r="L28" s="613" t="e">
        <f>IF(#REF!="","",#REF!)</f>
        <v>#REF!</v>
      </c>
      <c r="M28" s="613"/>
      <c r="N28" s="613"/>
      <c r="O28" s="613"/>
      <c r="P28" s="613"/>
      <c r="Q28" s="613"/>
      <c r="R28" s="613"/>
      <c r="S28" s="614"/>
      <c r="T28" s="567"/>
      <c r="U28" s="416"/>
      <c r="V28" s="666"/>
      <c r="W28" s="565"/>
      <c r="X28" s="23" t="e">
        <f t="shared" si="1"/>
        <v>#REF!</v>
      </c>
      <c r="Y28" s="7">
        <f t="shared" si="2"/>
        <v>2</v>
      </c>
      <c r="Z28" s="7" t="e">
        <f t="shared" si="3"/>
        <v>#REF!</v>
      </c>
      <c r="AA28" s="7" t="e">
        <f t="shared" si="4"/>
        <v>#REF!</v>
      </c>
      <c r="AB28" s="7" t="e">
        <f>IF(I28=#REF!,1,2)</f>
        <v>#REF!</v>
      </c>
    </row>
    <row r="29" spans="1:28" s="7" customFormat="1" ht="17.45" customHeight="1" x14ac:dyDescent="0.15">
      <c r="A29" s="27" t="e">
        <f t="shared" si="5"/>
        <v>#REF!</v>
      </c>
      <c r="B29" s="520"/>
      <c r="C29" s="628"/>
      <c r="D29" s="631"/>
      <c r="E29" s="523"/>
      <c r="F29" s="47" t="e">
        <f>IF(#REF!="","",#REF!)</f>
        <v>#REF!</v>
      </c>
      <c r="G29" s="49" t="e">
        <f>IF(#REF!="","",#REF!)</f>
        <v>#REF!</v>
      </c>
      <c r="H29" s="54" t="e">
        <f>IF(#REF!="","",#REF!)</f>
        <v>#REF!</v>
      </c>
      <c r="I29" s="385" t="str">
        <f t="shared" si="0"/>
        <v/>
      </c>
      <c r="J29" s="386"/>
      <c r="K29" s="387"/>
      <c r="L29" s="613" t="e">
        <f>IF(#REF!="","",#REF!)</f>
        <v>#REF!</v>
      </c>
      <c r="M29" s="613"/>
      <c r="N29" s="613"/>
      <c r="O29" s="613"/>
      <c r="P29" s="613"/>
      <c r="Q29" s="613"/>
      <c r="R29" s="613"/>
      <c r="S29" s="614"/>
      <c r="T29" s="567"/>
      <c r="U29" s="416"/>
      <c r="V29" s="666"/>
      <c r="W29" s="565"/>
      <c r="X29" s="23" t="e">
        <f t="shared" si="1"/>
        <v>#REF!</v>
      </c>
      <c r="Y29" s="7">
        <f t="shared" si="2"/>
        <v>2</v>
      </c>
      <c r="Z29" s="7" t="e">
        <f t="shared" si="3"/>
        <v>#REF!</v>
      </c>
      <c r="AA29" s="7" t="e">
        <f t="shared" si="4"/>
        <v>#REF!</v>
      </c>
      <c r="AB29" s="7" t="e">
        <f>IF(I29=#REF!,1,2)</f>
        <v>#REF!</v>
      </c>
    </row>
    <row r="30" spans="1:28" s="7" customFormat="1" ht="17.45" customHeight="1" x14ac:dyDescent="0.15">
      <c r="A30" s="27" t="e">
        <f t="shared" si="5"/>
        <v>#REF!</v>
      </c>
      <c r="B30" s="520"/>
      <c r="C30" s="628"/>
      <c r="D30" s="631"/>
      <c r="E30" s="523"/>
      <c r="F30" s="47" t="e">
        <f>IF(#REF!="","",#REF!)</f>
        <v>#REF!</v>
      </c>
      <c r="G30" s="49" t="e">
        <f>IF(#REF!="","",#REF!)</f>
        <v>#REF!</v>
      </c>
      <c r="H30" s="54" t="e">
        <f>IF(#REF!="","",#REF!)</f>
        <v>#REF!</v>
      </c>
      <c r="I30" s="385" t="str">
        <f t="shared" si="0"/>
        <v/>
      </c>
      <c r="J30" s="386"/>
      <c r="K30" s="387"/>
      <c r="L30" s="613" t="e">
        <f>IF(#REF!="","",#REF!)</f>
        <v>#REF!</v>
      </c>
      <c r="M30" s="613"/>
      <c r="N30" s="613"/>
      <c r="O30" s="613"/>
      <c r="P30" s="613"/>
      <c r="Q30" s="613"/>
      <c r="R30" s="613"/>
      <c r="S30" s="614"/>
      <c r="T30" s="567"/>
      <c r="U30" s="416"/>
      <c r="V30" s="666"/>
      <c r="W30" s="565"/>
      <c r="X30" s="23" t="e">
        <f t="shared" si="1"/>
        <v>#REF!</v>
      </c>
      <c r="Y30" s="7">
        <f t="shared" si="2"/>
        <v>2</v>
      </c>
      <c r="Z30" s="7" t="e">
        <f t="shared" si="3"/>
        <v>#REF!</v>
      </c>
      <c r="AA30" s="7" t="e">
        <f t="shared" si="4"/>
        <v>#REF!</v>
      </c>
      <c r="AB30" s="7" t="e">
        <f>IF(I30=#REF!,1,2)</f>
        <v>#REF!</v>
      </c>
    </row>
    <row r="31" spans="1:28" s="7" customFormat="1" ht="17.45" customHeight="1" x14ac:dyDescent="0.15">
      <c r="A31" s="27" t="e">
        <f t="shared" si="5"/>
        <v>#REF!</v>
      </c>
      <c r="B31" s="520"/>
      <c r="C31" s="628"/>
      <c r="D31" s="631"/>
      <c r="E31" s="523"/>
      <c r="F31" s="47" t="e">
        <f>IF(#REF!="","",#REF!)</f>
        <v>#REF!</v>
      </c>
      <c r="G31" s="49" t="e">
        <f>IF(#REF!="","",#REF!)</f>
        <v>#REF!</v>
      </c>
      <c r="H31" s="54" t="e">
        <f>IF(#REF!="","",#REF!)</f>
        <v>#REF!</v>
      </c>
      <c r="I31" s="385" t="str">
        <f t="shared" si="0"/>
        <v/>
      </c>
      <c r="J31" s="386"/>
      <c r="K31" s="387"/>
      <c r="L31" s="613" t="e">
        <f>IF(#REF!="","",#REF!)</f>
        <v>#REF!</v>
      </c>
      <c r="M31" s="613"/>
      <c r="N31" s="613"/>
      <c r="O31" s="613"/>
      <c r="P31" s="613"/>
      <c r="Q31" s="613"/>
      <c r="R31" s="613"/>
      <c r="S31" s="614"/>
      <c r="T31" s="567"/>
      <c r="U31" s="416"/>
      <c r="V31" s="666"/>
      <c r="W31" s="565"/>
      <c r="X31" s="23" t="e">
        <f t="shared" si="1"/>
        <v>#REF!</v>
      </c>
      <c r="Y31" s="7">
        <f t="shared" si="2"/>
        <v>2</v>
      </c>
      <c r="Z31" s="7" t="e">
        <f t="shared" si="3"/>
        <v>#REF!</v>
      </c>
      <c r="AA31" s="7" t="e">
        <f t="shared" si="4"/>
        <v>#REF!</v>
      </c>
      <c r="AB31" s="7" t="e">
        <f>IF(I31=#REF!,1,2)</f>
        <v>#REF!</v>
      </c>
    </row>
    <row r="32" spans="1:28" s="7" customFormat="1" ht="17.45" customHeight="1" x14ac:dyDescent="0.15">
      <c r="A32" s="27" t="e">
        <f t="shared" si="5"/>
        <v>#REF!</v>
      </c>
      <c r="B32" s="520"/>
      <c r="C32" s="628"/>
      <c r="D32" s="631"/>
      <c r="E32" s="523"/>
      <c r="F32" s="47" t="e">
        <f>IF(#REF!="","",#REF!)</f>
        <v>#REF!</v>
      </c>
      <c r="G32" s="49" t="e">
        <f>IF(#REF!="","",#REF!)</f>
        <v>#REF!</v>
      </c>
      <c r="H32" s="54" t="e">
        <f>IF(#REF!="","",#REF!)</f>
        <v>#REF!</v>
      </c>
      <c r="I32" s="385" t="str">
        <f t="shared" si="0"/>
        <v/>
      </c>
      <c r="J32" s="386"/>
      <c r="K32" s="387"/>
      <c r="L32" s="613" t="e">
        <f>IF(#REF!="","",#REF!)</f>
        <v>#REF!</v>
      </c>
      <c r="M32" s="613"/>
      <c r="N32" s="613"/>
      <c r="O32" s="613"/>
      <c r="P32" s="613"/>
      <c r="Q32" s="613"/>
      <c r="R32" s="613"/>
      <c r="S32" s="614"/>
      <c r="T32" s="567"/>
      <c r="U32" s="416"/>
      <c r="V32" s="666"/>
      <c r="W32" s="565"/>
      <c r="X32" s="23" t="e">
        <f t="shared" si="1"/>
        <v>#REF!</v>
      </c>
      <c r="Y32" s="7">
        <f t="shared" si="2"/>
        <v>2</v>
      </c>
      <c r="Z32" s="7" t="e">
        <f t="shared" si="3"/>
        <v>#REF!</v>
      </c>
      <c r="AA32" s="7" t="e">
        <f t="shared" si="4"/>
        <v>#REF!</v>
      </c>
      <c r="AB32" s="7" t="e">
        <f>IF(I32=#REF!,1,2)</f>
        <v>#REF!</v>
      </c>
    </row>
    <row r="33" spans="1:30" s="7" customFormat="1" ht="17.45" customHeight="1" x14ac:dyDescent="0.15">
      <c r="A33" s="27" t="e">
        <f t="shared" si="5"/>
        <v>#REF!</v>
      </c>
      <c r="B33" s="520"/>
      <c r="C33" s="628"/>
      <c r="D33" s="631"/>
      <c r="E33" s="523"/>
      <c r="F33" s="47" t="e">
        <f>IF(#REF!="","",#REF!)</f>
        <v>#REF!</v>
      </c>
      <c r="G33" s="49" t="e">
        <f>IF(#REF!="","",#REF!)</f>
        <v>#REF!</v>
      </c>
      <c r="H33" s="54" t="e">
        <f>IF(#REF!="","",#REF!)</f>
        <v>#REF!</v>
      </c>
      <c r="I33" s="385" t="str">
        <f t="shared" si="0"/>
        <v/>
      </c>
      <c r="J33" s="386"/>
      <c r="K33" s="387"/>
      <c r="L33" s="613" t="e">
        <f>IF(#REF!="","",#REF!)</f>
        <v>#REF!</v>
      </c>
      <c r="M33" s="613"/>
      <c r="N33" s="613"/>
      <c r="O33" s="613"/>
      <c r="P33" s="613"/>
      <c r="Q33" s="613"/>
      <c r="R33" s="613"/>
      <c r="S33" s="614"/>
      <c r="T33" s="567"/>
      <c r="U33" s="416"/>
      <c r="V33" s="666"/>
      <c r="W33" s="565"/>
      <c r="X33" s="23" t="e">
        <f t="shared" si="1"/>
        <v>#REF!</v>
      </c>
      <c r="Y33" s="7">
        <f t="shared" si="2"/>
        <v>2</v>
      </c>
      <c r="Z33" s="7" t="e">
        <f t="shared" si="3"/>
        <v>#REF!</v>
      </c>
      <c r="AA33" s="7" t="e">
        <f t="shared" si="4"/>
        <v>#REF!</v>
      </c>
      <c r="AB33" s="7" t="e">
        <f>IF(I33=#REF!,1,2)</f>
        <v>#REF!</v>
      </c>
    </row>
    <row r="34" spans="1:30" s="7" customFormat="1" ht="17.45" customHeight="1" thickBot="1" x14ac:dyDescent="0.2">
      <c r="A34" s="27" t="e">
        <f t="shared" si="5"/>
        <v>#REF!</v>
      </c>
      <c r="B34" s="520"/>
      <c r="C34" s="628"/>
      <c r="D34" s="631"/>
      <c r="E34" s="523"/>
      <c r="F34" s="47" t="e">
        <f>IF(#REF!="","",#REF!)</f>
        <v>#REF!</v>
      </c>
      <c r="G34" s="49" t="e">
        <f>IF(#REF!="","",#REF!)</f>
        <v>#REF!</v>
      </c>
      <c r="H34" s="54" t="e">
        <f>IF(#REF!="","",#REF!)</f>
        <v>#REF!</v>
      </c>
      <c r="I34" s="385" t="str">
        <f t="shared" si="0"/>
        <v/>
      </c>
      <c r="J34" s="386"/>
      <c r="K34" s="387"/>
      <c r="L34" s="613" t="e">
        <f>IF(#REF!="","",#REF!)</f>
        <v>#REF!</v>
      </c>
      <c r="M34" s="613"/>
      <c r="N34" s="613"/>
      <c r="O34" s="613"/>
      <c r="P34" s="613"/>
      <c r="Q34" s="613"/>
      <c r="R34" s="613"/>
      <c r="S34" s="614"/>
      <c r="T34" s="668"/>
      <c r="U34" s="416"/>
      <c r="V34" s="666"/>
      <c r="W34" s="565"/>
      <c r="X34" s="23" t="e">
        <f t="shared" si="1"/>
        <v>#REF!</v>
      </c>
      <c r="Y34" s="7">
        <f t="shared" si="2"/>
        <v>2</v>
      </c>
      <c r="Z34" s="7" t="e">
        <f t="shared" si="3"/>
        <v>#REF!</v>
      </c>
      <c r="AA34" s="7" t="e">
        <f t="shared" si="4"/>
        <v>#REF!</v>
      </c>
      <c r="AB34" s="7" t="e">
        <f>IF(I34=#REF!,1,2)</f>
        <v>#REF!</v>
      </c>
    </row>
    <row r="35" spans="1:30" s="7" customFormat="1" ht="36" customHeight="1" thickBot="1" x14ac:dyDescent="0.2">
      <c r="A35" s="13"/>
      <c r="B35" s="520"/>
      <c r="C35" s="628"/>
      <c r="D35" s="631"/>
      <c r="E35" s="508" t="s">
        <v>240</v>
      </c>
      <c r="F35" s="511" t="s">
        <v>206</v>
      </c>
      <c r="G35" s="435"/>
      <c r="H35" s="434" t="s">
        <v>207</v>
      </c>
      <c r="I35" s="435"/>
      <c r="J35" s="435"/>
      <c r="K35" s="435"/>
      <c r="L35" s="436" t="s">
        <v>208</v>
      </c>
      <c r="M35" s="436"/>
      <c r="N35" s="436"/>
      <c r="O35" s="669" t="s">
        <v>209</v>
      </c>
      <c r="P35" s="670"/>
      <c r="Q35" s="512" t="s">
        <v>210</v>
      </c>
      <c r="R35" s="38" t="s">
        <v>206</v>
      </c>
      <c r="S35" s="39" t="s">
        <v>202</v>
      </c>
      <c r="T35" s="44" t="s">
        <v>211</v>
      </c>
      <c r="U35" s="416"/>
      <c r="V35" s="666"/>
      <c r="W35" s="565"/>
      <c r="X35" s="28"/>
      <c r="Y35" s="21" t="s">
        <v>212</v>
      </c>
      <c r="Z35" s="21" t="s">
        <v>210</v>
      </c>
      <c r="AB35" s="45" t="s">
        <v>213</v>
      </c>
      <c r="AC35" s="45" t="s">
        <v>214</v>
      </c>
      <c r="AD35" s="22"/>
    </row>
    <row r="36" spans="1:30" s="7" customFormat="1" ht="21.6" customHeight="1" x14ac:dyDescent="0.15">
      <c r="A36" s="29" t="str">
        <f>IFERROR(IF(AND(F36="",G36="",I36="",L36=""),"",IF(NOT(OR(AND(F36&gt;=1,MOD(F36,1)=0),(AND(G36&gt;=1,MOD(G36,1)=0)),(AND(I36&gt;=1,MOD(I36,1)=0)))),"入力不備あり","")),"入力不備あり")</f>
        <v>入力不備あり</v>
      </c>
      <c r="B36" s="520"/>
      <c r="C36" s="628"/>
      <c r="D36" s="631"/>
      <c r="E36" s="509"/>
      <c r="F36" s="515" t="e">
        <f>IF(#REF!="","",#REF!)</f>
        <v>#REF!</v>
      </c>
      <c r="G36" s="516"/>
      <c r="H36" s="439" t="e">
        <f>IF(#REF!="","",#REF!)</f>
        <v>#REF!</v>
      </c>
      <c r="I36" s="440"/>
      <c r="J36" s="440"/>
      <c r="K36" s="440"/>
      <c r="L36" s="441" t="e">
        <f>IF(#REF!="","",#REF!)</f>
        <v>#REF!</v>
      </c>
      <c r="M36" s="442"/>
      <c r="N36" s="442"/>
      <c r="O36" s="443" t="e">
        <f>SUM($L36:$N38)</f>
        <v>#REF!</v>
      </c>
      <c r="P36" s="444"/>
      <c r="Q36" s="513"/>
      <c r="R36" s="42" t="e">
        <f>IF(#REF!="","",#REF!)</f>
        <v>#REF!</v>
      </c>
      <c r="S36" s="40" t="e">
        <f>IF(#REF!="","",#REF!)</f>
        <v>#REF!</v>
      </c>
      <c r="T36" s="617" t="e">
        <f>SUM($S36:$S38)</f>
        <v>#REF!</v>
      </c>
      <c r="U36" s="416"/>
      <c r="V36" s="666"/>
      <c r="W36" s="565"/>
      <c r="X36" s="23" t="e">
        <f>IF(OR(Y36=2,Z36=2,AB36=2,AC36=2),"入力不備あり","")</f>
        <v>#REF!</v>
      </c>
      <c r="Y36" s="41" t="e">
        <f>IF(AND(F36="",H36="",L36=""),"",IF(AND(F36&lt;&gt;"",F36&gt;0,L36&lt;&gt;"",L36&gt;0,H36="○"),"",2))</f>
        <v>#REF!</v>
      </c>
      <c r="Z36" s="41" t="e">
        <f>IF(AND(R36="",S36=""),"",IF(AND(R36&gt;0,R36&lt;&gt;"",S36&gt;0,S36&lt;&gt;""),"",2))</f>
        <v>#REF!</v>
      </c>
      <c r="AA36" s="30"/>
      <c r="AB36" s="7" t="e">
        <f>IF(AND(O36=0,#REF!=0),"",IF(O36=#REF!,1,2))</f>
        <v>#REF!</v>
      </c>
      <c r="AC36" s="7" t="e">
        <f>IF(AND(T36=0,#REF!=0),"",IF(T36=#REF!,1,2))</f>
        <v>#REF!</v>
      </c>
    </row>
    <row r="37" spans="1:30" s="7" customFormat="1" ht="21.6" customHeight="1" x14ac:dyDescent="0.15">
      <c r="A37" s="29" t="str">
        <f t="shared" ref="A37" si="6">IFERROR(IF(AND(F37="",G37="",I37="",L37=""),"",IF(NOT(OR(AND(F37&gt;=1,MOD(F37,1)=0),(AND(G37&gt;=1,MOD(G37,1)=0)),(AND(I37&gt;=1,MOD(I37,1)=0)))),"入力不備あり","")),"入力不備あり")</f>
        <v>入力不備あり</v>
      </c>
      <c r="B37" s="520"/>
      <c r="C37" s="628"/>
      <c r="D37" s="631"/>
      <c r="E37" s="509"/>
      <c r="F37" s="500" t="e">
        <f>IF(#REF!="","",#REF!)</f>
        <v>#REF!</v>
      </c>
      <c r="G37" s="501"/>
      <c r="H37" s="448" t="e">
        <f>IF(#REF!="","",#REF!)</f>
        <v>#REF!</v>
      </c>
      <c r="I37" s="449"/>
      <c r="J37" s="449"/>
      <c r="K37" s="449"/>
      <c r="L37" s="450" t="e">
        <f>IF(#REF!="","",#REF!)</f>
        <v>#REF!</v>
      </c>
      <c r="M37" s="451"/>
      <c r="N37" s="451"/>
      <c r="O37" s="445"/>
      <c r="P37" s="444"/>
      <c r="Q37" s="513"/>
      <c r="R37" s="42" t="e">
        <f>IF(#REF!="","",#REF!)</f>
        <v>#REF!</v>
      </c>
      <c r="S37" s="40" t="e">
        <f>IF(#REF!="","",#REF!)</f>
        <v>#REF!</v>
      </c>
      <c r="T37" s="618"/>
      <c r="U37" s="416"/>
      <c r="V37" s="666"/>
      <c r="W37" s="565"/>
      <c r="X37" s="23" t="e">
        <f>IF(OR(Y37=2,Z37=2),"入力不備あり","")</f>
        <v>#REF!</v>
      </c>
      <c r="Y37" s="41" t="e">
        <f>IF(AND(F37="",H37="",L37=""),"",IF(AND(F37&lt;&gt;"",F37&gt;0,L37&lt;&gt;"",L37&gt;0,H37="○"),"",2))</f>
        <v>#REF!</v>
      </c>
      <c r="Z37" s="41" t="e">
        <f t="shared" ref="Z37:Z38" si="7">IF(AND(R37="",S37=""),"",IF(AND(R37&gt;0,R37&lt;&gt;"",S37&gt;0,S37&lt;&gt;""),"",2))</f>
        <v>#REF!</v>
      </c>
      <c r="AA37" s="30"/>
    </row>
    <row r="38" spans="1:30" s="7" customFormat="1" ht="21.6" customHeight="1" thickBot="1" x14ac:dyDescent="0.2">
      <c r="A38" s="29" t="str">
        <f>IFERROR(IF(AND(F38="",G38="",I38="",L38=""),"",IF(NOT(OR(AND(F38&gt;=1,MOD(F38,1)=0),(AND(G38&gt;=1,MOD(G38,1)=0)),(AND(I38&gt;=1,MOD(I38,1)=0)))),"入力不備あり","")),"入力不備あり")</f>
        <v>入力不備あり</v>
      </c>
      <c r="B38" s="520"/>
      <c r="C38" s="628"/>
      <c r="D38" s="631"/>
      <c r="E38" s="615"/>
      <c r="F38" s="620" t="e">
        <f>IF(#REF!="","",#REF!)</f>
        <v>#REF!</v>
      </c>
      <c r="G38" s="621"/>
      <c r="H38" s="640" t="e">
        <f>IF(#REF!="","",#REF!)</f>
        <v>#REF!</v>
      </c>
      <c r="I38" s="641"/>
      <c r="J38" s="641"/>
      <c r="K38" s="641"/>
      <c r="L38" s="642" t="e">
        <f>IF(#REF!="","",#REF!)</f>
        <v>#REF!</v>
      </c>
      <c r="M38" s="643"/>
      <c r="N38" s="643"/>
      <c r="O38" s="663"/>
      <c r="P38" s="664"/>
      <c r="Q38" s="616"/>
      <c r="R38" s="59" t="e">
        <f>IF(#REF!="","",#REF!)</f>
        <v>#REF!</v>
      </c>
      <c r="S38" s="60" t="e">
        <f>IF(#REF!="","",#REF!)</f>
        <v>#REF!</v>
      </c>
      <c r="T38" s="619"/>
      <c r="U38" s="416"/>
      <c r="V38" s="666"/>
      <c r="W38" s="565"/>
      <c r="X38" s="23" t="e">
        <f>IF(OR(Y38=2,Z38=2),"入力不備あり","")</f>
        <v>#REF!</v>
      </c>
      <c r="Y38" s="41" t="e">
        <f>IF(AND(F38="",H38="",L38=""),"",IF(AND(F38&lt;&gt;"",F38&gt;0,L38&lt;&gt;"",L38&gt;0,H38="○"),"",2))</f>
        <v>#REF!</v>
      </c>
      <c r="Z38" s="41" t="e">
        <f t="shared" si="7"/>
        <v>#REF!</v>
      </c>
      <c r="AA38" s="30"/>
    </row>
    <row r="39" spans="1:30" s="7" customFormat="1" ht="27.6" customHeight="1" x14ac:dyDescent="0.15">
      <c r="A39" s="320"/>
      <c r="B39" s="521"/>
      <c r="C39" s="326" t="s">
        <v>215</v>
      </c>
      <c r="D39" s="327"/>
      <c r="E39" s="671" t="e">
        <f>IF(#REF!="","",#REF!)</f>
        <v>#REF!</v>
      </c>
      <c r="F39" s="672"/>
      <c r="G39" s="672"/>
      <c r="H39" s="672"/>
      <c r="I39" s="672"/>
      <c r="J39" s="672"/>
      <c r="K39" s="672"/>
      <c r="L39" s="672"/>
      <c r="M39" s="672"/>
      <c r="N39" s="672"/>
      <c r="O39" s="672"/>
      <c r="P39" s="672"/>
      <c r="Q39" s="672"/>
      <c r="R39" s="672"/>
      <c r="S39" s="672"/>
      <c r="T39" s="672"/>
      <c r="U39" s="609"/>
      <c r="V39" s="609"/>
      <c r="W39" s="610"/>
    </row>
    <row r="40" spans="1:30" s="7" customFormat="1" ht="27.6" customHeight="1" thickBot="1" x14ac:dyDescent="0.2">
      <c r="A40" s="320"/>
      <c r="B40" s="521"/>
      <c r="C40" s="326" t="s">
        <v>216</v>
      </c>
      <c r="D40" s="327"/>
      <c r="E40" s="608" t="e">
        <f>IF(#REF!="","",#REF!)</f>
        <v>#REF!</v>
      </c>
      <c r="F40" s="609"/>
      <c r="G40" s="609"/>
      <c r="H40" s="609"/>
      <c r="I40" s="609"/>
      <c r="J40" s="609"/>
      <c r="K40" s="609"/>
      <c r="L40" s="609"/>
      <c r="M40" s="609"/>
      <c r="N40" s="609"/>
      <c r="O40" s="609"/>
      <c r="P40" s="609"/>
      <c r="Q40" s="609"/>
      <c r="R40" s="611"/>
      <c r="S40" s="611"/>
      <c r="T40" s="611"/>
      <c r="U40" s="611"/>
      <c r="V40" s="611"/>
      <c r="W40" s="612"/>
    </row>
    <row r="41" spans="1:30" s="7" customFormat="1" ht="18.600000000000001" customHeight="1" x14ac:dyDescent="0.15">
      <c r="A41" s="320"/>
      <c r="B41" s="521"/>
      <c r="C41" s="332" t="s">
        <v>217</v>
      </c>
      <c r="D41" s="333"/>
      <c r="E41" s="333"/>
      <c r="F41" s="334"/>
      <c r="G41" s="377" t="s">
        <v>218</v>
      </c>
      <c r="H41" s="378"/>
      <c r="I41" s="378"/>
      <c r="J41" s="378"/>
      <c r="K41" s="378"/>
      <c r="L41" s="378"/>
      <c r="M41" s="378"/>
      <c r="N41" s="378"/>
      <c r="O41" s="378"/>
      <c r="P41" s="378"/>
      <c r="Q41" s="378"/>
      <c r="R41" s="389" t="e">
        <f>IF(X41&lt;&gt;"","","【入力内容確認欄】以下を確認し【作業用】事業計画書(間接)シートを修正願います。")</f>
        <v>#REF!</v>
      </c>
      <c r="S41" s="632"/>
      <c r="T41" s="632"/>
      <c r="U41" s="632"/>
      <c r="V41" s="632"/>
      <c r="W41" s="633"/>
      <c r="X41" s="68" t="e">
        <f>IF(AND(R44="",R45="",R46="",R47="",R48="",R49=""),"左の市区町村に係る入力が完了しました。今一度、記載内容をご確認ください。","")</f>
        <v>#REF!</v>
      </c>
    </row>
    <row r="42" spans="1:30" s="7" customFormat="1" ht="9" customHeight="1" x14ac:dyDescent="0.15">
      <c r="A42" s="320"/>
      <c r="B42" s="521"/>
      <c r="C42" s="335"/>
      <c r="D42" s="336"/>
      <c r="E42" s="336"/>
      <c r="F42" s="337"/>
      <c r="G42" s="379"/>
      <c r="H42" s="380"/>
      <c r="I42" s="380"/>
      <c r="J42" s="380"/>
      <c r="K42" s="380"/>
      <c r="L42" s="380"/>
      <c r="M42" s="380"/>
      <c r="N42" s="380"/>
      <c r="O42" s="380"/>
      <c r="P42" s="380"/>
      <c r="Q42" s="380"/>
      <c r="R42" s="634"/>
      <c r="S42" s="635"/>
      <c r="T42" s="635"/>
      <c r="U42" s="635"/>
      <c r="V42" s="635"/>
      <c r="W42" s="636"/>
    </row>
    <row r="43" spans="1:30" s="7" customFormat="1" ht="9" customHeight="1" thickBot="1" x14ac:dyDescent="0.2">
      <c r="A43" s="320"/>
      <c r="B43" s="521"/>
      <c r="C43" s="335"/>
      <c r="D43" s="336"/>
      <c r="E43" s="336"/>
      <c r="F43" s="337"/>
      <c r="G43" s="381"/>
      <c r="H43" s="382"/>
      <c r="I43" s="382"/>
      <c r="J43" s="382"/>
      <c r="K43" s="382"/>
      <c r="L43" s="382"/>
      <c r="M43" s="382"/>
      <c r="N43" s="382"/>
      <c r="O43" s="382"/>
      <c r="P43" s="382"/>
      <c r="Q43" s="382"/>
      <c r="R43" s="637"/>
      <c r="S43" s="638"/>
      <c r="T43" s="638"/>
      <c r="U43" s="638"/>
      <c r="V43" s="638"/>
      <c r="W43" s="639"/>
    </row>
    <row r="44" spans="1:30" s="7" customFormat="1" ht="17.45" customHeight="1" x14ac:dyDescent="0.15">
      <c r="A44" s="320"/>
      <c r="B44" s="521"/>
      <c r="C44" s="335"/>
      <c r="D44" s="336"/>
      <c r="E44" s="336"/>
      <c r="F44" s="337"/>
      <c r="G44" s="398" t="e">
        <f>IF(#REF!="","",#REF!)</f>
        <v>#REF!</v>
      </c>
      <c r="H44" s="399"/>
      <c r="I44" s="399"/>
      <c r="J44" s="399"/>
      <c r="K44" s="399"/>
      <c r="L44" s="399"/>
      <c r="M44" s="399"/>
      <c r="N44" s="399"/>
      <c r="O44" s="399"/>
      <c r="P44" s="399"/>
      <c r="Q44" s="399"/>
      <c r="R44" s="646" t="e" cm="1">
        <f t="array" ref="R44">IF(AND(X13:X38="",A15:A38=""),"","・報酬・期末勤勉手当・交通費・合計額・都道府県/国の補助金額のいずれかに不備あり。")</f>
        <v>#REF!</v>
      </c>
      <c r="S44" s="647"/>
      <c r="T44" s="647"/>
      <c r="U44" s="647"/>
      <c r="V44" s="647"/>
      <c r="W44" s="648"/>
    </row>
    <row r="45" spans="1:30" s="7" customFormat="1" ht="17.45" customHeight="1" x14ac:dyDescent="0.15">
      <c r="A45" s="320"/>
      <c r="B45" s="521"/>
      <c r="C45" s="335"/>
      <c r="D45" s="336"/>
      <c r="E45" s="336"/>
      <c r="F45" s="337"/>
      <c r="G45" s="374" t="s">
        <v>219</v>
      </c>
      <c r="H45" s="388"/>
      <c r="I45" s="388"/>
      <c r="J45" s="388"/>
      <c r="K45" s="388"/>
      <c r="L45" s="388"/>
      <c r="M45" s="388"/>
      <c r="N45" s="388"/>
      <c r="O45" s="388"/>
      <c r="P45" s="388"/>
      <c r="Q45" s="388"/>
      <c r="R45" s="367" t="str">
        <f>IF(A11="市町村名×","・【C列】市区町村名：未入力または不備あり。","")</f>
        <v>・【C列】市区町村名：未入力または不備あり。</v>
      </c>
      <c r="S45" s="644"/>
      <c r="T45" s="644"/>
      <c r="U45" s="644"/>
      <c r="V45" s="644"/>
      <c r="W45" s="645"/>
    </row>
    <row r="46" spans="1:30" s="7" customFormat="1" ht="17.45" customHeight="1" x14ac:dyDescent="0.15">
      <c r="A46" s="320"/>
      <c r="B46" s="521"/>
      <c r="C46" s="338"/>
      <c r="D46" s="339"/>
      <c r="E46" s="339"/>
      <c r="F46" s="340"/>
      <c r="G46" s="364" t="e">
        <f>IF(#REF!="","",#REF!)</f>
        <v>#REF!</v>
      </c>
      <c r="H46" s="365"/>
      <c r="I46" s="365"/>
      <c r="J46" s="366"/>
      <c r="K46" s="366"/>
      <c r="L46" s="366"/>
      <c r="M46" s="366"/>
      <c r="N46" s="366"/>
      <c r="O46" s="366"/>
      <c r="P46" s="366"/>
      <c r="Q46" s="366"/>
      <c r="R46" s="367" t="e">
        <f>IF(OR(AF15=2,NOT(AND(V13&gt;0.3*U13,V13&lt;0.4*U13,V13&gt;=W13))),"・【V列】都道府県補助額：未入力または不備あり。","")</f>
        <v>#REF!</v>
      </c>
      <c r="S46" s="644"/>
      <c r="T46" s="644"/>
      <c r="U46" s="644"/>
      <c r="V46" s="644"/>
      <c r="W46" s="645"/>
    </row>
    <row r="47" spans="1:30" s="7" customFormat="1" ht="17.45" customHeight="1" x14ac:dyDescent="0.15">
      <c r="A47" s="320"/>
      <c r="B47" s="521"/>
      <c r="C47" s="348" t="s">
        <v>241</v>
      </c>
      <c r="D47" s="349"/>
      <c r="E47" s="349"/>
      <c r="F47" s="350"/>
      <c r="G47" s="372" t="s">
        <v>221</v>
      </c>
      <c r="H47" s="373"/>
      <c r="I47" s="373"/>
      <c r="J47" s="372" t="s">
        <v>222</v>
      </c>
      <c r="K47" s="373"/>
      <c r="L47" s="373"/>
      <c r="M47" s="373"/>
      <c r="N47" s="374" t="s">
        <v>223</v>
      </c>
      <c r="O47" s="366"/>
      <c r="P47" s="366"/>
      <c r="Q47" s="366"/>
      <c r="R47" s="341" t="e">
        <f>IF(AND(W13&lt;=U13/3,MOD(W13,1000)=0,NOT(W13=0),AG15=1),"","・【W列】国庫補助希望額に不備あり。")</f>
        <v>#REF!</v>
      </c>
      <c r="S47" s="649"/>
      <c r="T47" s="649"/>
      <c r="U47" s="649"/>
      <c r="V47" s="649"/>
      <c r="W47" s="650"/>
    </row>
    <row r="48" spans="1:30" s="7" customFormat="1" ht="17.45" customHeight="1" x14ac:dyDescent="0.15">
      <c r="A48" s="320"/>
      <c r="B48" s="521"/>
      <c r="C48" s="370"/>
      <c r="D48" s="371"/>
      <c r="E48" s="371"/>
      <c r="F48" s="371"/>
      <c r="G48" s="364" t="e">
        <f>IF(#REF!="","",#REF!)</f>
        <v>#REF!</v>
      </c>
      <c r="H48" s="375"/>
      <c r="I48" s="376"/>
      <c r="J48" s="364" t="e">
        <f>IF(#REF!="","",#REF!)</f>
        <v>#REF!</v>
      </c>
      <c r="K48" s="375"/>
      <c r="L48" s="375"/>
      <c r="M48" s="376"/>
      <c r="N48" s="364" t="e">
        <f>IF(#REF!="","",#REF!)</f>
        <v>#REF!</v>
      </c>
      <c r="O48" s="375"/>
      <c r="P48" s="375"/>
      <c r="Q48" s="375"/>
      <c r="R48" s="651" t="e">
        <f>IF(AND(SUM(F36:G38)&lt;=D13,SUM(R36:R38)&lt;=D13),"","・報酬の「配置人数」には年間を通じた配置予定人数を記載してください。(※１)及び記入例参照")</f>
        <v>#REF!</v>
      </c>
      <c r="S48" s="652"/>
      <c r="T48" s="652"/>
      <c r="U48" s="652"/>
      <c r="V48" s="652"/>
      <c r="W48" s="653"/>
      <c r="X48" s="31" t="str">
        <f>IF(AND(O48="○",T48="○"),"①か②の",IF(AND(O48="―",T48="―"),"エラー",""))</f>
        <v/>
      </c>
    </row>
    <row r="49" spans="1:33" s="7" customFormat="1" ht="17.45" customHeight="1" x14ac:dyDescent="0.15">
      <c r="A49" s="320"/>
      <c r="B49" s="521"/>
      <c r="C49" s="348" t="s">
        <v>224</v>
      </c>
      <c r="D49" s="349"/>
      <c r="E49" s="349"/>
      <c r="F49" s="350"/>
      <c r="G49" s="354" t="s">
        <v>225</v>
      </c>
      <c r="H49" s="354"/>
      <c r="I49" s="354"/>
      <c r="J49" s="355" t="s">
        <v>226</v>
      </c>
      <c r="K49" s="673"/>
      <c r="L49" s="673"/>
      <c r="M49" s="673"/>
      <c r="N49" s="673"/>
      <c r="O49" s="673"/>
      <c r="P49" s="673"/>
      <c r="Q49" s="674"/>
      <c r="R49" s="651" t="e">
        <f>IF(AND(OR(COUNTIF(J50,"①*"),COUNTIF(J50,"②*")),AND(E39&lt;&gt;"",E40&lt;&gt;"",G44="○",G46="○",G48="○",J48="○",N48="○",G50="○")),"","・【成果目標】・【成果指標】・【部活動指導員について】・【支給要件の確認】・【部活動指導員の指導状況】・【地域連携・地域移行に資する取組】のいずれかに未入力箇所あり。")</f>
        <v>#REF!</v>
      </c>
      <c r="S49" s="546"/>
      <c r="T49" s="546"/>
      <c r="U49" s="546"/>
      <c r="V49" s="546"/>
      <c r="W49" s="547"/>
    </row>
    <row r="50" spans="1:33" s="7" customFormat="1" ht="26.45" customHeight="1" thickBot="1" x14ac:dyDescent="0.2">
      <c r="A50" s="320"/>
      <c r="B50" s="522"/>
      <c r="C50" s="351"/>
      <c r="D50" s="352"/>
      <c r="E50" s="352"/>
      <c r="F50" s="353"/>
      <c r="G50" s="363" t="e">
        <f>IF(#REF!="","",#REF!)</f>
        <v>#REF!</v>
      </c>
      <c r="H50" s="363"/>
      <c r="I50" s="363"/>
      <c r="J50" s="90" t="e">
        <f>IF(#REF!="","",#REF!)</f>
        <v>#REF!</v>
      </c>
      <c r="K50" s="494"/>
      <c r="L50" s="494"/>
      <c r="M50" s="494"/>
      <c r="N50" s="494"/>
      <c r="O50" s="494"/>
      <c r="P50" s="494"/>
      <c r="Q50" s="495"/>
      <c r="R50" s="654"/>
      <c r="S50" s="655"/>
      <c r="T50" s="655"/>
      <c r="U50" s="655"/>
      <c r="V50" s="655"/>
      <c r="W50" s="656"/>
      <c r="X50" s="31" t="str">
        <f>IF(AND(O50="○",T50="○"),"①か②の",IF(AND(O50="―",T50="―"),"エラー",""))</f>
        <v/>
      </c>
    </row>
    <row r="51" spans="1:33" s="7" customFormat="1" ht="26.45" customHeight="1" x14ac:dyDescent="0.15">
      <c r="A51" s="24" t="str">
        <f>IF(OR(COUNTIF(C53,"*区"),COUNTIF(C53,"*市"),COUNTIF(C53,"*町"),COUNTIF(C53,"*村"),COUNTIF(C53,"*組合")),"○","市町村名×")</f>
        <v>市町村名×</v>
      </c>
      <c r="B51" s="490" t="s">
        <v>106</v>
      </c>
      <c r="C51" s="659" t="s">
        <v>236</v>
      </c>
      <c r="D51" s="661" t="s">
        <v>237</v>
      </c>
      <c r="E51" s="409" t="s">
        <v>191</v>
      </c>
      <c r="F51" s="410"/>
      <c r="G51" s="410"/>
      <c r="H51" s="410"/>
      <c r="I51" s="410"/>
      <c r="J51" s="410"/>
      <c r="K51" s="410"/>
      <c r="L51" s="410"/>
      <c r="M51" s="410"/>
      <c r="N51" s="410"/>
      <c r="O51" s="410"/>
      <c r="P51" s="410"/>
      <c r="Q51" s="410"/>
      <c r="R51" s="410"/>
      <c r="S51" s="410"/>
      <c r="T51" s="410"/>
      <c r="U51" s="492" t="s">
        <v>192</v>
      </c>
      <c r="V51" s="492" t="s">
        <v>238</v>
      </c>
      <c r="W51" s="517" t="s">
        <v>193</v>
      </c>
      <c r="X51" s="25" t="e">
        <f>IF(OR(AF55=2,NOT(AND(V53&gt;0.3*U53,V53&lt;0.4*U53,V53&gt;=W53))),"※３参照：【Ｕ列】都道府県補助額を確認してください","")</f>
        <v>#REF!</v>
      </c>
      <c r="Y51" s="26"/>
    </row>
    <row r="52" spans="1:33" s="7" customFormat="1" ht="21.6" customHeight="1" thickBot="1" x14ac:dyDescent="0.2">
      <c r="A52" s="24" t="str">
        <f>IF(B53="都道府県確認欄","No.不備","")</f>
        <v/>
      </c>
      <c r="B52" s="491"/>
      <c r="C52" s="660"/>
      <c r="D52" s="662"/>
      <c r="E52" s="411"/>
      <c r="F52" s="412"/>
      <c r="G52" s="412"/>
      <c r="H52" s="412"/>
      <c r="I52" s="412"/>
      <c r="J52" s="412"/>
      <c r="K52" s="412"/>
      <c r="L52" s="412"/>
      <c r="M52" s="412"/>
      <c r="N52" s="412"/>
      <c r="O52" s="412"/>
      <c r="P52" s="412"/>
      <c r="Q52" s="412"/>
      <c r="R52" s="412"/>
      <c r="S52" s="412"/>
      <c r="T52" s="412"/>
      <c r="U52" s="493"/>
      <c r="V52" s="493"/>
      <c r="W52" s="518"/>
      <c r="X52" s="25" t="e">
        <f>IF(AND(W53&lt;=U53/3,MOD(W53,1000)=0,NOT(W53=0),AG55=1),"","※３参照：【Ｖ列】国庫補助希望額を確認してください。")</f>
        <v>#REF!</v>
      </c>
      <c r="Y52" s="26"/>
    </row>
    <row r="53" spans="1:33" s="7" customFormat="1" ht="24" customHeight="1" x14ac:dyDescent="0.15">
      <c r="A53" s="14"/>
      <c r="B53" s="622" t="str">
        <f>IFERROR(IF(OR(COUNTIF(C53,"*区"),COUNTIF(C53,"*市"),COUNTIF(C53,"*町"),COUNTIF(C53,"*村"),COUNTIF(C53,"*組合")),B13+1,"－"),"都道府県確認欄")</f>
        <v>－</v>
      </c>
      <c r="C53" s="626" t="e">
        <f>#REF!</f>
        <v>#REF!</v>
      </c>
      <c r="D53" s="629" t="e">
        <f>SUM($F55:$F74)</f>
        <v>#REF!</v>
      </c>
      <c r="E53" s="523" t="s">
        <v>194</v>
      </c>
      <c r="F53" s="524" t="s">
        <v>195</v>
      </c>
      <c r="G53" s="526" t="s">
        <v>196</v>
      </c>
      <c r="H53" s="528" t="s">
        <v>197</v>
      </c>
      <c r="I53" s="423" t="s">
        <v>198</v>
      </c>
      <c r="J53" s="424"/>
      <c r="K53" s="425"/>
      <c r="L53" s="429" t="s">
        <v>100</v>
      </c>
      <c r="M53" s="430"/>
      <c r="N53" s="430"/>
      <c r="O53" s="430"/>
      <c r="P53" s="430"/>
      <c r="Q53" s="430"/>
      <c r="R53" s="430"/>
      <c r="S53" s="431"/>
      <c r="T53" s="413" t="s">
        <v>199</v>
      </c>
      <c r="U53" s="415" t="e">
        <f>SUM($T55,$O76,$T76)</f>
        <v>#REF!</v>
      </c>
      <c r="V53" s="665" t="e">
        <f>#REF!</f>
        <v>#REF!</v>
      </c>
      <c r="W53" s="667" t="e">
        <f>#REF!</f>
        <v>#REF!</v>
      </c>
      <c r="X53" s="23" t="e">
        <f>IF(AND(AD55=1,AE55=1,AF55=1,AG55=1),"","入力不備あり")</f>
        <v>#REF!</v>
      </c>
      <c r="Y53" s="26"/>
    </row>
    <row r="54" spans="1:33" s="7" customFormat="1" ht="12.6" customHeight="1" thickBot="1" x14ac:dyDescent="0.2">
      <c r="A54" s="14"/>
      <c r="B54" s="623"/>
      <c r="C54" s="627"/>
      <c r="D54" s="630"/>
      <c r="E54" s="523"/>
      <c r="F54" s="525"/>
      <c r="G54" s="527"/>
      <c r="H54" s="529"/>
      <c r="I54" s="426"/>
      <c r="J54" s="427"/>
      <c r="K54" s="428"/>
      <c r="L54" s="432"/>
      <c r="M54" s="432"/>
      <c r="N54" s="432"/>
      <c r="O54" s="432"/>
      <c r="P54" s="432"/>
      <c r="Q54" s="432"/>
      <c r="R54" s="432"/>
      <c r="S54" s="433"/>
      <c r="T54" s="414"/>
      <c r="U54" s="416"/>
      <c r="V54" s="666"/>
      <c r="W54" s="565"/>
      <c r="X54" s="26"/>
      <c r="Y54" s="7" t="s">
        <v>180</v>
      </c>
      <c r="Z54" s="7" t="s">
        <v>200</v>
      </c>
      <c r="AA54" s="7" t="s">
        <v>201</v>
      </c>
      <c r="AB54" s="7" t="s">
        <v>202</v>
      </c>
      <c r="AD54" s="7" t="s">
        <v>203</v>
      </c>
      <c r="AE54" s="7" t="s">
        <v>107</v>
      </c>
      <c r="AF54" s="7" t="s">
        <v>239</v>
      </c>
      <c r="AG54" s="7" t="s">
        <v>204</v>
      </c>
    </row>
    <row r="55" spans="1:33" s="7" customFormat="1" ht="17.45" customHeight="1" x14ac:dyDescent="0.15">
      <c r="A55" s="27" t="e">
        <f>IF(AND(F55&lt;&gt;"",G55&lt;&gt;"",H55&lt;&gt;"",I55&lt;&gt;""),"","入力不備あり")</f>
        <v>#REF!</v>
      </c>
      <c r="B55" s="623"/>
      <c r="C55" s="628"/>
      <c r="D55" s="631"/>
      <c r="E55" s="523"/>
      <c r="F55" s="47" t="e">
        <f>IF(#REF!="","",#REF!)</f>
        <v>#REF!</v>
      </c>
      <c r="G55" s="49" t="e">
        <f>IF(#REF!="","",#REF!)</f>
        <v>#REF!</v>
      </c>
      <c r="H55" s="54" t="e">
        <f>IF(#REF!="","",#REF!)</f>
        <v>#REF!</v>
      </c>
      <c r="I55" s="385" t="str">
        <f>IFERROR(INT(G55*H55),"")</f>
        <v/>
      </c>
      <c r="J55" s="386"/>
      <c r="K55" s="387"/>
      <c r="L55" s="613" t="e">
        <f>IF(#REF!="","",#REF!)</f>
        <v>#REF!</v>
      </c>
      <c r="M55" s="613"/>
      <c r="N55" s="613"/>
      <c r="O55" s="613"/>
      <c r="P55" s="613"/>
      <c r="Q55" s="613"/>
      <c r="R55" s="613"/>
      <c r="S55" s="614"/>
      <c r="T55" s="567">
        <f>SUM($I55:$K74)</f>
        <v>0</v>
      </c>
      <c r="U55" s="416"/>
      <c r="V55" s="666"/>
      <c r="W55" s="565"/>
      <c r="X55" s="23" t="e">
        <f>IF(AND(Y55=1,Z55=1,AA55=1,AB55=1,AD55=1,AE55=1,AF55=1,AG55=1),"","入力不備あり")</f>
        <v>#REF!</v>
      </c>
      <c r="Y55" s="7">
        <f>IFERROR(IF(F55="",2,IF(AND(F55&gt;=1,(MOD(F55,1)=0)),1,IF(AND(F55=0,L55&lt;&gt;""),1,2))),2)</f>
        <v>2</v>
      </c>
      <c r="Z55" s="7" t="e">
        <f>IF(G55="",2,IF(G55&lt;=1600,1,2))</f>
        <v>#REF!</v>
      </c>
      <c r="AA55" s="7" t="e">
        <f>IF(H55="",2,IF(H55&gt;=0,1,2))</f>
        <v>#REF!</v>
      </c>
      <c r="AB55" s="7" t="e">
        <f>IF(I55=#REF!,1,2)</f>
        <v>#REF!</v>
      </c>
      <c r="AD55" s="7" t="e">
        <f>IF(T55=#REF!,1,2)</f>
        <v>#REF!</v>
      </c>
      <c r="AE55" s="7" t="e">
        <f>IF(U53=#REF!,1,2)</f>
        <v>#REF!</v>
      </c>
      <c r="AF55" s="7" t="e">
        <f>IF(V53=0,2,IF(#REF!="",2,IF(V53=#REF!,1,2)))</f>
        <v>#REF!</v>
      </c>
      <c r="AG55" s="7" t="e">
        <f>IF(W53=0,2,IF(W53=#REF!,1,2))</f>
        <v>#REF!</v>
      </c>
    </row>
    <row r="56" spans="1:33" s="7" customFormat="1" ht="17.45" customHeight="1" x14ac:dyDescent="0.15">
      <c r="A56" s="27" t="e">
        <f>IF(AND(F56="",G56="",H56="",I56="",L56=""),"",IF(AND(F56&lt;&gt;"",G56&lt;&gt;"",H56&lt;&gt;"",I56&lt;&gt;""),"","入力不備あり"))</f>
        <v>#REF!</v>
      </c>
      <c r="B56" s="623"/>
      <c r="C56" s="628"/>
      <c r="D56" s="631"/>
      <c r="E56" s="523"/>
      <c r="F56" s="47" t="e">
        <f>IF(#REF!="","",#REF!)</f>
        <v>#REF!</v>
      </c>
      <c r="G56" s="49" t="e">
        <f>IF(#REF!="","",#REF!)</f>
        <v>#REF!</v>
      </c>
      <c r="H56" s="54" t="e">
        <f>IF(#REF!="","",#REF!)</f>
        <v>#REF!</v>
      </c>
      <c r="I56" s="385" t="str">
        <f>IFERROR(INT(G56*H56),"")</f>
        <v/>
      </c>
      <c r="J56" s="386"/>
      <c r="K56" s="387"/>
      <c r="L56" s="613" t="e">
        <f>IF(#REF!="","",#REF!)</f>
        <v>#REF!</v>
      </c>
      <c r="M56" s="613"/>
      <c r="N56" s="613"/>
      <c r="O56" s="613"/>
      <c r="P56" s="613"/>
      <c r="Q56" s="613"/>
      <c r="R56" s="613"/>
      <c r="S56" s="614"/>
      <c r="T56" s="567"/>
      <c r="U56" s="416"/>
      <c r="V56" s="666"/>
      <c r="W56" s="565"/>
      <c r="X56" s="23" t="e">
        <f>IF(AND(Y56=3,Z56=3,AA56=3),"",IF(AND(Y56=1,Z56=1,AA56=1,AB56=1),"","入力不備あり"))</f>
        <v>#REF!</v>
      </c>
      <c r="Y56" s="7">
        <f>IFERROR(IF(F56="",3,IF(AND(F56&gt;=1,(MOD(F56,1)=0)),1,IF(AND(F56=0,L56&lt;&gt;""),1,2))),2)</f>
        <v>2</v>
      </c>
      <c r="Z56" s="7" t="e">
        <f>IF(G56="",3,IF(G56&lt;=1600,1,2))</f>
        <v>#REF!</v>
      </c>
      <c r="AA56" s="7" t="e">
        <f>IF(H56="",3,IF(H56&gt;=0,1,2))</f>
        <v>#REF!</v>
      </c>
      <c r="AB56" s="7" t="e">
        <f>IF(I56=#REF!,1,2)</f>
        <v>#REF!</v>
      </c>
    </row>
    <row r="57" spans="1:33" s="7" customFormat="1" ht="17.45" customHeight="1" x14ac:dyDescent="0.15">
      <c r="A57" s="27" t="e">
        <f>IF(AND(F57="",G57="",H57="",I57="",L57=""),"",IF(AND(F57&lt;&gt;"",G57&lt;&gt;"",H57&lt;&gt;"",I57&lt;&gt;""),"","入力不備あり"))</f>
        <v>#REF!</v>
      </c>
      <c r="B57" s="623"/>
      <c r="C57" s="628"/>
      <c r="D57" s="631"/>
      <c r="E57" s="523"/>
      <c r="F57" s="47" t="e">
        <f>IF(#REF!="","",#REF!)</f>
        <v>#REF!</v>
      </c>
      <c r="G57" s="49" t="e">
        <f>IF(#REF!="","",#REF!)</f>
        <v>#REF!</v>
      </c>
      <c r="H57" s="54" t="e">
        <f>IF(#REF!="","",#REF!)</f>
        <v>#REF!</v>
      </c>
      <c r="I57" s="385" t="str">
        <f t="shared" ref="I57:I74" si="8">IFERROR(INT(G57*H57),"")</f>
        <v/>
      </c>
      <c r="J57" s="386"/>
      <c r="K57" s="387"/>
      <c r="L57" s="613" t="e">
        <f>IF(#REF!="","",#REF!)</f>
        <v>#REF!</v>
      </c>
      <c r="M57" s="613"/>
      <c r="N57" s="613"/>
      <c r="O57" s="613"/>
      <c r="P57" s="613"/>
      <c r="Q57" s="613"/>
      <c r="R57" s="613"/>
      <c r="S57" s="614"/>
      <c r="T57" s="567"/>
      <c r="U57" s="416"/>
      <c r="V57" s="666"/>
      <c r="W57" s="565"/>
      <c r="X57" s="23" t="e">
        <f t="shared" ref="X57:X74" si="9">IF(AND(Y57=3,Z57=3,AA57=3),"",IF(AND(Y57=1,Z57=1,AA57=1,AB57=1),"","入力不備あり"))</f>
        <v>#REF!</v>
      </c>
      <c r="Y57" s="7">
        <f t="shared" ref="Y57:Y74" si="10">IFERROR(IF(F57="",3,IF(AND(F57&gt;=1,(MOD(F57,1)=0)),1,IF(AND(F57=0,L57&lt;&gt;""),1,2))),2)</f>
        <v>2</v>
      </c>
      <c r="Z57" s="7" t="e">
        <f t="shared" ref="Z57:Z74" si="11">IF(G57="",3,IF(G57&lt;=1600,1,2))</f>
        <v>#REF!</v>
      </c>
      <c r="AA57" s="7" t="e">
        <f t="shared" ref="AA57:AA74" si="12">IF(H57="",3,IF(H57&gt;=0,1,2))</f>
        <v>#REF!</v>
      </c>
      <c r="AB57" s="7" t="e">
        <f>IF(I57=#REF!,1,2)</f>
        <v>#REF!</v>
      </c>
    </row>
    <row r="58" spans="1:33" s="7" customFormat="1" ht="17.45" customHeight="1" x14ac:dyDescent="0.15">
      <c r="A58" s="27" t="e">
        <f t="shared" ref="A58:A74" si="13">IF(AND(F58="",G58="",H58="",I58="",L58=""),"",IF(AND(F58&lt;&gt;"",G58&lt;&gt;"",H58&lt;&gt;"",I58&lt;&gt;""),"","入力不備あり"))</f>
        <v>#REF!</v>
      </c>
      <c r="B58" s="623"/>
      <c r="C58" s="628"/>
      <c r="D58" s="631"/>
      <c r="E58" s="523"/>
      <c r="F58" s="47" t="e">
        <f>IF(#REF!="","",#REF!)</f>
        <v>#REF!</v>
      </c>
      <c r="G58" s="49" t="e">
        <f>IF(#REF!="","",#REF!)</f>
        <v>#REF!</v>
      </c>
      <c r="H58" s="54" t="e">
        <f>IF(#REF!="","",#REF!)</f>
        <v>#REF!</v>
      </c>
      <c r="I58" s="385" t="str">
        <f t="shared" si="8"/>
        <v/>
      </c>
      <c r="J58" s="386"/>
      <c r="K58" s="387"/>
      <c r="L58" s="613" t="e">
        <f>IF(#REF!="","",#REF!)</f>
        <v>#REF!</v>
      </c>
      <c r="M58" s="613"/>
      <c r="N58" s="613"/>
      <c r="O58" s="613"/>
      <c r="P58" s="613"/>
      <c r="Q58" s="613"/>
      <c r="R58" s="613"/>
      <c r="S58" s="614"/>
      <c r="T58" s="567"/>
      <c r="U58" s="416"/>
      <c r="V58" s="666"/>
      <c r="W58" s="565"/>
      <c r="X58" s="23" t="e">
        <f t="shared" si="9"/>
        <v>#REF!</v>
      </c>
      <c r="Y58" s="7">
        <f t="shared" si="10"/>
        <v>2</v>
      </c>
      <c r="Z58" s="7" t="e">
        <f t="shared" si="11"/>
        <v>#REF!</v>
      </c>
      <c r="AA58" s="7" t="e">
        <f t="shared" si="12"/>
        <v>#REF!</v>
      </c>
      <c r="AB58" s="7" t="e">
        <f>IF(I58=#REF!,1,2)</f>
        <v>#REF!</v>
      </c>
    </row>
    <row r="59" spans="1:33" s="7" customFormat="1" ht="17.45" customHeight="1" x14ac:dyDescent="0.15">
      <c r="A59" s="27" t="e">
        <f t="shared" si="13"/>
        <v>#REF!</v>
      </c>
      <c r="B59" s="623"/>
      <c r="C59" s="628"/>
      <c r="D59" s="631"/>
      <c r="E59" s="523"/>
      <c r="F59" s="47" t="e">
        <f>IF(#REF!="","",#REF!)</f>
        <v>#REF!</v>
      </c>
      <c r="G59" s="49" t="e">
        <f>IF(#REF!="","",#REF!)</f>
        <v>#REF!</v>
      </c>
      <c r="H59" s="54" t="e">
        <f>IF(#REF!="","",#REF!)</f>
        <v>#REF!</v>
      </c>
      <c r="I59" s="385" t="str">
        <f t="shared" si="8"/>
        <v/>
      </c>
      <c r="J59" s="386"/>
      <c r="K59" s="387"/>
      <c r="L59" s="613" t="e">
        <f>IF(#REF!="","",#REF!)</f>
        <v>#REF!</v>
      </c>
      <c r="M59" s="613"/>
      <c r="N59" s="613"/>
      <c r="O59" s="613"/>
      <c r="P59" s="613"/>
      <c r="Q59" s="613"/>
      <c r="R59" s="613"/>
      <c r="S59" s="614"/>
      <c r="T59" s="567"/>
      <c r="U59" s="416"/>
      <c r="V59" s="666"/>
      <c r="W59" s="565"/>
      <c r="X59" s="23" t="e">
        <f t="shared" si="9"/>
        <v>#REF!</v>
      </c>
      <c r="Y59" s="7">
        <f t="shared" si="10"/>
        <v>2</v>
      </c>
      <c r="Z59" s="7" t="e">
        <f t="shared" si="11"/>
        <v>#REF!</v>
      </c>
      <c r="AA59" s="7" t="e">
        <f t="shared" si="12"/>
        <v>#REF!</v>
      </c>
      <c r="AB59" s="7" t="e">
        <f>IF(I59=#REF!,1,2)</f>
        <v>#REF!</v>
      </c>
    </row>
    <row r="60" spans="1:33" s="7" customFormat="1" ht="17.45" customHeight="1" x14ac:dyDescent="0.15">
      <c r="A60" s="27" t="e">
        <f t="shared" si="13"/>
        <v>#REF!</v>
      </c>
      <c r="B60" s="623"/>
      <c r="C60" s="628"/>
      <c r="D60" s="631"/>
      <c r="E60" s="523"/>
      <c r="F60" s="47" t="e">
        <f>IF(#REF!="","",#REF!)</f>
        <v>#REF!</v>
      </c>
      <c r="G60" s="49" t="e">
        <f>IF(#REF!="","",#REF!)</f>
        <v>#REF!</v>
      </c>
      <c r="H60" s="54" t="e">
        <f>IF(#REF!="","",#REF!)</f>
        <v>#REF!</v>
      </c>
      <c r="I60" s="385" t="str">
        <f t="shared" si="8"/>
        <v/>
      </c>
      <c r="J60" s="386"/>
      <c r="K60" s="387"/>
      <c r="L60" s="613" t="e">
        <f>IF(#REF!="","",#REF!)</f>
        <v>#REF!</v>
      </c>
      <c r="M60" s="613"/>
      <c r="N60" s="613"/>
      <c r="O60" s="613"/>
      <c r="P60" s="613"/>
      <c r="Q60" s="613"/>
      <c r="R60" s="613"/>
      <c r="S60" s="614"/>
      <c r="T60" s="567"/>
      <c r="U60" s="416"/>
      <c r="V60" s="666"/>
      <c r="W60" s="565"/>
      <c r="X60" s="23" t="e">
        <f t="shared" si="9"/>
        <v>#REF!</v>
      </c>
      <c r="Y60" s="7">
        <f t="shared" si="10"/>
        <v>2</v>
      </c>
      <c r="Z60" s="7" t="e">
        <f t="shared" si="11"/>
        <v>#REF!</v>
      </c>
      <c r="AA60" s="7" t="e">
        <f t="shared" si="12"/>
        <v>#REF!</v>
      </c>
      <c r="AB60" s="7" t="e">
        <f>IF(I60=#REF!,1,2)</f>
        <v>#REF!</v>
      </c>
    </row>
    <row r="61" spans="1:33" s="7" customFormat="1" ht="17.45" customHeight="1" x14ac:dyDescent="0.15">
      <c r="A61" s="27" t="e">
        <f t="shared" si="13"/>
        <v>#REF!</v>
      </c>
      <c r="B61" s="623"/>
      <c r="C61" s="628"/>
      <c r="D61" s="631"/>
      <c r="E61" s="523"/>
      <c r="F61" s="47" t="e">
        <f>IF(#REF!="","",#REF!)</f>
        <v>#REF!</v>
      </c>
      <c r="G61" s="49" t="e">
        <f>IF(#REF!="","",#REF!)</f>
        <v>#REF!</v>
      </c>
      <c r="H61" s="54" t="e">
        <f>IF(#REF!="","",#REF!)</f>
        <v>#REF!</v>
      </c>
      <c r="I61" s="385" t="str">
        <f t="shared" si="8"/>
        <v/>
      </c>
      <c r="J61" s="386"/>
      <c r="K61" s="387"/>
      <c r="L61" s="613" t="e">
        <f>IF(#REF!="","",#REF!)</f>
        <v>#REF!</v>
      </c>
      <c r="M61" s="613"/>
      <c r="N61" s="613"/>
      <c r="O61" s="613"/>
      <c r="P61" s="613"/>
      <c r="Q61" s="613"/>
      <c r="R61" s="613"/>
      <c r="S61" s="614"/>
      <c r="T61" s="567"/>
      <c r="U61" s="416"/>
      <c r="V61" s="666"/>
      <c r="W61" s="565"/>
      <c r="X61" s="23" t="e">
        <f t="shared" si="9"/>
        <v>#REF!</v>
      </c>
      <c r="Y61" s="7">
        <f t="shared" si="10"/>
        <v>2</v>
      </c>
      <c r="Z61" s="7" t="e">
        <f t="shared" si="11"/>
        <v>#REF!</v>
      </c>
      <c r="AA61" s="7" t="e">
        <f t="shared" si="12"/>
        <v>#REF!</v>
      </c>
      <c r="AB61" s="7" t="e">
        <f>IF(I61=#REF!,1,2)</f>
        <v>#REF!</v>
      </c>
    </row>
    <row r="62" spans="1:33" s="7" customFormat="1" ht="17.45" customHeight="1" x14ac:dyDescent="0.15">
      <c r="A62" s="27" t="e">
        <f t="shared" si="13"/>
        <v>#REF!</v>
      </c>
      <c r="B62" s="623"/>
      <c r="C62" s="628"/>
      <c r="D62" s="631"/>
      <c r="E62" s="523"/>
      <c r="F62" s="47" t="e">
        <f>IF(#REF!="","",#REF!)</f>
        <v>#REF!</v>
      </c>
      <c r="G62" s="49" t="e">
        <f>IF(#REF!="","",#REF!)</f>
        <v>#REF!</v>
      </c>
      <c r="H62" s="54" t="e">
        <f>IF(#REF!="","",#REF!)</f>
        <v>#REF!</v>
      </c>
      <c r="I62" s="385" t="str">
        <f t="shared" si="8"/>
        <v/>
      </c>
      <c r="J62" s="386"/>
      <c r="K62" s="387"/>
      <c r="L62" s="613" t="e">
        <f>IF(#REF!="","",#REF!)</f>
        <v>#REF!</v>
      </c>
      <c r="M62" s="613"/>
      <c r="N62" s="613"/>
      <c r="O62" s="613"/>
      <c r="P62" s="613"/>
      <c r="Q62" s="613"/>
      <c r="R62" s="613"/>
      <c r="S62" s="614"/>
      <c r="T62" s="567"/>
      <c r="U62" s="416"/>
      <c r="V62" s="666"/>
      <c r="W62" s="565"/>
      <c r="X62" s="23" t="e">
        <f t="shared" si="9"/>
        <v>#REF!</v>
      </c>
      <c r="Y62" s="7">
        <f t="shared" si="10"/>
        <v>2</v>
      </c>
      <c r="Z62" s="7" t="e">
        <f t="shared" si="11"/>
        <v>#REF!</v>
      </c>
      <c r="AA62" s="7" t="e">
        <f t="shared" si="12"/>
        <v>#REF!</v>
      </c>
      <c r="AB62" s="7" t="e">
        <f>IF(I62=#REF!,1,2)</f>
        <v>#REF!</v>
      </c>
    </row>
    <row r="63" spans="1:33" s="7" customFormat="1" ht="17.45" customHeight="1" x14ac:dyDescent="0.15">
      <c r="A63" s="27" t="e">
        <f t="shared" si="13"/>
        <v>#REF!</v>
      </c>
      <c r="B63" s="623"/>
      <c r="C63" s="628"/>
      <c r="D63" s="631"/>
      <c r="E63" s="523"/>
      <c r="F63" s="47" t="e">
        <f>IF(#REF!="","",#REF!)</f>
        <v>#REF!</v>
      </c>
      <c r="G63" s="49" t="e">
        <f>IF(#REF!="","",#REF!)</f>
        <v>#REF!</v>
      </c>
      <c r="H63" s="54" t="e">
        <f>IF(#REF!="","",#REF!)</f>
        <v>#REF!</v>
      </c>
      <c r="I63" s="385" t="str">
        <f t="shared" si="8"/>
        <v/>
      </c>
      <c r="J63" s="386"/>
      <c r="K63" s="387"/>
      <c r="L63" s="613" t="e">
        <f>IF(#REF!="","",#REF!)</f>
        <v>#REF!</v>
      </c>
      <c r="M63" s="613"/>
      <c r="N63" s="613"/>
      <c r="O63" s="613"/>
      <c r="P63" s="613"/>
      <c r="Q63" s="613"/>
      <c r="R63" s="613"/>
      <c r="S63" s="614"/>
      <c r="T63" s="567"/>
      <c r="U63" s="416"/>
      <c r="V63" s="666"/>
      <c r="W63" s="565"/>
      <c r="X63" s="23" t="e">
        <f t="shared" si="9"/>
        <v>#REF!</v>
      </c>
      <c r="Y63" s="7">
        <f t="shared" si="10"/>
        <v>2</v>
      </c>
      <c r="Z63" s="7" t="e">
        <f t="shared" si="11"/>
        <v>#REF!</v>
      </c>
      <c r="AA63" s="7" t="e">
        <f t="shared" si="12"/>
        <v>#REF!</v>
      </c>
      <c r="AB63" s="7" t="e">
        <f>IF(I63=#REF!,1,2)</f>
        <v>#REF!</v>
      </c>
    </row>
    <row r="64" spans="1:33" s="7" customFormat="1" ht="17.45" customHeight="1" x14ac:dyDescent="0.15">
      <c r="A64" s="27" t="e">
        <f t="shared" si="13"/>
        <v>#REF!</v>
      </c>
      <c r="B64" s="623"/>
      <c r="C64" s="628"/>
      <c r="D64" s="631"/>
      <c r="E64" s="523"/>
      <c r="F64" s="47" t="e">
        <f>IF(#REF!="","",#REF!)</f>
        <v>#REF!</v>
      </c>
      <c r="G64" s="49" t="e">
        <f>IF(#REF!="","",#REF!)</f>
        <v>#REF!</v>
      </c>
      <c r="H64" s="54" t="e">
        <f>IF(#REF!="","",#REF!)</f>
        <v>#REF!</v>
      </c>
      <c r="I64" s="385" t="str">
        <f t="shared" si="8"/>
        <v/>
      </c>
      <c r="J64" s="386"/>
      <c r="K64" s="387"/>
      <c r="L64" s="613" t="e">
        <f>IF(#REF!="","",#REF!)</f>
        <v>#REF!</v>
      </c>
      <c r="M64" s="613"/>
      <c r="N64" s="613"/>
      <c r="O64" s="613"/>
      <c r="P64" s="613"/>
      <c r="Q64" s="613"/>
      <c r="R64" s="613"/>
      <c r="S64" s="614"/>
      <c r="T64" s="567"/>
      <c r="U64" s="416"/>
      <c r="V64" s="666"/>
      <c r="W64" s="565"/>
      <c r="X64" s="23" t="e">
        <f t="shared" si="9"/>
        <v>#REF!</v>
      </c>
      <c r="Y64" s="7">
        <f t="shared" si="10"/>
        <v>2</v>
      </c>
      <c r="Z64" s="7" t="e">
        <f t="shared" si="11"/>
        <v>#REF!</v>
      </c>
      <c r="AA64" s="7" t="e">
        <f t="shared" si="12"/>
        <v>#REF!</v>
      </c>
      <c r="AB64" s="7" t="e">
        <f>IF(I64=#REF!,1,2)</f>
        <v>#REF!</v>
      </c>
    </row>
    <row r="65" spans="1:30" s="7" customFormat="1" ht="17.45" customHeight="1" x14ac:dyDescent="0.15">
      <c r="A65" s="27" t="e">
        <f t="shared" si="13"/>
        <v>#REF!</v>
      </c>
      <c r="B65" s="623"/>
      <c r="C65" s="628"/>
      <c r="D65" s="631"/>
      <c r="E65" s="523"/>
      <c r="F65" s="47" t="e">
        <f>IF(#REF!="","",#REF!)</f>
        <v>#REF!</v>
      </c>
      <c r="G65" s="49" t="e">
        <f>IF(#REF!="","",#REF!)</f>
        <v>#REF!</v>
      </c>
      <c r="H65" s="54" t="e">
        <f>IF(#REF!="","",#REF!)</f>
        <v>#REF!</v>
      </c>
      <c r="I65" s="385" t="str">
        <f t="shared" si="8"/>
        <v/>
      </c>
      <c r="J65" s="386"/>
      <c r="K65" s="387"/>
      <c r="L65" s="613" t="e">
        <f>IF(#REF!="","",#REF!)</f>
        <v>#REF!</v>
      </c>
      <c r="M65" s="613"/>
      <c r="N65" s="613"/>
      <c r="O65" s="613"/>
      <c r="P65" s="613"/>
      <c r="Q65" s="613"/>
      <c r="R65" s="613"/>
      <c r="S65" s="614"/>
      <c r="T65" s="567"/>
      <c r="U65" s="416"/>
      <c r="V65" s="666"/>
      <c r="W65" s="565"/>
      <c r="X65" s="23" t="e">
        <f t="shared" si="9"/>
        <v>#REF!</v>
      </c>
      <c r="Y65" s="7">
        <f t="shared" si="10"/>
        <v>2</v>
      </c>
      <c r="Z65" s="7" t="e">
        <f t="shared" si="11"/>
        <v>#REF!</v>
      </c>
      <c r="AA65" s="7" t="e">
        <f t="shared" si="12"/>
        <v>#REF!</v>
      </c>
      <c r="AB65" s="7" t="e">
        <f>IF(I65=#REF!,1,2)</f>
        <v>#REF!</v>
      </c>
    </row>
    <row r="66" spans="1:30" s="7" customFormat="1" ht="17.45" customHeight="1" x14ac:dyDescent="0.15">
      <c r="A66" s="27" t="e">
        <f t="shared" si="13"/>
        <v>#REF!</v>
      </c>
      <c r="B66" s="623"/>
      <c r="C66" s="628"/>
      <c r="D66" s="631"/>
      <c r="E66" s="523"/>
      <c r="F66" s="47" t="e">
        <f>IF(#REF!="","",#REF!)</f>
        <v>#REF!</v>
      </c>
      <c r="G66" s="49" t="e">
        <f>IF(#REF!="","",#REF!)</f>
        <v>#REF!</v>
      </c>
      <c r="H66" s="54" t="e">
        <f>IF(#REF!="","",#REF!)</f>
        <v>#REF!</v>
      </c>
      <c r="I66" s="385" t="str">
        <f t="shared" si="8"/>
        <v/>
      </c>
      <c r="J66" s="386"/>
      <c r="K66" s="387"/>
      <c r="L66" s="613" t="e">
        <f>IF(#REF!="","",#REF!)</f>
        <v>#REF!</v>
      </c>
      <c r="M66" s="613"/>
      <c r="N66" s="613"/>
      <c r="O66" s="613"/>
      <c r="P66" s="613"/>
      <c r="Q66" s="613"/>
      <c r="R66" s="613"/>
      <c r="S66" s="614"/>
      <c r="T66" s="567"/>
      <c r="U66" s="416"/>
      <c r="V66" s="666"/>
      <c r="W66" s="565"/>
      <c r="X66" s="23" t="e">
        <f t="shared" si="9"/>
        <v>#REF!</v>
      </c>
      <c r="Y66" s="7">
        <f t="shared" si="10"/>
        <v>2</v>
      </c>
      <c r="Z66" s="7" t="e">
        <f t="shared" si="11"/>
        <v>#REF!</v>
      </c>
      <c r="AA66" s="7" t="e">
        <f t="shared" si="12"/>
        <v>#REF!</v>
      </c>
      <c r="AB66" s="7" t="e">
        <f>IF(I66=#REF!,1,2)</f>
        <v>#REF!</v>
      </c>
    </row>
    <row r="67" spans="1:30" s="7" customFormat="1" ht="17.45" customHeight="1" x14ac:dyDescent="0.15">
      <c r="A67" s="27" t="e">
        <f t="shared" si="13"/>
        <v>#REF!</v>
      </c>
      <c r="B67" s="623"/>
      <c r="C67" s="628"/>
      <c r="D67" s="631"/>
      <c r="E67" s="523"/>
      <c r="F67" s="47" t="e">
        <f>IF(#REF!="","",#REF!)</f>
        <v>#REF!</v>
      </c>
      <c r="G67" s="49" t="e">
        <f>IF(#REF!="","",#REF!)</f>
        <v>#REF!</v>
      </c>
      <c r="H67" s="54" t="e">
        <f>IF(#REF!="","",#REF!)</f>
        <v>#REF!</v>
      </c>
      <c r="I67" s="385" t="str">
        <f t="shared" si="8"/>
        <v/>
      </c>
      <c r="J67" s="386"/>
      <c r="K67" s="387"/>
      <c r="L67" s="613" t="e">
        <f>IF(#REF!="","",#REF!)</f>
        <v>#REF!</v>
      </c>
      <c r="M67" s="613"/>
      <c r="N67" s="613"/>
      <c r="O67" s="613"/>
      <c r="P67" s="613"/>
      <c r="Q67" s="613"/>
      <c r="R67" s="613"/>
      <c r="S67" s="614"/>
      <c r="T67" s="567"/>
      <c r="U67" s="416"/>
      <c r="V67" s="666"/>
      <c r="W67" s="565"/>
      <c r="X67" s="23" t="e">
        <f t="shared" si="9"/>
        <v>#REF!</v>
      </c>
      <c r="Y67" s="7">
        <f t="shared" si="10"/>
        <v>2</v>
      </c>
      <c r="Z67" s="7" t="e">
        <f t="shared" si="11"/>
        <v>#REF!</v>
      </c>
      <c r="AA67" s="7" t="e">
        <f t="shared" si="12"/>
        <v>#REF!</v>
      </c>
      <c r="AB67" s="7" t="e">
        <f>IF(I67=#REF!,1,2)</f>
        <v>#REF!</v>
      </c>
    </row>
    <row r="68" spans="1:30" s="7" customFormat="1" ht="17.45" customHeight="1" x14ac:dyDescent="0.15">
      <c r="A68" s="27" t="e">
        <f t="shared" si="13"/>
        <v>#REF!</v>
      </c>
      <c r="B68" s="623"/>
      <c r="C68" s="628"/>
      <c r="D68" s="631"/>
      <c r="E68" s="523"/>
      <c r="F68" s="47" t="e">
        <f>IF(#REF!="","",#REF!)</f>
        <v>#REF!</v>
      </c>
      <c r="G68" s="49" t="e">
        <f>IF(#REF!="","",#REF!)</f>
        <v>#REF!</v>
      </c>
      <c r="H68" s="54" t="e">
        <f>IF(#REF!="","",#REF!)</f>
        <v>#REF!</v>
      </c>
      <c r="I68" s="385" t="str">
        <f t="shared" si="8"/>
        <v/>
      </c>
      <c r="J68" s="386"/>
      <c r="K68" s="387"/>
      <c r="L68" s="613" t="e">
        <f>IF(#REF!="","",#REF!)</f>
        <v>#REF!</v>
      </c>
      <c r="M68" s="613"/>
      <c r="N68" s="613"/>
      <c r="O68" s="613"/>
      <c r="P68" s="613"/>
      <c r="Q68" s="613"/>
      <c r="R68" s="613"/>
      <c r="S68" s="614"/>
      <c r="T68" s="567"/>
      <c r="U68" s="416"/>
      <c r="V68" s="666"/>
      <c r="W68" s="565"/>
      <c r="X68" s="23" t="e">
        <f t="shared" si="9"/>
        <v>#REF!</v>
      </c>
      <c r="Y68" s="7">
        <f t="shared" si="10"/>
        <v>2</v>
      </c>
      <c r="Z68" s="7" t="e">
        <f t="shared" si="11"/>
        <v>#REF!</v>
      </c>
      <c r="AA68" s="7" t="e">
        <f t="shared" si="12"/>
        <v>#REF!</v>
      </c>
      <c r="AB68" s="7" t="e">
        <f>IF(I68=#REF!,1,2)</f>
        <v>#REF!</v>
      </c>
    </row>
    <row r="69" spans="1:30" s="7" customFormat="1" ht="17.45" customHeight="1" x14ac:dyDescent="0.15">
      <c r="A69" s="27" t="e">
        <f t="shared" si="13"/>
        <v>#REF!</v>
      </c>
      <c r="B69" s="623"/>
      <c r="C69" s="628"/>
      <c r="D69" s="631"/>
      <c r="E69" s="523"/>
      <c r="F69" s="47" t="e">
        <f>IF(#REF!="","",#REF!)</f>
        <v>#REF!</v>
      </c>
      <c r="G69" s="49" t="e">
        <f>IF(#REF!="","",#REF!)</f>
        <v>#REF!</v>
      </c>
      <c r="H69" s="54" t="e">
        <f>IF(#REF!="","",#REF!)</f>
        <v>#REF!</v>
      </c>
      <c r="I69" s="385" t="str">
        <f t="shared" si="8"/>
        <v/>
      </c>
      <c r="J69" s="386"/>
      <c r="K69" s="387"/>
      <c r="L69" s="613" t="e">
        <f>IF(#REF!="","",#REF!)</f>
        <v>#REF!</v>
      </c>
      <c r="M69" s="613"/>
      <c r="N69" s="613"/>
      <c r="O69" s="613"/>
      <c r="P69" s="613"/>
      <c r="Q69" s="613"/>
      <c r="R69" s="613"/>
      <c r="S69" s="614"/>
      <c r="T69" s="567"/>
      <c r="U69" s="416"/>
      <c r="V69" s="666"/>
      <c r="W69" s="565"/>
      <c r="X69" s="23" t="e">
        <f t="shared" si="9"/>
        <v>#REF!</v>
      </c>
      <c r="Y69" s="7">
        <f t="shared" si="10"/>
        <v>2</v>
      </c>
      <c r="Z69" s="7" t="e">
        <f t="shared" si="11"/>
        <v>#REF!</v>
      </c>
      <c r="AA69" s="7" t="e">
        <f t="shared" si="12"/>
        <v>#REF!</v>
      </c>
      <c r="AB69" s="7" t="e">
        <f>IF(I69=#REF!,1,2)</f>
        <v>#REF!</v>
      </c>
    </row>
    <row r="70" spans="1:30" s="7" customFormat="1" ht="17.45" customHeight="1" x14ac:dyDescent="0.15">
      <c r="A70" s="27" t="e">
        <f t="shared" si="13"/>
        <v>#REF!</v>
      </c>
      <c r="B70" s="623"/>
      <c r="C70" s="628"/>
      <c r="D70" s="631"/>
      <c r="E70" s="523"/>
      <c r="F70" s="47" t="e">
        <f>IF(#REF!="","",#REF!)</f>
        <v>#REF!</v>
      </c>
      <c r="G70" s="49" t="e">
        <f>IF(#REF!="","",#REF!)</f>
        <v>#REF!</v>
      </c>
      <c r="H70" s="54" t="e">
        <f>IF(#REF!="","",#REF!)</f>
        <v>#REF!</v>
      </c>
      <c r="I70" s="385" t="str">
        <f t="shared" si="8"/>
        <v/>
      </c>
      <c r="J70" s="386"/>
      <c r="K70" s="387"/>
      <c r="L70" s="613" t="e">
        <f>IF(#REF!="","",#REF!)</f>
        <v>#REF!</v>
      </c>
      <c r="M70" s="613"/>
      <c r="N70" s="613"/>
      <c r="O70" s="613"/>
      <c r="P70" s="613"/>
      <c r="Q70" s="613"/>
      <c r="R70" s="613"/>
      <c r="S70" s="614"/>
      <c r="T70" s="567"/>
      <c r="U70" s="416"/>
      <c r="V70" s="666"/>
      <c r="W70" s="565"/>
      <c r="X70" s="23" t="e">
        <f t="shared" si="9"/>
        <v>#REF!</v>
      </c>
      <c r="Y70" s="7">
        <f t="shared" si="10"/>
        <v>2</v>
      </c>
      <c r="Z70" s="7" t="e">
        <f t="shared" si="11"/>
        <v>#REF!</v>
      </c>
      <c r="AA70" s="7" t="e">
        <f t="shared" si="12"/>
        <v>#REF!</v>
      </c>
      <c r="AB70" s="7" t="e">
        <f>IF(I70=#REF!,1,2)</f>
        <v>#REF!</v>
      </c>
    </row>
    <row r="71" spans="1:30" s="7" customFormat="1" ht="17.45" customHeight="1" x14ac:dyDescent="0.15">
      <c r="A71" s="27" t="e">
        <f t="shared" si="13"/>
        <v>#REF!</v>
      </c>
      <c r="B71" s="623"/>
      <c r="C71" s="628"/>
      <c r="D71" s="631"/>
      <c r="E71" s="523"/>
      <c r="F71" s="47" t="e">
        <f>IF(#REF!="","",#REF!)</f>
        <v>#REF!</v>
      </c>
      <c r="G71" s="49" t="e">
        <f>IF(#REF!="","",#REF!)</f>
        <v>#REF!</v>
      </c>
      <c r="H71" s="54" t="e">
        <f>IF(#REF!="","",#REF!)</f>
        <v>#REF!</v>
      </c>
      <c r="I71" s="385" t="str">
        <f t="shared" si="8"/>
        <v/>
      </c>
      <c r="J71" s="386"/>
      <c r="K71" s="387"/>
      <c r="L71" s="613" t="e">
        <f>IF(#REF!="","",#REF!)</f>
        <v>#REF!</v>
      </c>
      <c r="M71" s="613"/>
      <c r="N71" s="613"/>
      <c r="O71" s="613"/>
      <c r="P71" s="613"/>
      <c r="Q71" s="613"/>
      <c r="R71" s="613"/>
      <c r="S71" s="614"/>
      <c r="T71" s="567"/>
      <c r="U71" s="416"/>
      <c r="V71" s="666"/>
      <c r="W71" s="565"/>
      <c r="X71" s="23" t="e">
        <f t="shared" si="9"/>
        <v>#REF!</v>
      </c>
      <c r="Y71" s="7">
        <f t="shared" si="10"/>
        <v>2</v>
      </c>
      <c r="Z71" s="7" t="e">
        <f t="shared" si="11"/>
        <v>#REF!</v>
      </c>
      <c r="AA71" s="7" t="e">
        <f t="shared" si="12"/>
        <v>#REF!</v>
      </c>
      <c r="AB71" s="7" t="e">
        <f>IF(I71=#REF!,1,2)</f>
        <v>#REF!</v>
      </c>
    </row>
    <row r="72" spans="1:30" s="7" customFormat="1" ht="17.45" customHeight="1" x14ac:dyDescent="0.15">
      <c r="A72" s="27" t="e">
        <f t="shared" si="13"/>
        <v>#REF!</v>
      </c>
      <c r="B72" s="623"/>
      <c r="C72" s="628"/>
      <c r="D72" s="631"/>
      <c r="E72" s="523"/>
      <c r="F72" s="47" t="e">
        <f>IF(#REF!="","",#REF!)</f>
        <v>#REF!</v>
      </c>
      <c r="G72" s="49" t="e">
        <f>IF(#REF!="","",#REF!)</f>
        <v>#REF!</v>
      </c>
      <c r="H72" s="54" t="e">
        <f>IF(#REF!="","",#REF!)</f>
        <v>#REF!</v>
      </c>
      <c r="I72" s="385" t="str">
        <f t="shared" si="8"/>
        <v/>
      </c>
      <c r="J72" s="386"/>
      <c r="K72" s="387"/>
      <c r="L72" s="613" t="e">
        <f>IF(#REF!="","",#REF!)</f>
        <v>#REF!</v>
      </c>
      <c r="M72" s="613"/>
      <c r="N72" s="613"/>
      <c r="O72" s="613"/>
      <c r="P72" s="613"/>
      <c r="Q72" s="613"/>
      <c r="R72" s="613"/>
      <c r="S72" s="614"/>
      <c r="T72" s="567"/>
      <c r="U72" s="416"/>
      <c r="V72" s="666"/>
      <c r="W72" s="565"/>
      <c r="X72" s="23" t="e">
        <f t="shared" si="9"/>
        <v>#REF!</v>
      </c>
      <c r="Y72" s="7">
        <f t="shared" si="10"/>
        <v>2</v>
      </c>
      <c r="Z72" s="7" t="e">
        <f t="shared" si="11"/>
        <v>#REF!</v>
      </c>
      <c r="AA72" s="7" t="e">
        <f t="shared" si="12"/>
        <v>#REF!</v>
      </c>
      <c r="AB72" s="7" t="e">
        <f>IF(I72=#REF!,1,2)</f>
        <v>#REF!</v>
      </c>
    </row>
    <row r="73" spans="1:30" s="7" customFormat="1" ht="17.45" customHeight="1" x14ac:dyDescent="0.15">
      <c r="A73" s="27" t="e">
        <f t="shared" si="13"/>
        <v>#REF!</v>
      </c>
      <c r="B73" s="623"/>
      <c r="C73" s="628"/>
      <c r="D73" s="631"/>
      <c r="E73" s="523"/>
      <c r="F73" s="47" t="e">
        <f>IF(#REF!="","",#REF!)</f>
        <v>#REF!</v>
      </c>
      <c r="G73" s="49" t="e">
        <f>IF(#REF!="","",#REF!)</f>
        <v>#REF!</v>
      </c>
      <c r="H73" s="54" t="e">
        <f>IF(#REF!="","",#REF!)</f>
        <v>#REF!</v>
      </c>
      <c r="I73" s="385" t="str">
        <f t="shared" si="8"/>
        <v/>
      </c>
      <c r="J73" s="386"/>
      <c r="K73" s="387"/>
      <c r="L73" s="613" t="e">
        <f>IF(#REF!="","",#REF!)</f>
        <v>#REF!</v>
      </c>
      <c r="M73" s="613"/>
      <c r="N73" s="613"/>
      <c r="O73" s="613"/>
      <c r="P73" s="613"/>
      <c r="Q73" s="613"/>
      <c r="R73" s="613"/>
      <c r="S73" s="614"/>
      <c r="T73" s="567"/>
      <c r="U73" s="416"/>
      <c r="V73" s="666"/>
      <c r="W73" s="565"/>
      <c r="X73" s="23" t="e">
        <f t="shared" si="9"/>
        <v>#REF!</v>
      </c>
      <c r="Y73" s="7">
        <f t="shared" si="10"/>
        <v>2</v>
      </c>
      <c r="Z73" s="7" t="e">
        <f t="shared" si="11"/>
        <v>#REF!</v>
      </c>
      <c r="AA73" s="7" t="e">
        <f t="shared" si="12"/>
        <v>#REF!</v>
      </c>
      <c r="AB73" s="7" t="e">
        <f>IF(I73=#REF!,1,2)</f>
        <v>#REF!</v>
      </c>
    </row>
    <row r="74" spans="1:30" s="7" customFormat="1" ht="17.45" customHeight="1" thickBot="1" x14ac:dyDescent="0.2">
      <c r="A74" s="27" t="e">
        <f t="shared" si="13"/>
        <v>#REF!</v>
      </c>
      <c r="B74" s="623"/>
      <c r="C74" s="628"/>
      <c r="D74" s="631"/>
      <c r="E74" s="523"/>
      <c r="F74" s="47" t="e">
        <f>IF(#REF!="","",#REF!)</f>
        <v>#REF!</v>
      </c>
      <c r="G74" s="49" t="e">
        <f>IF(#REF!="","",#REF!)</f>
        <v>#REF!</v>
      </c>
      <c r="H74" s="54" t="e">
        <f>IF(#REF!="","",#REF!)</f>
        <v>#REF!</v>
      </c>
      <c r="I74" s="385" t="str">
        <f t="shared" si="8"/>
        <v/>
      </c>
      <c r="J74" s="386"/>
      <c r="K74" s="387"/>
      <c r="L74" s="613" t="e">
        <f>IF(#REF!="","",#REF!)</f>
        <v>#REF!</v>
      </c>
      <c r="M74" s="613"/>
      <c r="N74" s="613"/>
      <c r="O74" s="613"/>
      <c r="P74" s="613"/>
      <c r="Q74" s="613"/>
      <c r="R74" s="613"/>
      <c r="S74" s="614"/>
      <c r="T74" s="668"/>
      <c r="U74" s="416"/>
      <c r="V74" s="666"/>
      <c r="W74" s="565"/>
      <c r="X74" s="23" t="e">
        <f t="shared" si="9"/>
        <v>#REF!</v>
      </c>
      <c r="Y74" s="7">
        <f t="shared" si="10"/>
        <v>2</v>
      </c>
      <c r="Z74" s="7" t="e">
        <f t="shared" si="11"/>
        <v>#REF!</v>
      </c>
      <c r="AA74" s="7" t="e">
        <f t="shared" si="12"/>
        <v>#REF!</v>
      </c>
      <c r="AB74" s="7" t="e">
        <f>IF(I74=#REF!,1,2)</f>
        <v>#REF!</v>
      </c>
    </row>
    <row r="75" spans="1:30" s="7" customFormat="1" ht="36" customHeight="1" thickBot="1" x14ac:dyDescent="0.2">
      <c r="A75" s="13"/>
      <c r="B75" s="623"/>
      <c r="C75" s="628"/>
      <c r="D75" s="631"/>
      <c r="E75" s="508" t="s">
        <v>240</v>
      </c>
      <c r="F75" s="511" t="s">
        <v>206</v>
      </c>
      <c r="G75" s="435"/>
      <c r="H75" s="434" t="s">
        <v>207</v>
      </c>
      <c r="I75" s="435"/>
      <c r="J75" s="435"/>
      <c r="K75" s="435"/>
      <c r="L75" s="436" t="s">
        <v>208</v>
      </c>
      <c r="M75" s="436"/>
      <c r="N75" s="436"/>
      <c r="O75" s="669" t="s">
        <v>209</v>
      </c>
      <c r="P75" s="670"/>
      <c r="Q75" s="512" t="s">
        <v>210</v>
      </c>
      <c r="R75" s="38" t="s">
        <v>206</v>
      </c>
      <c r="S75" s="39" t="s">
        <v>202</v>
      </c>
      <c r="T75" s="44" t="s">
        <v>211</v>
      </c>
      <c r="U75" s="416"/>
      <c r="V75" s="666"/>
      <c r="W75" s="565"/>
      <c r="X75" s="28"/>
      <c r="Y75" s="21" t="s">
        <v>212</v>
      </c>
      <c r="Z75" s="21" t="s">
        <v>210</v>
      </c>
      <c r="AB75" s="45" t="s">
        <v>213</v>
      </c>
      <c r="AC75" s="45" t="s">
        <v>214</v>
      </c>
      <c r="AD75" s="22"/>
    </row>
    <row r="76" spans="1:30" s="7" customFormat="1" ht="15" customHeight="1" x14ac:dyDescent="0.15">
      <c r="A76" s="29"/>
      <c r="B76" s="623"/>
      <c r="C76" s="628"/>
      <c r="D76" s="631"/>
      <c r="E76" s="509"/>
      <c r="F76" s="515" t="e">
        <f>IF(#REF!="","",#REF!)</f>
        <v>#REF!</v>
      </c>
      <c r="G76" s="516"/>
      <c r="H76" s="439" t="e">
        <f>IF(#REF!="","",#REF!)</f>
        <v>#REF!</v>
      </c>
      <c r="I76" s="440"/>
      <c r="J76" s="440"/>
      <c r="K76" s="440"/>
      <c r="L76" s="441" t="e">
        <f>IF(#REF!="","",#REF!)</f>
        <v>#REF!</v>
      </c>
      <c r="M76" s="442"/>
      <c r="N76" s="442"/>
      <c r="O76" s="443" t="e">
        <f>SUM($L76:$N78)</f>
        <v>#REF!</v>
      </c>
      <c r="P76" s="444"/>
      <c r="Q76" s="513"/>
      <c r="R76" s="42" t="e">
        <f>IF(#REF!="","",#REF!)</f>
        <v>#REF!</v>
      </c>
      <c r="S76" s="40" t="e">
        <f>IF(#REF!="","",#REF!)</f>
        <v>#REF!</v>
      </c>
      <c r="T76" s="617" t="e">
        <f>SUM($S76:$S78)</f>
        <v>#REF!</v>
      </c>
      <c r="U76" s="416"/>
      <c r="V76" s="666"/>
      <c r="W76" s="565"/>
      <c r="X76" s="23" t="e">
        <f>IF(OR(Y76=2,Z76=2,AB76=2,AC76=2),"入力不備あり","")</f>
        <v>#REF!</v>
      </c>
      <c r="Y76" s="41" t="e">
        <f>IF(AND(F76="",H76="",L76=""),"",IF(AND(F76&lt;&gt;"",F76&gt;0,L76&lt;&gt;"",L76&gt;0,H76="○"),"",2))</f>
        <v>#REF!</v>
      </c>
      <c r="Z76" s="41" t="e">
        <f>IF(AND(R76="",S76=""),"",IF(AND(R76&gt;0,R76&lt;&gt;"",S76&gt;0,S76&lt;&gt;""),"",2))</f>
        <v>#REF!</v>
      </c>
      <c r="AA76" s="30"/>
      <c r="AB76" s="7" t="e">
        <f>IF(AND(O76=0,#REF!=0),"",IF(O76=#REF!,1,2))</f>
        <v>#REF!</v>
      </c>
      <c r="AC76" s="7" t="e">
        <f>IF(AND(T76=0,#REF!=0),"",IF(T76=#REF!,1,2))</f>
        <v>#REF!</v>
      </c>
    </row>
    <row r="77" spans="1:30" s="7" customFormat="1" ht="15" customHeight="1" x14ac:dyDescent="0.15">
      <c r="A77" s="29"/>
      <c r="B77" s="623"/>
      <c r="C77" s="628"/>
      <c r="D77" s="631"/>
      <c r="E77" s="509"/>
      <c r="F77" s="500" t="e">
        <f>IF(#REF!="","",#REF!)</f>
        <v>#REF!</v>
      </c>
      <c r="G77" s="501"/>
      <c r="H77" s="448" t="e">
        <f>IF(#REF!="","",#REF!)</f>
        <v>#REF!</v>
      </c>
      <c r="I77" s="449"/>
      <c r="J77" s="449"/>
      <c r="K77" s="449"/>
      <c r="L77" s="450" t="e">
        <f>IF(#REF!="","",#REF!)</f>
        <v>#REF!</v>
      </c>
      <c r="M77" s="451"/>
      <c r="N77" s="451"/>
      <c r="O77" s="445"/>
      <c r="P77" s="444"/>
      <c r="Q77" s="513"/>
      <c r="R77" s="42" t="e">
        <f>IF(#REF!="","",#REF!)</f>
        <v>#REF!</v>
      </c>
      <c r="S77" s="40" t="e">
        <f>IF(#REF!="","",#REF!)</f>
        <v>#REF!</v>
      </c>
      <c r="T77" s="618"/>
      <c r="U77" s="416"/>
      <c r="V77" s="666"/>
      <c r="W77" s="565"/>
      <c r="X77" s="23" t="e">
        <f>IF(OR(Y77=2,Z77=2),"入力不備あり","")</f>
        <v>#REF!</v>
      </c>
      <c r="Y77" s="41" t="e">
        <f>IF(AND(F77="",H77="",L77=""),"",IF(AND(F77&lt;&gt;"",F77&gt;0,L77&lt;&gt;"",L77&gt;0,H77="○"),"",2))</f>
        <v>#REF!</v>
      </c>
      <c r="Z77" s="41" t="e">
        <f t="shared" ref="Z77:Z78" si="14">IF(AND(R77="",S77=""),"",IF(AND(R77&gt;0,R77&lt;&gt;"",S77&gt;0,S77&lt;&gt;""),"",2))</f>
        <v>#REF!</v>
      </c>
      <c r="AA77" s="30"/>
    </row>
    <row r="78" spans="1:30" s="7" customFormat="1" ht="15" customHeight="1" thickBot="1" x14ac:dyDescent="0.2">
      <c r="A78" s="29"/>
      <c r="B78" s="623"/>
      <c r="C78" s="628"/>
      <c r="D78" s="631"/>
      <c r="E78" s="615"/>
      <c r="F78" s="620" t="e">
        <f>IF(#REF!="","",#REF!)</f>
        <v>#REF!</v>
      </c>
      <c r="G78" s="621"/>
      <c r="H78" s="640" t="e">
        <f>IF(#REF!="","",#REF!)</f>
        <v>#REF!</v>
      </c>
      <c r="I78" s="641"/>
      <c r="J78" s="641"/>
      <c r="K78" s="641"/>
      <c r="L78" s="642" t="e">
        <f>IF(#REF!="","",#REF!)</f>
        <v>#REF!</v>
      </c>
      <c r="M78" s="643"/>
      <c r="N78" s="643"/>
      <c r="O78" s="663"/>
      <c r="P78" s="664"/>
      <c r="Q78" s="616"/>
      <c r="R78" s="59" t="e">
        <f>IF(#REF!="","",#REF!)</f>
        <v>#REF!</v>
      </c>
      <c r="S78" s="60" t="e">
        <f>IF(#REF!="","",#REF!)</f>
        <v>#REF!</v>
      </c>
      <c r="T78" s="619"/>
      <c r="U78" s="416"/>
      <c r="V78" s="666"/>
      <c r="W78" s="565"/>
      <c r="X78" s="23" t="e">
        <f>IF(OR(Y78=2,Z78=2),"入力不備あり","")</f>
        <v>#REF!</v>
      </c>
      <c r="Y78" s="41" t="e">
        <f>IF(AND(F78="",H78="",L78=""),"",IF(AND(F78&lt;&gt;"",F78&gt;0,L78&lt;&gt;"",L78&gt;0,H78="○"),"",2))</f>
        <v>#REF!</v>
      </c>
      <c r="Z78" s="41" t="e">
        <f t="shared" si="14"/>
        <v>#REF!</v>
      </c>
      <c r="AA78" s="30"/>
    </row>
    <row r="79" spans="1:30" s="7" customFormat="1" ht="27.6" customHeight="1" x14ac:dyDescent="0.15">
      <c r="A79" s="320"/>
      <c r="B79" s="624"/>
      <c r="C79" s="326" t="s">
        <v>215</v>
      </c>
      <c r="D79" s="327"/>
      <c r="E79" s="608" t="e">
        <f>IF(#REF!="","",#REF!)</f>
        <v>#REF!</v>
      </c>
      <c r="F79" s="609"/>
      <c r="G79" s="609"/>
      <c r="H79" s="609"/>
      <c r="I79" s="609"/>
      <c r="J79" s="609"/>
      <c r="K79" s="609"/>
      <c r="L79" s="609"/>
      <c r="M79" s="609"/>
      <c r="N79" s="609"/>
      <c r="O79" s="609"/>
      <c r="P79" s="609"/>
      <c r="Q79" s="609"/>
      <c r="R79" s="609"/>
      <c r="S79" s="609"/>
      <c r="T79" s="609"/>
      <c r="U79" s="609"/>
      <c r="V79" s="609"/>
      <c r="W79" s="610"/>
    </row>
    <row r="80" spans="1:30" s="7" customFormat="1" ht="27.6" customHeight="1" thickBot="1" x14ac:dyDescent="0.2">
      <c r="A80" s="320"/>
      <c r="B80" s="624"/>
      <c r="C80" s="326" t="s">
        <v>216</v>
      </c>
      <c r="D80" s="327"/>
      <c r="E80" s="608" t="e">
        <f>IF(#REF!="","",#REF!)</f>
        <v>#REF!</v>
      </c>
      <c r="F80" s="609"/>
      <c r="G80" s="609"/>
      <c r="H80" s="609"/>
      <c r="I80" s="609"/>
      <c r="J80" s="609"/>
      <c r="K80" s="609"/>
      <c r="L80" s="609"/>
      <c r="M80" s="609"/>
      <c r="N80" s="609"/>
      <c r="O80" s="609"/>
      <c r="P80" s="609"/>
      <c r="Q80" s="609"/>
      <c r="R80" s="611"/>
      <c r="S80" s="611"/>
      <c r="T80" s="611"/>
      <c r="U80" s="611"/>
      <c r="V80" s="611"/>
      <c r="W80" s="612"/>
    </row>
    <row r="81" spans="1:33" s="7" customFormat="1" ht="18.600000000000001" customHeight="1" x14ac:dyDescent="0.15">
      <c r="A81" s="320"/>
      <c r="B81" s="624"/>
      <c r="C81" s="332" t="s">
        <v>217</v>
      </c>
      <c r="D81" s="333"/>
      <c r="E81" s="333"/>
      <c r="F81" s="334"/>
      <c r="G81" s="377" t="s">
        <v>218</v>
      </c>
      <c r="H81" s="378"/>
      <c r="I81" s="378"/>
      <c r="J81" s="378"/>
      <c r="K81" s="378"/>
      <c r="L81" s="378"/>
      <c r="M81" s="378"/>
      <c r="N81" s="378"/>
      <c r="O81" s="378"/>
      <c r="P81" s="378"/>
      <c r="Q81" s="378"/>
      <c r="R81" s="389" t="e">
        <f>IF(X81&lt;&gt;"","","【入力内容確認欄】以下を確認し【作業用】事業計画書(間接)シートを修正願います。")</f>
        <v>#REF!</v>
      </c>
      <c r="S81" s="632"/>
      <c r="T81" s="632"/>
      <c r="U81" s="632"/>
      <c r="V81" s="632"/>
      <c r="W81" s="633"/>
      <c r="X81" s="68" t="e">
        <f>IF(AND(R84="",R85="",R86="",R87="",R88="",R89=""),"左の市区町村に係る入力が完了しました。今一度、記載内容をご確認ください。","")</f>
        <v>#REF!</v>
      </c>
    </row>
    <row r="82" spans="1:33" s="7" customFormat="1" ht="9" customHeight="1" x14ac:dyDescent="0.15">
      <c r="A82" s="320"/>
      <c r="B82" s="624"/>
      <c r="C82" s="335"/>
      <c r="D82" s="336"/>
      <c r="E82" s="336"/>
      <c r="F82" s="337"/>
      <c r="G82" s="379"/>
      <c r="H82" s="380"/>
      <c r="I82" s="380"/>
      <c r="J82" s="380"/>
      <c r="K82" s="380"/>
      <c r="L82" s="380"/>
      <c r="M82" s="380"/>
      <c r="N82" s="380"/>
      <c r="O82" s="380"/>
      <c r="P82" s="380"/>
      <c r="Q82" s="380"/>
      <c r="R82" s="634"/>
      <c r="S82" s="635"/>
      <c r="T82" s="635"/>
      <c r="U82" s="635"/>
      <c r="V82" s="635"/>
      <c r="W82" s="636"/>
    </row>
    <row r="83" spans="1:33" s="7" customFormat="1" ht="9" customHeight="1" thickBot="1" x14ac:dyDescent="0.2">
      <c r="A83" s="320"/>
      <c r="B83" s="624"/>
      <c r="C83" s="335"/>
      <c r="D83" s="336"/>
      <c r="E83" s="336"/>
      <c r="F83" s="337"/>
      <c r="G83" s="381"/>
      <c r="H83" s="382"/>
      <c r="I83" s="382"/>
      <c r="J83" s="382"/>
      <c r="K83" s="382"/>
      <c r="L83" s="382"/>
      <c r="M83" s="382"/>
      <c r="N83" s="382"/>
      <c r="O83" s="382"/>
      <c r="P83" s="382"/>
      <c r="Q83" s="382"/>
      <c r="R83" s="637"/>
      <c r="S83" s="638"/>
      <c r="T83" s="638"/>
      <c r="U83" s="638"/>
      <c r="V83" s="638"/>
      <c r="W83" s="639"/>
    </row>
    <row r="84" spans="1:33" s="7" customFormat="1" ht="17.45" customHeight="1" x14ac:dyDescent="0.15">
      <c r="A84" s="320"/>
      <c r="B84" s="624"/>
      <c r="C84" s="335"/>
      <c r="D84" s="336"/>
      <c r="E84" s="336"/>
      <c r="F84" s="337"/>
      <c r="G84" s="398" t="e">
        <f>IF(#REF!="","",#REF!)</f>
        <v>#REF!</v>
      </c>
      <c r="H84" s="399"/>
      <c r="I84" s="399"/>
      <c r="J84" s="399"/>
      <c r="K84" s="399"/>
      <c r="L84" s="399"/>
      <c r="M84" s="399"/>
      <c r="N84" s="399"/>
      <c r="O84" s="399"/>
      <c r="P84" s="399"/>
      <c r="Q84" s="399"/>
      <c r="R84" s="646" t="e" cm="1">
        <f t="array" ref="R84">IF(AND(X53:X78="",A55:A78=""),"","・報酬・期末勤勉手当・交通費・合計額・都道府県/国の補助金額のいずれかに不備あり。")</f>
        <v>#REF!</v>
      </c>
      <c r="S84" s="647"/>
      <c r="T84" s="647"/>
      <c r="U84" s="647"/>
      <c r="V84" s="647"/>
      <c r="W84" s="648"/>
    </row>
    <row r="85" spans="1:33" s="7" customFormat="1" ht="17.45" customHeight="1" x14ac:dyDescent="0.15">
      <c r="A85" s="320"/>
      <c r="B85" s="624"/>
      <c r="C85" s="335"/>
      <c r="D85" s="336"/>
      <c r="E85" s="336"/>
      <c r="F85" s="337"/>
      <c r="G85" s="374" t="s">
        <v>219</v>
      </c>
      <c r="H85" s="388"/>
      <c r="I85" s="388"/>
      <c r="J85" s="388"/>
      <c r="K85" s="388"/>
      <c r="L85" s="388"/>
      <c r="M85" s="388"/>
      <c r="N85" s="388"/>
      <c r="O85" s="388"/>
      <c r="P85" s="388"/>
      <c r="Q85" s="388"/>
      <c r="R85" s="367" t="str">
        <f>IF(A51="市町村名×","・【C列】市区町村名：未入力または不備あり。","")</f>
        <v>・【C列】市区町村名：未入力または不備あり。</v>
      </c>
      <c r="S85" s="644"/>
      <c r="T85" s="644"/>
      <c r="U85" s="644"/>
      <c r="V85" s="644"/>
      <c r="W85" s="645"/>
    </row>
    <row r="86" spans="1:33" s="7" customFormat="1" ht="17.45" customHeight="1" x14ac:dyDescent="0.15">
      <c r="A86" s="320"/>
      <c r="B86" s="624"/>
      <c r="C86" s="338"/>
      <c r="D86" s="339"/>
      <c r="E86" s="339"/>
      <c r="F86" s="340"/>
      <c r="G86" s="364" t="e">
        <f>IF(#REF!="","",#REF!)</f>
        <v>#REF!</v>
      </c>
      <c r="H86" s="365"/>
      <c r="I86" s="365"/>
      <c r="J86" s="366"/>
      <c r="K86" s="366"/>
      <c r="L86" s="366"/>
      <c r="M86" s="366"/>
      <c r="N86" s="366"/>
      <c r="O86" s="366"/>
      <c r="P86" s="366"/>
      <c r="Q86" s="366"/>
      <c r="R86" s="367" t="e">
        <f>IF(OR(AF55=2,NOT(AND(V53&gt;0.3*U53,V53&lt;0.4*U53,V53&gt;=W53))),"・【V列】都道府県補助額：未入力または不備あり。","")</f>
        <v>#REF!</v>
      </c>
      <c r="S86" s="644"/>
      <c r="T86" s="644"/>
      <c r="U86" s="644"/>
      <c r="V86" s="644"/>
      <c r="W86" s="645"/>
    </row>
    <row r="87" spans="1:33" s="7" customFormat="1" ht="17.45" customHeight="1" x14ac:dyDescent="0.15">
      <c r="A87" s="320"/>
      <c r="B87" s="624"/>
      <c r="C87" s="348" t="s">
        <v>241</v>
      </c>
      <c r="D87" s="349"/>
      <c r="E87" s="349"/>
      <c r="F87" s="350"/>
      <c r="G87" s="372" t="s">
        <v>221</v>
      </c>
      <c r="H87" s="373"/>
      <c r="I87" s="373"/>
      <c r="J87" s="372" t="s">
        <v>222</v>
      </c>
      <c r="K87" s="373"/>
      <c r="L87" s="373"/>
      <c r="M87" s="373"/>
      <c r="N87" s="374" t="s">
        <v>223</v>
      </c>
      <c r="O87" s="366"/>
      <c r="P87" s="366"/>
      <c r="Q87" s="366"/>
      <c r="R87" s="341" t="e">
        <f>IF(AND(W53&lt;=U53/3,MOD(W53,1000)=0,NOT(W53=0),AG55=1),"","・【W列】国庫補助希望額に不備あり。")</f>
        <v>#REF!</v>
      </c>
      <c r="S87" s="649"/>
      <c r="T87" s="649"/>
      <c r="U87" s="649"/>
      <c r="V87" s="649"/>
      <c r="W87" s="650"/>
    </row>
    <row r="88" spans="1:33" s="7" customFormat="1" ht="17.45" customHeight="1" x14ac:dyDescent="0.15">
      <c r="A88" s="320"/>
      <c r="B88" s="624"/>
      <c r="C88" s="370"/>
      <c r="D88" s="371"/>
      <c r="E88" s="371"/>
      <c r="F88" s="371"/>
      <c r="G88" s="364" t="e">
        <f>IF(#REF!="","",#REF!)</f>
        <v>#REF!</v>
      </c>
      <c r="H88" s="375"/>
      <c r="I88" s="376"/>
      <c r="J88" s="364" t="e">
        <f>IF(#REF!="","",#REF!)</f>
        <v>#REF!</v>
      </c>
      <c r="K88" s="375"/>
      <c r="L88" s="375"/>
      <c r="M88" s="376"/>
      <c r="N88" s="364" t="e">
        <f>IF(#REF!="","",#REF!)</f>
        <v>#REF!</v>
      </c>
      <c r="O88" s="375"/>
      <c r="P88" s="375"/>
      <c r="Q88" s="375"/>
      <c r="R88" s="651" t="e">
        <f>IF(AND(SUM(F76:G78)&lt;=D53,SUM(R76:R78)&lt;=D53),"","・報酬の「配置人数」には年間を通じた配置予定人数を記載してください。(※１)及び記入例参照")</f>
        <v>#REF!</v>
      </c>
      <c r="S88" s="652"/>
      <c r="T88" s="652"/>
      <c r="U88" s="652"/>
      <c r="V88" s="652"/>
      <c r="W88" s="653"/>
      <c r="X88" s="31" t="str">
        <f>IF(AND(O88="○",T88="○"),"①か②の",IF(AND(O88="―",T88="―"),"エラー",""))</f>
        <v/>
      </c>
    </row>
    <row r="89" spans="1:33" s="7" customFormat="1" ht="17.45" customHeight="1" x14ac:dyDescent="0.15">
      <c r="A89" s="320"/>
      <c r="B89" s="624"/>
      <c r="C89" s="348" t="s">
        <v>224</v>
      </c>
      <c r="D89" s="349"/>
      <c r="E89" s="349"/>
      <c r="F89" s="350"/>
      <c r="G89" s="354" t="s">
        <v>225</v>
      </c>
      <c r="H89" s="354"/>
      <c r="I89" s="354"/>
      <c r="J89" s="355" t="s">
        <v>242</v>
      </c>
      <c r="K89" s="356"/>
      <c r="L89" s="356"/>
      <c r="M89" s="356"/>
      <c r="N89" s="356"/>
      <c r="O89" s="356"/>
      <c r="P89" s="356"/>
      <c r="Q89" s="356"/>
      <c r="R89" s="651" t="e">
        <f>IF(AND(OR(COUNTIF(J90,"①*"),COUNTIF(J90,"②*")),AND(E79&lt;&gt;"",E80&lt;&gt;"",G84="○",G86="○",G88="○",J88="○",N88="○",G90="○")),"","・【成果目標】・【成果指標】・【部活動指導員について】・【支給要件の確認】・【部活動指導員の指導状況】・【地域連携・地域移行に資する取組】のいずれかに未入力箇所あり。")</f>
        <v>#REF!</v>
      </c>
      <c r="S89" s="546"/>
      <c r="T89" s="546"/>
      <c r="U89" s="546"/>
      <c r="V89" s="546"/>
      <c r="W89" s="547"/>
    </row>
    <row r="90" spans="1:33" s="7" customFormat="1" ht="26.45" customHeight="1" thickBot="1" x14ac:dyDescent="0.2">
      <c r="A90" s="320"/>
      <c r="B90" s="625"/>
      <c r="C90" s="351"/>
      <c r="D90" s="352"/>
      <c r="E90" s="352"/>
      <c r="F90" s="353"/>
      <c r="G90" s="363" t="e">
        <f>IF(#REF!="","",#REF!)</f>
        <v>#REF!</v>
      </c>
      <c r="H90" s="363"/>
      <c r="I90" s="363"/>
      <c r="J90" s="657" t="e">
        <f>IF(#REF!="","",#REF!)</f>
        <v>#REF!</v>
      </c>
      <c r="K90" s="658"/>
      <c r="L90" s="658"/>
      <c r="M90" s="658"/>
      <c r="N90" s="658"/>
      <c r="O90" s="658"/>
      <c r="P90" s="658"/>
      <c r="Q90" s="658"/>
      <c r="R90" s="654"/>
      <c r="S90" s="655"/>
      <c r="T90" s="655"/>
      <c r="U90" s="655"/>
      <c r="V90" s="655"/>
      <c r="W90" s="656"/>
      <c r="X90" s="31" t="str">
        <f>IF(AND(O90="○",T90="○"),"①か②の",IF(AND(O90="―",T90="―"),"エラー",""))</f>
        <v/>
      </c>
    </row>
    <row r="91" spans="1:33" s="7" customFormat="1" ht="26.45" customHeight="1" x14ac:dyDescent="0.15">
      <c r="A91" s="24" t="str">
        <f>IF(OR(COUNTIF(C93,"*区"),COUNTIF(C93,"*市"),COUNTIF(C93,"*町"),COUNTIF(C93,"*村"),COUNTIF(C93,"*組合")),"○","市町村名×")</f>
        <v>市町村名×</v>
      </c>
      <c r="B91" s="490" t="s">
        <v>106</v>
      </c>
      <c r="C91" s="659" t="s">
        <v>236</v>
      </c>
      <c r="D91" s="661" t="s">
        <v>237</v>
      </c>
      <c r="E91" s="409" t="s">
        <v>191</v>
      </c>
      <c r="F91" s="410"/>
      <c r="G91" s="410"/>
      <c r="H91" s="410"/>
      <c r="I91" s="410"/>
      <c r="J91" s="410"/>
      <c r="K91" s="410"/>
      <c r="L91" s="410"/>
      <c r="M91" s="410"/>
      <c r="N91" s="410"/>
      <c r="O91" s="410"/>
      <c r="P91" s="410"/>
      <c r="Q91" s="410"/>
      <c r="R91" s="410"/>
      <c r="S91" s="410"/>
      <c r="T91" s="410"/>
      <c r="U91" s="492" t="s">
        <v>192</v>
      </c>
      <c r="V91" s="492" t="s">
        <v>238</v>
      </c>
      <c r="W91" s="517" t="s">
        <v>193</v>
      </c>
      <c r="X91" s="25" t="e">
        <f>IF(OR(AF95=2,NOT(AND(V93&gt;0.3*U93,V93&lt;0.4*U93,V93&gt;=W93))),"※３参照：【Ｕ列】都道府県補助額を確認してください","")</f>
        <v>#REF!</v>
      </c>
      <c r="Y91" s="26"/>
    </row>
    <row r="92" spans="1:33" s="7" customFormat="1" ht="21.6" customHeight="1" thickBot="1" x14ac:dyDescent="0.2">
      <c r="A92" s="24" t="str">
        <f>IF(B93="都道府県確認欄","No.不備","")</f>
        <v/>
      </c>
      <c r="B92" s="491"/>
      <c r="C92" s="660"/>
      <c r="D92" s="662"/>
      <c r="E92" s="411"/>
      <c r="F92" s="412"/>
      <c r="G92" s="412"/>
      <c r="H92" s="412"/>
      <c r="I92" s="412"/>
      <c r="J92" s="412"/>
      <c r="K92" s="412"/>
      <c r="L92" s="412"/>
      <c r="M92" s="412"/>
      <c r="N92" s="412"/>
      <c r="O92" s="412"/>
      <c r="P92" s="412"/>
      <c r="Q92" s="412"/>
      <c r="R92" s="412"/>
      <c r="S92" s="412"/>
      <c r="T92" s="412"/>
      <c r="U92" s="493"/>
      <c r="V92" s="493"/>
      <c r="W92" s="518"/>
      <c r="X92" s="25" t="e">
        <f>IF(AND(W93&lt;=U93/3,MOD(W93,1000)=0,NOT(W93=0),AG95=1),"","※３参照：【Ｖ列】国庫補助希望額を確認してください。")</f>
        <v>#REF!</v>
      </c>
      <c r="Y92" s="26"/>
    </row>
    <row r="93" spans="1:33" s="7" customFormat="1" ht="24" customHeight="1" x14ac:dyDescent="0.15">
      <c r="A93" s="14"/>
      <c r="B93" s="622" t="str">
        <f>IFERROR(IF(OR(COUNTIF(C93,"*区"),COUNTIF(C93,"*市"),COUNTIF(C93,"*町"),COUNTIF(C93,"*村"),COUNTIF(C93,"*組合")),B53+1,"－"),"都道府県確認欄")</f>
        <v>－</v>
      </c>
      <c r="C93" s="626" t="e">
        <f>#REF!</f>
        <v>#REF!</v>
      </c>
      <c r="D93" s="629" t="e">
        <f>SUM($F95:$F114)</f>
        <v>#REF!</v>
      </c>
      <c r="E93" s="523" t="s">
        <v>194</v>
      </c>
      <c r="F93" s="524" t="s">
        <v>195</v>
      </c>
      <c r="G93" s="526" t="s">
        <v>196</v>
      </c>
      <c r="H93" s="528" t="s">
        <v>197</v>
      </c>
      <c r="I93" s="423" t="s">
        <v>198</v>
      </c>
      <c r="J93" s="424"/>
      <c r="K93" s="425"/>
      <c r="L93" s="429" t="s">
        <v>100</v>
      </c>
      <c r="M93" s="430"/>
      <c r="N93" s="430"/>
      <c r="O93" s="430"/>
      <c r="P93" s="430"/>
      <c r="Q93" s="430"/>
      <c r="R93" s="430"/>
      <c r="S93" s="431"/>
      <c r="T93" s="413" t="s">
        <v>199</v>
      </c>
      <c r="U93" s="415" t="e">
        <f>SUM($T95,$O116,$T116)</f>
        <v>#REF!</v>
      </c>
      <c r="V93" s="665" t="e">
        <f>#REF!</f>
        <v>#REF!</v>
      </c>
      <c r="W93" s="667" t="e">
        <f>#REF!</f>
        <v>#REF!</v>
      </c>
      <c r="X93" s="23" t="e">
        <f>IF(AND(AD95=1,AE95=1,AF95=1,AG95=1),"","入力不備あり")</f>
        <v>#REF!</v>
      </c>
      <c r="Y93" s="26"/>
    </row>
    <row r="94" spans="1:33" s="7" customFormat="1" ht="12.6" customHeight="1" thickBot="1" x14ac:dyDescent="0.2">
      <c r="A94" s="14"/>
      <c r="B94" s="623"/>
      <c r="C94" s="627"/>
      <c r="D94" s="630"/>
      <c r="E94" s="523"/>
      <c r="F94" s="525"/>
      <c r="G94" s="527"/>
      <c r="H94" s="529"/>
      <c r="I94" s="426"/>
      <c r="J94" s="427"/>
      <c r="K94" s="428"/>
      <c r="L94" s="432"/>
      <c r="M94" s="432"/>
      <c r="N94" s="432"/>
      <c r="O94" s="432"/>
      <c r="P94" s="432"/>
      <c r="Q94" s="432"/>
      <c r="R94" s="432"/>
      <c r="S94" s="433"/>
      <c r="T94" s="414"/>
      <c r="U94" s="416"/>
      <c r="V94" s="666"/>
      <c r="W94" s="565"/>
      <c r="X94" s="26"/>
      <c r="Y94" s="7" t="s">
        <v>180</v>
      </c>
      <c r="Z94" s="7" t="s">
        <v>200</v>
      </c>
      <c r="AA94" s="7" t="s">
        <v>201</v>
      </c>
      <c r="AB94" s="7" t="s">
        <v>202</v>
      </c>
      <c r="AD94" s="7" t="s">
        <v>203</v>
      </c>
      <c r="AE94" s="7" t="s">
        <v>107</v>
      </c>
      <c r="AF94" s="7" t="s">
        <v>239</v>
      </c>
      <c r="AG94" s="7" t="s">
        <v>204</v>
      </c>
    </row>
    <row r="95" spans="1:33" s="7" customFormat="1" ht="17.45" customHeight="1" x14ac:dyDescent="0.15">
      <c r="A95" s="27" t="e">
        <f>IF(AND(F95&lt;&gt;"",G95&lt;&gt;"",H95&lt;&gt;"",I95&lt;&gt;""),"","入力不備あり")</f>
        <v>#REF!</v>
      </c>
      <c r="B95" s="623"/>
      <c r="C95" s="628"/>
      <c r="D95" s="631"/>
      <c r="E95" s="523"/>
      <c r="F95" s="47" t="e">
        <f>IF(#REF!="","",#REF!)</f>
        <v>#REF!</v>
      </c>
      <c r="G95" s="49" t="e">
        <f>IF(#REF!="","",#REF!)</f>
        <v>#REF!</v>
      </c>
      <c r="H95" s="54" t="e">
        <f>IF(#REF!="","",#REF!)</f>
        <v>#REF!</v>
      </c>
      <c r="I95" s="385" t="str">
        <f>IFERROR(INT(G95*H95),"")</f>
        <v/>
      </c>
      <c r="J95" s="386"/>
      <c r="K95" s="387"/>
      <c r="L95" s="613" t="e">
        <f>IF(#REF!="","",#REF!)</f>
        <v>#REF!</v>
      </c>
      <c r="M95" s="613"/>
      <c r="N95" s="613"/>
      <c r="O95" s="613"/>
      <c r="P95" s="613"/>
      <c r="Q95" s="613"/>
      <c r="R95" s="613"/>
      <c r="S95" s="614"/>
      <c r="T95" s="567">
        <f>SUM($I95:$K114)</f>
        <v>0</v>
      </c>
      <c r="U95" s="416"/>
      <c r="V95" s="666"/>
      <c r="W95" s="565"/>
      <c r="X95" s="23" t="e">
        <f>IF(AND(Y95=1,Z95=1,AA95=1,AB95=1,AD95=1,AE95=1,AF95=1,AG95=1),"","入力不備あり")</f>
        <v>#REF!</v>
      </c>
      <c r="Y95" s="7">
        <f>IFERROR(IF(F95="",2,IF(AND(F95&gt;=1,(MOD(F95,1)=0)),1,IF(AND(F95=0,L95&lt;&gt;""),1,2))),2)</f>
        <v>2</v>
      </c>
      <c r="Z95" s="7" t="e">
        <f>IF(G95="",2,IF(G95&lt;=1600,1,2))</f>
        <v>#REF!</v>
      </c>
      <c r="AA95" s="7" t="e">
        <f>IF(H95="",2,IF(H95&gt;=0,1,2))</f>
        <v>#REF!</v>
      </c>
      <c r="AB95" s="7" t="e">
        <f>IF(I95=#REF!,1,2)</f>
        <v>#REF!</v>
      </c>
      <c r="AD95" s="7" t="e">
        <f>IF(T95=#REF!,1,2)</f>
        <v>#REF!</v>
      </c>
      <c r="AE95" s="7" t="e">
        <f>IF(U93=#REF!,1,2)</f>
        <v>#REF!</v>
      </c>
      <c r="AF95" s="7" t="e">
        <f>IF(V93=0,2,IF(#REF!="",2,IF(V93=#REF!,1,2)))</f>
        <v>#REF!</v>
      </c>
      <c r="AG95" s="7" t="e">
        <f>IF(W93=0,2,IF(W93=#REF!,1,2))</f>
        <v>#REF!</v>
      </c>
    </row>
    <row r="96" spans="1:33" s="7" customFormat="1" ht="17.45" customHeight="1" x14ac:dyDescent="0.15">
      <c r="A96" s="27" t="e">
        <f>IF(AND(F96="",G96="",H96="",I96="",L96=""),"",IF(AND(F96&lt;&gt;"",G96&lt;&gt;"",H96&lt;&gt;"",I96&lt;&gt;""),"","入力不備あり"))</f>
        <v>#REF!</v>
      </c>
      <c r="B96" s="623"/>
      <c r="C96" s="628"/>
      <c r="D96" s="631"/>
      <c r="E96" s="523"/>
      <c r="F96" s="47" t="e">
        <f>IF(#REF!="","",#REF!)</f>
        <v>#REF!</v>
      </c>
      <c r="G96" s="49" t="e">
        <f>IF(#REF!="","",#REF!)</f>
        <v>#REF!</v>
      </c>
      <c r="H96" s="54" t="e">
        <f>IF(#REF!="","",#REF!)</f>
        <v>#REF!</v>
      </c>
      <c r="I96" s="385" t="str">
        <f>IFERROR(INT(G96*H96),"")</f>
        <v/>
      </c>
      <c r="J96" s="386"/>
      <c r="K96" s="387"/>
      <c r="L96" s="613" t="e">
        <f>IF(#REF!="","",#REF!)</f>
        <v>#REF!</v>
      </c>
      <c r="M96" s="613"/>
      <c r="N96" s="613"/>
      <c r="O96" s="613"/>
      <c r="P96" s="613"/>
      <c r="Q96" s="613"/>
      <c r="R96" s="613"/>
      <c r="S96" s="614"/>
      <c r="T96" s="567"/>
      <c r="U96" s="416"/>
      <c r="V96" s="666"/>
      <c r="W96" s="565"/>
      <c r="X96" s="23" t="e">
        <f>IF(AND(Y96=3,Z96=3,AA96=3),"",IF(AND(Y96=1,Z96=1,AA96=1,AB96=1),"","入力不備あり"))</f>
        <v>#REF!</v>
      </c>
      <c r="Y96" s="7">
        <f>IFERROR(IF(F96="",3,IF(AND(F96&gt;=1,(MOD(F96,1)=0)),1,IF(AND(F96=0,L96&lt;&gt;""),1,2))),2)</f>
        <v>2</v>
      </c>
      <c r="Z96" s="7" t="e">
        <f>IF(G96="",3,IF(G96&lt;=1600,1,2))</f>
        <v>#REF!</v>
      </c>
      <c r="AA96" s="7" t="e">
        <f>IF(H96="",3,IF(H96&gt;=0,1,2))</f>
        <v>#REF!</v>
      </c>
      <c r="AB96" s="7" t="e">
        <f>IF(I96=#REF!,1,2)</f>
        <v>#REF!</v>
      </c>
    </row>
    <row r="97" spans="1:28" s="7" customFormat="1" ht="17.45" customHeight="1" x14ac:dyDescent="0.15">
      <c r="A97" s="27" t="e">
        <f>IF(AND(F97="",G97="",H97="",I97="",L97=""),"",IF(AND(F97&lt;&gt;"",G97&lt;&gt;"",H97&lt;&gt;"",I97&lt;&gt;""),"","入力不備あり"))</f>
        <v>#REF!</v>
      </c>
      <c r="B97" s="623"/>
      <c r="C97" s="628"/>
      <c r="D97" s="631"/>
      <c r="E97" s="523"/>
      <c r="F97" s="47" t="e">
        <f>IF(#REF!="","",#REF!)</f>
        <v>#REF!</v>
      </c>
      <c r="G97" s="49" t="e">
        <f>IF(#REF!="","",#REF!)</f>
        <v>#REF!</v>
      </c>
      <c r="H97" s="54" t="e">
        <f>IF(#REF!="","",#REF!)</f>
        <v>#REF!</v>
      </c>
      <c r="I97" s="385" t="str">
        <f t="shared" ref="I97:I114" si="15">IFERROR(INT(G97*H97),"")</f>
        <v/>
      </c>
      <c r="J97" s="386"/>
      <c r="K97" s="387"/>
      <c r="L97" s="613" t="e">
        <f>IF(#REF!="","",#REF!)</f>
        <v>#REF!</v>
      </c>
      <c r="M97" s="613"/>
      <c r="N97" s="613"/>
      <c r="O97" s="613"/>
      <c r="P97" s="613"/>
      <c r="Q97" s="613"/>
      <c r="R97" s="613"/>
      <c r="S97" s="614"/>
      <c r="T97" s="567"/>
      <c r="U97" s="416"/>
      <c r="V97" s="666"/>
      <c r="W97" s="565"/>
      <c r="X97" s="23" t="e">
        <f t="shared" ref="X97:X114" si="16">IF(AND(Y97=3,Z97=3,AA97=3),"",IF(AND(Y97=1,Z97=1,AA97=1,AB97=1),"","入力不備あり"))</f>
        <v>#REF!</v>
      </c>
      <c r="Y97" s="7">
        <f t="shared" ref="Y97:Y114" si="17">IFERROR(IF(F97="",3,IF(AND(F97&gt;=1,(MOD(F97,1)=0)),1,IF(AND(F97=0,L97&lt;&gt;""),1,2))),2)</f>
        <v>2</v>
      </c>
      <c r="Z97" s="7" t="e">
        <f t="shared" ref="Z97:Z114" si="18">IF(G97="",3,IF(G97&lt;=1600,1,2))</f>
        <v>#REF!</v>
      </c>
      <c r="AA97" s="7" t="e">
        <f t="shared" ref="AA97:AA114" si="19">IF(H97="",3,IF(H97&gt;=0,1,2))</f>
        <v>#REF!</v>
      </c>
      <c r="AB97" s="7" t="e">
        <f>IF(I97=#REF!,1,2)</f>
        <v>#REF!</v>
      </c>
    </row>
    <row r="98" spans="1:28" s="7" customFormat="1" ht="17.45" customHeight="1" x14ac:dyDescent="0.15">
      <c r="A98" s="27" t="e">
        <f t="shared" ref="A98:A114" si="20">IF(AND(F98="",G98="",H98="",I98="",L98=""),"",IF(AND(F98&lt;&gt;"",G98&lt;&gt;"",H98&lt;&gt;"",I98&lt;&gt;""),"","入力不備あり"))</f>
        <v>#REF!</v>
      </c>
      <c r="B98" s="623"/>
      <c r="C98" s="628"/>
      <c r="D98" s="631"/>
      <c r="E98" s="523"/>
      <c r="F98" s="47" t="e">
        <f>IF(#REF!="","",#REF!)</f>
        <v>#REF!</v>
      </c>
      <c r="G98" s="49" t="e">
        <f>IF(#REF!="","",#REF!)</f>
        <v>#REF!</v>
      </c>
      <c r="H98" s="54" t="e">
        <f>IF(#REF!="","",#REF!)</f>
        <v>#REF!</v>
      </c>
      <c r="I98" s="385" t="str">
        <f t="shared" si="15"/>
        <v/>
      </c>
      <c r="J98" s="386"/>
      <c r="K98" s="387"/>
      <c r="L98" s="613" t="e">
        <f>IF(#REF!="","",#REF!)</f>
        <v>#REF!</v>
      </c>
      <c r="M98" s="613"/>
      <c r="N98" s="613"/>
      <c r="O98" s="613"/>
      <c r="P98" s="613"/>
      <c r="Q98" s="613"/>
      <c r="R98" s="613"/>
      <c r="S98" s="614"/>
      <c r="T98" s="567"/>
      <c r="U98" s="416"/>
      <c r="V98" s="666"/>
      <c r="W98" s="565"/>
      <c r="X98" s="23" t="e">
        <f t="shared" si="16"/>
        <v>#REF!</v>
      </c>
      <c r="Y98" s="7">
        <f t="shared" si="17"/>
        <v>2</v>
      </c>
      <c r="Z98" s="7" t="e">
        <f t="shared" si="18"/>
        <v>#REF!</v>
      </c>
      <c r="AA98" s="7" t="e">
        <f t="shared" si="19"/>
        <v>#REF!</v>
      </c>
      <c r="AB98" s="7" t="e">
        <f>IF(I98=#REF!,1,2)</f>
        <v>#REF!</v>
      </c>
    </row>
    <row r="99" spans="1:28" s="7" customFormat="1" ht="17.45" customHeight="1" x14ac:dyDescent="0.15">
      <c r="A99" s="27" t="e">
        <f t="shared" si="20"/>
        <v>#REF!</v>
      </c>
      <c r="B99" s="623"/>
      <c r="C99" s="628"/>
      <c r="D99" s="631"/>
      <c r="E99" s="523"/>
      <c r="F99" s="47" t="e">
        <f>IF(#REF!="","",#REF!)</f>
        <v>#REF!</v>
      </c>
      <c r="G99" s="49" t="e">
        <f>IF(#REF!="","",#REF!)</f>
        <v>#REF!</v>
      </c>
      <c r="H99" s="54" t="e">
        <f>IF(#REF!="","",#REF!)</f>
        <v>#REF!</v>
      </c>
      <c r="I99" s="385" t="str">
        <f t="shared" si="15"/>
        <v/>
      </c>
      <c r="J99" s="386"/>
      <c r="K99" s="387"/>
      <c r="L99" s="613" t="e">
        <f>IF(#REF!="","",#REF!)</f>
        <v>#REF!</v>
      </c>
      <c r="M99" s="613"/>
      <c r="N99" s="613"/>
      <c r="O99" s="613"/>
      <c r="P99" s="613"/>
      <c r="Q99" s="613"/>
      <c r="R99" s="613"/>
      <c r="S99" s="614"/>
      <c r="T99" s="567"/>
      <c r="U99" s="416"/>
      <c r="V99" s="666"/>
      <c r="W99" s="565"/>
      <c r="X99" s="23" t="e">
        <f t="shared" si="16"/>
        <v>#REF!</v>
      </c>
      <c r="Y99" s="7">
        <f t="shared" si="17"/>
        <v>2</v>
      </c>
      <c r="Z99" s="7" t="e">
        <f t="shared" si="18"/>
        <v>#REF!</v>
      </c>
      <c r="AA99" s="7" t="e">
        <f t="shared" si="19"/>
        <v>#REF!</v>
      </c>
      <c r="AB99" s="7" t="e">
        <f>IF(I99=#REF!,1,2)</f>
        <v>#REF!</v>
      </c>
    </row>
    <row r="100" spans="1:28" s="7" customFormat="1" ht="17.45" customHeight="1" x14ac:dyDescent="0.15">
      <c r="A100" s="27" t="e">
        <f t="shared" si="20"/>
        <v>#REF!</v>
      </c>
      <c r="B100" s="623"/>
      <c r="C100" s="628"/>
      <c r="D100" s="631"/>
      <c r="E100" s="523"/>
      <c r="F100" s="47" t="e">
        <f>IF(#REF!="","",#REF!)</f>
        <v>#REF!</v>
      </c>
      <c r="G100" s="49" t="e">
        <f>IF(#REF!="","",#REF!)</f>
        <v>#REF!</v>
      </c>
      <c r="H100" s="54" t="e">
        <f>IF(#REF!="","",#REF!)</f>
        <v>#REF!</v>
      </c>
      <c r="I100" s="385" t="str">
        <f t="shared" si="15"/>
        <v/>
      </c>
      <c r="J100" s="386"/>
      <c r="K100" s="387"/>
      <c r="L100" s="613" t="e">
        <f>IF(#REF!="","",#REF!)</f>
        <v>#REF!</v>
      </c>
      <c r="M100" s="613"/>
      <c r="N100" s="613"/>
      <c r="O100" s="613"/>
      <c r="P100" s="613"/>
      <c r="Q100" s="613"/>
      <c r="R100" s="613"/>
      <c r="S100" s="614"/>
      <c r="T100" s="567"/>
      <c r="U100" s="416"/>
      <c r="V100" s="666"/>
      <c r="W100" s="565"/>
      <c r="X100" s="23" t="e">
        <f t="shared" si="16"/>
        <v>#REF!</v>
      </c>
      <c r="Y100" s="7">
        <f t="shared" si="17"/>
        <v>2</v>
      </c>
      <c r="Z100" s="7" t="e">
        <f t="shared" si="18"/>
        <v>#REF!</v>
      </c>
      <c r="AA100" s="7" t="e">
        <f t="shared" si="19"/>
        <v>#REF!</v>
      </c>
      <c r="AB100" s="7" t="e">
        <f>IF(I100=#REF!,1,2)</f>
        <v>#REF!</v>
      </c>
    </row>
    <row r="101" spans="1:28" s="7" customFormat="1" ht="17.45" customHeight="1" x14ac:dyDescent="0.15">
      <c r="A101" s="27" t="e">
        <f t="shared" si="20"/>
        <v>#REF!</v>
      </c>
      <c r="B101" s="623"/>
      <c r="C101" s="628"/>
      <c r="D101" s="631"/>
      <c r="E101" s="523"/>
      <c r="F101" s="47" t="e">
        <f>IF(#REF!="","",#REF!)</f>
        <v>#REF!</v>
      </c>
      <c r="G101" s="49" t="e">
        <f>IF(#REF!="","",#REF!)</f>
        <v>#REF!</v>
      </c>
      <c r="H101" s="54" t="e">
        <f>IF(#REF!="","",#REF!)</f>
        <v>#REF!</v>
      </c>
      <c r="I101" s="385" t="str">
        <f t="shared" si="15"/>
        <v/>
      </c>
      <c r="J101" s="386"/>
      <c r="K101" s="387"/>
      <c r="L101" s="613" t="e">
        <f>IF(#REF!="","",#REF!)</f>
        <v>#REF!</v>
      </c>
      <c r="M101" s="613"/>
      <c r="N101" s="613"/>
      <c r="O101" s="613"/>
      <c r="P101" s="613"/>
      <c r="Q101" s="613"/>
      <c r="R101" s="613"/>
      <c r="S101" s="614"/>
      <c r="T101" s="567"/>
      <c r="U101" s="416"/>
      <c r="V101" s="666"/>
      <c r="W101" s="565"/>
      <c r="X101" s="23" t="e">
        <f t="shared" si="16"/>
        <v>#REF!</v>
      </c>
      <c r="Y101" s="7">
        <f t="shared" si="17"/>
        <v>2</v>
      </c>
      <c r="Z101" s="7" t="e">
        <f t="shared" si="18"/>
        <v>#REF!</v>
      </c>
      <c r="AA101" s="7" t="e">
        <f t="shared" si="19"/>
        <v>#REF!</v>
      </c>
      <c r="AB101" s="7" t="e">
        <f>IF(I101=#REF!,1,2)</f>
        <v>#REF!</v>
      </c>
    </row>
    <row r="102" spans="1:28" s="7" customFormat="1" ht="17.45" customHeight="1" x14ac:dyDescent="0.15">
      <c r="A102" s="27" t="e">
        <f t="shared" si="20"/>
        <v>#REF!</v>
      </c>
      <c r="B102" s="623"/>
      <c r="C102" s="628"/>
      <c r="D102" s="631"/>
      <c r="E102" s="523"/>
      <c r="F102" s="47" t="e">
        <f>IF(#REF!="","",#REF!)</f>
        <v>#REF!</v>
      </c>
      <c r="G102" s="49" t="e">
        <f>IF(#REF!="","",#REF!)</f>
        <v>#REF!</v>
      </c>
      <c r="H102" s="54" t="e">
        <f>IF(#REF!="","",#REF!)</f>
        <v>#REF!</v>
      </c>
      <c r="I102" s="385" t="str">
        <f t="shared" si="15"/>
        <v/>
      </c>
      <c r="J102" s="386"/>
      <c r="K102" s="387"/>
      <c r="L102" s="613" t="e">
        <f>IF(#REF!="","",#REF!)</f>
        <v>#REF!</v>
      </c>
      <c r="M102" s="613"/>
      <c r="N102" s="613"/>
      <c r="O102" s="613"/>
      <c r="P102" s="613"/>
      <c r="Q102" s="613"/>
      <c r="R102" s="613"/>
      <c r="S102" s="614"/>
      <c r="T102" s="567"/>
      <c r="U102" s="416"/>
      <c r="V102" s="666"/>
      <c r="W102" s="565"/>
      <c r="X102" s="23" t="e">
        <f t="shared" si="16"/>
        <v>#REF!</v>
      </c>
      <c r="Y102" s="7">
        <f t="shared" si="17"/>
        <v>2</v>
      </c>
      <c r="Z102" s="7" t="e">
        <f t="shared" si="18"/>
        <v>#REF!</v>
      </c>
      <c r="AA102" s="7" t="e">
        <f t="shared" si="19"/>
        <v>#REF!</v>
      </c>
      <c r="AB102" s="7" t="e">
        <f>IF(I102=#REF!,1,2)</f>
        <v>#REF!</v>
      </c>
    </row>
    <row r="103" spans="1:28" s="7" customFormat="1" ht="17.45" customHeight="1" x14ac:dyDescent="0.15">
      <c r="A103" s="27" t="e">
        <f t="shared" si="20"/>
        <v>#REF!</v>
      </c>
      <c r="B103" s="623"/>
      <c r="C103" s="628"/>
      <c r="D103" s="631"/>
      <c r="E103" s="523"/>
      <c r="F103" s="47" t="e">
        <f>IF(#REF!="","",#REF!)</f>
        <v>#REF!</v>
      </c>
      <c r="G103" s="49" t="e">
        <f>IF(#REF!="","",#REF!)</f>
        <v>#REF!</v>
      </c>
      <c r="H103" s="54" t="e">
        <f>IF(#REF!="","",#REF!)</f>
        <v>#REF!</v>
      </c>
      <c r="I103" s="385" t="str">
        <f t="shared" si="15"/>
        <v/>
      </c>
      <c r="J103" s="386"/>
      <c r="K103" s="387"/>
      <c r="L103" s="613" t="e">
        <f>IF(#REF!="","",#REF!)</f>
        <v>#REF!</v>
      </c>
      <c r="M103" s="613"/>
      <c r="N103" s="613"/>
      <c r="O103" s="613"/>
      <c r="P103" s="613"/>
      <c r="Q103" s="613"/>
      <c r="R103" s="613"/>
      <c r="S103" s="614"/>
      <c r="T103" s="567"/>
      <c r="U103" s="416"/>
      <c r="V103" s="666"/>
      <c r="W103" s="565"/>
      <c r="X103" s="23" t="e">
        <f t="shared" si="16"/>
        <v>#REF!</v>
      </c>
      <c r="Y103" s="7">
        <f t="shared" si="17"/>
        <v>2</v>
      </c>
      <c r="Z103" s="7" t="e">
        <f t="shared" si="18"/>
        <v>#REF!</v>
      </c>
      <c r="AA103" s="7" t="e">
        <f t="shared" si="19"/>
        <v>#REF!</v>
      </c>
      <c r="AB103" s="7" t="e">
        <f>IF(I103=#REF!,1,2)</f>
        <v>#REF!</v>
      </c>
    </row>
    <row r="104" spans="1:28" s="7" customFormat="1" ht="17.45" customHeight="1" x14ac:dyDescent="0.15">
      <c r="A104" s="27" t="e">
        <f t="shared" si="20"/>
        <v>#REF!</v>
      </c>
      <c r="B104" s="623"/>
      <c r="C104" s="628"/>
      <c r="D104" s="631"/>
      <c r="E104" s="523"/>
      <c r="F104" s="47" t="e">
        <f>IF(#REF!="","",#REF!)</f>
        <v>#REF!</v>
      </c>
      <c r="G104" s="49" t="e">
        <f>IF(#REF!="","",#REF!)</f>
        <v>#REF!</v>
      </c>
      <c r="H104" s="54" t="e">
        <f>IF(#REF!="","",#REF!)</f>
        <v>#REF!</v>
      </c>
      <c r="I104" s="385" t="str">
        <f t="shared" si="15"/>
        <v/>
      </c>
      <c r="J104" s="386"/>
      <c r="K104" s="387"/>
      <c r="L104" s="613" t="e">
        <f>IF(#REF!="","",#REF!)</f>
        <v>#REF!</v>
      </c>
      <c r="M104" s="613"/>
      <c r="N104" s="613"/>
      <c r="O104" s="613"/>
      <c r="P104" s="613"/>
      <c r="Q104" s="613"/>
      <c r="R104" s="613"/>
      <c r="S104" s="614"/>
      <c r="T104" s="567"/>
      <c r="U104" s="416"/>
      <c r="V104" s="666"/>
      <c r="W104" s="565"/>
      <c r="X104" s="23" t="e">
        <f t="shared" si="16"/>
        <v>#REF!</v>
      </c>
      <c r="Y104" s="7">
        <f t="shared" si="17"/>
        <v>2</v>
      </c>
      <c r="Z104" s="7" t="e">
        <f t="shared" si="18"/>
        <v>#REF!</v>
      </c>
      <c r="AA104" s="7" t="e">
        <f t="shared" si="19"/>
        <v>#REF!</v>
      </c>
      <c r="AB104" s="7" t="e">
        <f>IF(I104=#REF!,1,2)</f>
        <v>#REF!</v>
      </c>
    </row>
    <row r="105" spans="1:28" s="7" customFormat="1" ht="17.45" customHeight="1" x14ac:dyDescent="0.15">
      <c r="A105" s="27" t="e">
        <f t="shared" si="20"/>
        <v>#REF!</v>
      </c>
      <c r="B105" s="623"/>
      <c r="C105" s="628"/>
      <c r="D105" s="631"/>
      <c r="E105" s="523"/>
      <c r="F105" s="47" t="e">
        <f>IF(#REF!="","",#REF!)</f>
        <v>#REF!</v>
      </c>
      <c r="G105" s="49" t="e">
        <f>IF(#REF!="","",#REF!)</f>
        <v>#REF!</v>
      </c>
      <c r="H105" s="54" t="e">
        <f>IF(#REF!="","",#REF!)</f>
        <v>#REF!</v>
      </c>
      <c r="I105" s="385" t="str">
        <f t="shared" si="15"/>
        <v/>
      </c>
      <c r="J105" s="386"/>
      <c r="K105" s="387"/>
      <c r="L105" s="613" t="e">
        <f>IF(#REF!="","",#REF!)</f>
        <v>#REF!</v>
      </c>
      <c r="M105" s="613"/>
      <c r="N105" s="613"/>
      <c r="O105" s="613"/>
      <c r="P105" s="613"/>
      <c r="Q105" s="613"/>
      <c r="R105" s="613"/>
      <c r="S105" s="614"/>
      <c r="T105" s="567"/>
      <c r="U105" s="416"/>
      <c r="V105" s="666"/>
      <c r="W105" s="565"/>
      <c r="X105" s="23" t="e">
        <f t="shared" si="16"/>
        <v>#REF!</v>
      </c>
      <c r="Y105" s="7">
        <f t="shared" si="17"/>
        <v>2</v>
      </c>
      <c r="Z105" s="7" t="e">
        <f t="shared" si="18"/>
        <v>#REF!</v>
      </c>
      <c r="AA105" s="7" t="e">
        <f t="shared" si="19"/>
        <v>#REF!</v>
      </c>
      <c r="AB105" s="7" t="e">
        <f>IF(I105=#REF!,1,2)</f>
        <v>#REF!</v>
      </c>
    </row>
    <row r="106" spans="1:28" s="7" customFormat="1" ht="17.45" customHeight="1" x14ac:dyDescent="0.15">
      <c r="A106" s="27" t="e">
        <f t="shared" si="20"/>
        <v>#REF!</v>
      </c>
      <c r="B106" s="623"/>
      <c r="C106" s="628"/>
      <c r="D106" s="631"/>
      <c r="E106" s="523"/>
      <c r="F106" s="47" t="e">
        <f>IF(#REF!="","",#REF!)</f>
        <v>#REF!</v>
      </c>
      <c r="G106" s="49" t="e">
        <f>IF(#REF!="","",#REF!)</f>
        <v>#REF!</v>
      </c>
      <c r="H106" s="54" t="e">
        <f>IF(#REF!="","",#REF!)</f>
        <v>#REF!</v>
      </c>
      <c r="I106" s="385" t="str">
        <f t="shared" si="15"/>
        <v/>
      </c>
      <c r="J106" s="386"/>
      <c r="K106" s="387"/>
      <c r="L106" s="613" t="e">
        <f>IF(#REF!="","",#REF!)</f>
        <v>#REF!</v>
      </c>
      <c r="M106" s="613"/>
      <c r="N106" s="613"/>
      <c r="O106" s="613"/>
      <c r="P106" s="613"/>
      <c r="Q106" s="613"/>
      <c r="R106" s="613"/>
      <c r="S106" s="614"/>
      <c r="T106" s="567"/>
      <c r="U106" s="416"/>
      <c r="V106" s="666"/>
      <c r="W106" s="565"/>
      <c r="X106" s="23" t="e">
        <f t="shared" si="16"/>
        <v>#REF!</v>
      </c>
      <c r="Y106" s="7">
        <f t="shared" si="17"/>
        <v>2</v>
      </c>
      <c r="Z106" s="7" t="e">
        <f t="shared" si="18"/>
        <v>#REF!</v>
      </c>
      <c r="AA106" s="7" t="e">
        <f t="shared" si="19"/>
        <v>#REF!</v>
      </c>
      <c r="AB106" s="7" t="e">
        <f>IF(I106=#REF!,1,2)</f>
        <v>#REF!</v>
      </c>
    </row>
    <row r="107" spans="1:28" s="7" customFormat="1" ht="17.45" customHeight="1" x14ac:dyDescent="0.15">
      <c r="A107" s="27" t="e">
        <f t="shared" si="20"/>
        <v>#REF!</v>
      </c>
      <c r="B107" s="623"/>
      <c r="C107" s="628"/>
      <c r="D107" s="631"/>
      <c r="E107" s="523"/>
      <c r="F107" s="47" t="e">
        <f>IF(#REF!="","",#REF!)</f>
        <v>#REF!</v>
      </c>
      <c r="G107" s="49" t="e">
        <f>IF(#REF!="","",#REF!)</f>
        <v>#REF!</v>
      </c>
      <c r="H107" s="54" t="e">
        <f>IF(#REF!="","",#REF!)</f>
        <v>#REF!</v>
      </c>
      <c r="I107" s="385" t="str">
        <f t="shared" si="15"/>
        <v/>
      </c>
      <c r="J107" s="386"/>
      <c r="K107" s="387"/>
      <c r="L107" s="613" t="e">
        <f>IF(#REF!="","",#REF!)</f>
        <v>#REF!</v>
      </c>
      <c r="M107" s="613"/>
      <c r="N107" s="613"/>
      <c r="O107" s="613"/>
      <c r="P107" s="613"/>
      <c r="Q107" s="613"/>
      <c r="R107" s="613"/>
      <c r="S107" s="614"/>
      <c r="T107" s="567"/>
      <c r="U107" s="416"/>
      <c r="V107" s="666"/>
      <c r="W107" s="565"/>
      <c r="X107" s="23" t="e">
        <f t="shared" si="16"/>
        <v>#REF!</v>
      </c>
      <c r="Y107" s="7">
        <f t="shared" si="17"/>
        <v>2</v>
      </c>
      <c r="Z107" s="7" t="e">
        <f t="shared" si="18"/>
        <v>#REF!</v>
      </c>
      <c r="AA107" s="7" t="e">
        <f t="shared" si="19"/>
        <v>#REF!</v>
      </c>
      <c r="AB107" s="7" t="e">
        <f>IF(I107=#REF!,1,2)</f>
        <v>#REF!</v>
      </c>
    </row>
    <row r="108" spans="1:28" s="7" customFormat="1" ht="17.45" customHeight="1" x14ac:dyDescent="0.15">
      <c r="A108" s="27" t="e">
        <f t="shared" si="20"/>
        <v>#REF!</v>
      </c>
      <c r="B108" s="623"/>
      <c r="C108" s="628"/>
      <c r="D108" s="631"/>
      <c r="E108" s="523"/>
      <c r="F108" s="47" t="e">
        <f>IF(#REF!="","",#REF!)</f>
        <v>#REF!</v>
      </c>
      <c r="G108" s="49" t="e">
        <f>IF(#REF!="","",#REF!)</f>
        <v>#REF!</v>
      </c>
      <c r="H108" s="54" t="e">
        <f>IF(#REF!="","",#REF!)</f>
        <v>#REF!</v>
      </c>
      <c r="I108" s="385" t="str">
        <f t="shared" si="15"/>
        <v/>
      </c>
      <c r="J108" s="386"/>
      <c r="K108" s="387"/>
      <c r="L108" s="613" t="e">
        <f>IF(#REF!="","",#REF!)</f>
        <v>#REF!</v>
      </c>
      <c r="M108" s="613"/>
      <c r="N108" s="613"/>
      <c r="O108" s="613"/>
      <c r="P108" s="613"/>
      <c r="Q108" s="613"/>
      <c r="R108" s="613"/>
      <c r="S108" s="614"/>
      <c r="T108" s="567"/>
      <c r="U108" s="416"/>
      <c r="V108" s="666"/>
      <c r="W108" s="565"/>
      <c r="X108" s="23" t="e">
        <f t="shared" si="16"/>
        <v>#REF!</v>
      </c>
      <c r="Y108" s="7">
        <f t="shared" si="17"/>
        <v>2</v>
      </c>
      <c r="Z108" s="7" t="e">
        <f t="shared" si="18"/>
        <v>#REF!</v>
      </c>
      <c r="AA108" s="7" t="e">
        <f t="shared" si="19"/>
        <v>#REF!</v>
      </c>
      <c r="AB108" s="7" t="e">
        <f>IF(I108=#REF!,1,2)</f>
        <v>#REF!</v>
      </c>
    </row>
    <row r="109" spans="1:28" s="7" customFormat="1" ht="17.45" customHeight="1" x14ac:dyDescent="0.15">
      <c r="A109" s="27" t="e">
        <f t="shared" si="20"/>
        <v>#REF!</v>
      </c>
      <c r="B109" s="623"/>
      <c r="C109" s="628"/>
      <c r="D109" s="631"/>
      <c r="E109" s="523"/>
      <c r="F109" s="47" t="e">
        <f>IF(#REF!="","",#REF!)</f>
        <v>#REF!</v>
      </c>
      <c r="G109" s="49" t="e">
        <f>IF(#REF!="","",#REF!)</f>
        <v>#REF!</v>
      </c>
      <c r="H109" s="54" t="e">
        <f>IF(#REF!="","",#REF!)</f>
        <v>#REF!</v>
      </c>
      <c r="I109" s="385" t="str">
        <f t="shared" si="15"/>
        <v/>
      </c>
      <c r="J109" s="386"/>
      <c r="K109" s="387"/>
      <c r="L109" s="613" t="e">
        <f>IF(#REF!="","",#REF!)</f>
        <v>#REF!</v>
      </c>
      <c r="M109" s="613"/>
      <c r="N109" s="613"/>
      <c r="O109" s="613"/>
      <c r="P109" s="613"/>
      <c r="Q109" s="613"/>
      <c r="R109" s="613"/>
      <c r="S109" s="614"/>
      <c r="T109" s="567"/>
      <c r="U109" s="416"/>
      <c r="V109" s="666"/>
      <c r="W109" s="565"/>
      <c r="X109" s="23" t="e">
        <f t="shared" si="16"/>
        <v>#REF!</v>
      </c>
      <c r="Y109" s="7">
        <f t="shared" si="17"/>
        <v>2</v>
      </c>
      <c r="Z109" s="7" t="e">
        <f t="shared" si="18"/>
        <v>#REF!</v>
      </c>
      <c r="AA109" s="7" t="e">
        <f t="shared" si="19"/>
        <v>#REF!</v>
      </c>
      <c r="AB109" s="7" t="e">
        <f>IF(I109=#REF!,1,2)</f>
        <v>#REF!</v>
      </c>
    </row>
    <row r="110" spans="1:28" s="7" customFormat="1" ht="17.45" customHeight="1" x14ac:dyDescent="0.15">
      <c r="A110" s="27" t="e">
        <f t="shared" si="20"/>
        <v>#REF!</v>
      </c>
      <c r="B110" s="623"/>
      <c r="C110" s="628"/>
      <c r="D110" s="631"/>
      <c r="E110" s="523"/>
      <c r="F110" s="47" t="e">
        <f>IF(#REF!="","",#REF!)</f>
        <v>#REF!</v>
      </c>
      <c r="G110" s="49" t="e">
        <f>IF(#REF!="","",#REF!)</f>
        <v>#REF!</v>
      </c>
      <c r="H110" s="54" t="e">
        <f>IF(#REF!="","",#REF!)</f>
        <v>#REF!</v>
      </c>
      <c r="I110" s="385" t="str">
        <f t="shared" si="15"/>
        <v/>
      </c>
      <c r="J110" s="386"/>
      <c r="K110" s="387"/>
      <c r="L110" s="613" t="e">
        <f>IF(#REF!="","",#REF!)</f>
        <v>#REF!</v>
      </c>
      <c r="M110" s="613"/>
      <c r="N110" s="613"/>
      <c r="O110" s="613"/>
      <c r="P110" s="613"/>
      <c r="Q110" s="613"/>
      <c r="R110" s="613"/>
      <c r="S110" s="614"/>
      <c r="T110" s="567"/>
      <c r="U110" s="416"/>
      <c r="V110" s="666"/>
      <c r="W110" s="565"/>
      <c r="X110" s="23" t="e">
        <f t="shared" si="16"/>
        <v>#REF!</v>
      </c>
      <c r="Y110" s="7">
        <f t="shared" si="17"/>
        <v>2</v>
      </c>
      <c r="Z110" s="7" t="e">
        <f t="shared" si="18"/>
        <v>#REF!</v>
      </c>
      <c r="AA110" s="7" t="e">
        <f t="shared" si="19"/>
        <v>#REF!</v>
      </c>
      <c r="AB110" s="7" t="e">
        <f>IF(I110=#REF!,1,2)</f>
        <v>#REF!</v>
      </c>
    </row>
    <row r="111" spans="1:28" s="7" customFormat="1" ht="17.45" customHeight="1" x14ac:dyDescent="0.15">
      <c r="A111" s="27" t="e">
        <f t="shared" si="20"/>
        <v>#REF!</v>
      </c>
      <c r="B111" s="623"/>
      <c r="C111" s="628"/>
      <c r="D111" s="631"/>
      <c r="E111" s="523"/>
      <c r="F111" s="47" t="e">
        <f>IF(#REF!="","",#REF!)</f>
        <v>#REF!</v>
      </c>
      <c r="G111" s="49" t="e">
        <f>IF(#REF!="","",#REF!)</f>
        <v>#REF!</v>
      </c>
      <c r="H111" s="54" t="e">
        <f>IF(#REF!="","",#REF!)</f>
        <v>#REF!</v>
      </c>
      <c r="I111" s="385" t="str">
        <f t="shared" si="15"/>
        <v/>
      </c>
      <c r="J111" s="386"/>
      <c r="K111" s="387"/>
      <c r="L111" s="613" t="e">
        <f>IF(#REF!="","",#REF!)</f>
        <v>#REF!</v>
      </c>
      <c r="M111" s="613"/>
      <c r="N111" s="613"/>
      <c r="O111" s="613"/>
      <c r="P111" s="613"/>
      <c r="Q111" s="613"/>
      <c r="R111" s="613"/>
      <c r="S111" s="614"/>
      <c r="T111" s="567"/>
      <c r="U111" s="416"/>
      <c r="V111" s="666"/>
      <c r="W111" s="565"/>
      <c r="X111" s="23" t="e">
        <f t="shared" si="16"/>
        <v>#REF!</v>
      </c>
      <c r="Y111" s="7">
        <f t="shared" si="17"/>
        <v>2</v>
      </c>
      <c r="Z111" s="7" t="e">
        <f t="shared" si="18"/>
        <v>#REF!</v>
      </c>
      <c r="AA111" s="7" t="e">
        <f t="shared" si="19"/>
        <v>#REF!</v>
      </c>
      <c r="AB111" s="7" t="e">
        <f>IF(I111=#REF!,1,2)</f>
        <v>#REF!</v>
      </c>
    </row>
    <row r="112" spans="1:28" s="7" customFormat="1" ht="17.45" customHeight="1" x14ac:dyDescent="0.15">
      <c r="A112" s="27" t="e">
        <f t="shared" si="20"/>
        <v>#REF!</v>
      </c>
      <c r="B112" s="623"/>
      <c r="C112" s="628"/>
      <c r="D112" s="631"/>
      <c r="E112" s="523"/>
      <c r="F112" s="47" t="e">
        <f>IF(#REF!="","",#REF!)</f>
        <v>#REF!</v>
      </c>
      <c r="G112" s="49" t="e">
        <f>IF(#REF!="","",#REF!)</f>
        <v>#REF!</v>
      </c>
      <c r="H112" s="54" t="e">
        <f>IF(#REF!="","",#REF!)</f>
        <v>#REF!</v>
      </c>
      <c r="I112" s="385" t="str">
        <f t="shared" si="15"/>
        <v/>
      </c>
      <c r="J112" s="386"/>
      <c r="K112" s="387"/>
      <c r="L112" s="613" t="e">
        <f>IF(#REF!="","",#REF!)</f>
        <v>#REF!</v>
      </c>
      <c r="M112" s="613"/>
      <c r="N112" s="613"/>
      <c r="O112" s="613"/>
      <c r="P112" s="613"/>
      <c r="Q112" s="613"/>
      <c r="R112" s="613"/>
      <c r="S112" s="614"/>
      <c r="T112" s="567"/>
      <c r="U112" s="416"/>
      <c r="V112" s="666"/>
      <c r="W112" s="565"/>
      <c r="X112" s="23" t="e">
        <f t="shared" si="16"/>
        <v>#REF!</v>
      </c>
      <c r="Y112" s="7">
        <f t="shared" si="17"/>
        <v>2</v>
      </c>
      <c r="Z112" s="7" t="e">
        <f t="shared" si="18"/>
        <v>#REF!</v>
      </c>
      <c r="AA112" s="7" t="e">
        <f t="shared" si="19"/>
        <v>#REF!</v>
      </c>
      <c r="AB112" s="7" t="e">
        <f>IF(I112=#REF!,1,2)</f>
        <v>#REF!</v>
      </c>
    </row>
    <row r="113" spans="1:30" s="7" customFormat="1" ht="17.45" customHeight="1" x14ac:dyDescent="0.15">
      <c r="A113" s="27" t="e">
        <f t="shared" si="20"/>
        <v>#REF!</v>
      </c>
      <c r="B113" s="623"/>
      <c r="C113" s="628"/>
      <c r="D113" s="631"/>
      <c r="E113" s="523"/>
      <c r="F113" s="47" t="e">
        <f>IF(#REF!="","",#REF!)</f>
        <v>#REF!</v>
      </c>
      <c r="G113" s="49" t="e">
        <f>IF(#REF!="","",#REF!)</f>
        <v>#REF!</v>
      </c>
      <c r="H113" s="54" t="e">
        <f>IF(#REF!="","",#REF!)</f>
        <v>#REF!</v>
      </c>
      <c r="I113" s="385" t="str">
        <f t="shared" si="15"/>
        <v/>
      </c>
      <c r="J113" s="386"/>
      <c r="K113" s="387"/>
      <c r="L113" s="613" t="e">
        <f>IF(#REF!="","",#REF!)</f>
        <v>#REF!</v>
      </c>
      <c r="M113" s="613"/>
      <c r="N113" s="613"/>
      <c r="O113" s="613"/>
      <c r="P113" s="613"/>
      <c r="Q113" s="613"/>
      <c r="R113" s="613"/>
      <c r="S113" s="614"/>
      <c r="T113" s="567"/>
      <c r="U113" s="416"/>
      <c r="V113" s="666"/>
      <c r="W113" s="565"/>
      <c r="X113" s="23" t="e">
        <f t="shared" si="16"/>
        <v>#REF!</v>
      </c>
      <c r="Y113" s="7">
        <f t="shared" si="17"/>
        <v>2</v>
      </c>
      <c r="Z113" s="7" t="e">
        <f t="shared" si="18"/>
        <v>#REF!</v>
      </c>
      <c r="AA113" s="7" t="e">
        <f t="shared" si="19"/>
        <v>#REF!</v>
      </c>
      <c r="AB113" s="7" t="e">
        <f>IF(I113=#REF!,1,2)</f>
        <v>#REF!</v>
      </c>
    </row>
    <row r="114" spans="1:30" s="7" customFormat="1" ht="17.45" customHeight="1" thickBot="1" x14ac:dyDescent="0.2">
      <c r="A114" s="27" t="e">
        <f t="shared" si="20"/>
        <v>#REF!</v>
      </c>
      <c r="B114" s="623"/>
      <c r="C114" s="628"/>
      <c r="D114" s="631"/>
      <c r="E114" s="523"/>
      <c r="F114" s="47" t="e">
        <f>IF(#REF!="","",#REF!)</f>
        <v>#REF!</v>
      </c>
      <c r="G114" s="49" t="e">
        <f>IF(#REF!="","",#REF!)</f>
        <v>#REF!</v>
      </c>
      <c r="H114" s="54" t="e">
        <f>IF(#REF!="","",#REF!)</f>
        <v>#REF!</v>
      </c>
      <c r="I114" s="385" t="str">
        <f t="shared" si="15"/>
        <v/>
      </c>
      <c r="J114" s="386"/>
      <c r="K114" s="387"/>
      <c r="L114" s="613" t="e">
        <f>IF(#REF!="","",#REF!)</f>
        <v>#REF!</v>
      </c>
      <c r="M114" s="613"/>
      <c r="N114" s="613"/>
      <c r="O114" s="613"/>
      <c r="P114" s="613"/>
      <c r="Q114" s="613"/>
      <c r="R114" s="613"/>
      <c r="S114" s="614"/>
      <c r="T114" s="668"/>
      <c r="U114" s="416"/>
      <c r="V114" s="666"/>
      <c r="W114" s="565"/>
      <c r="X114" s="23" t="e">
        <f t="shared" si="16"/>
        <v>#REF!</v>
      </c>
      <c r="Y114" s="7">
        <f t="shared" si="17"/>
        <v>2</v>
      </c>
      <c r="Z114" s="7" t="e">
        <f t="shared" si="18"/>
        <v>#REF!</v>
      </c>
      <c r="AA114" s="7" t="e">
        <f t="shared" si="19"/>
        <v>#REF!</v>
      </c>
      <c r="AB114" s="7" t="e">
        <f>IF(I114=#REF!,1,2)</f>
        <v>#REF!</v>
      </c>
    </row>
    <row r="115" spans="1:30" s="7" customFormat="1" ht="36" customHeight="1" thickBot="1" x14ac:dyDescent="0.2">
      <c r="A115" s="13"/>
      <c r="B115" s="623"/>
      <c r="C115" s="628"/>
      <c r="D115" s="631"/>
      <c r="E115" s="508" t="s">
        <v>240</v>
      </c>
      <c r="F115" s="511" t="s">
        <v>206</v>
      </c>
      <c r="G115" s="435"/>
      <c r="H115" s="434" t="s">
        <v>207</v>
      </c>
      <c r="I115" s="435"/>
      <c r="J115" s="435"/>
      <c r="K115" s="435"/>
      <c r="L115" s="436" t="s">
        <v>208</v>
      </c>
      <c r="M115" s="436"/>
      <c r="N115" s="436"/>
      <c r="O115" s="669" t="s">
        <v>209</v>
      </c>
      <c r="P115" s="670"/>
      <c r="Q115" s="512" t="s">
        <v>210</v>
      </c>
      <c r="R115" s="38" t="s">
        <v>206</v>
      </c>
      <c r="S115" s="39" t="s">
        <v>202</v>
      </c>
      <c r="T115" s="44" t="s">
        <v>211</v>
      </c>
      <c r="U115" s="416"/>
      <c r="V115" s="666"/>
      <c r="W115" s="565"/>
      <c r="X115" s="28"/>
      <c r="Y115" s="21" t="s">
        <v>212</v>
      </c>
      <c r="Z115" s="21" t="s">
        <v>210</v>
      </c>
      <c r="AB115" s="45" t="s">
        <v>213</v>
      </c>
      <c r="AC115" s="45" t="s">
        <v>214</v>
      </c>
      <c r="AD115" s="22"/>
    </row>
    <row r="116" spans="1:30" s="7" customFormat="1" ht="15" customHeight="1" x14ac:dyDescent="0.15">
      <c r="A116" s="29"/>
      <c r="B116" s="623"/>
      <c r="C116" s="628"/>
      <c r="D116" s="631"/>
      <c r="E116" s="509"/>
      <c r="F116" s="515" t="e">
        <f>IF(#REF!="","",#REF!)</f>
        <v>#REF!</v>
      </c>
      <c r="G116" s="516"/>
      <c r="H116" s="439" t="e">
        <f>IF(#REF!="","",#REF!)</f>
        <v>#REF!</v>
      </c>
      <c r="I116" s="440"/>
      <c r="J116" s="440"/>
      <c r="K116" s="440"/>
      <c r="L116" s="441" t="e">
        <f>IF(#REF!="","",#REF!)</f>
        <v>#REF!</v>
      </c>
      <c r="M116" s="442"/>
      <c r="N116" s="442"/>
      <c r="O116" s="443" t="e">
        <f>SUM($L116:$N118)</f>
        <v>#REF!</v>
      </c>
      <c r="P116" s="444"/>
      <c r="Q116" s="513"/>
      <c r="R116" s="42" t="e">
        <f>IF(#REF!="","",#REF!)</f>
        <v>#REF!</v>
      </c>
      <c r="S116" s="40" t="e">
        <f>IF(#REF!="","",#REF!)</f>
        <v>#REF!</v>
      </c>
      <c r="T116" s="617" t="e">
        <f>SUM($S116:$S118)</f>
        <v>#REF!</v>
      </c>
      <c r="U116" s="416"/>
      <c r="V116" s="666"/>
      <c r="W116" s="565"/>
      <c r="X116" s="23" t="e">
        <f>IF(OR(Y116=2,Z116=2,AB116=2,AC116=2),"入力不備あり","")</f>
        <v>#REF!</v>
      </c>
      <c r="Y116" s="41" t="e">
        <f>IF(AND(F116="",H116="",L116=""),"",IF(AND(F116&lt;&gt;"",F116&gt;0,L116&lt;&gt;"",L116&gt;0,H116="○"),"",2))</f>
        <v>#REF!</v>
      </c>
      <c r="Z116" s="41" t="e">
        <f>IF(AND(R116="",S116=""),"",IF(AND(R116&gt;0,R116&lt;&gt;"",S116&gt;0,S116&lt;&gt;""),"",2))</f>
        <v>#REF!</v>
      </c>
      <c r="AA116" s="30"/>
      <c r="AB116" s="7" t="e">
        <f>IF(AND(O116=0,#REF!=0),"",IF(O116=#REF!,1,2))</f>
        <v>#REF!</v>
      </c>
      <c r="AC116" s="7" t="e">
        <f>IF(AND(T116=0,#REF!=0),"",IF(T116=#REF!,1,2))</f>
        <v>#REF!</v>
      </c>
    </row>
    <row r="117" spans="1:30" s="7" customFormat="1" ht="15" customHeight="1" x14ac:dyDescent="0.15">
      <c r="A117" s="29"/>
      <c r="B117" s="623"/>
      <c r="C117" s="628"/>
      <c r="D117" s="631"/>
      <c r="E117" s="509"/>
      <c r="F117" s="500" t="e">
        <f>IF(#REF!="","",#REF!)</f>
        <v>#REF!</v>
      </c>
      <c r="G117" s="501"/>
      <c r="H117" s="448" t="e">
        <f>IF(#REF!="","",#REF!)</f>
        <v>#REF!</v>
      </c>
      <c r="I117" s="449"/>
      <c r="J117" s="449"/>
      <c r="K117" s="449"/>
      <c r="L117" s="450" t="e">
        <f>IF(#REF!="","",#REF!)</f>
        <v>#REF!</v>
      </c>
      <c r="M117" s="451"/>
      <c r="N117" s="451"/>
      <c r="O117" s="445"/>
      <c r="P117" s="444"/>
      <c r="Q117" s="513"/>
      <c r="R117" s="42" t="e">
        <f>IF(#REF!="","",#REF!)</f>
        <v>#REF!</v>
      </c>
      <c r="S117" s="40" t="e">
        <f>IF(#REF!="","",#REF!)</f>
        <v>#REF!</v>
      </c>
      <c r="T117" s="618"/>
      <c r="U117" s="416"/>
      <c r="V117" s="666"/>
      <c r="W117" s="565"/>
      <c r="X117" s="23" t="e">
        <f>IF(OR(Y117=2,Z117=2),"入力不備あり","")</f>
        <v>#REF!</v>
      </c>
      <c r="Y117" s="41" t="e">
        <f>IF(AND(F117="",H117="",L117=""),"",IF(AND(F117&lt;&gt;"",F117&gt;0,L117&lt;&gt;"",L117&gt;0,H117="○"),"",2))</f>
        <v>#REF!</v>
      </c>
      <c r="Z117" s="41" t="e">
        <f t="shared" ref="Z117:Z118" si="21">IF(AND(R117="",S117=""),"",IF(AND(R117&gt;0,R117&lt;&gt;"",S117&gt;0,S117&lt;&gt;""),"",2))</f>
        <v>#REF!</v>
      </c>
      <c r="AA117" s="30"/>
    </row>
    <row r="118" spans="1:30" s="7" customFormat="1" ht="15" customHeight="1" thickBot="1" x14ac:dyDescent="0.2">
      <c r="A118" s="29"/>
      <c r="B118" s="623"/>
      <c r="C118" s="628"/>
      <c r="D118" s="631"/>
      <c r="E118" s="615"/>
      <c r="F118" s="620" t="e">
        <f>IF(#REF!="","",#REF!)</f>
        <v>#REF!</v>
      </c>
      <c r="G118" s="621"/>
      <c r="H118" s="640" t="e">
        <f>IF(#REF!="","",#REF!)</f>
        <v>#REF!</v>
      </c>
      <c r="I118" s="641"/>
      <c r="J118" s="641"/>
      <c r="K118" s="641"/>
      <c r="L118" s="642" t="e">
        <f>IF(#REF!="","",#REF!)</f>
        <v>#REF!</v>
      </c>
      <c r="M118" s="643"/>
      <c r="N118" s="643"/>
      <c r="O118" s="663"/>
      <c r="P118" s="664"/>
      <c r="Q118" s="616"/>
      <c r="R118" s="59" t="e">
        <f>IF(#REF!="","",#REF!)</f>
        <v>#REF!</v>
      </c>
      <c r="S118" s="60" t="e">
        <f>IF(#REF!="","",#REF!)</f>
        <v>#REF!</v>
      </c>
      <c r="T118" s="619"/>
      <c r="U118" s="416"/>
      <c r="V118" s="666"/>
      <c r="W118" s="565"/>
      <c r="X118" s="23" t="e">
        <f>IF(OR(Y118=2,Z118=2),"入力不備あり","")</f>
        <v>#REF!</v>
      </c>
      <c r="Y118" s="41" t="e">
        <f>IF(AND(F118="",H118="",L118=""),"",IF(AND(F118&lt;&gt;"",F118&gt;0,L118&lt;&gt;"",L118&gt;0,H118="○"),"",2))</f>
        <v>#REF!</v>
      </c>
      <c r="Z118" s="41" t="e">
        <f t="shared" si="21"/>
        <v>#REF!</v>
      </c>
      <c r="AA118" s="30"/>
    </row>
    <row r="119" spans="1:30" s="7" customFormat="1" ht="27.6" customHeight="1" x14ac:dyDescent="0.15">
      <c r="A119" s="320"/>
      <c r="B119" s="624"/>
      <c r="C119" s="326" t="s">
        <v>215</v>
      </c>
      <c r="D119" s="327"/>
      <c r="E119" s="608" t="e">
        <f>IF(#REF!="","",#REF!)</f>
        <v>#REF!</v>
      </c>
      <c r="F119" s="609"/>
      <c r="G119" s="609"/>
      <c r="H119" s="609"/>
      <c r="I119" s="609"/>
      <c r="J119" s="609"/>
      <c r="K119" s="609"/>
      <c r="L119" s="609"/>
      <c r="M119" s="609"/>
      <c r="N119" s="609"/>
      <c r="O119" s="609"/>
      <c r="P119" s="609"/>
      <c r="Q119" s="609"/>
      <c r="R119" s="609"/>
      <c r="S119" s="609"/>
      <c r="T119" s="609"/>
      <c r="U119" s="609"/>
      <c r="V119" s="609"/>
      <c r="W119" s="610"/>
    </row>
    <row r="120" spans="1:30" s="7" customFormat="1" ht="27.6" customHeight="1" thickBot="1" x14ac:dyDescent="0.2">
      <c r="A120" s="320"/>
      <c r="B120" s="624"/>
      <c r="C120" s="326" t="s">
        <v>216</v>
      </c>
      <c r="D120" s="327"/>
      <c r="E120" s="608" t="e">
        <f>IF(#REF!="","",#REF!)</f>
        <v>#REF!</v>
      </c>
      <c r="F120" s="609"/>
      <c r="G120" s="609"/>
      <c r="H120" s="609"/>
      <c r="I120" s="609"/>
      <c r="J120" s="609"/>
      <c r="K120" s="609"/>
      <c r="L120" s="609"/>
      <c r="M120" s="609"/>
      <c r="N120" s="609"/>
      <c r="O120" s="609"/>
      <c r="P120" s="609"/>
      <c r="Q120" s="609"/>
      <c r="R120" s="611"/>
      <c r="S120" s="611"/>
      <c r="T120" s="611"/>
      <c r="U120" s="611"/>
      <c r="V120" s="611"/>
      <c r="W120" s="612"/>
    </row>
    <row r="121" spans="1:30" s="7" customFormat="1" ht="18.600000000000001" customHeight="1" x14ac:dyDescent="0.15">
      <c r="A121" s="320"/>
      <c r="B121" s="624"/>
      <c r="C121" s="332" t="s">
        <v>217</v>
      </c>
      <c r="D121" s="333"/>
      <c r="E121" s="333"/>
      <c r="F121" s="334"/>
      <c r="G121" s="377" t="s">
        <v>218</v>
      </c>
      <c r="H121" s="378"/>
      <c r="I121" s="378"/>
      <c r="J121" s="378"/>
      <c r="K121" s="378"/>
      <c r="L121" s="378"/>
      <c r="M121" s="378"/>
      <c r="N121" s="378"/>
      <c r="O121" s="378"/>
      <c r="P121" s="378"/>
      <c r="Q121" s="378"/>
      <c r="R121" s="389" t="e">
        <f>IF(X121&lt;&gt;"","","【入力内容確認欄】以下を確認し【作業用】事業計画書(間接)シートを修正願います。")</f>
        <v>#REF!</v>
      </c>
      <c r="S121" s="632"/>
      <c r="T121" s="632"/>
      <c r="U121" s="632"/>
      <c r="V121" s="632"/>
      <c r="W121" s="633"/>
      <c r="X121" s="68" t="e">
        <f>IF(AND(R124="",R125="",R126="",R127="",R128="",R129=""),"左の市区町村に係る入力が完了しました。今一度、記載内容をご確認ください。","")</f>
        <v>#REF!</v>
      </c>
    </row>
    <row r="122" spans="1:30" s="7" customFormat="1" ht="9" customHeight="1" x14ac:dyDescent="0.15">
      <c r="A122" s="320"/>
      <c r="B122" s="624"/>
      <c r="C122" s="335"/>
      <c r="D122" s="336"/>
      <c r="E122" s="336"/>
      <c r="F122" s="337"/>
      <c r="G122" s="379"/>
      <c r="H122" s="380"/>
      <c r="I122" s="380"/>
      <c r="J122" s="380"/>
      <c r="K122" s="380"/>
      <c r="L122" s="380"/>
      <c r="M122" s="380"/>
      <c r="N122" s="380"/>
      <c r="O122" s="380"/>
      <c r="P122" s="380"/>
      <c r="Q122" s="380"/>
      <c r="R122" s="634"/>
      <c r="S122" s="635"/>
      <c r="T122" s="635"/>
      <c r="U122" s="635"/>
      <c r="V122" s="635"/>
      <c r="W122" s="636"/>
    </row>
    <row r="123" spans="1:30" s="7" customFormat="1" ht="9" customHeight="1" thickBot="1" x14ac:dyDescent="0.2">
      <c r="A123" s="320"/>
      <c r="B123" s="624"/>
      <c r="C123" s="335"/>
      <c r="D123" s="336"/>
      <c r="E123" s="336"/>
      <c r="F123" s="337"/>
      <c r="G123" s="381"/>
      <c r="H123" s="382"/>
      <c r="I123" s="382"/>
      <c r="J123" s="382"/>
      <c r="K123" s="382"/>
      <c r="L123" s="382"/>
      <c r="M123" s="382"/>
      <c r="N123" s="382"/>
      <c r="O123" s="382"/>
      <c r="P123" s="382"/>
      <c r="Q123" s="382"/>
      <c r="R123" s="637"/>
      <c r="S123" s="638"/>
      <c r="T123" s="638"/>
      <c r="U123" s="638"/>
      <c r="V123" s="638"/>
      <c r="W123" s="639"/>
    </row>
    <row r="124" spans="1:30" s="7" customFormat="1" ht="17.45" customHeight="1" x14ac:dyDescent="0.15">
      <c r="A124" s="320"/>
      <c r="B124" s="624"/>
      <c r="C124" s="335"/>
      <c r="D124" s="336"/>
      <c r="E124" s="336"/>
      <c r="F124" s="337"/>
      <c r="G124" s="398" t="e">
        <f>IF(#REF!="","",#REF!)</f>
        <v>#REF!</v>
      </c>
      <c r="H124" s="399"/>
      <c r="I124" s="399"/>
      <c r="J124" s="399"/>
      <c r="K124" s="399"/>
      <c r="L124" s="399"/>
      <c r="M124" s="399"/>
      <c r="N124" s="399"/>
      <c r="O124" s="399"/>
      <c r="P124" s="399"/>
      <c r="Q124" s="399"/>
      <c r="R124" s="646" t="e" cm="1">
        <f t="array" ref="R124">IF(AND(X93:X118="",A95:A118=""),"","・報酬・期末勤勉手当・交通費・合計額・都道府県/国の補助金額のいずれかに不備あり。")</f>
        <v>#REF!</v>
      </c>
      <c r="S124" s="647"/>
      <c r="T124" s="647"/>
      <c r="U124" s="647"/>
      <c r="V124" s="647"/>
      <c r="W124" s="648"/>
    </row>
    <row r="125" spans="1:30" s="7" customFormat="1" ht="17.45" customHeight="1" x14ac:dyDescent="0.15">
      <c r="A125" s="320"/>
      <c r="B125" s="624"/>
      <c r="C125" s="335"/>
      <c r="D125" s="336"/>
      <c r="E125" s="336"/>
      <c r="F125" s="337"/>
      <c r="G125" s="374" t="s">
        <v>219</v>
      </c>
      <c r="H125" s="388"/>
      <c r="I125" s="388"/>
      <c r="J125" s="388"/>
      <c r="K125" s="388"/>
      <c r="L125" s="388"/>
      <c r="M125" s="388"/>
      <c r="N125" s="388"/>
      <c r="O125" s="388"/>
      <c r="P125" s="388"/>
      <c r="Q125" s="388"/>
      <c r="R125" s="367" t="str">
        <f>IF(A91="市町村名×","・【C列】市区町村名：未入力または不備あり。","")</f>
        <v>・【C列】市区町村名：未入力または不備あり。</v>
      </c>
      <c r="S125" s="644"/>
      <c r="T125" s="644"/>
      <c r="U125" s="644"/>
      <c r="V125" s="644"/>
      <c r="W125" s="645"/>
    </row>
    <row r="126" spans="1:30" s="7" customFormat="1" ht="17.45" customHeight="1" x14ac:dyDescent="0.15">
      <c r="A126" s="320"/>
      <c r="B126" s="624"/>
      <c r="C126" s="338"/>
      <c r="D126" s="339"/>
      <c r="E126" s="339"/>
      <c r="F126" s="340"/>
      <c r="G126" s="364" t="e">
        <f>IF(#REF!="","",#REF!)</f>
        <v>#REF!</v>
      </c>
      <c r="H126" s="365"/>
      <c r="I126" s="365"/>
      <c r="J126" s="366"/>
      <c r="K126" s="366"/>
      <c r="L126" s="366"/>
      <c r="M126" s="366"/>
      <c r="N126" s="366"/>
      <c r="O126" s="366"/>
      <c r="P126" s="366"/>
      <c r="Q126" s="366"/>
      <c r="R126" s="367" t="e">
        <f>IF(OR(AF95=2,NOT(AND(V93&gt;0.3*U93,V93&lt;0.4*U93,V93&gt;=W93))),"・【V列】都道府県補助額：未入力または不備あり。","")</f>
        <v>#REF!</v>
      </c>
      <c r="S126" s="644"/>
      <c r="T126" s="644"/>
      <c r="U126" s="644"/>
      <c r="V126" s="644"/>
      <c r="W126" s="645"/>
    </row>
    <row r="127" spans="1:30" s="7" customFormat="1" ht="17.45" customHeight="1" x14ac:dyDescent="0.15">
      <c r="A127" s="320"/>
      <c r="B127" s="624"/>
      <c r="C127" s="348" t="s">
        <v>241</v>
      </c>
      <c r="D127" s="349"/>
      <c r="E127" s="349"/>
      <c r="F127" s="350"/>
      <c r="G127" s="372" t="s">
        <v>221</v>
      </c>
      <c r="H127" s="373"/>
      <c r="I127" s="373"/>
      <c r="J127" s="372" t="s">
        <v>222</v>
      </c>
      <c r="K127" s="373"/>
      <c r="L127" s="373"/>
      <c r="M127" s="373"/>
      <c r="N127" s="374" t="s">
        <v>223</v>
      </c>
      <c r="O127" s="366"/>
      <c r="P127" s="366"/>
      <c r="Q127" s="366"/>
      <c r="R127" s="341" t="e">
        <f>IF(AND(W93&lt;=U93/3,MOD(W93,1000)=0,NOT(W93=0),AG95=1),"","・【W列】国庫補助希望額に不備あり。")</f>
        <v>#REF!</v>
      </c>
      <c r="S127" s="649"/>
      <c r="T127" s="649"/>
      <c r="U127" s="649"/>
      <c r="V127" s="649"/>
      <c r="W127" s="650"/>
    </row>
    <row r="128" spans="1:30" s="7" customFormat="1" ht="17.45" customHeight="1" x14ac:dyDescent="0.15">
      <c r="A128" s="320"/>
      <c r="B128" s="624"/>
      <c r="C128" s="370"/>
      <c r="D128" s="371"/>
      <c r="E128" s="371"/>
      <c r="F128" s="371"/>
      <c r="G128" s="364" t="e">
        <f>IF(#REF!="","",#REF!)</f>
        <v>#REF!</v>
      </c>
      <c r="H128" s="375"/>
      <c r="I128" s="376"/>
      <c r="J128" s="364" t="e">
        <f>IF(#REF!="","",#REF!)</f>
        <v>#REF!</v>
      </c>
      <c r="K128" s="375"/>
      <c r="L128" s="375"/>
      <c r="M128" s="376"/>
      <c r="N128" s="364" t="e">
        <f>IF(#REF!="","",#REF!)</f>
        <v>#REF!</v>
      </c>
      <c r="O128" s="375"/>
      <c r="P128" s="375"/>
      <c r="Q128" s="375"/>
      <c r="R128" s="651" t="e">
        <f>IF(AND(SUM(F116:G118)&lt;=D93,SUM(R116:R118)&lt;=D93),"","・報酬の「配置人数」には年間を通じた配置予定人数を記載してください。(※１)及び記入例参照")</f>
        <v>#REF!</v>
      </c>
      <c r="S128" s="652"/>
      <c r="T128" s="652"/>
      <c r="U128" s="652"/>
      <c r="V128" s="652"/>
      <c r="W128" s="653"/>
      <c r="X128" s="31" t="str">
        <f>IF(AND(O128="○",T128="○"),"①か②の",IF(AND(O128="―",T128="―"),"エラー",""))</f>
        <v/>
      </c>
    </row>
    <row r="129" spans="1:33" s="7" customFormat="1" ht="17.45" customHeight="1" x14ac:dyDescent="0.15">
      <c r="A129" s="320"/>
      <c r="B129" s="624"/>
      <c r="C129" s="348" t="s">
        <v>224</v>
      </c>
      <c r="D129" s="349"/>
      <c r="E129" s="349"/>
      <c r="F129" s="350"/>
      <c r="G129" s="354" t="s">
        <v>225</v>
      </c>
      <c r="H129" s="354"/>
      <c r="I129" s="354"/>
      <c r="J129" s="355" t="s">
        <v>242</v>
      </c>
      <c r="K129" s="356"/>
      <c r="L129" s="356"/>
      <c r="M129" s="356"/>
      <c r="N129" s="356"/>
      <c r="O129" s="356"/>
      <c r="P129" s="356"/>
      <c r="Q129" s="356"/>
      <c r="R129" s="651" t="e">
        <f>IF(AND(OR(COUNTIF(J130,"①*"),COUNTIF(J130,"②*")),AND(E119&lt;&gt;"",E120&lt;&gt;"",G124="○",G126="○",G128="○",J128="○",N128="○",G130="○")),"","・【成果目標】・【成果指標】・【部活動指導員について】・【支給要件の確認】・【部活動指導員の指導状況】・【地域連携・地域移行に資する取組】のいずれかに未入力箇所あり。")</f>
        <v>#REF!</v>
      </c>
      <c r="S129" s="546"/>
      <c r="T129" s="546"/>
      <c r="U129" s="546"/>
      <c r="V129" s="546"/>
      <c r="W129" s="547"/>
    </row>
    <row r="130" spans="1:33" s="7" customFormat="1" ht="26.45" customHeight="1" thickBot="1" x14ac:dyDescent="0.2">
      <c r="A130" s="320"/>
      <c r="B130" s="625"/>
      <c r="C130" s="351"/>
      <c r="D130" s="352"/>
      <c r="E130" s="352"/>
      <c r="F130" s="353"/>
      <c r="G130" s="363" t="e">
        <f>IF(#REF!="","",#REF!)</f>
        <v>#REF!</v>
      </c>
      <c r="H130" s="363"/>
      <c r="I130" s="363"/>
      <c r="J130" s="657" t="e">
        <f>IF(#REF!="","",#REF!)</f>
        <v>#REF!</v>
      </c>
      <c r="K130" s="658"/>
      <c r="L130" s="658"/>
      <c r="M130" s="658"/>
      <c r="N130" s="658"/>
      <c r="O130" s="658"/>
      <c r="P130" s="658"/>
      <c r="Q130" s="658"/>
      <c r="R130" s="654"/>
      <c r="S130" s="655"/>
      <c r="T130" s="655"/>
      <c r="U130" s="655"/>
      <c r="V130" s="655"/>
      <c r="W130" s="656"/>
      <c r="X130" s="31" t="str">
        <f>IF(AND(O130="○",T130="○"),"①か②の",IF(AND(O130="―",T130="―"),"エラー",""))</f>
        <v/>
      </c>
    </row>
    <row r="131" spans="1:33" s="7" customFormat="1" ht="26.45" customHeight="1" x14ac:dyDescent="0.15">
      <c r="A131" s="24" t="str">
        <f>IF(OR(COUNTIF(C133,"*区"),COUNTIF(C133,"*市"),COUNTIF(C133,"*町"),COUNTIF(C133,"*村"),COUNTIF(C133,"*組合")),"○","市町村名×")</f>
        <v>市町村名×</v>
      </c>
      <c r="B131" s="490" t="s">
        <v>106</v>
      </c>
      <c r="C131" s="659" t="s">
        <v>236</v>
      </c>
      <c r="D131" s="661" t="s">
        <v>237</v>
      </c>
      <c r="E131" s="409" t="s">
        <v>191</v>
      </c>
      <c r="F131" s="410"/>
      <c r="G131" s="410"/>
      <c r="H131" s="410"/>
      <c r="I131" s="410"/>
      <c r="J131" s="410"/>
      <c r="K131" s="410"/>
      <c r="L131" s="410"/>
      <c r="M131" s="410"/>
      <c r="N131" s="410"/>
      <c r="O131" s="410"/>
      <c r="P131" s="410"/>
      <c r="Q131" s="410"/>
      <c r="R131" s="410"/>
      <c r="S131" s="410"/>
      <c r="T131" s="410"/>
      <c r="U131" s="492" t="s">
        <v>192</v>
      </c>
      <c r="V131" s="492" t="s">
        <v>238</v>
      </c>
      <c r="W131" s="517" t="s">
        <v>193</v>
      </c>
      <c r="X131" s="25" t="e">
        <f>IF(OR(AF135=2,NOT(AND(V133&gt;0.3*U133,V133&lt;0.4*U133,V133&gt;=W133))),"※３参照：【Ｕ列】都道府県補助額を確認してください","")</f>
        <v>#REF!</v>
      </c>
      <c r="Y131" s="26"/>
    </row>
    <row r="132" spans="1:33" s="7" customFormat="1" ht="21.6" customHeight="1" thickBot="1" x14ac:dyDescent="0.2">
      <c r="A132" s="24" t="str">
        <f>IF(B133="都道府県確認欄","No.不備","")</f>
        <v/>
      </c>
      <c r="B132" s="491"/>
      <c r="C132" s="660"/>
      <c r="D132" s="662"/>
      <c r="E132" s="411"/>
      <c r="F132" s="412"/>
      <c r="G132" s="412"/>
      <c r="H132" s="412"/>
      <c r="I132" s="412"/>
      <c r="J132" s="412"/>
      <c r="K132" s="412"/>
      <c r="L132" s="412"/>
      <c r="M132" s="412"/>
      <c r="N132" s="412"/>
      <c r="O132" s="412"/>
      <c r="P132" s="412"/>
      <c r="Q132" s="412"/>
      <c r="R132" s="412"/>
      <c r="S132" s="412"/>
      <c r="T132" s="412"/>
      <c r="U132" s="493"/>
      <c r="V132" s="493"/>
      <c r="W132" s="518"/>
      <c r="X132" s="25" t="e">
        <f>IF(AND(W133&lt;=U133/3,MOD(W133,1000)=0,NOT(W133=0),AG135=1),"","※３参照：【Ｖ列】国庫補助希望額を確認してください。")</f>
        <v>#REF!</v>
      </c>
      <c r="Y132" s="26"/>
    </row>
    <row r="133" spans="1:33" s="7" customFormat="1" ht="24" customHeight="1" x14ac:dyDescent="0.15">
      <c r="A133" s="14"/>
      <c r="B133" s="622" t="str">
        <f>IFERROR(IF(OR(COUNTIF(C133,"*区"),COUNTIF(C133,"*市"),COUNTIF(C133,"*町"),COUNTIF(C133,"*村"),COUNTIF(C133,"*組合")),B93+1,"－"),"都道府県確認欄")</f>
        <v>－</v>
      </c>
      <c r="C133" s="626" t="e">
        <f>#REF!</f>
        <v>#REF!</v>
      </c>
      <c r="D133" s="629" t="e">
        <f>SUM($F135:$F154)</f>
        <v>#REF!</v>
      </c>
      <c r="E133" s="523" t="s">
        <v>194</v>
      </c>
      <c r="F133" s="524" t="s">
        <v>195</v>
      </c>
      <c r="G133" s="526" t="s">
        <v>196</v>
      </c>
      <c r="H133" s="528" t="s">
        <v>197</v>
      </c>
      <c r="I133" s="423" t="s">
        <v>198</v>
      </c>
      <c r="J133" s="424"/>
      <c r="K133" s="425"/>
      <c r="L133" s="429" t="s">
        <v>100</v>
      </c>
      <c r="M133" s="430"/>
      <c r="N133" s="430"/>
      <c r="O133" s="430"/>
      <c r="P133" s="430"/>
      <c r="Q133" s="430"/>
      <c r="R133" s="430"/>
      <c r="S133" s="431"/>
      <c r="T133" s="413" t="s">
        <v>199</v>
      </c>
      <c r="U133" s="415" t="e">
        <f>SUM($T135,$O156,$T156)</f>
        <v>#REF!</v>
      </c>
      <c r="V133" s="665" t="e">
        <f>#REF!</f>
        <v>#REF!</v>
      </c>
      <c r="W133" s="667" t="e">
        <f>#REF!</f>
        <v>#REF!</v>
      </c>
      <c r="X133" s="23" t="e">
        <f>IF(AND(AD135=1,AE135=1,AF135=1,AG135=1),"","入力不備あり")</f>
        <v>#REF!</v>
      </c>
      <c r="Y133" s="26"/>
    </row>
    <row r="134" spans="1:33" s="7" customFormat="1" ht="12.6" customHeight="1" thickBot="1" x14ac:dyDescent="0.2">
      <c r="A134" s="14"/>
      <c r="B134" s="623"/>
      <c r="C134" s="627"/>
      <c r="D134" s="630"/>
      <c r="E134" s="523"/>
      <c r="F134" s="525"/>
      <c r="G134" s="527"/>
      <c r="H134" s="529"/>
      <c r="I134" s="426"/>
      <c r="J134" s="427"/>
      <c r="K134" s="428"/>
      <c r="L134" s="432"/>
      <c r="M134" s="432"/>
      <c r="N134" s="432"/>
      <c r="O134" s="432"/>
      <c r="P134" s="432"/>
      <c r="Q134" s="432"/>
      <c r="R134" s="432"/>
      <c r="S134" s="433"/>
      <c r="T134" s="414"/>
      <c r="U134" s="416"/>
      <c r="V134" s="666"/>
      <c r="W134" s="565"/>
      <c r="X134" s="26"/>
      <c r="Y134" s="7" t="s">
        <v>180</v>
      </c>
      <c r="Z134" s="7" t="s">
        <v>200</v>
      </c>
      <c r="AA134" s="7" t="s">
        <v>201</v>
      </c>
      <c r="AB134" s="7" t="s">
        <v>202</v>
      </c>
      <c r="AD134" s="7" t="s">
        <v>203</v>
      </c>
      <c r="AE134" s="7" t="s">
        <v>107</v>
      </c>
      <c r="AF134" s="7" t="s">
        <v>239</v>
      </c>
      <c r="AG134" s="7" t="s">
        <v>204</v>
      </c>
    </row>
    <row r="135" spans="1:33" s="7" customFormat="1" ht="17.45" customHeight="1" x14ac:dyDescent="0.15">
      <c r="A135" s="27" t="e">
        <f>IF(AND(F135&lt;&gt;"",G135&lt;&gt;"",H135&lt;&gt;"",I135&lt;&gt;""),"","入力不備あり")</f>
        <v>#REF!</v>
      </c>
      <c r="B135" s="623"/>
      <c r="C135" s="628"/>
      <c r="D135" s="631"/>
      <c r="E135" s="523"/>
      <c r="F135" s="47" t="e">
        <f>IF(#REF!="","",#REF!)</f>
        <v>#REF!</v>
      </c>
      <c r="G135" s="49" t="e">
        <f>IF(#REF!="","",#REF!)</f>
        <v>#REF!</v>
      </c>
      <c r="H135" s="54" t="e">
        <f>IF(#REF!="","",#REF!)</f>
        <v>#REF!</v>
      </c>
      <c r="I135" s="385" t="str">
        <f>IFERROR(INT(G135*H135),"")</f>
        <v/>
      </c>
      <c r="J135" s="386"/>
      <c r="K135" s="387"/>
      <c r="L135" s="613" t="e">
        <f>IF(#REF!="","",#REF!)</f>
        <v>#REF!</v>
      </c>
      <c r="M135" s="613"/>
      <c r="N135" s="613"/>
      <c r="O135" s="613"/>
      <c r="P135" s="613"/>
      <c r="Q135" s="613"/>
      <c r="R135" s="613"/>
      <c r="S135" s="614"/>
      <c r="T135" s="567">
        <f>SUM($I135:$K154)</f>
        <v>0</v>
      </c>
      <c r="U135" s="416"/>
      <c r="V135" s="666"/>
      <c r="W135" s="565"/>
      <c r="X135" s="23" t="e">
        <f>IF(AND(Y135=1,Z135=1,AA135=1,AB135=1,AD135=1,AE135=1,AF135=1,AG135=1),"","入力不備あり")</f>
        <v>#REF!</v>
      </c>
      <c r="Y135" s="7">
        <f>IFERROR(IF(F135="",2,IF(AND(F135&gt;=1,(MOD(F135,1)=0)),1,IF(AND(F135=0,L135&lt;&gt;""),1,2))),2)</f>
        <v>2</v>
      </c>
      <c r="Z135" s="7" t="e">
        <f>IF(G135="",2,IF(G135&lt;=1600,1,2))</f>
        <v>#REF!</v>
      </c>
      <c r="AA135" s="7" t="e">
        <f>IF(H135="",2,IF(H135&gt;=0,1,2))</f>
        <v>#REF!</v>
      </c>
      <c r="AB135" s="7" t="e">
        <f>IF(I135=#REF!,1,2)</f>
        <v>#REF!</v>
      </c>
      <c r="AD135" s="7" t="e">
        <f>IF(T135=#REF!,1,2)</f>
        <v>#REF!</v>
      </c>
      <c r="AE135" s="7" t="e">
        <f>IF(U133=#REF!,1,2)</f>
        <v>#REF!</v>
      </c>
      <c r="AF135" s="7" t="e">
        <f>IF(V133=0,2,IF(#REF!="",2,IF(V133=#REF!,1,2)))</f>
        <v>#REF!</v>
      </c>
      <c r="AG135" s="7" t="e">
        <f>IF(W133=0,2,IF(W133=#REF!,1,2))</f>
        <v>#REF!</v>
      </c>
    </row>
    <row r="136" spans="1:33" s="7" customFormat="1" ht="17.45" customHeight="1" x14ac:dyDescent="0.15">
      <c r="A136" s="27" t="e">
        <f>IF(AND(F136="",G136="",H136="",I136="",L136=""),"",IF(AND(F136&lt;&gt;"",G136&lt;&gt;"",H136&lt;&gt;"",I136&lt;&gt;""),"","入力不備あり"))</f>
        <v>#REF!</v>
      </c>
      <c r="B136" s="623"/>
      <c r="C136" s="628"/>
      <c r="D136" s="631"/>
      <c r="E136" s="523"/>
      <c r="F136" s="47" t="e">
        <f>IF(#REF!="","",#REF!)</f>
        <v>#REF!</v>
      </c>
      <c r="G136" s="49" t="e">
        <f>IF(#REF!="","",#REF!)</f>
        <v>#REF!</v>
      </c>
      <c r="H136" s="54" t="e">
        <f>IF(#REF!="","",#REF!)</f>
        <v>#REF!</v>
      </c>
      <c r="I136" s="385" t="str">
        <f>IFERROR(INT(G136*H136),"")</f>
        <v/>
      </c>
      <c r="J136" s="386"/>
      <c r="K136" s="387"/>
      <c r="L136" s="613" t="e">
        <f>IF(#REF!="","",#REF!)</f>
        <v>#REF!</v>
      </c>
      <c r="M136" s="613"/>
      <c r="N136" s="613"/>
      <c r="O136" s="613"/>
      <c r="P136" s="613"/>
      <c r="Q136" s="613"/>
      <c r="R136" s="613"/>
      <c r="S136" s="614"/>
      <c r="T136" s="567"/>
      <c r="U136" s="416"/>
      <c r="V136" s="666"/>
      <c r="W136" s="565"/>
      <c r="X136" s="23" t="e">
        <f>IF(AND(Y136=3,Z136=3,AA136=3),"",IF(AND(Y136=1,Z136=1,AA136=1,AB136=1),"","入力不備あり"))</f>
        <v>#REF!</v>
      </c>
      <c r="Y136" s="7">
        <f>IFERROR(IF(F136="",3,IF(AND(F136&gt;=1,(MOD(F136,1)=0)),1,IF(AND(F136=0,L136&lt;&gt;""),1,2))),2)</f>
        <v>2</v>
      </c>
      <c r="Z136" s="7" t="e">
        <f>IF(G136="",3,IF(G136&lt;=1600,1,2))</f>
        <v>#REF!</v>
      </c>
      <c r="AA136" s="7" t="e">
        <f>IF(H136="",3,IF(H136&gt;=0,1,2))</f>
        <v>#REF!</v>
      </c>
      <c r="AB136" s="7" t="e">
        <f>IF(I136=#REF!,1,2)</f>
        <v>#REF!</v>
      </c>
    </row>
    <row r="137" spans="1:33" s="7" customFormat="1" ht="17.45" customHeight="1" x14ac:dyDescent="0.15">
      <c r="A137" s="27" t="e">
        <f>IF(AND(F137="",G137="",H137="",I137="",L137=""),"",IF(AND(F137&lt;&gt;"",G137&lt;&gt;"",H137&lt;&gt;"",I137&lt;&gt;""),"","入力不備あり"))</f>
        <v>#REF!</v>
      </c>
      <c r="B137" s="623"/>
      <c r="C137" s="628"/>
      <c r="D137" s="631"/>
      <c r="E137" s="523"/>
      <c r="F137" s="47" t="e">
        <f>IF(#REF!="","",#REF!)</f>
        <v>#REF!</v>
      </c>
      <c r="G137" s="49" t="e">
        <f>IF(#REF!="","",#REF!)</f>
        <v>#REF!</v>
      </c>
      <c r="H137" s="54" t="e">
        <f>IF(#REF!="","",#REF!)</f>
        <v>#REF!</v>
      </c>
      <c r="I137" s="385" t="str">
        <f t="shared" ref="I137:I154" si="22">IFERROR(INT(G137*H137),"")</f>
        <v/>
      </c>
      <c r="J137" s="386"/>
      <c r="K137" s="387"/>
      <c r="L137" s="613" t="e">
        <f>IF(#REF!="","",#REF!)</f>
        <v>#REF!</v>
      </c>
      <c r="M137" s="613"/>
      <c r="N137" s="613"/>
      <c r="O137" s="613"/>
      <c r="P137" s="613"/>
      <c r="Q137" s="613"/>
      <c r="R137" s="613"/>
      <c r="S137" s="614"/>
      <c r="T137" s="567"/>
      <c r="U137" s="416"/>
      <c r="V137" s="666"/>
      <c r="W137" s="565"/>
      <c r="X137" s="23" t="e">
        <f t="shared" ref="X137:X154" si="23">IF(AND(Y137=3,Z137=3,AA137=3),"",IF(AND(Y137=1,Z137=1,AA137=1,AB137=1),"","入力不備あり"))</f>
        <v>#REF!</v>
      </c>
      <c r="Y137" s="7">
        <f t="shared" ref="Y137:Y154" si="24">IFERROR(IF(F137="",3,IF(AND(F137&gt;=1,(MOD(F137,1)=0)),1,IF(AND(F137=0,L137&lt;&gt;""),1,2))),2)</f>
        <v>2</v>
      </c>
      <c r="Z137" s="7" t="e">
        <f t="shared" ref="Z137:Z154" si="25">IF(G137="",3,IF(G137&lt;=1600,1,2))</f>
        <v>#REF!</v>
      </c>
      <c r="AA137" s="7" t="e">
        <f t="shared" ref="AA137:AA154" si="26">IF(H137="",3,IF(H137&gt;=0,1,2))</f>
        <v>#REF!</v>
      </c>
      <c r="AB137" s="7" t="e">
        <f>IF(I137=#REF!,1,2)</f>
        <v>#REF!</v>
      </c>
    </row>
    <row r="138" spans="1:33" s="7" customFormat="1" ht="17.45" customHeight="1" x14ac:dyDescent="0.15">
      <c r="A138" s="27" t="e">
        <f t="shared" ref="A138:A154" si="27">IF(AND(F138="",G138="",H138="",I138="",L138=""),"",IF(AND(F138&lt;&gt;"",G138&lt;&gt;"",H138&lt;&gt;"",I138&lt;&gt;""),"","入力不備あり"))</f>
        <v>#REF!</v>
      </c>
      <c r="B138" s="623"/>
      <c r="C138" s="628"/>
      <c r="D138" s="631"/>
      <c r="E138" s="523"/>
      <c r="F138" s="47" t="e">
        <f>IF(#REF!="","",#REF!)</f>
        <v>#REF!</v>
      </c>
      <c r="G138" s="49" t="e">
        <f>IF(#REF!="","",#REF!)</f>
        <v>#REF!</v>
      </c>
      <c r="H138" s="54" t="e">
        <f>IF(#REF!="","",#REF!)</f>
        <v>#REF!</v>
      </c>
      <c r="I138" s="385" t="str">
        <f t="shared" si="22"/>
        <v/>
      </c>
      <c r="J138" s="386"/>
      <c r="K138" s="387"/>
      <c r="L138" s="613" t="e">
        <f>IF(#REF!="","",#REF!)</f>
        <v>#REF!</v>
      </c>
      <c r="M138" s="613"/>
      <c r="N138" s="613"/>
      <c r="O138" s="613"/>
      <c r="P138" s="613"/>
      <c r="Q138" s="613"/>
      <c r="R138" s="613"/>
      <c r="S138" s="614"/>
      <c r="T138" s="567"/>
      <c r="U138" s="416"/>
      <c r="V138" s="666"/>
      <c r="W138" s="565"/>
      <c r="X138" s="23" t="e">
        <f t="shared" si="23"/>
        <v>#REF!</v>
      </c>
      <c r="Y138" s="7">
        <f t="shared" si="24"/>
        <v>2</v>
      </c>
      <c r="Z138" s="7" t="e">
        <f t="shared" si="25"/>
        <v>#REF!</v>
      </c>
      <c r="AA138" s="7" t="e">
        <f t="shared" si="26"/>
        <v>#REF!</v>
      </c>
      <c r="AB138" s="7" t="e">
        <f>IF(I138=#REF!,1,2)</f>
        <v>#REF!</v>
      </c>
    </row>
    <row r="139" spans="1:33" s="7" customFormat="1" ht="17.45" customHeight="1" x14ac:dyDescent="0.15">
      <c r="A139" s="27" t="e">
        <f t="shared" si="27"/>
        <v>#REF!</v>
      </c>
      <c r="B139" s="623"/>
      <c r="C139" s="628"/>
      <c r="D139" s="631"/>
      <c r="E139" s="523"/>
      <c r="F139" s="47" t="e">
        <f>IF(#REF!="","",#REF!)</f>
        <v>#REF!</v>
      </c>
      <c r="G139" s="49" t="e">
        <f>IF(#REF!="","",#REF!)</f>
        <v>#REF!</v>
      </c>
      <c r="H139" s="54" t="e">
        <f>IF(#REF!="","",#REF!)</f>
        <v>#REF!</v>
      </c>
      <c r="I139" s="385" t="str">
        <f t="shared" si="22"/>
        <v/>
      </c>
      <c r="J139" s="386"/>
      <c r="K139" s="387"/>
      <c r="L139" s="613" t="e">
        <f>IF(#REF!="","",#REF!)</f>
        <v>#REF!</v>
      </c>
      <c r="M139" s="613"/>
      <c r="N139" s="613"/>
      <c r="O139" s="613"/>
      <c r="P139" s="613"/>
      <c r="Q139" s="613"/>
      <c r="R139" s="613"/>
      <c r="S139" s="614"/>
      <c r="T139" s="567"/>
      <c r="U139" s="416"/>
      <c r="V139" s="666"/>
      <c r="W139" s="565"/>
      <c r="X139" s="23" t="e">
        <f t="shared" si="23"/>
        <v>#REF!</v>
      </c>
      <c r="Y139" s="7">
        <f t="shared" si="24"/>
        <v>2</v>
      </c>
      <c r="Z139" s="7" t="e">
        <f t="shared" si="25"/>
        <v>#REF!</v>
      </c>
      <c r="AA139" s="7" t="e">
        <f t="shared" si="26"/>
        <v>#REF!</v>
      </c>
      <c r="AB139" s="7" t="e">
        <f>IF(I139=#REF!,1,2)</f>
        <v>#REF!</v>
      </c>
    </row>
    <row r="140" spans="1:33" s="7" customFormat="1" ht="17.45" customHeight="1" x14ac:dyDescent="0.15">
      <c r="A140" s="27" t="e">
        <f t="shared" si="27"/>
        <v>#REF!</v>
      </c>
      <c r="B140" s="623"/>
      <c r="C140" s="628"/>
      <c r="D140" s="631"/>
      <c r="E140" s="523"/>
      <c r="F140" s="47" t="e">
        <f>IF(#REF!="","",#REF!)</f>
        <v>#REF!</v>
      </c>
      <c r="G140" s="49" t="e">
        <f>IF(#REF!="","",#REF!)</f>
        <v>#REF!</v>
      </c>
      <c r="H140" s="54" t="e">
        <f>IF(#REF!="","",#REF!)</f>
        <v>#REF!</v>
      </c>
      <c r="I140" s="385" t="str">
        <f t="shared" si="22"/>
        <v/>
      </c>
      <c r="J140" s="386"/>
      <c r="K140" s="387"/>
      <c r="L140" s="613" t="e">
        <f>IF(#REF!="","",#REF!)</f>
        <v>#REF!</v>
      </c>
      <c r="M140" s="613"/>
      <c r="N140" s="613"/>
      <c r="O140" s="613"/>
      <c r="P140" s="613"/>
      <c r="Q140" s="613"/>
      <c r="R140" s="613"/>
      <c r="S140" s="614"/>
      <c r="T140" s="567"/>
      <c r="U140" s="416"/>
      <c r="V140" s="666"/>
      <c r="W140" s="565"/>
      <c r="X140" s="23" t="e">
        <f t="shared" si="23"/>
        <v>#REF!</v>
      </c>
      <c r="Y140" s="7">
        <f t="shared" si="24"/>
        <v>2</v>
      </c>
      <c r="Z140" s="7" t="e">
        <f t="shared" si="25"/>
        <v>#REF!</v>
      </c>
      <c r="AA140" s="7" t="e">
        <f t="shared" si="26"/>
        <v>#REF!</v>
      </c>
      <c r="AB140" s="7" t="e">
        <f>IF(I140=#REF!,1,2)</f>
        <v>#REF!</v>
      </c>
    </row>
    <row r="141" spans="1:33" s="7" customFormat="1" ht="17.45" customHeight="1" x14ac:dyDescent="0.15">
      <c r="A141" s="27" t="e">
        <f t="shared" si="27"/>
        <v>#REF!</v>
      </c>
      <c r="B141" s="623"/>
      <c r="C141" s="628"/>
      <c r="D141" s="631"/>
      <c r="E141" s="523"/>
      <c r="F141" s="47" t="e">
        <f>IF(#REF!="","",#REF!)</f>
        <v>#REF!</v>
      </c>
      <c r="G141" s="49" t="e">
        <f>IF(#REF!="","",#REF!)</f>
        <v>#REF!</v>
      </c>
      <c r="H141" s="54" t="e">
        <f>IF(#REF!="","",#REF!)</f>
        <v>#REF!</v>
      </c>
      <c r="I141" s="385" t="str">
        <f t="shared" si="22"/>
        <v/>
      </c>
      <c r="J141" s="386"/>
      <c r="K141" s="387"/>
      <c r="L141" s="613" t="e">
        <f>IF(#REF!="","",#REF!)</f>
        <v>#REF!</v>
      </c>
      <c r="M141" s="613"/>
      <c r="N141" s="613"/>
      <c r="O141" s="613"/>
      <c r="P141" s="613"/>
      <c r="Q141" s="613"/>
      <c r="R141" s="613"/>
      <c r="S141" s="614"/>
      <c r="T141" s="567"/>
      <c r="U141" s="416"/>
      <c r="V141" s="666"/>
      <c r="W141" s="565"/>
      <c r="X141" s="23" t="e">
        <f t="shared" si="23"/>
        <v>#REF!</v>
      </c>
      <c r="Y141" s="7">
        <f t="shared" si="24"/>
        <v>2</v>
      </c>
      <c r="Z141" s="7" t="e">
        <f t="shared" si="25"/>
        <v>#REF!</v>
      </c>
      <c r="AA141" s="7" t="e">
        <f t="shared" si="26"/>
        <v>#REF!</v>
      </c>
      <c r="AB141" s="7" t="e">
        <f>IF(I141=#REF!,1,2)</f>
        <v>#REF!</v>
      </c>
    </row>
    <row r="142" spans="1:33" s="7" customFormat="1" ht="17.45" customHeight="1" x14ac:dyDescent="0.15">
      <c r="A142" s="27" t="e">
        <f t="shared" si="27"/>
        <v>#REF!</v>
      </c>
      <c r="B142" s="623"/>
      <c r="C142" s="628"/>
      <c r="D142" s="631"/>
      <c r="E142" s="523"/>
      <c r="F142" s="47" t="e">
        <f>IF(#REF!="","",#REF!)</f>
        <v>#REF!</v>
      </c>
      <c r="G142" s="49" t="e">
        <f>IF(#REF!="","",#REF!)</f>
        <v>#REF!</v>
      </c>
      <c r="H142" s="54" t="e">
        <f>IF(#REF!="","",#REF!)</f>
        <v>#REF!</v>
      </c>
      <c r="I142" s="385" t="str">
        <f t="shared" si="22"/>
        <v/>
      </c>
      <c r="J142" s="386"/>
      <c r="K142" s="387"/>
      <c r="L142" s="613" t="e">
        <f>IF(#REF!="","",#REF!)</f>
        <v>#REF!</v>
      </c>
      <c r="M142" s="613"/>
      <c r="N142" s="613"/>
      <c r="O142" s="613"/>
      <c r="P142" s="613"/>
      <c r="Q142" s="613"/>
      <c r="R142" s="613"/>
      <c r="S142" s="614"/>
      <c r="T142" s="567"/>
      <c r="U142" s="416"/>
      <c r="V142" s="666"/>
      <c r="W142" s="565"/>
      <c r="X142" s="23" t="e">
        <f t="shared" si="23"/>
        <v>#REF!</v>
      </c>
      <c r="Y142" s="7">
        <f t="shared" si="24"/>
        <v>2</v>
      </c>
      <c r="Z142" s="7" t="e">
        <f t="shared" si="25"/>
        <v>#REF!</v>
      </c>
      <c r="AA142" s="7" t="e">
        <f t="shared" si="26"/>
        <v>#REF!</v>
      </c>
      <c r="AB142" s="7" t="e">
        <f>IF(I142=#REF!,1,2)</f>
        <v>#REF!</v>
      </c>
    </row>
    <row r="143" spans="1:33" s="7" customFormat="1" ht="17.45" customHeight="1" x14ac:dyDescent="0.15">
      <c r="A143" s="27" t="e">
        <f t="shared" si="27"/>
        <v>#REF!</v>
      </c>
      <c r="B143" s="623"/>
      <c r="C143" s="628"/>
      <c r="D143" s="631"/>
      <c r="E143" s="523"/>
      <c r="F143" s="47" t="e">
        <f>IF(#REF!="","",#REF!)</f>
        <v>#REF!</v>
      </c>
      <c r="G143" s="49" t="e">
        <f>IF(#REF!="","",#REF!)</f>
        <v>#REF!</v>
      </c>
      <c r="H143" s="54" t="e">
        <f>IF(#REF!="","",#REF!)</f>
        <v>#REF!</v>
      </c>
      <c r="I143" s="385" t="str">
        <f t="shared" si="22"/>
        <v/>
      </c>
      <c r="J143" s="386"/>
      <c r="K143" s="387"/>
      <c r="L143" s="613" t="e">
        <f>IF(#REF!="","",#REF!)</f>
        <v>#REF!</v>
      </c>
      <c r="M143" s="613"/>
      <c r="N143" s="613"/>
      <c r="O143" s="613"/>
      <c r="P143" s="613"/>
      <c r="Q143" s="613"/>
      <c r="R143" s="613"/>
      <c r="S143" s="614"/>
      <c r="T143" s="567"/>
      <c r="U143" s="416"/>
      <c r="V143" s="666"/>
      <c r="W143" s="565"/>
      <c r="X143" s="23" t="e">
        <f t="shared" si="23"/>
        <v>#REF!</v>
      </c>
      <c r="Y143" s="7">
        <f t="shared" si="24"/>
        <v>2</v>
      </c>
      <c r="Z143" s="7" t="e">
        <f t="shared" si="25"/>
        <v>#REF!</v>
      </c>
      <c r="AA143" s="7" t="e">
        <f t="shared" si="26"/>
        <v>#REF!</v>
      </c>
      <c r="AB143" s="7" t="e">
        <f>IF(I143=#REF!,1,2)</f>
        <v>#REF!</v>
      </c>
    </row>
    <row r="144" spans="1:33" s="7" customFormat="1" ht="17.45" customHeight="1" x14ac:dyDescent="0.15">
      <c r="A144" s="27" t="e">
        <f t="shared" si="27"/>
        <v>#REF!</v>
      </c>
      <c r="B144" s="623"/>
      <c r="C144" s="628"/>
      <c r="D144" s="631"/>
      <c r="E144" s="523"/>
      <c r="F144" s="47" t="e">
        <f>IF(#REF!="","",#REF!)</f>
        <v>#REF!</v>
      </c>
      <c r="G144" s="49" t="e">
        <f>IF(#REF!="","",#REF!)</f>
        <v>#REF!</v>
      </c>
      <c r="H144" s="54" t="e">
        <f>IF(#REF!="","",#REF!)</f>
        <v>#REF!</v>
      </c>
      <c r="I144" s="385" t="str">
        <f t="shared" si="22"/>
        <v/>
      </c>
      <c r="J144" s="386"/>
      <c r="K144" s="387"/>
      <c r="L144" s="613" t="e">
        <f>IF(#REF!="","",#REF!)</f>
        <v>#REF!</v>
      </c>
      <c r="M144" s="613"/>
      <c r="N144" s="613"/>
      <c r="O144" s="613"/>
      <c r="P144" s="613"/>
      <c r="Q144" s="613"/>
      <c r="R144" s="613"/>
      <c r="S144" s="614"/>
      <c r="T144" s="567"/>
      <c r="U144" s="416"/>
      <c r="V144" s="666"/>
      <c r="W144" s="565"/>
      <c r="X144" s="23" t="e">
        <f t="shared" si="23"/>
        <v>#REF!</v>
      </c>
      <c r="Y144" s="7">
        <f t="shared" si="24"/>
        <v>2</v>
      </c>
      <c r="Z144" s="7" t="e">
        <f t="shared" si="25"/>
        <v>#REF!</v>
      </c>
      <c r="AA144" s="7" t="e">
        <f t="shared" si="26"/>
        <v>#REF!</v>
      </c>
      <c r="AB144" s="7" t="e">
        <f>IF(I144=#REF!,1,2)</f>
        <v>#REF!</v>
      </c>
    </row>
    <row r="145" spans="1:30" s="7" customFormat="1" ht="17.45" customHeight="1" x14ac:dyDescent="0.15">
      <c r="A145" s="27" t="e">
        <f t="shared" si="27"/>
        <v>#REF!</v>
      </c>
      <c r="B145" s="623"/>
      <c r="C145" s="628"/>
      <c r="D145" s="631"/>
      <c r="E145" s="523"/>
      <c r="F145" s="47" t="e">
        <f>IF(#REF!="","",#REF!)</f>
        <v>#REF!</v>
      </c>
      <c r="G145" s="49" t="e">
        <f>IF(#REF!="","",#REF!)</f>
        <v>#REF!</v>
      </c>
      <c r="H145" s="54" t="e">
        <f>IF(#REF!="","",#REF!)</f>
        <v>#REF!</v>
      </c>
      <c r="I145" s="385" t="str">
        <f t="shared" si="22"/>
        <v/>
      </c>
      <c r="J145" s="386"/>
      <c r="K145" s="387"/>
      <c r="L145" s="613" t="e">
        <f>IF(#REF!="","",#REF!)</f>
        <v>#REF!</v>
      </c>
      <c r="M145" s="613"/>
      <c r="N145" s="613"/>
      <c r="O145" s="613"/>
      <c r="P145" s="613"/>
      <c r="Q145" s="613"/>
      <c r="R145" s="613"/>
      <c r="S145" s="614"/>
      <c r="T145" s="567"/>
      <c r="U145" s="416"/>
      <c r="V145" s="666"/>
      <c r="W145" s="565"/>
      <c r="X145" s="23" t="e">
        <f t="shared" si="23"/>
        <v>#REF!</v>
      </c>
      <c r="Y145" s="7">
        <f t="shared" si="24"/>
        <v>2</v>
      </c>
      <c r="Z145" s="7" t="e">
        <f t="shared" si="25"/>
        <v>#REF!</v>
      </c>
      <c r="AA145" s="7" t="e">
        <f t="shared" si="26"/>
        <v>#REF!</v>
      </c>
      <c r="AB145" s="7" t="e">
        <f>IF(I145=#REF!,1,2)</f>
        <v>#REF!</v>
      </c>
    </row>
    <row r="146" spans="1:30" s="7" customFormat="1" ht="17.45" customHeight="1" x14ac:dyDescent="0.15">
      <c r="A146" s="27" t="e">
        <f t="shared" si="27"/>
        <v>#REF!</v>
      </c>
      <c r="B146" s="623"/>
      <c r="C146" s="628"/>
      <c r="D146" s="631"/>
      <c r="E146" s="523"/>
      <c r="F146" s="47" t="e">
        <f>IF(#REF!="","",#REF!)</f>
        <v>#REF!</v>
      </c>
      <c r="G146" s="49" t="e">
        <f>IF(#REF!="","",#REF!)</f>
        <v>#REF!</v>
      </c>
      <c r="H146" s="54" t="e">
        <f>IF(#REF!="","",#REF!)</f>
        <v>#REF!</v>
      </c>
      <c r="I146" s="385" t="str">
        <f t="shared" si="22"/>
        <v/>
      </c>
      <c r="J146" s="386"/>
      <c r="K146" s="387"/>
      <c r="L146" s="613" t="e">
        <f>IF(#REF!="","",#REF!)</f>
        <v>#REF!</v>
      </c>
      <c r="M146" s="613"/>
      <c r="N146" s="613"/>
      <c r="O146" s="613"/>
      <c r="P146" s="613"/>
      <c r="Q146" s="613"/>
      <c r="R146" s="613"/>
      <c r="S146" s="614"/>
      <c r="T146" s="567"/>
      <c r="U146" s="416"/>
      <c r="V146" s="666"/>
      <c r="W146" s="565"/>
      <c r="X146" s="23" t="e">
        <f t="shared" si="23"/>
        <v>#REF!</v>
      </c>
      <c r="Y146" s="7">
        <f t="shared" si="24"/>
        <v>2</v>
      </c>
      <c r="Z146" s="7" t="e">
        <f t="shared" si="25"/>
        <v>#REF!</v>
      </c>
      <c r="AA146" s="7" t="e">
        <f t="shared" si="26"/>
        <v>#REF!</v>
      </c>
      <c r="AB146" s="7" t="e">
        <f>IF(I146=#REF!,1,2)</f>
        <v>#REF!</v>
      </c>
    </row>
    <row r="147" spans="1:30" s="7" customFormat="1" ht="17.45" customHeight="1" x14ac:dyDescent="0.15">
      <c r="A147" s="27" t="e">
        <f t="shared" si="27"/>
        <v>#REF!</v>
      </c>
      <c r="B147" s="623"/>
      <c r="C147" s="628"/>
      <c r="D147" s="631"/>
      <c r="E147" s="523"/>
      <c r="F147" s="47" t="e">
        <f>IF(#REF!="","",#REF!)</f>
        <v>#REF!</v>
      </c>
      <c r="G147" s="49" t="e">
        <f>IF(#REF!="","",#REF!)</f>
        <v>#REF!</v>
      </c>
      <c r="H147" s="54" t="e">
        <f>IF(#REF!="","",#REF!)</f>
        <v>#REF!</v>
      </c>
      <c r="I147" s="385" t="str">
        <f t="shared" si="22"/>
        <v/>
      </c>
      <c r="J147" s="386"/>
      <c r="K147" s="387"/>
      <c r="L147" s="613" t="e">
        <f>IF(#REF!="","",#REF!)</f>
        <v>#REF!</v>
      </c>
      <c r="M147" s="613"/>
      <c r="N147" s="613"/>
      <c r="O147" s="613"/>
      <c r="P147" s="613"/>
      <c r="Q147" s="613"/>
      <c r="R147" s="613"/>
      <c r="S147" s="614"/>
      <c r="T147" s="567"/>
      <c r="U147" s="416"/>
      <c r="V147" s="666"/>
      <c r="W147" s="565"/>
      <c r="X147" s="23" t="e">
        <f t="shared" si="23"/>
        <v>#REF!</v>
      </c>
      <c r="Y147" s="7">
        <f t="shared" si="24"/>
        <v>2</v>
      </c>
      <c r="Z147" s="7" t="e">
        <f t="shared" si="25"/>
        <v>#REF!</v>
      </c>
      <c r="AA147" s="7" t="e">
        <f t="shared" si="26"/>
        <v>#REF!</v>
      </c>
      <c r="AB147" s="7" t="e">
        <f>IF(I147=#REF!,1,2)</f>
        <v>#REF!</v>
      </c>
    </row>
    <row r="148" spans="1:30" s="7" customFormat="1" ht="17.45" customHeight="1" x14ac:dyDescent="0.15">
      <c r="A148" s="27" t="e">
        <f t="shared" si="27"/>
        <v>#REF!</v>
      </c>
      <c r="B148" s="623"/>
      <c r="C148" s="628"/>
      <c r="D148" s="631"/>
      <c r="E148" s="523"/>
      <c r="F148" s="47" t="e">
        <f>IF(#REF!="","",#REF!)</f>
        <v>#REF!</v>
      </c>
      <c r="G148" s="49" t="e">
        <f>IF(#REF!="","",#REF!)</f>
        <v>#REF!</v>
      </c>
      <c r="H148" s="54" t="e">
        <f>IF(#REF!="","",#REF!)</f>
        <v>#REF!</v>
      </c>
      <c r="I148" s="385" t="str">
        <f t="shared" si="22"/>
        <v/>
      </c>
      <c r="J148" s="386"/>
      <c r="K148" s="387"/>
      <c r="L148" s="613" t="e">
        <f>IF(#REF!="","",#REF!)</f>
        <v>#REF!</v>
      </c>
      <c r="M148" s="613"/>
      <c r="N148" s="613"/>
      <c r="O148" s="613"/>
      <c r="P148" s="613"/>
      <c r="Q148" s="613"/>
      <c r="R148" s="613"/>
      <c r="S148" s="614"/>
      <c r="T148" s="567"/>
      <c r="U148" s="416"/>
      <c r="V148" s="666"/>
      <c r="W148" s="565"/>
      <c r="X148" s="23" t="e">
        <f t="shared" si="23"/>
        <v>#REF!</v>
      </c>
      <c r="Y148" s="7">
        <f t="shared" si="24"/>
        <v>2</v>
      </c>
      <c r="Z148" s="7" t="e">
        <f t="shared" si="25"/>
        <v>#REF!</v>
      </c>
      <c r="AA148" s="7" t="e">
        <f t="shared" si="26"/>
        <v>#REF!</v>
      </c>
      <c r="AB148" s="7" t="e">
        <f>IF(I148=#REF!,1,2)</f>
        <v>#REF!</v>
      </c>
    </row>
    <row r="149" spans="1:30" s="7" customFormat="1" ht="17.45" customHeight="1" x14ac:dyDescent="0.15">
      <c r="A149" s="27" t="e">
        <f t="shared" si="27"/>
        <v>#REF!</v>
      </c>
      <c r="B149" s="623"/>
      <c r="C149" s="628"/>
      <c r="D149" s="631"/>
      <c r="E149" s="523"/>
      <c r="F149" s="47" t="e">
        <f>IF(#REF!="","",#REF!)</f>
        <v>#REF!</v>
      </c>
      <c r="G149" s="49" t="e">
        <f>IF(#REF!="","",#REF!)</f>
        <v>#REF!</v>
      </c>
      <c r="H149" s="54" t="e">
        <f>IF(#REF!="","",#REF!)</f>
        <v>#REF!</v>
      </c>
      <c r="I149" s="385" t="str">
        <f t="shared" si="22"/>
        <v/>
      </c>
      <c r="J149" s="386"/>
      <c r="K149" s="387"/>
      <c r="L149" s="613" t="e">
        <f>IF(#REF!="","",#REF!)</f>
        <v>#REF!</v>
      </c>
      <c r="M149" s="613"/>
      <c r="N149" s="613"/>
      <c r="O149" s="613"/>
      <c r="P149" s="613"/>
      <c r="Q149" s="613"/>
      <c r="R149" s="613"/>
      <c r="S149" s="614"/>
      <c r="T149" s="567"/>
      <c r="U149" s="416"/>
      <c r="V149" s="666"/>
      <c r="W149" s="565"/>
      <c r="X149" s="23" t="e">
        <f t="shared" si="23"/>
        <v>#REF!</v>
      </c>
      <c r="Y149" s="7">
        <f t="shared" si="24"/>
        <v>2</v>
      </c>
      <c r="Z149" s="7" t="e">
        <f t="shared" si="25"/>
        <v>#REF!</v>
      </c>
      <c r="AA149" s="7" t="e">
        <f t="shared" si="26"/>
        <v>#REF!</v>
      </c>
      <c r="AB149" s="7" t="e">
        <f>IF(I149=#REF!,1,2)</f>
        <v>#REF!</v>
      </c>
    </row>
    <row r="150" spans="1:30" s="7" customFormat="1" ht="17.45" customHeight="1" x14ac:dyDescent="0.15">
      <c r="A150" s="27" t="e">
        <f t="shared" si="27"/>
        <v>#REF!</v>
      </c>
      <c r="B150" s="623"/>
      <c r="C150" s="628"/>
      <c r="D150" s="631"/>
      <c r="E150" s="523"/>
      <c r="F150" s="47" t="e">
        <f>IF(#REF!="","",#REF!)</f>
        <v>#REF!</v>
      </c>
      <c r="G150" s="49" t="e">
        <f>IF(#REF!="","",#REF!)</f>
        <v>#REF!</v>
      </c>
      <c r="H150" s="54" t="e">
        <f>IF(#REF!="","",#REF!)</f>
        <v>#REF!</v>
      </c>
      <c r="I150" s="385" t="str">
        <f t="shared" si="22"/>
        <v/>
      </c>
      <c r="J150" s="386"/>
      <c r="K150" s="387"/>
      <c r="L150" s="613" t="e">
        <f>IF(#REF!="","",#REF!)</f>
        <v>#REF!</v>
      </c>
      <c r="M150" s="613"/>
      <c r="N150" s="613"/>
      <c r="O150" s="613"/>
      <c r="P150" s="613"/>
      <c r="Q150" s="613"/>
      <c r="R150" s="613"/>
      <c r="S150" s="614"/>
      <c r="T150" s="567"/>
      <c r="U150" s="416"/>
      <c r="V150" s="666"/>
      <c r="W150" s="565"/>
      <c r="X150" s="23" t="e">
        <f t="shared" si="23"/>
        <v>#REF!</v>
      </c>
      <c r="Y150" s="7">
        <f t="shared" si="24"/>
        <v>2</v>
      </c>
      <c r="Z150" s="7" t="e">
        <f t="shared" si="25"/>
        <v>#REF!</v>
      </c>
      <c r="AA150" s="7" t="e">
        <f t="shared" si="26"/>
        <v>#REF!</v>
      </c>
      <c r="AB150" s="7" t="e">
        <f>IF(I150=#REF!,1,2)</f>
        <v>#REF!</v>
      </c>
    </row>
    <row r="151" spans="1:30" s="7" customFormat="1" ht="17.45" customHeight="1" x14ac:dyDescent="0.15">
      <c r="A151" s="27" t="e">
        <f t="shared" si="27"/>
        <v>#REF!</v>
      </c>
      <c r="B151" s="623"/>
      <c r="C151" s="628"/>
      <c r="D151" s="631"/>
      <c r="E151" s="523"/>
      <c r="F151" s="47" t="e">
        <f>IF(#REF!="","",#REF!)</f>
        <v>#REF!</v>
      </c>
      <c r="G151" s="49" t="e">
        <f>IF(#REF!="","",#REF!)</f>
        <v>#REF!</v>
      </c>
      <c r="H151" s="54" t="e">
        <f>IF(#REF!="","",#REF!)</f>
        <v>#REF!</v>
      </c>
      <c r="I151" s="385" t="str">
        <f t="shared" si="22"/>
        <v/>
      </c>
      <c r="J151" s="386"/>
      <c r="K151" s="387"/>
      <c r="L151" s="613" t="e">
        <f>IF(#REF!="","",#REF!)</f>
        <v>#REF!</v>
      </c>
      <c r="M151" s="613"/>
      <c r="N151" s="613"/>
      <c r="O151" s="613"/>
      <c r="P151" s="613"/>
      <c r="Q151" s="613"/>
      <c r="R151" s="613"/>
      <c r="S151" s="614"/>
      <c r="T151" s="567"/>
      <c r="U151" s="416"/>
      <c r="V151" s="666"/>
      <c r="W151" s="565"/>
      <c r="X151" s="23" t="e">
        <f t="shared" si="23"/>
        <v>#REF!</v>
      </c>
      <c r="Y151" s="7">
        <f t="shared" si="24"/>
        <v>2</v>
      </c>
      <c r="Z151" s="7" t="e">
        <f t="shared" si="25"/>
        <v>#REF!</v>
      </c>
      <c r="AA151" s="7" t="e">
        <f t="shared" si="26"/>
        <v>#REF!</v>
      </c>
      <c r="AB151" s="7" t="e">
        <f>IF(I151=#REF!,1,2)</f>
        <v>#REF!</v>
      </c>
    </row>
    <row r="152" spans="1:30" s="7" customFormat="1" ht="17.45" customHeight="1" x14ac:dyDescent="0.15">
      <c r="A152" s="27" t="e">
        <f t="shared" si="27"/>
        <v>#REF!</v>
      </c>
      <c r="B152" s="623"/>
      <c r="C152" s="628"/>
      <c r="D152" s="631"/>
      <c r="E152" s="523"/>
      <c r="F152" s="47" t="e">
        <f>IF(#REF!="","",#REF!)</f>
        <v>#REF!</v>
      </c>
      <c r="G152" s="49" t="e">
        <f>IF(#REF!="","",#REF!)</f>
        <v>#REF!</v>
      </c>
      <c r="H152" s="54" t="e">
        <f>IF(#REF!="","",#REF!)</f>
        <v>#REF!</v>
      </c>
      <c r="I152" s="385" t="str">
        <f t="shared" si="22"/>
        <v/>
      </c>
      <c r="J152" s="386"/>
      <c r="K152" s="387"/>
      <c r="L152" s="613" t="e">
        <f>IF(#REF!="","",#REF!)</f>
        <v>#REF!</v>
      </c>
      <c r="M152" s="613"/>
      <c r="N152" s="613"/>
      <c r="O152" s="613"/>
      <c r="P152" s="613"/>
      <c r="Q152" s="613"/>
      <c r="R152" s="613"/>
      <c r="S152" s="614"/>
      <c r="T152" s="567"/>
      <c r="U152" s="416"/>
      <c r="V152" s="666"/>
      <c r="W152" s="565"/>
      <c r="X152" s="23" t="e">
        <f t="shared" si="23"/>
        <v>#REF!</v>
      </c>
      <c r="Y152" s="7">
        <f t="shared" si="24"/>
        <v>2</v>
      </c>
      <c r="Z152" s="7" t="e">
        <f t="shared" si="25"/>
        <v>#REF!</v>
      </c>
      <c r="AA152" s="7" t="e">
        <f t="shared" si="26"/>
        <v>#REF!</v>
      </c>
      <c r="AB152" s="7" t="e">
        <f>IF(I152=#REF!,1,2)</f>
        <v>#REF!</v>
      </c>
    </row>
    <row r="153" spans="1:30" s="7" customFormat="1" ht="17.45" customHeight="1" x14ac:dyDescent="0.15">
      <c r="A153" s="27" t="e">
        <f t="shared" si="27"/>
        <v>#REF!</v>
      </c>
      <c r="B153" s="623"/>
      <c r="C153" s="628"/>
      <c r="D153" s="631"/>
      <c r="E153" s="523"/>
      <c r="F153" s="47" t="e">
        <f>IF(#REF!="","",#REF!)</f>
        <v>#REF!</v>
      </c>
      <c r="G153" s="49" t="e">
        <f>IF(#REF!="","",#REF!)</f>
        <v>#REF!</v>
      </c>
      <c r="H153" s="54" t="e">
        <f>IF(#REF!="","",#REF!)</f>
        <v>#REF!</v>
      </c>
      <c r="I153" s="385" t="str">
        <f t="shared" si="22"/>
        <v/>
      </c>
      <c r="J153" s="386"/>
      <c r="K153" s="387"/>
      <c r="L153" s="613" t="e">
        <f>IF(#REF!="","",#REF!)</f>
        <v>#REF!</v>
      </c>
      <c r="M153" s="613"/>
      <c r="N153" s="613"/>
      <c r="O153" s="613"/>
      <c r="P153" s="613"/>
      <c r="Q153" s="613"/>
      <c r="R153" s="613"/>
      <c r="S153" s="614"/>
      <c r="T153" s="567"/>
      <c r="U153" s="416"/>
      <c r="V153" s="666"/>
      <c r="W153" s="565"/>
      <c r="X153" s="23" t="e">
        <f t="shared" si="23"/>
        <v>#REF!</v>
      </c>
      <c r="Y153" s="7">
        <f t="shared" si="24"/>
        <v>2</v>
      </c>
      <c r="Z153" s="7" t="e">
        <f t="shared" si="25"/>
        <v>#REF!</v>
      </c>
      <c r="AA153" s="7" t="e">
        <f t="shared" si="26"/>
        <v>#REF!</v>
      </c>
      <c r="AB153" s="7" t="e">
        <f>IF(I153=#REF!,1,2)</f>
        <v>#REF!</v>
      </c>
    </row>
    <row r="154" spans="1:30" s="7" customFormat="1" ht="17.45" customHeight="1" thickBot="1" x14ac:dyDescent="0.2">
      <c r="A154" s="27" t="e">
        <f t="shared" si="27"/>
        <v>#REF!</v>
      </c>
      <c r="B154" s="623"/>
      <c r="C154" s="628"/>
      <c r="D154" s="631"/>
      <c r="E154" s="523"/>
      <c r="F154" s="47" t="e">
        <f>IF(#REF!="","",#REF!)</f>
        <v>#REF!</v>
      </c>
      <c r="G154" s="49" t="e">
        <f>IF(#REF!="","",#REF!)</f>
        <v>#REF!</v>
      </c>
      <c r="H154" s="54" t="e">
        <f>IF(#REF!="","",#REF!)</f>
        <v>#REF!</v>
      </c>
      <c r="I154" s="385" t="str">
        <f t="shared" si="22"/>
        <v/>
      </c>
      <c r="J154" s="386"/>
      <c r="K154" s="387"/>
      <c r="L154" s="613" t="e">
        <f>IF(#REF!="","",#REF!)</f>
        <v>#REF!</v>
      </c>
      <c r="M154" s="613"/>
      <c r="N154" s="613"/>
      <c r="O154" s="613"/>
      <c r="P154" s="613"/>
      <c r="Q154" s="613"/>
      <c r="R154" s="613"/>
      <c r="S154" s="614"/>
      <c r="T154" s="668"/>
      <c r="U154" s="416"/>
      <c r="V154" s="666"/>
      <c r="W154" s="565"/>
      <c r="X154" s="23" t="e">
        <f t="shared" si="23"/>
        <v>#REF!</v>
      </c>
      <c r="Y154" s="7">
        <f t="shared" si="24"/>
        <v>2</v>
      </c>
      <c r="Z154" s="7" t="e">
        <f t="shared" si="25"/>
        <v>#REF!</v>
      </c>
      <c r="AA154" s="7" t="e">
        <f t="shared" si="26"/>
        <v>#REF!</v>
      </c>
      <c r="AB154" s="7" t="e">
        <f>IF(I154=#REF!,1,2)</f>
        <v>#REF!</v>
      </c>
    </row>
    <row r="155" spans="1:30" s="7" customFormat="1" ht="36" customHeight="1" thickBot="1" x14ac:dyDescent="0.2">
      <c r="A155" s="13"/>
      <c r="B155" s="623"/>
      <c r="C155" s="628"/>
      <c r="D155" s="631"/>
      <c r="E155" s="508" t="s">
        <v>240</v>
      </c>
      <c r="F155" s="511" t="s">
        <v>206</v>
      </c>
      <c r="G155" s="435"/>
      <c r="H155" s="434" t="s">
        <v>207</v>
      </c>
      <c r="I155" s="435"/>
      <c r="J155" s="435"/>
      <c r="K155" s="435"/>
      <c r="L155" s="436" t="s">
        <v>208</v>
      </c>
      <c r="M155" s="436"/>
      <c r="N155" s="436"/>
      <c r="O155" s="669" t="s">
        <v>209</v>
      </c>
      <c r="P155" s="670"/>
      <c r="Q155" s="512" t="s">
        <v>210</v>
      </c>
      <c r="R155" s="38" t="s">
        <v>206</v>
      </c>
      <c r="S155" s="39" t="s">
        <v>202</v>
      </c>
      <c r="T155" s="44" t="s">
        <v>211</v>
      </c>
      <c r="U155" s="416"/>
      <c r="V155" s="666"/>
      <c r="W155" s="565"/>
      <c r="X155" s="28"/>
      <c r="Y155" s="21" t="s">
        <v>212</v>
      </c>
      <c r="Z155" s="21" t="s">
        <v>210</v>
      </c>
      <c r="AB155" s="45" t="s">
        <v>213</v>
      </c>
      <c r="AC155" s="45" t="s">
        <v>214</v>
      </c>
      <c r="AD155" s="22"/>
    </row>
    <row r="156" spans="1:30" s="7" customFormat="1" ht="15" customHeight="1" x14ac:dyDescent="0.15">
      <c r="A156" s="29"/>
      <c r="B156" s="623"/>
      <c r="C156" s="628"/>
      <c r="D156" s="631"/>
      <c r="E156" s="509"/>
      <c r="F156" s="515" t="e">
        <f>IF(#REF!="","",#REF!)</f>
        <v>#REF!</v>
      </c>
      <c r="G156" s="516"/>
      <c r="H156" s="439" t="e">
        <f>IF(#REF!="","",#REF!)</f>
        <v>#REF!</v>
      </c>
      <c r="I156" s="440"/>
      <c r="J156" s="440"/>
      <c r="K156" s="440"/>
      <c r="L156" s="441" t="e">
        <f>IF(#REF!="","",#REF!)</f>
        <v>#REF!</v>
      </c>
      <c r="M156" s="442"/>
      <c r="N156" s="442"/>
      <c r="O156" s="443" t="e">
        <f>SUM($L156:$N158)</f>
        <v>#REF!</v>
      </c>
      <c r="P156" s="444"/>
      <c r="Q156" s="513"/>
      <c r="R156" s="42" t="e">
        <f>IF(#REF!="","",#REF!)</f>
        <v>#REF!</v>
      </c>
      <c r="S156" s="40" t="e">
        <f>IF(#REF!="","",#REF!)</f>
        <v>#REF!</v>
      </c>
      <c r="T156" s="617" t="e">
        <f>SUM($S156:$S158)</f>
        <v>#REF!</v>
      </c>
      <c r="U156" s="416"/>
      <c r="V156" s="666"/>
      <c r="W156" s="565"/>
      <c r="X156" s="23" t="e">
        <f>IF(OR(Y156=2,Z156=2,AB156=2,AC156=2),"入力不備あり","")</f>
        <v>#REF!</v>
      </c>
      <c r="Y156" s="41" t="e">
        <f>IF(AND(F156="",H156="",L156=""),"",IF(AND(F156&lt;&gt;"",F156&gt;0,L156&lt;&gt;"",L156&gt;0,H156="○"),"",2))</f>
        <v>#REF!</v>
      </c>
      <c r="Z156" s="41" t="e">
        <f>IF(AND(R156="",S156=""),"",IF(AND(R156&gt;0,R156&lt;&gt;"",S156&gt;0,S156&lt;&gt;""),"",2))</f>
        <v>#REF!</v>
      </c>
      <c r="AA156" s="30"/>
      <c r="AB156" s="7" t="e">
        <f>IF(AND(O156=0,#REF!=0),"",IF(O156=#REF!,1,2))</f>
        <v>#REF!</v>
      </c>
      <c r="AC156" s="7" t="e">
        <f>IF(AND(T156=0,#REF!=0),"",IF(T156=#REF!,1,2))</f>
        <v>#REF!</v>
      </c>
    </row>
    <row r="157" spans="1:30" s="7" customFormat="1" ht="15" customHeight="1" x14ac:dyDescent="0.15">
      <c r="A157" s="29"/>
      <c r="B157" s="623"/>
      <c r="C157" s="628"/>
      <c r="D157" s="631"/>
      <c r="E157" s="509"/>
      <c r="F157" s="500" t="e">
        <f>IF(#REF!="","",#REF!)</f>
        <v>#REF!</v>
      </c>
      <c r="G157" s="501"/>
      <c r="H157" s="448" t="e">
        <f>IF(#REF!="","",#REF!)</f>
        <v>#REF!</v>
      </c>
      <c r="I157" s="449"/>
      <c r="J157" s="449"/>
      <c r="K157" s="449"/>
      <c r="L157" s="450" t="e">
        <f>IF(#REF!="","",#REF!)</f>
        <v>#REF!</v>
      </c>
      <c r="M157" s="451"/>
      <c r="N157" s="451"/>
      <c r="O157" s="445"/>
      <c r="P157" s="444"/>
      <c r="Q157" s="513"/>
      <c r="R157" s="42" t="e">
        <f>IF(#REF!="","",#REF!)</f>
        <v>#REF!</v>
      </c>
      <c r="S157" s="40" t="e">
        <f>IF(#REF!="","",#REF!)</f>
        <v>#REF!</v>
      </c>
      <c r="T157" s="618"/>
      <c r="U157" s="416"/>
      <c r="V157" s="666"/>
      <c r="W157" s="565"/>
      <c r="X157" s="23" t="e">
        <f>IF(OR(Y157=2,Z157=2),"入力不備あり","")</f>
        <v>#REF!</v>
      </c>
      <c r="Y157" s="41" t="e">
        <f>IF(AND(F157="",H157="",L157=""),"",IF(AND(F157&lt;&gt;"",F157&gt;0,L157&lt;&gt;"",L157&gt;0,H157="○"),"",2))</f>
        <v>#REF!</v>
      </c>
      <c r="Z157" s="41" t="e">
        <f t="shared" ref="Z157:Z158" si="28">IF(AND(R157="",S157=""),"",IF(AND(R157&gt;0,R157&lt;&gt;"",S157&gt;0,S157&lt;&gt;""),"",2))</f>
        <v>#REF!</v>
      </c>
      <c r="AA157" s="30"/>
    </row>
    <row r="158" spans="1:30" s="7" customFormat="1" ht="15" customHeight="1" thickBot="1" x14ac:dyDescent="0.2">
      <c r="A158" s="29"/>
      <c r="B158" s="623"/>
      <c r="C158" s="628"/>
      <c r="D158" s="631"/>
      <c r="E158" s="615"/>
      <c r="F158" s="620" t="e">
        <f>IF(#REF!="","",#REF!)</f>
        <v>#REF!</v>
      </c>
      <c r="G158" s="621"/>
      <c r="H158" s="640" t="e">
        <f>IF(#REF!="","",#REF!)</f>
        <v>#REF!</v>
      </c>
      <c r="I158" s="641"/>
      <c r="J158" s="641"/>
      <c r="K158" s="641"/>
      <c r="L158" s="642" t="e">
        <f>IF(#REF!="","",#REF!)</f>
        <v>#REF!</v>
      </c>
      <c r="M158" s="643"/>
      <c r="N158" s="643"/>
      <c r="O158" s="663"/>
      <c r="P158" s="664"/>
      <c r="Q158" s="616"/>
      <c r="R158" s="59" t="e">
        <f>IF(#REF!="","",#REF!)</f>
        <v>#REF!</v>
      </c>
      <c r="S158" s="60" t="e">
        <f>IF(#REF!="","",#REF!)</f>
        <v>#REF!</v>
      </c>
      <c r="T158" s="619"/>
      <c r="U158" s="416"/>
      <c r="V158" s="666"/>
      <c r="W158" s="565"/>
      <c r="X158" s="23" t="e">
        <f>IF(OR(Y158=2,Z158=2),"入力不備あり","")</f>
        <v>#REF!</v>
      </c>
      <c r="Y158" s="41" t="e">
        <f>IF(AND(F158="",H158="",L158=""),"",IF(AND(F158&lt;&gt;"",F158&gt;0,L158&lt;&gt;"",L158&gt;0,H158="○"),"",2))</f>
        <v>#REF!</v>
      </c>
      <c r="Z158" s="41" t="e">
        <f t="shared" si="28"/>
        <v>#REF!</v>
      </c>
      <c r="AA158" s="30"/>
    </row>
    <row r="159" spans="1:30" s="7" customFormat="1" ht="27.6" customHeight="1" x14ac:dyDescent="0.15">
      <c r="A159" s="320"/>
      <c r="B159" s="624"/>
      <c r="C159" s="326" t="s">
        <v>215</v>
      </c>
      <c r="D159" s="327"/>
      <c r="E159" s="608" t="e">
        <f>IF(#REF!="","",#REF!)</f>
        <v>#REF!</v>
      </c>
      <c r="F159" s="609"/>
      <c r="G159" s="609"/>
      <c r="H159" s="609"/>
      <c r="I159" s="609"/>
      <c r="J159" s="609"/>
      <c r="K159" s="609"/>
      <c r="L159" s="609"/>
      <c r="M159" s="609"/>
      <c r="N159" s="609"/>
      <c r="O159" s="609"/>
      <c r="P159" s="609"/>
      <c r="Q159" s="609"/>
      <c r="R159" s="609"/>
      <c r="S159" s="609"/>
      <c r="T159" s="609"/>
      <c r="U159" s="609"/>
      <c r="V159" s="609"/>
      <c r="W159" s="610"/>
    </row>
    <row r="160" spans="1:30" s="7" customFormat="1" ht="27.6" customHeight="1" thickBot="1" x14ac:dyDescent="0.2">
      <c r="A160" s="320"/>
      <c r="B160" s="624"/>
      <c r="C160" s="326" t="s">
        <v>216</v>
      </c>
      <c r="D160" s="327"/>
      <c r="E160" s="608" t="e">
        <f>IF(#REF!="","",#REF!)</f>
        <v>#REF!</v>
      </c>
      <c r="F160" s="609"/>
      <c r="G160" s="609"/>
      <c r="H160" s="609"/>
      <c r="I160" s="609"/>
      <c r="J160" s="609"/>
      <c r="K160" s="609"/>
      <c r="L160" s="609"/>
      <c r="M160" s="609"/>
      <c r="N160" s="609"/>
      <c r="O160" s="609"/>
      <c r="P160" s="609"/>
      <c r="Q160" s="609"/>
      <c r="R160" s="611"/>
      <c r="S160" s="611"/>
      <c r="T160" s="611"/>
      <c r="U160" s="611"/>
      <c r="V160" s="611"/>
      <c r="W160" s="612"/>
    </row>
    <row r="161" spans="1:33" s="7" customFormat="1" ht="18.600000000000001" customHeight="1" x14ac:dyDescent="0.15">
      <c r="A161" s="320"/>
      <c r="B161" s="624"/>
      <c r="C161" s="332" t="s">
        <v>217</v>
      </c>
      <c r="D161" s="333"/>
      <c r="E161" s="333"/>
      <c r="F161" s="334"/>
      <c r="G161" s="377" t="s">
        <v>218</v>
      </c>
      <c r="H161" s="378"/>
      <c r="I161" s="378"/>
      <c r="J161" s="378"/>
      <c r="K161" s="378"/>
      <c r="L161" s="378"/>
      <c r="M161" s="378"/>
      <c r="N161" s="378"/>
      <c r="O161" s="378"/>
      <c r="P161" s="378"/>
      <c r="Q161" s="378"/>
      <c r="R161" s="389" t="e">
        <f>IF(X161&lt;&gt;"","","【入力内容確認欄】以下を確認し【作業用】事業計画書(間接)シートを修正願います。")</f>
        <v>#REF!</v>
      </c>
      <c r="S161" s="632"/>
      <c r="T161" s="632"/>
      <c r="U161" s="632"/>
      <c r="V161" s="632"/>
      <c r="W161" s="633"/>
      <c r="X161" s="68" t="e">
        <f>IF(AND(R164="",R165="",R166="",R167="",R168="",R169=""),"左の市区町村に係る入力が完了しました。今一度、記載内容をご確認ください。","")</f>
        <v>#REF!</v>
      </c>
    </row>
    <row r="162" spans="1:33" s="7" customFormat="1" ht="9" customHeight="1" x14ac:dyDescent="0.15">
      <c r="A162" s="320"/>
      <c r="B162" s="624"/>
      <c r="C162" s="335"/>
      <c r="D162" s="336"/>
      <c r="E162" s="336"/>
      <c r="F162" s="337"/>
      <c r="G162" s="379"/>
      <c r="H162" s="380"/>
      <c r="I162" s="380"/>
      <c r="J162" s="380"/>
      <c r="K162" s="380"/>
      <c r="L162" s="380"/>
      <c r="M162" s="380"/>
      <c r="N162" s="380"/>
      <c r="O162" s="380"/>
      <c r="P162" s="380"/>
      <c r="Q162" s="380"/>
      <c r="R162" s="634"/>
      <c r="S162" s="635"/>
      <c r="T162" s="635"/>
      <c r="U162" s="635"/>
      <c r="V162" s="635"/>
      <c r="W162" s="636"/>
    </row>
    <row r="163" spans="1:33" s="7" customFormat="1" ht="9" customHeight="1" thickBot="1" x14ac:dyDescent="0.2">
      <c r="A163" s="320"/>
      <c r="B163" s="624"/>
      <c r="C163" s="335"/>
      <c r="D163" s="336"/>
      <c r="E163" s="336"/>
      <c r="F163" s="337"/>
      <c r="G163" s="381"/>
      <c r="H163" s="382"/>
      <c r="I163" s="382"/>
      <c r="J163" s="382"/>
      <c r="K163" s="382"/>
      <c r="L163" s="382"/>
      <c r="M163" s="382"/>
      <c r="N163" s="382"/>
      <c r="O163" s="382"/>
      <c r="P163" s="382"/>
      <c r="Q163" s="382"/>
      <c r="R163" s="637"/>
      <c r="S163" s="638"/>
      <c r="T163" s="638"/>
      <c r="U163" s="638"/>
      <c r="V163" s="638"/>
      <c r="W163" s="639"/>
    </row>
    <row r="164" spans="1:33" s="7" customFormat="1" ht="17.45" customHeight="1" x14ac:dyDescent="0.15">
      <c r="A164" s="320"/>
      <c r="B164" s="624"/>
      <c r="C164" s="335"/>
      <c r="D164" s="336"/>
      <c r="E164" s="336"/>
      <c r="F164" s="337"/>
      <c r="G164" s="398" t="e">
        <f>IF(#REF!="","",#REF!)</f>
        <v>#REF!</v>
      </c>
      <c r="H164" s="399"/>
      <c r="I164" s="399"/>
      <c r="J164" s="399"/>
      <c r="K164" s="399"/>
      <c r="L164" s="399"/>
      <c r="M164" s="399"/>
      <c r="N164" s="399"/>
      <c r="O164" s="399"/>
      <c r="P164" s="399"/>
      <c r="Q164" s="399"/>
      <c r="R164" s="646" t="e" cm="1">
        <f t="array" ref="R164">IF(AND(X133:X158="",A135:A158=""),"","・報酬・期末勤勉手当・交通費・合計額・都道府県/国の補助金額のいずれかに不備あり。")</f>
        <v>#REF!</v>
      </c>
      <c r="S164" s="647"/>
      <c r="T164" s="647"/>
      <c r="U164" s="647"/>
      <c r="V164" s="647"/>
      <c r="W164" s="648"/>
    </row>
    <row r="165" spans="1:33" s="7" customFormat="1" ht="17.45" customHeight="1" x14ac:dyDescent="0.15">
      <c r="A165" s="320"/>
      <c r="B165" s="624"/>
      <c r="C165" s="335"/>
      <c r="D165" s="336"/>
      <c r="E165" s="336"/>
      <c r="F165" s="337"/>
      <c r="G165" s="374" t="s">
        <v>219</v>
      </c>
      <c r="H165" s="388"/>
      <c r="I165" s="388"/>
      <c r="J165" s="388"/>
      <c r="K165" s="388"/>
      <c r="L165" s="388"/>
      <c r="M165" s="388"/>
      <c r="N165" s="388"/>
      <c r="O165" s="388"/>
      <c r="P165" s="388"/>
      <c r="Q165" s="388"/>
      <c r="R165" s="367" t="str">
        <f>IF(A131="市町村名×","・【C列】市区町村名：未入力または不備あり。","")</f>
        <v>・【C列】市区町村名：未入力または不備あり。</v>
      </c>
      <c r="S165" s="644"/>
      <c r="T165" s="644"/>
      <c r="U165" s="644"/>
      <c r="V165" s="644"/>
      <c r="W165" s="645"/>
    </row>
    <row r="166" spans="1:33" s="7" customFormat="1" ht="17.45" customHeight="1" x14ac:dyDescent="0.15">
      <c r="A166" s="320"/>
      <c r="B166" s="624"/>
      <c r="C166" s="338"/>
      <c r="D166" s="339"/>
      <c r="E166" s="339"/>
      <c r="F166" s="340"/>
      <c r="G166" s="364" t="e">
        <f>IF(#REF!="","",#REF!)</f>
        <v>#REF!</v>
      </c>
      <c r="H166" s="365"/>
      <c r="I166" s="365"/>
      <c r="J166" s="366"/>
      <c r="K166" s="366"/>
      <c r="L166" s="366"/>
      <c r="M166" s="366"/>
      <c r="N166" s="366"/>
      <c r="O166" s="366"/>
      <c r="P166" s="366"/>
      <c r="Q166" s="366"/>
      <c r="R166" s="367" t="e">
        <f>IF(OR(AF135=2,NOT(AND(V133&gt;0.3*U133,V133&lt;0.4*U133,V133&gt;=W133))),"・【V列】都道府県補助額：未入力または不備あり。","")</f>
        <v>#REF!</v>
      </c>
      <c r="S166" s="644"/>
      <c r="T166" s="644"/>
      <c r="U166" s="644"/>
      <c r="V166" s="644"/>
      <c r="W166" s="645"/>
    </row>
    <row r="167" spans="1:33" s="7" customFormat="1" ht="17.45" customHeight="1" x14ac:dyDescent="0.15">
      <c r="A167" s="320"/>
      <c r="B167" s="624"/>
      <c r="C167" s="348" t="s">
        <v>241</v>
      </c>
      <c r="D167" s="349"/>
      <c r="E167" s="349"/>
      <c r="F167" s="350"/>
      <c r="G167" s="372" t="s">
        <v>221</v>
      </c>
      <c r="H167" s="373"/>
      <c r="I167" s="373"/>
      <c r="J167" s="372" t="s">
        <v>222</v>
      </c>
      <c r="K167" s="373"/>
      <c r="L167" s="373"/>
      <c r="M167" s="373"/>
      <c r="N167" s="374" t="s">
        <v>223</v>
      </c>
      <c r="O167" s="366"/>
      <c r="P167" s="366"/>
      <c r="Q167" s="366"/>
      <c r="R167" s="341" t="e">
        <f>IF(AND(W133&lt;=U133/3,MOD(W133,1000)=0,NOT(W133=0),AG135=1),"","・【W列】国庫補助希望額に不備あり。")</f>
        <v>#REF!</v>
      </c>
      <c r="S167" s="649"/>
      <c r="T167" s="649"/>
      <c r="U167" s="649"/>
      <c r="V167" s="649"/>
      <c r="W167" s="650"/>
    </row>
    <row r="168" spans="1:33" s="7" customFormat="1" ht="17.45" customHeight="1" x14ac:dyDescent="0.15">
      <c r="A168" s="320"/>
      <c r="B168" s="624"/>
      <c r="C168" s="370"/>
      <c r="D168" s="371"/>
      <c r="E168" s="371"/>
      <c r="F168" s="371"/>
      <c r="G168" s="364" t="e">
        <f>IF(#REF!="","",#REF!)</f>
        <v>#REF!</v>
      </c>
      <c r="H168" s="375"/>
      <c r="I168" s="376"/>
      <c r="J168" s="364" t="e">
        <f>IF(#REF!="","",#REF!)</f>
        <v>#REF!</v>
      </c>
      <c r="K168" s="375"/>
      <c r="L168" s="375"/>
      <c r="M168" s="376"/>
      <c r="N168" s="364" t="e">
        <f>IF(#REF!="","",#REF!)</f>
        <v>#REF!</v>
      </c>
      <c r="O168" s="375"/>
      <c r="P168" s="375"/>
      <c r="Q168" s="375"/>
      <c r="R168" s="651" t="e">
        <f>IF(AND(SUM(F156:G158)&lt;=D133,SUM(R156:R158)&lt;=D133),"","・報酬の「配置人数」には年間を通じた配置予定人数を記載してください。(※１)及び記入例参照")</f>
        <v>#REF!</v>
      </c>
      <c r="S168" s="652"/>
      <c r="T168" s="652"/>
      <c r="U168" s="652"/>
      <c r="V168" s="652"/>
      <c r="W168" s="653"/>
      <c r="X168" s="31" t="str">
        <f>IF(AND(O168="○",T168="○"),"①か②の",IF(AND(O168="―",T168="―"),"エラー",""))</f>
        <v/>
      </c>
    </row>
    <row r="169" spans="1:33" s="7" customFormat="1" ht="17.45" customHeight="1" x14ac:dyDescent="0.15">
      <c r="A169" s="320"/>
      <c r="B169" s="624"/>
      <c r="C169" s="348" t="s">
        <v>224</v>
      </c>
      <c r="D169" s="349"/>
      <c r="E169" s="349"/>
      <c r="F169" s="350"/>
      <c r="G169" s="354" t="s">
        <v>225</v>
      </c>
      <c r="H169" s="354"/>
      <c r="I169" s="354"/>
      <c r="J169" s="355" t="s">
        <v>242</v>
      </c>
      <c r="K169" s="356"/>
      <c r="L169" s="356"/>
      <c r="M169" s="356"/>
      <c r="N169" s="356"/>
      <c r="O169" s="356"/>
      <c r="P169" s="356"/>
      <c r="Q169" s="356"/>
      <c r="R169" s="651" t="e">
        <f>IF(AND(OR(COUNTIF(J170,"①*"),COUNTIF(J170,"②*")),AND(E159&lt;&gt;"",E160&lt;&gt;"",G164="○",G166="○",G168="○",J168="○",N168="○",G170="○")),"","・【成果目標】・【成果指標】・【部活動指導員について】・【支給要件の確認】・【部活動指導員の指導状況】・【地域連携・地域移行に資する取組】のいずれかに未入力箇所あり。")</f>
        <v>#REF!</v>
      </c>
      <c r="S169" s="546"/>
      <c r="T169" s="546"/>
      <c r="U169" s="546"/>
      <c r="V169" s="546"/>
      <c r="W169" s="547"/>
    </row>
    <row r="170" spans="1:33" s="7" customFormat="1" ht="26.45" customHeight="1" thickBot="1" x14ac:dyDescent="0.2">
      <c r="A170" s="320"/>
      <c r="B170" s="625"/>
      <c r="C170" s="351"/>
      <c r="D170" s="352"/>
      <c r="E170" s="352"/>
      <c r="F170" s="353"/>
      <c r="G170" s="363" t="e">
        <f>IF(#REF!="","",#REF!)</f>
        <v>#REF!</v>
      </c>
      <c r="H170" s="363"/>
      <c r="I170" s="363"/>
      <c r="J170" s="657" t="e">
        <f>IF(#REF!="","",#REF!)</f>
        <v>#REF!</v>
      </c>
      <c r="K170" s="658"/>
      <c r="L170" s="658"/>
      <c r="M170" s="658"/>
      <c r="N170" s="658"/>
      <c r="O170" s="658"/>
      <c r="P170" s="658"/>
      <c r="Q170" s="658"/>
      <c r="R170" s="654"/>
      <c r="S170" s="655"/>
      <c r="T170" s="655"/>
      <c r="U170" s="655"/>
      <c r="V170" s="655"/>
      <c r="W170" s="656"/>
      <c r="X170" s="31" t="str">
        <f>IF(AND(O170="○",T170="○"),"①か②の",IF(AND(O170="―",T170="―"),"エラー",""))</f>
        <v/>
      </c>
    </row>
    <row r="171" spans="1:33" s="7" customFormat="1" ht="26.45" customHeight="1" x14ac:dyDescent="0.15">
      <c r="A171" s="24" t="str">
        <f>IF(OR(COUNTIF(C173,"*区"),COUNTIF(C173,"*市"),COUNTIF(C173,"*町"),COUNTIF(C173,"*村"),COUNTIF(C173,"*組合")),"○","市町村名×")</f>
        <v>市町村名×</v>
      </c>
      <c r="B171" s="490" t="s">
        <v>106</v>
      </c>
      <c r="C171" s="659" t="s">
        <v>236</v>
      </c>
      <c r="D171" s="661" t="s">
        <v>237</v>
      </c>
      <c r="E171" s="409" t="s">
        <v>191</v>
      </c>
      <c r="F171" s="410"/>
      <c r="G171" s="410"/>
      <c r="H171" s="410"/>
      <c r="I171" s="410"/>
      <c r="J171" s="410"/>
      <c r="K171" s="410"/>
      <c r="L171" s="410"/>
      <c r="M171" s="410"/>
      <c r="N171" s="410"/>
      <c r="O171" s="410"/>
      <c r="P171" s="410"/>
      <c r="Q171" s="410"/>
      <c r="R171" s="410"/>
      <c r="S171" s="410"/>
      <c r="T171" s="410"/>
      <c r="U171" s="492" t="s">
        <v>192</v>
      </c>
      <c r="V171" s="492" t="s">
        <v>238</v>
      </c>
      <c r="W171" s="517" t="s">
        <v>193</v>
      </c>
      <c r="X171" s="25" t="e">
        <f>IF(OR(AF175=2,NOT(AND(V173&gt;0.3*U173,V173&lt;0.4*U173,V173&gt;=W173))),"※３参照：【Ｕ列】都道府県補助額を確認してください","")</f>
        <v>#REF!</v>
      </c>
      <c r="Y171" s="26"/>
    </row>
    <row r="172" spans="1:33" s="7" customFormat="1" ht="21.6" customHeight="1" thickBot="1" x14ac:dyDescent="0.2">
      <c r="A172" s="24" t="str">
        <f>IF(B173="都道府県確認欄","No.不備","")</f>
        <v/>
      </c>
      <c r="B172" s="491"/>
      <c r="C172" s="660"/>
      <c r="D172" s="662"/>
      <c r="E172" s="411"/>
      <c r="F172" s="412"/>
      <c r="G172" s="412"/>
      <c r="H172" s="412"/>
      <c r="I172" s="412"/>
      <c r="J172" s="412"/>
      <c r="K172" s="412"/>
      <c r="L172" s="412"/>
      <c r="M172" s="412"/>
      <c r="N172" s="412"/>
      <c r="O172" s="412"/>
      <c r="P172" s="412"/>
      <c r="Q172" s="412"/>
      <c r="R172" s="412"/>
      <c r="S172" s="412"/>
      <c r="T172" s="412"/>
      <c r="U172" s="493"/>
      <c r="V172" s="493"/>
      <c r="W172" s="518"/>
      <c r="X172" s="25" t="e">
        <f>IF(AND(W173&lt;=U173/3,MOD(W173,1000)=0,NOT(W173=0),AG175=1),"","※３参照：【Ｖ列】国庫補助希望額を確認してください。")</f>
        <v>#REF!</v>
      </c>
      <c r="Y172" s="26"/>
    </row>
    <row r="173" spans="1:33" s="7" customFormat="1" ht="24" customHeight="1" x14ac:dyDescent="0.15">
      <c r="A173" s="14"/>
      <c r="B173" s="622" t="str">
        <f>IFERROR(IF(OR(COUNTIF(C173,"*区"),COUNTIF(C173,"*市"),COUNTIF(C173,"*町"),COUNTIF(C173,"*村"),COUNTIF(C173,"*組合")),B133+1,"－"),"都道府県確認欄")</f>
        <v>－</v>
      </c>
      <c r="C173" s="626" t="e">
        <f>#REF!</f>
        <v>#REF!</v>
      </c>
      <c r="D173" s="629" t="e">
        <f>SUM($F175:$F194)</f>
        <v>#REF!</v>
      </c>
      <c r="E173" s="523" t="s">
        <v>194</v>
      </c>
      <c r="F173" s="524" t="s">
        <v>195</v>
      </c>
      <c r="G173" s="526" t="s">
        <v>196</v>
      </c>
      <c r="H173" s="528" t="s">
        <v>197</v>
      </c>
      <c r="I173" s="423" t="s">
        <v>198</v>
      </c>
      <c r="J173" s="424"/>
      <c r="K173" s="425"/>
      <c r="L173" s="429" t="s">
        <v>100</v>
      </c>
      <c r="M173" s="430"/>
      <c r="N173" s="430"/>
      <c r="O173" s="430"/>
      <c r="P173" s="430"/>
      <c r="Q173" s="430"/>
      <c r="R173" s="430"/>
      <c r="S173" s="431"/>
      <c r="T173" s="413" t="s">
        <v>199</v>
      </c>
      <c r="U173" s="415" t="e">
        <f>SUM($T175,$O196,$T196)</f>
        <v>#REF!</v>
      </c>
      <c r="V173" s="665" t="e">
        <f>#REF!</f>
        <v>#REF!</v>
      </c>
      <c r="W173" s="667" t="e">
        <f>#REF!</f>
        <v>#REF!</v>
      </c>
      <c r="X173" s="23" t="e">
        <f>IF(AND(AD175=1,AE175=1,AF175=1,AG175=1),"","入力不備あり")</f>
        <v>#REF!</v>
      </c>
      <c r="Y173" s="26"/>
    </row>
    <row r="174" spans="1:33" s="7" customFormat="1" ht="12.6" customHeight="1" thickBot="1" x14ac:dyDescent="0.2">
      <c r="A174" s="14"/>
      <c r="B174" s="623"/>
      <c r="C174" s="627"/>
      <c r="D174" s="630"/>
      <c r="E174" s="523"/>
      <c r="F174" s="525"/>
      <c r="G174" s="527"/>
      <c r="H174" s="529"/>
      <c r="I174" s="426"/>
      <c r="J174" s="427"/>
      <c r="K174" s="428"/>
      <c r="L174" s="432"/>
      <c r="M174" s="432"/>
      <c r="N174" s="432"/>
      <c r="O174" s="432"/>
      <c r="P174" s="432"/>
      <c r="Q174" s="432"/>
      <c r="R174" s="432"/>
      <c r="S174" s="433"/>
      <c r="T174" s="414"/>
      <c r="U174" s="416"/>
      <c r="V174" s="666"/>
      <c r="W174" s="565"/>
      <c r="X174" s="26"/>
      <c r="Y174" s="7" t="s">
        <v>180</v>
      </c>
      <c r="Z174" s="7" t="s">
        <v>200</v>
      </c>
      <c r="AA174" s="7" t="s">
        <v>201</v>
      </c>
      <c r="AB174" s="7" t="s">
        <v>202</v>
      </c>
      <c r="AD174" s="7" t="s">
        <v>203</v>
      </c>
      <c r="AE174" s="7" t="s">
        <v>107</v>
      </c>
      <c r="AF174" s="7" t="s">
        <v>239</v>
      </c>
      <c r="AG174" s="7" t="s">
        <v>204</v>
      </c>
    </row>
    <row r="175" spans="1:33" s="7" customFormat="1" ht="17.45" customHeight="1" x14ac:dyDescent="0.15">
      <c r="A175" s="27" t="e">
        <f>IF(AND(F175&lt;&gt;"",G175&lt;&gt;"",H175&lt;&gt;"",I175&lt;&gt;""),"","入力不備あり")</f>
        <v>#REF!</v>
      </c>
      <c r="B175" s="623"/>
      <c r="C175" s="628"/>
      <c r="D175" s="631"/>
      <c r="E175" s="523"/>
      <c r="F175" s="47" t="e">
        <f>IF(#REF!="","",#REF!)</f>
        <v>#REF!</v>
      </c>
      <c r="G175" s="49" t="e">
        <f>IF(#REF!="","",#REF!)</f>
        <v>#REF!</v>
      </c>
      <c r="H175" s="54" t="e">
        <f>IF(#REF!="","",#REF!)</f>
        <v>#REF!</v>
      </c>
      <c r="I175" s="385" t="str">
        <f>IFERROR(INT(G175*H175),"")</f>
        <v/>
      </c>
      <c r="J175" s="386"/>
      <c r="K175" s="387"/>
      <c r="L175" s="613" t="e">
        <f>IF(#REF!="","",#REF!)</f>
        <v>#REF!</v>
      </c>
      <c r="M175" s="613"/>
      <c r="N175" s="613"/>
      <c r="O175" s="613"/>
      <c r="P175" s="613"/>
      <c r="Q175" s="613"/>
      <c r="R175" s="613"/>
      <c r="S175" s="614"/>
      <c r="T175" s="567">
        <f>SUM($I175:$K194)</f>
        <v>0</v>
      </c>
      <c r="U175" s="416"/>
      <c r="V175" s="666"/>
      <c r="W175" s="565"/>
      <c r="X175" s="23" t="e">
        <f>IF(AND(Y175=1,Z175=1,AA175=1,AB175=1,AD175=1,AE175=1,AF175=1,AG175=1),"","入力不備あり")</f>
        <v>#REF!</v>
      </c>
      <c r="Y175" s="7">
        <f>IFERROR(IF(F175="",2,IF(AND(F175&gt;=1,(MOD(F175,1)=0)),1,IF(AND(F175=0,L175&lt;&gt;""),1,2))),2)</f>
        <v>2</v>
      </c>
      <c r="Z175" s="7" t="e">
        <f>IF(G175="",2,IF(G175&lt;=1600,1,2))</f>
        <v>#REF!</v>
      </c>
      <c r="AA175" s="7" t="e">
        <f>IF(H175="",2,IF(H175&gt;=0,1,2))</f>
        <v>#REF!</v>
      </c>
      <c r="AB175" s="7" t="e">
        <f>IF(I175=#REF!,1,2)</f>
        <v>#REF!</v>
      </c>
      <c r="AD175" s="7" t="e">
        <f>IF(T175=#REF!,1,2)</f>
        <v>#REF!</v>
      </c>
      <c r="AE175" s="7" t="e">
        <f>IF(U173=#REF!,1,2)</f>
        <v>#REF!</v>
      </c>
      <c r="AF175" s="7" t="e">
        <f>IF(V173=0,2,IF(#REF!="",2,IF(V173=#REF!,1,2)))</f>
        <v>#REF!</v>
      </c>
      <c r="AG175" s="7" t="e">
        <f>IF(W173=0,2,IF(W173=#REF!,1,2))</f>
        <v>#REF!</v>
      </c>
    </row>
    <row r="176" spans="1:33" s="7" customFormat="1" ht="17.45" customHeight="1" x14ac:dyDescent="0.15">
      <c r="A176" s="27" t="e">
        <f>IF(AND(F176="",G176="",H176="",I176="",L176=""),"",IF(AND(F176&lt;&gt;"",G176&lt;&gt;"",H176&lt;&gt;"",I176&lt;&gt;""),"","入力不備あり"))</f>
        <v>#REF!</v>
      </c>
      <c r="B176" s="623"/>
      <c r="C176" s="628"/>
      <c r="D176" s="631"/>
      <c r="E176" s="523"/>
      <c r="F176" s="47" t="e">
        <f>IF(#REF!="","",#REF!)</f>
        <v>#REF!</v>
      </c>
      <c r="G176" s="49" t="e">
        <f>IF(#REF!="","",#REF!)</f>
        <v>#REF!</v>
      </c>
      <c r="H176" s="54" t="e">
        <f>IF(#REF!="","",#REF!)</f>
        <v>#REF!</v>
      </c>
      <c r="I176" s="385" t="str">
        <f>IFERROR(INT(G176*H176),"")</f>
        <v/>
      </c>
      <c r="J176" s="386"/>
      <c r="K176" s="387"/>
      <c r="L176" s="613" t="e">
        <f>IF(#REF!="","",#REF!)</f>
        <v>#REF!</v>
      </c>
      <c r="M176" s="613"/>
      <c r="N176" s="613"/>
      <c r="O176" s="613"/>
      <c r="P176" s="613"/>
      <c r="Q176" s="613"/>
      <c r="R176" s="613"/>
      <c r="S176" s="614"/>
      <c r="T176" s="567"/>
      <c r="U176" s="416"/>
      <c r="V176" s="666"/>
      <c r="W176" s="565"/>
      <c r="X176" s="23" t="e">
        <f>IF(AND(Y176=3,Z176=3,AA176=3),"",IF(AND(Y176=1,Z176=1,AA176=1,AB176=1),"","入力不備あり"))</f>
        <v>#REF!</v>
      </c>
      <c r="Y176" s="7">
        <f>IFERROR(IF(F176="",3,IF(AND(F176&gt;=1,(MOD(F176,1)=0)),1,IF(AND(F176=0,L176&lt;&gt;""),1,2))),2)</f>
        <v>2</v>
      </c>
      <c r="Z176" s="7" t="e">
        <f>IF(G176="",3,IF(G176&lt;=1600,1,2))</f>
        <v>#REF!</v>
      </c>
      <c r="AA176" s="7" t="e">
        <f>IF(H176="",3,IF(H176&gt;=0,1,2))</f>
        <v>#REF!</v>
      </c>
      <c r="AB176" s="7" t="e">
        <f>IF(I176=#REF!,1,2)</f>
        <v>#REF!</v>
      </c>
    </row>
    <row r="177" spans="1:28" s="7" customFormat="1" ht="17.45" customHeight="1" x14ac:dyDescent="0.15">
      <c r="A177" s="27" t="e">
        <f>IF(AND(F177="",G177="",H177="",I177="",L177=""),"",IF(AND(F177&lt;&gt;"",G177&lt;&gt;"",H177&lt;&gt;"",I177&lt;&gt;""),"","入力不備あり"))</f>
        <v>#REF!</v>
      </c>
      <c r="B177" s="623"/>
      <c r="C177" s="628"/>
      <c r="D177" s="631"/>
      <c r="E177" s="523"/>
      <c r="F177" s="47" t="e">
        <f>IF(#REF!="","",#REF!)</f>
        <v>#REF!</v>
      </c>
      <c r="G177" s="49" t="e">
        <f>IF(#REF!="","",#REF!)</f>
        <v>#REF!</v>
      </c>
      <c r="H177" s="54" t="e">
        <f>IF(#REF!="","",#REF!)</f>
        <v>#REF!</v>
      </c>
      <c r="I177" s="385" t="str">
        <f t="shared" ref="I177:I194" si="29">IFERROR(INT(G177*H177),"")</f>
        <v/>
      </c>
      <c r="J177" s="386"/>
      <c r="K177" s="387"/>
      <c r="L177" s="613" t="e">
        <f>IF(#REF!="","",#REF!)</f>
        <v>#REF!</v>
      </c>
      <c r="M177" s="613"/>
      <c r="N177" s="613"/>
      <c r="O177" s="613"/>
      <c r="P177" s="613"/>
      <c r="Q177" s="613"/>
      <c r="R177" s="613"/>
      <c r="S177" s="614"/>
      <c r="T177" s="567"/>
      <c r="U177" s="416"/>
      <c r="V177" s="666"/>
      <c r="W177" s="565"/>
      <c r="X177" s="23" t="e">
        <f t="shared" ref="X177:X194" si="30">IF(AND(Y177=3,Z177=3,AA177=3),"",IF(AND(Y177=1,Z177=1,AA177=1,AB177=1),"","入力不備あり"))</f>
        <v>#REF!</v>
      </c>
      <c r="Y177" s="7">
        <f t="shared" ref="Y177:Y194" si="31">IFERROR(IF(F177="",3,IF(AND(F177&gt;=1,(MOD(F177,1)=0)),1,IF(AND(F177=0,L177&lt;&gt;""),1,2))),2)</f>
        <v>2</v>
      </c>
      <c r="Z177" s="7" t="e">
        <f t="shared" ref="Z177:Z194" si="32">IF(G177="",3,IF(G177&lt;=1600,1,2))</f>
        <v>#REF!</v>
      </c>
      <c r="AA177" s="7" t="e">
        <f t="shared" ref="AA177:AA194" si="33">IF(H177="",3,IF(H177&gt;=0,1,2))</f>
        <v>#REF!</v>
      </c>
      <c r="AB177" s="7" t="e">
        <f>IF(I177=#REF!,1,2)</f>
        <v>#REF!</v>
      </c>
    </row>
    <row r="178" spans="1:28" s="7" customFormat="1" ht="17.45" customHeight="1" x14ac:dyDescent="0.15">
      <c r="A178" s="27" t="e">
        <f t="shared" ref="A178:A194" si="34">IF(AND(F178="",G178="",H178="",I178="",L178=""),"",IF(AND(F178&lt;&gt;"",G178&lt;&gt;"",H178&lt;&gt;"",I178&lt;&gt;""),"","入力不備あり"))</f>
        <v>#REF!</v>
      </c>
      <c r="B178" s="623"/>
      <c r="C178" s="628"/>
      <c r="D178" s="631"/>
      <c r="E178" s="523"/>
      <c r="F178" s="47" t="e">
        <f>IF(#REF!="","",#REF!)</f>
        <v>#REF!</v>
      </c>
      <c r="G178" s="49" t="e">
        <f>IF(#REF!="","",#REF!)</f>
        <v>#REF!</v>
      </c>
      <c r="H178" s="54" t="e">
        <f>IF(#REF!="","",#REF!)</f>
        <v>#REF!</v>
      </c>
      <c r="I178" s="385" t="str">
        <f t="shared" si="29"/>
        <v/>
      </c>
      <c r="J178" s="386"/>
      <c r="K178" s="387"/>
      <c r="L178" s="613" t="e">
        <f>IF(#REF!="","",#REF!)</f>
        <v>#REF!</v>
      </c>
      <c r="M178" s="613"/>
      <c r="N178" s="613"/>
      <c r="O178" s="613"/>
      <c r="P178" s="613"/>
      <c r="Q178" s="613"/>
      <c r="R178" s="613"/>
      <c r="S178" s="614"/>
      <c r="T178" s="567"/>
      <c r="U178" s="416"/>
      <c r="V178" s="666"/>
      <c r="W178" s="565"/>
      <c r="X178" s="23" t="e">
        <f t="shared" si="30"/>
        <v>#REF!</v>
      </c>
      <c r="Y178" s="7">
        <f t="shared" si="31"/>
        <v>2</v>
      </c>
      <c r="Z178" s="7" t="e">
        <f t="shared" si="32"/>
        <v>#REF!</v>
      </c>
      <c r="AA178" s="7" t="e">
        <f t="shared" si="33"/>
        <v>#REF!</v>
      </c>
      <c r="AB178" s="7" t="e">
        <f>IF(I178=#REF!,1,2)</f>
        <v>#REF!</v>
      </c>
    </row>
    <row r="179" spans="1:28" s="7" customFormat="1" ht="17.45" customHeight="1" x14ac:dyDescent="0.15">
      <c r="A179" s="27" t="e">
        <f t="shared" si="34"/>
        <v>#REF!</v>
      </c>
      <c r="B179" s="623"/>
      <c r="C179" s="628"/>
      <c r="D179" s="631"/>
      <c r="E179" s="523"/>
      <c r="F179" s="47" t="e">
        <f>IF(#REF!="","",#REF!)</f>
        <v>#REF!</v>
      </c>
      <c r="G179" s="49" t="e">
        <f>IF(#REF!="","",#REF!)</f>
        <v>#REF!</v>
      </c>
      <c r="H179" s="54" t="e">
        <f>IF(#REF!="","",#REF!)</f>
        <v>#REF!</v>
      </c>
      <c r="I179" s="385" t="str">
        <f t="shared" si="29"/>
        <v/>
      </c>
      <c r="J179" s="386"/>
      <c r="K179" s="387"/>
      <c r="L179" s="613" t="e">
        <f>IF(#REF!="","",#REF!)</f>
        <v>#REF!</v>
      </c>
      <c r="M179" s="613"/>
      <c r="N179" s="613"/>
      <c r="O179" s="613"/>
      <c r="P179" s="613"/>
      <c r="Q179" s="613"/>
      <c r="R179" s="613"/>
      <c r="S179" s="614"/>
      <c r="T179" s="567"/>
      <c r="U179" s="416"/>
      <c r="V179" s="666"/>
      <c r="W179" s="565"/>
      <c r="X179" s="23" t="e">
        <f t="shared" si="30"/>
        <v>#REF!</v>
      </c>
      <c r="Y179" s="7">
        <f t="shared" si="31"/>
        <v>2</v>
      </c>
      <c r="Z179" s="7" t="e">
        <f t="shared" si="32"/>
        <v>#REF!</v>
      </c>
      <c r="AA179" s="7" t="e">
        <f t="shared" si="33"/>
        <v>#REF!</v>
      </c>
      <c r="AB179" s="7" t="e">
        <f>IF(I179=#REF!,1,2)</f>
        <v>#REF!</v>
      </c>
    </row>
    <row r="180" spans="1:28" s="7" customFormat="1" ht="17.45" customHeight="1" x14ac:dyDescent="0.15">
      <c r="A180" s="27" t="e">
        <f t="shared" si="34"/>
        <v>#REF!</v>
      </c>
      <c r="B180" s="623"/>
      <c r="C180" s="628"/>
      <c r="D180" s="631"/>
      <c r="E180" s="523"/>
      <c r="F180" s="47" t="e">
        <f>IF(#REF!="","",#REF!)</f>
        <v>#REF!</v>
      </c>
      <c r="G180" s="49" t="e">
        <f>IF(#REF!="","",#REF!)</f>
        <v>#REF!</v>
      </c>
      <c r="H180" s="54" t="e">
        <f>IF(#REF!="","",#REF!)</f>
        <v>#REF!</v>
      </c>
      <c r="I180" s="385" t="str">
        <f t="shared" si="29"/>
        <v/>
      </c>
      <c r="J180" s="386"/>
      <c r="K180" s="387"/>
      <c r="L180" s="613" t="e">
        <f>IF(#REF!="","",#REF!)</f>
        <v>#REF!</v>
      </c>
      <c r="M180" s="613"/>
      <c r="N180" s="613"/>
      <c r="O180" s="613"/>
      <c r="P180" s="613"/>
      <c r="Q180" s="613"/>
      <c r="R180" s="613"/>
      <c r="S180" s="614"/>
      <c r="T180" s="567"/>
      <c r="U180" s="416"/>
      <c r="V180" s="666"/>
      <c r="W180" s="565"/>
      <c r="X180" s="23" t="e">
        <f t="shared" si="30"/>
        <v>#REF!</v>
      </c>
      <c r="Y180" s="7">
        <f t="shared" si="31"/>
        <v>2</v>
      </c>
      <c r="Z180" s="7" t="e">
        <f t="shared" si="32"/>
        <v>#REF!</v>
      </c>
      <c r="AA180" s="7" t="e">
        <f t="shared" si="33"/>
        <v>#REF!</v>
      </c>
      <c r="AB180" s="7" t="e">
        <f>IF(I180=#REF!,1,2)</f>
        <v>#REF!</v>
      </c>
    </row>
    <row r="181" spans="1:28" s="7" customFormat="1" ht="17.45" customHeight="1" x14ac:dyDescent="0.15">
      <c r="A181" s="27" t="e">
        <f t="shared" si="34"/>
        <v>#REF!</v>
      </c>
      <c r="B181" s="623"/>
      <c r="C181" s="628"/>
      <c r="D181" s="631"/>
      <c r="E181" s="523"/>
      <c r="F181" s="47" t="e">
        <f>IF(#REF!="","",#REF!)</f>
        <v>#REF!</v>
      </c>
      <c r="G181" s="49" t="e">
        <f>IF(#REF!="","",#REF!)</f>
        <v>#REF!</v>
      </c>
      <c r="H181" s="54" t="e">
        <f>IF(#REF!="","",#REF!)</f>
        <v>#REF!</v>
      </c>
      <c r="I181" s="385" t="str">
        <f t="shared" si="29"/>
        <v/>
      </c>
      <c r="J181" s="386"/>
      <c r="K181" s="387"/>
      <c r="L181" s="613" t="e">
        <f>IF(#REF!="","",#REF!)</f>
        <v>#REF!</v>
      </c>
      <c r="M181" s="613"/>
      <c r="N181" s="613"/>
      <c r="O181" s="613"/>
      <c r="P181" s="613"/>
      <c r="Q181" s="613"/>
      <c r="R181" s="613"/>
      <c r="S181" s="614"/>
      <c r="T181" s="567"/>
      <c r="U181" s="416"/>
      <c r="V181" s="666"/>
      <c r="W181" s="565"/>
      <c r="X181" s="23" t="e">
        <f t="shared" si="30"/>
        <v>#REF!</v>
      </c>
      <c r="Y181" s="7">
        <f t="shared" si="31"/>
        <v>2</v>
      </c>
      <c r="Z181" s="7" t="e">
        <f t="shared" si="32"/>
        <v>#REF!</v>
      </c>
      <c r="AA181" s="7" t="e">
        <f t="shared" si="33"/>
        <v>#REF!</v>
      </c>
      <c r="AB181" s="7" t="e">
        <f>IF(I181=#REF!,1,2)</f>
        <v>#REF!</v>
      </c>
    </row>
    <row r="182" spans="1:28" s="7" customFormat="1" ht="17.45" customHeight="1" x14ac:dyDescent="0.15">
      <c r="A182" s="27" t="e">
        <f t="shared" si="34"/>
        <v>#REF!</v>
      </c>
      <c r="B182" s="623"/>
      <c r="C182" s="628"/>
      <c r="D182" s="631"/>
      <c r="E182" s="523"/>
      <c r="F182" s="47" t="e">
        <f>IF(#REF!="","",#REF!)</f>
        <v>#REF!</v>
      </c>
      <c r="G182" s="49" t="e">
        <f>IF(#REF!="","",#REF!)</f>
        <v>#REF!</v>
      </c>
      <c r="H182" s="54" t="e">
        <f>IF(#REF!="","",#REF!)</f>
        <v>#REF!</v>
      </c>
      <c r="I182" s="385" t="str">
        <f t="shared" si="29"/>
        <v/>
      </c>
      <c r="J182" s="386"/>
      <c r="K182" s="387"/>
      <c r="L182" s="613" t="e">
        <f>IF(#REF!="","",#REF!)</f>
        <v>#REF!</v>
      </c>
      <c r="M182" s="613"/>
      <c r="N182" s="613"/>
      <c r="O182" s="613"/>
      <c r="P182" s="613"/>
      <c r="Q182" s="613"/>
      <c r="R182" s="613"/>
      <c r="S182" s="614"/>
      <c r="T182" s="567"/>
      <c r="U182" s="416"/>
      <c r="V182" s="666"/>
      <c r="W182" s="565"/>
      <c r="X182" s="23" t="e">
        <f t="shared" si="30"/>
        <v>#REF!</v>
      </c>
      <c r="Y182" s="7">
        <f t="shared" si="31"/>
        <v>2</v>
      </c>
      <c r="Z182" s="7" t="e">
        <f t="shared" si="32"/>
        <v>#REF!</v>
      </c>
      <c r="AA182" s="7" t="e">
        <f t="shared" si="33"/>
        <v>#REF!</v>
      </c>
      <c r="AB182" s="7" t="e">
        <f>IF(I182=#REF!,1,2)</f>
        <v>#REF!</v>
      </c>
    </row>
    <row r="183" spans="1:28" s="7" customFormat="1" ht="17.45" customHeight="1" x14ac:dyDescent="0.15">
      <c r="A183" s="27" t="e">
        <f t="shared" si="34"/>
        <v>#REF!</v>
      </c>
      <c r="B183" s="623"/>
      <c r="C183" s="628"/>
      <c r="D183" s="631"/>
      <c r="E183" s="523"/>
      <c r="F183" s="47" t="e">
        <f>IF(#REF!="","",#REF!)</f>
        <v>#REF!</v>
      </c>
      <c r="G183" s="49" t="e">
        <f>IF(#REF!="","",#REF!)</f>
        <v>#REF!</v>
      </c>
      <c r="H183" s="54" t="e">
        <f>IF(#REF!="","",#REF!)</f>
        <v>#REF!</v>
      </c>
      <c r="I183" s="385" t="str">
        <f t="shared" si="29"/>
        <v/>
      </c>
      <c r="J183" s="386"/>
      <c r="K183" s="387"/>
      <c r="L183" s="613" t="e">
        <f>IF(#REF!="","",#REF!)</f>
        <v>#REF!</v>
      </c>
      <c r="M183" s="613"/>
      <c r="N183" s="613"/>
      <c r="O183" s="613"/>
      <c r="P183" s="613"/>
      <c r="Q183" s="613"/>
      <c r="R183" s="613"/>
      <c r="S183" s="614"/>
      <c r="T183" s="567"/>
      <c r="U183" s="416"/>
      <c r="V183" s="666"/>
      <c r="W183" s="565"/>
      <c r="X183" s="23" t="e">
        <f t="shared" si="30"/>
        <v>#REF!</v>
      </c>
      <c r="Y183" s="7">
        <f t="shared" si="31"/>
        <v>2</v>
      </c>
      <c r="Z183" s="7" t="e">
        <f t="shared" si="32"/>
        <v>#REF!</v>
      </c>
      <c r="AA183" s="7" t="e">
        <f t="shared" si="33"/>
        <v>#REF!</v>
      </c>
      <c r="AB183" s="7" t="e">
        <f>IF(I183=#REF!,1,2)</f>
        <v>#REF!</v>
      </c>
    </row>
    <row r="184" spans="1:28" s="7" customFormat="1" ht="17.45" customHeight="1" x14ac:dyDescent="0.15">
      <c r="A184" s="27" t="e">
        <f t="shared" si="34"/>
        <v>#REF!</v>
      </c>
      <c r="B184" s="623"/>
      <c r="C184" s="628"/>
      <c r="D184" s="631"/>
      <c r="E184" s="523"/>
      <c r="F184" s="47" t="e">
        <f>IF(#REF!="","",#REF!)</f>
        <v>#REF!</v>
      </c>
      <c r="G184" s="49" t="e">
        <f>IF(#REF!="","",#REF!)</f>
        <v>#REF!</v>
      </c>
      <c r="H184" s="54" t="e">
        <f>IF(#REF!="","",#REF!)</f>
        <v>#REF!</v>
      </c>
      <c r="I184" s="385" t="str">
        <f t="shared" si="29"/>
        <v/>
      </c>
      <c r="J184" s="386"/>
      <c r="K184" s="387"/>
      <c r="L184" s="613" t="e">
        <f>IF(#REF!="","",#REF!)</f>
        <v>#REF!</v>
      </c>
      <c r="M184" s="613"/>
      <c r="N184" s="613"/>
      <c r="O184" s="613"/>
      <c r="P184" s="613"/>
      <c r="Q184" s="613"/>
      <c r="R184" s="613"/>
      <c r="S184" s="614"/>
      <c r="T184" s="567"/>
      <c r="U184" s="416"/>
      <c r="V184" s="666"/>
      <c r="W184" s="565"/>
      <c r="X184" s="23" t="e">
        <f t="shared" si="30"/>
        <v>#REF!</v>
      </c>
      <c r="Y184" s="7">
        <f t="shared" si="31"/>
        <v>2</v>
      </c>
      <c r="Z184" s="7" t="e">
        <f t="shared" si="32"/>
        <v>#REF!</v>
      </c>
      <c r="AA184" s="7" t="e">
        <f t="shared" si="33"/>
        <v>#REF!</v>
      </c>
      <c r="AB184" s="7" t="e">
        <f>IF(I184=#REF!,1,2)</f>
        <v>#REF!</v>
      </c>
    </row>
    <row r="185" spans="1:28" s="7" customFormat="1" ht="17.45" customHeight="1" x14ac:dyDescent="0.15">
      <c r="A185" s="27" t="e">
        <f t="shared" si="34"/>
        <v>#REF!</v>
      </c>
      <c r="B185" s="623"/>
      <c r="C185" s="628"/>
      <c r="D185" s="631"/>
      <c r="E185" s="523"/>
      <c r="F185" s="47" t="e">
        <f>IF(#REF!="","",#REF!)</f>
        <v>#REF!</v>
      </c>
      <c r="G185" s="49" t="e">
        <f>IF(#REF!="","",#REF!)</f>
        <v>#REF!</v>
      </c>
      <c r="H185" s="54" t="e">
        <f>IF(#REF!="","",#REF!)</f>
        <v>#REF!</v>
      </c>
      <c r="I185" s="385" t="str">
        <f t="shared" si="29"/>
        <v/>
      </c>
      <c r="J185" s="386"/>
      <c r="K185" s="387"/>
      <c r="L185" s="613" t="e">
        <f>IF(#REF!="","",#REF!)</f>
        <v>#REF!</v>
      </c>
      <c r="M185" s="613"/>
      <c r="N185" s="613"/>
      <c r="O185" s="613"/>
      <c r="P185" s="613"/>
      <c r="Q185" s="613"/>
      <c r="R185" s="613"/>
      <c r="S185" s="614"/>
      <c r="T185" s="567"/>
      <c r="U185" s="416"/>
      <c r="V185" s="666"/>
      <c r="W185" s="565"/>
      <c r="X185" s="23" t="e">
        <f t="shared" si="30"/>
        <v>#REF!</v>
      </c>
      <c r="Y185" s="7">
        <f t="shared" si="31"/>
        <v>2</v>
      </c>
      <c r="Z185" s="7" t="e">
        <f t="shared" si="32"/>
        <v>#REF!</v>
      </c>
      <c r="AA185" s="7" t="e">
        <f t="shared" si="33"/>
        <v>#REF!</v>
      </c>
      <c r="AB185" s="7" t="e">
        <f>IF(I185=#REF!,1,2)</f>
        <v>#REF!</v>
      </c>
    </row>
    <row r="186" spans="1:28" s="7" customFormat="1" ht="17.45" customHeight="1" x14ac:dyDescent="0.15">
      <c r="A186" s="27" t="e">
        <f t="shared" si="34"/>
        <v>#REF!</v>
      </c>
      <c r="B186" s="623"/>
      <c r="C186" s="628"/>
      <c r="D186" s="631"/>
      <c r="E186" s="523"/>
      <c r="F186" s="47" t="e">
        <f>IF(#REF!="","",#REF!)</f>
        <v>#REF!</v>
      </c>
      <c r="G186" s="49" t="e">
        <f>IF(#REF!="","",#REF!)</f>
        <v>#REF!</v>
      </c>
      <c r="H186" s="54" t="e">
        <f>IF(#REF!="","",#REF!)</f>
        <v>#REF!</v>
      </c>
      <c r="I186" s="385" t="str">
        <f t="shared" si="29"/>
        <v/>
      </c>
      <c r="J186" s="386"/>
      <c r="K186" s="387"/>
      <c r="L186" s="613" t="e">
        <f>IF(#REF!="","",#REF!)</f>
        <v>#REF!</v>
      </c>
      <c r="M186" s="613"/>
      <c r="N186" s="613"/>
      <c r="O186" s="613"/>
      <c r="P186" s="613"/>
      <c r="Q186" s="613"/>
      <c r="R186" s="613"/>
      <c r="S186" s="614"/>
      <c r="T186" s="567"/>
      <c r="U186" s="416"/>
      <c r="V186" s="666"/>
      <c r="W186" s="565"/>
      <c r="X186" s="23" t="e">
        <f t="shared" si="30"/>
        <v>#REF!</v>
      </c>
      <c r="Y186" s="7">
        <f t="shared" si="31"/>
        <v>2</v>
      </c>
      <c r="Z186" s="7" t="e">
        <f t="shared" si="32"/>
        <v>#REF!</v>
      </c>
      <c r="AA186" s="7" t="e">
        <f t="shared" si="33"/>
        <v>#REF!</v>
      </c>
      <c r="AB186" s="7" t="e">
        <f>IF(I186=#REF!,1,2)</f>
        <v>#REF!</v>
      </c>
    </row>
    <row r="187" spans="1:28" s="7" customFormat="1" ht="17.45" customHeight="1" x14ac:dyDescent="0.15">
      <c r="A187" s="27" t="e">
        <f t="shared" si="34"/>
        <v>#REF!</v>
      </c>
      <c r="B187" s="623"/>
      <c r="C187" s="628"/>
      <c r="D187" s="631"/>
      <c r="E187" s="523"/>
      <c r="F187" s="47" t="e">
        <f>IF(#REF!="","",#REF!)</f>
        <v>#REF!</v>
      </c>
      <c r="G187" s="49" t="e">
        <f>IF(#REF!="","",#REF!)</f>
        <v>#REF!</v>
      </c>
      <c r="H187" s="54" t="e">
        <f>IF(#REF!="","",#REF!)</f>
        <v>#REF!</v>
      </c>
      <c r="I187" s="385" t="str">
        <f t="shared" si="29"/>
        <v/>
      </c>
      <c r="J187" s="386"/>
      <c r="K187" s="387"/>
      <c r="L187" s="613" t="e">
        <f>IF(#REF!="","",#REF!)</f>
        <v>#REF!</v>
      </c>
      <c r="M187" s="613"/>
      <c r="N187" s="613"/>
      <c r="O187" s="613"/>
      <c r="P187" s="613"/>
      <c r="Q187" s="613"/>
      <c r="R187" s="613"/>
      <c r="S187" s="614"/>
      <c r="T187" s="567"/>
      <c r="U187" s="416"/>
      <c r="V187" s="666"/>
      <c r="W187" s="565"/>
      <c r="X187" s="23" t="e">
        <f t="shared" si="30"/>
        <v>#REF!</v>
      </c>
      <c r="Y187" s="7">
        <f t="shared" si="31"/>
        <v>2</v>
      </c>
      <c r="Z187" s="7" t="e">
        <f t="shared" si="32"/>
        <v>#REF!</v>
      </c>
      <c r="AA187" s="7" t="e">
        <f t="shared" si="33"/>
        <v>#REF!</v>
      </c>
      <c r="AB187" s="7" t="e">
        <f>IF(I187=#REF!,1,2)</f>
        <v>#REF!</v>
      </c>
    </row>
    <row r="188" spans="1:28" s="7" customFormat="1" ht="17.45" customHeight="1" x14ac:dyDescent="0.15">
      <c r="A188" s="27" t="e">
        <f t="shared" si="34"/>
        <v>#REF!</v>
      </c>
      <c r="B188" s="623"/>
      <c r="C188" s="628"/>
      <c r="D188" s="631"/>
      <c r="E188" s="523"/>
      <c r="F188" s="47" t="e">
        <f>IF(#REF!="","",#REF!)</f>
        <v>#REF!</v>
      </c>
      <c r="G188" s="49" t="e">
        <f>IF(#REF!="","",#REF!)</f>
        <v>#REF!</v>
      </c>
      <c r="H188" s="54" t="e">
        <f>IF(#REF!="","",#REF!)</f>
        <v>#REF!</v>
      </c>
      <c r="I188" s="385" t="str">
        <f t="shared" si="29"/>
        <v/>
      </c>
      <c r="J188" s="386"/>
      <c r="K188" s="387"/>
      <c r="L188" s="613" t="e">
        <f>IF(#REF!="","",#REF!)</f>
        <v>#REF!</v>
      </c>
      <c r="M188" s="613"/>
      <c r="N188" s="613"/>
      <c r="O188" s="613"/>
      <c r="P188" s="613"/>
      <c r="Q188" s="613"/>
      <c r="R188" s="613"/>
      <c r="S188" s="614"/>
      <c r="T188" s="567"/>
      <c r="U188" s="416"/>
      <c r="V188" s="666"/>
      <c r="W188" s="565"/>
      <c r="X188" s="23" t="e">
        <f t="shared" si="30"/>
        <v>#REF!</v>
      </c>
      <c r="Y188" s="7">
        <f t="shared" si="31"/>
        <v>2</v>
      </c>
      <c r="Z188" s="7" t="e">
        <f t="shared" si="32"/>
        <v>#REF!</v>
      </c>
      <c r="AA188" s="7" t="e">
        <f t="shared" si="33"/>
        <v>#REF!</v>
      </c>
      <c r="AB188" s="7" t="e">
        <f>IF(I188=#REF!,1,2)</f>
        <v>#REF!</v>
      </c>
    </row>
    <row r="189" spans="1:28" s="7" customFormat="1" ht="17.45" customHeight="1" x14ac:dyDescent="0.15">
      <c r="A189" s="27" t="e">
        <f t="shared" si="34"/>
        <v>#REF!</v>
      </c>
      <c r="B189" s="623"/>
      <c r="C189" s="628"/>
      <c r="D189" s="631"/>
      <c r="E189" s="523"/>
      <c r="F189" s="47" t="e">
        <f>IF(#REF!="","",#REF!)</f>
        <v>#REF!</v>
      </c>
      <c r="G189" s="49" t="e">
        <f>IF(#REF!="","",#REF!)</f>
        <v>#REF!</v>
      </c>
      <c r="H189" s="54" t="e">
        <f>IF(#REF!="","",#REF!)</f>
        <v>#REF!</v>
      </c>
      <c r="I189" s="385" t="str">
        <f t="shared" si="29"/>
        <v/>
      </c>
      <c r="J189" s="386"/>
      <c r="K189" s="387"/>
      <c r="L189" s="613" t="e">
        <f>IF(#REF!="","",#REF!)</f>
        <v>#REF!</v>
      </c>
      <c r="M189" s="613"/>
      <c r="N189" s="613"/>
      <c r="O189" s="613"/>
      <c r="P189" s="613"/>
      <c r="Q189" s="613"/>
      <c r="R189" s="613"/>
      <c r="S189" s="614"/>
      <c r="T189" s="567"/>
      <c r="U189" s="416"/>
      <c r="V189" s="666"/>
      <c r="W189" s="565"/>
      <c r="X189" s="23" t="e">
        <f t="shared" si="30"/>
        <v>#REF!</v>
      </c>
      <c r="Y189" s="7">
        <f t="shared" si="31"/>
        <v>2</v>
      </c>
      <c r="Z189" s="7" t="e">
        <f t="shared" si="32"/>
        <v>#REF!</v>
      </c>
      <c r="AA189" s="7" t="e">
        <f t="shared" si="33"/>
        <v>#REF!</v>
      </c>
      <c r="AB189" s="7" t="e">
        <f>IF(I189=#REF!,1,2)</f>
        <v>#REF!</v>
      </c>
    </row>
    <row r="190" spans="1:28" s="7" customFormat="1" ht="17.45" customHeight="1" x14ac:dyDescent="0.15">
      <c r="A190" s="27" t="e">
        <f t="shared" si="34"/>
        <v>#REF!</v>
      </c>
      <c r="B190" s="623"/>
      <c r="C190" s="628"/>
      <c r="D190" s="631"/>
      <c r="E190" s="523"/>
      <c r="F190" s="47" t="e">
        <f>IF(#REF!="","",#REF!)</f>
        <v>#REF!</v>
      </c>
      <c r="G190" s="49" t="e">
        <f>IF(#REF!="","",#REF!)</f>
        <v>#REF!</v>
      </c>
      <c r="H190" s="54" t="e">
        <f>IF(#REF!="","",#REF!)</f>
        <v>#REF!</v>
      </c>
      <c r="I190" s="385" t="str">
        <f t="shared" si="29"/>
        <v/>
      </c>
      <c r="J190" s="386"/>
      <c r="K190" s="387"/>
      <c r="L190" s="613" t="e">
        <f>IF(#REF!="","",#REF!)</f>
        <v>#REF!</v>
      </c>
      <c r="M190" s="613"/>
      <c r="N190" s="613"/>
      <c r="O190" s="613"/>
      <c r="P190" s="613"/>
      <c r="Q190" s="613"/>
      <c r="R190" s="613"/>
      <c r="S190" s="614"/>
      <c r="T190" s="567"/>
      <c r="U190" s="416"/>
      <c r="V190" s="666"/>
      <c r="W190" s="565"/>
      <c r="X190" s="23" t="e">
        <f t="shared" si="30"/>
        <v>#REF!</v>
      </c>
      <c r="Y190" s="7">
        <f t="shared" si="31"/>
        <v>2</v>
      </c>
      <c r="Z190" s="7" t="e">
        <f t="shared" si="32"/>
        <v>#REF!</v>
      </c>
      <c r="AA190" s="7" t="e">
        <f t="shared" si="33"/>
        <v>#REF!</v>
      </c>
      <c r="AB190" s="7" t="e">
        <f>IF(I190=#REF!,1,2)</f>
        <v>#REF!</v>
      </c>
    </row>
    <row r="191" spans="1:28" s="7" customFormat="1" ht="17.45" customHeight="1" x14ac:dyDescent="0.15">
      <c r="A191" s="27" t="e">
        <f t="shared" si="34"/>
        <v>#REF!</v>
      </c>
      <c r="B191" s="623"/>
      <c r="C191" s="628"/>
      <c r="D191" s="631"/>
      <c r="E191" s="523"/>
      <c r="F191" s="47" t="e">
        <f>IF(#REF!="","",#REF!)</f>
        <v>#REF!</v>
      </c>
      <c r="G191" s="49" t="e">
        <f>IF(#REF!="","",#REF!)</f>
        <v>#REF!</v>
      </c>
      <c r="H191" s="54" t="e">
        <f>IF(#REF!="","",#REF!)</f>
        <v>#REF!</v>
      </c>
      <c r="I191" s="385" t="str">
        <f t="shared" si="29"/>
        <v/>
      </c>
      <c r="J191" s="386"/>
      <c r="K191" s="387"/>
      <c r="L191" s="613" t="e">
        <f>IF(#REF!="","",#REF!)</f>
        <v>#REF!</v>
      </c>
      <c r="M191" s="613"/>
      <c r="N191" s="613"/>
      <c r="O191" s="613"/>
      <c r="P191" s="613"/>
      <c r="Q191" s="613"/>
      <c r="R191" s="613"/>
      <c r="S191" s="614"/>
      <c r="T191" s="567"/>
      <c r="U191" s="416"/>
      <c r="V191" s="666"/>
      <c r="W191" s="565"/>
      <c r="X191" s="23" t="e">
        <f t="shared" si="30"/>
        <v>#REF!</v>
      </c>
      <c r="Y191" s="7">
        <f t="shared" si="31"/>
        <v>2</v>
      </c>
      <c r="Z191" s="7" t="e">
        <f t="shared" si="32"/>
        <v>#REF!</v>
      </c>
      <c r="AA191" s="7" t="e">
        <f t="shared" si="33"/>
        <v>#REF!</v>
      </c>
      <c r="AB191" s="7" t="e">
        <f>IF(I191=#REF!,1,2)</f>
        <v>#REF!</v>
      </c>
    </row>
    <row r="192" spans="1:28" s="7" customFormat="1" ht="17.45" customHeight="1" x14ac:dyDescent="0.15">
      <c r="A192" s="27" t="e">
        <f t="shared" si="34"/>
        <v>#REF!</v>
      </c>
      <c r="B192" s="623"/>
      <c r="C192" s="628"/>
      <c r="D192" s="631"/>
      <c r="E192" s="523"/>
      <c r="F192" s="47" t="e">
        <f>IF(#REF!="","",#REF!)</f>
        <v>#REF!</v>
      </c>
      <c r="G192" s="49" t="e">
        <f>IF(#REF!="","",#REF!)</f>
        <v>#REF!</v>
      </c>
      <c r="H192" s="54" t="e">
        <f>IF(#REF!="","",#REF!)</f>
        <v>#REF!</v>
      </c>
      <c r="I192" s="385" t="str">
        <f t="shared" si="29"/>
        <v/>
      </c>
      <c r="J192" s="386"/>
      <c r="K192" s="387"/>
      <c r="L192" s="613" t="e">
        <f>IF(#REF!="","",#REF!)</f>
        <v>#REF!</v>
      </c>
      <c r="M192" s="613"/>
      <c r="N192" s="613"/>
      <c r="O192" s="613"/>
      <c r="P192" s="613"/>
      <c r="Q192" s="613"/>
      <c r="R192" s="613"/>
      <c r="S192" s="614"/>
      <c r="T192" s="567"/>
      <c r="U192" s="416"/>
      <c r="V192" s="666"/>
      <c r="W192" s="565"/>
      <c r="X192" s="23" t="e">
        <f t="shared" si="30"/>
        <v>#REF!</v>
      </c>
      <c r="Y192" s="7">
        <f t="shared" si="31"/>
        <v>2</v>
      </c>
      <c r="Z192" s="7" t="e">
        <f t="shared" si="32"/>
        <v>#REF!</v>
      </c>
      <c r="AA192" s="7" t="e">
        <f t="shared" si="33"/>
        <v>#REF!</v>
      </c>
      <c r="AB192" s="7" t="e">
        <f>IF(I192=#REF!,1,2)</f>
        <v>#REF!</v>
      </c>
    </row>
    <row r="193" spans="1:30" s="7" customFormat="1" ht="17.45" customHeight="1" x14ac:dyDescent="0.15">
      <c r="A193" s="27" t="e">
        <f t="shared" si="34"/>
        <v>#REF!</v>
      </c>
      <c r="B193" s="623"/>
      <c r="C193" s="628"/>
      <c r="D193" s="631"/>
      <c r="E193" s="523"/>
      <c r="F193" s="47" t="e">
        <f>IF(#REF!="","",#REF!)</f>
        <v>#REF!</v>
      </c>
      <c r="G193" s="49" t="e">
        <f>IF(#REF!="","",#REF!)</f>
        <v>#REF!</v>
      </c>
      <c r="H193" s="54" t="e">
        <f>IF(#REF!="","",#REF!)</f>
        <v>#REF!</v>
      </c>
      <c r="I193" s="385" t="str">
        <f t="shared" si="29"/>
        <v/>
      </c>
      <c r="J193" s="386"/>
      <c r="K193" s="387"/>
      <c r="L193" s="613" t="e">
        <f>IF(#REF!="","",#REF!)</f>
        <v>#REF!</v>
      </c>
      <c r="M193" s="613"/>
      <c r="N193" s="613"/>
      <c r="O193" s="613"/>
      <c r="P193" s="613"/>
      <c r="Q193" s="613"/>
      <c r="R193" s="613"/>
      <c r="S193" s="614"/>
      <c r="T193" s="567"/>
      <c r="U193" s="416"/>
      <c r="V193" s="666"/>
      <c r="W193" s="565"/>
      <c r="X193" s="23" t="e">
        <f t="shared" si="30"/>
        <v>#REF!</v>
      </c>
      <c r="Y193" s="7">
        <f t="shared" si="31"/>
        <v>2</v>
      </c>
      <c r="Z193" s="7" t="e">
        <f t="shared" si="32"/>
        <v>#REF!</v>
      </c>
      <c r="AA193" s="7" t="e">
        <f t="shared" si="33"/>
        <v>#REF!</v>
      </c>
      <c r="AB193" s="7" t="e">
        <f>IF(I193=#REF!,1,2)</f>
        <v>#REF!</v>
      </c>
    </row>
    <row r="194" spans="1:30" s="7" customFormat="1" ht="17.45" customHeight="1" thickBot="1" x14ac:dyDescent="0.2">
      <c r="A194" s="27" t="e">
        <f t="shared" si="34"/>
        <v>#REF!</v>
      </c>
      <c r="B194" s="623"/>
      <c r="C194" s="628"/>
      <c r="D194" s="631"/>
      <c r="E194" s="523"/>
      <c r="F194" s="47" t="e">
        <f>IF(#REF!="","",#REF!)</f>
        <v>#REF!</v>
      </c>
      <c r="G194" s="49" t="e">
        <f>IF(#REF!="","",#REF!)</f>
        <v>#REF!</v>
      </c>
      <c r="H194" s="54" t="e">
        <f>IF(#REF!="","",#REF!)</f>
        <v>#REF!</v>
      </c>
      <c r="I194" s="385" t="str">
        <f t="shared" si="29"/>
        <v/>
      </c>
      <c r="J194" s="386"/>
      <c r="K194" s="387"/>
      <c r="L194" s="613" t="e">
        <f>IF(#REF!="","",#REF!)</f>
        <v>#REF!</v>
      </c>
      <c r="M194" s="613"/>
      <c r="N194" s="613"/>
      <c r="O194" s="613"/>
      <c r="P194" s="613"/>
      <c r="Q194" s="613"/>
      <c r="R194" s="613"/>
      <c r="S194" s="614"/>
      <c r="T194" s="668"/>
      <c r="U194" s="416"/>
      <c r="V194" s="666"/>
      <c r="W194" s="565"/>
      <c r="X194" s="23" t="e">
        <f t="shared" si="30"/>
        <v>#REF!</v>
      </c>
      <c r="Y194" s="7">
        <f t="shared" si="31"/>
        <v>2</v>
      </c>
      <c r="Z194" s="7" t="e">
        <f t="shared" si="32"/>
        <v>#REF!</v>
      </c>
      <c r="AA194" s="7" t="e">
        <f t="shared" si="33"/>
        <v>#REF!</v>
      </c>
      <c r="AB194" s="7" t="e">
        <f>IF(I194=#REF!,1,2)</f>
        <v>#REF!</v>
      </c>
    </row>
    <row r="195" spans="1:30" s="7" customFormat="1" ht="36" customHeight="1" thickBot="1" x14ac:dyDescent="0.2">
      <c r="A195" s="13"/>
      <c r="B195" s="623"/>
      <c r="C195" s="628"/>
      <c r="D195" s="631"/>
      <c r="E195" s="508" t="s">
        <v>240</v>
      </c>
      <c r="F195" s="511" t="s">
        <v>206</v>
      </c>
      <c r="G195" s="435"/>
      <c r="H195" s="434" t="s">
        <v>207</v>
      </c>
      <c r="I195" s="435"/>
      <c r="J195" s="435"/>
      <c r="K195" s="435"/>
      <c r="L195" s="436" t="s">
        <v>208</v>
      </c>
      <c r="M195" s="436"/>
      <c r="N195" s="436"/>
      <c r="O195" s="669" t="s">
        <v>209</v>
      </c>
      <c r="P195" s="670"/>
      <c r="Q195" s="512" t="s">
        <v>210</v>
      </c>
      <c r="R195" s="38" t="s">
        <v>206</v>
      </c>
      <c r="S195" s="39" t="s">
        <v>202</v>
      </c>
      <c r="T195" s="44" t="s">
        <v>211</v>
      </c>
      <c r="U195" s="416"/>
      <c r="V195" s="666"/>
      <c r="W195" s="565"/>
      <c r="X195" s="28"/>
      <c r="Y195" s="21" t="s">
        <v>212</v>
      </c>
      <c r="Z195" s="21" t="s">
        <v>210</v>
      </c>
      <c r="AB195" s="45" t="s">
        <v>213</v>
      </c>
      <c r="AC195" s="45" t="s">
        <v>214</v>
      </c>
      <c r="AD195" s="22"/>
    </row>
    <row r="196" spans="1:30" s="7" customFormat="1" ht="15" customHeight="1" x14ac:dyDescent="0.15">
      <c r="A196" s="29"/>
      <c r="B196" s="623"/>
      <c r="C196" s="628"/>
      <c r="D196" s="631"/>
      <c r="E196" s="509"/>
      <c r="F196" s="515" t="e">
        <f>IF(#REF!="","",#REF!)</f>
        <v>#REF!</v>
      </c>
      <c r="G196" s="516"/>
      <c r="H196" s="439" t="e">
        <f>IF(#REF!="","",#REF!)</f>
        <v>#REF!</v>
      </c>
      <c r="I196" s="440"/>
      <c r="J196" s="440"/>
      <c r="K196" s="440"/>
      <c r="L196" s="441" t="e">
        <f>IF(#REF!="","",#REF!)</f>
        <v>#REF!</v>
      </c>
      <c r="M196" s="442"/>
      <c r="N196" s="442"/>
      <c r="O196" s="443" t="e">
        <f>SUM($L196:$N198)</f>
        <v>#REF!</v>
      </c>
      <c r="P196" s="444"/>
      <c r="Q196" s="513"/>
      <c r="R196" s="42" t="e">
        <f>IF(#REF!="","",#REF!)</f>
        <v>#REF!</v>
      </c>
      <c r="S196" s="40" t="e">
        <f>IF(#REF!="","",#REF!)</f>
        <v>#REF!</v>
      </c>
      <c r="T196" s="617" t="e">
        <f>SUM($S196:$S198)</f>
        <v>#REF!</v>
      </c>
      <c r="U196" s="416"/>
      <c r="V196" s="666"/>
      <c r="W196" s="565"/>
      <c r="X196" s="23" t="e">
        <f>IF(OR(Y196=2,Z196=2,AB196=2,AC196=2),"入力不備あり","")</f>
        <v>#REF!</v>
      </c>
      <c r="Y196" s="41" t="e">
        <f>IF(AND(F196="",H196="",L196=""),"",IF(AND(F196&lt;&gt;"",F196&gt;0,L196&lt;&gt;"",L196&gt;0,H196="○"),"",2))</f>
        <v>#REF!</v>
      </c>
      <c r="Z196" s="41" t="e">
        <f>IF(AND(R196="",S196=""),"",IF(AND(R196&gt;0,R196&lt;&gt;"",S196&gt;0,S196&lt;&gt;""),"",2))</f>
        <v>#REF!</v>
      </c>
      <c r="AA196" s="30"/>
      <c r="AB196" s="7" t="e">
        <f>IF(AND(O196=0,#REF!=0),"",IF(O196=#REF!,1,2))</f>
        <v>#REF!</v>
      </c>
      <c r="AC196" s="7" t="e">
        <f>IF(AND(T196=0,#REF!=0),"",IF(T196=#REF!,1,2))</f>
        <v>#REF!</v>
      </c>
    </row>
    <row r="197" spans="1:30" s="7" customFormat="1" ht="15" customHeight="1" x14ac:dyDescent="0.15">
      <c r="A197" s="29"/>
      <c r="B197" s="623"/>
      <c r="C197" s="628"/>
      <c r="D197" s="631"/>
      <c r="E197" s="509"/>
      <c r="F197" s="500" t="e">
        <f>IF(#REF!="","",#REF!)</f>
        <v>#REF!</v>
      </c>
      <c r="G197" s="501"/>
      <c r="H197" s="448" t="e">
        <f>IF(#REF!="","",#REF!)</f>
        <v>#REF!</v>
      </c>
      <c r="I197" s="449"/>
      <c r="J197" s="449"/>
      <c r="K197" s="449"/>
      <c r="L197" s="450" t="e">
        <f>IF(#REF!="","",#REF!)</f>
        <v>#REF!</v>
      </c>
      <c r="M197" s="451"/>
      <c r="N197" s="451"/>
      <c r="O197" s="445"/>
      <c r="P197" s="444"/>
      <c r="Q197" s="513"/>
      <c r="R197" s="42" t="e">
        <f>IF(#REF!="","",#REF!)</f>
        <v>#REF!</v>
      </c>
      <c r="S197" s="40" t="e">
        <f>IF(#REF!="","",#REF!)</f>
        <v>#REF!</v>
      </c>
      <c r="T197" s="618"/>
      <c r="U197" s="416"/>
      <c r="V197" s="666"/>
      <c r="W197" s="565"/>
      <c r="X197" s="23" t="e">
        <f>IF(OR(Y197=2,Z197=2),"入力不備あり","")</f>
        <v>#REF!</v>
      </c>
      <c r="Y197" s="41" t="e">
        <f>IF(AND(F197="",H197="",L197=""),"",IF(AND(F197&lt;&gt;"",F197&gt;0,L197&lt;&gt;"",L197&gt;0,H197="○"),"",2))</f>
        <v>#REF!</v>
      </c>
      <c r="Z197" s="41" t="e">
        <f t="shared" ref="Z197:Z198" si="35">IF(AND(R197="",S197=""),"",IF(AND(R197&gt;0,R197&lt;&gt;"",S197&gt;0,S197&lt;&gt;""),"",2))</f>
        <v>#REF!</v>
      </c>
      <c r="AA197" s="30"/>
    </row>
    <row r="198" spans="1:30" s="7" customFormat="1" ht="15" customHeight="1" thickBot="1" x14ac:dyDescent="0.2">
      <c r="A198" s="29"/>
      <c r="B198" s="623"/>
      <c r="C198" s="628"/>
      <c r="D198" s="631"/>
      <c r="E198" s="615"/>
      <c r="F198" s="620" t="e">
        <f>IF(#REF!="","",#REF!)</f>
        <v>#REF!</v>
      </c>
      <c r="G198" s="621"/>
      <c r="H198" s="640" t="e">
        <f>IF(#REF!="","",#REF!)</f>
        <v>#REF!</v>
      </c>
      <c r="I198" s="641"/>
      <c r="J198" s="641"/>
      <c r="K198" s="641"/>
      <c r="L198" s="642" t="e">
        <f>IF(#REF!="","",#REF!)</f>
        <v>#REF!</v>
      </c>
      <c r="M198" s="643"/>
      <c r="N198" s="643"/>
      <c r="O198" s="663"/>
      <c r="P198" s="664"/>
      <c r="Q198" s="616"/>
      <c r="R198" s="59" t="e">
        <f>IF(#REF!="","",#REF!)</f>
        <v>#REF!</v>
      </c>
      <c r="S198" s="60" t="e">
        <f>IF(#REF!="","",#REF!)</f>
        <v>#REF!</v>
      </c>
      <c r="T198" s="619"/>
      <c r="U198" s="416"/>
      <c r="V198" s="666"/>
      <c r="W198" s="565"/>
      <c r="X198" s="23" t="e">
        <f>IF(OR(Y198=2,Z198=2),"入力不備あり","")</f>
        <v>#REF!</v>
      </c>
      <c r="Y198" s="41" t="e">
        <f>IF(AND(F198="",H198="",L198=""),"",IF(AND(F198&lt;&gt;"",F198&gt;0,L198&lt;&gt;"",L198&gt;0,H198="○"),"",2))</f>
        <v>#REF!</v>
      </c>
      <c r="Z198" s="41" t="e">
        <f t="shared" si="35"/>
        <v>#REF!</v>
      </c>
      <c r="AA198" s="30"/>
    </row>
    <row r="199" spans="1:30" s="7" customFormat="1" ht="27.6" customHeight="1" x14ac:dyDescent="0.15">
      <c r="A199" s="320"/>
      <c r="B199" s="624"/>
      <c r="C199" s="326" t="s">
        <v>215</v>
      </c>
      <c r="D199" s="327"/>
      <c r="E199" s="608" t="e">
        <f>IF(#REF!="","",#REF!)</f>
        <v>#REF!</v>
      </c>
      <c r="F199" s="609"/>
      <c r="G199" s="609"/>
      <c r="H199" s="609"/>
      <c r="I199" s="609"/>
      <c r="J199" s="609"/>
      <c r="K199" s="609"/>
      <c r="L199" s="609"/>
      <c r="M199" s="609"/>
      <c r="N199" s="609"/>
      <c r="O199" s="609"/>
      <c r="P199" s="609"/>
      <c r="Q199" s="609"/>
      <c r="R199" s="609"/>
      <c r="S199" s="609"/>
      <c r="T199" s="609"/>
      <c r="U199" s="609"/>
      <c r="V199" s="609"/>
      <c r="W199" s="610"/>
    </row>
    <row r="200" spans="1:30" s="7" customFormat="1" ht="27.6" customHeight="1" thickBot="1" x14ac:dyDescent="0.2">
      <c r="A200" s="320"/>
      <c r="B200" s="624"/>
      <c r="C200" s="326" t="s">
        <v>216</v>
      </c>
      <c r="D200" s="327"/>
      <c r="E200" s="608" t="e">
        <f>IF(#REF!="","",#REF!)</f>
        <v>#REF!</v>
      </c>
      <c r="F200" s="609"/>
      <c r="G200" s="609"/>
      <c r="H200" s="609"/>
      <c r="I200" s="609"/>
      <c r="J200" s="609"/>
      <c r="K200" s="609"/>
      <c r="L200" s="609"/>
      <c r="M200" s="609"/>
      <c r="N200" s="609"/>
      <c r="O200" s="609"/>
      <c r="P200" s="609"/>
      <c r="Q200" s="609"/>
      <c r="R200" s="611"/>
      <c r="S200" s="611"/>
      <c r="T200" s="611"/>
      <c r="U200" s="611"/>
      <c r="V200" s="611"/>
      <c r="W200" s="612"/>
    </row>
    <row r="201" spans="1:30" s="7" customFormat="1" ht="18.600000000000001" customHeight="1" x14ac:dyDescent="0.15">
      <c r="A201" s="320"/>
      <c r="B201" s="624"/>
      <c r="C201" s="332" t="s">
        <v>217</v>
      </c>
      <c r="D201" s="333"/>
      <c r="E201" s="333"/>
      <c r="F201" s="334"/>
      <c r="G201" s="377" t="s">
        <v>218</v>
      </c>
      <c r="H201" s="378"/>
      <c r="I201" s="378"/>
      <c r="J201" s="378"/>
      <c r="K201" s="378"/>
      <c r="L201" s="378"/>
      <c r="M201" s="378"/>
      <c r="N201" s="378"/>
      <c r="O201" s="378"/>
      <c r="P201" s="378"/>
      <c r="Q201" s="378"/>
      <c r="R201" s="389" t="e">
        <f>IF(X201&lt;&gt;"","","【入力内容確認欄】以下を確認し【作業用】事業計画書(間接)シートを修正願います。")</f>
        <v>#REF!</v>
      </c>
      <c r="S201" s="632"/>
      <c r="T201" s="632"/>
      <c r="U201" s="632"/>
      <c r="V201" s="632"/>
      <c r="W201" s="633"/>
      <c r="X201" s="68" t="e">
        <f>IF(AND(R204="",R205="",R206="",R207="",R208="",R209=""),"左の市区町村に係る入力が完了しました。今一度、記載内容をご確認ください。","")</f>
        <v>#REF!</v>
      </c>
    </row>
    <row r="202" spans="1:30" s="7" customFormat="1" ht="9" customHeight="1" x14ac:dyDescent="0.15">
      <c r="A202" s="320"/>
      <c r="B202" s="624"/>
      <c r="C202" s="335"/>
      <c r="D202" s="336"/>
      <c r="E202" s="336"/>
      <c r="F202" s="337"/>
      <c r="G202" s="379"/>
      <c r="H202" s="380"/>
      <c r="I202" s="380"/>
      <c r="J202" s="380"/>
      <c r="K202" s="380"/>
      <c r="L202" s="380"/>
      <c r="M202" s="380"/>
      <c r="N202" s="380"/>
      <c r="O202" s="380"/>
      <c r="P202" s="380"/>
      <c r="Q202" s="380"/>
      <c r="R202" s="634"/>
      <c r="S202" s="635"/>
      <c r="T202" s="635"/>
      <c r="U202" s="635"/>
      <c r="V202" s="635"/>
      <c r="W202" s="636"/>
    </row>
    <row r="203" spans="1:30" s="7" customFormat="1" ht="9" customHeight="1" thickBot="1" x14ac:dyDescent="0.2">
      <c r="A203" s="320"/>
      <c r="B203" s="624"/>
      <c r="C203" s="335"/>
      <c r="D203" s="336"/>
      <c r="E203" s="336"/>
      <c r="F203" s="337"/>
      <c r="G203" s="381"/>
      <c r="H203" s="382"/>
      <c r="I203" s="382"/>
      <c r="J203" s="382"/>
      <c r="K203" s="382"/>
      <c r="L203" s="382"/>
      <c r="M203" s="382"/>
      <c r="N203" s="382"/>
      <c r="O203" s="382"/>
      <c r="P203" s="382"/>
      <c r="Q203" s="382"/>
      <c r="R203" s="637"/>
      <c r="S203" s="638"/>
      <c r="T203" s="638"/>
      <c r="U203" s="638"/>
      <c r="V203" s="638"/>
      <c r="W203" s="639"/>
    </row>
    <row r="204" spans="1:30" s="7" customFormat="1" ht="17.45" customHeight="1" x14ac:dyDescent="0.15">
      <c r="A204" s="320"/>
      <c r="B204" s="624"/>
      <c r="C204" s="335"/>
      <c r="D204" s="336"/>
      <c r="E204" s="336"/>
      <c r="F204" s="337"/>
      <c r="G204" s="398" t="e">
        <f>IF(#REF!="","",#REF!)</f>
        <v>#REF!</v>
      </c>
      <c r="H204" s="399"/>
      <c r="I204" s="399"/>
      <c r="J204" s="399"/>
      <c r="K204" s="399"/>
      <c r="L204" s="399"/>
      <c r="M204" s="399"/>
      <c r="N204" s="399"/>
      <c r="O204" s="399"/>
      <c r="P204" s="399"/>
      <c r="Q204" s="399"/>
      <c r="R204" s="646" t="e" cm="1">
        <f t="array" ref="R204">IF(AND(X173:X198="",A175:A198=""),"","・報酬・期末勤勉手当・交通費・合計額・都道府県/国の補助金額のいずれかに不備あり。")</f>
        <v>#REF!</v>
      </c>
      <c r="S204" s="647"/>
      <c r="T204" s="647"/>
      <c r="U204" s="647"/>
      <c r="V204" s="647"/>
      <c r="W204" s="648"/>
    </row>
    <row r="205" spans="1:30" s="7" customFormat="1" ht="17.45" customHeight="1" x14ac:dyDescent="0.15">
      <c r="A205" s="320"/>
      <c r="B205" s="624"/>
      <c r="C205" s="335"/>
      <c r="D205" s="336"/>
      <c r="E205" s="336"/>
      <c r="F205" s="337"/>
      <c r="G205" s="374" t="s">
        <v>219</v>
      </c>
      <c r="H205" s="388"/>
      <c r="I205" s="388"/>
      <c r="J205" s="388"/>
      <c r="K205" s="388"/>
      <c r="L205" s="388"/>
      <c r="M205" s="388"/>
      <c r="N205" s="388"/>
      <c r="O205" s="388"/>
      <c r="P205" s="388"/>
      <c r="Q205" s="388"/>
      <c r="R205" s="367" t="str">
        <f>IF(A171="市町村名×","・【C列】市区町村名：未入力または不備あり。","")</f>
        <v>・【C列】市区町村名：未入力または不備あり。</v>
      </c>
      <c r="S205" s="644"/>
      <c r="T205" s="644"/>
      <c r="U205" s="644"/>
      <c r="V205" s="644"/>
      <c r="W205" s="645"/>
    </row>
    <row r="206" spans="1:30" s="7" customFormat="1" ht="17.45" customHeight="1" x14ac:dyDescent="0.15">
      <c r="A206" s="320"/>
      <c r="B206" s="624"/>
      <c r="C206" s="338"/>
      <c r="D206" s="339"/>
      <c r="E206" s="339"/>
      <c r="F206" s="340"/>
      <c r="G206" s="364" t="e">
        <f>IF(#REF!="","",#REF!)</f>
        <v>#REF!</v>
      </c>
      <c r="H206" s="365"/>
      <c r="I206" s="365"/>
      <c r="J206" s="366"/>
      <c r="K206" s="366"/>
      <c r="L206" s="366"/>
      <c r="M206" s="366"/>
      <c r="N206" s="366"/>
      <c r="O206" s="366"/>
      <c r="P206" s="366"/>
      <c r="Q206" s="366"/>
      <c r="R206" s="367" t="e">
        <f>IF(OR(AF175=2,NOT(AND(V173&gt;0.3*U173,V173&lt;0.4*U173,V173&gt;=W173))),"・【V列】都道府県補助額：未入力または不備あり。","")</f>
        <v>#REF!</v>
      </c>
      <c r="S206" s="644"/>
      <c r="T206" s="644"/>
      <c r="U206" s="644"/>
      <c r="V206" s="644"/>
      <c r="W206" s="645"/>
    </row>
    <row r="207" spans="1:30" s="7" customFormat="1" ht="17.45" customHeight="1" x14ac:dyDescent="0.15">
      <c r="A207" s="320"/>
      <c r="B207" s="624"/>
      <c r="C207" s="348" t="s">
        <v>241</v>
      </c>
      <c r="D207" s="349"/>
      <c r="E207" s="349"/>
      <c r="F207" s="350"/>
      <c r="G207" s="372" t="s">
        <v>221</v>
      </c>
      <c r="H207" s="373"/>
      <c r="I207" s="373"/>
      <c r="J207" s="372" t="s">
        <v>222</v>
      </c>
      <c r="K207" s="373"/>
      <c r="L207" s="373"/>
      <c r="M207" s="373"/>
      <c r="N207" s="374" t="s">
        <v>223</v>
      </c>
      <c r="O207" s="366"/>
      <c r="P207" s="366"/>
      <c r="Q207" s="366"/>
      <c r="R207" s="341" t="e">
        <f>IF(AND(W173&lt;=U173/3,MOD(W173,1000)=0,NOT(W173=0),AG175=1),"","・【W列】国庫補助希望額に不備あり。")</f>
        <v>#REF!</v>
      </c>
      <c r="S207" s="649"/>
      <c r="T207" s="649"/>
      <c r="U207" s="649"/>
      <c r="V207" s="649"/>
      <c r="W207" s="650"/>
    </row>
    <row r="208" spans="1:30" s="7" customFormat="1" ht="17.45" customHeight="1" x14ac:dyDescent="0.15">
      <c r="A208" s="320"/>
      <c r="B208" s="624"/>
      <c r="C208" s="370"/>
      <c r="D208" s="371"/>
      <c r="E208" s="371"/>
      <c r="F208" s="371"/>
      <c r="G208" s="364" t="e">
        <f>IF(#REF!="","",#REF!)</f>
        <v>#REF!</v>
      </c>
      <c r="H208" s="375"/>
      <c r="I208" s="376"/>
      <c r="J208" s="364" t="e">
        <f>IF(#REF!="","",#REF!)</f>
        <v>#REF!</v>
      </c>
      <c r="K208" s="375"/>
      <c r="L208" s="375"/>
      <c r="M208" s="376"/>
      <c r="N208" s="364" t="e">
        <f>IF(#REF!="","",#REF!)</f>
        <v>#REF!</v>
      </c>
      <c r="O208" s="375"/>
      <c r="P208" s="375"/>
      <c r="Q208" s="375"/>
      <c r="R208" s="651" t="e">
        <f>IF(AND(SUM(F196:G198)&lt;=D173,SUM(R196:R198)&lt;=D173),"","・報酬の「配置人数」には年間を通じた配置予定人数を記載してください。(※１)及び記入例参照")</f>
        <v>#REF!</v>
      </c>
      <c r="S208" s="652"/>
      <c r="T208" s="652"/>
      <c r="U208" s="652"/>
      <c r="V208" s="652"/>
      <c r="W208" s="653"/>
      <c r="X208" s="31" t="str">
        <f>IF(AND(O208="○",T208="○"),"①か②の",IF(AND(O208="―",T208="―"),"エラー",""))</f>
        <v/>
      </c>
    </row>
    <row r="209" spans="1:33" s="7" customFormat="1" ht="17.45" customHeight="1" x14ac:dyDescent="0.15">
      <c r="A209" s="320"/>
      <c r="B209" s="624"/>
      <c r="C209" s="348" t="s">
        <v>224</v>
      </c>
      <c r="D209" s="349"/>
      <c r="E209" s="349"/>
      <c r="F209" s="350"/>
      <c r="G209" s="354" t="s">
        <v>225</v>
      </c>
      <c r="H209" s="354"/>
      <c r="I209" s="354"/>
      <c r="J209" s="355" t="s">
        <v>242</v>
      </c>
      <c r="K209" s="356"/>
      <c r="L209" s="356"/>
      <c r="M209" s="356"/>
      <c r="N209" s="356"/>
      <c r="O209" s="356"/>
      <c r="P209" s="356"/>
      <c r="Q209" s="356"/>
      <c r="R209" s="651" t="e">
        <f>IF(AND(OR(COUNTIF(J210,"①*"),COUNTIF(J210,"②*")),AND(E199&lt;&gt;"",E200&lt;&gt;"",G204="○",G206="○",G208="○",J208="○",N208="○",G210="○")),"","・【成果目標】・【成果指標】・【部活動指導員について】・【支給要件の確認】・【部活動指導員の指導状況】・【地域連携・地域移行に資する取組】のいずれかに未入力箇所あり。")</f>
        <v>#REF!</v>
      </c>
      <c r="S209" s="546"/>
      <c r="T209" s="546"/>
      <c r="U209" s="546"/>
      <c r="V209" s="546"/>
      <c r="W209" s="547"/>
    </row>
    <row r="210" spans="1:33" s="7" customFormat="1" ht="26.45" customHeight="1" thickBot="1" x14ac:dyDescent="0.2">
      <c r="A210" s="320"/>
      <c r="B210" s="625"/>
      <c r="C210" s="351"/>
      <c r="D210" s="352"/>
      <c r="E210" s="352"/>
      <c r="F210" s="353"/>
      <c r="G210" s="363" t="e">
        <f>IF(#REF!="","",#REF!)</f>
        <v>#REF!</v>
      </c>
      <c r="H210" s="363"/>
      <c r="I210" s="363"/>
      <c r="J210" s="657" t="e">
        <f>IF(#REF!="","",#REF!)</f>
        <v>#REF!</v>
      </c>
      <c r="K210" s="658"/>
      <c r="L210" s="658"/>
      <c r="M210" s="658"/>
      <c r="N210" s="658"/>
      <c r="O210" s="658"/>
      <c r="P210" s="658"/>
      <c r="Q210" s="658"/>
      <c r="R210" s="654"/>
      <c r="S210" s="655"/>
      <c r="T210" s="655"/>
      <c r="U210" s="655"/>
      <c r="V210" s="655"/>
      <c r="W210" s="656"/>
      <c r="X210" s="31" t="str">
        <f>IF(AND(O210="○",T210="○"),"①か②の",IF(AND(O210="―",T210="―"),"エラー",""))</f>
        <v/>
      </c>
    </row>
    <row r="211" spans="1:33" s="7" customFormat="1" ht="26.45" customHeight="1" x14ac:dyDescent="0.15">
      <c r="A211" s="24" t="str">
        <f>IF(OR(COUNTIF(C213,"*区"),COUNTIF(C213,"*市"),COUNTIF(C213,"*町"),COUNTIF(C213,"*村"),COUNTIF(C213,"*組合")),"○","市町村名×")</f>
        <v>市町村名×</v>
      </c>
      <c r="B211" s="490" t="s">
        <v>106</v>
      </c>
      <c r="C211" s="659" t="s">
        <v>236</v>
      </c>
      <c r="D211" s="661" t="s">
        <v>237</v>
      </c>
      <c r="E211" s="409" t="s">
        <v>191</v>
      </c>
      <c r="F211" s="410"/>
      <c r="G211" s="410"/>
      <c r="H211" s="410"/>
      <c r="I211" s="410"/>
      <c r="J211" s="410"/>
      <c r="K211" s="410"/>
      <c r="L211" s="410"/>
      <c r="M211" s="410"/>
      <c r="N211" s="410"/>
      <c r="O211" s="410"/>
      <c r="P211" s="410"/>
      <c r="Q211" s="410"/>
      <c r="R211" s="410"/>
      <c r="S211" s="410"/>
      <c r="T211" s="410"/>
      <c r="U211" s="492" t="s">
        <v>192</v>
      </c>
      <c r="V211" s="492" t="s">
        <v>238</v>
      </c>
      <c r="W211" s="517" t="s">
        <v>193</v>
      </c>
      <c r="X211" s="25" t="e">
        <f>IF(OR(AF215=2,NOT(AND(V213&gt;0.3*U213,V213&lt;0.4*U213,V213&gt;=W213))),"※３参照：【Ｕ列】都道府県補助額を確認してください","")</f>
        <v>#REF!</v>
      </c>
      <c r="Y211" s="26"/>
    </row>
    <row r="212" spans="1:33" s="7" customFormat="1" ht="21.6" customHeight="1" thickBot="1" x14ac:dyDescent="0.2">
      <c r="A212" s="24" t="str">
        <f>IF(B213="都道府県確認欄","No.不備","")</f>
        <v/>
      </c>
      <c r="B212" s="491"/>
      <c r="C212" s="660"/>
      <c r="D212" s="662"/>
      <c r="E212" s="411"/>
      <c r="F212" s="412"/>
      <c r="G212" s="412"/>
      <c r="H212" s="412"/>
      <c r="I212" s="412"/>
      <c r="J212" s="412"/>
      <c r="K212" s="412"/>
      <c r="L212" s="412"/>
      <c r="M212" s="412"/>
      <c r="N212" s="412"/>
      <c r="O212" s="412"/>
      <c r="P212" s="412"/>
      <c r="Q212" s="412"/>
      <c r="R212" s="412"/>
      <c r="S212" s="412"/>
      <c r="T212" s="412"/>
      <c r="U212" s="493"/>
      <c r="V212" s="493"/>
      <c r="W212" s="518"/>
      <c r="X212" s="25" t="e">
        <f>IF(AND(W213&lt;=U213/3,MOD(W213,1000)=0,NOT(W213=0),AG215=1),"","※３参照：【Ｖ列】国庫補助希望額を確認してください。")</f>
        <v>#REF!</v>
      </c>
      <c r="Y212" s="26"/>
    </row>
    <row r="213" spans="1:33" s="7" customFormat="1" ht="24" customHeight="1" x14ac:dyDescent="0.15">
      <c r="A213" s="14"/>
      <c r="B213" s="622" t="str">
        <f>IFERROR(IF(OR(COUNTIF(C213,"*区"),COUNTIF(C213,"*市"),COUNTIF(C213,"*町"),COUNTIF(C213,"*村"),COUNTIF(C213,"*組合")),B173+1,"－"),"都道府県確認欄")</f>
        <v>－</v>
      </c>
      <c r="C213" s="626" t="e">
        <f>#REF!</f>
        <v>#REF!</v>
      </c>
      <c r="D213" s="629" t="e">
        <f>SUM($F215:$F234)</f>
        <v>#REF!</v>
      </c>
      <c r="E213" s="523" t="s">
        <v>194</v>
      </c>
      <c r="F213" s="524" t="s">
        <v>195</v>
      </c>
      <c r="G213" s="526" t="s">
        <v>196</v>
      </c>
      <c r="H213" s="528" t="s">
        <v>197</v>
      </c>
      <c r="I213" s="423" t="s">
        <v>198</v>
      </c>
      <c r="J213" s="424"/>
      <c r="K213" s="425"/>
      <c r="L213" s="429" t="s">
        <v>100</v>
      </c>
      <c r="M213" s="430"/>
      <c r="N213" s="430"/>
      <c r="O213" s="430"/>
      <c r="P213" s="430"/>
      <c r="Q213" s="430"/>
      <c r="R213" s="430"/>
      <c r="S213" s="431"/>
      <c r="T213" s="413" t="s">
        <v>199</v>
      </c>
      <c r="U213" s="415" t="e">
        <f>SUM($T215,$O236,$T236)</f>
        <v>#REF!</v>
      </c>
      <c r="V213" s="665" t="e">
        <f>#REF!</f>
        <v>#REF!</v>
      </c>
      <c r="W213" s="667" t="e">
        <f>#REF!</f>
        <v>#REF!</v>
      </c>
      <c r="X213" s="23" t="e">
        <f>IF(AND(AD215=1,AE215=1,AF215=1,AG215=1),"","入力不備あり")</f>
        <v>#REF!</v>
      </c>
      <c r="Y213" s="26"/>
    </row>
    <row r="214" spans="1:33" s="7" customFormat="1" ht="12.6" customHeight="1" thickBot="1" x14ac:dyDescent="0.2">
      <c r="A214" s="14"/>
      <c r="B214" s="623"/>
      <c r="C214" s="627"/>
      <c r="D214" s="630"/>
      <c r="E214" s="523"/>
      <c r="F214" s="525"/>
      <c r="G214" s="527"/>
      <c r="H214" s="529"/>
      <c r="I214" s="426"/>
      <c r="J214" s="427"/>
      <c r="K214" s="428"/>
      <c r="L214" s="432"/>
      <c r="M214" s="432"/>
      <c r="N214" s="432"/>
      <c r="O214" s="432"/>
      <c r="P214" s="432"/>
      <c r="Q214" s="432"/>
      <c r="R214" s="432"/>
      <c r="S214" s="433"/>
      <c r="T214" s="414"/>
      <c r="U214" s="416"/>
      <c r="V214" s="666"/>
      <c r="W214" s="565"/>
      <c r="X214" s="26"/>
      <c r="Y214" s="7" t="s">
        <v>180</v>
      </c>
      <c r="Z214" s="7" t="s">
        <v>200</v>
      </c>
      <c r="AA214" s="7" t="s">
        <v>201</v>
      </c>
      <c r="AB214" s="7" t="s">
        <v>202</v>
      </c>
      <c r="AD214" s="7" t="s">
        <v>203</v>
      </c>
      <c r="AE214" s="7" t="s">
        <v>107</v>
      </c>
      <c r="AF214" s="7" t="s">
        <v>239</v>
      </c>
      <c r="AG214" s="7" t="s">
        <v>204</v>
      </c>
    </row>
    <row r="215" spans="1:33" s="7" customFormat="1" ht="17.45" customHeight="1" x14ac:dyDescent="0.15">
      <c r="A215" s="27" t="e">
        <f>IF(AND(F215&lt;&gt;"",G215&lt;&gt;"",H215&lt;&gt;"",I215&lt;&gt;""),"","入力不備あり")</f>
        <v>#REF!</v>
      </c>
      <c r="B215" s="623"/>
      <c r="C215" s="628"/>
      <c r="D215" s="631"/>
      <c r="E215" s="523"/>
      <c r="F215" s="47" t="e">
        <f>IF(#REF!="","",#REF!)</f>
        <v>#REF!</v>
      </c>
      <c r="G215" s="49" t="e">
        <f>IF(#REF!="","",#REF!)</f>
        <v>#REF!</v>
      </c>
      <c r="H215" s="54" t="e">
        <f>IF(#REF!="","",#REF!)</f>
        <v>#REF!</v>
      </c>
      <c r="I215" s="385" t="str">
        <f>IFERROR(INT(G215*H215),"")</f>
        <v/>
      </c>
      <c r="J215" s="386"/>
      <c r="K215" s="387"/>
      <c r="L215" s="613" t="e">
        <f>IF(#REF!="","",#REF!)</f>
        <v>#REF!</v>
      </c>
      <c r="M215" s="613"/>
      <c r="N215" s="613"/>
      <c r="O215" s="613"/>
      <c r="P215" s="613"/>
      <c r="Q215" s="613"/>
      <c r="R215" s="613"/>
      <c r="S215" s="614"/>
      <c r="T215" s="567">
        <f>SUM($I215:$K234)</f>
        <v>0</v>
      </c>
      <c r="U215" s="416"/>
      <c r="V215" s="666"/>
      <c r="W215" s="565"/>
      <c r="X215" s="23" t="e">
        <f>IF(AND(Y215=1,Z215=1,AA215=1,AB215=1,AD215=1,AE215=1,AF215=1,AG215=1),"","入力不備あり")</f>
        <v>#REF!</v>
      </c>
      <c r="Y215" s="7">
        <f>IFERROR(IF(F215="",2,IF(AND(F215&gt;=1,(MOD(F215,1)=0)),1,IF(AND(F215=0,L215&lt;&gt;""),1,2))),2)</f>
        <v>2</v>
      </c>
      <c r="Z215" s="7" t="e">
        <f>IF(G215="",2,IF(G215&lt;=1600,1,2))</f>
        <v>#REF!</v>
      </c>
      <c r="AA215" s="7" t="e">
        <f>IF(H215="",2,IF(H215&gt;=0,1,2))</f>
        <v>#REF!</v>
      </c>
      <c r="AB215" s="7" t="e">
        <f>IF(I215=#REF!,1,2)</f>
        <v>#REF!</v>
      </c>
      <c r="AD215" s="7" t="e">
        <f>IF(T215=#REF!,1,2)</f>
        <v>#REF!</v>
      </c>
      <c r="AE215" s="7" t="e">
        <f>IF(U213=#REF!,1,2)</f>
        <v>#REF!</v>
      </c>
      <c r="AF215" s="7" t="e">
        <f>IF(V213=0,2,IF(#REF!="",2,IF(V213=#REF!,1,2)))</f>
        <v>#REF!</v>
      </c>
      <c r="AG215" s="7" t="e">
        <f>IF(W213=0,2,IF(W213=#REF!,1,2))</f>
        <v>#REF!</v>
      </c>
    </row>
    <row r="216" spans="1:33" s="7" customFormat="1" ht="17.45" customHeight="1" x14ac:dyDescent="0.15">
      <c r="A216" s="27" t="e">
        <f>IF(AND(F216="",G216="",H216="",I216="",L216=""),"",IF(AND(F216&lt;&gt;"",G216&lt;&gt;"",H216&lt;&gt;"",I216&lt;&gt;""),"","入力不備あり"))</f>
        <v>#REF!</v>
      </c>
      <c r="B216" s="623"/>
      <c r="C216" s="628"/>
      <c r="D216" s="631"/>
      <c r="E216" s="523"/>
      <c r="F216" s="47" t="e">
        <f>IF(#REF!="","",#REF!)</f>
        <v>#REF!</v>
      </c>
      <c r="G216" s="49" t="e">
        <f>IF(#REF!="","",#REF!)</f>
        <v>#REF!</v>
      </c>
      <c r="H216" s="54" t="e">
        <f>IF(#REF!="","",#REF!)</f>
        <v>#REF!</v>
      </c>
      <c r="I216" s="385" t="str">
        <f>IFERROR(INT(G216*H216),"")</f>
        <v/>
      </c>
      <c r="J216" s="386"/>
      <c r="K216" s="387"/>
      <c r="L216" s="613" t="e">
        <f>IF(#REF!="","",#REF!)</f>
        <v>#REF!</v>
      </c>
      <c r="M216" s="613"/>
      <c r="N216" s="613"/>
      <c r="O216" s="613"/>
      <c r="P216" s="613"/>
      <c r="Q216" s="613"/>
      <c r="R216" s="613"/>
      <c r="S216" s="614"/>
      <c r="T216" s="567"/>
      <c r="U216" s="416"/>
      <c r="V216" s="666"/>
      <c r="W216" s="565"/>
      <c r="X216" s="23" t="e">
        <f>IF(AND(Y216=3,Z216=3,AA216=3),"",IF(AND(Y216=1,Z216=1,AA216=1,AB216=1),"","入力不備あり"))</f>
        <v>#REF!</v>
      </c>
      <c r="Y216" s="7">
        <f>IFERROR(IF(F216="",3,IF(AND(F216&gt;=1,(MOD(F216,1)=0)),1,IF(AND(F216=0,L216&lt;&gt;""),1,2))),2)</f>
        <v>2</v>
      </c>
      <c r="Z216" s="7" t="e">
        <f>IF(G216="",3,IF(G216&lt;=1600,1,2))</f>
        <v>#REF!</v>
      </c>
      <c r="AA216" s="7" t="e">
        <f>IF(H216="",3,IF(H216&gt;=0,1,2))</f>
        <v>#REF!</v>
      </c>
      <c r="AB216" s="7" t="e">
        <f>IF(I216=#REF!,1,2)</f>
        <v>#REF!</v>
      </c>
    </row>
    <row r="217" spans="1:33" s="7" customFormat="1" ht="17.45" customHeight="1" x14ac:dyDescent="0.15">
      <c r="A217" s="27" t="e">
        <f>IF(AND(F217="",G217="",H217="",I217="",L217=""),"",IF(AND(F217&lt;&gt;"",G217&lt;&gt;"",H217&lt;&gt;"",I217&lt;&gt;""),"","入力不備あり"))</f>
        <v>#REF!</v>
      </c>
      <c r="B217" s="623"/>
      <c r="C217" s="628"/>
      <c r="D217" s="631"/>
      <c r="E217" s="523"/>
      <c r="F217" s="47" t="e">
        <f>IF(#REF!="","",#REF!)</f>
        <v>#REF!</v>
      </c>
      <c r="G217" s="49" t="e">
        <f>IF(#REF!="","",#REF!)</f>
        <v>#REF!</v>
      </c>
      <c r="H217" s="54" t="e">
        <f>IF(#REF!="","",#REF!)</f>
        <v>#REF!</v>
      </c>
      <c r="I217" s="385" t="str">
        <f t="shared" ref="I217:I234" si="36">IFERROR(INT(G217*H217),"")</f>
        <v/>
      </c>
      <c r="J217" s="386"/>
      <c r="K217" s="387"/>
      <c r="L217" s="613" t="e">
        <f>IF(#REF!="","",#REF!)</f>
        <v>#REF!</v>
      </c>
      <c r="M217" s="613"/>
      <c r="N217" s="613"/>
      <c r="O217" s="613"/>
      <c r="P217" s="613"/>
      <c r="Q217" s="613"/>
      <c r="R217" s="613"/>
      <c r="S217" s="614"/>
      <c r="T217" s="567"/>
      <c r="U217" s="416"/>
      <c r="V217" s="666"/>
      <c r="W217" s="565"/>
      <c r="X217" s="23" t="e">
        <f t="shared" ref="X217:X234" si="37">IF(AND(Y217=3,Z217=3,AA217=3),"",IF(AND(Y217=1,Z217=1,AA217=1,AB217=1),"","入力不備あり"))</f>
        <v>#REF!</v>
      </c>
      <c r="Y217" s="7">
        <f t="shared" ref="Y217:Y234" si="38">IFERROR(IF(F217="",3,IF(AND(F217&gt;=1,(MOD(F217,1)=0)),1,IF(AND(F217=0,L217&lt;&gt;""),1,2))),2)</f>
        <v>2</v>
      </c>
      <c r="Z217" s="7" t="e">
        <f t="shared" ref="Z217:Z234" si="39">IF(G217="",3,IF(G217&lt;=1600,1,2))</f>
        <v>#REF!</v>
      </c>
      <c r="AA217" s="7" t="e">
        <f t="shared" ref="AA217:AA234" si="40">IF(H217="",3,IF(H217&gt;=0,1,2))</f>
        <v>#REF!</v>
      </c>
      <c r="AB217" s="7" t="e">
        <f>IF(I217=#REF!,1,2)</f>
        <v>#REF!</v>
      </c>
    </row>
    <row r="218" spans="1:33" s="7" customFormat="1" ht="17.45" customHeight="1" x14ac:dyDescent="0.15">
      <c r="A218" s="27" t="e">
        <f t="shared" ref="A218:A234" si="41">IF(AND(F218="",G218="",H218="",I218="",L218=""),"",IF(AND(F218&lt;&gt;"",G218&lt;&gt;"",H218&lt;&gt;"",I218&lt;&gt;""),"","入力不備あり"))</f>
        <v>#REF!</v>
      </c>
      <c r="B218" s="623"/>
      <c r="C218" s="628"/>
      <c r="D218" s="631"/>
      <c r="E218" s="523"/>
      <c r="F218" s="47" t="e">
        <f>IF(#REF!="","",#REF!)</f>
        <v>#REF!</v>
      </c>
      <c r="G218" s="49" t="e">
        <f>IF(#REF!="","",#REF!)</f>
        <v>#REF!</v>
      </c>
      <c r="H218" s="54" t="e">
        <f>IF(#REF!="","",#REF!)</f>
        <v>#REF!</v>
      </c>
      <c r="I218" s="385" t="str">
        <f t="shared" si="36"/>
        <v/>
      </c>
      <c r="J218" s="386"/>
      <c r="K218" s="387"/>
      <c r="L218" s="613" t="e">
        <f>IF(#REF!="","",#REF!)</f>
        <v>#REF!</v>
      </c>
      <c r="M218" s="613"/>
      <c r="N218" s="613"/>
      <c r="O218" s="613"/>
      <c r="P218" s="613"/>
      <c r="Q218" s="613"/>
      <c r="R218" s="613"/>
      <c r="S218" s="614"/>
      <c r="T218" s="567"/>
      <c r="U218" s="416"/>
      <c r="V218" s="666"/>
      <c r="W218" s="565"/>
      <c r="X218" s="23" t="e">
        <f t="shared" si="37"/>
        <v>#REF!</v>
      </c>
      <c r="Y218" s="7">
        <f t="shared" si="38"/>
        <v>2</v>
      </c>
      <c r="Z218" s="7" t="e">
        <f t="shared" si="39"/>
        <v>#REF!</v>
      </c>
      <c r="AA218" s="7" t="e">
        <f t="shared" si="40"/>
        <v>#REF!</v>
      </c>
      <c r="AB218" s="7" t="e">
        <f>IF(I218=#REF!,1,2)</f>
        <v>#REF!</v>
      </c>
    </row>
    <row r="219" spans="1:33" s="7" customFormat="1" ht="17.45" customHeight="1" x14ac:dyDescent="0.15">
      <c r="A219" s="27" t="e">
        <f t="shared" si="41"/>
        <v>#REF!</v>
      </c>
      <c r="B219" s="623"/>
      <c r="C219" s="628"/>
      <c r="D219" s="631"/>
      <c r="E219" s="523"/>
      <c r="F219" s="47" t="e">
        <f>IF(#REF!="","",#REF!)</f>
        <v>#REF!</v>
      </c>
      <c r="G219" s="49" t="e">
        <f>IF(#REF!="","",#REF!)</f>
        <v>#REF!</v>
      </c>
      <c r="H219" s="54" t="e">
        <f>IF(#REF!="","",#REF!)</f>
        <v>#REF!</v>
      </c>
      <c r="I219" s="385" t="str">
        <f t="shared" si="36"/>
        <v/>
      </c>
      <c r="J219" s="386"/>
      <c r="K219" s="387"/>
      <c r="L219" s="613" t="e">
        <f>IF(#REF!="","",#REF!)</f>
        <v>#REF!</v>
      </c>
      <c r="M219" s="613"/>
      <c r="N219" s="613"/>
      <c r="O219" s="613"/>
      <c r="P219" s="613"/>
      <c r="Q219" s="613"/>
      <c r="R219" s="613"/>
      <c r="S219" s="614"/>
      <c r="T219" s="567"/>
      <c r="U219" s="416"/>
      <c r="V219" s="666"/>
      <c r="W219" s="565"/>
      <c r="X219" s="23" t="e">
        <f t="shared" si="37"/>
        <v>#REF!</v>
      </c>
      <c r="Y219" s="7">
        <f t="shared" si="38"/>
        <v>2</v>
      </c>
      <c r="Z219" s="7" t="e">
        <f t="shared" si="39"/>
        <v>#REF!</v>
      </c>
      <c r="AA219" s="7" t="e">
        <f t="shared" si="40"/>
        <v>#REF!</v>
      </c>
      <c r="AB219" s="7" t="e">
        <f>IF(I219=#REF!,1,2)</f>
        <v>#REF!</v>
      </c>
    </row>
    <row r="220" spans="1:33" s="7" customFormat="1" ht="17.45" customHeight="1" x14ac:dyDescent="0.15">
      <c r="A220" s="27" t="e">
        <f t="shared" si="41"/>
        <v>#REF!</v>
      </c>
      <c r="B220" s="623"/>
      <c r="C220" s="628"/>
      <c r="D220" s="631"/>
      <c r="E220" s="523"/>
      <c r="F220" s="47" t="e">
        <f>IF(#REF!="","",#REF!)</f>
        <v>#REF!</v>
      </c>
      <c r="G220" s="49" t="e">
        <f>IF(#REF!="","",#REF!)</f>
        <v>#REF!</v>
      </c>
      <c r="H220" s="54" t="e">
        <f>IF(#REF!="","",#REF!)</f>
        <v>#REF!</v>
      </c>
      <c r="I220" s="385" t="str">
        <f t="shared" si="36"/>
        <v/>
      </c>
      <c r="J220" s="386"/>
      <c r="K220" s="387"/>
      <c r="L220" s="613" t="e">
        <f>IF(#REF!="","",#REF!)</f>
        <v>#REF!</v>
      </c>
      <c r="M220" s="613"/>
      <c r="N220" s="613"/>
      <c r="O220" s="613"/>
      <c r="P220" s="613"/>
      <c r="Q220" s="613"/>
      <c r="R220" s="613"/>
      <c r="S220" s="614"/>
      <c r="T220" s="567"/>
      <c r="U220" s="416"/>
      <c r="V220" s="666"/>
      <c r="W220" s="565"/>
      <c r="X220" s="23" t="e">
        <f t="shared" si="37"/>
        <v>#REF!</v>
      </c>
      <c r="Y220" s="7">
        <f t="shared" si="38"/>
        <v>2</v>
      </c>
      <c r="Z220" s="7" t="e">
        <f t="shared" si="39"/>
        <v>#REF!</v>
      </c>
      <c r="AA220" s="7" t="e">
        <f t="shared" si="40"/>
        <v>#REF!</v>
      </c>
      <c r="AB220" s="7" t="e">
        <f>IF(I220=#REF!,1,2)</f>
        <v>#REF!</v>
      </c>
    </row>
    <row r="221" spans="1:33" s="7" customFormat="1" ht="17.45" customHeight="1" x14ac:dyDescent="0.15">
      <c r="A221" s="27" t="e">
        <f t="shared" si="41"/>
        <v>#REF!</v>
      </c>
      <c r="B221" s="623"/>
      <c r="C221" s="628"/>
      <c r="D221" s="631"/>
      <c r="E221" s="523"/>
      <c r="F221" s="47" t="e">
        <f>IF(#REF!="","",#REF!)</f>
        <v>#REF!</v>
      </c>
      <c r="G221" s="49" t="e">
        <f>IF(#REF!="","",#REF!)</f>
        <v>#REF!</v>
      </c>
      <c r="H221" s="54" t="e">
        <f>IF(#REF!="","",#REF!)</f>
        <v>#REF!</v>
      </c>
      <c r="I221" s="385" t="str">
        <f t="shared" si="36"/>
        <v/>
      </c>
      <c r="J221" s="386"/>
      <c r="K221" s="387"/>
      <c r="L221" s="613" t="e">
        <f>IF(#REF!="","",#REF!)</f>
        <v>#REF!</v>
      </c>
      <c r="M221" s="613"/>
      <c r="N221" s="613"/>
      <c r="O221" s="613"/>
      <c r="P221" s="613"/>
      <c r="Q221" s="613"/>
      <c r="R221" s="613"/>
      <c r="S221" s="614"/>
      <c r="T221" s="567"/>
      <c r="U221" s="416"/>
      <c r="V221" s="666"/>
      <c r="W221" s="565"/>
      <c r="X221" s="23" t="e">
        <f t="shared" si="37"/>
        <v>#REF!</v>
      </c>
      <c r="Y221" s="7">
        <f t="shared" si="38"/>
        <v>2</v>
      </c>
      <c r="Z221" s="7" t="e">
        <f t="shared" si="39"/>
        <v>#REF!</v>
      </c>
      <c r="AA221" s="7" t="e">
        <f t="shared" si="40"/>
        <v>#REF!</v>
      </c>
      <c r="AB221" s="7" t="e">
        <f>IF(I221=#REF!,1,2)</f>
        <v>#REF!</v>
      </c>
    </row>
    <row r="222" spans="1:33" s="7" customFormat="1" ht="17.45" customHeight="1" x14ac:dyDescent="0.15">
      <c r="A222" s="27" t="e">
        <f t="shared" si="41"/>
        <v>#REF!</v>
      </c>
      <c r="B222" s="623"/>
      <c r="C222" s="628"/>
      <c r="D222" s="631"/>
      <c r="E222" s="523"/>
      <c r="F222" s="47" t="e">
        <f>IF(#REF!="","",#REF!)</f>
        <v>#REF!</v>
      </c>
      <c r="G222" s="49" t="e">
        <f>IF(#REF!="","",#REF!)</f>
        <v>#REF!</v>
      </c>
      <c r="H222" s="54" t="e">
        <f>IF(#REF!="","",#REF!)</f>
        <v>#REF!</v>
      </c>
      <c r="I222" s="385" t="str">
        <f t="shared" si="36"/>
        <v/>
      </c>
      <c r="J222" s="386"/>
      <c r="K222" s="387"/>
      <c r="L222" s="613" t="e">
        <f>IF(#REF!="","",#REF!)</f>
        <v>#REF!</v>
      </c>
      <c r="M222" s="613"/>
      <c r="N222" s="613"/>
      <c r="O222" s="613"/>
      <c r="P222" s="613"/>
      <c r="Q222" s="613"/>
      <c r="R222" s="613"/>
      <c r="S222" s="614"/>
      <c r="T222" s="567"/>
      <c r="U222" s="416"/>
      <c r="V222" s="666"/>
      <c r="W222" s="565"/>
      <c r="X222" s="23" t="e">
        <f t="shared" si="37"/>
        <v>#REF!</v>
      </c>
      <c r="Y222" s="7">
        <f t="shared" si="38"/>
        <v>2</v>
      </c>
      <c r="Z222" s="7" t="e">
        <f t="shared" si="39"/>
        <v>#REF!</v>
      </c>
      <c r="AA222" s="7" t="e">
        <f t="shared" si="40"/>
        <v>#REF!</v>
      </c>
      <c r="AB222" s="7" t="e">
        <f>IF(I222=#REF!,1,2)</f>
        <v>#REF!</v>
      </c>
    </row>
    <row r="223" spans="1:33" s="7" customFormat="1" ht="17.45" customHeight="1" x14ac:dyDescent="0.15">
      <c r="A223" s="27" t="e">
        <f t="shared" si="41"/>
        <v>#REF!</v>
      </c>
      <c r="B223" s="623"/>
      <c r="C223" s="628"/>
      <c r="D223" s="631"/>
      <c r="E223" s="523"/>
      <c r="F223" s="47" t="e">
        <f>IF(#REF!="","",#REF!)</f>
        <v>#REF!</v>
      </c>
      <c r="G223" s="49" t="e">
        <f>IF(#REF!="","",#REF!)</f>
        <v>#REF!</v>
      </c>
      <c r="H223" s="54" t="e">
        <f>IF(#REF!="","",#REF!)</f>
        <v>#REF!</v>
      </c>
      <c r="I223" s="385" t="str">
        <f t="shared" si="36"/>
        <v/>
      </c>
      <c r="J223" s="386"/>
      <c r="K223" s="387"/>
      <c r="L223" s="613" t="e">
        <f>IF(#REF!="","",#REF!)</f>
        <v>#REF!</v>
      </c>
      <c r="M223" s="613"/>
      <c r="N223" s="613"/>
      <c r="O223" s="613"/>
      <c r="P223" s="613"/>
      <c r="Q223" s="613"/>
      <c r="R223" s="613"/>
      <c r="S223" s="614"/>
      <c r="T223" s="567"/>
      <c r="U223" s="416"/>
      <c r="V223" s="666"/>
      <c r="W223" s="565"/>
      <c r="X223" s="23" t="e">
        <f t="shared" si="37"/>
        <v>#REF!</v>
      </c>
      <c r="Y223" s="7">
        <f t="shared" si="38"/>
        <v>2</v>
      </c>
      <c r="Z223" s="7" t="e">
        <f t="shared" si="39"/>
        <v>#REF!</v>
      </c>
      <c r="AA223" s="7" t="e">
        <f t="shared" si="40"/>
        <v>#REF!</v>
      </c>
      <c r="AB223" s="7" t="e">
        <f>IF(I223=#REF!,1,2)</f>
        <v>#REF!</v>
      </c>
    </row>
    <row r="224" spans="1:33" s="7" customFormat="1" ht="17.45" customHeight="1" x14ac:dyDescent="0.15">
      <c r="A224" s="27" t="e">
        <f t="shared" si="41"/>
        <v>#REF!</v>
      </c>
      <c r="B224" s="623"/>
      <c r="C224" s="628"/>
      <c r="D224" s="631"/>
      <c r="E224" s="523"/>
      <c r="F224" s="47" t="e">
        <f>IF(#REF!="","",#REF!)</f>
        <v>#REF!</v>
      </c>
      <c r="G224" s="49" t="e">
        <f>IF(#REF!="","",#REF!)</f>
        <v>#REF!</v>
      </c>
      <c r="H224" s="54" t="e">
        <f>IF(#REF!="","",#REF!)</f>
        <v>#REF!</v>
      </c>
      <c r="I224" s="385" t="str">
        <f t="shared" si="36"/>
        <v/>
      </c>
      <c r="J224" s="386"/>
      <c r="K224" s="387"/>
      <c r="L224" s="613" t="e">
        <f>IF(#REF!="","",#REF!)</f>
        <v>#REF!</v>
      </c>
      <c r="M224" s="613"/>
      <c r="N224" s="613"/>
      <c r="O224" s="613"/>
      <c r="P224" s="613"/>
      <c r="Q224" s="613"/>
      <c r="R224" s="613"/>
      <c r="S224" s="614"/>
      <c r="T224" s="567"/>
      <c r="U224" s="416"/>
      <c r="V224" s="666"/>
      <c r="W224" s="565"/>
      <c r="X224" s="23" t="e">
        <f t="shared" si="37"/>
        <v>#REF!</v>
      </c>
      <c r="Y224" s="7">
        <f t="shared" si="38"/>
        <v>2</v>
      </c>
      <c r="Z224" s="7" t="e">
        <f t="shared" si="39"/>
        <v>#REF!</v>
      </c>
      <c r="AA224" s="7" t="e">
        <f t="shared" si="40"/>
        <v>#REF!</v>
      </c>
      <c r="AB224" s="7" t="e">
        <f>IF(I224=#REF!,1,2)</f>
        <v>#REF!</v>
      </c>
    </row>
    <row r="225" spans="1:30" s="7" customFormat="1" ht="17.45" customHeight="1" x14ac:dyDescent="0.15">
      <c r="A225" s="27" t="e">
        <f t="shared" si="41"/>
        <v>#REF!</v>
      </c>
      <c r="B225" s="623"/>
      <c r="C225" s="628"/>
      <c r="D225" s="631"/>
      <c r="E225" s="523"/>
      <c r="F225" s="47" t="e">
        <f>IF(#REF!="","",#REF!)</f>
        <v>#REF!</v>
      </c>
      <c r="G225" s="49" t="e">
        <f>IF(#REF!="","",#REF!)</f>
        <v>#REF!</v>
      </c>
      <c r="H225" s="54" t="e">
        <f>IF(#REF!="","",#REF!)</f>
        <v>#REF!</v>
      </c>
      <c r="I225" s="385" t="str">
        <f t="shared" si="36"/>
        <v/>
      </c>
      <c r="J225" s="386"/>
      <c r="K225" s="387"/>
      <c r="L225" s="613" t="e">
        <f>IF(#REF!="","",#REF!)</f>
        <v>#REF!</v>
      </c>
      <c r="M225" s="613"/>
      <c r="N225" s="613"/>
      <c r="O225" s="613"/>
      <c r="P225" s="613"/>
      <c r="Q225" s="613"/>
      <c r="R225" s="613"/>
      <c r="S225" s="614"/>
      <c r="T225" s="567"/>
      <c r="U225" s="416"/>
      <c r="V225" s="666"/>
      <c r="W225" s="565"/>
      <c r="X225" s="23" t="e">
        <f t="shared" si="37"/>
        <v>#REF!</v>
      </c>
      <c r="Y225" s="7">
        <f t="shared" si="38"/>
        <v>2</v>
      </c>
      <c r="Z225" s="7" t="e">
        <f t="shared" si="39"/>
        <v>#REF!</v>
      </c>
      <c r="AA225" s="7" t="e">
        <f t="shared" si="40"/>
        <v>#REF!</v>
      </c>
      <c r="AB225" s="7" t="e">
        <f>IF(I225=#REF!,1,2)</f>
        <v>#REF!</v>
      </c>
    </row>
    <row r="226" spans="1:30" s="7" customFormat="1" ht="17.45" customHeight="1" x14ac:dyDescent="0.15">
      <c r="A226" s="27" t="e">
        <f t="shared" si="41"/>
        <v>#REF!</v>
      </c>
      <c r="B226" s="623"/>
      <c r="C226" s="628"/>
      <c r="D226" s="631"/>
      <c r="E226" s="523"/>
      <c r="F226" s="47" t="e">
        <f>IF(#REF!="","",#REF!)</f>
        <v>#REF!</v>
      </c>
      <c r="G226" s="49" t="e">
        <f>IF(#REF!="","",#REF!)</f>
        <v>#REF!</v>
      </c>
      <c r="H226" s="54" t="e">
        <f>IF(#REF!="","",#REF!)</f>
        <v>#REF!</v>
      </c>
      <c r="I226" s="385" t="str">
        <f t="shared" si="36"/>
        <v/>
      </c>
      <c r="J226" s="386"/>
      <c r="K226" s="387"/>
      <c r="L226" s="613" t="e">
        <f>IF(#REF!="","",#REF!)</f>
        <v>#REF!</v>
      </c>
      <c r="M226" s="613"/>
      <c r="N226" s="613"/>
      <c r="O226" s="613"/>
      <c r="P226" s="613"/>
      <c r="Q226" s="613"/>
      <c r="R226" s="613"/>
      <c r="S226" s="614"/>
      <c r="T226" s="567"/>
      <c r="U226" s="416"/>
      <c r="V226" s="666"/>
      <c r="W226" s="565"/>
      <c r="X226" s="23" t="e">
        <f t="shared" si="37"/>
        <v>#REF!</v>
      </c>
      <c r="Y226" s="7">
        <f t="shared" si="38"/>
        <v>2</v>
      </c>
      <c r="Z226" s="7" t="e">
        <f t="shared" si="39"/>
        <v>#REF!</v>
      </c>
      <c r="AA226" s="7" t="e">
        <f t="shared" si="40"/>
        <v>#REF!</v>
      </c>
      <c r="AB226" s="7" t="e">
        <f>IF(I226=#REF!,1,2)</f>
        <v>#REF!</v>
      </c>
    </row>
    <row r="227" spans="1:30" s="7" customFormat="1" ht="17.45" customHeight="1" x14ac:dyDescent="0.15">
      <c r="A227" s="27" t="e">
        <f t="shared" si="41"/>
        <v>#REF!</v>
      </c>
      <c r="B227" s="623"/>
      <c r="C227" s="628"/>
      <c r="D227" s="631"/>
      <c r="E227" s="523"/>
      <c r="F227" s="47" t="e">
        <f>IF(#REF!="","",#REF!)</f>
        <v>#REF!</v>
      </c>
      <c r="G227" s="49" t="e">
        <f>IF(#REF!="","",#REF!)</f>
        <v>#REF!</v>
      </c>
      <c r="H227" s="54" t="e">
        <f>IF(#REF!="","",#REF!)</f>
        <v>#REF!</v>
      </c>
      <c r="I227" s="385" t="str">
        <f t="shared" si="36"/>
        <v/>
      </c>
      <c r="J227" s="386"/>
      <c r="K227" s="387"/>
      <c r="L227" s="613" t="e">
        <f>IF(#REF!="","",#REF!)</f>
        <v>#REF!</v>
      </c>
      <c r="M227" s="613"/>
      <c r="N227" s="613"/>
      <c r="O227" s="613"/>
      <c r="P227" s="613"/>
      <c r="Q227" s="613"/>
      <c r="R227" s="613"/>
      <c r="S227" s="614"/>
      <c r="T227" s="567"/>
      <c r="U227" s="416"/>
      <c r="V227" s="666"/>
      <c r="W227" s="565"/>
      <c r="X227" s="23" t="e">
        <f t="shared" si="37"/>
        <v>#REF!</v>
      </c>
      <c r="Y227" s="7">
        <f t="shared" si="38"/>
        <v>2</v>
      </c>
      <c r="Z227" s="7" t="e">
        <f t="shared" si="39"/>
        <v>#REF!</v>
      </c>
      <c r="AA227" s="7" t="e">
        <f t="shared" si="40"/>
        <v>#REF!</v>
      </c>
      <c r="AB227" s="7" t="e">
        <f>IF(I227=#REF!,1,2)</f>
        <v>#REF!</v>
      </c>
    </row>
    <row r="228" spans="1:30" s="7" customFormat="1" ht="17.45" customHeight="1" x14ac:dyDescent="0.15">
      <c r="A228" s="27" t="e">
        <f t="shared" si="41"/>
        <v>#REF!</v>
      </c>
      <c r="B228" s="623"/>
      <c r="C228" s="628"/>
      <c r="D228" s="631"/>
      <c r="E228" s="523"/>
      <c r="F228" s="47" t="e">
        <f>IF(#REF!="","",#REF!)</f>
        <v>#REF!</v>
      </c>
      <c r="G228" s="49" t="e">
        <f>IF(#REF!="","",#REF!)</f>
        <v>#REF!</v>
      </c>
      <c r="H228" s="54" t="e">
        <f>IF(#REF!="","",#REF!)</f>
        <v>#REF!</v>
      </c>
      <c r="I228" s="385" t="str">
        <f t="shared" si="36"/>
        <v/>
      </c>
      <c r="J228" s="386"/>
      <c r="K228" s="387"/>
      <c r="L228" s="613" t="e">
        <f>IF(#REF!="","",#REF!)</f>
        <v>#REF!</v>
      </c>
      <c r="M228" s="613"/>
      <c r="N228" s="613"/>
      <c r="O228" s="613"/>
      <c r="P228" s="613"/>
      <c r="Q228" s="613"/>
      <c r="R228" s="613"/>
      <c r="S228" s="614"/>
      <c r="T228" s="567"/>
      <c r="U228" s="416"/>
      <c r="V228" s="666"/>
      <c r="W228" s="565"/>
      <c r="X228" s="23" t="e">
        <f t="shared" si="37"/>
        <v>#REF!</v>
      </c>
      <c r="Y228" s="7">
        <f t="shared" si="38"/>
        <v>2</v>
      </c>
      <c r="Z228" s="7" t="e">
        <f t="shared" si="39"/>
        <v>#REF!</v>
      </c>
      <c r="AA228" s="7" t="e">
        <f t="shared" si="40"/>
        <v>#REF!</v>
      </c>
      <c r="AB228" s="7" t="e">
        <f>IF(I228=#REF!,1,2)</f>
        <v>#REF!</v>
      </c>
    </row>
    <row r="229" spans="1:30" s="7" customFormat="1" ht="17.45" customHeight="1" x14ac:dyDescent="0.15">
      <c r="A229" s="27" t="e">
        <f t="shared" si="41"/>
        <v>#REF!</v>
      </c>
      <c r="B229" s="623"/>
      <c r="C229" s="628"/>
      <c r="D229" s="631"/>
      <c r="E229" s="523"/>
      <c r="F229" s="47" t="e">
        <f>IF(#REF!="","",#REF!)</f>
        <v>#REF!</v>
      </c>
      <c r="G229" s="49" t="e">
        <f>IF(#REF!="","",#REF!)</f>
        <v>#REF!</v>
      </c>
      <c r="H229" s="54" t="e">
        <f>IF(#REF!="","",#REF!)</f>
        <v>#REF!</v>
      </c>
      <c r="I229" s="385" t="str">
        <f t="shared" si="36"/>
        <v/>
      </c>
      <c r="J229" s="386"/>
      <c r="K229" s="387"/>
      <c r="L229" s="613" t="e">
        <f>IF(#REF!="","",#REF!)</f>
        <v>#REF!</v>
      </c>
      <c r="M229" s="613"/>
      <c r="N229" s="613"/>
      <c r="O229" s="613"/>
      <c r="P229" s="613"/>
      <c r="Q229" s="613"/>
      <c r="R229" s="613"/>
      <c r="S229" s="614"/>
      <c r="T229" s="567"/>
      <c r="U229" s="416"/>
      <c r="V229" s="666"/>
      <c r="W229" s="565"/>
      <c r="X229" s="23" t="e">
        <f t="shared" si="37"/>
        <v>#REF!</v>
      </c>
      <c r="Y229" s="7">
        <f t="shared" si="38"/>
        <v>2</v>
      </c>
      <c r="Z229" s="7" t="e">
        <f t="shared" si="39"/>
        <v>#REF!</v>
      </c>
      <c r="AA229" s="7" t="e">
        <f t="shared" si="40"/>
        <v>#REF!</v>
      </c>
      <c r="AB229" s="7" t="e">
        <f>IF(I229=#REF!,1,2)</f>
        <v>#REF!</v>
      </c>
    </row>
    <row r="230" spans="1:30" s="7" customFormat="1" ht="17.45" customHeight="1" x14ac:dyDescent="0.15">
      <c r="A230" s="27" t="e">
        <f t="shared" si="41"/>
        <v>#REF!</v>
      </c>
      <c r="B230" s="623"/>
      <c r="C230" s="628"/>
      <c r="D230" s="631"/>
      <c r="E230" s="523"/>
      <c r="F230" s="47" t="e">
        <f>IF(#REF!="","",#REF!)</f>
        <v>#REF!</v>
      </c>
      <c r="G230" s="49" t="e">
        <f>IF(#REF!="","",#REF!)</f>
        <v>#REF!</v>
      </c>
      <c r="H230" s="54" t="e">
        <f>IF(#REF!="","",#REF!)</f>
        <v>#REF!</v>
      </c>
      <c r="I230" s="385" t="str">
        <f t="shared" si="36"/>
        <v/>
      </c>
      <c r="J230" s="386"/>
      <c r="K230" s="387"/>
      <c r="L230" s="613" t="e">
        <f>IF(#REF!="","",#REF!)</f>
        <v>#REF!</v>
      </c>
      <c r="M230" s="613"/>
      <c r="N230" s="613"/>
      <c r="O230" s="613"/>
      <c r="P230" s="613"/>
      <c r="Q230" s="613"/>
      <c r="R230" s="613"/>
      <c r="S230" s="614"/>
      <c r="T230" s="567"/>
      <c r="U230" s="416"/>
      <c r="V230" s="666"/>
      <c r="W230" s="565"/>
      <c r="X230" s="23" t="e">
        <f t="shared" si="37"/>
        <v>#REF!</v>
      </c>
      <c r="Y230" s="7">
        <f t="shared" si="38"/>
        <v>2</v>
      </c>
      <c r="Z230" s="7" t="e">
        <f t="shared" si="39"/>
        <v>#REF!</v>
      </c>
      <c r="AA230" s="7" t="e">
        <f t="shared" si="40"/>
        <v>#REF!</v>
      </c>
      <c r="AB230" s="7" t="e">
        <f>IF(I230=#REF!,1,2)</f>
        <v>#REF!</v>
      </c>
    </row>
    <row r="231" spans="1:30" s="7" customFormat="1" ht="17.45" customHeight="1" x14ac:dyDescent="0.15">
      <c r="A231" s="27" t="e">
        <f t="shared" si="41"/>
        <v>#REF!</v>
      </c>
      <c r="B231" s="623"/>
      <c r="C231" s="628"/>
      <c r="D231" s="631"/>
      <c r="E231" s="523"/>
      <c r="F231" s="47" t="e">
        <f>IF(#REF!="","",#REF!)</f>
        <v>#REF!</v>
      </c>
      <c r="G231" s="49" t="e">
        <f>IF(#REF!="","",#REF!)</f>
        <v>#REF!</v>
      </c>
      <c r="H231" s="54" t="e">
        <f>IF(#REF!="","",#REF!)</f>
        <v>#REF!</v>
      </c>
      <c r="I231" s="385" t="str">
        <f t="shared" si="36"/>
        <v/>
      </c>
      <c r="J231" s="386"/>
      <c r="K231" s="387"/>
      <c r="L231" s="613" t="e">
        <f>IF(#REF!="","",#REF!)</f>
        <v>#REF!</v>
      </c>
      <c r="M231" s="613"/>
      <c r="N231" s="613"/>
      <c r="O231" s="613"/>
      <c r="P231" s="613"/>
      <c r="Q231" s="613"/>
      <c r="R231" s="613"/>
      <c r="S231" s="614"/>
      <c r="T231" s="567"/>
      <c r="U231" s="416"/>
      <c r="V231" s="666"/>
      <c r="W231" s="565"/>
      <c r="X231" s="23" t="e">
        <f t="shared" si="37"/>
        <v>#REF!</v>
      </c>
      <c r="Y231" s="7">
        <f t="shared" si="38"/>
        <v>2</v>
      </c>
      <c r="Z231" s="7" t="e">
        <f t="shared" si="39"/>
        <v>#REF!</v>
      </c>
      <c r="AA231" s="7" t="e">
        <f t="shared" si="40"/>
        <v>#REF!</v>
      </c>
      <c r="AB231" s="7" t="e">
        <f>IF(I231=#REF!,1,2)</f>
        <v>#REF!</v>
      </c>
    </row>
    <row r="232" spans="1:30" s="7" customFormat="1" ht="17.45" customHeight="1" x14ac:dyDescent="0.15">
      <c r="A232" s="27" t="e">
        <f t="shared" si="41"/>
        <v>#REF!</v>
      </c>
      <c r="B232" s="623"/>
      <c r="C232" s="628"/>
      <c r="D232" s="631"/>
      <c r="E232" s="523"/>
      <c r="F232" s="47" t="e">
        <f>IF(#REF!="","",#REF!)</f>
        <v>#REF!</v>
      </c>
      <c r="G232" s="49" t="e">
        <f>IF(#REF!="","",#REF!)</f>
        <v>#REF!</v>
      </c>
      <c r="H232" s="54" t="e">
        <f>IF(#REF!="","",#REF!)</f>
        <v>#REF!</v>
      </c>
      <c r="I232" s="385" t="str">
        <f t="shared" si="36"/>
        <v/>
      </c>
      <c r="J232" s="386"/>
      <c r="K232" s="387"/>
      <c r="L232" s="613" t="e">
        <f>IF(#REF!="","",#REF!)</f>
        <v>#REF!</v>
      </c>
      <c r="M232" s="613"/>
      <c r="N232" s="613"/>
      <c r="O232" s="613"/>
      <c r="P232" s="613"/>
      <c r="Q232" s="613"/>
      <c r="R232" s="613"/>
      <c r="S232" s="614"/>
      <c r="T232" s="567"/>
      <c r="U232" s="416"/>
      <c r="V232" s="666"/>
      <c r="W232" s="565"/>
      <c r="X232" s="23" t="e">
        <f t="shared" si="37"/>
        <v>#REF!</v>
      </c>
      <c r="Y232" s="7">
        <f t="shared" si="38"/>
        <v>2</v>
      </c>
      <c r="Z232" s="7" t="e">
        <f t="shared" si="39"/>
        <v>#REF!</v>
      </c>
      <c r="AA232" s="7" t="e">
        <f t="shared" si="40"/>
        <v>#REF!</v>
      </c>
      <c r="AB232" s="7" t="e">
        <f>IF(I232=#REF!,1,2)</f>
        <v>#REF!</v>
      </c>
    </row>
    <row r="233" spans="1:30" s="7" customFormat="1" ht="17.45" customHeight="1" x14ac:dyDescent="0.15">
      <c r="A233" s="27" t="e">
        <f t="shared" si="41"/>
        <v>#REF!</v>
      </c>
      <c r="B233" s="623"/>
      <c r="C233" s="628"/>
      <c r="D233" s="631"/>
      <c r="E233" s="523"/>
      <c r="F233" s="47" t="e">
        <f>IF(#REF!="","",#REF!)</f>
        <v>#REF!</v>
      </c>
      <c r="G233" s="49" t="e">
        <f>IF(#REF!="","",#REF!)</f>
        <v>#REF!</v>
      </c>
      <c r="H233" s="54" t="e">
        <f>IF(#REF!="","",#REF!)</f>
        <v>#REF!</v>
      </c>
      <c r="I233" s="385" t="str">
        <f t="shared" si="36"/>
        <v/>
      </c>
      <c r="J233" s="386"/>
      <c r="K233" s="387"/>
      <c r="L233" s="613" t="e">
        <f>IF(#REF!="","",#REF!)</f>
        <v>#REF!</v>
      </c>
      <c r="M233" s="613"/>
      <c r="N233" s="613"/>
      <c r="O233" s="613"/>
      <c r="P233" s="613"/>
      <c r="Q233" s="613"/>
      <c r="R233" s="613"/>
      <c r="S233" s="614"/>
      <c r="T233" s="567"/>
      <c r="U233" s="416"/>
      <c r="V233" s="666"/>
      <c r="W233" s="565"/>
      <c r="X233" s="23" t="e">
        <f t="shared" si="37"/>
        <v>#REF!</v>
      </c>
      <c r="Y233" s="7">
        <f t="shared" si="38"/>
        <v>2</v>
      </c>
      <c r="Z233" s="7" t="e">
        <f t="shared" si="39"/>
        <v>#REF!</v>
      </c>
      <c r="AA233" s="7" t="e">
        <f t="shared" si="40"/>
        <v>#REF!</v>
      </c>
      <c r="AB233" s="7" t="e">
        <f>IF(I233=#REF!,1,2)</f>
        <v>#REF!</v>
      </c>
    </row>
    <row r="234" spans="1:30" s="7" customFormat="1" ht="17.45" customHeight="1" thickBot="1" x14ac:dyDescent="0.2">
      <c r="A234" s="27" t="e">
        <f t="shared" si="41"/>
        <v>#REF!</v>
      </c>
      <c r="B234" s="623"/>
      <c r="C234" s="628"/>
      <c r="D234" s="631"/>
      <c r="E234" s="523"/>
      <c r="F234" s="47" t="e">
        <f>IF(#REF!="","",#REF!)</f>
        <v>#REF!</v>
      </c>
      <c r="G234" s="49" t="e">
        <f>IF(#REF!="","",#REF!)</f>
        <v>#REF!</v>
      </c>
      <c r="H234" s="54" t="e">
        <f>IF(#REF!="","",#REF!)</f>
        <v>#REF!</v>
      </c>
      <c r="I234" s="385" t="str">
        <f t="shared" si="36"/>
        <v/>
      </c>
      <c r="J234" s="386"/>
      <c r="K234" s="387"/>
      <c r="L234" s="613" t="e">
        <f>IF(#REF!="","",#REF!)</f>
        <v>#REF!</v>
      </c>
      <c r="M234" s="613"/>
      <c r="N234" s="613"/>
      <c r="O234" s="613"/>
      <c r="P234" s="613"/>
      <c r="Q234" s="613"/>
      <c r="R234" s="613"/>
      <c r="S234" s="614"/>
      <c r="T234" s="668"/>
      <c r="U234" s="416"/>
      <c r="V234" s="666"/>
      <c r="W234" s="565"/>
      <c r="X234" s="23" t="e">
        <f t="shared" si="37"/>
        <v>#REF!</v>
      </c>
      <c r="Y234" s="7">
        <f t="shared" si="38"/>
        <v>2</v>
      </c>
      <c r="Z234" s="7" t="e">
        <f t="shared" si="39"/>
        <v>#REF!</v>
      </c>
      <c r="AA234" s="7" t="e">
        <f t="shared" si="40"/>
        <v>#REF!</v>
      </c>
      <c r="AB234" s="7" t="e">
        <f>IF(I234=#REF!,1,2)</f>
        <v>#REF!</v>
      </c>
    </row>
    <row r="235" spans="1:30" s="7" customFormat="1" ht="36" customHeight="1" thickBot="1" x14ac:dyDescent="0.2">
      <c r="A235" s="13"/>
      <c r="B235" s="623"/>
      <c r="C235" s="628"/>
      <c r="D235" s="631"/>
      <c r="E235" s="508" t="s">
        <v>240</v>
      </c>
      <c r="F235" s="511" t="s">
        <v>206</v>
      </c>
      <c r="G235" s="435"/>
      <c r="H235" s="434" t="s">
        <v>207</v>
      </c>
      <c r="I235" s="435"/>
      <c r="J235" s="435"/>
      <c r="K235" s="435"/>
      <c r="L235" s="436" t="s">
        <v>208</v>
      </c>
      <c r="M235" s="436"/>
      <c r="N235" s="436"/>
      <c r="O235" s="669" t="s">
        <v>209</v>
      </c>
      <c r="P235" s="670"/>
      <c r="Q235" s="512" t="s">
        <v>210</v>
      </c>
      <c r="R235" s="38" t="s">
        <v>206</v>
      </c>
      <c r="S235" s="39" t="s">
        <v>202</v>
      </c>
      <c r="T235" s="44" t="s">
        <v>211</v>
      </c>
      <c r="U235" s="416"/>
      <c r="V235" s="666"/>
      <c r="W235" s="565"/>
      <c r="X235" s="28"/>
      <c r="Y235" s="21" t="s">
        <v>212</v>
      </c>
      <c r="Z235" s="21" t="s">
        <v>210</v>
      </c>
      <c r="AB235" s="45" t="s">
        <v>213</v>
      </c>
      <c r="AC235" s="45" t="s">
        <v>214</v>
      </c>
      <c r="AD235" s="22"/>
    </row>
    <row r="236" spans="1:30" s="7" customFormat="1" ht="15" customHeight="1" x14ac:dyDescent="0.15">
      <c r="A236" s="29"/>
      <c r="B236" s="623"/>
      <c r="C236" s="628"/>
      <c r="D236" s="631"/>
      <c r="E236" s="509"/>
      <c r="F236" s="515" t="e">
        <f>IF(#REF!="","",#REF!)</f>
        <v>#REF!</v>
      </c>
      <c r="G236" s="516"/>
      <c r="H236" s="439" t="e">
        <f>IF(#REF!="","",#REF!)</f>
        <v>#REF!</v>
      </c>
      <c r="I236" s="440"/>
      <c r="J236" s="440"/>
      <c r="K236" s="440"/>
      <c r="L236" s="441" t="e">
        <f>IF(#REF!="","",#REF!)</f>
        <v>#REF!</v>
      </c>
      <c r="M236" s="442"/>
      <c r="N236" s="442"/>
      <c r="O236" s="443" t="e">
        <f>SUM($L236:$N238)</f>
        <v>#REF!</v>
      </c>
      <c r="P236" s="444"/>
      <c r="Q236" s="513"/>
      <c r="R236" s="42" t="e">
        <f>IF(#REF!="","",#REF!)</f>
        <v>#REF!</v>
      </c>
      <c r="S236" s="40" t="e">
        <f>IF(#REF!="","",#REF!)</f>
        <v>#REF!</v>
      </c>
      <c r="T236" s="617" t="e">
        <f>SUM($S236:$S238)</f>
        <v>#REF!</v>
      </c>
      <c r="U236" s="416"/>
      <c r="V236" s="666"/>
      <c r="W236" s="565"/>
      <c r="X236" s="23" t="e">
        <f>IF(OR(Y236=2,Z236=2,AB236=2,AC236=2),"入力不備あり","")</f>
        <v>#REF!</v>
      </c>
      <c r="Y236" s="41" t="e">
        <f>IF(AND(F236="",H236="",L236=""),"",IF(AND(F236&lt;&gt;"",F236&gt;0,L236&lt;&gt;"",L236&gt;0,H236="○"),"",2))</f>
        <v>#REF!</v>
      </c>
      <c r="Z236" s="41" t="e">
        <f>IF(AND(R236="",S236=""),"",IF(AND(R236&gt;0,R236&lt;&gt;"",S236&gt;0,S236&lt;&gt;""),"",2))</f>
        <v>#REF!</v>
      </c>
      <c r="AA236" s="30"/>
      <c r="AB236" s="7" t="e">
        <f>IF(AND(O236=0,#REF!=0),"",IF(O236=#REF!,1,2))</f>
        <v>#REF!</v>
      </c>
      <c r="AC236" s="7" t="e">
        <f>IF(AND(T236=0,#REF!=0),"",IF(T236=#REF!,1,2))</f>
        <v>#REF!</v>
      </c>
    </row>
    <row r="237" spans="1:30" s="7" customFormat="1" ht="15" customHeight="1" x14ac:dyDescent="0.15">
      <c r="A237" s="29"/>
      <c r="B237" s="623"/>
      <c r="C237" s="628"/>
      <c r="D237" s="631"/>
      <c r="E237" s="509"/>
      <c r="F237" s="500" t="e">
        <f>IF(#REF!="","",#REF!)</f>
        <v>#REF!</v>
      </c>
      <c r="G237" s="501"/>
      <c r="H237" s="448" t="e">
        <f>IF(#REF!="","",#REF!)</f>
        <v>#REF!</v>
      </c>
      <c r="I237" s="449"/>
      <c r="J237" s="449"/>
      <c r="K237" s="449"/>
      <c r="L237" s="450" t="e">
        <f>IF(#REF!="","",#REF!)</f>
        <v>#REF!</v>
      </c>
      <c r="M237" s="451"/>
      <c r="N237" s="451"/>
      <c r="O237" s="445"/>
      <c r="P237" s="444"/>
      <c r="Q237" s="513"/>
      <c r="R237" s="42" t="e">
        <f>IF(#REF!="","",#REF!)</f>
        <v>#REF!</v>
      </c>
      <c r="S237" s="40" t="e">
        <f>IF(#REF!="","",#REF!)</f>
        <v>#REF!</v>
      </c>
      <c r="T237" s="618"/>
      <c r="U237" s="416"/>
      <c r="V237" s="666"/>
      <c r="W237" s="565"/>
      <c r="X237" s="23" t="e">
        <f>IF(OR(Y237=2,Z237=2),"入力不備あり","")</f>
        <v>#REF!</v>
      </c>
      <c r="Y237" s="41" t="e">
        <f>IF(AND(F237="",H237="",L237=""),"",IF(AND(F237&lt;&gt;"",F237&gt;0,L237&lt;&gt;"",L237&gt;0,H237="○"),"",2))</f>
        <v>#REF!</v>
      </c>
      <c r="Z237" s="41" t="e">
        <f t="shared" ref="Z237:Z238" si="42">IF(AND(R237="",S237=""),"",IF(AND(R237&gt;0,R237&lt;&gt;"",S237&gt;0,S237&lt;&gt;""),"",2))</f>
        <v>#REF!</v>
      </c>
      <c r="AA237" s="30"/>
    </row>
    <row r="238" spans="1:30" s="7" customFormat="1" ht="15" customHeight="1" thickBot="1" x14ac:dyDescent="0.2">
      <c r="A238" s="29"/>
      <c r="B238" s="623"/>
      <c r="C238" s="628"/>
      <c r="D238" s="631"/>
      <c r="E238" s="615"/>
      <c r="F238" s="620" t="e">
        <f>IF(#REF!="","",#REF!)</f>
        <v>#REF!</v>
      </c>
      <c r="G238" s="621"/>
      <c r="H238" s="640" t="e">
        <f>IF(#REF!="","",#REF!)</f>
        <v>#REF!</v>
      </c>
      <c r="I238" s="641"/>
      <c r="J238" s="641"/>
      <c r="K238" s="641"/>
      <c r="L238" s="642" t="e">
        <f>IF(#REF!="","",#REF!)</f>
        <v>#REF!</v>
      </c>
      <c r="M238" s="643"/>
      <c r="N238" s="643"/>
      <c r="O238" s="663"/>
      <c r="P238" s="664"/>
      <c r="Q238" s="616"/>
      <c r="R238" s="59" t="e">
        <f>IF(#REF!="","",#REF!)</f>
        <v>#REF!</v>
      </c>
      <c r="S238" s="60" t="e">
        <f>IF(#REF!="","",#REF!)</f>
        <v>#REF!</v>
      </c>
      <c r="T238" s="619"/>
      <c r="U238" s="416"/>
      <c r="V238" s="666"/>
      <c r="W238" s="565"/>
      <c r="X238" s="23" t="e">
        <f>IF(OR(Y238=2,Z238=2),"入力不備あり","")</f>
        <v>#REF!</v>
      </c>
      <c r="Y238" s="41" t="e">
        <f>IF(AND(F238="",H238="",L238=""),"",IF(AND(F238&lt;&gt;"",F238&gt;0,L238&lt;&gt;"",L238&gt;0,H238="○"),"",2))</f>
        <v>#REF!</v>
      </c>
      <c r="Z238" s="41" t="e">
        <f t="shared" si="42"/>
        <v>#REF!</v>
      </c>
      <c r="AA238" s="30"/>
    </row>
    <row r="239" spans="1:30" s="7" customFormat="1" ht="27.6" customHeight="1" x14ac:dyDescent="0.15">
      <c r="A239" s="320"/>
      <c r="B239" s="624"/>
      <c r="C239" s="326" t="s">
        <v>215</v>
      </c>
      <c r="D239" s="327"/>
      <c r="E239" s="608" t="e">
        <f>IF(#REF!="","",#REF!)</f>
        <v>#REF!</v>
      </c>
      <c r="F239" s="609"/>
      <c r="G239" s="609"/>
      <c r="H239" s="609"/>
      <c r="I239" s="609"/>
      <c r="J239" s="609"/>
      <c r="K239" s="609"/>
      <c r="L239" s="609"/>
      <c r="M239" s="609"/>
      <c r="N239" s="609"/>
      <c r="O239" s="609"/>
      <c r="P239" s="609"/>
      <c r="Q239" s="609"/>
      <c r="R239" s="609"/>
      <c r="S239" s="609"/>
      <c r="T239" s="609"/>
      <c r="U239" s="609"/>
      <c r="V239" s="609"/>
      <c r="W239" s="610"/>
    </row>
    <row r="240" spans="1:30" s="7" customFormat="1" ht="27.6" customHeight="1" thickBot="1" x14ac:dyDescent="0.2">
      <c r="A240" s="320"/>
      <c r="B240" s="624"/>
      <c r="C240" s="326" t="s">
        <v>216</v>
      </c>
      <c r="D240" s="327"/>
      <c r="E240" s="608" t="e">
        <f>IF(#REF!="","",#REF!)</f>
        <v>#REF!</v>
      </c>
      <c r="F240" s="609"/>
      <c r="G240" s="609"/>
      <c r="H240" s="609"/>
      <c r="I240" s="609"/>
      <c r="J240" s="609"/>
      <c r="K240" s="609"/>
      <c r="L240" s="609"/>
      <c r="M240" s="609"/>
      <c r="N240" s="609"/>
      <c r="O240" s="609"/>
      <c r="P240" s="609"/>
      <c r="Q240" s="609"/>
      <c r="R240" s="611"/>
      <c r="S240" s="611"/>
      <c r="T240" s="611"/>
      <c r="U240" s="611"/>
      <c r="V240" s="611"/>
      <c r="W240" s="612"/>
    </row>
    <row r="241" spans="1:33" s="7" customFormat="1" ht="18.600000000000001" customHeight="1" x14ac:dyDescent="0.15">
      <c r="A241" s="320"/>
      <c r="B241" s="624"/>
      <c r="C241" s="332" t="s">
        <v>217</v>
      </c>
      <c r="D241" s="333"/>
      <c r="E241" s="333"/>
      <c r="F241" s="334"/>
      <c r="G241" s="377" t="s">
        <v>218</v>
      </c>
      <c r="H241" s="378"/>
      <c r="I241" s="378"/>
      <c r="J241" s="378"/>
      <c r="K241" s="378"/>
      <c r="L241" s="378"/>
      <c r="M241" s="378"/>
      <c r="N241" s="378"/>
      <c r="O241" s="378"/>
      <c r="P241" s="378"/>
      <c r="Q241" s="378"/>
      <c r="R241" s="389" t="e">
        <f>IF(X241&lt;&gt;"","","【入力内容確認欄】以下を確認し【作業用】事業計画書(間接)シートを修正願います。")</f>
        <v>#REF!</v>
      </c>
      <c r="S241" s="632"/>
      <c r="T241" s="632"/>
      <c r="U241" s="632"/>
      <c r="V241" s="632"/>
      <c r="W241" s="633"/>
      <c r="X241" s="68" t="e">
        <f>IF(AND(R244="",R245="",R246="",R247="",R248="",R249=""),"左の市区町村に係る入力が完了しました。今一度、記載内容をご確認ください。","")</f>
        <v>#REF!</v>
      </c>
    </row>
    <row r="242" spans="1:33" s="7" customFormat="1" ht="9" customHeight="1" x14ac:dyDescent="0.15">
      <c r="A242" s="320"/>
      <c r="B242" s="624"/>
      <c r="C242" s="335"/>
      <c r="D242" s="336"/>
      <c r="E242" s="336"/>
      <c r="F242" s="337"/>
      <c r="G242" s="379"/>
      <c r="H242" s="380"/>
      <c r="I242" s="380"/>
      <c r="J242" s="380"/>
      <c r="K242" s="380"/>
      <c r="L242" s="380"/>
      <c r="M242" s="380"/>
      <c r="N242" s="380"/>
      <c r="O242" s="380"/>
      <c r="P242" s="380"/>
      <c r="Q242" s="380"/>
      <c r="R242" s="634"/>
      <c r="S242" s="635"/>
      <c r="T242" s="635"/>
      <c r="U242" s="635"/>
      <c r="V242" s="635"/>
      <c r="W242" s="636"/>
    </row>
    <row r="243" spans="1:33" s="7" customFormat="1" ht="9" customHeight="1" thickBot="1" x14ac:dyDescent="0.2">
      <c r="A243" s="320"/>
      <c r="B243" s="624"/>
      <c r="C243" s="335"/>
      <c r="D243" s="336"/>
      <c r="E243" s="336"/>
      <c r="F243" s="337"/>
      <c r="G243" s="381"/>
      <c r="H243" s="382"/>
      <c r="I243" s="382"/>
      <c r="J243" s="382"/>
      <c r="K243" s="382"/>
      <c r="L243" s="382"/>
      <c r="M243" s="382"/>
      <c r="N243" s="382"/>
      <c r="O243" s="382"/>
      <c r="P243" s="382"/>
      <c r="Q243" s="382"/>
      <c r="R243" s="637"/>
      <c r="S243" s="638"/>
      <c r="T243" s="638"/>
      <c r="U243" s="638"/>
      <c r="V243" s="638"/>
      <c r="W243" s="639"/>
    </row>
    <row r="244" spans="1:33" s="7" customFormat="1" ht="17.45" customHeight="1" x14ac:dyDescent="0.15">
      <c r="A244" s="320"/>
      <c r="B244" s="624"/>
      <c r="C244" s="335"/>
      <c r="D244" s="336"/>
      <c r="E244" s="336"/>
      <c r="F244" s="337"/>
      <c r="G244" s="398" t="e">
        <f>IF(#REF!="","",#REF!)</f>
        <v>#REF!</v>
      </c>
      <c r="H244" s="399"/>
      <c r="I244" s="399"/>
      <c r="J244" s="399"/>
      <c r="K244" s="399"/>
      <c r="L244" s="399"/>
      <c r="M244" s="399"/>
      <c r="N244" s="399"/>
      <c r="O244" s="399"/>
      <c r="P244" s="399"/>
      <c r="Q244" s="399"/>
      <c r="R244" s="646" t="e" cm="1">
        <f t="array" ref="R244">IF(AND(X213:X238="",A215:A238=""),"","・報酬・期末勤勉手当・交通費・合計額・都道府県/国の補助金額のいずれかに不備あり。")</f>
        <v>#REF!</v>
      </c>
      <c r="S244" s="647"/>
      <c r="T244" s="647"/>
      <c r="U244" s="647"/>
      <c r="V244" s="647"/>
      <c r="W244" s="648"/>
    </row>
    <row r="245" spans="1:33" s="7" customFormat="1" ht="17.45" customHeight="1" x14ac:dyDescent="0.15">
      <c r="A245" s="320"/>
      <c r="B245" s="624"/>
      <c r="C245" s="335"/>
      <c r="D245" s="336"/>
      <c r="E245" s="336"/>
      <c r="F245" s="337"/>
      <c r="G245" s="374" t="s">
        <v>219</v>
      </c>
      <c r="H245" s="388"/>
      <c r="I245" s="388"/>
      <c r="J245" s="388"/>
      <c r="K245" s="388"/>
      <c r="L245" s="388"/>
      <c r="M245" s="388"/>
      <c r="N245" s="388"/>
      <c r="O245" s="388"/>
      <c r="P245" s="388"/>
      <c r="Q245" s="388"/>
      <c r="R245" s="367" t="str">
        <f>IF(A211="市町村名×","・【C列】市区町村名：未入力または不備あり。","")</f>
        <v>・【C列】市区町村名：未入力または不備あり。</v>
      </c>
      <c r="S245" s="644"/>
      <c r="T245" s="644"/>
      <c r="U245" s="644"/>
      <c r="V245" s="644"/>
      <c r="W245" s="645"/>
    </row>
    <row r="246" spans="1:33" s="7" customFormat="1" ht="17.45" customHeight="1" x14ac:dyDescent="0.15">
      <c r="A246" s="320"/>
      <c r="B246" s="624"/>
      <c r="C246" s="338"/>
      <c r="D246" s="339"/>
      <c r="E246" s="339"/>
      <c r="F246" s="340"/>
      <c r="G246" s="364" t="e">
        <f>IF(#REF!="","",#REF!)</f>
        <v>#REF!</v>
      </c>
      <c r="H246" s="365"/>
      <c r="I246" s="365"/>
      <c r="J246" s="366"/>
      <c r="K246" s="366"/>
      <c r="L246" s="366"/>
      <c r="M246" s="366"/>
      <c r="N246" s="366"/>
      <c r="O246" s="366"/>
      <c r="P246" s="366"/>
      <c r="Q246" s="366"/>
      <c r="R246" s="367" t="e">
        <f>IF(OR(AF215=2,NOT(AND(V213&gt;0.3*U213,V213&lt;0.4*U213,V213&gt;=W213))),"・【V列】都道府県補助額：未入力または不備あり。","")</f>
        <v>#REF!</v>
      </c>
      <c r="S246" s="644"/>
      <c r="T246" s="644"/>
      <c r="U246" s="644"/>
      <c r="V246" s="644"/>
      <c r="W246" s="645"/>
    </row>
    <row r="247" spans="1:33" s="7" customFormat="1" ht="17.45" customHeight="1" x14ac:dyDescent="0.15">
      <c r="A247" s="320"/>
      <c r="B247" s="624"/>
      <c r="C247" s="348" t="s">
        <v>241</v>
      </c>
      <c r="D247" s="349"/>
      <c r="E247" s="349"/>
      <c r="F247" s="350"/>
      <c r="G247" s="372" t="s">
        <v>221</v>
      </c>
      <c r="H247" s="373"/>
      <c r="I247" s="373"/>
      <c r="J247" s="372" t="s">
        <v>222</v>
      </c>
      <c r="K247" s="373"/>
      <c r="L247" s="373"/>
      <c r="M247" s="373"/>
      <c r="N247" s="374" t="s">
        <v>223</v>
      </c>
      <c r="O247" s="366"/>
      <c r="P247" s="366"/>
      <c r="Q247" s="366"/>
      <c r="R247" s="341" t="e">
        <f>IF(AND(W213&lt;=U213/3,MOD(W213,1000)=0,NOT(W213=0),AG215=1),"","・【W列】国庫補助希望額に不備あり。")</f>
        <v>#REF!</v>
      </c>
      <c r="S247" s="649"/>
      <c r="T247" s="649"/>
      <c r="U247" s="649"/>
      <c r="V247" s="649"/>
      <c r="W247" s="650"/>
    </row>
    <row r="248" spans="1:33" s="7" customFormat="1" ht="17.45" customHeight="1" x14ac:dyDescent="0.15">
      <c r="A248" s="320"/>
      <c r="B248" s="624"/>
      <c r="C248" s="370"/>
      <c r="D248" s="371"/>
      <c r="E248" s="371"/>
      <c r="F248" s="371"/>
      <c r="G248" s="364" t="e">
        <f>IF(#REF!="","",#REF!)</f>
        <v>#REF!</v>
      </c>
      <c r="H248" s="375"/>
      <c r="I248" s="376"/>
      <c r="J248" s="364" t="e">
        <f>IF(#REF!="","",#REF!)</f>
        <v>#REF!</v>
      </c>
      <c r="K248" s="375"/>
      <c r="L248" s="375"/>
      <c r="M248" s="376"/>
      <c r="N248" s="364" t="e">
        <f>IF(#REF!="","",#REF!)</f>
        <v>#REF!</v>
      </c>
      <c r="O248" s="375"/>
      <c r="P248" s="375"/>
      <c r="Q248" s="375"/>
      <c r="R248" s="651" t="e">
        <f>IF(AND(SUM(F236:G238)&lt;=D213,SUM(R236:R238)&lt;=D213),"","・報酬の「配置人数」には年間を通じた配置予定人数を記載してください。(※１)及び記入例参照")</f>
        <v>#REF!</v>
      </c>
      <c r="S248" s="652"/>
      <c r="T248" s="652"/>
      <c r="U248" s="652"/>
      <c r="V248" s="652"/>
      <c r="W248" s="653"/>
      <c r="X248" s="31" t="str">
        <f>IF(AND(O248="○",T248="○"),"①か②の",IF(AND(O248="―",T248="―"),"エラー",""))</f>
        <v/>
      </c>
    </row>
    <row r="249" spans="1:33" s="7" customFormat="1" ht="17.45" customHeight="1" x14ac:dyDescent="0.15">
      <c r="A249" s="320"/>
      <c r="B249" s="624"/>
      <c r="C249" s="348" t="s">
        <v>224</v>
      </c>
      <c r="D249" s="349"/>
      <c r="E249" s="349"/>
      <c r="F249" s="350"/>
      <c r="G249" s="354" t="s">
        <v>225</v>
      </c>
      <c r="H249" s="354"/>
      <c r="I249" s="354"/>
      <c r="J249" s="355" t="s">
        <v>242</v>
      </c>
      <c r="K249" s="356"/>
      <c r="L249" s="356"/>
      <c r="M249" s="356"/>
      <c r="N249" s="356"/>
      <c r="O249" s="356"/>
      <c r="P249" s="356"/>
      <c r="Q249" s="356"/>
      <c r="R249" s="651" t="e">
        <f>IF(AND(OR(COUNTIF(J250,"①*"),COUNTIF(J250,"②*")),AND(E239&lt;&gt;"",E240&lt;&gt;"",G244="○",G246="○",G248="○",J248="○",N248="○",G250="○")),"","・【成果目標】・【成果指標】・【部活動指導員について】・【支給要件の確認】・【部活動指導員の指導状況】・【地域連携・地域移行に資する取組】のいずれかに未入力箇所あり。")</f>
        <v>#REF!</v>
      </c>
      <c r="S249" s="546"/>
      <c r="T249" s="546"/>
      <c r="U249" s="546"/>
      <c r="V249" s="546"/>
      <c r="W249" s="547"/>
    </row>
    <row r="250" spans="1:33" s="7" customFormat="1" ht="26.45" customHeight="1" thickBot="1" x14ac:dyDescent="0.2">
      <c r="A250" s="320"/>
      <c r="B250" s="625"/>
      <c r="C250" s="351"/>
      <c r="D250" s="352"/>
      <c r="E250" s="352"/>
      <c r="F250" s="353"/>
      <c r="G250" s="363" t="e">
        <f>IF(#REF!="","",#REF!)</f>
        <v>#REF!</v>
      </c>
      <c r="H250" s="363"/>
      <c r="I250" s="363"/>
      <c r="J250" s="657" t="e">
        <f>IF(#REF!="","",#REF!)</f>
        <v>#REF!</v>
      </c>
      <c r="K250" s="658"/>
      <c r="L250" s="658"/>
      <c r="M250" s="658"/>
      <c r="N250" s="658"/>
      <c r="O250" s="658"/>
      <c r="P250" s="658"/>
      <c r="Q250" s="658"/>
      <c r="R250" s="654"/>
      <c r="S250" s="655"/>
      <c r="T250" s="655"/>
      <c r="U250" s="655"/>
      <c r="V250" s="655"/>
      <c r="W250" s="656"/>
      <c r="X250" s="31" t="str">
        <f>IF(AND(O250="○",T250="○"),"①か②の",IF(AND(O250="―",T250="―"),"エラー",""))</f>
        <v/>
      </c>
    </row>
    <row r="251" spans="1:33" s="7" customFormat="1" ht="26.45" customHeight="1" x14ac:dyDescent="0.15">
      <c r="A251" s="24" t="str">
        <f>IF(OR(COUNTIF(C253,"*区"),COUNTIF(C253,"*市"),COUNTIF(C253,"*町"),COUNTIF(C253,"*村"),COUNTIF(C253,"*組合")),"○","市町村名×")</f>
        <v>市町村名×</v>
      </c>
      <c r="B251" s="490" t="s">
        <v>106</v>
      </c>
      <c r="C251" s="659" t="s">
        <v>236</v>
      </c>
      <c r="D251" s="661" t="s">
        <v>237</v>
      </c>
      <c r="E251" s="409" t="s">
        <v>191</v>
      </c>
      <c r="F251" s="410"/>
      <c r="G251" s="410"/>
      <c r="H251" s="410"/>
      <c r="I251" s="410"/>
      <c r="J251" s="410"/>
      <c r="K251" s="410"/>
      <c r="L251" s="410"/>
      <c r="M251" s="410"/>
      <c r="N251" s="410"/>
      <c r="O251" s="410"/>
      <c r="P251" s="410"/>
      <c r="Q251" s="410"/>
      <c r="R251" s="410"/>
      <c r="S251" s="410"/>
      <c r="T251" s="410"/>
      <c r="U251" s="492" t="s">
        <v>192</v>
      </c>
      <c r="V251" s="492" t="s">
        <v>238</v>
      </c>
      <c r="W251" s="517" t="s">
        <v>193</v>
      </c>
      <c r="X251" s="25" t="e">
        <f>IF(OR(AF255=2,NOT(AND(V253&gt;0.3*U253,V253&lt;0.4*U253,V253&gt;=W253))),"※３参照：【Ｕ列】都道府県補助額を確認してください","")</f>
        <v>#REF!</v>
      </c>
      <c r="Y251" s="26"/>
    </row>
    <row r="252" spans="1:33" s="7" customFormat="1" ht="21.6" customHeight="1" thickBot="1" x14ac:dyDescent="0.2">
      <c r="A252" s="24" t="str">
        <f>IF(B253="都道府県確認欄","No.不備","")</f>
        <v/>
      </c>
      <c r="B252" s="491"/>
      <c r="C252" s="660"/>
      <c r="D252" s="662"/>
      <c r="E252" s="411"/>
      <c r="F252" s="412"/>
      <c r="G252" s="412"/>
      <c r="H252" s="412"/>
      <c r="I252" s="412"/>
      <c r="J252" s="412"/>
      <c r="K252" s="412"/>
      <c r="L252" s="412"/>
      <c r="M252" s="412"/>
      <c r="N252" s="412"/>
      <c r="O252" s="412"/>
      <c r="P252" s="412"/>
      <c r="Q252" s="412"/>
      <c r="R252" s="412"/>
      <c r="S252" s="412"/>
      <c r="T252" s="412"/>
      <c r="U252" s="493"/>
      <c r="V252" s="493"/>
      <c r="W252" s="518"/>
      <c r="X252" s="25" t="e">
        <f>IF(AND(W253&lt;=U253/3,MOD(W253,1000)=0,NOT(W253=0),AG255=1),"","※３参照：【Ｖ列】国庫補助希望額を確認してください。")</f>
        <v>#REF!</v>
      </c>
      <c r="Y252" s="26"/>
    </row>
    <row r="253" spans="1:33" s="7" customFormat="1" ht="24" customHeight="1" x14ac:dyDescent="0.15">
      <c r="A253" s="14"/>
      <c r="B253" s="622" t="str">
        <f>IFERROR(IF(OR(COUNTIF(C253,"*区"),COUNTIF(C253,"*市"),COUNTIF(C253,"*町"),COUNTIF(C253,"*村"),COUNTIF(C253,"*組合")),B213+1,"－"),"都道府県確認欄")</f>
        <v>－</v>
      </c>
      <c r="C253" s="626" t="e">
        <f>#REF!</f>
        <v>#REF!</v>
      </c>
      <c r="D253" s="629" t="e">
        <f>SUM($F255:$F274)</f>
        <v>#REF!</v>
      </c>
      <c r="E253" s="523" t="s">
        <v>194</v>
      </c>
      <c r="F253" s="524" t="s">
        <v>195</v>
      </c>
      <c r="G253" s="526" t="s">
        <v>196</v>
      </c>
      <c r="H253" s="528" t="s">
        <v>197</v>
      </c>
      <c r="I253" s="423" t="s">
        <v>198</v>
      </c>
      <c r="J253" s="424"/>
      <c r="K253" s="425"/>
      <c r="L253" s="429" t="s">
        <v>100</v>
      </c>
      <c r="M253" s="430"/>
      <c r="N253" s="430"/>
      <c r="O253" s="430"/>
      <c r="P253" s="430"/>
      <c r="Q253" s="430"/>
      <c r="R253" s="430"/>
      <c r="S253" s="431"/>
      <c r="T253" s="413" t="s">
        <v>199</v>
      </c>
      <c r="U253" s="415" t="e">
        <f>SUM($T255,$O276,$T276)</f>
        <v>#REF!</v>
      </c>
      <c r="V253" s="665" t="e">
        <f>#REF!</f>
        <v>#REF!</v>
      </c>
      <c r="W253" s="667" t="e">
        <f>#REF!</f>
        <v>#REF!</v>
      </c>
      <c r="X253" s="23" t="e">
        <f>IF(AND(AD255=1,AE255=1,AF255=1,AG255=1),"","入力不備あり")</f>
        <v>#REF!</v>
      </c>
      <c r="Y253" s="26"/>
    </row>
    <row r="254" spans="1:33" s="7" customFormat="1" ht="12.6" customHeight="1" thickBot="1" x14ac:dyDescent="0.2">
      <c r="A254" s="14"/>
      <c r="B254" s="623"/>
      <c r="C254" s="627"/>
      <c r="D254" s="630"/>
      <c r="E254" s="523"/>
      <c r="F254" s="525"/>
      <c r="G254" s="527"/>
      <c r="H254" s="529"/>
      <c r="I254" s="426"/>
      <c r="J254" s="427"/>
      <c r="K254" s="428"/>
      <c r="L254" s="432"/>
      <c r="M254" s="432"/>
      <c r="N254" s="432"/>
      <c r="O254" s="432"/>
      <c r="P254" s="432"/>
      <c r="Q254" s="432"/>
      <c r="R254" s="432"/>
      <c r="S254" s="433"/>
      <c r="T254" s="414"/>
      <c r="U254" s="416"/>
      <c r="V254" s="666"/>
      <c r="W254" s="565"/>
      <c r="X254" s="26"/>
      <c r="Y254" s="7" t="s">
        <v>180</v>
      </c>
      <c r="Z254" s="7" t="s">
        <v>200</v>
      </c>
      <c r="AA254" s="7" t="s">
        <v>201</v>
      </c>
      <c r="AB254" s="7" t="s">
        <v>202</v>
      </c>
      <c r="AD254" s="7" t="s">
        <v>203</v>
      </c>
      <c r="AE254" s="7" t="s">
        <v>107</v>
      </c>
      <c r="AF254" s="7" t="s">
        <v>239</v>
      </c>
      <c r="AG254" s="7" t="s">
        <v>204</v>
      </c>
    </row>
    <row r="255" spans="1:33" s="7" customFormat="1" ht="17.45" customHeight="1" x14ac:dyDescent="0.15">
      <c r="A255" s="27" t="e">
        <f>IF(AND(F255&lt;&gt;"",G255&lt;&gt;"",H255&lt;&gt;"",I255&lt;&gt;""),"","入力不備あり")</f>
        <v>#REF!</v>
      </c>
      <c r="B255" s="623"/>
      <c r="C255" s="628"/>
      <c r="D255" s="631"/>
      <c r="E255" s="523"/>
      <c r="F255" s="47" t="e">
        <f>IF(#REF!="","",#REF!)</f>
        <v>#REF!</v>
      </c>
      <c r="G255" s="49" t="e">
        <f>IF(#REF!="","",#REF!)</f>
        <v>#REF!</v>
      </c>
      <c r="H255" s="54" t="e">
        <f>IF(#REF!="","",#REF!)</f>
        <v>#REF!</v>
      </c>
      <c r="I255" s="385" t="str">
        <f>IFERROR(INT(G255*H255),"")</f>
        <v/>
      </c>
      <c r="J255" s="386"/>
      <c r="K255" s="387"/>
      <c r="L255" s="613" t="e">
        <f>IF(#REF!="","",#REF!)</f>
        <v>#REF!</v>
      </c>
      <c r="M255" s="613"/>
      <c r="N255" s="613"/>
      <c r="O255" s="613"/>
      <c r="P255" s="613"/>
      <c r="Q255" s="613"/>
      <c r="R255" s="613"/>
      <c r="S255" s="614"/>
      <c r="T255" s="567">
        <f>SUM($I255:$K274)</f>
        <v>0</v>
      </c>
      <c r="U255" s="416"/>
      <c r="V255" s="666"/>
      <c r="W255" s="565"/>
      <c r="X255" s="23" t="e">
        <f>IF(AND(Y255=1,Z255=1,AA255=1,AB255=1,AD255=1,AE255=1,AF255=1,AG255=1),"","入力不備あり")</f>
        <v>#REF!</v>
      </c>
      <c r="Y255" s="7">
        <f>IFERROR(IF(F255="",2,IF(AND(F255&gt;=1,(MOD(F255,1)=0)),1,IF(AND(F255=0,L255&lt;&gt;""),1,2))),2)</f>
        <v>2</v>
      </c>
      <c r="Z255" s="7" t="e">
        <f>IF(G255="",2,IF(G255&lt;=1600,1,2))</f>
        <v>#REF!</v>
      </c>
      <c r="AA255" s="7" t="e">
        <f>IF(H255="",2,IF(H255&gt;=0,1,2))</f>
        <v>#REF!</v>
      </c>
      <c r="AB255" s="7" t="e">
        <f>IF(I255=#REF!,1,2)</f>
        <v>#REF!</v>
      </c>
      <c r="AD255" s="7" t="e">
        <f>IF(T255=#REF!,1,2)</f>
        <v>#REF!</v>
      </c>
      <c r="AE255" s="7" t="e">
        <f>IF(U253=#REF!,1,2)</f>
        <v>#REF!</v>
      </c>
      <c r="AF255" s="7" t="e">
        <f>IF(V253=0,2,IF(#REF!="",2,IF(V253=#REF!,1,2)))</f>
        <v>#REF!</v>
      </c>
      <c r="AG255" s="7" t="e">
        <f>IF(W253=0,2,IF(W253=#REF!,1,2))</f>
        <v>#REF!</v>
      </c>
    </row>
    <row r="256" spans="1:33" s="7" customFormat="1" ht="17.45" customHeight="1" x14ac:dyDescent="0.15">
      <c r="A256" s="27" t="e">
        <f>IF(AND(F256="",G256="",H256="",I256="",L256=""),"",IF(AND(F256&lt;&gt;"",G256&lt;&gt;"",H256&lt;&gt;"",I256&lt;&gt;""),"","入力不備あり"))</f>
        <v>#REF!</v>
      </c>
      <c r="B256" s="623"/>
      <c r="C256" s="628"/>
      <c r="D256" s="631"/>
      <c r="E256" s="523"/>
      <c r="F256" s="47" t="e">
        <f>IF(#REF!="","",#REF!)</f>
        <v>#REF!</v>
      </c>
      <c r="G256" s="49" t="e">
        <f>IF(#REF!="","",#REF!)</f>
        <v>#REF!</v>
      </c>
      <c r="H256" s="54" t="e">
        <f>IF(#REF!="","",#REF!)</f>
        <v>#REF!</v>
      </c>
      <c r="I256" s="385" t="str">
        <f>IFERROR(INT(G256*H256),"")</f>
        <v/>
      </c>
      <c r="J256" s="386"/>
      <c r="K256" s="387"/>
      <c r="L256" s="613" t="e">
        <f>IF(#REF!="","",#REF!)</f>
        <v>#REF!</v>
      </c>
      <c r="M256" s="613"/>
      <c r="N256" s="613"/>
      <c r="O256" s="613"/>
      <c r="P256" s="613"/>
      <c r="Q256" s="613"/>
      <c r="R256" s="613"/>
      <c r="S256" s="614"/>
      <c r="T256" s="567"/>
      <c r="U256" s="416"/>
      <c r="V256" s="666"/>
      <c r="W256" s="565"/>
      <c r="X256" s="23" t="e">
        <f>IF(AND(Y256=3,Z256=3,AA256=3),"",IF(AND(Y256=1,Z256=1,AA256=1,AB256=1),"","入力不備あり"))</f>
        <v>#REF!</v>
      </c>
      <c r="Y256" s="7">
        <f>IFERROR(IF(F256="",3,IF(AND(F256&gt;=1,(MOD(F256,1)=0)),1,IF(AND(F256=0,L256&lt;&gt;""),1,2))),2)</f>
        <v>2</v>
      </c>
      <c r="Z256" s="7" t="e">
        <f>IF(G256="",3,IF(G256&lt;=1600,1,2))</f>
        <v>#REF!</v>
      </c>
      <c r="AA256" s="7" t="e">
        <f>IF(H256="",3,IF(H256&gt;=0,1,2))</f>
        <v>#REF!</v>
      </c>
      <c r="AB256" s="7" t="e">
        <f>IF(I256=#REF!,1,2)</f>
        <v>#REF!</v>
      </c>
    </row>
    <row r="257" spans="1:28" s="7" customFormat="1" ht="17.45" customHeight="1" x14ac:dyDescent="0.15">
      <c r="A257" s="27" t="e">
        <f>IF(AND(F257="",G257="",H257="",I257="",L257=""),"",IF(AND(F257&lt;&gt;"",G257&lt;&gt;"",H257&lt;&gt;"",I257&lt;&gt;""),"","入力不備あり"))</f>
        <v>#REF!</v>
      </c>
      <c r="B257" s="623"/>
      <c r="C257" s="628"/>
      <c r="D257" s="631"/>
      <c r="E257" s="523"/>
      <c r="F257" s="47" t="e">
        <f>IF(#REF!="","",#REF!)</f>
        <v>#REF!</v>
      </c>
      <c r="G257" s="49" t="e">
        <f>IF(#REF!="","",#REF!)</f>
        <v>#REF!</v>
      </c>
      <c r="H257" s="54" t="e">
        <f>IF(#REF!="","",#REF!)</f>
        <v>#REF!</v>
      </c>
      <c r="I257" s="385" t="str">
        <f t="shared" ref="I257:I274" si="43">IFERROR(INT(G257*H257),"")</f>
        <v/>
      </c>
      <c r="J257" s="386"/>
      <c r="K257" s="387"/>
      <c r="L257" s="613" t="e">
        <f>IF(#REF!="","",#REF!)</f>
        <v>#REF!</v>
      </c>
      <c r="M257" s="613"/>
      <c r="N257" s="613"/>
      <c r="O257" s="613"/>
      <c r="P257" s="613"/>
      <c r="Q257" s="613"/>
      <c r="R257" s="613"/>
      <c r="S257" s="614"/>
      <c r="T257" s="567"/>
      <c r="U257" s="416"/>
      <c r="V257" s="666"/>
      <c r="W257" s="565"/>
      <c r="X257" s="23" t="e">
        <f t="shared" ref="X257:X274" si="44">IF(AND(Y257=3,Z257=3,AA257=3),"",IF(AND(Y257=1,Z257=1,AA257=1,AB257=1),"","入力不備あり"))</f>
        <v>#REF!</v>
      </c>
      <c r="Y257" s="7">
        <f t="shared" ref="Y257:Y274" si="45">IFERROR(IF(F257="",3,IF(AND(F257&gt;=1,(MOD(F257,1)=0)),1,IF(AND(F257=0,L257&lt;&gt;""),1,2))),2)</f>
        <v>2</v>
      </c>
      <c r="Z257" s="7" t="e">
        <f t="shared" ref="Z257:Z274" si="46">IF(G257="",3,IF(G257&lt;=1600,1,2))</f>
        <v>#REF!</v>
      </c>
      <c r="AA257" s="7" t="e">
        <f t="shared" ref="AA257:AA274" si="47">IF(H257="",3,IF(H257&gt;=0,1,2))</f>
        <v>#REF!</v>
      </c>
      <c r="AB257" s="7" t="e">
        <f>IF(I257=#REF!,1,2)</f>
        <v>#REF!</v>
      </c>
    </row>
    <row r="258" spans="1:28" s="7" customFormat="1" ht="17.45" customHeight="1" x14ac:dyDescent="0.15">
      <c r="A258" s="27" t="e">
        <f t="shared" ref="A258:A274" si="48">IF(AND(F258="",G258="",H258="",I258="",L258=""),"",IF(AND(F258&lt;&gt;"",G258&lt;&gt;"",H258&lt;&gt;"",I258&lt;&gt;""),"","入力不備あり"))</f>
        <v>#REF!</v>
      </c>
      <c r="B258" s="623"/>
      <c r="C258" s="628"/>
      <c r="D258" s="631"/>
      <c r="E258" s="523"/>
      <c r="F258" s="47" t="e">
        <f>IF(#REF!="","",#REF!)</f>
        <v>#REF!</v>
      </c>
      <c r="G258" s="49" t="e">
        <f>IF(#REF!="","",#REF!)</f>
        <v>#REF!</v>
      </c>
      <c r="H258" s="54" t="e">
        <f>IF(#REF!="","",#REF!)</f>
        <v>#REF!</v>
      </c>
      <c r="I258" s="385" t="str">
        <f t="shared" si="43"/>
        <v/>
      </c>
      <c r="J258" s="386"/>
      <c r="K258" s="387"/>
      <c r="L258" s="613" t="e">
        <f>IF(#REF!="","",#REF!)</f>
        <v>#REF!</v>
      </c>
      <c r="M258" s="613"/>
      <c r="N258" s="613"/>
      <c r="O258" s="613"/>
      <c r="P258" s="613"/>
      <c r="Q258" s="613"/>
      <c r="R258" s="613"/>
      <c r="S258" s="614"/>
      <c r="T258" s="567"/>
      <c r="U258" s="416"/>
      <c r="V258" s="666"/>
      <c r="W258" s="565"/>
      <c r="X258" s="23" t="e">
        <f t="shared" si="44"/>
        <v>#REF!</v>
      </c>
      <c r="Y258" s="7">
        <f t="shared" si="45"/>
        <v>2</v>
      </c>
      <c r="Z258" s="7" t="e">
        <f t="shared" si="46"/>
        <v>#REF!</v>
      </c>
      <c r="AA258" s="7" t="e">
        <f t="shared" si="47"/>
        <v>#REF!</v>
      </c>
      <c r="AB258" s="7" t="e">
        <f>IF(I258=#REF!,1,2)</f>
        <v>#REF!</v>
      </c>
    </row>
    <row r="259" spans="1:28" s="7" customFormat="1" ht="17.45" customHeight="1" x14ac:dyDescent="0.15">
      <c r="A259" s="27" t="e">
        <f t="shared" si="48"/>
        <v>#REF!</v>
      </c>
      <c r="B259" s="623"/>
      <c r="C259" s="628"/>
      <c r="D259" s="631"/>
      <c r="E259" s="523"/>
      <c r="F259" s="47" t="e">
        <f>IF(#REF!="","",#REF!)</f>
        <v>#REF!</v>
      </c>
      <c r="G259" s="49" t="e">
        <f>IF(#REF!="","",#REF!)</f>
        <v>#REF!</v>
      </c>
      <c r="H259" s="54" t="e">
        <f>IF(#REF!="","",#REF!)</f>
        <v>#REF!</v>
      </c>
      <c r="I259" s="385" t="str">
        <f t="shared" si="43"/>
        <v/>
      </c>
      <c r="J259" s="386"/>
      <c r="K259" s="387"/>
      <c r="L259" s="613" t="e">
        <f>IF(#REF!="","",#REF!)</f>
        <v>#REF!</v>
      </c>
      <c r="M259" s="613"/>
      <c r="N259" s="613"/>
      <c r="O259" s="613"/>
      <c r="P259" s="613"/>
      <c r="Q259" s="613"/>
      <c r="R259" s="613"/>
      <c r="S259" s="614"/>
      <c r="T259" s="567"/>
      <c r="U259" s="416"/>
      <c r="V259" s="666"/>
      <c r="W259" s="565"/>
      <c r="X259" s="23" t="e">
        <f t="shared" si="44"/>
        <v>#REF!</v>
      </c>
      <c r="Y259" s="7">
        <f t="shared" si="45"/>
        <v>2</v>
      </c>
      <c r="Z259" s="7" t="e">
        <f t="shared" si="46"/>
        <v>#REF!</v>
      </c>
      <c r="AA259" s="7" t="e">
        <f t="shared" si="47"/>
        <v>#REF!</v>
      </c>
      <c r="AB259" s="7" t="e">
        <f>IF(I259=#REF!,1,2)</f>
        <v>#REF!</v>
      </c>
    </row>
    <row r="260" spans="1:28" s="7" customFormat="1" ht="17.45" customHeight="1" x14ac:dyDescent="0.15">
      <c r="A260" s="27" t="e">
        <f t="shared" si="48"/>
        <v>#REF!</v>
      </c>
      <c r="B260" s="623"/>
      <c r="C260" s="628"/>
      <c r="D260" s="631"/>
      <c r="E260" s="523"/>
      <c r="F260" s="47" t="e">
        <f>IF(#REF!="","",#REF!)</f>
        <v>#REF!</v>
      </c>
      <c r="G260" s="49" t="e">
        <f>IF(#REF!="","",#REF!)</f>
        <v>#REF!</v>
      </c>
      <c r="H260" s="54" t="e">
        <f>IF(#REF!="","",#REF!)</f>
        <v>#REF!</v>
      </c>
      <c r="I260" s="385" t="str">
        <f t="shared" si="43"/>
        <v/>
      </c>
      <c r="J260" s="386"/>
      <c r="K260" s="387"/>
      <c r="L260" s="613" t="e">
        <f>IF(#REF!="","",#REF!)</f>
        <v>#REF!</v>
      </c>
      <c r="M260" s="613"/>
      <c r="N260" s="613"/>
      <c r="O260" s="613"/>
      <c r="P260" s="613"/>
      <c r="Q260" s="613"/>
      <c r="R260" s="613"/>
      <c r="S260" s="614"/>
      <c r="T260" s="567"/>
      <c r="U260" s="416"/>
      <c r="V260" s="666"/>
      <c r="W260" s="565"/>
      <c r="X260" s="23" t="e">
        <f t="shared" si="44"/>
        <v>#REF!</v>
      </c>
      <c r="Y260" s="7">
        <f t="shared" si="45"/>
        <v>2</v>
      </c>
      <c r="Z260" s="7" t="e">
        <f t="shared" si="46"/>
        <v>#REF!</v>
      </c>
      <c r="AA260" s="7" t="e">
        <f t="shared" si="47"/>
        <v>#REF!</v>
      </c>
      <c r="AB260" s="7" t="e">
        <f>IF(I260=#REF!,1,2)</f>
        <v>#REF!</v>
      </c>
    </row>
    <row r="261" spans="1:28" s="7" customFormat="1" ht="17.45" customHeight="1" x14ac:dyDescent="0.15">
      <c r="A261" s="27" t="e">
        <f t="shared" si="48"/>
        <v>#REF!</v>
      </c>
      <c r="B261" s="623"/>
      <c r="C261" s="628"/>
      <c r="D261" s="631"/>
      <c r="E261" s="523"/>
      <c r="F261" s="47" t="e">
        <f>IF(#REF!="","",#REF!)</f>
        <v>#REF!</v>
      </c>
      <c r="G261" s="49" t="e">
        <f>IF(#REF!="","",#REF!)</f>
        <v>#REF!</v>
      </c>
      <c r="H261" s="54" t="e">
        <f>IF(#REF!="","",#REF!)</f>
        <v>#REF!</v>
      </c>
      <c r="I261" s="385" t="str">
        <f t="shared" si="43"/>
        <v/>
      </c>
      <c r="J261" s="386"/>
      <c r="K261" s="387"/>
      <c r="L261" s="613" t="e">
        <f>IF(#REF!="","",#REF!)</f>
        <v>#REF!</v>
      </c>
      <c r="M261" s="613"/>
      <c r="N261" s="613"/>
      <c r="O261" s="613"/>
      <c r="P261" s="613"/>
      <c r="Q261" s="613"/>
      <c r="R261" s="613"/>
      <c r="S261" s="614"/>
      <c r="T261" s="567"/>
      <c r="U261" s="416"/>
      <c r="V261" s="666"/>
      <c r="W261" s="565"/>
      <c r="X261" s="23" t="e">
        <f t="shared" si="44"/>
        <v>#REF!</v>
      </c>
      <c r="Y261" s="7">
        <f t="shared" si="45"/>
        <v>2</v>
      </c>
      <c r="Z261" s="7" t="e">
        <f t="shared" si="46"/>
        <v>#REF!</v>
      </c>
      <c r="AA261" s="7" t="e">
        <f t="shared" si="47"/>
        <v>#REF!</v>
      </c>
      <c r="AB261" s="7" t="e">
        <f>IF(I261=#REF!,1,2)</f>
        <v>#REF!</v>
      </c>
    </row>
    <row r="262" spans="1:28" s="7" customFormat="1" ht="17.45" customHeight="1" x14ac:dyDescent="0.15">
      <c r="A262" s="27" t="e">
        <f t="shared" si="48"/>
        <v>#REF!</v>
      </c>
      <c r="B262" s="623"/>
      <c r="C262" s="628"/>
      <c r="D262" s="631"/>
      <c r="E262" s="523"/>
      <c r="F262" s="47" t="e">
        <f>IF(#REF!="","",#REF!)</f>
        <v>#REF!</v>
      </c>
      <c r="G262" s="49" t="e">
        <f>IF(#REF!="","",#REF!)</f>
        <v>#REF!</v>
      </c>
      <c r="H262" s="54" t="e">
        <f>IF(#REF!="","",#REF!)</f>
        <v>#REF!</v>
      </c>
      <c r="I262" s="385" t="str">
        <f t="shared" si="43"/>
        <v/>
      </c>
      <c r="J262" s="386"/>
      <c r="K262" s="387"/>
      <c r="L262" s="613" t="e">
        <f>IF(#REF!="","",#REF!)</f>
        <v>#REF!</v>
      </c>
      <c r="M262" s="613"/>
      <c r="N262" s="613"/>
      <c r="O262" s="613"/>
      <c r="P262" s="613"/>
      <c r="Q262" s="613"/>
      <c r="R262" s="613"/>
      <c r="S262" s="614"/>
      <c r="T262" s="567"/>
      <c r="U262" s="416"/>
      <c r="V262" s="666"/>
      <c r="W262" s="565"/>
      <c r="X262" s="23" t="e">
        <f t="shared" si="44"/>
        <v>#REF!</v>
      </c>
      <c r="Y262" s="7">
        <f t="shared" si="45"/>
        <v>2</v>
      </c>
      <c r="Z262" s="7" t="e">
        <f t="shared" si="46"/>
        <v>#REF!</v>
      </c>
      <c r="AA262" s="7" t="e">
        <f t="shared" si="47"/>
        <v>#REF!</v>
      </c>
      <c r="AB262" s="7" t="e">
        <f>IF(I262=#REF!,1,2)</f>
        <v>#REF!</v>
      </c>
    </row>
    <row r="263" spans="1:28" s="7" customFormat="1" ht="17.45" customHeight="1" x14ac:dyDescent="0.15">
      <c r="A263" s="27" t="e">
        <f t="shared" si="48"/>
        <v>#REF!</v>
      </c>
      <c r="B263" s="623"/>
      <c r="C263" s="628"/>
      <c r="D263" s="631"/>
      <c r="E263" s="523"/>
      <c r="F263" s="47" t="e">
        <f>IF(#REF!="","",#REF!)</f>
        <v>#REF!</v>
      </c>
      <c r="G263" s="49" t="e">
        <f>IF(#REF!="","",#REF!)</f>
        <v>#REF!</v>
      </c>
      <c r="H263" s="54" t="e">
        <f>IF(#REF!="","",#REF!)</f>
        <v>#REF!</v>
      </c>
      <c r="I263" s="385" t="str">
        <f t="shared" si="43"/>
        <v/>
      </c>
      <c r="J263" s="386"/>
      <c r="K263" s="387"/>
      <c r="L263" s="613" t="e">
        <f>IF(#REF!="","",#REF!)</f>
        <v>#REF!</v>
      </c>
      <c r="M263" s="613"/>
      <c r="N263" s="613"/>
      <c r="O263" s="613"/>
      <c r="P263" s="613"/>
      <c r="Q263" s="613"/>
      <c r="R263" s="613"/>
      <c r="S263" s="614"/>
      <c r="T263" s="567"/>
      <c r="U263" s="416"/>
      <c r="V263" s="666"/>
      <c r="W263" s="565"/>
      <c r="X263" s="23" t="e">
        <f t="shared" si="44"/>
        <v>#REF!</v>
      </c>
      <c r="Y263" s="7">
        <f t="shared" si="45"/>
        <v>2</v>
      </c>
      <c r="Z263" s="7" t="e">
        <f t="shared" si="46"/>
        <v>#REF!</v>
      </c>
      <c r="AA263" s="7" t="e">
        <f t="shared" si="47"/>
        <v>#REF!</v>
      </c>
      <c r="AB263" s="7" t="e">
        <f>IF(I263=#REF!,1,2)</f>
        <v>#REF!</v>
      </c>
    </row>
    <row r="264" spans="1:28" s="7" customFormat="1" ht="17.45" customHeight="1" x14ac:dyDescent="0.15">
      <c r="A264" s="27" t="e">
        <f t="shared" si="48"/>
        <v>#REF!</v>
      </c>
      <c r="B264" s="623"/>
      <c r="C264" s="628"/>
      <c r="D264" s="631"/>
      <c r="E264" s="523"/>
      <c r="F264" s="47" t="e">
        <f>IF(#REF!="","",#REF!)</f>
        <v>#REF!</v>
      </c>
      <c r="G264" s="49" t="e">
        <f>IF(#REF!="","",#REF!)</f>
        <v>#REF!</v>
      </c>
      <c r="H264" s="54" t="e">
        <f>IF(#REF!="","",#REF!)</f>
        <v>#REF!</v>
      </c>
      <c r="I264" s="385" t="str">
        <f t="shared" si="43"/>
        <v/>
      </c>
      <c r="J264" s="386"/>
      <c r="K264" s="387"/>
      <c r="L264" s="613" t="e">
        <f>IF(#REF!="","",#REF!)</f>
        <v>#REF!</v>
      </c>
      <c r="M264" s="613"/>
      <c r="N264" s="613"/>
      <c r="O264" s="613"/>
      <c r="P264" s="613"/>
      <c r="Q264" s="613"/>
      <c r="R264" s="613"/>
      <c r="S264" s="614"/>
      <c r="T264" s="567"/>
      <c r="U264" s="416"/>
      <c r="V264" s="666"/>
      <c r="W264" s="565"/>
      <c r="X264" s="23" t="e">
        <f t="shared" si="44"/>
        <v>#REF!</v>
      </c>
      <c r="Y264" s="7">
        <f t="shared" si="45"/>
        <v>2</v>
      </c>
      <c r="Z264" s="7" t="e">
        <f t="shared" si="46"/>
        <v>#REF!</v>
      </c>
      <c r="AA264" s="7" t="e">
        <f t="shared" si="47"/>
        <v>#REF!</v>
      </c>
      <c r="AB264" s="7" t="e">
        <f>IF(I264=#REF!,1,2)</f>
        <v>#REF!</v>
      </c>
    </row>
    <row r="265" spans="1:28" s="7" customFormat="1" ht="17.45" customHeight="1" x14ac:dyDescent="0.15">
      <c r="A265" s="27" t="e">
        <f t="shared" si="48"/>
        <v>#REF!</v>
      </c>
      <c r="B265" s="623"/>
      <c r="C265" s="628"/>
      <c r="D265" s="631"/>
      <c r="E265" s="523"/>
      <c r="F265" s="47" t="e">
        <f>IF(#REF!="","",#REF!)</f>
        <v>#REF!</v>
      </c>
      <c r="G265" s="49" t="e">
        <f>IF(#REF!="","",#REF!)</f>
        <v>#REF!</v>
      </c>
      <c r="H265" s="54" t="e">
        <f>IF(#REF!="","",#REF!)</f>
        <v>#REF!</v>
      </c>
      <c r="I265" s="385" t="str">
        <f t="shared" si="43"/>
        <v/>
      </c>
      <c r="J265" s="386"/>
      <c r="K265" s="387"/>
      <c r="L265" s="613" t="e">
        <f>IF(#REF!="","",#REF!)</f>
        <v>#REF!</v>
      </c>
      <c r="M265" s="613"/>
      <c r="N265" s="613"/>
      <c r="O265" s="613"/>
      <c r="P265" s="613"/>
      <c r="Q265" s="613"/>
      <c r="R265" s="613"/>
      <c r="S265" s="614"/>
      <c r="T265" s="567"/>
      <c r="U265" s="416"/>
      <c r="V265" s="666"/>
      <c r="W265" s="565"/>
      <c r="X265" s="23" t="e">
        <f t="shared" si="44"/>
        <v>#REF!</v>
      </c>
      <c r="Y265" s="7">
        <f t="shared" si="45"/>
        <v>2</v>
      </c>
      <c r="Z265" s="7" t="e">
        <f t="shared" si="46"/>
        <v>#REF!</v>
      </c>
      <c r="AA265" s="7" t="e">
        <f t="shared" si="47"/>
        <v>#REF!</v>
      </c>
      <c r="AB265" s="7" t="e">
        <f>IF(I265=#REF!,1,2)</f>
        <v>#REF!</v>
      </c>
    </row>
    <row r="266" spans="1:28" s="7" customFormat="1" ht="17.45" customHeight="1" x14ac:dyDescent="0.15">
      <c r="A266" s="27" t="e">
        <f t="shared" si="48"/>
        <v>#REF!</v>
      </c>
      <c r="B266" s="623"/>
      <c r="C266" s="628"/>
      <c r="D266" s="631"/>
      <c r="E266" s="523"/>
      <c r="F266" s="47" t="e">
        <f>IF(#REF!="","",#REF!)</f>
        <v>#REF!</v>
      </c>
      <c r="G266" s="49" t="e">
        <f>IF(#REF!="","",#REF!)</f>
        <v>#REF!</v>
      </c>
      <c r="H266" s="54" t="e">
        <f>IF(#REF!="","",#REF!)</f>
        <v>#REF!</v>
      </c>
      <c r="I266" s="385" t="str">
        <f t="shared" si="43"/>
        <v/>
      </c>
      <c r="J266" s="386"/>
      <c r="K266" s="387"/>
      <c r="L266" s="613" t="e">
        <f>IF(#REF!="","",#REF!)</f>
        <v>#REF!</v>
      </c>
      <c r="M266" s="613"/>
      <c r="N266" s="613"/>
      <c r="O266" s="613"/>
      <c r="P266" s="613"/>
      <c r="Q266" s="613"/>
      <c r="R266" s="613"/>
      <c r="S266" s="614"/>
      <c r="T266" s="567"/>
      <c r="U266" s="416"/>
      <c r="V266" s="666"/>
      <c r="W266" s="565"/>
      <c r="X266" s="23" t="e">
        <f t="shared" si="44"/>
        <v>#REF!</v>
      </c>
      <c r="Y266" s="7">
        <f t="shared" si="45"/>
        <v>2</v>
      </c>
      <c r="Z266" s="7" t="e">
        <f t="shared" si="46"/>
        <v>#REF!</v>
      </c>
      <c r="AA266" s="7" t="e">
        <f t="shared" si="47"/>
        <v>#REF!</v>
      </c>
      <c r="AB266" s="7" t="e">
        <f>IF(I266=#REF!,1,2)</f>
        <v>#REF!</v>
      </c>
    </row>
    <row r="267" spans="1:28" s="7" customFormat="1" ht="17.45" customHeight="1" x14ac:dyDescent="0.15">
      <c r="A267" s="27" t="e">
        <f t="shared" si="48"/>
        <v>#REF!</v>
      </c>
      <c r="B267" s="623"/>
      <c r="C267" s="628"/>
      <c r="D267" s="631"/>
      <c r="E267" s="523"/>
      <c r="F267" s="47" t="e">
        <f>IF(#REF!="","",#REF!)</f>
        <v>#REF!</v>
      </c>
      <c r="G267" s="49" t="e">
        <f>IF(#REF!="","",#REF!)</f>
        <v>#REF!</v>
      </c>
      <c r="H267" s="54" t="e">
        <f>IF(#REF!="","",#REF!)</f>
        <v>#REF!</v>
      </c>
      <c r="I267" s="385" t="str">
        <f t="shared" si="43"/>
        <v/>
      </c>
      <c r="J267" s="386"/>
      <c r="K267" s="387"/>
      <c r="L267" s="613" t="e">
        <f>IF(#REF!="","",#REF!)</f>
        <v>#REF!</v>
      </c>
      <c r="M267" s="613"/>
      <c r="N267" s="613"/>
      <c r="O267" s="613"/>
      <c r="P267" s="613"/>
      <c r="Q267" s="613"/>
      <c r="R267" s="613"/>
      <c r="S267" s="614"/>
      <c r="T267" s="567"/>
      <c r="U267" s="416"/>
      <c r="V267" s="666"/>
      <c r="W267" s="565"/>
      <c r="X267" s="23" t="e">
        <f t="shared" si="44"/>
        <v>#REF!</v>
      </c>
      <c r="Y267" s="7">
        <f t="shared" si="45"/>
        <v>2</v>
      </c>
      <c r="Z267" s="7" t="e">
        <f t="shared" si="46"/>
        <v>#REF!</v>
      </c>
      <c r="AA267" s="7" t="e">
        <f t="shared" si="47"/>
        <v>#REF!</v>
      </c>
      <c r="AB267" s="7" t="e">
        <f>IF(I267=#REF!,1,2)</f>
        <v>#REF!</v>
      </c>
    </row>
    <row r="268" spans="1:28" s="7" customFormat="1" ht="17.45" customHeight="1" x14ac:dyDescent="0.15">
      <c r="A268" s="27" t="e">
        <f t="shared" si="48"/>
        <v>#REF!</v>
      </c>
      <c r="B268" s="623"/>
      <c r="C268" s="628"/>
      <c r="D268" s="631"/>
      <c r="E268" s="523"/>
      <c r="F268" s="47" t="e">
        <f>IF(#REF!="","",#REF!)</f>
        <v>#REF!</v>
      </c>
      <c r="G268" s="49" t="e">
        <f>IF(#REF!="","",#REF!)</f>
        <v>#REF!</v>
      </c>
      <c r="H268" s="54" t="e">
        <f>IF(#REF!="","",#REF!)</f>
        <v>#REF!</v>
      </c>
      <c r="I268" s="385" t="str">
        <f t="shared" si="43"/>
        <v/>
      </c>
      <c r="J268" s="386"/>
      <c r="K268" s="387"/>
      <c r="L268" s="613" t="e">
        <f>IF(#REF!="","",#REF!)</f>
        <v>#REF!</v>
      </c>
      <c r="M268" s="613"/>
      <c r="N268" s="613"/>
      <c r="O268" s="613"/>
      <c r="P268" s="613"/>
      <c r="Q268" s="613"/>
      <c r="R268" s="613"/>
      <c r="S268" s="614"/>
      <c r="T268" s="567"/>
      <c r="U268" s="416"/>
      <c r="V268" s="666"/>
      <c r="W268" s="565"/>
      <c r="X268" s="23" t="e">
        <f t="shared" si="44"/>
        <v>#REF!</v>
      </c>
      <c r="Y268" s="7">
        <f t="shared" si="45"/>
        <v>2</v>
      </c>
      <c r="Z268" s="7" t="e">
        <f t="shared" si="46"/>
        <v>#REF!</v>
      </c>
      <c r="AA268" s="7" t="e">
        <f t="shared" si="47"/>
        <v>#REF!</v>
      </c>
      <c r="AB268" s="7" t="e">
        <f>IF(I268=#REF!,1,2)</f>
        <v>#REF!</v>
      </c>
    </row>
    <row r="269" spans="1:28" s="7" customFormat="1" ht="17.45" customHeight="1" x14ac:dyDescent="0.15">
      <c r="A269" s="27" t="e">
        <f t="shared" si="48"/>
        <v>#REF!</v>
      </c>
      <c r="B269" s="623"/>
      <c r="C269" s="628"/>
      <c r="D269" s="631"/>
      <c r="E269" s="523"/>
      <c r="F269" s="47" t="e">
        <f>IF(#REF!="","",#REF!)</f>
        <v>#REF!</v>
      </c>
      <c r="G269" s="49" t="e">
        <f>IF(#REF!="","",#REF!)</f>
        <v>#REF!</v>
      </c>
      <c r="H269" s="54" t="e">
        <f>IF(#REF!="","",#REF!)</f>
        <v>#REF!</v>
      </c>
      <c r="I269" s="385" t="str">
        <f t="shared" si="43"/>
        <v/>
      </c>
      <c r="J269" s="386"/>
      <c r="K269" s="387"/>
      <c r="L269" s="613" t="e">
        <f>IF(#REF!="","",#REF!)</f>
        <v>#REF!</v>
      </c>
      <c r="M269" s="613"/>
      <c r="N269" s="613"/>
      <c r="O269" s="613"/>
      <c r="P269" s="613"/>
      <c r="Q269" s="613"/>
      <c r="R269" s="613"/>
      <c r="S269" s="614"/>
      <c r="T269" s="567"/>
      <c r="U269" s="416"/>
      <c r="V269" s="666"/>
      <c r="W269" s="565"/>
      <c r="X269" s="23" t="e">
        <f t="shared" si="44"/>
        <v>#REF!</v>
      </c>
      <c r="Y269" s="7">
        <f t="shared" si="45"/>
        <v>2</v>
      </c>
      <c r="Z269" s="7" t="e">
        <f t="shared" si="46"/>
        <v>#REF!</v>
      </c>
      <c r="AA269" s="7" t="e">
        <f t="shared" si="47"/>
        <v>#REF!</v>
      </c>
      <c r="AB269" s="7" t="e">
        <f>IF(I269=#REF!,1,2)</f>
        <v>#REF!</v>
      </c>
    </row>
    <row r="270" spans="1:28" s="7" customFormat="1" ht="17.45" customHeight="1" x14ac:dyDescent="0.15">
      <c r="A270" s="27" t="e">
        <f t="shared" si="48"/>
        <v>#REF!</v>
      </c>
      <c r="B270" s="623"/>
      <c r="C270" s="628"/>
      <c r="D270" s="631"/>
      <c r="E270" s="523"/>
      <c r="F270" s="47" t="e">
        <f>IF(#REF!="","",#REF!)</f>
        <v>#REF!</v>
      </c>
      <c r="G270" s="49" t="e">
        <f>IF(#REF!="","",#REF!)</f>
        <v>#REF!</v>
      </c>
      <c r="H270" s="54" t="e">
        <f>IF(#REF!="","",#REF!)</f>
        <v>#REF!</v>
      </c>
      <c r="I270" s="385" t="str">
        <f t="shared" si="43"/>
        <v/>
      </c>
      <c r="J270" s="386"/>
      <c r="K270" s="387"/>
      <c r="L270" s="613" t="e">
        <f>IF(#REF!="","",#REF!)</f>
        <v>#REF!</v>
      </c>
      <c r="M270" s="613"/>
      <c r="N270" s="613"/>
      <c r="O270" s="613"/>
      <c r="P270" s="613"/>
      <c r="Q270" s="613"/>
      <c r="R270" s="613"/>
      <c r="S270" s="614"/>
      <c r="T270" s="567"/>
      <c r="U270" s="416"/>
      <c r="V270" s="666"/>
      <c r="W270" s="565"/>
      <c r="X270" s="23" t="e">
        <f t="shared" si="44"/>
        <v>#REF!</v>
      </c>
      <c r="Y270" s="7">
        <f t="shared" si="45"/>
        <v>2</v>
      </c>
      <c r="Z270" s="7" t="e">
        <f t="shared" si="46"/>
        <v>#REF!</v>
      </c>
      <c r="AA270" s="7" t="e">
        <f t="shared" si="47"/>
        <v>#REF!</v>
      </c>
      <c r="AB270" s="7" t="e">
        <f>IF(I270=#REF!,1,2)</f>
        <v>#REF!</v>
      </c>
    </row>
    <row r="271" spans="1:28" s="7" customFormat="1" ht="17.45" customHeight="1" x14ac:dyDescent="0.15">
      <c r="A271" s="27" t="e">
        <f t="shared" si="48"/>
        <v>#REF!</v>
      </c>
      <c r="B271" s="623"/>
      <c r="C271" s="628"/>
      <c r="D271" s="631"/>
      <c r="E271" s="523"/>
      <c r="F271" s="47" t="e">
        <f>IF(#REF!="","",#REF!)</f>
        <v>#REF!</v>
      </c>
      <c r="G271" s="49" t="e">
        <f>IF(#REF!="","",#REF!)</f>
        <v>#REF!</v>
      </c>
      <c r="H271" s="54" t="e">
        <f>IF(#REF!="","",#REF!)</f>
        <v>#REF!</v>
      </c>
      <c r="I271" s="385" t="str">
        <f t="shared" si="43"/>
        <v/>
      </c>
      <c r="J271" s="386"/>
      <c r="K271" s="387"/>
      <c r="L271" s="613" t="e">
        <f>IF(#REF!="","",#REF!)</f>
        <v>#REF!</v>
      </c>
      <c r="M271" s="613"/>
      <c r="N271" s="613"/>
      <c r="O271" s="613"/>
      <c r="P271" s="613"/>
      <c r="Q271" s="613"/>
      <c r="R271" s="613"/>
      <c r="S271" s="614"/>
      <c r="T271" s="567"/>
      <c r="U271" s="416"/>
      <c r="V271" s="666"/>
      <c r="W271" s="565"/>
      <c r="X271" s="23" t="e">
        <f t="shared" si="44"/>
        <v>#REF!</v>
      </c>
      <c r="Y271" s="7">
        <f t="shared" si="45"/>
        <v>2</v>
      </c>
      <c r="Z271" s="7" t="e">
        <f t="shared" si="46"/>
        <v>#REF!</v>
      </c>
      <c r="AA271" s="7" t="e">
        <f t="shared" si="47"/>
        <v>#REF!</v>
      </c>
      <c r="AB271" s="7" t="e">
        <f>IF(I271=#REF!,1,2)</f>
        <v>#REF!</v>
      </c>
    </row>
    <row r="272" spans="1:28" s="7" customFormat="1" ht="17.45" customHeight="1" x14ac:dyDescent="0.15">
      <c r="A272" s="27" t="e">
        <f t="shared" si="48"/>
        <v>#REF!</v>
      </c>
      <c r="B272" s="623"/>
      <c r="C272" s="628"/>
      <c r="D272" s="631"/>
      <c r="E272" s="523"/>
      <c r="F272" s="47" t="e">
        <f>IF(#REF!="","",#REF!)</f>
        <v>#REF!</v>
      </c>
      <c r="G272" s="49" t="e">
        <f>IF(#REF!="","",#REF!)</f>
        <v>#REF!</v>
      </c>
      <c r="H272" s="54" t="e">
        <f>IF(#REF!="","",#REF!)</f>
        <v>#REF!</v>
      </c>
      <c r="I272" s="385" t="str">
        <f t="shared" si="43"/>
        <v/>
      </c>
      <c r="J272" s="386"/>
      <c r="K272" s="387"/>
      <c r="L272" s="613" t="e">
        <f>IF(#REF!="","",#REF!)</f>
        <v>#REF!</v>
      </c>
      <c r="M272" s="613"/>
      <c r="N272" s="613"/>
      <c r="O272" s="613"/>
      <c r="P272" s="613"/>
      <c r="Q272" s="613"/>
      <c r="R272" s="613"/>
      <c r="S272" s="614"/>
      <c r="T272" s="567"/>
      <c r="U272" s="416"/>
      <c r="V272" s="666"/>
      <c r="W272" s="565"/>
      <c r="X272" s="23" t="e">
        <f t="shared" si="44"/>
        <v>#REF!</v>
      </c>
      <c r="Y272" s="7">
        <f t="shared" si="45"/>
        <v>2</v>
      </c>
      <c r="Z272" s="7" t="e">
        <f t="shared" si="46"/>
        <v>#REF!</v>
      </c>
      <c r="AA272" s="7" t="e">
        <f t="shared" si="47"/>
        <v>#REF!</v>
      </c>
      <c r="AB272" s="7" t="e">
        <f>IF(I272=#REF!,1,2)</f>
        <v>#REF!</v>
      </c>
    </row>
    <row r="273" spans="1:30" s="7" customFormat="1" ht="17.45" customHeight="1" x14ac:dyDescent="0.15">
      <c r="A273" s="27" t="e">
        <f t="shared" si="48"/>
        <v>#REF!</v>
      </c>
      <c r="B273" s="623"/>
      <c r="C273" s="628"/>
      <c r="D273" s="631"/>
      <c r="E273" s="523"/>
      <c r="F273" s="47" t="e">
        <f>IF(#REF!="","",#REF!)</f>
        <v>#REF!</v>
      </c>
      <c r="G273" s="49" t="e">
        <f>IF(#REF!="","",#REF!)</f>
        <v>#REF!</v>
      </c>
      <c r="H273" s="54" t="e">
        <f>IF(#REF!="","",#REF!)</f>
        <v>#REF!</v>
      </c>
      <c r="I273" s="385" t="str">
        <f t="shared" si="43"/>
        <v/>
      </c>
      <c r="J273" s="386"/>
      <c r="K273" s="387"/>
      <c r="L273" s="613" t="e">
        <f>IF(#REF!="","",#REF!)</f>
        <v>#REF!</v>
      </c>
      <c r="M273" s="613"/>
      <c r="N273" s="613"/>
      <c r="O273" s="613"/>
      <c r="P273" s="613"/>
      <c r="Q273" s="613"/>
      <c r="R273" s="613"/>
      <c r="S273" s="614"/>
      <c r="T273" s="567"/>
      <c r="U273" s="416"/>
      <c r="V273" s="666"/>
      <c r="W273" s="565"/>
      <c r="X273" s="23" t="e">
        <f t="shared" si="44"/>
        <v>#REF!</v>
      </c>
      <c r="Y273" s="7">
        <f t="shared" si="45"/>
        <v>2</v>
      </c>
      <c r="Z273" s="7" t="e">
        <f t="shared" si="46"/>
        <v>#REF!</v>
      </c>
      <c r="AA273" s="7" t="e">
        <f t="shared" si="47"/>
        <v>#REF!</v>
      </c>
      <c r="AB273" s="7" t="e">
        <f>IF(I273=#REF!,1,2)</f>
        <v>#REF!</v>
      </c>
    </row>
    <row r="274" spans="1:30" s="7" customFormat="1" ht="17.45" customHeight="1" thickBot="1" x14ac:dyDescent="0.2">
      <c r="A274" s="27" t="e">
        <f t="shared" si="48"/>
        <v>#REF!</v>
      </c>
      <c r="B274" s="623"/>
      <c r="C274" s="628"/>
      <c r="D274" s="631"/>
      <c r="E274" s="523"/>
      <c r="F274" s="47" t="e">
        <f>IF(#REF!="","",#REF!)</f>
        <v>#REF!</v>
      </c>
      <c r="G274" s="49" t="e">
        <f>IF(#REF!="","",#REF!)</f>
        <v>#REF!</v>
      </c>
      <c r="H274" s="54" t="e">
        <f>IF(#REF!="","",#REF!)</f>
        <v>#REF!</v>
      </c>
      <c r="I274" s="385" t="str">
        <f t="shared" si="43"/>
        <v/>
      </c>
      <c r="J274" s="386"/>
      <c r="K274" s="387"/>
      <c r="L274" s="613" t="e">
        <f>IF(#REF!="","",#REF!)</f>
        <v>#REF!</v>
      </c>
      <c r="M274" s="613"/>
      <c r="N274" s="613"/>
      <c r="O274" s="613"/>
      <c r="P274" s="613"/>
      <c r="Q274" s="613"/>
      <c r="R274" s="613"/>
      <c r="S274" s="614"/>
      <c r="T274" s="668"/>
      <c r="U274" s="416"/>
      <c r="V274" s="666"/>
      <c r="W274" s="565"/>
      <c r="X274" s="23" t="e">
        <f t="shared" si="44"/>
        <v>#REF!</v>
      </c>
      <c r="Y274" s="7">
        <f t="shared" si="45"/>
        <v>2</v>
      </c>
      <c r="Z274" s="7" t="e">
        <f t="shared" si="46"/>
        <v>#REF!</v>
      </c>
      <c r="AA274" s="7" t="e">
        <f t="shared" si="47"/>
        <v>#REF!</v>
      </c>
      <c r="AB274" s="7" t="e">
        <f>IF(I274=#REF!,1,2)</f>
        <v>#REF!</v>
      </c>
    </row>
    <row r="275" spans="1:30" s="7" customFormat="1" ht="36" customHeight="1" thickBot="1" x14ac:dyDescent="0.2">
      <c r="A275" s="13"/>
      <c r="B275" s="623"/>
      <c r="C275" s="628"/>
      <c r="D275" s="631"/>
      <c r="E275" s="508" t="s">
        <v>240</v>
      </c>
      <c r="F275" s="511" t="s">
        <v>206</v>
      </c>
      <c r="G275" s="435"/>
      <c r="H275" s="434" t="s">
        <v>207</v>
      </c>
      <c r="I275" s="435"/>
      <c r="J275" s="435"/>
      <c r="K275" s="435"/>
      <c r="L275" s="436" t="s">
        <v>208</v>
      </c>
      <c r="M275" s="436"/>
      <c r="N275" s="436"/>
      <c r="O275" s="669" t="s">
        <v>209</v>
      </c>
      <c r="P275" s="670"/>
      <c r="Q275" s="512" t="s">
        <v>210</v>
      </c>
      <c r="R275" s="38" t="s">
        <v>206</v>
      </c>
      <c r="S275" s="39" t="s">
        <v>202</v>
      </c>
      <c r="T275" s="44" t="s">
        <v>211</v>
      </c>
      <c r="U275" s="416"/>
      <c r="V275" s="666"/>
      <c r="W275" s="565"/>
      <c r="X275" s="28"/>
      <c r="Y275" s="21" t="s">
        <v>212</v>
      </c>
      <c r="Z275" s="21" t="s">
        <v>210</v>
      </c>
      <c r="AB275" s="45" t="s">
        <v>213</v>
      </c>
      <c r="AC275" s="45" t="s">
        <v>214</v>
      </c>
      <c r="AD275" s="22"/>
    </row>
    <row r="276" spans="1:30" s="7" customFormat="1" ht="15" customHeight="1" x14ac:dyDescent="0.15">
      <c r="A276" s="29"/>
      <c r="B276" s="623"/>
      <c r="C276" s="628"/>
      <c r="D276" s="631"/>
      <c r="E276" s="509"/>
      <c r="F276" s="515" t="e">
        <f>IF(#REF!="","",#REF!)</f>
        <v>#REF!</v>
      </c>
      <c r="G276" s="516"/>
      <c r="H276" s="439" t="e">
        <f>IF(#REF!="","",#REF!)</f>
        <v>#REF!</v>
      </c>
      <c r="I276" s="440"/>
      <c r="J276" s="440"/>
      <c r="K276" s="440"/>
      <c r="L276" s="441" t="e">
        <f>IF(#REF!="","",#REF!)</f>
        <v>#REF!</v>
      </c>
      <c r="M276" s="442"/>
      <c r="N276" s="442"/>
      <c r="O276" s="443" t="e">
        <f>SUM($L276:$N278)</f>
        <v>#REF!</v>
      </c>
      <c r="P276" s="444"/>
      <c r="Q276" s="513"/>
      <c r="R276" s="42" t="e">
        <f>IF(#REF!="","",#REF!)</f>
        <v>#REF!</v>
      </c>
      <c r="S276" s="40" t="e">
        <f>IF(#REF!="","",#REF!)</f>
        <v>#REF!</v>
      </c>
      <c r="T276" s="617" t="e">
        <f>SUM($S276:$S278)</f>
        <v>#REF!</v>
      </c>
      <c r="U276" s="416"/>
      <c r="V276" s="666"/>
      <c r="W276" s="565"/>
      <c r="X276" s="23" t="e">
        <f>IF(OR(Y276=2,Z276=2,AB276=2,AC276=2),"入力不備あり","")</f>
        <v>#REF!</v>
      </c>
      <c r="Y276" s="41" t="e">
        <f>IF(AND(F276="",H276="",L276=""),"",IF(AND(F276&lt;&gt;"",F276&gt;0,L276&lt;&gt;"",L276&gt;0,H276="○"),"",2))</f>
        <v>#REF!</v>
      </c>
      <c r="Z276" s="41" t="e">
        <f>IF(AND(R276="",S276=""),"",IF(AND(R276&gt;0,R276&lt;&gt;"",S276&gt;0,S276&lt;&gt;""),"",2))</f>
        <v>#REF!</v>
      </c>
      <c r="AA276" s="30"/>
      <c r="AB276" s="7" t="e">
        <f>IF(AND(O276=0,#REF!=0),"",IF(O276=#REF!,1,2))</f>
        <v>#REF!</v>
      </c>
      <c r="AC276" s="7" t="e">
        <f>IF(AND(T276=0,#REF!=0),"",IF(T276=#REF!,1,2))</f>
        <v>#REF!</v>
      </c>
    </row>
    <row r="277" spans="1:30" s="7" customFormat="1" ht="15" customHeight="1" x14ac:dyDescent="0.15">
      <c r="A277" s="29"/>
      <c r="B277" s="623"/>
      <c r="C277" s="628"/>
      <c r="D277" s="631"/>
      <c r="E277" s="509"/>
      <c r="F277" s="500" t="e">
        <f>IF(#REF!="","",#REF!)</f>
        <v>#REF!</v>
      </c>
      <c r="G277" s="501"/>
      <c r="H277" s="448" t="e">
        <f>IF(#REF!="","",#REF!)</f>
        <v>#REF!</v>
      </c>
      <c r="I277" s="449"/>
      <c r="J277" s="449"/>
      <c r="K277" s="449"/>
      <c r="L277" s="450" t="e">
        <f>IF(#REF!="","",#REF!)</f>
        <v>#REF!</v>
      </c>
      <c r="M277" s="451"/>
      <c r="N277" s="451"/>
      <c r="O277" s="445"/>
      <c r="P277" s="444"/>
      <c r="Q277" s="513"/>
      <c r="R277" s="42" t="e">
        <f>IF(#REF!="","",#REF!)</f>
        <v>#REF!</v>
      </c>
      <c r="S277" s="40" t="e">
        <f>IF(#REF!="","",#REF!)</f>
        <v>#REF!</v>
      </c>
      <c r="T277" s="618"/>
      <c r="U277" s="416"/>
      <c r="V277" s="666"/>
      <c r="W277" s="565"/>
      <c r="X277" s="23" t="e">
        <f>IF(OR(Y277=2,Z277=2),"入力不備あり","")</f>
        <v>#REF!</v>
      </c>
      <c r="Y277" s="41" t="e">
        <f>IF(AND(F277="",H277="",L277=""),"",IF(AND(F277&lt;&gt;"",F277&gt;0,L277&lt;&gt;"",L277&gt;0,H277="○"),"",2))</f>
        <v>#REF!</v>
      </c>
      <c r="Z277" s="41" t="e">
        <f t="shared" ref="Z277:Z278" si="49">IF(AND(R277="",S277=""),"",IF(AND(R277&gt;0,R277&lt;&gt;"",S277&gt;0,S277&lt;&gt;""),"",2))</f>
        <v>#REF!</v>
      </c>
      <c r="AA277" s="30"/>
    </row>
    <row r="278" spans="1:30" s="7" customFormat="1" ht="15" customHeight="1" thickBot="1" x14ac:dyDescent="0.2">
      <c r="A278" s="29"/>
      <c r="B278" s="623"/>
      <c r="C278" s="628"/>
      <c r="D278" s="631"/>
      <c r="E278" s="615"/>
      <c r="F278" s="620" t="e">
        <f>IF(#REF!="","",#REF!)</f>
        <v>#REF!</v>
      </c>
      <c r="G278" s="621"/>
      <c r="H278" s="640" t="e">
        <f>IF(#REF!="","",#REF!)</f>
        <v>#REF!</v>
      </c>
      <c r="I278" s="641"/>
      <c r="J278" s="641"/>
      <c r="K278" s="641"/>
      <c r="L278" s="642" t="e">
        <f>IF(#REF!="","",#REF!)</f>
        <v>#REF!</v>
      </c>
      <c r="M278" s="643"/>
      <c r="N278" s="643"/>
      <c r="O278" s="663"/>
      <c r="P278" s="664"/>
      <c r="Q278" s="616"/>
      <c r="R278" s="59" t="e">
        <f>IF(#REF!="","",#REF!)</f>
        <v>#REF!</v>
      </c>
      <c r="S278" s="60" t="e">
        <f>IF(#REF!="","",#REF!)</f>
        <v>#REF!</v>
      </c>
      <c r="T278" s="619"/>
      <c r="U278" s="416"/>
      <c r="V278" s="666"/>
      <c r="W278" s="565"/>
      <c r="X278" s="23" t="e">
        <f>IF(OR(Y278=2,Z278=2),"入力不備あり","")</f>
        <v>#REF!</v>
      </c>
      <c r="Y278" s="41" t="e">
        <f>IF(AND(F278="",H278="",L278=""),"",IF(AND(F278&lt;&gt;"",F278&gt;0,L278&lt;&gt;"",L278&gt;0,H278="○"),"",2))</f>
        <v>#REF!</v>
      </c>
      <c r="Z278" s="41" t="e">
        <f t="shared" si="49"/>
        <v>#REF!</v>
      </c>
      <c r="AA278" s="30"/>
    </row>
    <row r="279" spans="1:30" s="7" customFormat="1" ht="27.6" customHeight="1" x14ac:dyDescent="0.15">
      <c r="A279" s="320"/>
      <c r="B279" s="624"/>
      <c r="C279" s="326" t="s">
        <v>215</v>
      </c>
      <c r="D279" s="327"/>
      <c r="E279" s="608" t="e">
        <f>IF(#REF!="","",#REF!)</f>
        <v>#REF!</v>
      </c>
      <c r="F279" s="609"/>
      <c r="G279" s="609"/>
      <c r="H279" s="609"/>
      <c r="I279" s="609"/>
      <c r="J279" s="609"/>
      <c r="K279" s="609"/>
      <c r="L279" s="609"/>
      <c r="M279" s="609"/>
      <c r="N279" s="609"/>
      <c r="O279" s="609"/>
      <c r="P279" s="609"/>
      <c r="Q279" s="609"/>
      <c r="R279" s="609"/>
      <c r="S279" s="609"/>
      <c r="T279" s="609"/>
      <c r="U279" s="609"/>
      <c r="V279" s="609"/>
      <c r="W279" s="610"/>
    </row>
    <row r="280" spans="1:30" s="7" customFormat="1" ht="27.6" customHeight="1" thickBot="1" x14ac:dyDescent="0.2">
      <c r="A280" s="320"/>
      <c r="B280" s="624"/>
      <c r="C280" s="326" t="s">
        <v>216</v>
      </c>
      <c r="D280" s="327"/>
      <c r="E280" s="608" t="e">
        <f>IF(#REF!="","",#REF!)</f>
        <v>#REF!</v>
      </c>
      <c r="F280" s="609"/>
      <c r="G280" s="609"/>
      <c r="H280" s="609"/>
      <c r="I280" s="609"/>
      <c r="J280" s="609"/>
      <c r="K280" s="609"/>
      <c r="L280" s="609"/>
      <c r="M280" s="609"/>
      <c r="N280" s="609"/>
      <c r="O280" s="609"/>
      <c r="P280" s="609"/>
      <c r="Q280" s="609"/>
      <c r="R280" s="611"/>
      <c r="S280" s="611"/>
      <c r="T280" s="611"/>
      <c r="U280" s="611"/>
      <c r="V280" s="611"/>
      <c r="W280" s="612"/>
    </row>
    <row r="281" spans="1:30" s="7" customFormat="1" ht="18.600000000000001" customHeight="1" x14ac:dyDescent="0.15">
      <c r="A281" s="320"/>
      <c r="B281" s="624"/>
      <c r="C281" s="332" t="s">
        <v>217</v>
      </c>
      <c r="D281" s="333"/>
      <c r="E281" s="333"/>
      <c r="F281" s="334"/>
      <c r="G281" s="377" t="s">
        <v>218</v>
      </c>
      <c r="H281" s="378"/>
      <c r="I281" s="378"/>
      <c r="J281" s="378"/>
      <c r="K281" s="378"/>
      <c r="L281" s="378"/>
      <c r="M281" s="378"/>
      <c r="N281" s="378"/>
      <c r="O281" s="378"/>
      <c r="P281" s="378"/>
      <c r="Q281" s="378"/>
      <c r="R281" s="389" t="e">
        <f>IF(X281&lt;&gt;"","","【入力内容確認欄】以下を確認し【作業用】事業計画書(間接)シートを修正願います。")</f>
        <v>#REF!</v>
      </c>
      <c r="S281" s="632"/>
      <c r="T281" s="632"/>
      <c r="U281" s="632"/>
      <c r="V281" s="632"/>
      <c r="W281" s="633"/>
      <c r="X281" s="68" t="e">
        <f>IF(AND(R284="",R285="",R286="",R287="",R288="",R289=""),"左の市区町村に係る入力が完了しました。今一度、記載内容をご確認ください。","")</f>
        <v>#REF!</v>
      </c>
    </row>
    <row r="282" spans="1:30" s="7" customFormat="1" ht="9" customHeight="1" x14ac:dyDescent="0.15">
      <c r="A282" s="320"/>
      <c r="B282" s="624"/>
      <c r="C282" s="335"/>
      <c r="D282" s="336"/>
      <c r="E282" s="336"/>
      <c r="F282" s="337"/>
      <c r="G282" s="379"/>
      <c r="H282" s="380"/>
      <c r="I282" s="380"/>
      <c r="J282" s="380"/>
      <c r="K282" s="380"/>
      <c r="L282" s="380"/>
      <c r="M282" s="380"/>
      <c r="N282" s="380"/>
      <c r="O282" s="380"/>
      <c r="P282" s="380"/>
      <c r="Q282" s="380"/>
      <c r="R282" s="634"/>
      <c r="S282" s="635"/>
      <c r="T282" s="635"/>
      <c r="U282" s="635"/>
      <c r="V282" s="635"/>
      <c r="W282" s="636"/>
    </row>
    <row r="283" spans="1:30" s="7" customFormat="1" ht="9" customHeight="1" thickBot="1" x14ac:dyDescent="0.2">
      <c r="A283" s="320"/>
      <c r="B283" s="624"/>
      <c r="C283" s="335"/>
      <c r="D283" s="336"/>
      <c r="E283" s="336"/>
      <c r="F283" s="337"/>
      <c r="G283" s="381"/>
      <c r="H283" s="382"/>
      <c r="I283" s="382"/>
      <c r="J283" s="382"/>
      <c r="K283" s="382"/>
      <c r="L283" s="382"/>
      <c r="M283" s="382"/>
      <c r="N283" s="382"/>
      <c r="O283" s="382"/>
      <c r="P283" s="382"/>
      <c r="Q283" s="382"/>
      <c r="R283" s="637"/>
      <c r="S283" s="638"/>
      <c r="T283" s="638"/>
      <c r="U283" s="638"/>
      <c r="V283" s="638"/>
      <c r="W283" s="639"/>
    </row>
    <row r="284" spans="1:30" s="7" customFormat="1" ht="17.45" customHeight="1" x14ac:dyDescent="0.15">
      <c r="A284" s="320"/>
      <c r="B284" s="624"/>
      <c r="C284" s="335"/>
      <c r="D284" s="336"/>
      <c r="E284" s="336"/>
      <c r="F284" s="337"/>
      <c r="G284" s="398" t="e">
        <f>IF(#REF!="","",#REF!)</f>
        <v>#REF!</v>
      </c>
      <c r="H284" s="399"/>
      <c r="I284" s="399"/>
      <c r="J284" s="399"/>
      <c r="K284" s="399"/>
      <c r="L284" s="399"/>
      <c r="M284" s="399"/>
      <c r="N284" s="399"/>
      <c r="O284" s="399"/>
      <c r="P284" s="399"/>
      <c r="Q284" s="399"/>
      <c r="R284" s="646" t="e" cm="1">
        <f t="array" ref="R284">IF(AND(X253:X278="",A255:A278=""),"","・報酬・期末勤勉手当・交通費・合計額・都道府県/国の補助金額のいずれかに不備あり。")</f>
        <v>#REF!</v>
      </c>
      <c r="S284" s="647"/>
      <c r="T284" s="647"/>
      <c r="U284" s="647"/>
      <c r="V284" s="647"/>
      <c r="W284" s="648"/>
    </row>
    <row r="285" spans="1:30" s="7" customFormat="1" ht="17.45" customHeight="1" x14ac:dyDescent="0.15">
      <c r="A285" s="320"/>
      <c r="B285" s="624"/>
      <c r="C285" s="335"/>
      <c r="D285" s="336"/>
      <c r="E285" s="336"/>
      <c r="F285" s="337"/>
      <c r="G285" s="374" t="s">
        <v>219</v>
      </c>
      <c r="H285" s="388"/>
      <c r="I285" s="388"/>
      <c r="J285" s="388"/>
      <c r="K285" s="388"/>
      <c r="L285" s="388"/>
      <c r="M285" s="388"/>
      <c r="N285" s="388"/>
      <c r="O285" s="388"/>
      <c r="P285" s="388"/>
      <c r="Q285" s="388"/>
      <c r="R285" s="367" t="str">
        <f>IF(A251="市町村名×","・【C列】市区町村名：未入力または不備あり。","")</f>
        <v>・【C列】市区町村名：未入力または不備あり。</v>
      </c>
      <c r="S285" s="644"/>
      <c r="T285" s="644"/>
      <c r="U285" s="644"/>
      <c r="V285" s="644"/>
      <c r="W285" s="645"/>
    </row>
    <row r="286" spans="1:30" s="7" customFormat="1" ht="17.45" customHeight="1" x14ac:dyDescent="0.15">
      <c r="A286" s="320"/>
      <c r="B286" s="624"/>
      <c r="C286" s="338"/>
      <c r="D286" s="339"/>
      <c r="E286" s="339"/>
      <c r="F286" s="340"/>
      <c r="G286" s="364" t="e">
        <f>IF(#REF!="","",#REF!)</f>
        <v>#REF!</v>
      </c>
      <c r="H286" s="365"/>
      <c r="I286" s="365"/>
      <c r="J286" s="366"/>
      <c r="K286" s="366"/>
      <c r="L286" s="366"/>
      <c r="M286" s="366"/>
      <c r="N286" s="366"/>
      <c r="O286" s="366"/>
      <c r="P286" s="366"/>
      <c r="Q286" s="366"/>
      <c r="R286" s="367" t="e">
        <f>IF(OR(AF255=2,NOT(AND(V253&gt;0.3*U253,V253&lt;0.4*U253,V253&gt;=W253))),"・【V列】都道府県補助額：未入力または不備あり。","")</f>
        <v>#REF!</v>
      </c>
      <c r="S286" s="644"/>
      <c r="T286" s="644"/>
      <c r="U286" s="644"/>
      <c r="V286" s="644"/>
      <c r="W286" s="645"/>
    </row>
    <row r="287" spans="1:30" s="7" customFormat="1" ht="17.45" customHeight="1" x14ac:dyDescent="0.15">
      <c r="A287" s="320"/>
      <c r="B287" s="624"/>
      <c r="C287" s="348" t="s">
        <v>241</v>
      </c>
      <c r="D287" s="349"/>
      <c r="E287" s="349"/>
      <c r="F287" s="350"/>
      <c r="G287" s="372" t="s">
        <v>221</v>
      </c>
      <c r="H287" s="373"/>
      <c r="I287" s="373"/>
      <c r="J287" s="372" t="s">
        <v>222</v>
      </c>
      <c r="K287" s="373"/>
      <c r="L287" s="373"/>
      <c r="M287" s="373"/>
      <c r="N287" s="374" t="s">
        <v>223</v>
      </c>
      <c r="O287" s="366"/>
      <c r="P287" s="366"/>
      <c r="Q287" s="366"/>
      <c r="R287" s="341" t="e">
        <f>IF(AND(W253&lt;=U253/3,MOD(W253,1000)=0,NOT(W253=0),AG255=1),"","・【W列】国庫補助希望額に不備あり。")</f>
        <v>#REF!</v>
      </c>
      <c r="S287" s="649"/>
      <c r="T287" s="649"/>
      <c r="U287" s="649"/>
      <c r="V287" s="649"/>
      <c r="W287" s="650"/>
    </row>
    <row r="288" spans="1:30" s="7" customFormat="1" ht="17.45" customHeight="1" x14ac:dyDescent="0.15">
      <c r="A288" s="320"/>
      <c r="B288" s="624"/>
      <c r="C288" s="370"/>
      <c r="D288" s="371"/>
      <c r="E288" s="371"/>
      <c r="F288" s="371"/>
      <c r="G288" s="364" t="e">
        <f>IF(#REF!="","",#REF!)</f>
        <v>#REF!</v>
      </c>
      <c r="H288" s="375"/>
      <c r="I288" s="376"/>
      <c r="J288" s="364" t="e">
        <f>IF(#REF!="","",#REF!)</f>
        <v>#REF!</v>
      </c>
      <c r="K288" s="375"/>
      <c r="L288" s="375"/>
      <c r="M288" s="376"/>
      <c r="N288" s="364" t="e">
        <f>IF(#REF!="","",#REF!)</f>
        <v>#REF!</v>
      </c>
      <c r="O288" s="375"/>
      <c r="P288" s="375"/>
      <c r="Q288" s="375"/>
      <c r="R288" s="651" t="e">
        <f>IF(AND(SUM(F276:G278)&lt;=D253,SUM(R276:R278)&lt;=D253),"","・報酬の「配置人数」には年間を通じた配置予定人数を記載してください。(※１)及び記入例参照")</f>
        <v>#REF!</v>
      </c>
      <c r="S288" s="652"/>
      <c r="T288" s="652"/>
      <c r="U288" s="652"/>
      <c r="V288" s="652"/>
      <c r="W288" s="653"/>
      <c r="X288" s="31" t="str">
        <f>IF(AND(O288="○",T288="○"),"①か②の",IF(AND(O288="―",T288="―"),"エラー",""))</f>
        <v/>
      </c>
    </row>
    <row r="289" spans="1:33" s="7" customFormat="1" ht="17.45" customHeight="1" x14ac:dyDescent="0.15">
      <c r="A289" s="320"/>
      <c r="B289" s="624"/>
      <c r="C289" s="348" t="s">
        <v>224</v>
      </c>
      <c r="D289" s="349"/>
      <c r="E289" s="349"/>
      <c r="F289" s="350"/>
      <c r="G289" s="354" t="s">
        <v>225</v>
      </c>
      <c r="H289" s="354"/>
      <c r="I289" s="354"/>
      <c r="J289" s="355" t="s">
        <v>242</v>
      </c>
      <c r="K289" s="356"/>
      <c r="L289" s="356"/>
      <c r="M289" s="356"/>
      <c r="N289" s="356"/>
      <c r="O289" s="356"/>
      <c r="P289" s="356"/>
      <c r="Q289" s="356"/>
      <c r="R289" s="651" t="e">
        <f>IF(AND(OR(COUNTIF(J290,"①*"),COUNTIF(J290,"②*")),AND(E279&lt;&gt;"",E280&lt;&gt;"",G284="○",G286="○",G288="○",J288="○",N288="○",G290="○")),"","・【成果目標】・【成果指標】・【部活動指導員について】・【支給要件の確認】・【部活動指導員の指導状況】・【地域連携・地域移行に資する取組】のいずれかに未入力箇所あり。")</f>
        <v>#REF!</v>
      </c>
      <c r="S289" s="546"/>
      <c r="T289" s="546"/>
      <c r="U289" s="546"/>
      <c r="V289" s="546"/>
      <c r="W289" s="547"/>
    </row>
    <row r="290" spans="1:33" s="7" customFormat="1" ht="26.45" customHeight="1" thickBot="1" x14ac:dyDescent="0.2">
      <c r="A290" s="320"/>
      <c r="B290" s="625"/>
      <c r="C290" s="351"/>
      <c r="D290" s="352"/>
      <c r="E290" s="352"/>
      <c r="F290" s="353"/>
      <c r="G290" s="363" t="e">
        <f>IF(#REF!="","",#REF!)</f>
        <v>#REF!</v>
      </c>
      <c r="H290" s="363"/>
      <c r="I290" s="363"/>
      <c r="J290" s="657" t="e">
        <f>IF(#REF!="","",#REF!)</f>
        <v>#REF!</v>
      </c>
      <c r="K290" s="658"/>
      <c r="L290" s="658"/>
      <c r="M290" s="658"/>
      <c r="N290" s="658"/>
      <c r="O290" s="658"/>
      <c r="P290" s="658"/>
      <c r="Q290" s="658"/>
      <c r="R290" s="654"/>
      <c r="S290" s="655"/>
      <c r="T290" s="655"/>
      <c r="U290" s="655"/>
      <c r="V290" s="655"/>
      <c r="W290" s="656"/>
      <c r="X290" s="31" t="str">
        <f>IF(AND(O290="○",T290="○"),"①か②の",IF(AND(O290="―",T290="―"),"エラー",""))</f>
        <v/>
      </c>
    </row>
    <row r="291" spans="1:33" s="7" customFormat="1" ht="26.45" customHeight="1" x14ac:dyDescent="0.15">
      <c r="A291" s="24" t="str">
        <f>IF(OR(COUNTIF(C293,"*区"),COUNTIF(C293,"*市"),COUNTIF(C293,"*町"),COUNTIF(C293,"*村"),COUNTIF(C293,"*組合")),"○","市町村名×")</f>
        <v>市町村名×</v>
      </c>
      <c r="B291" s="490" t="s">
        <v>106</v>
      </c>
      <c r="C291" s="659" t="s">
        <v>236</v>
      </c>
      <c r="D291" s="661" t="s">
        <v>237</v>
      </c>
      <c r="E291" s="409" t="s">
        <v>191</v>
      </c>
      <c r="F291" s="410"/>
      <c r="G291" s="410"/>
      <c r="H291" s="410"/>
      <c r="I291" s="410"/>
      <c r="J291" s="410"/>
      <c r="K291" s="410"/>
      <c r="L291" s="410"/>
      <c r="M291" s="410"/>
      <c r="N291" s="410"/>
      <c r="O291" s="410"/>
      <c r="P291" s="410"/>
      <c r="Q291" s="410"/>
      <c r="R291" s="410"/>
      <c r="S291" s="410"/>
      <c r="T291" s="410"/>
      <c r="U291" s="492" t="s">
        <v>192</v>
      </c>
      <c r="V291" s="492" t="s">
        <v>238</v>
      </c>
      <c r="W291" s="517" t="s">
        <v>193</v>
      </c>
      <c r="X291" s="25" t="e">
        <f>IF(OR(AF295=2,NOT(AND(V293&gt;0.3*U293,V293&lt;0.4*U293,V293&gt;=W293))),"※３参照：【Ｕ列】都道府県補助額を確認してください","")</f>
        <v>#REF!</v>
      </c>
      <c r="Y291" s="26"/>
    </row>
    <row r="292" spans="1:33" s="7" customFormat="1" ht="21.6" customHeight="1" thickBot="1" x14ac:dyDescent="0.2">
      <c r="A292" s="24" t="str">
        <f>IF(B293="都道府県確認欄","No.不備","")</f>
        <v/>
      </c>
      <c r="B292" s="491"/>
      <c r="C292" s="660"/>
      <c r="D292" s="662"/>
      <c r="E292" s="411"/>
      <c r="F292" s="412"/>
      <c r="G292" s="412"/>
      <c r="H292" s="412"/>
      <c r="I292" s="412"/>
      <c r="J292" s="412"/>
      <c r="K292" s="412"/>
      <c r="L292" s="412"/>
      <c r="M292" s="412"/>
      <c r="N292" s="412"/>
      <c r="O292" s="412"/>
      <c r="P292" s="412"/>
      <c r="Q292" s="412"/>
      <c r="R292" s="412"/>
      <c r="S292" s="412"/>
      <c r="T292" s="412"/>
      <c r="U292" s="493"/>
      <c r="V292" s="493"/>
      <c r="W292" s="518"/>
      <c r="X292" s="25" t="e">
        <f>IF(AND(W293&lt;=U293/3,MOD(W293,1000)=0,NOT(W293=0),AG295=1),"","※３参照：【Ｖ列】国庫補助希望額を確認してください。")</f>
        <v>#REF!</v>
      </c>
      <c r="Y292" s="26"/>
    </row>
    <row r="293" spans="1:33" s="7" customFormat="1" ht="24" customHeight="1" x14ac:dyDescent="0.15">
      <c r="A293" s="14"/>
      <c r="B293" s="622" t="str">
        <f>IFERROR(IF(OR(COUNTIF(C293,"*区"),COUNTIF(C293,"*市"),COUNTIF(C293,"*町"),COUNTIF(C293,"*村"),COUNTIF(C293,"*組合")),B253+1,"－"),"都道府県確認欄")</f>
        <v>－</v>
      </c>
      <c r="C293" s="626" t="e">
        <f>#REF!</f>
        <v>#REF!</v>
      </c>
      <c r="D293" s="629" t="e">
        <f>SUM($F295:$F314)</f>
        <v>#REF!</v>
      </c>
      <c r="E293" s="523" t="s">
        <v>194</v>
      </c>
      <c r="F293" s="524" t="s">
        <v>195</v>
      </c>
      <c r="G293" s="526" t="s">
        <v>196</v>
      </c>
      <c r="H293" s="528" t="s">
        <v>197</v>
      </c>
      <c r="I293" s="423" t="s">
        <v>198</v>
      </c>
      <c r="J293" s="424"/>
      <c r="K293" s="425"/>
      <c r="L293" s="429" t="s">
        <v>100</v>
      </c>
      <c r="M293" s="430"/>
      <c r="N293" s="430"/>
      <c r="O293" s="430"/>
      <c r="P293" s="430"/>
      <c r="Q293" s="430"/>
      <c r="R293" s="430"/>
      <c r="S293" s="431"/>
      <c r="T293" s="413" t="s">
        <v>199</v>
      </c>
      <c r="U293" s="415" t="e">
        <f>SUM($T295,$O316,$T316)</f>
        <v>#REF!</v>
      </c>
      <c r="V293" s="665" t="e">
        <f>#REF!</f>
        <v>#REF!</v>
      </c>
      <c r="W293" s="667" t="e">
        <f>#REF!</f>
        <v>#REF!</v>
      </c>
      <c r="X293" s="23" t="e">
        <f>IF(AND(AD295=1,AE295=1,AF295=1,AG295=1),"","入力不備あり")</f>
        <v>#REF!</v>
      </c>
      <c r="Y293" s="26"/>
    </row>
    <row r="294" spans="1:33" s="7" customFormat="1" ht="12.6" customHeight="1" thickBot="1" x14ac:dyDescent="0.2">
      <c r="A294" s="14"/>
      <c r="B294" s="623"/>
      <c r="C294" s="627"/>
      <c r="D294" s="630"/>
      <c r="E294" s="523"/>
      <c r="F294" s="525"/>
      <c r="G294" s="527"/>
      <c r="H294" s="529"/>
      <c r="I294" s="426"/>
      <c r="J294" s="427"/>
      <c r="K294" s="428"/>
      <c r="L294" s="432"/>
      <c r="M294" s="432"/>
      <c r="N294" s="432"/>
      <c r="O294" s="432"/>
      <c r="P294" s="432"/>
      <c r="Q294" s="432"/>
      <c r="R294" s="432"/>
      <c r="S294" s="433"/>
      <c r="T294" s="414"/>
      <c r="U294" s="416"/>
      <c r="V294" s="666"/>
      <c r="W294" s="565"/>
      <c r="X294" s="26"/>
      <c r="Y294" s="7" t="s">
        <v>180</v>
      </c>
      <c r="Z294" s="7" t="s">
        <v>200</v>
      </c>
      <c r="AA294" s="7" t="s">
        <v>201</v>
      </c>
      <c r="AB294" s="7" t="s">
        <v>202</v>
      </c>
      <c r="AD294" s="7" t="s">
        <v>203</v>
      </c>
      <c r="AE294" s="7" t="s">
        <v>107</v>
      </c>
      <c r="AF294" s="7" t="s">
        <v>239</v>
      </c>
      <c r="AG294" s="7" t="s">
        <v>204</v>
      </c>
    </row>
    <row r="295" spans="1:33" s="7" customFormat="1" ht="17.45" customHeight="1" x14ac:dyDescent="0.15">
      <c r="A295" s="27" t="e">
        <f>IF(AND(F295&lt;&gt;"",G295&lt;&gt;"",H295&lt;&gt;"",I295&lt;&gt;""),"","入力不備あり")</f>
        <v>#REF!</v>
      </c>
      <c r="B295" s="623"/>
      <c r="C295" s="628"/>
      <c r="D295" s="631"/>
      <c r="E295" s="523"/>
      <c r="F295" s="47" t="e">
        <f>IF(#REF!="","",#REF!)</f>
        <v>#REF!</v>
      </c>
      <c r="G295" s="49" t="e">
        <f>IF(#REF!="","",#REF!)</f>
        <v>#REF!</v>
      </c>
      <c r="H295" s="54" t="e">
        <f>IF(#REF!="","",#REF!)</f>
        <v>#REF!</v>
      </c>
      <c r="I295" s="385" t="str">
        <f>IFERROR(INT(G295*H295),"")</f>
        <v/>
      </c>
      <c r="J295" s="386"/>
      <c r="K295" s="387"/>
      <c r="L295" s="613" t="e">
        <f>IF(#REF!="","",#REF!)</f>
        <v>#REF!</v>
      </c>
      <c r="M295" s="613"/>
      <c r="N295" s="613"/>
      <c r="O295" s="613"/>
      <c r="P295" s="613"/>
      <c r="Q295" s="613"/>
      <c r="R295" s="613"/>
      <c r="S295" s="614"/>
      <c r="T295" s="567">
        <f>SUM($I295:$K314)</f>
        <v>0</v>
      </c>
      <c r="U295" s="416"/>
      <c r="V295" s="666"/>
      <c r="W295" s="565"/>
      <c r="X295" s="23" t="e">
        <f>IF(AND(Y295=1,Z295=1,AA295=1,AB295=1,AD295=1,AE295=1,AF295=1,AG295=1),"","入力不備あり")</f>
        <v>#REF!</v>
      </c>
      <c r="Y295" s="7">
        <f>IFERROR(IF(F295="",2,IF(AND(F295&gt;=1,(MOD(F295,1)=0)),1,IF(AND(F295=0,L295&lt;&gt;""),1,2))),2)</f>
        <v>2</v>
      </c>
      <c r="Z295" s="7" t="e">
        <f>IF(G295="",2,IF(G295&lt;=1600,1,2))</f>
        <v>#REF!</v>
      </c>
      <c r="AA295" s="7" t="e">
        <f>IF(H295="",2,IF(H295&gt;=0,1,2))</f>
        <v>#REF!</v>
      </c>
      <c r="AB295" s="7" t="e">
        <f>IF(I295=#REF!,1,2)</f>
        <v>#REF!</v>
      </c>
      <c r="AD295" s="7" t="e">
        <f>IF(T295=#REF!,1,2)</f>
        <v>#REF!</v>
      </c>
      <c r="AE295" s="7" t="e">
        <f>IF(U293=#REF!,1,2)</f>
        <v>#REF!</v>
      </c>
      <c r="AF295" s="7" t="e">
        <f>IF(V293=0,2,IF(#REF!="",2,IF(V293=#REF!,1,2)))</f>
        <v>#REF!</v>
      </c>
      <c r="AG295" s="7" t="e">
        <f>IF(W293=0,2,IF(W293=#REF!,1,2))</f>
        <v>#REF!</v>
      </c>
    </row>
    <row r="296" spans="1:33" s="7" customFormat="1" ht="17.45" customHeight="1" x14ac:dyDescent="0.15">
      <c r="A296" s="27" t="e">
        <f>IF(AND(F296="",G296="",H296="",I296="",L296=""),"",IF(AND(F296&lt;&gt;"",G296&lt;&gt;"",H296&lt;&gt;"",I296&lt;&gt;""),"","入力不備あり"))</f>
        <v>#REF!</v>
      </c>
      <c r="B296" s="623"/>
      <c r="C296" s="628"/>
      <c r="D296" s="631"/>
      <c r="E296" s="523"/>
      <c r="F296" s="47" t="e">
        <f>IF(#REF!="","",#REF!)</f>
        <v>#REF!</v>
      </c>
      <c r="G296" s="49" t="e">
        <f>IF(#REF!="","",#REF!)</f>
        <v>#REF!</v>
      </c>
      <c r="H296" s="54" t="e">
        <f>IF(#REF!="","",#REF!)</f>
        <v>#REF!</v>
      </c>
      <c r="I296" s="385" t="str">
        <f>IFERROR(INT(G296*H296),"")</f>
        <v/>
      </c>
      <c r="J296" s="386"/>
      <c r="K296" s="387"/>
      <c r="L296" s="613" t="e">
        <f>IF(#REF!="","",#REF!)</f>
        <v>#REF!</v>
      </c>
      <c r="M296" s="613"/>
      <c r="N296" s="613"/>
      <c r="O296" s="613"/>
      <c r="P296" s="613"/>
      <c r="Q296" s="613"/>
      <c r="R296" s="613"/>
      <c r="S296" s="614"/>
      <c r="T296" s="567"/>
      <c r="U296" s="416"/>
      <c r="V296" s="666"/>
      <c r="W296" s="565"/>
      <c r="X296" s="23" t="e">
        <f>IF(AND(Y296=3,Z296=3,AA296=3),"",IF(AND(Y296=1,Z296=1,AA296=1,AB296=1),"","入力不備あり"))</f>
        <v>#REF!</v>
      </c>
      <c r="Y296" s="7">
        <f>IFERROR(IF(F296="",3,IF(AND(F296&gt;=1,(MOD(F296,1)=0)),1,IF(AND(F296=0,L296&lt;&gt;""),1,2))),2)</f>
        <v>2</v>
      </c>
      <c r="Z296" s="7" t="e">
        <f>IF(G296="",3,IF(G296&lt;=1600,1,2))</f>
        <v>#REF!</v>
      </c>
      <c r="AA296" s="7" t="e">
        <f>IF(H296="",3,IF(H296&gt;=0,1,2))</f>
        <v>#REF!</v>
      </c>
      <c r="AB296" s="7" t="e">
        <f>IF(I296=#REF!,1,2)</f>
        <v>#REF!</v>
      </c>
    </row>
    <row r="297" spans="1:33" s="7" customFormat="1" ht="17.45" customHeight="1" x14ac:dyDescent="0.15">
      <c r="A297" s="27" t="e">
        <f>IF(AND(F297="",G297="",H297="",I297="",L297=""),"",IF(AND(F297&lt;&gt;"",G297&lt;&gt;"",H297&lt;&gt;"",I297&lt;&gt;""),"","入力不備あり"))</f>
        <v>#REF!</v>
      </c>
      <c r="B297" s="623"/>
      <c r="C297" s="628"/>
      <c r="D297" s="631"/>
      <c r="E297" s="523"/>
      <c r="F297" s="47" t="e">
        <f>IF(#REF!="","",#REF!)</f>
        <v>#REF!</v>
      </c>
      <c r="G297" s="49" t="e">
        <f>IF(#REF!="","",#REF!)</f>
        <v>#REF!</v>
      </c>
      <c r="H297" s="54" t="e">
        <f>IF(#REF!="","",#REF!)</f>
        <v>#REF!</v>
      </c>
      <c r="I297" s="385" t="str">
        <f t="shared" ref="I297:I314" si="50">IFERROR(INT(G297*H297),"")</f>
        <v/>
      </c>
      <c r="J297" s="386"/>
      <c r="K297" s="387"/>
      <c r="L297" s="613" t="e">
        <f>IF(#REF!="","",#REF!)</f>
        <v>#REF!</v>
      </c>
      <c r="M297" s="613"/>
      <c r="N297" s="613"/>
      <c r="O297" s="613"/>
      <c r="P297" s="613"/>
      <c r="Q297" s="613"/>
      <c r="R297" s="613"/>
      <c r="S297" s="614"/>
      <c r="T297" s="567"/>
      <c r="U297" s="416"/>
      <c r="V297" s="666"/>
      <c r="W297" s="565"/>
      <c r="X297" s="23" t="e">
        <f t="shared" ref="X297:X314" si="51">IF(AND(Y297=3,Z297=3,AA297=3),"",IF(AND(Y297=1,Z297=1,AA297=1,AB297=1),"","入力不備あり"))</f>
        <v>#REF!</v>
      </c>
      <c r="Y297" s="7">
        <f t="shared" ref="Y297:Y314" si="52">IFERROR(IF(F297="",3,IF(AND(F297&gt;=1,(MOD(F297,1)=0)),1,IF(AND(F297=0,L297&lt;&gt;""),1,2))),2)</f>
        <v>2</v>
      </c>
      <c r="Z297" s="7" t="e">
        <f t="shared" ref="Z297:Z314" si="53">IF(G297="",3,IF(G297&lt;=1600,1,2))</f>
        <v>#REF!</v>
      </c>
      <c r="AA297" s="7" t="e">
        <f t="shared" ref="AA297:AA314" si="54">IF(H297="",3,IF(H297&gt;=0,1,2))</f>
        <v>#REF!</v>
      </c>
      <c r="AB297" s="7" t="e">
        <f>IF(I297=#REF!,1,2)</f>
        <v>#REF!</v>
      </c>
    </row>
    <row r="298" spans="1:33" s="7" customFormat="1" ht="17.45" customHeight="1" x14ac:dyDescent="0.15">
      <c r="A298" s="27" t="e">
        <f t="shared" ref="A298:A314" si="55">IF(AND(F298="",G298="",H298="",I298="",L298=""),"",IF(AND(F298&lt;&gt;"",G298&lt;&gt;"",H298&lt;&gt;"",I298&lt;&gt;""),"","入力不備あり"))</f>
        <v>#REF!</v>
      </c>
      <c r="B298" s="623"/>
      <c r="C298" s="628"/>
      <c r="D298" s="631"/>
      <c r="E298" s="523"/>
      <c r="F298" s="47" t="e">
        <f>IF(#REF!="","",#REF!)</f>
        <v>#REF!</v>
      </c>
      <c r="G298" s="49" t="e">
        <f>IF(#REF!="","",#REF!)</f>
        <v>#REF!</v>
      </c>
      <c r="H298" s="54" t="e">
        <f>IF(#REF!="","",#REF!)</f>
        <v>#REF!</v>
      </c>
      <c r="I298" s="385" t="str">
        <f t="shared" si="50"/>
        <v/>
      </c>
      <c r="J298" s="386"/>
      <c r="K298" s="387"/>
      <c r="L298" s="613" t="e">
        <f>IF(#REF!="","",#REF!)</f>
        <v>#REF!</v>
      </c>
      <c r="M298" s="613"/>
      <c r="N298" s="613"/>
      <c r="O298" s="613"/>
      <c r="P298" s="613"/>
      <c r="Q298" s="613"/>
      <c r="R298" s="613"/>
      <c r="S298" s="614"/>
      <c r="T298" s="567"/>
      <c r="U298" s="416"/>
      <c r="V298" s="666"/>
      <c r="W298" s="565"/>
      <c r="X298" s="23" t="e">
        <f t="shared" si="51"/>
        <v>#REF!</v>
      </c>
      <c r="Y298" s="7">
        <f t="shared" si="52"/>
        <v>2</v>
      </c>
      <c r="Z298" s="7" t="e">
        <f t="shared" si="53"/>
        <v>#REF!</v>
      </c>
      <c r="AA298" s="7" t="e">
        <f t="shared" si="54"/>
        <v>#REF!</v>
      </c>
      <c r="AB298" s="7" t="e">
        <f>IF(I298=#REF!,1,2)</f>
        <v>#REF!</v>
      </c>
    </row>
    <row r="299" spans="1:33" s="7" customFormat="1" ht="17.45" customHeight="1" x14ac:dyDescent="0.15">
      <c r="A299" s="27" t="e">
        <f t="shared" si="55"/>
        <v>#REF!</v>
      </c>
      <c r="B299" s="623"/>
      <c r="C299" s="628"/>
      <c r="D299" s="631"/>
      <c r="E299" s="523"/>
      <c r="F299" s="47" t="e">
        <f>IF(#REF!="","",#REF!)</f>
        <v>#REF!</v>
      </c>
      <c r="G299" s="49" t="e">
        <f>IF(#REF!="","",#REF!)</f>
        <v>#REF!</v>
      </c>
      <c r="H299" s="54" t="e">
        <f>IF(#REF!="","",#REF!)</f>
        <v>#REF!</v>
      </c>
      <c r="I299" s="385" t="str">
        <f t="shared" si="50"/>
        <v/>
      </c>
      <c r="J299" s="386"/>
      <c r="K299" s="387"/>
      <c r="L299" s="613" t="e">
        <f>IF(#REF!="","",#REF!)</f>
        <v>#REF!</v>
      </c>
      <c r="M299" s="613"/>
      <c r="N299" s="613"/>
      <c r="O299" s="613"/>
      <c r="P299" s="613"/>
      <c r="Q299" s="613"/>
      <c r="R299" s="613"/>
      <c r="S299" s="614"/>
      <c r="T299" s="567"/>
      <c r="U299" s="416"/>
      <c r="V299" s="666"/>
      <c r="W299" s="565"/>
      <c r="X299" s="23" t="e">
        <f t="shared" si="51"/>
        <v>#REF!</v>
      </c>
      <c r="Y299" s="7">
        <f t="shared" si="52"/>
        <v>2</v>
      </c>
      <c r="Z299" s="7" t="e">
        <f t="shared" si="53"/>
        <v>#REF!</v>
      </c>
      <c r="AA299" s="7" t="e">
        <f t="shared" si="54"/>
        <v>#REF!</v>
      </c>
      <c r="AB299" s="7" t="e">
        <f>IF(I299=#REF!,1,2)</f>
        <v>#REF!</v>
      </c>
    </row>
    <row r="300" spans="1:33" s="7" customFormat="1" ht="17.45" customHeight="1" x14ac:dyDescent="0.15">
      <c r="A300" s="27" t="e">
        <f t="shared" si="55"/>
        <v>#REF!</v>
      </c>
      <c r="B300" s="623"/>
      <c r="C300" s="628"/>
      <c r="D300" s="631"/>
      <c r="E300" s="523"/>
      <c r="F300" s="47" t="e">
        <f>IF(#REF!="","",#REF!)</f>
        <v>#REF!</v>
      </c>
      <c r="G300" s="49" t="e">
        <f>IF(#REF!="","",#REF!)</f>
        <v>#REF!</v>
      </c>
      <c r="H300" s="54" t="e">
        <f>IF(#REF!="","",#REF!)</f>
        <v>#REF!</v>
      </c>
      <c r="I300" s="385" t="str">
        <f t="shared" si="50"/>
        <v/>
      </c>
      <c r="J300" s="386"/>
      <c r="K300" s="387"/>
      <c r="L300" s="613" t="e">
        <f>IF(#REF!="","",#REF!)</f>
        <v>#REF!</v>
      </c>
      <c r="M300" s="613"/>
      <c r="N300" s="613"/>
      <c r="O300" s="613"/>
      <c r="P300" s="613"/>
      <c r="Q300" s="613"/>
      <c r="R300" s="613"/>
      <c r="S300" s="614"/>
      <c r="T300" s="567"/>
      <c r="U300" s="416"/>
      <c r="V300" s="666"/>
      <c r="W300" s="565"/>
      <c r="X300" s="23" t="e">
        <f t="shared" si="51"/>
        <v>#REF!</v>
      </c>
      <c r="Y300" s="7">
        <f t="shared" si="52"/>
        <v>2</v>
      </c>
      <c r="Z300" s="7" t="e">
        <f t="shared" si="53"/>
        <v>#REF!</v>
      </c>
      <c r="AA300" s="7" t="e">
        <f t="shared" si="54"/>
        <v>#REF!</v>
      </c>
      <c r="AB300" s="7" t="e">
        <f>IF(I300=#REF!,1,2)</f>
        <v>#REF!</v>
      </c>
    </row>
    <row r="301" spans="1:33" s="7" customFormat="1" ht="17.45" customHeight="1" x14ac:dyDescent="0.15">
      <c r="A301" s="27" t="e">
        <f t="shared" si="55"/>
        <v>#REF!</v>
      </c>
      <c r="B301" s="623"/>
      <c r="C301" s="628"/>
      <c r="D301" s="631"/>
      <c r="E301" s="523"/>
      <c r="F301" s="47" t="e">
        <f>IF(#REF!="","",#REF!)</f>
        <v>#REF!</v>
      </c>
      <c r="G301" s="49" t="e">
        <f>IF(#REF!="","",#REF!)</f>
        <v>#REF!</v>
      </c>
      <c r="H301" s="54" t="e">
        <f>IF(#REF!="","",#REF!)</f>
        <v>#REF!</v>
      </c>
      <c r="I301" s="385" t="str">
        <f t="shared" si="50"/>
        <v/>
      </c>
      <c r="J301" s="386"/>
      <c r="K301" s="387"/>
      <c r="L301" s="613" t="e">
        <f>IF(#REF!="","",#REF!)</f>
        <v>#REF!</v>
      </c>
      <c r="M301" s="613"/>
      <c r="N301" s="613"/>
      <c r="O301" s="613"/>
      <c r="P301" s="613"/>
      <c r="Q301" s="613"/>
      <c r="R301" s="613"/>
      <c r="S301" s="614"/>
      <c r="T301" s="567"/>
      <c r="U301" s="416"/>
      <c r="V301" s="666"/>
      <c r="W301" s="565"/>
      <c r="X301" s="23" t="e">
        <f t="shared" si="51"/>
        <v>#REF!</v>
      </c>
      <c r="Y301" s="7">
        <f t="shared" si="52"/>
        <v>2</v>
      </c>
      <c r="Z301" s="7" t="e">
        <f t="shared" si="53"/>
        <v>#REF!</v>
      </c>
      <c r="AA301" s="7" t="e">
        <f t="shared" si="54"/>
        <v>#REF!</v>
      </c>
      <c r="AB301" s="7" t="e">
        <f>IF(I301=#REF!,1,2)</f>
        <v>#REF!</v>
      </c>
    </row>
    <row r="302" spans="1:33" s="7" customFormat="1" ht="17.45" customHeight="1" x14ac:dyDescent="0.15">
      <c r="A302" s="27" t="e">
        <f t="shared" si="55"/>
        <v>#REF!</v>
      </c>
      <c r="B302" s="623"/>
      <c r="C302" s="628"/>
      <c r="D302" s="631"/>
      <c r="E302" s="523"/>
      <c r="F302" s="47" t="e">
        <f>IF(#REF!="","",#REF!)</f>
        <v>#REF!</v>
      </c>
      <c r="G302" s="49" t="e">
        <f>IF(#REF!="","",#REF!)</f>
        <v>#REF!</v>
      </c>
      <c r="H302" s="54" t="e">
        <f>IF(#REF!="","",#REF!)</f>
        <v>#REF!</v>
      </c>
      <c r="I302" s="385" t="str">
        <f t="shared" si="50"/>
        <v/>
      </c>
      <c r="J302" s="386"/>
      <c r="K302" s="387"/>
      <c r="L302" s="613" t="e">
        <f>IF(#REF!="","",#REF!)</f>
        <v>#REF!</v>
      </c>
      <c r="M302" s="613"/>
      <c r="N302" s="613"/>
      <c r="O302" s="613"/>
      <c r="P302" s="613"/>
      <c r="Q302" s="613"/>
      <c r="R302" s="613"/>
      <c r="S302" s="614"/>
      <c r="T302" s="567"/>
      <c r="U302" s="416"/>
      <c r="V302" s="666"/>
      <c r="W302" s="565"/>
      <c r="X302" s="23" t="e">
        <f t="shared" si="51"/>
        <v>#REF!</v>
      </c>
      <c r="Y302" s="7">
        <f t="shared" si="52"/>
        <v>2</v>
      </c>
      <c r="Z302" s="7" t="e">
        <f t="shared" si="53"/>
        <v>#REF!</v>
      </c>
      <c r="AA302" s="7" t="e">
        <f t="shared" si="54"/>
        <v>#REF!</v>
      </c>
      <c r="AB302" s="7" t="e">
        <f>IF(I302=#REF!,1,2)</f>
        <v>#REF!</v>
      </c>
    </row>
    <row r="303" spans="1:33" s="7" customFormat="1" ht="17.45" customHeight="1" x14ac:dyDescent="0.15">
      <c r="A303" s="27" t="e">
        <f t="shared" si="55"/>
        <v>#REF!</v>
      </c>
      <c r="B303" s="623"/>
      <c r="C303" s="628"/>
      <c r="D303" s="631"/>
      <c r="E303" s="523"/>
      <c r="F303" s="47" t="e">
        <f>IF(#REF!="","",#REF!)</f>
        <v>#REF!</v>
      </c>
      <c r="G303" s="49" t="e">
        <f>IF(#REF!="","",#REF!)</f>
        <v>#REF!</v>
      </c>
      <c r="H303" s="54" t="e">
        <f>IF(#REF!="","",#REF!)</f>
        <v>#REF!</v>
      </c>
      <c r="I303" s="385" t="str">
        <f t="shared" si="50"/>
        <v/>
      </c>
      <c r="J303" s="386"/>
      <c r="K303" s="387"/>
      <c r="L303" s="613" t="e">
        <f>IF(#REF!="","",#REF!)</f>
        <v>#REF!</v>
      </c>
      <c r="M303" s="613"/>
      <c r="N303" s="613"/>
      <c r="O303" s="613"/>
      <c r="P303" s="613"/>
      <c r="Q303" s="613"/>
      <c r="R303" s="613"/>
      <c r="S303" s="614"/>
      <c r="T303" s="567"/>
      <c r="U303" s="416"/>
      <c r="V303" s="666"/>
      <c r="W303" s="565"/>
      <c r="X303" s="23" t="e">
        <f t="shared" si="51"/>
        <v>#REF!</v>
      </c>
      <c r="Y303" s="7">
        <f t="shared" si="52"/>
        <v>2</v>
      </c>
      <c r="Z303" s="7" t="e">
        <f t="shared" si="53"/>
        <v>#REF!</v>
      </c>
      <c r="AA303" s="7" t="e">
        <f t="shared" si="54"/>
        <v>#REF!</v>
      </c>
      <c r="AB303" s="7" t="e">
        <f>IF(I303=#REF!,1,2)</f>
        <v>#REF!</v>
      </c>
    </row>
    <row r="304" spans="1:33" s="7" customFormat="1" ht="17.45" customHeight="1" x14ac:dyDescent="0.15">
      <c r="A304" s="27" t="e">
        <f t="shared" si="55"/>
        <v>#REF!</v>
      </c>
      <c r="B304" s="623"/>
      <c r="C304" s="628"/>
      <c r="D304" s="631"/>
      <c r="E304" s="523"/>
      <c r="F304" s="47" t="e">
        <f>IF(#REF!="","",#REF!)</f>
        <v>#REF!</v>
      </c>
      <c r="G304" s="49" t="e">
        <f>IF(#REF!="","",#REF!)</f>
        <v>#REF!</v>
      </c>
      <c r="H304" s="54" t="e">
        <f>IF(#REF!="","",#REF!)</f>
        <v>#REF!</v>
      </c>
      <c r="I304" s="385" t="str">
        <f t="shared" si="50"/>
        <v/>
      </c>
      <c r="J304" s="386"/>
      <c r="K304" s="387"/>
      <c r="L304" s="613" t="e">
        <f>IF(#REF!="","",#REF!)</f>
        <v>#REF!</v>
      </c>
      <c r="M304" s="613"/>
      <c r="N304" s="613"/>
      <c r="O304" s="613"/>
      <c r="P304" s="613"/>
      <c r="Q304" s="613"/>
      <c r="R304" s="613"/>
      <c r="S304" s="614"/>
      <c r="T304" s="567"/>
      <c r="U304" s="416"/>
      <c r="V304" s="666"/>
      <c r="W304" s="565"/>
      <c r="X304" s="23" t="e">
        <f t="shared" si="51"/>
        <v>#REF!</v>
      </c>
      <c r="Y304" s="7">
        <f t="shared" si="52"/>
        <v>2</v>
      </c>
      <c r="Z304" s="7" t="e">
        <f t="shared" si="53"/>
        <v>#REF!</v>
      </c>
      <c r="AA304" s="7" t="e">
        <f t="shared" si="54"/>
        <v>#REF!</v>
      </c>
      <c r="AB304" s="7" t="e">
        <f>IF(I304=#REF!,1,2)</f>
        <v>#REF!</v>
      </c>
    </row>
    <row r="305" spans="1:30" s="7" customFormat="1" ht="17.45" customHeight="1" x14ac:dyDescent="0.15">
      <c r="A305" s="27" t="e">
        <f t="shared" si="55"/>
        <v>#REF!</v>
      </c>
      <c r="B305" s="623"/>
      <c r="C305" s="628"/>
      <c r="D305" s="631"/>
      <c r="E305" s="523"/>
      <c r="F305" s="47" t="e">
        <f>IF(#REF!="","",#REF!)</f>
        <v>#REF!</v>
      </c>
      <c r="G305" s="49" t="e">
        <f>IF(#REF!="","",#REF!)</f>
        <v>#REF!</v>
      </c>
      <c r="H305" s="54" t="e">
        <f>IF(#REF!="","",#REF!)</f>
        <v>#REF!</v>
      </c>
      <c r="I305" s="385" t="str">
        <f t="shared" si="50"/>
        <v/>
      </c>
      <c r="J305" s="386"/>
      <c r="K305" s="387"/>
      <c r="L305" s="613" t="e">
        <f>IF(#REF!="","",#REF!)</f>
        <v>#REF!</v>
      </c>
      <c r="M305" s="613"/>
      <c r="N305" s="613"/>
      <c r="O305" s="613"/>
      <c r="P305" s="613"/>
      <c r="Q305" s="613"/>
      <c r="R305" s="613"/>
      <c r="S305" s="614"/>
      <c r="T305" s="567"/>
      <c r="U305" s="416"/>
      <c r="V305" s="666"/>
      <c r="W305" s="565"/>
      <c r="X305" s="23" t="e">
        <f t="shared" si="51"/>
        <v>#REF!</v>
      </c>
      <c r="Y305" s="7">
        <f t="shared" si="52"/>
        <v>2</v>
      </c>
      <c r="Z305" s="7" t="e">
        <f t="shared" si="53"/>
        <v>#REF!</v>
      </c>
      <c r="AA305" s="7" t="e">
        <f t="shared" si="54"/>
        <v>#REF!</v>
      </c>
      <c r="AB305" s="7" t="e">
        <f>IF(I305=#REF!,1,2)</f>
        <v>#REF!</v>
      </c>
    </row>
    <row r="306" spans="1:30" s="7" customFormat="1" ht="17.45" customHeight="1" x14ac:dyDescent="0.15">
      <c r="A306" s="27" t="e">
        <f t="shared" si="55"/>
        <v>#REF!</v>
      </c>
      <c r="B306" s="623"/>
      <c r="C306" s="628"/>
      <c r="D306" s="631"/>
      <c r="E306" s="523"/>
      <c r="F306" s="47" t="e">
        <f>IF(#REF!="","",#REF!)</f>
        <v>#REF!</v>
      </c>
      <c r="G306" s="49" t="e">
        <f>IF(#REF!="","",#REF!)</f>
        <v>#REF!</v>
      </c>
      <c r="H306" s="54" t="e">
        <f>IF(#REF!="","",#REF!)</f>
        <v>#REF!</v>
      </c>
      <c r="I306" s="385" t="str">
        <f t="shared" si="50"/>
        <v/>
      </c>
      <c r="J306" s="386"/>
      <c r="K306" s="387"/>
      <c r="L306" s="613" t="e">
        <f>IF(#REF!="","",#REF!)</f>
        <v>#REF!</v>
      </c>
      <c r="M306" s="613"/>
      <c r="N306" s="613"/>
      <c r="O306" s="613"/>
      <c r="P306" s="613"/>
      <c r="Q306" s="613"/>
      <c r="R306" s="613"/>
      <c r="S306" s="614"/>
      <c r="T306" s="567"/>
      <c r="U306" s="416"/>
      <c r="V306" s="666"/>
      <c r="W306" s="565"/>
      <c r="X306" s="23" t="e">
        <f t="shared" si="51"/>
        <v>#REF!</v>
      </c>
      <c r="Y306" s="7">
        <f t="shared" si="52"/>
        <v>2</v>
      </c>
      <c r="Z306" s="7" t="e">
        <f t="shared" si="53"/>
        <v>#REF!</v>
      </c>
      <c r="AA306" s="7" t="e">
        <f t="shared" si="54"/>
        <v>#REF!</v>
      </c>
      <c r="AB306" s="7" t="e">
        <f>IF(I306=#REF!,1,2)</f>
        <v>#REF!</v>
      </c>
    </row>
    <row r="307" spans="1:30" s="7" customFormat="1" ht="17.45" customHeight="1" x14ac:dyDescent="0.15">
      <c r="A307" s="27" t="e">
        <f t="shared" si="55"/>
        <v>#REF!</v>
      </c>
      <c r="B307" s="623"/>
      <c r="C307" s="628"/>
      <c r="D307" s="631"/>
      <c r="E307" s="523"/>
      <c r="F307" s="47" t="e">
        <f>IF(#REF!="","",#REF!)</f>
        <v>#REF!</v>
      </c>
      <c r="G307" s="49" t="e">
        <f>IF(#REF!="","",#REF!)</f>
        <v>#REF!</v>
      </c>
      <c r="H307" s="54" t="e">
        <f>IF(#REF!="","",#REF!)</f>
        <v>#REF!</v>
      </c>
      <c r="I307" s="385" t="str">
        <f t="shared" si="50"/>
        <v/>
      </c>
      <c r="J307" s="386"/>
      <c r="K307" s="387"/>
      <c r="L307" s="613" t="e">
        <f>IF(#REF!="","",#REF!)</f>
        <v>#REF!</v>
      </c>
      <c r="M307" s="613"/>
      <c r="N307" s="613"/>
      <c r="O307" s="613"/>
      <c r="P307" s="613"/>
      <c r="Q307" s="613"/>
      <c r="R307" s="613"/>
      <c r="S307" s="614"/>
      <c r="T307" s="567"/>
      <c r="U307" s="416"/>
      <c r="V307" s="666"/>
      <c r="W307" s="565"/>
      <c r="X307" s="23" t="e">
        <f t="shared" si="51"/>
        <v>#REF!</v>
      </c>
      <c r="Y307" s="7">
        <f t="shared" si="52"/>
        <v>2</v>
      </c>
      <c r="Z307" s="7" t="e">
        <f t="shared" si="53"/>
        <v>#REF!</v>
      </c>
      <c r="AA307" s="7" t="e">
        <f t="shared" si="54"/>
        <v>#REF!</v>
      </c>
      <c r="AB307" s="7" t="e">
        <f>IF(I307=#REF!,1,2)</f>
        <v>#REF!</v>
      </c>
    </row>
    <row r="308" spans="1:30" s="7" customFormat="1" ht="17.45" customHeight="1" x14ac:dyDescent="0.15">
      <c r="A308" s="27" t="e">
        <f t="shared" si="55"/>
        <v>#REF!</v>
      </c>
      <c r="B308" s="623"/>
      <c r="C308" s="628"/>
      <c r="D308" s="631"/>
      <c r="E308" s="523"/>
      <c r="F308" s="47" t="e">
        <f>IF(#REF!="","",#REF!)</f>
        <v>#REF!</v>
      </c>
      <c r="G308" s="49" t="e">
        <f>IF(#REF!="","",#REF!)</f>
        <v>#REF!</v>
      </c>
      <c r="H308" s="54" t="e">
        <f>IF(#REF!="","",#REF!)</f>
        <v>#REF!</v>
      </c>
      <c r="I308" s="385" t="str">
        <f t="shared" si="50"/>
        <v/>
      </c>
      <c r="J308" s="386"/>
      <c r="K308" s="387"/>
      <c r="L308" s="613" t="e">
        <f>IF(#REF!="","",#REF!)</f>
        <v>#REF!</v>
      </c>
      <c r="M308" s="613"/>
      <c r="N308" s="613"/>
      <c r="O308" s="613"/>
      <c r="P308" s="613"/>
      <c r="Q308" s="613"/>
      <c r="R308" s="613"/>
      <c r="S308" s="614"/>
      <c r="T308" s="567"/>
      <c r="U308" s="416"/>
      <c r="V308" s="666"/>
      <c r="W308" s="565"/>
      <c r="X308" s="23" t="e">
        <f t="shared" si="51"/>
        <v>#REF!</v>
      </c>
      <c r="Y308" s="7">
        <f t="shared" si="52"/>
        <v>2</v>
      </c>
      <c r="Z308" s="7" t="e">
        <f t="shared" si="53"/>
        <v>#REF!</v>
      </c>
      <c r="AA308" s="7" t="e">
        <f t="shared" si="54"/>
        <v>#REF!</v>
      </c>
      <c r="AB308" s="7" t="e">
        <f>IF(I308=#REF!,1,2)</f>
        <v>#REF!</v>
      </c>
    </row>
    <row r="309" spans="1:30" s="7" customFormat="1" ht="17.45" customHeight="1" x14ac:dyDescent="0.15">
      <c r="A309" s="27" t="e">
        <f t="shared" si="55"/>
        <v>#REF!</v>
      </c>
      <c r="B309" s="623"/>
      <c r="C309" s="628"/>
      <c r="D309" s="631"/>
      <c r="E309" s="523"/>
      <c r="F309" s="47" t="e">
        <f>IF(#REF!="","",#REF!)</f>
        <v>#REF!</v>
      </c>
      <c r="G309" s="49" t="e">
        <f>IF(#REF!="","",#REF!)</f>
        <v>#REF!</v>
      </c>
      <c r="H309" s="54" t="e">
        <f>IF(#REF!="","",#REF!)</f>
        <v>#REF!</v>
      </c>
      <c r="I309" s="385" t="str">
        <f t="shared" si="50"/>
        <v/>
      </c>
      <c r="J309" s="386"/>
      <c r="K309" s="387"/>
      <c r="L309" s="613" t="e">
        <f>IF(#REF!="","",#REF!)</f>
        <v>#REF!</v>
      </c>
      <c r="M309" s="613"/>
      <c r="N309" s="613"/>
      <c r="O309" s="613"/>
      <c r="P309" s="613"/>
      <c r="Q309" s="613"/>
      <c r="R309" s="613"/>
      <c r="S309" s="614"/>
      <c r="T309" s="567"/>
      <c r="U309" s="416"/>
      <c r="V309" s="666"/>
      <c r="W309" s="565"/>
      <c r="X309" s="23" t="e">
        <f t="shared" si="51"/>
        <v>#REF!</v>
      </c>
      <c r="Y309" s="7">
        <f t="shared" si="52"/>
        <v>2</v>
      </c>
      <c r="Z309" s="7" t="e">
        <f t="shared" si="53"/>
        <v>#REF!</v>
      </c>
      <c r="AA309" s="7" t="e">
        <f t="shared" si="54"/>
        <v>#REF!</v>
      </c>
      <c r="AB309" s="7" t="e">
        <f>IF(I309=#REF!,1,2)</f>
        <v>#REF!</v>
      </c>
    </row>
    <row r="310" spans="1:30" s="7" customFormat="1" ht="17.45" customHeight="1" x14ac:dyDescent="0.15">
      <c r="A310" s="27" t="e">
        <f t="shared" si="55"/>
        <v>#REF!</v>
      </c>
      <c r="B310" s="623"/>
      <c r="C310" s="628"/>
      <c r="D310" s="631"/>
      <c r="E310" s="523"/>
      <c r="F310" s="47" t="e">
        <f>IF(#REF!="","",#REF!)</f>
        <v>#REF!</v>
      </c>
      <c r="G310" s="49" t="e">
        <f>IF(#REF!="","",#REF!)</f>
        <v>#REF!</v>
      </c>
      <c r="H310" s="54" t="e">
        <f>IF(#REF!="","",#REF!)</f>
        <v>#REF!</v>
      </c>
      <c r="I310" s="385" t="str">
        <f t="shared" si="50"/>
        <v/>
      </c>
      <c r="J310" s="386"/>
      <c r="K310" s="387"/>
      <c r="L310" s="613" t="e">
        <f>IF(#REF!="","",#REF!)</f>
        <v>#REF!</v>
      </c>
      <c r="M310" s="613"/>
      <c r="N310" s="613"/>
      <c r="O310" s="613"/>
      <c r="P310" s="613"/>
      <c r="Q310" s="613"/>
      <c r="R310" s="613"/>
      <c r="S310" s="614"/>
      <c r="T310" s="567"/>
      <c r="U310" s="416"/>
      <c r="V310" s="666"/>
      <c r="W310" s="565"/>
      <c r="X310" s="23" t="e">
        <f t="shared" si="51"/>
        <v>#REF!</v>
      </c>
      <c r="Y310" s="7">
        <f t="shared" si="52"/>
        <v>2</v>
      </c>
      <c r="Z310" s="7" t="e">
        <f t="shared" si="53"/>
        <v>#REF!</v>
      </c>
      <c r="AA310" s="7" t="e">
        <f t="shared" si="54"/>
        <v>#REF!</v>
      </c>
      <c r="AB310" s="7" t="e">
        <f>IF(I310=#REF!,1,2)</f>
        <v>#REF!</v>
      </c>
    </row>
    <row r="311" spans="1:30" s="7" customFormat="1" ht="17.45" customHeight="1" x14ac:dyDescent="0.15">
      <c r="A311" s="27" t="e">
        <f t="shared" si="55"/>
        <v>#REF!</v>
      </c>
      <c r="B311" s="623"/>
      <c r="C311" s="628"/>
      <c r="D311" s="631"/>
      <c r="E311" s="523"/>
      <c r="F311" s="47" t="e">
        <f>IF(#REF!="","",#REF!)</f>
        <v>#REF!</v>
      </c>
      <c r="G311" s="49" t="e">
        <f>IF(#REF!="","",#REF!)</f>
        <v>#REF!</v>
      </c>
      <c r="H311" s="54" t="e">
        <f>IF(#REF!="","",#REF!)</f>
        <v>#REF!</v>
      </c>
      <c r="I311" s="385" t="str">
        <f t="shared" si="50"/>
        <v/>
      </c>
      <c r="J311" s="386"/>
      <c r="K311" s="387"/>
      <c r="L311" s="613" t="e">
        <f>IF(#REF!="","",#REF!)</f>
        <v>#REF!</v>
      </c>
      <c r="M311" s="613"/>
      <c r="N311" s="613"/>
      <c r="O311" s="613"/>
      <c r="P311" s="613"/>
      <c r="Q311" s="613"/>
      <c r="R311" s="613"/>
      <c r="S311" s="614"/>
      <c r="T311" s="567"/>
      <c r="U311" s="416"/>
      <c r="V311" s="666"/>
      <c r="W311" s="565"/>
      <c r="X311" s="23" t="e">
        <f t="shared" si="51"/>
        <v>#REF!</v>
      </c>
      <c r="Y311" s="7">
        <f t="shared" si="52"/>
        <v>2</v>
      </c>
      <c r="Z311" s="7" t="e">
        <f t="shared" si="53"/>
        <v>#REF!</v>
      </c>
      <c r="AA311" s="7" t="e">
        <f t="shared" si="54"/>
        <v>#REF!</v>
      </c>
      <c r="AB311" s="7" t="e">
        <f>IF(I311=#REF!,1,2)</f>
        <v>#REF!</v>
      </c>
    </row>
    <row r="312" spans="1:30" s="7" customFormat="1" ht="17.45" customHeight="1" x14ac:dyDescent="0.15">
      <c r="A312" s="27" t="e">
        <f t="shared" si="55"/>
        <v>#REF!</v>
      </c>
      <c r="B312" s="623"/>
      <c r="C312" s="628"/>
      <c r="D312" s="631"/>
      <c r="E312" s="523"/>
      <c r="F312" s="47" t="e">
        <f>IF(#REF!="","",#REF!)</f>
        <v>#REF!</v>
      </c>
      <c r="G312" s="49" t="e">
        <f>IF(#REF!="","",#REF!)</f>
        <v>#REF!</v>
      </c>
      <c r="H312" s="54" t="e">
        <f>IF(#REF!="","",#REF!)</f>
        <v>#REF!</v>
      </c>
      <c r="I312" s="385" t="str">
        <f t="shared" si="50"/>
        <v/>
      </c>
      <c r="J312" s="386"/>
      <c r="K312" s="387"/>
      <c r="L312" s="613" t="e">
        <f>IF(#REF!="","",#REF!)</f>
        <v>#REF!</v>
      </c>
      <c r="M312" s="613"/>
      <c r="N312" s="613"/>
      <c r="O312" s="613"/>
      <c r="P312" s="613"/>
      <c r="Q312" s="613"/>
      <c r="R312" s="613"/>
      <c r="S312" s="614"/>
      <c r="T312" s="567"/>
      <c r="U312" s="416"/>
      <c r="V312" s="666"/>
      <c r="W312" s="565"/>
      <c r="X312" s="23" t="e">
        <f t="shared" si="51"/>
        <v>#REF!</v>
      </c>
      <c r="Y312" s="7">
        <f t="shared" si="52"/>
        <v>2</v>
      </c>
      <c r="Z312" s="7" t="e">
        <f t="shared" si="53"/>
        <v>#REF!</v>
      </c>
      <c r="AA312" s="7" t="e">
        <f t="shared" si="54"/>
        <v>#REF!</v>
      </c>
      <c r="AB312" s="7" t="e">
        <f>IF(I312=#REF!,1,2)</f>
        <v>#REF!</v>
      </c>
    </row>
    <row r="313" spans="1:30" s="7" customFormat="1" ht="17.45" customHeight="1" x14ac:dyDescent="0.15">
      <c r="A313" s="27" t="e">
        <f t="shared" si="55"/>
        <v>#REF!</v>
      </c>
      <c r="B313" s="623"/>
      <c r="C313" s="628"/>
      <c r="D313" s="631"/>
      <c r="E313" s="523"/>
      <c r="F313" s="47" t="e">
        <f>IF(#REF!="","",#REF!)</f>
        <v>#REF!</v>
      </c>
      <c r="G313" s="49" t="e">
        <f>IF(#REF!="","",#REF!)</f>
        <v>#REF!</v>
      </c>
      <c r="H313" s="54" t="e">
        <f>IF(#REF!="","",#REF!)</f>
        <v>#REF!</v>
      </c>
      <c r="I313" s="385" t="str">
        <f t="shared" si="50"/>
        <v/>
      </c>
      <c r="J313" s="386"/>
      <c r="K313" s="387"/>
      <c r="L313" s="613" t="e">
        <f>IF(#REF!="","",#REF!)</f>
        <v>#REF!</v>
      </c>
      <c r="M313" s="613"/>
      <c r="N313" s="613"/>
      <c r="O313" s="613"/>
      <c r="P313" s="613"/>
      <c r="Q313" s="613"/>
      <c r="R313" s="613"/>
      <c r="S313" s="614"/>
      <c r="T313" s="567"/>
      <c r="U313" s="416"/>
      <c r="V313" s="666"/>
      <c r="W313" s="565"/>
      <c r="X313" s="23" t="e">
        <f t="shared" si="51"/>
        <v>#REF!</v>
      </c>
      <c r="Y313" s="7">
        <f t="shared" si="52"/>
        <v>2</v>
      </c>
      <c r="Z313" s="7" t="e">
        <f t="shared" si="53"/>
        <v>#REF!</v>
      </c>
      <c r="AA313" s="7" t="e">
        <f t="shared" si="54"/>
        <v>#REF!</v>
      </c>
      <c r="AB313" s="7" t="e">
        <f>IF(I313=#REF!,1,2)</f>
        <v>#REF!</v>
      </c>
    </row>
    <row r="314" spans="1:30" s="7" customFormat="1" ht="17.45" customHeight="1" thickBot="1" x14ac:dyDescent="0.2">
      <c r="A314" s="27" t="e">
        <f t="shared" si="55"/>
        <v>#REF!</v>
      </c>
      <c r="B314" s="623"/>
      <c r="C314" s="628"/>
      <c r="D314" s="631"/>
      <c r="E314" s="523"/>
      <c r="F314" s="47" t="e">
        <f>IF(#REF!="","",#REF!)</f>
        <v>#REF!</v>
      </c>
      <c r="G314" s="49" t="e">
        <f>IF(#REF!="","",#REF!)</f>
        <v>#REF!</v>
      </c>
      <c r="H314" s="54" t="e">
        <f>IF(#REF!="","",#REF!)</f>
        <v>#REF!</v>
      </c>
      <c r="I314" s="385" t="str">
        <f t="shared" si="50"/>
        <v/>
      </c>
      <c r="J314" s="386"/>
      <c r="K314" s="387"/>
      <c r="L314" s="613" t="e">
        <f>IF(#REF!="","",#REF!)</f>
        <v>#REF!</v>
      </c>
      <c r="M314" s="613"/>
      <c r="N314" s="613"/>
      <c r="O314" s="613"/>
      <c r="P314" s="613"/>
      <c r="Q314" s="613"/>
      <c r="R314" s="613"/>
      <c r="S314" s="614"/>
      <c r="T314" s="668"/>
      <c r="U314" s="416"/>
      <c r="V314" s="666"/>
      <c r="W314" s="565"/>
      <c r="X314" s="23" t="e">
        <f t="shared" si="51"/>
        <v>#REF!</v>
      </c>
      <c r="Y314" s="7">
        <f t="shared" si="52"/>
        <v>2</v>
      </c>
      <c r="Z314" s="7" t="e">
        <f t="shared" si="53"/>
        <v>#REF!</v>
      </c>
      <c r="AA314" s="7" t="e">
        <f t="shared" si="54"/>
        <v>#REF!</v>
      </c>
      <c r="AB314" s="7" t="e">
        <f>IF(I314=#REF!,1,2)</f>
        <v>#REF!</v>
      </c>
    </row>
    <row r="315" spans="1:30" s="7" customFormat="1" ht="36" customHeight="1" thickBot="1" x14ac:dyDescent="0.2">
      <c r="A315" s="13"/>
      <c r="B315" s="623"/>
      <c r="C315" s="628"/>
      <c r="D315" s="631"/>
      <c r="E315" s="508" t="s">
        <v>240</v>
      </c>
      <c r="F315" s="511" t="s">
        <v>206</v>
      </c>
      <c r="G315" s="435"/>
      <c r="H315" s="434" t="s">
        <v>207</v>
      </c>
      <c r="I315" s="435"/>
      <c r="J315" s="435"/>
      <c r="K315" s="435"/>
      <c r="L315" s="436" t="s">
        <v>208</v>
      </c>
      <c r="M315" s="436"/>
      <c r="N315" s="436"/>
      <c r="O315" s="669" t="s">
        <v>209</v>
      </c>
      <c r="P315" s="670"/>
      <c r="Q315" s="512" t="s">
        <v>210</v>
      </c>
      <c r="R315" s="38" t="s">
        <v>206</v>
      </c>
      <c r="S315" s="39" t="s">
        <v>202</v>
      </c>
      <c r="T315" s="44" t="s">
        <v>211</v>
      </c>
      <c r="U315" s="416"/>
      <c r="V315" s="666"/>
      <c r="W315" s="565"/>
      <c r="X315" s="28"/>
      <c r="Y315" s="21" t="s">
        <v>212</v>
      </c>
      <c r="Z315" s="21" t="s">
        <v>210</v>
      </c>
      <c r="AB315" s="45" t="s">
        <v>213</v>
      </c>
      <c r="AC315" s="45" t="s">
        <v>214</v>
      </c>
      <c r="AD315" s="22"/>
    </row>
    <row r="316" spans="1:30" s="7" customFormat="1" ht="15" customHeight="1" x14ac:dyDescent="0.15">
      <c r="A316" s="29"/>
      <c r="B316" s="623"/>
      <c r="C316" s="628"/>
      <c r="D316" s="631"/>
      <c r="E316" s="509"/>
      <c r="F316" s="515" t="e">
        <f>IF(#REF!="","",#REF!)</f>
        <v>#REF!</v>
      </c>
      <c r="G316" s="516"/>
      <c r="H316" s="439" t="e">
        <f>IF(#REF!="","",#REF!)</f>
        <v>#REF!</v>
      </c>
      <c r="I316" s="440"/>
      <c r="J316" s="440"/>
      <c r="K316" s="440"/>
      <c r="L316" s="441" t="e">
        <f>IF(#REF!="","",#REF!)</f>
        <v>#REF!</v>
      </c>
      <c r="M316" s="442"/>
      <c r="N316" s="442"/>
      <c r="O316" s="443" t="e">
        <f>SUM($L316:$N318)</f>
        <v>#REF!</v>
      </c>
      <c r="P316" s="444"/>
      <c r="Q316" s="513"/>
      <c r="R316" s="42" t="e">
        <f>IF(#REF!="","",#REF!)</f>
        <v>#REF!</v>
      </c>
      <c r="S316" s="40" t="e">
        <f>IF(#REF!="","",#REF!)</f>
        <v>#REF!</v>
      </c>
      <c r="T316" s="617" t="e">
        <f>SUM($S316:$S318)</f>
        <v>#REF!</v>
      </c>
      <c r="U316" s="416"/>
      <c r="V316" s="666"/>
      <c r="W316" s="565"/>
      <c r="X316" s="23" t="e">
        <f>IF(OR(Y316=2,Z316=2,AB316=2,AC316=2),"入力不備あり","")</f>
        <v>#REF!</v>
      </c>
      <c r="Y316" s="41" t="e">
        <f>IF(AND(F316="",H316="",L316=""),"",IF(AND(F316&lt;&gt;"",F316&gt;0,L316&lt;&gt;"",L316&gt;0,H316="○"),"",2))</f>
        <v>#REF!</v>
      </c>
      <c r="Z316" s="41" t="e">
        <f>IF(AND(R316="",S316=""),"",IF(AND(R316&gt;0,R316&lt;&gt;"",S316&gt;0,S316&lt;&gt;""),"",2))</f>
        <v>#REF!</v>
      </c>
      <c r="AA316" s="30"/>
      <c r="AB316" s="7" t="e">
        <f>IF(AND(O316=0,#REF!=0),"",IF(O316=#REF!,1,2))</f>
        <v>#REF!</v>
      </c>
      <c r="AC316" s="7" t="e">
        <f>IF(AND(T316=0,#REF!=0),"",IF(T316=#REF!,1,2))</f>
        <v>#REF!</v>
      </c>
    </row>
    <row r="317" spans="1:30" s="7" customFormat="1" ht="15" customHeight="1" x14ac:dyDescent="0.15">
      <c r="A317" s="29"/>
      <c r="B317" s="623"/>
      <c r="C317" s="628"/>
      <c r="D317" s="631"/>
      <c r="E317" s="509"/>
      <c r="F317" s="500" t="e">
        <f>IF(#REF!="","",#REF!)</f>
        <v>#REF!</v>
      </c>
      <c r="G317" s="501"/>
      <c r="H317" s="448" t="e">
        <f>IF(#REF!="","",#REF!)</f>
        <v>#REF!</v>
      </c>
      <c r="I317" s="449"/>
      <c r="J317" s="449"/>
      <c r="K317" s="449"/>
      <c r="L317" s="450" t="e">
        <f>IF(#REF!="","",#REF!)</f>
        <v>#REF!</v>
      </c>
      <c r="M317" s="451"/>
      <c r="N317" s="451"/>
      <c r="O317" s="445"/>
      <c r="P317" s="444"/>
      <c r="Q317" s="513"/>
      <c r="R317" s="42" t="e">
        <f>IF(#REF!="","",#REF!)</f>
        <v>#REF!</v>
      </c>
      <c r="S317" s="40" t="e">
        <f>IF(#REF!="","",#REF!)</f>
        <v>#REF!</v>
      </c>
      <c r="T317" s="618"/>
      <c r="U317" s="416"/>
      <c r="V317" s="666"/>
      <c r="W317" s="565"/>
      <c r="X317" s="23" t="e">
        <f>IF(OR(Y317=2,Z317=2),"入力不備あり","")</f>
        <v>#REF!</v>
      </c>
      <c r="Y317" s="41" t="e">
        <f>IF(AND(F317="",H317="",L317=""),"",IF(AND(F317&lt;&gt;"",F317&gt;0,L317&lt;&gt;"",L317&gt;0,H317="○"),"",2))</f>
        <v>#REF!</v>
      </c>
      <c r="Z317" s="41" t="e">
        <f t="shared" ref="Z317:Z318" si="56">IF(AND(R317="",S317=""),"",IF(AND(R317&gt;0,R317&lt;&gt;"",S317&gt;0,S317&lt;&gt;""),"",2))</f>
        <v>#REF!</v>
      </c>
      <c r="AA317" s="30"/>
    </row>
    <row r="318" spans="1:30" s="7" customFormat="1" ht="15" customHeight="1" thickBot="1" x14ac:dyDescent="0.2">
      <c r="A318" s="29"/>
      <c r="B318" s="623"/>
      <c r="C318" s="628"/>
      <c r="D318" s="631"/>
      <c r="E318" s="615"/>
      <c r="F318" s="620" t="e">
        <f>IF(#REF!="","",#REF!)</f>
        <v>#REF!</v>
      </c>
      <c r="G318" s="621"/>
      <c r="H318" s="640" t="e">
        <f>IF(#REF!="","",#REF!)</f>
        <v>#REF!</v>
      </c>
      <c r="I318" s="641"/>
      <c r="J318" s="641"/>
      <c r="K318" s="641"/>
      <c r="L318" s="642" t="e">
        <f>IF(#REF!="","",#REF!)</f>
        <v>#REF!</v>
      </c>
      <c r="M318" s="643"/>
      <c r="N318" s="643"/>
      <c r="O318" s="663"/>
      <c r="P318" s="664"/>
      <c r="Q318" s="616"/>
      <c r="R318" s="59" t="e">
        <f>IF(#REF!="","",#REF!)</f>
        <v>#REF!</v>
      </c>
      <c r="S318" s="60" t="e">
        <f>IF(#REF!="","",#REF!)</f>
        <v>#REF!</v>
      </c>
      <c r="T318" s="619"/>
      <c r="U318" s="416"/>
      <c r="V318" s="666"/>
      <c r="W318" s="565"/>
      <c r="X318" s="23" t="e">
        <f>IF(OR(Y318=2,Z318=2),"入力不備あり","")</f>
        <v>#REF!</v>
      </c>
      <c r="Y318" s="41" t="e">
        <f>IF(AND(F318="",H318="",L318=""),"",IF(AND(F318&lt;&gt;"",F318&gt;0,L318&lt;&gt;"",L318&gt;0,H318="○"),"",2))</f>
        <v>#REF!</v>
      </c>
      <c r="Z318" s="41" t="e">
        <f t="shared" si="56"/>
        <v>#REF!</v>
      </c>
      <c r="AA318" s="30"/>
    </row>
    <row r="319" spans="1:30" s="7" customFormat="1" ht="27.6" customHeight="1" x14ac:dyDescent="0.15">
      <c r="A319" s="320"/>
      <c r="B319" s="624"/>
      <c r="C319" s="326" t="s">
        <v>215</v>
      </c>
      <c r="D319" s="327"/>
      <c r="E319" s="608" t="e">
        <f>IF(#REF!="","",#REF!)</f>
        <v>#REF!</v>
      </c>
      <c r="F319" s="609"/>
      <c r="G319" s="609"/>
      <c r="H319" s="609"/>
      <c r="I319" s="609"/>
      <c r="J319" s="609"/>
      <c r="K319" s="609"/>
      <c r="L319" s="609"/>
      <c r="M319" s="609"/>
      <c r="N319" s="609"/>
      <c r="O319" s="609"/>
      <c r="P319" s="609"/>
      <c r="Q319" s="609"/>
      <c r="R319" s="609"/>
      <c r="S319" s="609"/>
      <c r="T319" s="609"/>
      <c r="U319" s="609"/>
      <c r="V319" s="609"/>
      <c r="W319" s="610"/>
    </row>
    <row r="320" spans="1:30" s="7" customFormat="1" ht="27.6" customHeight="1" thickBot="1" x14ac:dyDescent="0.2">
      <c r="A320" s="320"/>
      <c r="B320" s="624"/>
      <c r="C320" s="326" t="s">
        <v>216</v>
      </c>
      <c r="D320" s="327"/>
      <c r="E320" s="608" t="e">
        <f>IF(#REF!="","",#REF!)</f>
        <v>#REF!</v>
      </c>
      <c r="F320" s="609"/>
      <c r="G320" s="609"/>
      <c r="H320" s="609"/>
      <c r="I320" s="609"/>
      <c r="J320" s="609"/>
      <c r="K320" s="609"/>
      <c r="L320" s="609"/>
      <c r="M320" s="609"/>
      <c r="N320" s="609"/>
      <c r="O320" s="609"/>
      <c r="P320" s="609"/>
      <c r="Q320" s="609"/>
      <c r="R320" s="611"/>
      <c r="S320" s="611"/>
      <c r="T320" s="611"/>
      <c r="U320" s="611"/>
      <c r="V320" s="611"/>
      <c r="W320" s="612"/>
    </row>
    <row r="321" spans="1:33" s="7" customFormat="1" ht="18.600000000000001" customHeight="1" x14ac:dyDescent="0.15">
      <c r="A321" s="320"/>
      <c r="B321" s="624"/>
      <c r="C321" s="332" t="s">
        <v>217</v>
      </c>
      <c r="D321" s="333"/>
      <c r="E321" s="333"/>
      <c r="F321" s="334"/>
      <c r="G321" s="377" t="s">
        <v>218</v>
      </c>
      <c r="H321" s="378"/>
      <c r="I321" s="378"/>
      <c r="J321" s="378"/>
      <c r="K321" s="378"/>
      <c r="L321" s="378"/>
      <c r="M321" s="378"/>
      <c r="N321" s="378"/>
      <c r="O321" s="378"/>
      <c r="P321" s="378"/>
      <c r="Q321" s="378"/>
      <c r="R321" s="389" t="e">
        <f>IF(X321&lt;&gt;"","","【入力内容確認欄】以下を確認し【作業用】事業計画書(間接)シートを修正願います。")</f>
        <v>#REF!</v>
      </c>
      <c r="S321" s="632"/>
      <c r="T321" s="632"/>
      <c r="U321" s="632"/>
      <c r="V321" s="632"/>
      <c r="W321" s="633"/>
      <c r="X321" s="68" t="e">
        <f>IF(AND(R324="",R325="",R326="",R327="",R328="",R329=""),"左の市区町村に係る入力が完了しました。今一度、記載内容をご確認ください。","")</f>
        <v>#REF!</v>
      </c>
    </row>
    <row r="322" spans="1:33" s="7" customFormat="1" ht="9" customHeight="1" x14ac:dyDescent="0.15">
      <c r="A322" s="320"/>
      <c r="B322" s="624"/>
      <c r="C322" s="335"/>
      <c r="D322" s="336"/>
      <c r="E322" s="336"/>
      <c r="F322" s="337"/>
      <c r="G322" s="379"/>
      <c r="H322" s="380"/>
      <c r="I322" s="380"/>
      <c r="J322" s="380"/>
      <c r="K322" s="380"/>
      <c r="L322" s="380"/>
      <c r="M322" s="380"/>
      <c r="N322" s="380"/>
      <c r="O322" s="380"/>
      <c r="P322" s="380"/>
      <c r="Q322" s="380"/>
      <c r="R322" s="634"/>
      <c r="S322" s="635"/>
      <c r="T322" s="635"/>
      <c r="U322" s="635"/>
      <c r="V322" s="635"/>
      <c r="W322" s="636"/>
    </row>
    <row r="323" spans="1:33" s="7" customFormat="1" ht="9" customHeight="1" thickBot="1" x14ac:dyDescent="0.2">
      <c r="A323" s="320"/>
      <c r="B323" s="624"/>
      <c r="C323" s="335"/>
      <c r="D323" s="336"/>
      <c r="E323" s="336"/>
      <c r="F323" s="337"/>
      <c r="G323" s="381"/>
      <c r="H323" s="382"/>
      <c r="I323" s="382"/>
      <c r="J323" s="382"/>
      <c r="K323" s="382"/>
      <c r="L323" s="382"/>
      <c r="M323" s="382"/>
      <c r="N323" s="382"/>
      <c r="O323" s="382"/>
      <c r="P323" s="382"/>
      <c r="Q323" s="382"/>
      <c r="R323" s="637"/>
      <c r="S323" s="638"/>
      <c r="T323" s="638"/>
      <c r="U323" s="638"/>
      <c r="V323" s="638"/>
      <c r="W323" s="639"/>
    </row>
    <row r="324" spans="1:33" s="7" customFormat="1" ht="17.45" customHeight="1" x14ac:dyDescent="0.15">
      <c r="A324" s="320"/>
      <c r="B324" s="624"/>
      <c r="C324" s="335"/>
      <c r="D324" s="336"/>
      <c r="E324" s="336"/>
      <c r="F324" s="337"/>
      <c r="G324" s="398" t="e">
        <f>IF(#REF!="","",#REF!)</f>
        <v>#REF!</v>
      </c>
      <c r="H324" s="399"/>
      <c r="I324" s="399"/>
      <c r="J324" s="399"/>
      <c r="K324" s="399"/>
      <c r="L324" s="399"/>
      <c r="M324" s="399"/>
      <c r="N324" s="399"/>
      <c r="O324" s="399"/>
      <c r="P324" s="399"/>
      <c r="Q324" s="399"/>
      <c r="R324" s="646" t="e" cm="1">
        <f t="array" ref="R324">IF(AND(X293:X318="",A295:A318=""),"","・報酬・期末勤勉手当・交通費・合計額・都道府県/国の補助金額のいずれかに不備あり。")</f>
        <v>#REF!</v>
      </c>
      <c r="S324" s="647"/>
      <c r="T324" s="647"/>
      <c r="U324" s="647"/>
      <c r="V324" s="647"/>
      <c r="W324" s="648"/>
    </row>
    <row r="325" spans="1:33" s="7" customFormat="1" ht="17.45" customHeight="1" x14ac:dyDescent="0.15">
      <c r="A325" s="320"/>
      <c r="B325" s="624"/>
      <c r="C325" s="335"/>
      <c r="D325" s="336"/>
      <c r="E325" s="336"/>
      <c r="F325" s="337"/>
      <c r="G325" s="374" t="s">
        <v>219</v>
      </c>
      <c r="H325" s="388"/>
      <c r="I325" s="388"/>
      <c r="J325" s="388"/>
      <c r="K325" s="388"/>
      <c r="L325" s="388"/>
      <c r="M325" s="388"/>
      <c r="N325" s="388"/>
      <c r="O325" s="388"/>
      <c r="P325" s="388"/>
      <c r="Q325" s="388"/>
      <c r="R325" s="367" t="str">
        <f>IF(A291="市町村名×","・【C列】市区町村名：未入力または不備あり。","")</f>
        <v>・【C列】市区町村名：未入力または不備あり。</v>
      </c>
      <c r="S325" s="644"/>
      <c r="T325" s="644"/>
      <c r="U325" s="644"/>
      <c r="V325" s="644"/>
      <c r="W325" s="645"/>
    </row>
    <row r="326" spans="1:33" s="7" customFormat="1" ht="17.45" customHeight="1" x14ac:dyDescent="0.15">
      <c r="A326" s="320"/>
      <c r="B326" s="624"/>
      <c r="C326" s="338"/>
      <c r="D326" s="339"/>
      <c r="E326" s="339"/>
      <c r="F326" s="340"/>
      <c r="G326" s="364" t="e">
        <f>IF(#REF!="","",#REF!)</f>
        <v>#REF!</v>
      </c>
      <c r="H326" s="365"/>
      <c r="I326" s="365"/>
      <c r="J326" s="366"/>
      <c r="K326" s="366"/>
      <c r="L326" s="366"/>
      <c r="M326" s="366"/>
      <c r="N326" s="366"/>
      <c r="O326" s="366"/>
      <c r="P326" s="366"/>
      <c r="Q326" s="366"/>
      <c r="R326" s="367" t="e">
        <f>IF(OR(AF295=2,NOT(AND(V293&gt;0.3*U293,V293&lt;0.4*U293,V293&gt;=W293))),"・【V列】都道府県補助額：未入力または不備あり。","")</f>
        <v>#REF!</v>
      </c>
      <c r="S326" s="644"/>
      <c r="T326" s="644"/>
      <c r="U326" s="644"/>
      <c r="V326" s="644"/>
      <c r="W326" s="645"/>
    </row>
    <row r="327" spans="1:33" s="7" customFormat="1" ht="17.45" customHeight="1" x14ac:dyDescent="0.15">
      <c r="A327" s="320"/>
      <c r="B327" s="624"/>
      <c r="C327" s="348" t="s">
        <v>241</v>
      </c>
      <c r="D327" s="349"/>
      <c r="E327" s="349"/>
      <c r="F327" s="350"/>
      <c r="G327" s="372" t="s">
        <v>221</v>
      </c>
      <c r="H327" s="373"/>
      <c r="I327" s="373"/>
      <c r="J327" s="372" t="s">
        <v>222</v>
      </c>
      <c r="K327" s="373"/>
      <c r="L327" s="373"/>
      <c r="M327" s="373"/>
      <c r="N327" s="374" t="s">
        <v>223</v>
      </c>
      <c r="O327" s="366"/>
      <c r="P327" s="366"/>
      <c r="Q327" s="366"/>
      <c r="R327" s="341" t="e">
        <f>IF(AND(W293&lt;=U293/3,MOD(W293,1000)=0,NOT(W293=0),AG295=1),"","・【W列】国庫補助希望額に不備あり。")</f>
        <v>#REF!</v>
      </c>
      <c r="S327" s="649"/>
      <c r="T327" s="649"/>
      <c r="U327" s="649"/>
      <c r="V327" s="649"/>
      <c r="W327" s="650"/>
    </row>
    <row r="328" spans="1:33" s="7" customFormat="1" ht="17.45" customHeight="1" x14ac:dyDescent="0.15">
      <c r="A328" s="320"/>
      <c r="B328" s="624"/>
      <c r="C328" s="370"/>
      <c r="D328" s="371"/>
      <c r="E328" s="371"/>
      <c r="F328" s="371"/>
      <c r="G328" s="364" t="e">
        <f>IF(#REF!="","",#REF!)</f>
        <v>#REF!</v>
      </c>
      <c r="H328" s="375"/>
      <c r="I328" s="376"/>
      <c r="J328" s="364" t="e">
        <f>IF(#REF!="","",#REF!)</f>
        <v>#REF!</v>
      </c>
      <c r="K328" s="375"/>
      <c r="L328" s="375"/>
      <c r="M328" s="376"/>
      <c r="N328" s="364" t="e">
        <f>IF(#REF!="","",#REF!)</f>
        <v>#REF!</v>
      </c>
      <c r="O328" s="375"/>
      <c r="P328" s="375"/>
      <c r="Q328" s="375"/>
      <c r="R328" s="651" t="e">
        <f>IF(AND(SUM(F316:G318)&lt;=D293,SUM(R316:R318)&lt;=D293),"","・報酬の「配置人数」には年間を通じた配置予定人数を記載してください。(※１)及び記入例参照")</f>
        <v>#REF!</v>
      </c>
      <c r="S328" s="652"/>
      <c r="T328" s="652"/>
      <c r="U328" s="652"/>
      <c r="V328" s="652"/>
      <c r="W328" s="653"/>
      <c r="X328" s="31" t="str">
        <f>IF(AND(O328="○",T328="○"),"①か②の",IF(AND(O328="―",T328="―"),"エラー",""))</f>
        <v/>
      </c>
    </row>
    <row r="329" spans="1:33" s="7" customFormat="1" ht="17.45" customHeight="1" x14ac:dyDescent="0.15">
      <c r="A329" s="320"/>
      <c r="B329" s="624"/>
      <c r="C329" s="348" t="s">
        <v>224</v>
      </c>
      <c r="D329" s="349"/>
      <c r="E329" s="349"/>
      <c r="F329" s="350"/>
      <c r="G329" s="354" t="s">
        <v>225</v>
      </c>
      <c r="H329" s="354"/>
      <c r="I329" s="354"/>
      <c r="J329" s="355" t="s">
        <v>242</v>
      </c>
      <c r="K329" s="356"/>
      <c r="L329" s="356"/>
      <c r="M329" s="356"/>
      <c r="N329" s="356"/>
      <c r="O329" s="356"/>
      <c r="P329" s="356"/>
      <c r="Q329" s="356"/>
      <c r="R329" s="651" t="e">
        <f>IF(AND(OR(COUNTIF(J330,"①*"),COUNTIF(J330,"②*")),AND(E319&lt;&gt;"",E320&lt;&gt;"",G324="○",G326="○",G328="○",J328="○",N328="○",G330="○")),"","・【成果目標】・【成果指標】・【部活動指導員について】・【支給要件の確認】・【部活動指導員の指導状況】・【地域連携・地域移行に資する取組】のいずれかに未入力箇所あり。")</f>
        <v>#REF!</v>
      </c>
      <c r="S329" s="546"/>
      <c r="T329" s="546"/>
      <c r="U329" s="546"/>
      <c r="V329" s="546"/>
      <c r="W329" s="547"/>
    </row>
    <row r="330" spans="1:33" s="7" customFormat="1" ht="26.45" customHeight="1" thickBot="1" x14ac:dyDescent="0.2">
      <c r="A330" s="320"/>
      <c r="B330" s="625"/>
      <c r="C330" s="351"/>
      <c r="D330" s="352"/>
      <c r="E330" s="352"/>
      <c r="F330" s="353"/>
      <c r="G330" s="363" t="e">
        <f>IF(#REF!="","",#REF!)</f>
        <v>#REF!</v>
      </c>
      <c r="H330" s="363"/>
      <c r="I330" s="363"/>
      <c r="J330" s="657" t="e">
        <f>IF(#REF!="","",#REF!)</f>
        <v>#REF!</v>
      </c>
      <c r="K330" s="658"/>
      <c r="L330" s="658"/>
      <c r="M330" s="658"/>
      <c r="N330" s="658"/>
      <c r="O330" s="658"/>
      <c r="P330" s="658"/>
      <c r="Q330" s="658"/>
      <c r="R330" s="654"/>
      <c r="S330" s="655"/>
      <c r="T330" s="655"/>
      <c r="U330" s="655"/>
      <c r="V330" s="655"/>
      <c r="W330" s="656"/>
      <c r="X330" s="31" t="str">
        <f>IF(AND(O330="○",T330="○"),"①か②の",IF(AND(O330="―",T330="―"),"エラー",""))</f>
        <v/>
      </c>
    </row>
    <row r="331" spans="1:33" s="7" customFormat="1" ht="26.45" customHeight="1" x14ac:dyDescent="0.15">
      <c r="A331" s="24" t="str">
        <f>IF(OR(COUNTIF(C333,"*区"),COUNTIF(C333,"*市"),COUNTIF(C333,"*町"),COUNTIF(C333,"*村"),COUNTIF(C333,"*組合")),"○","市町村名×")</f>
        <v>市町村名×</v>
      </c>
      <c r="B331" s="490" t="s">
        <v>106</v>
      </c>
      <c r="C331" s="659" t="s">
        <v>236</v>
      </c>
      <c r="D331" s="661" t="s">
        <v>237</v>
      </c>
      <c r="E331" s="409" t="s">
        <v>191</v>
      </c>
      <c r="F331" s="410"/>
      <c r="G331" s="410"/>
      <c r="H331" s="410"/>
      <c r="I331" s="410"/>
      <c r="J331" s="410"/>
      <c r="K331" s="410"/>
      <c r="L331" s="410"/>
      <c r="M331" s="410"/>
      <c r="N331" s="410"/>
      <c r="O331" s="410"/>
      <c r="P331" s="410"/>
      <c r="Q331" s="410"/>
      <c r="R331" s="410"/>
      <c r="S331" s="410"/>
      <c r="T331" s="410"/>
      <c r="U331" s="492" t="s">
        <v>192</v>
      </c>
      <c r="V331" s="492" t="s">
        <v>238</v>
      </c>
      <c r="W331" s="517" t="s">
        <v>193</v>
      </c>
      <c r="X331" s="25" t="e">
        <f>IF(OR(AF335=2,NOT(AND(V333&gt;0.3*U333,V333&lt;0.4*U333,V333&gt;=W333))),"※３参照：【Ｕ列】都道府県補助額を確認してください","")</f>
        <v>#REF!</v>
      </c>
      <c r="Y331" s="26"/>
    </row>
    <row r="332" spans="1:33" s="7" customFormat="1" ht="21.6" customHeight="1" thickBot="1" x14ac:dyDescent="0.2">
      <c r="A332" s="24" t="str">
        <f>IF(B333="都道府県確認欄","No.不備","")</f>
        <v/>
      </c>
      <c r="B332" s="491"/>
      <c r="C332" s="660"/>
      <c r="D332" s="662"/>
      <c r="E332" s="411"/>
      <c r="F332" s="412"/>
      <c r="G332" s="412"/>
      <c r="H332" s="412"/>
      <c r="I332" s="412"/>
      <c r="J332" s="412"/>
      <c r="K332" s="412"/>
      <c r="L332" s="412"/>
      <c r="M332" s="412"/>
      <c r="N332" s="412"/>
      <c r="O332" s="412"/>
      <c r="P332" s="412"/>
      <c r="Q332" s="412"/>
      <c r="R332" s="412"/>
      <c r="S332" s="412"/>
      <c r="T332" s="412"/>
      <c r="U332" s="493"/>
      <c r="V332" s="493"/>
      <c r="W332" s="518"/>
      <c r="X332" s="25" t="e">
        <f>IF(AND(W333&lt;=U333/3,MOD(W333,1000)=0,NOT(W333=0),AG335=1),"","※３参照：【Ｖ列】国庫補助希望額を確認してください。")</f>
        <v>#REF!</v>
      </c>
      <c r="Y332" s="26"/>
    </row>
    <row r="333" spans="1:33" s="7" customFormat="1" ht="24" customHeight="1" x14ac:dyDescent="0.15">
      <c r="A333" s="14"/>
      <c r="B333" s="622" t="str">
        <f>IFERROR(IF(OR(COUNTIF(C333,"*区"),COUNTIF(C333,"*市"),COUNTIF(C333,"*町"),COUNTIF(C333,"*村"),COUNTIF(C333,"*組合")),B293+1,"－"),"都道府県確認欄")</f>
        <v>－</v>
      </c>
      <c r="C333" s="626" t="e">
        <f>#REF!</f>
        <v>#REF!</v>
      </c>
      <c r="D333" s="629" t="e">
        <f>SUM($F335:$F354)</f>
        <v>#REF!</v>
      </c>
      <c r="E333" s="523" t="s">
        <v>194</v>
      </c>
      <c r="F333" s="524" t="s">
        <v>195</v>
      </c>
      <c r="G333" s="526" t="s">
        <v>196</v>
      </c>
      <c r="H333" s="528" t="s">
        <v>197</v>
      </c>
      <c r="I333" s="423" t="s">
        <v>198</v>
      </c>
      <c r="J333" s="424"/>
      <c r="K333" s="425"/>
      <c r="L333" s="429" t="s">
        <v>100</v>
      </c>
      <c r="M333" s="430"/>
      <c r="N333" s="430"/>
      <c r="O333" s="430"/>
      <c r="P333" s="430"/>
      <c r="Q333" s="430"/>
      <c r="R333" s="430"/>
      <c r="S333" s="431"/>
      <c r="T333" s="413" t="s">
        <v>199</v>
      </c>
      <c r="U333" s="415" t="e">
        <f>SUM($T335,$O356,$T356)</f>
        <v>#REF!</v>
      </c>
      <c r="V333" s="665" t="e">
        <f>#REF!</f>
        <v>#REF!</v>
      </c>
      <c r="W333" s="667" t="e">
        <f>#REF!</f>
        <v>#REF!</v>
      </c>
      <c r="X333" s="23" t="e">
        <f>IF(AND(AD335=1,AE335=1,AF335=1,AG335=1),"","入力不備あり")</f>
        <v>#REF!</v>
      </c>
      <c r="Y333" s="26"/>
    </row>
    <row r="334" spans="1:33" s="7" customFormat="1" ht="12.6" customHeight="1" thickBot="1" x14ac:dyDescent="0.2">
      <c r="A334" s="14"/>
      <c r="B334" s="623"/>
      <c r="C334" s="627"/>
      <c r="D334" s="630"/>
      <c r="E334" s="523"/>
      <c r="F334" s="525"/>
      <c r="G334" s="527"/>
      <c r="H334" s="529"/>
      <c r="I334" s="426"/>
      <c r="J334" s="427"/>
      <c r="K334" s="428"/>
      <c r="L334" s="432"/>
      <c r="M334" s="432"/>
      <c r="N334" s="432"/>
      <c r="O334" s="432"/>
      <c r="P334" s="432"/>
      <c r="Q334" s="432"/>
      <c r="R334" s="432"/>
      <c r="S334" s="433"/>
      <c r="T334" s="414"/>
      <c r="U334" s="416"/>
      <c r="V334" s="666"/>
      <c r="W334" s="565"/>
      <c r="X334" s="26"/>
      <c r="Y334" s="7" t="s">
        <v>180</v>
      </c>
      <c r="Z334" s="7" t="s">
        <v>200</v>
      </c>
      <c r="AA334" s="7" t="s">
        <v>201</v>
      </c>
      <c r="AB334" s="7" t="s">
        <v>202</v>
      </c>
      <c r="AD334" s="7" t="s">
        <v>203</v>
      </c>
      <c r="AE334" s="7" t="s">
        <v>107</v>
      </c>
      <c r="AF334" s="7" t="s">
        <v>239</v>
      </c>
      <c r="AG334" s="7" t="s">
        <v>204</v>
      </c>
    </row>
    <row r="335" spans="1:33" s="7" customFormat="1" ht="17.45" customHeight="1" x14ac:dyDescent="0.15">
      <c r="A335" s="27" t="e">
        <f>IF(AND(F335&lt;&gt;"",G335&lt;&gt;"",H335&lt;&gt;"",I335&lt;&gt;""),"","入力不備あり")</f>
        <v>#REF!</v>
      </c>
      <c r="B335" s="623"/>
      <c r="C335" s="628"/>
      <c r="D335" s="631"/>
      <c r="E335" s="523"/>
      <c r="F335" s="47" t="e">
        <f>IF(#REF!="","",#REF!)</f>
        <v>#REF!</v>
      </c>
      <c r="G335" s="49" t="e">
        <f>IF(#REF!="","",#REF!)</f>
        <v>#REF!</v>
      </c>
      <c r="H335" s="54" t="e">
        <f>IF(#REF!="","",#REF!)</f>
        <v>#REF!</v>
      </c>
      <c r="I335" s="385" t="str">
        <f>IFERROR(INT(G335*H335),"")</f>
        <v/>
      </c>
      <c r="J335" s="386"/>
      <c r="K335" s="387"/>
      <c r="L335" s="613" t="e">
        <f>IF(#REF!="","",#REF!)</f>
        <v>#REF!</v>
      </c>
      <c r="M335" s="613"/>
      <c r="N335" s="613"/>
      <c r="O335" s="613"/>
      <c r="P335" s="613"/>
      <c r="Q335" s="613"/>
      <c r="R335" s="613"/>
      <c r="S335" s="614"/>
      <c r="T335" s="567">
        <f>SUM($I335:$K354)</f>
        <v>0</v>
      </c>
      <c r="U335" s="416"/>
      <c r="V335" s="666"/>
      <c r="W335" s="565"/>
      <c r="X335" s="23" t="e">
        <f>IF(AND(Y335=1,Z335=1,AA335=1,AB335=1,AD335=1,AE335=1,AF335=1,AG335=1),"","入力不備あり")</f>
        <v>#REF!</v>
      </c>
      <c r="Y335" s="7">
        <f>IFERROR(IF(F335="",2,IF(AND(F335&gt;=1,(MOD(F335,1)=0)),1,IF(AND(F335=0,L335&lt;&gt;""),1,2))),2)</f>
        <v>2</v>
      </c>
      <c r="Z335" s="7" t="e">
        <f>IF(G335="",2,IF(G335&lt;=1600,1,2))</f>
        <v>#REF!</v>
      </c>
      <c r="AA335" s="7" t="e">
        <f>IF(H335="",2,IF(H335&gt;=0,1,2))</f>
        <v>#REF!</v>
      </c>
      <c r="AB335" s="7" t="e">
        <f>IF(I335=#REF!,1,2)</f>
        <v>#REF!</v>
      </c>
      <c r="AD335" s="7" t="e">
        <f>IF(T335=#REF!,1,2)</f>
        <v>#REF!</v>
      </c>
      <c r="AE335" s="7" t="e">
        <f>IF(U333=#REF!,1,2)</f>
        <v>#REF!</v>
      </c>
      <c r="AF335" s="7" t="e">
        <f>IF(V333=0,2,IF(#REF!="",2,IF(V333=#REF!,1,2)))</f>
        <v>#REF!</v>
      </c>
      <c r="AG335" s="7" t="e">
        <f>IF(W333=0,2,IF(W333=#REF!,1,2))</f>
        <v>#REF!</v>
      </c>
    </row>
    <row r="336" spans="1:33" s="7" customFormat="1" ht="17.45" customHeight="1" x14ac:dyDescent="0.15">
      <c r="A336" s="27" t="e">
        <f>IF(AND(F336="",G336="",H336="",I336="",L336=""),"",IF(AND(F336&lt;&gt;"",G336&lt;&gt;"",H336&lt;&gt;"",I336&lt;&gt;""),"","入力不備あり"))</f>
        <v>#REF!</v>
      </c>
      <c r="B336" s="623"/>
      <c r="C336" s="628"/>
      <c r="D336" s="631"/>
      <c r="E336" s="523"/>
      <c r="F336" s="47" t="e">
        <f>IF(#REF!="","",#REF!)</f>
        <v>#REF!</v>
      </c>
      <c r="G336" s="49" t="e">
        <f>IF(#REF!="","",#REF!)</f>
        <v>#REF!</v>
      </c>
      <c r="H336" s="54" t="e">
        <f>IF(#REF!="","",#REF!)</f>
        <v>#REF!</v>
      </c>
      <c r="I336" s="385" t="str">
        <f>IFERROR(INT(G336*H336),"")</f>
        <v/>
      </c>
      <c r="J336" s="386"/>
      <c r="K336" s="387"/>
      <c r="L336" s="613" t="e">
        <f>IF(#REF!="","",#REF!)</f>
        <v>#REF!</v>
      </c>
      <c r="M336" s="613"/>
      <c r="N336" s="613"/>
      <c r="O336" s="613"/>
      <c r="P336" s="613"/>
      <c r="Q336" s="613"/>
      <c r="R336" s="613"/>
      <c r="S336" s="614"/>
      <c r="T336" s="567"/>
      <c r="U336" s="416"/>
      <c r="V336" s="666"/>
      <c r="W336" s="565"/>
      <c r="X336" s="23" t="e">
        <f>IF(AND(Y336=3,Z336=3,AA336=3),"",IF(AND(Y336=1,Z336=1,AA336=1,AB336=1),"","入力不備あり"))</f>
        <v>#REF!</v>
      </c>
      <c r="Y336" s="7">
        <f>IFERROR(IF(F336="",3,IF(AND(F336&gt;=1,(MOD(F336,1)=0)),1,IF(AND(F336=0,L336&lt;&gt;""),1,2))),2)</f>
        <v>2</v>
      </c>
      <c r="Z336" s="7" t="e">
        <f>IF(G336="",3,IF(G336&lt;=1600,1,2))</f>
        <v>#REF!</v>
      </c>
      <c r="AA336" s="7" t="e">
        <f>IF(H336="",3,IF(H336&gt;=0,1,2))</f>
        <v>#REF!</v>
      </c>
      <c r="AB336" s="7" t="e">
        <f>IF(I336=#REF!,1,2)</f>
        <v>#REF!</v>
      </c>
    </row>
    <row r="337" spans="1:28" s="7" customFormat="1" ht="17.45" customHeight="1" x14ac:dyDescent="0.15">
      <c r="A337" s="27" t="e">
        <f>IF(AND(F337="",G337="",H337="",I337="",L337=""),"",IF(AND(F337&lt;&gt;"",G337&lt;&gt;"",H337&lt;&gt;"",I337&lt;&gt;""),"","入力不備あり"))</f>
        <v>#REF!</v>
      </c>
      <c r="B337" s="623"/>
      <c r="C337" s="628"/>
      <c r="D337" s="631"/>
      <c r="E337" s="523"/>
      <c r="F337" s="47" t="e">
        <f>IF(#REF!="","",#REF!)</f>
        <v>#REF!</v>
      </c>
      <c r="G337" s="49" t="e">
        <f>IF(#REF!="","",#REF!)</f>
        <v>#REF!</v>
      </c>
      <c r="H337" s="54" t="e">
        <f>IF(#REF!="","",#REF!)</f>
        <v>#REF!</v>
      </c>
      <c r="I337" s="385" t="str">
        <f t="shared" ref="I337:I354" si="57">IFERROR(INT(G337*H337),"")</f>
        <v/>
      </c>
      <c r="J337" s="386"/>
      <c r="K337" s="387"/>
      <c r="L337" s="613" t="e">
        <f>IF(#REF!="","",#REF!)</f>
        <v>#REF!</v>
      </c>
      <c r="M337" s="613"/>
      <c r="N337" s="613"/>
      <c r="O337" s="613"/>
      <c r="P337" s="613"/>
      <c r="Q337" s="613"/>
      <c r="R337" s="613"/>
      <c r="S337" s="614"/>
      <c r="T337" s="567"/>
      <c r="U337" s="416"/>
      <c r="V337" s="666"/>
      <c r="W337" s="565"/>
      <c r="X337" s="23" t="e">
        <f t="shared" ref="X337:X354" si="58">IF(AND(Y337=3,Z337=3,AA337=3),"",IF(AND(Y337=1,Z337=1,AA337=1,AB337=1),"","入力不備あり"))</f>
        <v>#REF!</v>
      </c>
      <c r="Y337" s="7">
        <f t="shared" ref="Y337:Y354" si="59">IFERROR(IF(F337="",3,IF(AND(F337&gt;=1,(MOD(F337,1)=0)),1,IF(AND(F337=0,L337&lt;&gt;""),1,2))),2)</f>
        <v>2</v>
      </c>
      <c r="Z337" s="7" t="e">
        <f t="shared" ref="Z337:Z354" si="60">IF(G337="",3,IF(G337&lt;=1600,1,2))</f>
        <v>#REF!</v>
      </c>
      <c r="AA337" s="7" t="e">
        <f t="shared" ref="AA337:AA354" si="61">IF(H337="",3,IF(H337&gt;=0,1,2))</f>
        <v>#REF!</v>
      </c>
      <c r="AB337" s="7" t="e">
        <f>IF(I337=#REF!,1,2)</f>
        <v>#REF!</v>
      </c>
    </row>
    <row r="338" spans="1:28" s="7" customFormat="1" ht="17.45" customHeight="1" x14ac:dyDescent="0.15">
      <c r="A338" s="27" t="e">
        <f t="shared" ref="A338:A354" si="62">IF(AND(F338="",G338="",H338="",I338="",L338=""),"",IF(AND(F338&lt;&gt;"",G338&lt;&gt;"",H338&lt;&gt;"",I338&lt;&gt;""),"","入力不備あり"))</f>
        <v>#REF!</v>
      </c>
      <c r="B338" s="623"/>
      <c r="C338" s="628"/>
      <c r="D338" s="631"/>
      <c r="E338" s="523"/>
      <c r="F338" s="47" t="e">
        <f>IF(#REF!="","",#REF!)</f>
        <v>#REF!</v>
      </c>
      <c r="G338" s="49" t="e">
        <f>IF(#REF!="","",#REF!)</f>
        <v>#REF!</v>
      </c>
      <c r="H338" s="54" t="e">
        <f>IF(#REF!="","",#REF!)</f>
        <v>#REF!</v>
      </c>
      <c r="I338" s="385" t="str">
        <f t="shared" si="57"/>
        <v/>
      </c>
      <c r="J338" s="386"/>
      <c r="K338" s="387"/>
      <c r="L338" s="613" t="e">
        <f>IF(#REF!="","",#REF!)</f>
        <v>#REF!</v>
      </c>
      <c r="M338" s="613"/>
      <c r="N338" s="613"/>
      <c r="O338" s="613"/>
      <c r="P338" s="613"/>
      <c r="Q338" s="613"/>
      <c r="R338" s="613"/>
      <c r="S338" s="614"/>
      <c r="T338" s="567"/>
      <c r="U338" s="416"/>
      <c r="V338" s="666"/>
      <c r="W338" s="565"/>
      <c r="X338" s="23" t="e">
        <f t="shared" si="58"/>
        <v>#REF!</v>
      </c>
      <c r="Y338" s="7">
        <f t="shared" si="59"/>
        <v>2</v>
      </c>
      <c r="Z338" s="7" t="e">
        <f t="shared" si="60"/>
        <v>#REF!</v>
      </c>
      <c r="AA338" s="7" t="e">
        <f t="shared" si="61"/>
        <v>#REF!</v>
      </c>
      <c r="AB338" s="7" t="e">
        <f>IF(I338=#REF!,1,2)</f>
        <v>#REF!</v>
      </c>
    </row>
    <row r="339" spans="1:28" s="7" customFormat="1" ht="17.45" customHeight="1" x14ac:dyDescent="0.15">
      <c r="A339" s="27" t="e">
        <f t="shared" si="62"/>
        <v>#REF!</v>
      </c>
      <c r="B339" s="623"/>
      <c r="C339" s="628"/>
      <c r="D339" s="631"/>
      <c r="E339" s="523"/>
      <c r="F339" s="47" t="e">
        <f>IF(#REF!="","",#REF!)</f>
        <v>#REF!</v>
      </c>
      <c r="G339" s="49" t="e">
        <f>IF(#REF!="","",#REF!)</f>
        <v>#REF!</v>
      </c>
      <c r="H339" s="54" t="e">
        <f>IF(#REF!="","",#REF!)</f>
        <v>#REF!</v>
      </c>
      <c r="I339" s="385" t="str">
        <f t="shared" si="57"/>
        <v/>
      </c>
      <c r="J339" s="386"/>
      <c r="K339" s="387"/>
      <c r="L339" s="613" t="e">
        <f>IF(#REF!="","",#REF!)</f>
        <v>#REF!</v>
      </c>
      <c r="M339" s="613"/>
      <c r="N339" s="613"/>
      <c r="O339" s="613"/>
      <c r="P339" s="613"/>
      <c r="Q339" s="613"/>
      <c r="R339" s="613"/>
      <c r="S339" s="614"/>
      <c r="T339" s="567"/>
      <c r="U339" s="416"/>
      <c r="V339" s="666"/>
      <c r="W339" s="565"/>
      <c r="X339" s="23" t="e">
        <f t="shared" si="58"/>
        <v>#REF!</v>
      </c>
      <c r="Y339" s="7">
        <f t="shared" si="59"/>
        <v>2</v>
      </c>
      <c r="Z339" s="7" t="e">
        <f t="shared" si="60"/>
        <v>#REF!</v>
      </c>
      <c r="AA339" s="7" t="e">
        <f t="shared" si="61"/>
        <v>#REF!</v>
      </c>
      <c r="AB339" s="7" t="e">
        <f>IF(I339=#REF!,1,2)</f>
        <v>#REF!</v>
      </c>
    </row>
    <row r="340" spans="1:28" s="7" customFormat="1" ht="17.45" customHeight="1" x14ac:dyDescent="0.15">
      <c r="A340" s="27" t="e">
        <f t="shared" si="62"/>
        <v>#REF!</v>
      </c>
      <c r="B340" s="623"/>
      <c r="C340" s="628"/>
      <c r="D340" s="631"/>
      <c r="E340" s="523"/>
      <c r="F340" s="47" t="e">
        <f>IF(#REF!="","",#REF!)</f>
        <v>#REF!</v>
      </c>
      <c r="G340" s="49" t="e">
        <f>IF(#REF!="","",#REF!)</f>
        <v>#REF!</v>
      </c>
      <c r="H340" s="54" t="e">
        <f>IF(#REF!="","",#REF!)</f>
        <v>#REF!</v>
      </c>
      <c r="I340" s="385" t="str">
        <f t="shared" si="57"/>
        <v/>
      </c>
      <c r="J340" s="386"/>
      <c r="K340" s="387"/>
      <c r="L340" s="613" t="e">
        <f>IF(#REF!="","",#REF!)</f>
        <v>#REF!</v>
      </c>
      <c r="M340" s="613"/>
      <c r="N340" s="613"/>
      <c r="O340" s="613"/>
      <c r="P340" s="613"/>
      <c r="Q340" s="613"/>
      <c r="R340" s="613"/>
      <c r="S340" s="614"/>
      <c r="T340" s="567"/>
      <c r="U340" s="416"/>
      <c r="V340" s="666"/>
      <c r="W340" s="565"/>
      <c r="X340" s="23" t="e">
        <f t="shared" si="58"/>
        <v>#REF!</v>
      </c>
      <c r="Y340" s="7">
        <f t="shared" si="59"/>
        <v>2</v>
      </c>
      <c r="Z340" s="7" t="e">
        <f t="shared" si="60"/>
        <v>#REF!</v>
      </c>
      <c r="AA340" s="7" t="e">
        <f t="shared" si="61"/>
        <v>#REF!</v>
      </c>
      <c r="AB340" s="7" t="e">
        <f>IF(I340=#REF!,1,2)</f>
        <v>#REF!</v>
      </c>
    </row>
    <row r="341" spans="1:28" s="7" customFormat="1" ht="17.45" customHeight="1" x14ac:dyDescent="0.15">
      <c r="A341" s="27" t="e">
        <f t="shared" si="62"/>
        <v>#REF!</v>
      </c>
      <c r="B341" s="623"/>
      <c r="C341" s="628"/>
      <c r="D341" s="631"/>
      <c r="E341" s="523"/>
      <c r="F341" s="47" t="e">
        <f>IF(#REF!="","",#REF!)</f>
        <v>#REF!</v>
      </c>
      <c r="G341" s="49" t="e">
        <f>IF(#REF!="","",#REF!)</f>
        <v>#REF!</v>
      </c>
      <c r="H341" s="54" t="e">
        <f>IF(#REF!="","",#REF!)</f>
        <v>#REF!</v>
      </c>
      <c r="I341" s="385" t="str">
        <f t="shared" si="57"/>
        <v/>
      </c>
      <c r="J341" s="386"/>
      <c r="K341" s="387"/>
      <c r="L341" s="613" t="e">
        <f>IF(#REF!="","",#REF!)</f>
        <v>#REF!</v>
      </c>
      <c r="M341" s="613"/>
      <c r="N341" s="613"/>
      <c r="O341" s="613"/>
      <c r="P341" s="613"/>
      <c r="Q341" s="613"/>
      <c r="R341" s="613"/>
      <c r="S341" s="614"/>
      <c r="T341" s="567"/>
      <c r="U341" s="416"/>
      <c r="V341" s="666"/>
      <c r="W341" s="565"/>
      <c r="X341" s="23" t="e">
        <f t="shared" si="58"/>
        <v>#REF!</v>
      </c>
      <c r="Y341" s="7">
        <f t="shared" si="59"/>
        <v>2</v>
      </c>
      <c r="Z341" s="7" t="e">
        <f t="shared" si="60"/>
        <v>#REF!</v>
      </c>
      <c r="AA341" s="7" t="e">
        <f t="shared" si="61"/>
        <v>#REF!</v>
      </c>
      <c r="AB341" s="7" t="e">
        <f>IF(I341=#REF!,1,2)</f>
        <v>#REF!</v>
      </c>
    </row>
    <row r="342" spans="1:28" s="7" customFormat="1" ht="17.45" customHeight="1" x14ac:dyDescent="0.15">
      <c r="A342" s="27" t="e">
        <f t="shared" si="62"/>
        <v>#REF!</v>
      </c>
      <c r="B342" s="623"/>
      <c r="C342" s="628"/>
      <c r="D342" s="631"/>
      <c r="E342" s="523"/>
      <c r="F342" s="47" t="e">
        <f>IF(#REF!="","",#REF!)</f>
        <v>#REF!</v>
      </c>
      <c r="G342" s="49" t="e">
        <f>IF(#REF!="","",#REF!)</f>
        <v>#REF!</v>
      </c>
      <c r="H342" s="54" t="e">
        <f>IF(#REF!="","",#REF!)</f>
        <v>#REF!</v>
      </c>
      <c r="I342" s="385" t="str">
        <f t="shared" si="57"/>
        <v/>
      </c>
      <c r="J342" s="386"/>
      <c r="K342" s="387"/>
      <c r="L342" s="613" t="e">
        <f>IF(#REF!="","",#REF!)</f>
        <v>#REF!</v>
      </c>
      <c r="M342" s="613"/>
      <c r="N342" s="613"/>
      <c r="O342" s="613"/>
      <c r="P342" s="613"/>
      <c r="Q342" s="613"/>
      <c r="R342" s="613"/>
      <c r="S342" s="614"/>
      <c r="T342" s="567"/>
      <c r="U342" s="416"/>
      <c r="V342" s="666"/>
      <c r="W342" s="565"/>
      <c r="X342" s="23" t="e">
        <f t="shared" si="58"/>
        <v>#REF!</v>
      </c>
      <c r="Y342" s="7">
        <f t="shared" si="59"/>
        <v>2</v>
      </c>
      <c r="Z342" s="7" t="e">
        <f t="shared" si="60"/>
        <v>#REF!</v>
      </c>
      <c r="AA342" s="7" t="e">
        <f t="shared" si="61"/>
        <v>#REF!</v>
      </c>
      <c r="AB342" s="7" t="e">
        <f>IF(I342=#REF!,1,2)</f>
        <v>#REF!</v>
      </c>
    </row>
    <row r="343" spans="1:28" s="7" customFormat="1" ht="17.45" customHeight="1" x14ac:dyDescent="0.15">
      <c r="A343" s="27" t="e">
        <f t="shared" si="62"/>
        <v>#REF!</v>
      </c>
      <c r="B343" s="623"/>
      <c r="C343" s="628"/>
      <c r="D343" s="631"/>
      <c r="E343" s="523"/>
      <c r="F343" s="47" t="e">
        <f>IF(#REF!="","",#REF!)</f>
        <v>#REF!</v>
      </c>
      <c r="G343" s="49" t="e">
        <f>IF(#REF!="","",#REF!)</f>
        <v>#REF!</v>
      </c>
      <c r="H343" s="54" t="e">
        <f>IF(#REF!="","",#REF!)</f>
        <v>#REF!</v>
      </c>
      <c r="I343" s="385" t="str">
        <f t="shared" si="57"/>
        <v/>
      </c>
      <c r="J343" s="386"/>
      <c r="K343" s="387"/>
      <c r="L343" s="613" t="e">
        <f>IF(#REF!="","",#REF!)</f>
        <v>#REF!</v>
      </c>
      <c r="M343" s="613"/>
      <c r="N343" s="613"/>
      <c r="O343" s="613"/>
      <c r="P343" s="613"/>
      <c r="Q343" s="613"/>
      <c r="R343" s="613"/>
      <c r="S343" s="614"/>
      <c r="T343" s="567"/>
      <c r="U343" s="416"/>
      <c r="V343" s="666"/>
      <c r="W343" s="565"/>
      <c r="X343" s="23" t="e">
        <f t="shared" si="58"/>
        <v>#REF!</v>
      </c>
      <c r="Y343" s="7">
        <f t="shared" si="59"/>
        <v>2</v>
      </c>
      <c r="Z343" s="7" t="e">
        <f t="shared" si="60"/>
        <v>#REF!</v>
      </c>
      <c r="AA343" s="7" t="e">
        <f t="shared" si="61"/>
        <v>#REF!</v>
      </c>
      <c r="AB343" s="7" t="e">
        <f>IF(I343=#REF!,1,2)</f>
        <v>#REF!</v>
      </c>
    </row>
    <row r="344" spans="1:28" s="7" customFormat="1" ht="17.45" customHeight="1" x14ac:dyDescent="0.15">
      <c r="A344" s="27" t="e">
        <f t="shared" si="62"/>
        <v>#REF!</v>
      </c>
      <c r="B344" s="623"/>
      <c r="C344" s="628"/>
      <c r="D344" s="631"/>
      <c r="E344" s="523"/>
      <c r="F344" s="47" t="e">
        <f>IF(#REF!="","",#REF!)</f>
        <v>#REF!</v>
      </c>
      <c r="G344" s="49" t="e">
        <f>IF(#REF!="","",#REF!)</f>
        <v>#REF!</v>
      </c>
      <c r="H344" s="54" t="e">
        <f>IF(#REF!="","",#REF!)</f>
        <v>#REF!</v>
      </c>
      <c r="I344" s="385" t="str">
        <f t="shared" si="57"/>
        <v/>
      </c>
      <c r="J344" s="386"/>
      <c r="K344" s="387"/>
      <c r="L344" s="613" t="e">
        <f>IF(#REF!="","",#REF!)</f>
        <v>#REF!</v>
      </c>
      <c r="M344" s="613"/>
      <c r="N344" s="613"/>
      <c r="O344" s="613"/>
      <c r="P344" s="613"/>
      <c r="Q344" s="613"/>
      <c r="R344" s="613"/>
      <c r="S344" s="614"/>
      <c r="T344" s="567"/>
      <c r="U344" s="416"/>
      <c r="V344" s="666"/>
      <c r="W344" s="565"/>
      <c r="X344" s="23" t="e">
        <f t="shared" si="58"/>
        <v>#REF!</v>
      </c>
      <c r="Y344" s="7">
        <f t="shared" si="59"/>
        <v>2</v>
      </c>
      <c r="Z344" s="7" t="e">
        <f t="shared" si="60"/>
        <v>#REF!</v>
      </c>
      <c r="AA344" s="7" t="e">
        <f t="shared" si="61"/>
        <v>#REF!</v>
      </c>
      <c r="AB344" s="7" t="e">
        <f>IF(I344=#REF!,1,2)</f>
        <v>#REF!</v>
      </c>
    </row>
    <row r="345" spans="1:28" s="7" customFormat="1" ht="17.45" customHeight="1" x14ac:dyDescent="0.15">
      <c r="A345" s="27" t="e">
        <f t="shared" si="62"/>
        <v>#REF!</v>
      </c>
      <c r="B345" s="623"/>
      <c r="C345" s="628"/>
      <c r="D345" s="631"/>
      <c r="E345" s="523"/>
      <c r="F345" s="47" t="e">
        <f>IF(#REF!="","",#REF!)</f>
        <v>#REF!</v>
      </c>
      <c r="G345" s="49" t="e">
        <f>IF(#REF!="","",#REF!)</f>
        <v>#REF!</v>
      </c>
      <c r="H345" s="54" t="e">
        <f>IF(#REF!="","",#REF!)</f>
        <v>#REF!</v>
      </c>
      <c r="I345" s="385" t="str">
        <f t="shared" si="57"/>
        <v/>
      </c>
      <c r="J345" s="386"/>
      <c r="K345" s="387"/>
      <c r="L345" s="613" t="e">
        <f>IF(#REF!="","",#REF!)</f>
        <v>#REF!</v>
      </c>
      <c r="M345" s="613"/>
      <c r="N345" s="613"/>
      <c r="O345" s="613"/>
      <c r="P345" s="613"/>
      <c r="Q345" s="613"/>
      <c r="R345" s="613"/>
      <c r="S345" s="614"/>
      <c r="T345" s="567"/>
      <c r="U345" s="416"/>
      <c r="V345" s="666"/>
      <c r="W345" s="565"/>
      <c r="X345" s="23" t="e">
        <f t="shared" si="58"/>
        <v>#REF!</v>
      </c>
      <c r="Y345" s="7">
        <f t="shared" si="59"/>
        <v>2</v>
      </c>
      <c r="Z345" s="7" t="e">
        <f t="shared" si="60"/>
        <v>#REF!</v>
      </c>
      <c r="AA345" s="7" t="e">
        <f t="shared" si="61"/>
        <v>#REF!</v>
      </c>
      <c r="AB345" s="7" t="e">
        <f>IF(I345=#REF!,1,2)</f>
        <v>#REF!</v>
      </c>
    </row>
    <row r="346" spans="1:28" s="7" customFormat="1" ht="17.45" customHeight="1" x14ac:dyDescent="0.15">
      <c r="A346" s="27" t="e">
        <f t="shared" si="62"/>
        <v>#REF!</v>
      </c>
      <c r="B346" s="623"/>
      <c r="C346" s="628"/>
      <c r="D346" s="631"/>
      <c r="E346" s="523"/>
      <c r="F346" s="47" t="e">
        <f>IF(#REF!="","",#REF!)</f>
        <v>#REF!</v>
      </c>
      <c r="G346" s="49" t="e">
        <f>IF(#REF!="","",#REF!)</f>
        <v>#REF!</v>
      </c>
      <c r="H346" s="54" t="e">
        <f>IF(#REF!="","",#REF!)</f>
        <v>#REF!</v>
      </c>
      <c r="I346" s="385" t="str">
        <f t="shared" si="57"/>
        <v/>
      </c>
      <c r="J346" s="386"/>
      <c r="K346" s="387"/>
      <c r="L346" s="613" t="e">
        <f>IF(#REF!="","",#REF!)</f>
        <v>#REF!</v>
      </c>
      <c r="M346" s="613"/>
      <c r="N346" s="613"/>
      <c r="O346" s="613"/>
      <c r="P346" s="613"/>
      <c r="Q346" s="613"/>
      <c r="R346" s="613"/>
      <c r="S346" s="614"/>
      <c r="T346" s="567"/>
      <c r="U346" s="416"/>
      <c r="V346" s="666"/>
      <c r="W346" s="565"/>
      <c r="X346" s="23" t="e">
        <f t="shared" si="58"/>
        <v>#REF!</v>
      </c>
      <c r="Y346" s="7">
        <f t="shared" si="59"/>
        <v>2</v>
      </c>
      <c r="Z346" s="7" t="e">
        <f t="shared" si="60"/>
        <v>#REF!</v>
      </c>
      <c r="AA346" s="7" t="e">
        <f t="shared" si="61"/>
        <v>#REF!</v>
      </c>
      <c r="AB346" s="7" t="e">
        <f>IF(I346=#REF!,1,2)</f>
        <v>#REF!</v>
      </c>
    </row>
    <row r="347" spans="1:28" s="7" customFormat="1" ht="17.45" customHeight="1" x14ac:dyDescent="0.15">
      <c r="A347" s="27" t="e">
        <f t="shared" si="62"/>
        <v>#REF!</v>
      </c>
      <c r="B347" s="623"/>
      <c r="C347" s="628"/>
      <c r="D347" s="631"/>
      <c r="E347" s="523"/>
      <c r="F347" s="47" t="e">
        <f>IF(#REF!="","",#REF!)</f>
        <v>#REF!</v>
      </c>
      <c r="G347" s="49" t="e">
        <f>IF(#REF!="","",#REF!)</f>
        <v>#REF!</v>
      </c>
      <c r="H347" s="54" t="e">
        <f>IF(#REF!="","",#REF!)</f>
        <v>#REF!</v>
      </c>
      <c r="I347" s="385" t="str">
        <f t="shared" si="57"/>
        <v/>
      </c>
      <c r="J347" s="386"/>
      <c r="K347" s="387"/>
      <c r="L347" s="613" t="e">
        <f>IF(#REF!="","",#REF!)</f>
        <v>#REF!</v>
      </c>
      <c r="M347" s="613"/>
      <c r="N347" s="613"/>
      <c r="O347" s="613"/>
      <c r="P347" s="613"/>
      <c r="Q347" s="613"/>
      <c r="R347" s="613"/>
      <c r="S347" s="614"/>
      <c r="T347" s="567"/>
      <c r="U347" s="416"/>
      <c r="V347" s="666"/>
      <c r="W347" s="565"/>
      <c r="X347" s="23" t="e">
        <f t="shared" si="58"/>
        <v>#REF!</v>
      </c>
      <c r="Y347" s="7">
        <f t="shared" si="59"/>
        <v>2</v>
      </c>
      <c r="Z347" s="7" t="e">
        <f t="shared" si="60"/>
        <v>#REF!</v>
      </c>
      <c r="AA347" s="7" t="e">
        <f t="shared" si="61"/>
        <v>#REF!</v>
      </c>
      <c r="AB347" s="7" t="e">
        <f>IF(I347=#REF!,1,2)</f>
        <v>#REF!</v>
      </c>
    </row>
    <row r="348" spans="1:28" s="7" customFormat="1" ht="17.45" customHeight="1" x14ac:dyDescent="0.15">
      <c r="A348" s="27" t="e">
        <f t="shared" si="62"/>
        <v>#REF!</v>
      </c>
      <c r="B348" s="623"/>
      <c r="C348" s="628"/>
      <c r="D348" s="631"/>
      <c r="E348" s="523"/>
      <c r="F348" s="47" t="e">
        <f>IF(#REF!="","",#REF!)</f>
        <v>#REF!</v>
      </c>
      <c r="G348" s="49" t="e">
        <f>IF(#REF!="","",#REF!)</f>
        <v>#REF!</v>
      </c>
      <c r="H348" s="54" t="e">
        <f>IF(#REF!="","",#REF!)</f>
        <v>#REF!</v>
      </c>
      <c r="I348" s="385" t="str">
        <f t="shared" si="57"/>
        <v/>
      </c>
      <c r="J348" s="386"/>
      <c r="K348" s="387"/>
      <c r="L348" s="613" t="e">
        <f>IF(#REF!="","",#REF!)</f>
        <v>#REF!</v>
      </c>
      <c r="M348" s="613"/>
      <c r="N348" s="613"/>
      <c r="O348" s="613"/>
      <c r="P348" s="613"/>
      <c r="Q348" s="613"/>
      <c r="R348" s="613"/>
      <c r="S348" s="614"/>
      <c r="T348" s="567"/>
      <c r="U348" s="416"/>
      <c r="V348" s="666"/>
      <c r="W348" s="565"/>
      <c r="X348" s="23" t="e">
        <f t="shared" si="58"/>
        <v>#REF!</v>
      </c>
      <c r="Y348" s="7">
        <f t="shared" si="59"/>
        <v>2</v>
      </c>
      <c r="Z348" s="7" t="e">
        <f t="shared" si="60"/>
        <v>#REF!</v>
      </c>
      <c r="AA348" s="7" t="e">
        <f t="shared" si="61"/>
        <v>#REF!</v>
      </c>
      <c r="AB348" s="7" t="e">
        <f>IF(I348=#REF!,1,2)</f>
        <v>#REF!</v>
      </c>
    </row>
    <row r="349" spans="1:28" s="7" customFormat="1" ht="17.45" customHeight="1" x14ac:dyDescent="0.15">
      <c r="A349" s="27" t="e">
        <f t="shared" si="62"/>
        <v>#REF!</v>
      </c>
      <c r="B349" s="623"/>
      <c r="C349" s="628"/>
      <c r="D349" s="631"/>
      <c r="E349" s="523"/>
      <c r="F349" s="47" t="e">
        <f>IF(#REF!="","",#REF!)</f>
        <v>#REF!</v>
      </c>
      <c r="G349" s="49" t="e">
        <f>IF(#REF!="","",#REF!)</f>
        <v>#REF!</v>
      </c>
      <c r="H349" s="54" t="e">
        <f>IF(#REF!="","",#REF!)</f>
        <v>#REF!</v>
      </c>
      <c r="I349" s="385" t="str">
        <f t="shared" si="57"/>
        <v/>
      </c>
      <c r="J349" s="386"/>
      <c r="K349" s="387"/>
      <c r="L349" s="613" t="e">
        <f>IF(#REF!="","",#REF!)</f>
        <v>#REF!</v>
      </c>
      <c r="M349" s="613"/>
      <c r="N349" s="613"/>
      <c r="O349" s="613"/>
      <c r="P349" s="613"/>
      <c r="Q349" s="613"/>
      <c r="R349" s="613"/>
      <c r="S349" s="614"/>
      <c r="T349" s="567"/>
      <c r="U349" s="416"/>
      <c r="V349" s="666"/>
      <c r="W349" s="565"/>
      <c r="X349" s="23" t="e">
        <f t="shared" si="58"/>
        <v>#REF!</v>
      </c>
      <c r="Y349" s="7">
        <f t="shared" si="59"/>
        <v>2</v>
      </c>
      <c r="Z349" s="7" t="e">
        <f t="shared" si="60"/>
        <v>#REF!</v>
      </c>
      <c r="AA349" s="7" t="e">
        <f t="shared" si="61"/>
        <v>#REF!</v>
      </c>
      <c r="AB349" s="7" t="e">
        <f>IF(I349=#REF!,1,2)</f>
        <v>#REF!</v>
      </c>
    </row>
    <row r="350" spans="1:28" s="7" customFormat="1" ht="17.45" customHeight="1" x14ac:dyDescent="0.15">
      <c r="A350" s="27" t="e">
        <f t="shared" si="62"/>
        <v>#REF!</v>
      </c>
      <c r="B350" s="623"/>
      <c r="C350" s="628"/>
      <c r="D350" s="631"/>
      <c r="E350" s="523"/>
      <c r="F350" s="47" t="e">
        <f>IF(#REF!="","",#REF!)</f>
        <v>#REF!</v>
      </c>
      <c r="G350" s="49" t="e">
        <f>IF(#REF!="","",#REF!)</f>
        <v>#REF!</v>
      </c>
      <c r="H350" s="54" t="e">
        <f>IF(#REF!="","",#REF!)</f>
        <v>#REF!</v>
      </c>
      <c r="I350" s="385" t="str">
        <f t="shared" si="57"/>
        <v/>
      </c>
      <c r="J350" s="386"/>
      <c r="K350" s="387"/>
      <c r="L350" s="613" t="e">
        <f>IF(#REF!="","",#REF!)</f>
        <v>#REF!</v>
      </c>
      <c r="M350" s="613"/>
      <c r="N350" s="613"/>
      <c r="O350" s="613"/>
      <c r="P350" s="613"/>
      <c r="Q350" s="613"/>
      <c r="R350" s="613"/>
      <c r="S350" s="614"/>
      <c r="T350" s="567"/>
      <c r="U350" s="416"/>
      <c r="V350" s="666"/>
      <c r="W350" s="565"/>
      <c r="X350" s="23" t="e">
        <f t="shared" si="58"/>
        <v>#REF!</v>
      </c>
      <c r="Y350" s="7">
        <f t="shared" si="59"/>
        <v>2</v>
      </c>
      <c r="Z350" s="7" t="e">
        <f t="shared" si="60"/>
        <v>#REF!</v>
      </c>
      <c r="AA350" s="7" t="e">
        <f t="shared" si="61"/>
        <v>#REF!</v>
      </c>
      <c r="AB350" s="7" t="e">
        <f>IF(I350=#REF!,1,2)</f>
        <v>#REF!</v>
      </c>
    </row>
    <row r="351" spans="1:28" s="7" customFormat="1" ht="17.45" customHeight="1" x14ac:dyDescent="0.15">
      <c r="A351" s="27" t="e">
        <f t="shared" si="62"/>
        <v>#REF!</v>
      </c>
      <c r="B351" s="623"/>
      <c r="C351" s="628"/>
      <c r="D351" s="631"/>
      <c r="E351" s="523"/>
      <c r="F351" s="47" t="e">
        <f>IF(#REF!="","",#REF!)</f>
        <v>#REF!</v>
      </c>
      <c r="G351" s="49" t="e">
        <f>IF(#REF!="","",#REF!)</f>
        <v>#REF!</v>
      </c>
      <c r="H351" s="54" t="e">
        <f>IF(#REF!="","",#REF!)</f>
        <v>#REF!</v>
      </c>
      <c r="I351" s="385" t="str">
        <f t="shared" si="57"/>
        <v/>
      </c>
      <c r="J351" s="386"/>
      <c r="K351" s="387"/>
      <c r="L351" s="613" t="e">
        <f>IF(#REF!="","",#REF!)</f>
        <v>#REF!</v>
      </c>
      <c r="M351" s="613"/>
      <c r="N351" s="613"/>
      <c r="O351" s="613"/>
      <c r="P351" s="613"/>
      <c r="Q351" s="613"/>
      <c r="R351" s="613"/>
      <c r="S351" s="614"/>
      <c r="T351" s="567"/>
      <c r="U351" s="416"/>
      <c r="V351" s="666"/>
      <c r="W351" s="565"/>
      <c r="X351" s="23" t="e">
        <f t="shared" si="58"/>
        <v>#REF!</v>
      </c>
      <c r="Y351" s="7">
        <f t="shared" si="59"/>
        <v>2</v>
      </c>
      <c r="Z351" s="7" t="e">
        <f t="shared" si="60"/>
        <v>#REF!</v>
      </c>
      <c r="AA351" s="7" t="e">
        <f t="shared" si="61"/>
        <v>#REF!</v>
      </c>
      <c r="AB351" s="7" t="e">
        <f>IF(I351=#REF!,1,2)</f>
        <v>#REF!</v>
      </c>
    </row>
    <row r="352" spans="1:28" s="7" customFormat="1" ht="17.45" customHeight="1" x14ac:dyDescent="0.15">
      <c r="A352" s="27" t="e">
        <f t="shared" si="62"/>
        <v>#REF!</v>
      </c>
      <c r="B352" s="623"/>
      <c r="C352" s="628"/>
      <c r="D352" s="631"/>
      <c r="E352" s="523"/>
      <c r="F352" s="47" t="e">
        <f>IF(#REF!="","",#REF!)</f>
        <v>#REF!</v>
      </c>
      <c r="G352" s="49" t="e">
        <f>IF(#REF!="","",#REF!)</f>
        <v>#REF!</v>
      </c>
      <c r="H352" s="54" t="e">
        <f>IF(#REF!="","",#REF!)</f>
        <v>#REF!</v>
      </c>
      <c r="I352" s="385" t="str">
        <f t="shared" si="57"/>
        <v/>
      </c>
      <c r="J352" s="386"/>
      <c r="K352" s="387"/>
      <c r="L352" s="613" t="e">
        <f>IF(#REF!="","",#REF!)</f>
        <v>#REF!</v>
      </c>
      <c r="M352" s="613"/>
      <c r="N352" s="613"/>
      <c r="O352" s="613"/>
      <c r="P352" s="613"/>
      <c r="Q352" s="613"/>
      <c r="R352" s="613"/>
      <c r="S352" s="614"/>
      <c r="T352" s="567"/>
      <c r="U352" s="416"/>
      <c r="V352" s="666"/>
      <c r="W352" s="565"/>
      <c r="X352" s="23" t="e">
        <f t="shared" si="58"/>
        <v>#REF!</v>
      </c>
      <c r="Y352" s="7">
        <f t="shared" si="59"/>
        <v>2</v>
      </c>
      <c r="Z352" s="7" t="e">
        <f t="shared" si="60"/>
        <v>#REF!</v>
      </c>
      <c r="AA352" s="7" t="e">
        <f t="shared" si="61"/>
        <v>#REF!</v>
      </c>
      <c r="AB352" s="7" t="e">
        <f>IF(I352=#REF!,1,2)</f>
        <v>#REF!</v>
      </c>
    </row>
    <row r="353" spans="1:30" s="7" customFormat="1" ht="17.45" customHeight="1" x14ac:dyDescent="0.15">
      <c r="A353" s="27" t="e">
        <f t="shared" si="62"/>
        <v>#REF!</v>
      </c>
      <c r="B353" s="623"/>
      <c r="C353" s="628"/>
      <c r="D353" s="631"/>
      <c r="E353" s="523"/>
      <c r="F353" s="47" t="e">
        <f>IF(#REF!="","",#REF!)</f>
        <v>#REF!</v>
      </c>
      <c r="G353" s="49" t="e">
        <f>IF(#REF!="","",#REF!)</f>
        <v>#REF!</v>
      </c>
      <c r="H353" s="54" t="e">
        <f>IF(#REF!="","",#REF!)</f>
        <v>#REF!</v>
      </c>
      <c r="I353" s="385" t="str">
        <f t="shared" si="57"/>
        <v/>
      </c>
      <c r="J353" s="386"/>
      <c r="K353" s="387"/>
      <c r="L353" s="613" t="e">
        <f>IF(#REF!="","",#REF!)</f>
        <v>#REF!</v>
      </c>
      <c r="M353" s="613"/>
      <c r="N353" s="613"/>
      <c r="O353" s="613"/>
      <c r="P353" s="613"/>
      <c r="Q353" s="613"/>
      <c r="R353" s="613"/>
      <c r="S353" s="614"/>
      <c r="T353" s="567"/>
      <c r="U353" s="416"/>
      <c r="V353" s="666"/>
      <c r="W353" s="565"/>
      <c r="X353" s="23" t="e">
        <f t="shared" si="58"/>
        <v>#REF!</v>
      </c>
      <c r="Y353" s="7">
        <f t="shared" si="59"/>
        <v>2</v>
      </c>
      <c r="Z353" s="7" t="e">
        <f t="shared" si="60"/>
        <v>#REF!</v>
      </c>
      <c r="AA353" s="7" t="e">
        <f t="shared" si="61"/>
        <v>#REF!</v>
      </c>
      <c r="AB353" s="7" t="e">
        <f>IF(I353=#REF!,1,2)</f>
        <v>#REF!</v>
      </c>
    </row>
    <row r="354" spans="1:30" s="7" customFormat="1" ht="17.45" customHeight="1" thickBot="1" x14ac:dyDescent="0.2">
      <c r="A354" s="27" t="e">
        <f t="shared" si="62"/>
        <v>#REF!</v>
      </c>
      <c r="B354" s="623"/>
      <c r="C354" s="628"/>
      <c r="D354" s="631"/>
      <c r="E354" s="523"/>
      <c r="F354" s="47" t="e">
        <f>IF(#REF!="","",#REF!)</f>
        <v>#REF!</v>
      </c>
      <c r="G354" s="49" t="e">
        <f>IF(#REF!="","",#REF!)</f>
        <v>#REF!</v>
      </c>
      <c r="H354" s="54" t="e">
        <f>IF(#REF!="","",#REF!)</f>
        <v>#REF!</v>
      </c>
      <c r="I354" s="385" t="str">
        <f t="shared" si="57"/>
        <v/>
      </c>
      <c r="J354" s="386"/>
      <c r="K354" s="387"/>
      <c r="L354" s="613" t="e">
        <f>IF(#REF!="","",#REF!)</f>
        <v>#REF!</v>
      </c>
      <c r="M354" s="613"/>
      <c r="N354" s="613"/>
      <c r="O354" s="613"/>
      <c r="P354" s="613"/>
      <c r="Q354" s="613"/>
      <c r="R354" s="613"/>
      <c r="S354" s="614"/>
      <c r="T354" s="668"/>
      <c r="U354" s="416"/>
      <c r="V354" s="666"/>
      <c r="W354" s="565"/>
      <c r="X354" s="23" t="e">
        <f t="shared" si="58"/>
        <v>#REF!</v>
      </c>
      <c r="Y354" s="7">
        <f t="shared" si="59"/>
        <v>2</v>
      </c>
      <c r="Z354" s="7" t="e">
        <f t="shared" si="60"/>
        <v>#REF!</v>
      </c>
      <c r="AA354" s="7" t="e">
        <f t="shared" si="61"/>
        <v>#REF!</v>
      </c>
      <c r="AB354" s="7" t="e">
        <f>IF(I354=#REF!,1,2)</f>
        <v>#REF!</v>
      </c>
    </row>
    <row r="355" spans="1:30" s="7" customFormat="1" ht="36" customHeight="1" thickBot="1" x14ac:dyDescent="0.2">
      <c r="A355" s="13"/>
      <c r="B355" s="623"/>
      <c r="C355" s="628"/>
      <c r="D355" s="631"/>
      <c r="E355" s="508" t="s">
        <v>240</v>
      </c>
      <c r="F355" s="511" t="s">
        <v>206</v>
      </c>
      <c r="G355" s="435"/>
      <c r="H355" s="434" t="s">
        <v>207</v>
      </c>
      <c r="I355" s="435"/>
      <c r="J355" s="435"/>
      <c r="K355" s="435"/>
      <c r="L355" s="436" t="s">
        <v>208</v>
      </c>
      <c r="M355" s="436"/>
      <c r="N355" s="436"/>
      <c r="O355" s="669" t="s">
        <v>209</v>
      </c>
      <c r="P355" s="670"/>
      <c r="Q355" s="512" t="s">
        <v>210</v>
      </c>
      <c r="R355" s="38" t="s">
        <v>206</v>
      </c>
      <c r="S355" s="39" t="s">
        <v>202</v>
      </c>
      <c r="T355" s="44" t="s">
        <v>211</v>
      </c>
      <c r="U355" s="416"/>
      <c r="V355" s="666"/>
      <c r="W355" s="565"/>
      <c r="X355" s="28"/>
      <c r="Y355" s="21" t="s">
        <v>212</v>
      </c>
      <c r="Z355" s="21" t="s">
        <v>210</v>
      </c>
      <c r="AB355" s="45" t="s">
        <v>213</v>
      </c>
      <c r="AC355" s="45" t="s">
        <v>214</v>
      </c>
      <c r="AD355" s="22"/>
    </row>
    <row r="356" spans="1:30" s="7" customFormat="1" ht="15" customHeight="1" x14ac:dyDescent="0.15">
      <c r="A356" s="29"/>
      <c r="B356" s="623"/>
      <c r="C356" s="628"/>
      <c r="D356" s="631"/>
      <c r="E356" s="509"/>
      <c r="F356" s="515" t="e">
        <f>IF(#REF!="","",#REF!)</f>
        <v>#REF!</v>
      </c>
      <c r="G356" s="516"/>
      <c r="H356" s="439" t="e">
        <f>IF(#REF!="","",#REF!)</f>
        <v>#REF!</v>
      </c>
      <c r="I356" s="440"/>
      <c r="J356" s="440"/>
      <c r="K356" s="440"/>
      <c r="L356" s="441" t="e">
        <f>IF(#REF!="","",#REF!)</f>
        <v>#REF!</v>
      </c>
      <c r="M356" s="442"/>
      <c r="N356" s="442"/>
      <c r="O356" s="443" t="e">
        <f>SUM($L356:$N358)</f>
        <v>#REF!</v>
      </c>
      <c r="P356" s="444"/>
      <c r="Q356" s="513"/>
      <c r="R356" s="42" t="e">
        <f>IF(#REF!="","",#REF!)</f>
        <v>#REF!</v>
      </c>
      <c r="S356" s="40" t="e">
        <f>IF(#REF!="","",#REF!)</f>
        <v>#REF!</v>
      </c>
      <c r="T356" s="617" t="e">
        <f>SUM($S356:$S358)</f>
        <v>#REF!</v>
      </c>
      <c r="U356" s="416"/>
      <c r="V356" s="666"/>
      <c r="W356" s="565"/>
      <c r="X356" s="23" t="e">
        <f>IF(OR(Y356=2,Z356=2,AB356=2,AC356=2),"入力不備あり","")</f>
        <v>#REF!</v>
      </c>
      <c r="Y356" s="41" t="e">
        <f>IF(AND(F356="",H356="",L356=""),"",IF(AND(F356&lt;&gt;"",F356&gt;0,L356&lt;&gt;"",L356&gt;0,H356="○"),"",2))</f>
        <v>#REF!</v>
      </c>
      <c r="Z356" s="41" t="e">
        <f>IF(AND(R356="",S356=""),"",IF(AND(R356&gt;0,R356&lt;&gt;"",S356&gt;0,S356&lt;&gt;""),"",2))</f>
        <v>#REF!</v>
      </c>
      <c r="AA356" s="30"/>
      <c r="AB356" s="7" t="e">
        <f>IF(AND(O356=0,#REF!=0),"",IF(O356=#REF!,1,2))</f>
        <v>#REF!</v>
      </c>
      <c r="AC356" s="7" t="e">
        <f>IF(AND(T356=0,#REF!=0),"",IF(T356=#REF!,1,2))</f>
        <v>#REF!</v>
      </c>
    </row>
    <row r="357" spans="1:30" s="7" customFormat="1" ht="15" customHeight="1" x14ac:dyDescent="0.15">
      <c r="A357" s="29"/>
      <c r="B357" s="623"/>
      <c r="C357" s="628"/>
      <c r="D357" s="631"/>
      <c r="E357" s="509"/>
      <c r="F357" s="500" t="e">
        <f>IF(#REF!="","",#REF!)</f>
        <v>#REF!</v>
      </c>
      <c r="G357" s="501"/>
      <c r="H357" s="448" t="e">
        <f>IF(#REF!="","",#REF!)</f>
        <v>#REF!</v>
      </c>
      <c r="I357" s="449"/>
      <c r="J357" s="449"/>
      <c r="K357" s="449"/>
      <c r="L357" s="450" t="e">
        <f>IF(#REF!="","",#REF!)</f>
        <v>#REF!</v>
      </c>
      <c r="M357" s="451"/>
      <c r="N357" s="451"/>
      <c r="O357" s="445"/>
      <c r="P357" s="444"/>
      <c r="Q357" s="513"/>
      <c r="R357" s="42" t="e">
        <f>IF(#REF!="","",#REF!)</f>
        <v>#REF!</v>
      </c>
      <c r="S357" s="40" t="e">
        <f>IF(#REF!="","",#REF!)</f>
        <v>#REF!</v>
      </c>
      <c r="T357" s="618"/>
      <c r="U357" s="416"/>
      <c r="V357" s="666"/>
      <c r="W357" s="565"/>
      <c r="X357" s="23" t="e">
        <f>IF(OR(Y357=2,Z357=2),"入力不備あり","")</f>
        <v>#REF!</v>
      </c>
      <c r="Y357" s="41" t="e">
        <f>IF(AND(F357="",H357="",L357=""),"",IF(AND(F357&lt;&gt;"",F357&gt;0,L357&lt;&gt;"",L357&gt;0,H357="○"),"",2))</f>
        <v>#REF!</v>
      </c>
      <c r="Z357" s="41" t="e">
        <f t="shared" ref="Z357:Z358" si="63">IF(AND(R357="",S357=""),"",IF(AND(R357&gt;0,R357&lt;&gt;"",S357&gt;0,S357&lt;&gt;""),"",2))</f>
        <v>#REF!</v>
      </c>
      <c r="AA357" s="30"/>
    </row>
    <row r="358" spans="1:30" s="7" customFormat="1" ht="15" customHeight="1" thickBot="1" x14ac:dyDescent="0.2">
      <c r="A358" s="29"/>
      <c r="B358" s="623"/>
      <c r="C358" s="628"/>
      <c r="D358" s="631"/>
      <c r="E358" s="615"/>
      <c r="F358" s="620" t="e">
        <f>IF(#REF!="","",#REF!)</f>
        <v>#REF!</v>
      </c>
      <c r="G358" s="621"/>
      <c r="H358" s="640" t="e">
        <f>IF(#REF!="","",#REF!)</f>
        <v>#REF!</v>
      </c>
      <c r="I358" s="641"/>
      <c r="J358" s="641"/>
      <c r="K358" s="641"/>
      <c r="L358" s="642" t="e">
        <f>IF(#REF!="","",#REF!)</f>
        <v>#REF!</v>
      </c>
      <c r="M358" s="643"/>
      <c r="N358" s="643"/>
      <c r="O358" s="663"/>
      <c r="P358" s="664"/>
      <c r="Q358" s="616"/>
      <c r="R358" s="59" t="e">
        <f>IF(#REF!="","",#REF!)</f>
        <v>#REF!</v>
      </c>
      <c r="S358" s="60" t="e">
        <f>IF(#REF!="","",#REF!)</f>
        <v>#REF!</v>
      </c>
      <c r="T358" s="619"/>
      <c r="U358" s="416"/>
      <c r="V358" s="666"/>
      <c r="W358" s="565"/>
      <c r="X358" s="23" t="e">
        <f>IF(OR(Y358=2,Z358=2),"入力不備あり","")</f>
        <v>#REF!</v>
      </c>
      <c r="Y358" s="41" t="e">
        <f>IF(AND(F358="",H358="",L358=""),"",IF(AND(F358&lt;&gt;"",F358&gt;0,L358&lt;&gt;"",L358&gt;0,H358="○"),"",2))</f>
        <v>#REF!</v>
      </c>
      <c r="Z358" s="41" t="e">
        <f t="shared" si="63"/>
        <v>#REF!</v>
      </c>
      <c r="AA358" s="30"/>
    </row>
    <row r="359" spans="1:30" s="7" customFormat="1" ht="27.6" customHeight="1" x14ac:dyDescent="0.15">
      <c r="A359" s="320"/>
      <c r="B359" s="624"/>
      <c r="C359" s="326" t="s">
        <v>215</v>
      </c>
      <c r="D359" s="327"/>
      <c r="E359" s="608" t="e">
        <f>IF(#REF!="","",#REF!)</f>
        <v>#REF!</v>
      </c>
      <c r="F359" s="609"/>
      <c r="G359" s="609"/>
      <c r="H359" s="609"/>
      <c r="I359" s="609"/>
      <c r="J359" s="609"/>
      <c r="K359" s="609"/>
      <c r="L359" s="609"/>
      <c r="M359" s="609"/>
      <c r="N359" s="609"/>
      <c r="O359" s="609"/>
      <c r="P359" s="609"/>
      <c r="Q359" s="609"/>
      <c r="R359" s="609"/>
      <c r="S359" s="609"/>
      <c r="T359" s="609"/>
      <c r="U359" s="609"/>
      <c r="V359" s="609"/>
      <c r="W359" s="610"/>
    </row>
    <row r="360" spans="1:30" s="7" customFormat="1" ht="27.6" customHeight="1" thickBot="1" x14ac:dyDescent="0.2">
      <c r="A360" s="320"/>
      <c r="B360" s="624"/>
      <c r="C360" s="326" t="s">
        <v>216</v>
      </c>
      <c r="D360" s="327"/>
      <c r="E360" s="608" t="e">
        <f>IF(#REF!="","",#REF!)</f>
        <v>#REF!</v>
      </c>
      <c r="F360" s="609"/>
      <c r="G360" s="609"/>
      <c r="H360" s="609"/>
      <c r="I360" s="609"/>
      <c r="J360" s="609"/>
      <c r="K360" s="609"/>
      <c r="L360" s="609"/>
      <c r="M360" s="609"/>
      <c r="N360" s="609"/>
      <c r="O360" s="609"/>
      <c r="P360" s="609"/>
      <c r="Q360" s="609"/>
      <c r="R360" s="611"/>
      <c r="S360" s="611"/>
      <c r="T360" s="611"/>
      <c r="U360" s="611"/>
      <c r="V360" s="611"/>
      <c r="W360" s="612"/>
    </row>
    <row r="361" spans="1:30" s="7" customFormat="1" ht="18.600000000000001" customHeight="1" x14ac:dyDescent="0.15">
      <c r="A361" s="320"/>
      <c r="B361" s="624"/>
      <c r="C361" s="332" t="s">
        <v>217</v>
      </c>
      <c r="D361" s="333"/>
      <c r="E361" s="333"/>
      <c r="F361" s="334"/>
      <c r="G361" s="377" t="s">
        <v>218</v>
      </c>
      <c r="H361" s="378"/>
      <c r="I361" s="378"/>
      <c r="J361" s="378"/>
      <c r="K361" s="378"/>
      <c r="L361" s="378"/>
      <c r="M361" s="378"/>
      <c r="N361" s="378"/>
      <c r="O361" s="378"/>
      <c r="P361" s="378"/>
      <c r="Q361" s="378"/>
      <c r="R361" s="389" t="e">
        <f>IF(X361&lt;&gt;"","","【入力内容確認欄】以下を確認し【作業用】事業計画書(間接)シートを修正願います。")</f>
        <v>#REF!</v>
      </c>
      <c r="S361" s="632"/>
      <c r="T361" s="632"/>
      <c r="U361" s="632"/>
      <c r="V361" s="632"/>
      <c r="W361" s="633"/>
      <c r="X361" s="68" t="e">
        <f>IF(AND(R364="",R365="",R366="",R367="",R368="",R369=""),"左の市区町村に係る入力が完了しました。今一度、記載内容をご確認ください。","")</f>
        <v>#REF!</v>
      </c>
    </row>
    <row r="362" spans="1:30" s="7" customFormat="1" ht="9" customHeight="1" x14ac:dyDescent="0.15">
      <c r="A362" s="320"/>
      <c r="B362" s="624"/>
      <c r="C362" s="335"/>
      <c r="D362" s="336"/>
      <c r="E362" s="336"/>
      <c r="F362" s="337"/>
      <c r="G362" s="379"/>
      <c r="H362" s="380"/>
      <c r="I362" s="380"/>
      <c r="J362" s="380"/>
      <c r="K362" s="380"/>
      <c r="L362" s="380"/>
      <c r="M362" s="380"/>
      <c r="N362" s="380"/>
      <c r="O362" s="380"/>
      <c r="P362" s="380"/>
      <c r="Q362" s="380"/>
      <c r="R362" s="634"/>
      <c r="S362" s="635"/>
      <c r="T362" s="635"/>
      <c r="U362" s="635"/>
      <c r="V362" s="635"/>
      <c r="W362" s="636"/>
    </row>
    <row r="363" spans="1:30" s="7" customFormat="1" ht="9" customHeight="1" thickBot="1" x14ac:dyDescent="0.2">
      <c r="A363" s="320"/>
      <c r="B363" s="624"/>
      <c r="C363" s="335"/>
      <c r="D363" s="336"/>
      <c r="E363" s="336"/>
      <c r="F363" s="337"/>
      <c r="G363" s="381"/>
      <c r="H363" s="382"/>
      <c r="I363" s="382"/>
      <c r="J363" s="382"/>
      <c r="K363" s="382"/>
      <c r="L363" s="382"/>
      <c r="M363" s="382"/>
      <c r="N363" s="382"/>
      <c r="O363" s="382"/>
      <c r="P363" s="382"/>
      <c r="Q363" s="382"/>
      <c r="R363" s="637"/>
      <c r="S363" s="638"/>
      <c r="T363" s="638"/>
      <c r="U363" s="638"/>
      <c r="V363" s="638"/>
      <c r="W363" s="639"/>
    </row>
    <row r="364" spans="1:30" s="7" customFormat="1" ht="17.45" customHeight="1" x14ac:dyDescent="0.15">
      <c r="A364" s="320"/>
      <c r="B364" s="624"/>
      <c r="C364" s="335"/>
      <c r="D364" s="336"/>
      <c r="E364" s="336"/>
      <c r="F364" s="337"/>
      <c r="G364" s="398" t="e">
        <f>IF(#REF!="","",#REF!)</f>
        <v>#REF!</v>
      </c>
      <c r="H364" s="399"/>
      <c r="I364" s="399"/>
      <c r="J364" s="399"/>
      <c r="K364" s="399"/>
      <c r="L364" s="399"/>
      <c r="M364" s="399"/>
      <c r="N364" s="399"/>
      <c r="O364" s="399"/>
      <c r="P364" s="399"/>
      <c r="Q364" s="399"/>
      <c r="R364" s="646" t="e" cm="1">
        <f t="array" ref="R364">IF(AND(X333:X358="",A335:A358=""),"","・報酬・期末勤勉手当・交通費・合計額・都道府県/国の補助金額のいずれかに不備あり。")</f>
        <v>#REF!</v>
      </c>
      <c r="S364" s="647"/>
      <c r="T364" s="647"/>
      <c r="U364" s="647"/>
      <c r="V364" s="647"/>
      <c r="W364" s="648"/>
    </row>
    <row r="365" spans="1:30" s="7" customFormat="1" ht="17.45" customHeight="1" x14ac:dyDescent="0.15">
      <c r="A365" s="320"/>
      <c r="B365" s="624"/>
      <c r="C365" s="335"/>
      <c r="D365" s="336"/>
      <c r="E365" s="336"/>
      <c r="F365" s="337"/>
      <c r="G365" s="374" t="s">
        <v>219</v>
      </c>
      <c r="H365" s="388"/>
      <c r="I365" s="388"/>
      <c r="J365" s="388"/>
      <c r="K365" s="388"/>
      <c r="L365" s="388"/>
      <c r="M365" s="388"/>
      <c r="N365" s="388"/>
      <c r="O365" s="388"/>
      <c r="P365" s="388"/>
      <c r="Q365" s="388"/>
      <c r="R365" s="367" t="str">
        <f>IF(A331="市町村名×","・【C列】市区町村名：未入力または不備あり。","")</f>
        <v>・【C列】市区町村名：未入力または不備あり。</v>
      </c>
      <c r="S365" s="644"/>
      <c r="T365" s="644"/>
      <c r="U365" s="644"/>
      <c r="V365" s="644"/>
      <c r="W365" s="645"/>
    </row>
    <row r="366" spans="1:30" s="7" customFormat="1" ht="17.45" customHeight="1" x14ac:dyDescent="0.15">
      <c r="A366" s="320"/>
      <c r="B366" s="624"/>
      <c r="C366" s="338"/>
      <c r="D366" s="339"/>
      <c r="E366" s="339"/>
      <c r="F366" s="340"/>
      <c r="G366" s="364" t="e">
        <f>IF(#REF!="","",#REF!)</f>
        <v>#REF!</v>
      </c>
      <c r="H366" s="365"/>
      <c r="I366" s="365"/>
      <c r="J366" s="366"/>
      <c r="K366" s="366"/>
      <c r="L366" s="366"/>
      <c r="M366" s="366"/>
      <c r="N366" s="366"/>
      <c r="O366" s="366"/>
      <c r="P366" s="366"/>
      <c r="Q366" s="366"/>
      <c r="R366" s="367" t="e">
        <f>IF(OR(AF335=2,NOT(AND(V333&gt;0.3*U333,V333&lt;0.4*U333,V333&gt;=W333))),"・【V列】都道府県補助額：未入力または不備あり。","")</f>
        <v>#REF!</v>
      </c>
      <c r="S366" s="644"/>
      <c r="T366" s="644"/>
      <c r="U366" s="644"/>
      <c r="V366" s="644"/>
      <c r="W366" s="645"/>
    </row>
    <row r="367" spans="1:30" s="7" customFormat="1" ht="17.45" customHeight="1" x14ac:dyDescent="0.15">
      <c r="A367" s="320"/>
      <c r="B367" s="624"/>
      <c r="C367" s="348" t="s">
        <v>241</v>
      </c>
      <c r="D367" s="349"/>
      <c r="E367" s="349"/>
      <c r="F367" s="350"/>
      <c r="G367" s="372" t="s">
        <v>221</v>
      </c>
      <c r="H367" s="373"/>
      <c r="I367" s="373"/>
      <c r="J367" s="372" t="s">
        <v>222</v>
      </c>
      <c r="K367" s="373"/>
      <c r="L367" s="373"/>
      <c r="M367" s="373"/>
      <c r="N367" s="374" t="s">
        <v>223</v>
      </c>
      <c r="O367" s="366"/>
      <c r="P367" s="366"/>
      <c r="Q367" s="366"/>
      <c r="R367" s="341" t="e">
        <f>IF(AND(W333&lt;=U333/3,MOD(W333,1000)=0,NOT(W333=0),AG335=1),"","・【W列】国庫補助希望額に不備あり。")</f>
        <v>#REF!</v>
      </c>
      <c r="S367" s="649"/>
      <c r="T367" s="649"/>
      <c r="U367" s="649"/>
      <c r="V367" s="649"/>
      <c r="W367" s="650"/>
    </row>
    <row r="368" spans="1:30" s="7" customFormat="1" ht="17.45" customHeight="1" x14ac:dyDescent="0.15">
      <c r="A368" s="320"/>
      <c r="B368" s="624"/>
      <c r="C368" s="370"/>
      <c r="D368" s="371"/>
      <c r="E368" s="371"/>
      <c r="F368" s="371"/>
      <c r="G368" s="364" t="e">
        <f>IF(#REF!="","",#REF!)</f>
        <v>#REF!</v>
      </c>
      <c r="H368" s="375"/>
      <c r="I368" s="376"/>
      <c r="J368" s="364" t="e">
        <f>IF(#REF!="","",#REF!)</f>
        <v>#REF!</v>
      </c>
      <c r="K368" s="375"/>
      <c r="L368" s="375"/>
      <c r="M368" s="376"/>
      <c r="N368" s="364" t="e">
        <f>IF(#REF!="","",#REF!)</f>
        <v>#REF!</v>
      </c>
      <c r="O368" s="375"/>
      <c r="P368" s="375"/>
      <c r="Q368" s="375"/>
      <c r="R368" s="651" t="e">
        <f>IF(AND(SUM(F356:G358)&lt;=D333,SUM(R356:R358)&lt;=D333),"","・報酬の「配置人数」には年間を通じた配置予定人数を記載してください。(※１)及び記入例参照")</f>
        <v>#REF!</v>
      </c>
      <c r="S368" s="652"/>
      <c r="T368" s="652"/>
      <c r="U368" s="652"/>
      <c r="V368" s="652"/>
      <c r="W368" s="653"/>
      <c r="X368" s="31" t="str">
        <f>IF(AND(O368="○",T368="○"),"①か②の",IF(AND(O368="―",T368="―"),"エラー",""))</f>
        <v/>
      </c>
    </row>
    <row r="369" spans="1:33" s="7" customFormat="1" ht="17.45" customHeight="1" x14ac:dyDescent="0.15">
      <c r="A369" s="320"/>
      <c r="B369" s="624"/>
      <c r="C369" s="348" t="s">
        <v>224</v>
      </c>
      <c r="D369" s="349"/>
      <c r="E369" s="349"/>
      <c r="F369" s="350"/>
      <c r="G369" s="354" t="s">
        <v>225</v>
      </c>
      <c r="H369" s="354"/>
      <c r="I369" s="354"/>
      <c r="J369" s="355" t="s">
        <v>242</v>
      </c>
      <c r="K369" s="356"/>
      <c r="L369" s="356"/>
      <c r="M369" s="356"/>
      <c r="N369" s="356"/>
      <c r="O369" s="356"/>
      <c r="P369" s="356"/>
      <c r="Q369" s="356"/>
      <c r="R369" s="651" t="e">
        <f>IF(AND(OR(COUNTIF(J370,"①*"),COUNTIF(J370,"②*")),AND(E359&lt;&gt;"",E360&lt;&gt;"",G364="○",G366="○",G368="○",J368="○",N368="○",G370="○")),"","・【成果目標】・【成果指標】・【部活動指導員について】・【支給要件の確認】・【部活動指導員の指導状況】・【地域連携・地域移行に資する取組】のいずれかに未入力箇所あり。")</f>
        <v>#REF!</v>
      </c>
      <c r="S369" s="546"/>
      <c r="T369" s="546"/>
      <c r="U369" s="546"/>
      <c r="V369" s="546"/>
      <c r="W369" s="547"/>
    </row>
    <row r="370" spans="1:33" s="7" customFormat="1" ht="26.45" customHeight="1" thickBot="1" x14ac:dyDescent="0.2">
      <c r="A370" s="320"/>
      <c r="B370" s="625"/>
      <c r="C370" s="351"/>
      <c r="D370" s="352"/>
      <c r="E370" s="352"/>
      <c r="F370" s="353"/>
      <c r="G370" s="363" t="e">
        <f>IF(#REF!="","",#REF!)</f>
        <v>#REF!</v>
      </c>
      <c r="H370" s="363"/>
      <c r="I370" s="363"/>
      <c r="J370" s="657" t="e">
        <f>IF(#REF!="","",#REF!)</f>
        <v>#REF!</v>
      </c>
      <c r="K370" s="658"/>
      <c r="L370" s="658"/>
      <c r="M370" s="658"/>
      <c r="N370" s="658"/>
      <c r="O370" s="658"/>
      <c r="P370" s="658"/>
      <c r="Q370" s="658"/>
      <c r="R370" s="654"/>
      <c r="S370" s="655"/>
      <c r="T370" s="655"/>
      <c r="U370" s="655"/>
      <c r="V370" s="655"/>
      <c r="W370" s="656"/>
      <c r="X370" s="31" t="str">
        <f>IF(AND(O370="○",T370="○"),"①か②の",IF(AND(O370="―",T370="―"),"エラー",""))</f>
        <v/>
      </c>
    </row>
    <row r="371" spans="1:33" s="7" customFormat="1" ht="26.45" customHeight="1" x14ac:dyDescent="0.15">
      <c r="A371" s="24" t="str">
        <f>IF(OR(COUNTIF(C373,"*区"),COUNTIF(C373,"*市"),COUNTIF(C373,"*町"),COUNTIF(C373,"*村"),COUNTIF(C373,"*組合")),"○","市町村名×")</f>
        <v>市町村名×</v>
      </c>
      <c r="B371" s="490" t="s">
        <v>106</v>
      </c>
      <c r="C371" s="659" t="s">
        <v>236</v>
      </c>
      <c r="D371" s="661" t="s">
        <v>237</v>
      </c>
      <c r="E371" s="409" t="s">
        <v>191</v>
      </c>
      <c r="F371" s="410"/>
      <c r="G371" s="410"/>
      <c r="H371" s="410"/>
      <c r="I371" s="410"/>
      <c r="J371" s="410"/>
      <c r="K371" s="410"/>
      <c r="L371" s="410"/>
      <c r="M371" s="410"/>
      <c r="N371" s="410"/>
      <c r="O371" s="410"/>
      <c r="P371" s="410"/>
      <c r="Q371" s="410"/>
      <c r="R371" s="410"/>
      <c r="S371" s="410"/>
      <c r="T371" s="410"/>
      <c r="U371" s="492" t="s">
        <v>192</v>
      </c>
      <c r="V371" s="492" t="s">
        <v>238</v>
      </c>
      <c r="W371" s="517" t="s">
        <v>193</v>
      </c>
      <c r="X371" s="25" t="e">
        <f>IF(OR(AF375=2,NOT(AND(V373&gt;0.3*U373,V373&lt;0.4*U373,V373&gt;=W373))),"※３参照：【Ｕ列】都道府県補助額を確認してください","")</f>
        <v>#REF!</v>
      </c>
      <c r="Y371" s="26"/>
    </row>
    <row r="372" spans="1:33" s="7" customFormat="1" ht="21.6" customHeight="1" thickBot="1" x14ac:dyDescent="0.2">
      <c r="A372" s="24" t="str">
        <f>IF(B373="都道府県確認欄","No.不備","")</f>
        <v/>
      </c>
      <c r="B372" s="491"/>
      <c r="C372" s="660"/>
      <c r="D372" s="662"/>
      <c r="E372" s="411"/>
      <c r="F372" s="412"/>
      <c r="G372" s="412"/>
      <c r="H372" s="412"/>
      <c r="I372" s="412"/>
      <c r="J372" s="412"/>
      <c r="K372" s="412"/>
      <c r="L372" s="412"/>
      <c r="M372" s="412"/>
      <c r="N372" s="412"/>
      <c r="O372" s="412"/>
      <c r="P372" s="412"/>
      <c r="Q372" s="412"/>
      <c r="R372" s="412"/>
      <c r="S372" s="412"/>
      <c r="T372" s="412"/>
      <c r="U372" s="493"/>
      <c r="V372" s="493"/>
      <c r="W372" s="518"/>
      <c r="X372" s="25" t="e">
        <f>IF(AND(W373&lt;=U373/3,MOD(W373,1000)=0,NOT(W373=0),AG375=1),"","※３参照：【Ｖ列】国庫補助希望額を確認してください。")</f>
        <v>#REF!</v>
      </c>
      <c r="Y372" s="26"/>
    </row>
    <row r="373" spans="1:33" s="7" customFormat="1" ht="24" customHeight="1" x14ac:dyDescent="0.15">
      <c r="A373" s="14"/>
      <c r="B373" s="622" t="str">
        <f>IFERROR(IF(OR(COUNTIF(C373,"*区"),COUNTIF(C373,"*市"),COUNTIF(C373,"*町"),COUNTIF(C373,"*村"),COUNTIF(C373,"*組合")),B333+1,"－"),"都道府県確認欄")</f>
        <v>－</v>
      </c>
      <c r="C373" s="626" t="e">
        <f>#REF!</f>
        <v>#REF!</v>
      </c>
      <c r="D373" s="629" t="e">
        <f>SUM($F375:$F394)</f>
        <v>#REF!</v>
      </c>
      <c r="E373" s="523" t="s">
        <v>194</v>
      </c>
      <c r="F373" s="524" t="s">
        <v>195</v>
      </c>
      <c r="G373" s="526" t="s">
        <v>196</v>
      </c>
      <c r="H373" s="528" t="s">
        <v>197</v>
      </c>
      <c r="I373" s="423" t="s">
        <v>198</v>
      </c>
      <c r="J373" s="424"/>
      <c r="K373" s="425"/>
      <c r="L373" s="429" t="s">
        <v>100</v>
      </c>
      <c r="M373" s="430"/>
      <c r="N373" s="430"/>
      <c r="O373" s="430"/>
      <c r="P373" s="430"/>
      <c r="Q373" s="430"/>
      <c r="R373" s="430"/>
      <c r="S373" s="431"/>
      <c r="T373" s="413" t="s">
        <v>199</v>
      </c>
      <c r="U373" s="415" t="e">
        <f>SUM($T375,$O396,$T396)</f>
        <v>#REF!</v>
      </c>
      <c r="V373" s="665" t="e">
        <f>#REF!</f>
        <v>#REF!</v>
      </c>
      <c r="W373" s="667" t="e">
        <f>#REF!</f>
        <v>#REF!</v>
      </c>
      <c r="X373" s="23" t="e">
        <f>IF(AND(AD375=1,AE375=1,AF375=1,AG375=1),"","入力不備あり")</f>
        <v>#REF!</v>
      </c>
      <c r="Y373" s="26"/>
    </row>
    <row r="374" spans="1:33" s="7" customFormat="1" ht="12.6" customHeight="1" thickBot="1" x14ac:dyDescent="0.2">
      <c r="A374" s="14"/>
      <c r="B374" s="623"/>
      <c r="C374" s="627"/>
      <c r="D374" s="630"/>
      <c r="E374" s="523"/>
      <c r="F374" s="525"/>
      <c r="G374" s="527"/>
      <c r="H374" s="529"/>
      <c r="I374" s="426"/>
      <c r="J374" s="427"/>
      <c r="K374" s="428"/>
      <c r="L374" s="432"/>
      <c r="M374" s="432"/>
      <c r="N374" s="432"/>
      <c r="O374" s="432"/>
      <c r="P374" s="432"/>
      <c r="Q374" s="432"/>
      <c r="R374" s="432"/>
      <c r="S374" s="433"/>
      <c r="T374" s="414"/>
      <c r="U374" s="416"/>
      <c r="V374" s="666"/>
      <c r="W374" s="565"/>
      <c r="X374" s="26"/>
      <c r="Y374" s="7" t="s">
        <v>180</v>
      </c>
      <c r="Z374" s="7" t="s">
        <v>200</v>
      </c>
      <c r="AA374" s="7" t="s">
        <v>201</v>
      </c>
      <c r="AB374" s="7" t="s">
        <v>202</v>
      </c>
      <c r="AD374" s="7" t="s">
        <v>203</v>
      </c>
      <c r="AE374" s="7" t="s">
        <v>107</v>
      </c>
      <c r="AF374" s="7" t="s">
        <v>239</v>
      </c>
      <c r="AG374" s="7" t="s">
        <v>204</v>
      </c>
    </row>
    <row r="375" spans="1:33" s="7" customFormat="1" ht="17.45" customHeight="1" x14ac:dyDescent="0.15">
      <c r="A375" s="27" t="e">
        <f>IF(AND(F375&lt;&gt;"",G375&lt;&gt;"",H375&lt;&gt;"",I375&lt;&gt;""),"","入力不備あり")</f>
        <v>#REF!</v>
      </c>
      <c r="B375" s="623"/>
      <c r="C375" s="628"/>
      <c r="D375" s="631"/>
      <c r="E375" s="523"/>
      <c r="F375" s="47" t="e">
        <f>IF(#REF!="","",#REF!)</f>
        <v>#REF!</v>
      </c>
      <c r="G375" s="49" t="e">
        <f>IF(#REF!="","",#REF!)</f>
        <v>#REF!</v>
      </c>
      <c r="H375" s="54" t="e">
        <f>IF(#REF!="","",#REF!)</f>
        <v>#REF!</v>
      </c>
      <c r="I375" s="385" t="str">
        <f>IFERROR(INT(G375*H375),"")</f>
        <v/>
      </c>
      <c r="J375" s="386"/>
      <c r="K375" s="387"/>
      <c r="L375" s="613" t="e">
        <f>IF(#REF!="","",#REF!)</f>
        <v>#REF!</v>
      </c>
      <c r="M375" s="613"/>
      <c r="N375" s="613"/>
      <c r="O375" s="613"/>
      <c r="P375" s="613"/>
      <c r="Q375" s="613"/>
      <c r="R375" s="613"/>
      <c r="S375" s="614"/>
      <c r="T375" s="567">
        <f>SUM($I375:$K394)</f>
        <v>0</v>
      </c>
      <c r="U375" s="416"/>
      <c r="V375" s="666"/>
      <c r="W375" s="565"/>
      <c r="X375" s="23" t="e">
        <f>IF(AND(Y375=1,Z375=1,AA375=1,AB375=1,AD375=1,AE375=1,AF375=1,AG375=1),"","入力不備あり")</f>
        <v>#REF!</v>
      </c>
      <c r="Y375" s="7">
        <f>IFERROR(IF(F375="",2,IF(AND(F375&gt;=1,(MOD(F375,1)=0)),1,IF(AND(F375=0,L375&lt;&gt;""),1,2))),2)</f>
        <v>2</v>
      </c>
      <c r="Z375" s="7" t="e">
        <f>IF(G375="",2,IF(G375&lt;=1600,1,2))</f>
        <v>#REF!</v>
      </c>
      <c r="AA375" s="7" t="e">
        <f>IF(H375="",2,IF(H375&gt;=0,1,2))</f>
        <v>#REF!</v>
      </c>
      <c r="AB375" s="7" t="e">
        <f>IF(I375=#REF!,1,2)</f>
        <v>#REF!</v>
      </c>
      <c r="AD375" s="7" t="e">
        <f>IF(T375=#REF!,1,2)</f>
        <v>#REF!</v>
      </c>
      <c r="AE375" s="7" t="e">
        <f>IF(U373=#REF!,1,2)</f>
        <v>#REF!</v>
      </c>
      <c r="AF375" s="7" t="e">
        <f>IF(V373=0,2,IF(#REF!="",2,IF(V373=#REF!,1,2)))</f>
        <v>#REF!</v>
      </c>
      <c r="AG375" s="7" t="e">
        <f>IF(W373=0,2,IF(W373=#REF!,1,2))</f>
        <v>#REF!</v>
      </c>
    </row>
    <row r="376" spans="1:33" s="7" customFormat="1" ht="17.45" customHeight="1" x14ac:dyDescent="0.15">
      <c r="A376" s="27" t="e">
        <f>IF(AND(F376="",G376="",H376="",I376="",L376=""),"",IF(AND(F376&lt;&gt;"",G376&lt;&gt;"",H376&lt;&gt;"",I376&lt;&gt;""),"","入力不備あり"))</f>
        <v>#REF!</v>
      </c>
      <c r="B376" s="623"/>
      <c r="C376" s="628"/>
      <c r="D376" s="631"/>
      <c r="E376" s="523"/>
      <c r="F376" s="47" t="e">
        <f>IF(#REF!="","",#REF!)</f>
        <v>#REF!</v>
      </c>
      <c r="G376" s="49" t="e">
        <f>IF(#REF!="","",#REF!)</f>
        <v>#REF!</v>
      </c>
      <c r="H376" s="54" t="e">
        <f>IF(#REF!="","",#REF!)</f>
        <v>#REF!</v>
      </c>
      <c r="I376" s="385" t="str">
        <f>IFERROR(INT(G376*H376),"")</f>
        <v/>
      </c>
      <c r="J376" s="386"/>
      <c r="K376" s="387"/>
      <c r="L376" s="613" t="e">
        <f>IF(#REF!="","",#REF!)</f>
        <v>#REF!</v>
      </c>
      <c r="M376" s="613"/>
      <c r="N376" s="613"/>
      <c r="O376" s="613"/>
      <c r="P376" s="613"/>
      <c r="Q376" s="613"/>
      <c r="R376" s="613"/>
      <c r="S376" s="614"/>
      <c r="T376" s="567"/>
      <c r="U376" s="416"/>
      <c r="V376" s="666"/>
      <c r="W376" s="565"/>
      <c r="X376" s="23" t="e">
        <f>IF(AND(Y376=3,Z376=3,AA376=3),"",IF(AND(Y376=1,Z376=1,AA376=1,AB376=1),"","入力不備あり"))</f>
        <v>#REF!</v>
      </c>
      <c r="Y376" s="7">
        <f>IFERROR(IF(F376="",3,IF(AND(F376&gt;=1,(MOD(F376,1)=0)),1,IF(AND(F376=0,L376&lt;&gt;""),1,2))),2)</f>
        <v>2</v>
      </c>
      <c r="Z376" s="7" t="e">
        <f>IF(G376="",3,IF(G376&lt;=1600,1,2))</f>
        <v>#REF!</v>
      </c>
      <c r="AA376" s="7" t="e">
        <f>IF(H376="",3,IF(H376&gt;=0,1,2))</f>
        <v>#REF!</v>
      </c>
      <c r="AB376" s="7" t="e">
        <f>IF(I376=#REF!,1,2)</f>
        <v>#REF!</v>
      </c>
    </row>
    <row r="377" spans="1:33" s="7" customFormat="1" ht="17.45" customHeight="1" x14ac:dyDescent="0.15">
      <c r="A377" s="27" t="e">
        <f>IF(AND(F377="",G377="",H377="",I377="",L377=""),"",IF(AND(F377&lt;&gt;"",G377&lt;&gt;"",H377&lt;&gt;"",I377&lt;&gt;""),"","入力不備あり"))</f>
        <v>#REF!</v>
      </c>
      <c r="B377" s="623"/>
      <c r="C377" s="628"/>
      <c r="D377" s="631"/>
      <c r="E377" s="523"/>
      <c r="F377" s="47" t="e">
        <f>IF(#REF!="","",#REF!)</f>
        <v>#REF!</v>
      </c>
      <c r="G377" s="49" t="e">
        <f>IF(#REF!="","",#REF!)</f>
        <v>#REF!</v>
      </c>
      <c r="H377" s="54" t="e">
        <f>IF(#REF!="","",#REF!)</f>
        <v>#REF!</v>
      </c>
      <c r="I377" s="385" t="str">
        <f t="shared" ref="I377:I394" si="64">IFERROR(INT(G377*H377),"")</f>
        <v/>
      </c>
      <c r="J377" s="386"/>
      <c r="K377" s="387"/>
      <c r="L377" s="613" t="e">
        <f>IF(#REF!="","",#REF!)</f>
        <v>#REF!</v>
      </c>
      <c r="M377" s="613"/>
      <c r="N377" s="613"/>
      <c r="O377" s="613"/>
      <c r="P377" s="613"/>
      <c r="Q377" s="613"/>
      <c r="R377" s="613"/>
      <c r="S377" s="614"/>
      <c r="T377" s="567"/>
      <c r="U377" s="416"/>
      <c r="V377" s="666"/>
      <c r="W377" s="565"/>
      <c r="X377" s="23" t="e">
        <f t="shared" ref="X377:X394" si="65">IF(AND(Y377=3,Z377=3,AA377=3),"",IF(AND(Y377=1,Z377=1,AA377=1,AB377=1),"","入力不備あり"))</f>
        <v>#REF!</v>
      </c>
      <c r="Y377" s="7">
        <f t="shared" ref="Y377:Y394" si="66">IFERROR(IF(F377="",3,IF(AND(F377&gt;=1,(MOD(F377,1)=0)),1,IF(AND(F377=0,L377&lt;&gt;""),1,2))),2)</f>
        <v>2</v>
      </c>
      <c r="Z377" s="7" t="e">
        <f t="shared" ref="Z377:Z394" si="67">IF(G377="",3,IF(G377&lt;=1600,1,2))</f>
        <v>#REF!</v>
      </c>
      <c r="AA377" s="7" t="e">
        <f t="shared" ref="AA377:AA394" si="68">IF(H377="",3,IF(H377&gt;=0,1,2))</f>
        <v>#REF!</v>
      </c>
      <c r="AB377" s="7" t="e">
        <f>IF(I377=#REF!,1,2)</f>
        <v>#REF!</v>
      </c>
    </row>
    <row r="378" spans="1:33" s="7" customFormat="1" ht="17.45" customHeight="1" x14ac:dyDescent="0.15">
      <c r="A378" s="27" t="e">
        <f t="shared" ref="A378:A394" si="69">IF(AND(F378="",G378="",H378="",I378="",L378=""),"",IF(AND(F378&lt;&gt;"",G378&lt;&gt;"",H378&lt;&gt;"",I378&lt;&gt;""),"","入力不備あり"))</f>
        <v>#REF!</v>
      </c>
      <c r="B378" s="623"/>
      <c r="C378" s="628"/>
      <c r="D378" s="631"/>
      <c r="E378" s="523"/>
      <c r="F378" s="47" t="e">
        <f>IF(#REF!="","",#REF!)</f>
        <v>#REF!</v>
      </c>
      <c r="G378" s="49" t="e">
        <f>IF(#REF!="","",#REF!)</f>
        <v>#REF!</v>
      </c>
      <c r="H378" s="54" t="e">
        <f>IF(#REF!="","",#REF!)</f>
        <v>#REF!</v>
      </c>
      <c r="I378" s="385" t="str">
        <f t="shared" si="64"/>
        <v/>
      </c>
      <c r="J378" s="386"/>
      <c r="K378" s="387"/>
      <c r="L378" s="613" t="e">
        <f>IF(#REF!="","",#REF!)</f>
        <v>#REF!</v>
      </c>
      <c r="M378" s="613"/>
      <c r="N378" s="613"/>
      <c r="O378" s="613"/>
      <c r="P378" s="613"/>
      <c r="Q378" s="613"/>
      <c r="R378" s="613"/>
      <c r="S378" s="614"/>
      <c r="T378" s="567"/>
      <c r="U378" s="416"/>
      <c r="V378" s="666"/>
      <c r="W378" s="565"/>
      <c r="X378" s="23" t="e">
        <f t="shared" si="65"/>
        <v>#REF!</v>
      </c>
      <c r="Y378" s="7">
        <f t="shared" si="66"/>
        <v>2</v>
      </c>
      <c r="Z378" s="7" t="e">
        <f t="shared" si="67"/>
        <v>#REF!</v>
      </c>
      <c r="AA378" s="7" t="e">
        <f t="shared" si="68"/>
        <v>#REF!</v>
      </c>
      <c r="AB378" s="7" t="e">
        <f>IF(I378=#REF!,1,2)</f>
        <v>#REF!</v>
      </c>
    </row>
    <row r="379" spans="1:33" s="7" customFormat="1" ht="17.45" customHeight="1" x14ac:dyDescent="0.15">
      <c r="A379" s="27" t="e">
        <f t="shared" si="69"/>
        <v>#REF!</v>
      </c>
      <c r="B379" s="623"/>
      <c r="C379" s="628"/>
      <c r="D379" s="631"/>
      <c r="E379" s="523"/>
      <c r="F379" s="47" t="e">
        <f>IF(#REF!="","",#REF!)</f>
        <v>#REF!</v>
      </c>
      <c r="G379" s="49" t="e">
        <f>IF(#REF!="","",#REF!)</f>
        <v>#REF!</v>
      </c>
      <c r="H379" s="54" t="e">
        <f>IF(#REF!="","",#REF!)</f>
        <v>#REF!</v>
      </c>
      <c r="I379" s="385" t="str">
        <f t="shared" si="64"/>
        <v/>
      </c>
      <c r="J379" s="386"/>
      <c r="K379" s="387"/>
      <c r="L379" s="613" t="e">
        <f>IF(#REF!="","",#REF!)</f>
        <v>#REF!</v>
      </c>
      <c r="M379" s="613"/>
      <c r="N379" s="613"/>
      <c r="O379" s="613"/>
      <c r="P379" s="613"/>
      <c r="Q379" s="613"/>
      <c r="R379" s="613"/>
      <c r="S379" s="614"/>
      <c r="T379" s="567"/>
      <c r="U379" s="416"/>
      <c r="V379" s="666"/>
      <c r="W379" s="565"/>
      <c r="X379" s="23" t="e">
        <f t="shared" si="65"/>
        <v>#REF!</v>
      </c>
      <c r="Y379" s="7">
        <f t="shared" si="66"/>
        <v>2</v>
      </c>
      <c r="Z379" s="7" t="e">
        <f t="shared" si="67"/>
        <v>#REF!</v>
      </c>
      <c r="AA379" s="7" t="e">
        <f t="shared" si="68"/>
        <v>#REF!</v>
      </c>
      <c r="AB379" s="7" t="e">
        <f>IF(I379=#REF!,1,2)</f>
        <v>#REF!</v>
      </c>
    </row>
    <row r="380" spans="1:33" s="7" customFormat="1" ht="17.45" customHeight="1" x14ac:dyDescent="0.15">
      <c r="A380" s="27" t="e">
        <f t="shared" si="69"/>
        <v>#REF!</v>
      </c>
      <c r="B380" s="623"/>
      <c r="C380" s="628"/>
      <c r="D380" s="631"/>
      <c r="E380" s="523"/>
      <c r="F380" s="47" t="e">
        <f>IF(#REF!="","",#REF!)</f>
        <v>#REF!</v>
      </c>
      <c r="G380" s="49" t="e">
        <f>IF(#REF!="","",#REF!)</f>
        <v>#REF!</v>
      </c>
      <c r="H380" s="54" t="e">
        <f>IF(#REF!="","",#REF!)</f>
        <v>#REF!</v>
      </c>
      <c r="I380" s="385" t="str">
        <f t="shared" si="64"/>
        <v/>
      </c>
      <c r="J380" s="386"/>
      <c r="K380" s="387"/>
      <c r="L380" s="613" t="e">
        <f>IF(#REF!="","",#REF!)</f>
        <v>#REF!</v>
      </c>
      <c r="M380" s="613"/>
      <c r="N380" s="613"/>
      <c r="O380" s="613"/>
      <c r="P380" s="613"/>
      <c r="Q380" s="613"/>
      <c r="R380" s="613"/>
      <c r="S380" s="614"/>
      <c r="T380" s="567"/>
      <c r="U380" s="416"/>
      <c r="V380" s="666"/>
      <c r="W380" s="565"/>
      <c r="X380" s="23" t="e">
        <f t="shared" si="65"/>
        <v>#REF!</v>
      </c>
      <c r="Y380" s="7">
        <f t="shared" si="66"/>
        <v>2</v>
      </c>
      <c r="Z380" s="7" t="e">
        <f t="shared" si="67"/>
        <v>#REF!</v>
      </c>
      <c r="AA380" s="7" t="e">
        <f t="shared" si="68"/>
        <v>#REF!</v>
      </c>
      <c r="AB380" s="7" t="e">
        <f>IF(I380=#REF!,1,2)</f>
        <v>#REF!</v>
      </c>
    </row>
    <row r="381" spans="1:33" s="7" customFormat="1" ht="17.45" customHeight="1" x14ac:dyDescent="0.15">
      <c r="A381" s="27" t="e">
        <f t="shared" si="69"/>
        <v>#REF!</v>
      </c>
      <c r="B381" s="623"/>
      <c r="C381" s="628"/>
      <c r="D381" s="631"/>
      <c r="E381" s="523"/>
      <c r="F381" s="47" t="e">
        <f>IF(#REF!="","",#REF!)</f>
        <v>#REF!</v>
      </c>
      <c r="G381" s="49" t="e">
        <f>IF(#REF!="","",#REF!)</f>
        <v>#REF!</v>
      </c>
      <c r="H381" s="54" t="e">
        <f>IF(#REF!="","",#REF!)</f>
        <v>#REF!</v>
      </c>
      <c r="I381" s="385" t="str">
        <f t="shared" si="64"/>
        <v/>
      </c>
      <c r="J381" s="386"/>
      <c r="K381" s="387"/>
      <c r="L381" s="613" t="e">
        <f>IF(#REF!="","",#REF!)</f>
        <v>#REF!</v>
      </c>
      <c r="M381" s="613"/>
      <c r="N381" s="613"/>
      <c r="O381" s="613"/>
      <c r="P381" s="613"/>
      <c r="Q381" s="613"/>
      <c r="R381" s="613"/>
      <c r="S381" s="614"/>
      <c r="T381" s="567"/>
      <c r="U381" s="416"/>
      <c r="V381" s="666"/>
      <c r="W381" s="565"/>
      <c r="X381" s="23" t="e">
        <f t="shared" si="65"/>
        <v>#REF!</v>
      </c>
      <c r="Y381" s="7">
        <f t="shared" si="66"/>
        <v>2</v>
      </c>
      <c r="Z381" s="7" t="e">
        <f t="shared" si="67"/>
        <v>#REF!</v>
      </c>
      <c r="AA381" s="7" t="e">
        <f t="shared" si="68"/>
        <v>#REF!</v>
      </c>
      <c r="AB381" s="7" t="e">
        <f>IF(I381=#REF!,1,2)</f>
        <v>#REF!</v>
      </c>
    </row>
    <row r="382" spans="1:33" s="7" customFormat="1" ht="17.45" customHeight="1" x14ac:dyDescent="0.15">
      <c r="A382" s="27" t="e">
        <f t="shared" si="69"/>
        <v>#REF!</v>
      </c>
      <c r="B382" s="623"/>
      <c r="C382" s="628"/>
      <c r="D382" s="631"/>
      <c r="E382" s="523"/>
      <c r="F382" s="47" t="e">
        <f>IF(#REF!="","",#REF!)</f>
        <v>#REF!</v>
      </c>
      <c r="G382" s="49" t="e">
        <f>IF(#REF!="","",#REF!)</f>
        <v>#REF!</v>
      </c>
      <c r="H382" s="54" t="e">
        <f>IF(#REF!="","",#REF!)</f>
        <v>#REF!</v>
      </c>
      <c r="I382" s="385" t="str">
        <f t="shared" si="64"/>
        <v/>
      </c>
      <c r="J382" s="386"/>
      <c r="K382" s="387"/>
      <c r="L382" s="613" t="e">
        <f>IF(#REF!="","",#REF!)</f>
        <v>#REF!</v>
      </c>
      <c r="M382" s="613"/>
      <c r="N382" s="613"/>
      <c r="O382" s="613"/>
      <c r="P382" s="613"/>
      <c r="Q382" s="613"/>
      <c r="R382" s="613"/>
      <c r="S382" s="614"/>
      <c r="T382" s="567"/>
      <c r="U382" s="416"/>
      <c r="V382" s="666"/>
      <c r="W382" s="565"/>
      <c r="X382" s="23" t="e">
        <f t="shared" si="65"/>
        <v>#REF!</v>
      </c>
      <c r="Y382" s="7">
        <f t="shared" si="66"/>
        <v>2</v>
      </c>
      <c r="Z382" s="7" t="e">
        <f t="shared" si="67"/>
        <v>#REF!</v>
      </c>
      <c r="AA382" s="7" t="e">
        <f t="shared" si="68"/>
        <v>#REF!</v>
      </c>
      <c r="AB382" s="7" t="e">
        <f>IF(I382=#REF!,1,2)</f>
        <v>#REF!</v>
      </c>
    </row>
    <row r="383" spans="1:33" s="7" customFormat="1" ht="17.45" customHeight="1" x14ac:dyDescent="0.15">
      <c r="A383" s="27" t="e">
        <f t="shared" si="69"/>
        <v>#REF!</v>
      </c>
      <c r="B383" s="623"/>
      <c r="C383" s="628"/>
      <c r="D383" s="631"/>
      <c r="E383" s="523"/>
      <c r="F383" s="47" t="e">
        <f>IF(#REF!="","",#REF!)</f>
        <v>#REF!</v>
      </c>
      <c r="G383" s="49" t="e">
        <f>IF(#REF!="","",#REF!)</f>
        <v>#REF!</v>
      </c>
      <c r="H383" s="54" t="e">
        <f>IF(#REF!="","",#REF!)</f>
        <v>#REF!</v>
      </c>
      <c r="I383" s="385" t="str">
        <f t="shared" si="64"/>
        <v/>
      </c>
      <c r="J383" s="386"/>
      <c r="K383" s="387"/>
      <c r="L383" s="613" t="e">
        <f>IF(#REF!="","",#REF!)</f>
        <v>#REF!</v>
      </c>
      <c r="M383" s="613"/>
      <c r="N383" s="613"/>
      <c r="O383" s="613"/>
      <c r="P383" s="613"/>
      <c r="Q383" s="613"/>
      <c r="R383" s="613"/>
      <c r="S383" s="614"/>
      <c r="T383" s="567"/>
      <c r="U383" s="416"/>
      <c r="V383" s="666"/>
      <c r="W383" s="565"/>
      <c r="X383" s="23" t="e">
        <f t="shared" si="65"/>
        <v>#REF!</v>
      </c>
      <c r="Y383" s="7">
        <f t="shared" si="66"/>
        <v>2</v>
      </c>
      <c r="Z383" s="7" t="e">
        <f t="shared" si="67"/>
        <v>#REF!</v>
      </c>
      <c r="AA383" s="7" t="e">
        <f t="shared" si="68"/>
        <v>#REF!</v>
      </c>
      <c r="AB383" s="7" t="e">
        <f>IF(I383=#REF!,1,2)</f>
        <v>#REF!</v>
      </c>
    </row>
    <row r="384" spans="1:33" s="7" customFormat="1" ht="17.45" customHeight="1" x14ac:dyDescent="0.15">
      <c r="A384" s="27" t="e">
        <f t="shared" si="69"/>
        <v>#REF!</v>
      </c>
      <c r="B384" s="623"/>
      <c r="C384" s="628"/>
      <c r="D384" s="631"/>
      <c r="E384" s="523"/>
      <c r="F384" s="47" t="e">
        <f>IF(#REF!="","",#REF!)</f>
        <v>#REF!</v>
      </c>
      <c r="G384" s="49" t="e">
        <f>IF(#REF!="","",#REF!)</f>
        <v>#REF!</v>
      </c>
      <c r="H384" s="54" t="e">
        <f>IF(#REF!="","",#REF!)</f>
        <v>#REF!</v>
      </c>
      <c r="I384" s="385" t="str">
        <f t="shared" si="64"/>
        <v/>
      </c>
      <c r="J384" s="386"/>
      <c r="K384" s="387"/>
      <c r="L384" s="613" t="e">
        <f>IF(#REF!="","",#REF!)</f>
        <v>#REF!</v>
      </c>
      <c r="M384" s="613"/>
      <c r="N384" s="613"/>
      <c r="O384" s="613"/>
      <c r="P384" s="613"/>
      <c r="Q384" s="613"/>
      <c r="R384" s="613"/>
      <c r="S384" s="614"/>
      <c r="T384" s="567"/>
      <c r="U384" s="416"/>
      <c r="V384" s="666"/>
      <c r="W384" s="565"/>
      <c r="X384" s="23" t="e">
        <f t="shared" si="65"/>
        <v>#REF!</v>
      </c>
      <c r="Y384" s="7">
        <f t="shared" si="66"/>
        <v>2</v>
      </c>
      <c r="Z384" s="7" t="e">
        <f t="shared" si="67"/>
        <v>#REF!</v>
      </c>
      <c r="AA384" s="7" t="e">
        <f t="shared" si="68"/>
        <v>#REF!</v>
      </c>
      <c r="AB384" s="7" t="e">
        <f>IF(I384=#REF!,1,2)</f>
        <v>#REF!</v>
      </c>
    </row>
    <row r="385" spans="1:30" s="7" customFormat="1" ht="17.45" customHeight="1" x14ac:dyDescent="0.15">
      <c r="A385" s="27" t="e">
        <f t="shared" si="69"/>
        <v>#REF!</v>
      </c>
      <c r="B385" s="623"/>
      <c r="C385" s="628"/>
      <c r="D385" s="631"/>
      <c r="E385" s="523"/>
      <c r="F385" s="47" t="e">
        <f>IF(#REF!="","",#REF!)</f>
        <v>#REF!</v>
      </c>
      <c r="G385" s="49" t="e">
        <f>IF(#REF!="","",#REF!)</f>
        <v>#REF!</v>
      </c>
      <c r="H385" s="54" t="e">
        <f>IF(#REF!="","",#REF!)</f>
        <v>#REF!</v>
      </c>
      <c r="I385" s="385" t="str">
        <f t="shared" si="64"/>
        <v/>
      </c>
      <c r="J385" s="386"/>
      <c r="K385" s="387"/>
      <c r="L385" s="613" t="e">
        <f>IF(#REF!="","",#REF!)</f>
        <v>#REF!</v>
      </c>
      <c r="M385" s="613"/>
      <c r="N385" s="613"/>
      <c r="O385" s="613"/>
      <c r="P385" s="613"/>
      <c r="Q385" s="613"/>
      <c r="R385" s="613"/>
      <c r="S385" s="614"/>
      <c r="T385" s="567"/>
      <c r="U385" s="416"/>
      <c r="V385" s="666"/>
      <c r="W385" s="565"/>
      <c r="X385" s="23" t="e">
        <f t="shared" si="65"/>
        <v>#REF!</v>
      </c>
      <c r="Y385" s="7">
        <f t="shared" si="66"/>
        <v>2</v>
      </c>
      <c r="Z385" s="7" t="e">
        <f t="shared" si="67"/>
        <v>#REF!</v>
      </c>
      <c r="AA385" s="7" t="e">
        <f t="shared" si="68"/>
        <v>#REF!</v>
      </c>
      <c r="AB385" s="7" t="e">
        <f>IF(I385=#REF!,1,2)</f>
        <v>#REF!</v>
      </c>
    </row>
    <row r="386" spans="1:30" s="7" customFormat="1" ht="17.45" customHeight="1" x14ac:dyDescent="0.15">
      <c r="A386" s="27" t="e">
        <f t="shared" si="69"/>
        <v>#REF!</v>
      </c>
      <c r="B386" s="623"/>
      <c r="C386" s="628"/>
      <c r="D386" s="631"/>
      <c r="E386" s="523"/>
      <c r="F386" s="47" t="e">
        <f>IF(#REF!="","",#REF!)</f>
        <v>#REF!</v>
      </c>
      <c r="G386" s="49" t="e">
        <f>IF(#REF!="","",#REF!)</f>
        <v>#REF!</v>
      </c>
      <c r="H386" s="54" t="e">
        <f>IF(#REF!="","",#REF!)</f>
        <v>#REF!</v>
      </c>
      <c r="I386" s="385" t="str">
        <f t="shared" si="64"/>
        <v/>
      </c>
      <c r="J386" s="386"/>
      <c r="K386" s="387"/>
      <c r="L386" s="613" t="e">
        <f>IF(#REF!="","",#REF!)</f>
        <v>#REF!</v>
      </c>
      <c r="M386" s="613"/>
      <c r="N386" s="613"/>
      <c r="O386" s="613"/>
      <c r="P386" s="613"/>
      <c r="Q386" s="613"/>
      <c r="R386" s="613"/>
      <c r="S386" s="614"/>
      <c r="T386" s="567"/>
      <c r="U386" s="416"/>
      <c r="V386" s="666"/>
      <c r="W386" s="565"/>
      <c r="X386" s="23" t="e">
        <f t="shared" si="65"/>
        <v>#REF!</v>
      </c>
      <c r="Y386" s="7">
        <f t="shared" si="66"/>
        <v>2</v>
      </c>
      <c r="Z386" s="7" t="e">
        <f t="shared" si="67"/>
        <v>#REF!</v>
      </c>
      <c r="AA386" s="7" t="e">
        <f t="shared" si="68"/>
        <v>#REF!</v>
      </c>
      <c r="AB386" s="7" t="e">
        <f>IF(I386=#REF!,1,2)</f>
        <v>#REF!</v>
      </c>
    </row>
    <row r="387" spans="1:30" s="7" customFormat="1" ht="17.45" customHeight="1" x14ac:dyDescent="0.15">
      <c r="A387" s="27" t="e">
        <f t="shared" si="69"/>
        <v>#REF!</v>
      </c>
      <c r="B387" s="623"/>
      <c r="C387" s="628"/>
      <c r="D387" s="631"/>
      <c r="E387" s="523"/>
      <c r="F387" s="47" t="e">
        <f>IF(#REF!="","",#REF!)</f>
        <v>#REF!</v>
      </c>
      <c r="G387" s="49" t="e">
        <f>IF(#REF!="","",#REF!)</f>
        <v>#REF!</v>
      </c>
      <c r="H387" s="54" t="e">
        <f>IF(#REF!="","",#REF!)</f>
        <v>#REF!</v>
      </c>
      <c r="I387" s="385" t="str">
        <f t="shared" si="64"/>
        <v/>
      </c>
      <c r="J387" s="386"/>
      <c r="K387" s="387"/>
      <c r="L387" s="613" t="e">
        <f>IF(#REF!="","",#REF!)</f>
        <v>#REF!</v>
      </c>
      <c r="M387" s="613"/>
      <c r="N387" s="613"/>
      <c r="O387" s="613"/>
      <c r="P387" s="613"/>
      <c r="Q387" s="613"/>
      <c r="R387" s="613"/>
      <c r="S387" s="614"/>
      <c r="T387" s="567"/>
      <c r="U387" s="416"/>
      <c r="V387" s="666"/>
      <c r="W387" s="565"/>
      <c r="X387" s="23" t="e">
        <f t="shared" si="65"/>
        <v>#REF!</v>
      </c>
      <c r="Y387" s="7">
        <f t="shared" si="66"/>
        <v>2</v>
      </c>
      <c r="Z387" s="7" t="e">
        <f t="shared" si="67"/>
        <v>#REF!</v>
      </c>
      <c r="AA387" s="7" t="e">
        <f t="shared" si="68"/>
        <v>#REF!</v>
      </c>
      <c r="AB387" s="7" t="e">
        <f>IF(I387=#REF!,1,2)</f>
        <v>#REF!</v>
      </c>
    </row>
    <row r="388" spans="1:30" s="7" customFormat="1" ht="17.45" customHeight="1" x14ac:dyDescent="0.15">
      <c r="A388" s="27" t="e">
        <f t="shared" si="69"/>
        <v>#REF!</v>
      </c>
      <c r="B388" s="623"/>
      <c r="C388" s="628"/>
      <c r="D388" s="631"/>
      <c r="E388" s="523"/>
      <c r="F388" s="47" t="e">
        <f>IF(#REF!="","",#REF!)</f>
        <v>#REF!</v>
      </c>
      <c r="G388" s="49" t="e">
        <f>IF(#REF!="","",#REF!)</f>
        <v>#REF!</v>
      </c>
      <c r="H388" s="54" t="e">
        <f>IF(#REF!="","",#REF!)</f>
        <v>#REF!</v>
      </c>
      <c r="I388" s="385" t="str">
        <f t="shared" si="64"/>
        <v/>
      </c>
      <c r="J388" s="386"/>
      <c r="K388" s="387"/>
      <c r="L388" s="613" t="e">
        <f>IF(#REF!="","",#REF!)</f>
        <v>#REF!</v>
      </c>
      <c r="M388" s="613"/>
      <c r="N388" s="613"/>
      <c r="O388" s="613"/>
      <c r="P388" s="613"/>
      <c r="Q388" s="613"/>
      <c r="R388" s="613"/>
      <c r="S388" s="614"/>
      <c r="T388" s="567"/>
      <c r="U388" s="416"/>
      <c r="V388" s="666"/>
      <c r="W388" s="565"/>
      <c r="X388" s="23" t="e">
        <f t="shared" si="65"/>
        <v>#REF!</v>
      </c>
      <c r="Y388" s="7">
        <f t="shared" si="66"/>
        <v>2</v>
      </c>
      <c r="Z388" s="7" t="e">
        <f t="shared" si="67"/>
        <v>#REF!</v>
      </c>
      <c r="AA388" s="7" t="e">
        <f t="shared" si="68"/>
        <v>#REF!</v>
      </c>
      <c r="AB388" s="7" t="e">
        <f>IF(I388=#REF!,1,2)</f>
        <v>#REF!</v>
      </c>
    </row>
    <row r="389" spans="1:30" s="7" customFormat="1" ht="17.45" customHeight="1" x14ac:dyDescent="0.15">
      <c r="A389" s="27" t="e">
        <f t="shared" si="69"/>
        <v>#REF!</v>
      </c>
      <c r="B389" s="623"/>
      <c r="C389" s="628"/>
      <c r="D389" s="631"/>
      <c r="E389" s="523"/>
      <c r="F389" s="47" t="e">
        <f>IF(#REF!="","",#REF!)</f>
        <v>#REF!</v>
      </c>
      <c r="G389" s="49" t="e">
        <f>IF(#REF!="","",#REF!)</f>
        <v>#REF!</v>
      </c>
      <c r="H389" s="54" t="e">
        <f>IF(#REF!="","",#REF!)</f>
        <v>#REF!</v>
      </c>
      <c r="I389" s="385" t="str">
        <f t="shared" si="64"/>
        <v/>
      </c>
      <c r="J389" s="386"/>
      <c r="K389" s="387"/>
      <c r="L389" s="613" t="e">
        <f>IF(#REF!="","",#REF!)</f>
        <v>#REF!</v>
      </c>
      <c r="M389" s="613"/>
      <c r="N389" s="613"/>
      <c r="O389" s="613"/>
      <c r="P389" s="613"/>
      <c r="Q389" s="613"/>
      <c r="R389" s="613"/>
      <c r="S389" s="614"/>
      <c r="T389" s="567"/>
      <c r="U389" s="416"/>
      <c r="V389" s="666"/>
      <c r="W389" s="565"/>
      <c r="X389" s="23" t="e">
        <f t="shared" si="65"/>
        <v>#REF!</v>
      </c>
      <c r="Y389" s="7">
        <f t="shared" si="66"/>
        <v>2</v>
      </c>
      <c r="Z389" s="7" t="e">
        <f t="shared" si="67"/>
        <v>#REF!</v>
      </c>
      <c r="AA389" s="7" t="e">
        <f t="shared" si="68"/>
        <v>#REF!</v>
      </c>
      <c r="AB389" s="7" t="e">
        <f>IF(I389=#REF!,1,2)</f>
        <v>#REF!</v>
      </c>
    </row>
    <row r="390" spans="1:30" s="7" customFormat="1" ht="17.45" customHeight="1" x14ac:dyDescent="0.15">
      <c r="A390" s="27" t="e">
        <f t="shared" si="69"/>
        <v>#REF!</v>
      </c>
      <c r="B390" s="623"/>
      <c r="C390" s="628"/>
      <c r="D390" s="631"/>
      <c r="E390" s="523"/>
      <c r="F390" s="47" t="e">
        <f>IF(#REF!="","",#REF!)</f>
        <v>#REF!</v>
      </c>
      <c r="G390" s="49" t="e">
        <f>IF(#REF!="","",#REF!)</f>
        <v>#REF!</v>
      </c>
      <c r="H390" s="54" t="e">
        <f>IF(#REF!="","",#REF!)</f>
        <v>#REF!</v>
      </c>
      <c r="I390" s="385" t="str">
        <f t="shared" si="64"/>
        <v/>
      </c>
      <c r="J390" s="386"/>
      <c r="K390" s="387"/>
      <c r="L390" s="613" t="e">
        <f>IF(#REF!="","",#REF!)</f>
        <v>#REF!</v>
      </c>
      <c r="M390" s="613"/>
      <c r="N390" s="613"/>
      <c r="O390" s="613"/>
      <c r="P390" s="613"/>
      <c r="Q390" s="613"/>
      <c r="R390" s="613"/>
      <c r="S390" s="614"/>
      <c r="T390" s="567"/>
      <c r="U390" s="416"/>
      <c r="V390" s="666"/>
      <c r="W390" s="565"/>
      <c r="X390" s="23" t="e">
        <f t="shared" si="65"/>
        <v>#REF!</v>
      </c>
      <c r="Y390" s="7">
        <f t="shared" si="66"/>
        <v>2</v>
      </c>
      <c r="Z390" s="7" t="e">
        <f t="shared" si="67"/>
        <v>#REF!</v>
      </c>
      <c r="AA390" s="7" t="e">
        <f t="shared" si="68"/>
        <v>#REF!</v>
      </c>
      <c r="AB390" s="7" t="e">
        <f>IF(I390=#REF!,1,2)</f>
        <v>#REF!</v>
      </c>
    </row>
    <row r="391" spans="1:30" s="7" customFormat="1" ht="17.45" customHeight="1" x14ac:dyDescent="0.15">
      <c r="A391" s="27" t="e">
        <f t="shared" si="69"/>
        <v>#REF!</v>
      </c>
      <c r="B391" s="623"/>
      <c r="C391" s="628"/>
      <c r="D391" s="631"/>
      <c r="E391" s="523"/>
      <c r="F391" s="47" t="e">
        <f>IF(#REF!="","",#REF!)</f>
        <v>#REF!</v>
      </c>
      <c r="G391" s="49" t="e">
        <f>IF(#REF!="","",#REF!)</f>
        <v>#REF!</v>
      </c>
      <c r="H391" s="54" t="e">
        <f>IF(#REF!="","",#REF!)</f>
        <v>#REF!</v>
      </c>
      <c r="I391" s="385" t="str">
        <f t="shared" si="64"/>
        <v/>
      </c>
      <c r="J391" s="386"/>
      <c r="K391" s="387"/>
      <c r="L391" s="613" t="e">
        <f>IF(#REF!="","",#REF!)</f>
        <v>#REF!</v>
      </c>
      <c r="M391" s="613"/>
      <c r="N391" s="613"/>
      <c r="O391" s="613"/>
      <c r="P391" s="613"/>
      <c r="Q391" s="613"/>
      <c r="R391" s="613"/>
      <c r="S391" s="614"/>
      <c r="T391" s="567"/>
      <c r="U391" s="416"/>
      <c r="V391" s="666"/>
      <c r="W391" s="565"/>
      <c r="X391" s="23" t="e">
        <f t="shared" si="65"/>
        <v>#REF!</v>
      </c>
      <c r="Y391" s="7">
        <f t="shared" si="66"/>
        <v>2</v>
      </c>
      <c r="Z391" s="7" t="e">
        <f t="shared" si="67"/>
        <v>#REF!</v>
      </c>
      <c r="AA391" s="7" t="e">
        <f t="shared" si="68"/>
        <v>#REF!</v>
      </c>
      <c r="AB391" s="7" t="e">
        <f>IF(I391=#REF!,1,2)</f>
        <v>#REF!</v>
      </c>
    </row>
    <row r="392" spans="1:30" s="7" customFormat="1" ht="17.45" customHeight="1" x14ac:dyDescent="0.15">
      <c r="A392" s="27" t="e">
        <f t="shared" si="69"/>
        <v>#REF!</v>
      </c>
      <c r="B392" s="623"/>
      <c r="C392" s="628"/>
      <c r="D392" s="631"/>
      <c r="E392" s="523"/>
      <c r="F392" s="47" t="e">
        <f>IF(#REF!="","",#REF!)</f>
        <v>#REF!</v>
      </c>
      <c r="G392" s="49" t="e">
        <f>IF(#REF!="","",#REF!)</f>
        <v>#REF!</v>
      </c>
      <c r="H392" s="54" t="e">
        <f>IF(#REF!="","",#REF!)</f>
        <v>#REF!</v>
      </c>
      <c r="I392" s="385" t="str">
        <f t="shared" si="64"/>
        <v/>
      </c>
      <c r="J392" s="386"/>
      <c r="K392" s="387"/>
      <c r="L392" s="613" t="e">
        <f>IF(#REF!="","",#REF!)</f>
        <v>#REF!</v>
      </c>
      <c r="M392" s="613"/>
      <c r="N392" s="613"/>
      <c r="O392" s="613"/>
      <c r="P392" s="613"/>
      <c r="Q392" s="613"/>
      <c r="R392" s="613"/>
      <c r="S392" s="614"/>
      <c r="T392" s="567"/>
      <c r="U392" s="416"/>
      <c r="V392" s="666"/>
      <c r="W392" s="565"/>
      <c r="X392" s="23" t="e">
        <f t="shared" si="65"/>
        <v>#REF!</v>
      </c>
      <c r="Y392" s="7">
        <f t="shared" si="66"/>
        <v>2</v>
      </c>
      <c r="Z392" s="7" t="e">
        <f t="shared" si="67"/>
        <v>#REF!</v>
      </c>
      <c r="AA392" s="7" t="e">
        <f t="shared" si="68"/>
        <v>#REF!</v>
      </c>
      <c r="AB392" s="7" t="e">
        <f>IF(I392=#REF!,1,2)</f>
        <v>#REF!</v>
      </c>
    </row>
    <row r="393" spans="1:30" s="7" customFormat="1" ht="17.45" customHeight="1" x14ac:dyDescent="0.15">
      <c r="A393" s="27" t="e">
        <f t="shared" si="69"/>
        <v>#REF!</v>
      </c>
      <c r="B393" s="623"/>
      <c r="C393" s="628"/>
      <c r="D393" s="631"/>
      <c r="E393" s="523"/>
      <c r="F393" s="47" t="e">
        <f>IF(#REF!="","",#REF!)</f>
        <v>#REF!</v>
      </c>
      <c r="G393" s="49" t="e">
        <f>IF(#REF!="","",#REF!)</f>
        <v>#REF!</v>
      </c>
      <c r="H393" s="54" t="e">
        <f>IF(#REF!="","",#REF!)</f>
        <v>#REF!</v>
      </c>
      <c r="I393" s="385" t="str">
        <f t="shared" si="64"/>
        <v/>
      </c>
      <c r="J393" s="386"/>
      <c r="K393" s="387"/>
      <c r="L393" s="613" t="e">
        <f>IF(#REF!="","",#REF!)</f>
        <v>#REF!</v>
      </c>
      <c r="M393" s="613"/>
      <c r="N393" s="613"/>
      <c r="O393" s="613"/>
      <c r="P393" s="613"/>
      <c r="Q393" s="613"/>
      <c r="R393" s="613"/>
      <c r="S393" s="614"/>
      <c r="T393" s="567"/>
      <c r="U393" s="416"/>
      <c r="V393" s="666"/>
      <c r="W393" s="565"/>
      <c r="X393" s="23" t="e">
        <f t="shared" si="65"/>
        <v>#REF!</v>
      </c>
      <c r="Y393" s="7">
        <f t="shared" si="66"/>
        <v>2</v>
      </c>
      <c r="Z393" s="7" t="e">
        <f t="shared" si="67"/>
        <v>#REF!</v>
      </c>
      <c r="AA393" s="7" t="e">
        <f t="shared" si="68"/>
        <v>#REF!</v>
      </c>
      <c r="AB393" s="7" t="e">
        <f>IF(I393=#REF!,1,2)</f>
        <v>#REF!</v>
      </c>
    </row>
    <row r="394" spans="1:30" s="7" customFormat="1" ht="17.45" customHeight="1" thickBot="1" x14ac:dyDescent="0.2">
      <c r="A394" s="27" t="e">
        <f t="shared" si="69"/>
        <v>#REF!</v>
      </c>
      <c r="B394" s="623"/>
      <c r="C394" s="628"/>
      <c r="D394" s="631"/>
      <c r="E394" s="523"/>
      <c r="F394" s="47" t="e">
        <f>IF(#REF!="","",#REF!)</f>
        <v>#REF!</v>
      </c>
      <c r="G394" s="49" t="e">
        <f>IF(#REF!="","",#REF!)</f>
        <v>#REF!</v>
      </c>
      <c r="H394" s="54" t="e">
        <f>IF(#REF!="","",#REF!)</f>
        <v>#REF!</v>
      </c>
      <c r="I394" s="385" t="str">
        <f t="shared" si="64"/>
        <v/>
      </c>
      <c r="J394" s="386"/>
      <c r="K394" s="387"/>
      <c r="L394" s="613" t="e">
        <f>IF(#REF!="","",#REF!)</f>
        <v>#REF!</v>
      </c>
      <c r="M394" s="613"/>
      <c r="N394" s="613"/>
      <c r="O394" s="613"/>
      <c r="P394" s="613"/>
      <c r="Q394" s="613"/>
      <c r="R394" s="613"/>
      <c r="S394" s="614"/>
      <c r="T394" s="668"/>
      <c r="U394" s="416"/>
      <c r="V394" s="666"/>
      <c r="W394" s="565"/>
      <c r="X394" s="23" t="e">
        <f t="shared" si="65"/>
        <v>#REF!</v>
      </c>
      <c r="Y394" s="7">
        <f t="shared" si="66"/>
        <v>2</v>
      </c>
      <c r="Z394" s="7" t="e">
        <f t="shared" si="67"/>
        <v>#REF!</v>
      </c>
      <c r="AA394" s="7" t="e">
        <f t="shared" si="68"/>
        <v>#REF!</v>
      </c>
      <c r="AB394" s="7" t="e">
        <f>IF(I394=#REF!,1,2)</f>
        <v>#REF!</v>
      </c>
    </row>
    <row r="395" spans="1:30" s="7" customFormat="1" ht="36" customHeight="1" thickBot="1" x14ac:dyDescent="0.2">
      <c r="A395" s="13"/>
      <c r="B395" s="623"/>
      <c r="C395" s="628"/>
      <c r="D395" s="631"/>
      <c r="E395" s="508" t="s">
        <v>240</v>
      </c>
      <c r="F395" s="511" t="s">
        <v>206</v>
      </c>
      <c r="G395" s="435"/>
      <c r="H395" s="434" t="s">
        <v>207</v>
      </c>
      <c r="I395" s="435"/>
      <c r="J395" s="435"/>
      <c r="K395" s="435"/>
      <c r="L395" s="436" t="s">
        <v>208</v>
      </c>
      <c r="M395" s="436"/>
      <c r="N395" s="436"/>
      <c r="O395" s="669" t="s">
        <v>209</v>
      </c>
      <c r="P395" s="670"/>
      <c r="Q395" s="512" t="s">
        <v>210</v>
      </c>
      <c r="R395" s="38" t="s">
        <v>206</v>
      </c>
      <c r="S395" s="39" t="s">
        <v>202</v>
      </c>
      <c r="T395" s="44" t="s">
        <v>211</v>
      </c>
      <c r="U395" s="416"/>
      <c r="V395" s="666"/>
      <c r="W395" s="565"/>
      <c r="X395" s="28"/>
      <c r="Y395" s="21" t="s">
        <v>212</v>
      </c>
      <c r="Z395" s="21" t="s">
        <v>210</v>
      </c>
      <c r="AB395" s="45" t="s">
        <v>213</v>
      </c>
      <c r="AC395" s="45" t="s">
        <v>214</v>
      </c>
      <c r="AD395" s="22"/>
    </row>
    <row r="396" spans="1:30" s="7" customFormat="1" ht="15" customHeight="1" x14ac:dyDescent="0.15">
      <c r="A396" s="29"/>
      <c r="B396" s="623"/>
      <c r="C396" s="628"/>
      <c r="D396" s="631"/>
      <c r="E396" s="509"/>
      <c r="F396" s="515" t="e">
        <f>IF(#REF!="","",#REF!)</f>
        <v>#REF!</v>
      </c>
      <c r="G396" s="516"/>
      <c r="H396" s="439" t="e">
        <f>IF(#REF!="","",#REF!)</f>
        <v>#REF!</v>
      </c>
      <c r="I396" s="440"/>
      <c r="J396" s="440"/>
      <c r="K396" s="440"/>
      <c r="L396" s="441" t="e">
        <f>IF(#REF!="","",#REF!)</f>
        <v>#REF!</v>
      </c>
      <c r="M396" s="442"/>
      <c r="N396" s="442"/>
      <c r="O396" s="443" t="e">
        <f>SUM($L396:$N398)</f>
        <v>#REF!</v>
      </c>
      <c r="P396" s="444"/>
      <c r="Q396" s="513"/>
      <c r="R396" s="42" t="e">
        <f>IF(#REF!="","",#REF!)</f>
        <v>#REF!</v>
      </c>
      <c r="S396" s="40" t="e">
        <f>IF(#REF!="","",#REF!)</f>
        <v>#REF!</v>
      </c>
      <c r="T396" s="617" t="e">
        <f>SUM($S396:$S398)</f>
        <v>#REF!</v>
      </c>
      <c r="U396" s="416"/>
      <c r="V396" s="666"/>
      <c r="W396" s="565"/>
      <c r="X396" s="23" t="e">
        <f>IF(OR(Y396=2,Z396=2,AB396=2,AC396=2),"入力不備あり","")</f>
        <v>#REF!</v>
      </c>
      <c r="Y396" s="41" t="e">
        <f>IF(AND(F396="",H396="",L396=""),"",IF(AND(F396&lt;&gt;"",F396&gt;0,L396&lt;&gt;"",L396&gt;0,H396="○"),"",2))</f>
        <v>#REF!</v>
      </c>
      <c r="Z396" s="41" t="e">
        <f>IF(AND(R396="",S396=""),"",IF(AND(R396&gt;0,R396&lt;&gt;"",S396&gt;0,S396&lt;&gt;""),"",2))</f>
        <v>#REF!</v>
      </c>
      <c r="AA396" s="30"/>
      <c r="AB396" s="7" t="e">
        <f>IF(AND(O396=0,#REF!=0),"",IF(O396=#REF!,1,2))</f>
        <v>#REF!</v>
      </c>
      <c r="AC396" s="7" t="e">
        <f>IF(AND(T396=0,#REF!=0),"",IF(T396=#REF!,1,2))</f>
        <v>#REF!</v>
      </c>
    </row>
    <row r="397" spans="1:30" s="7" customFormat="1" ht="15" customHeight="1" x14ac:dyDescent="0.15">
      <c r="A397" s="29"/>
      <c r="B397" s="623"/>
      <c r="C397" s="628"/>
      <c r="D397" s="631"/>
      <c r="E397" s="509"/>
      <c r="F397" s="500" t="e">
        <f>IF(#REF!="","",#REF!)</f>
        <v>#REF!</v>
      </c>
      <c r="G397" s="501"/>
      <c r="H397" s="448" t="e">
        <f>IF(#REF!="","",#REF!)</f>
        <v>#REF!</v>
      </c>
      <c r="I397" s="449"/>
      <c r="J397" s="449"/>
      <c r="K397" s="449"/>
      <c r="L397" s="450" t="e">
        <f>IF(#REF!="","",#REF!)</f>
        <v>#REF!</v>
      </c>
      <c r="M397" s="451"/>
      <c r="N397" s="451"/>
      <c r="O397" s="445"/>
      <c r="P397" s="444"/>
      <c r="Q397" s="513"/>
      <c r="R397" s="42" t="e">
        <f>IF(#REF!="","",#REF!)</f>
        <v>#REF!</v>
      </c>
      <c r="S397" s="40" t="e">
        <f>IF(#REF!="","",#REF!)</f>
        <v>#REF!</v>
      </c>
      <c r="T397" s="618"/>
      <c r="U397" s="416"/>
      <c r="V397" s="666"/>
      <c r="W397" s="565"/>
      <c r="X397" s="23" t="e">
        <f>IF(OR(Y397=2,Z397=2),"入力不備あり","")</f>
        <v>#REF!</v>
      </c>
      <c r="Y397" s="41" t="e">
        <f>IF(AND(F397="",H397="",L397=""),"",IF(AND(F397&lt;&gt;"",F397&gt;0,L397&lt;&gt;"",L397&gt;0,H397="○"),"",2))</f>
        <v>#REF!</v>
      </c>
      <c r="Z397" s="41" t="e">
        <f t="shared" ref="Z397:Z398" si="70">IF(AND(R397="",S397=""),"",IF(AND(R397&gt;0,R397&lt;&gt;"",S397&gt;0,S397&lt;&gt;""),"",2))</f>
        <v>#REF!</v>
      </c>
      <c r="AA397" s="30"/>
    </row>
    <row r="398" spans="1:30" s="7" customFormat="1" ht="15" customHeight="1" thickBot="1" x14ac:dyDescent="0.2">
      <c r="A398" s="29"/>
      <c r="B398" s="623"/>
      <c r="C398" s="628"/>
      <c r="D398" s="631"/>
      <c r="E398" s="615"/>
      <c r="F398" s="620" t="e">
        <f>IF(#REF!="","",#REF!)</f>
        <v>#REF!</v>
      </c>
      <c r="G398" s="621"/>
      <c r="H398" s="640" t="e">
        <f>IF(#REF!="","",#REF!)</f>
        <v>#REF!</v>
      </c>
      <c r="I398" s="641"/>
      <c r="J398" s="641"/>
      <c r="K398" s="641"/>
      <c r="L398" s="642" t="e">
        <f>IF(#REF!="","",#REF!)</f>
        <v>#REF!</v>
      </c>
      <c r="M398" s="643"/>
      <c r="N398" s="643"/>
      <c r="O398" s="663"/>
      <c r="P398" s="664"/>
      <c r="Q398" s="616"/>
      <c r="R398" s="59" t="e">
        <f>IF(#REF!="","",#REF!)</f>
        <v>#REF!</v>
      </c>
      <c r="S398" s="60" t="e">
        <f>IF(#REF!="","",#REF!)</f>
        <v>#REF!</v>
      </c>
      <c r="T398" s="619"/>
      <c r="U398" s="416"/>
      <c r="V398" s="666"/>
      <c r="W398" s="565"/>
      <c r="X398" s="23" t="e">
        <f>IF(OR(Y398=2,Z398=2),"入力不備あり","")</f>
        <v>#REF!</v>
      </c>
      <c r="Y398" s="41" t="e">
        <f>IF(AND(F398="",H398="",L398=""),"",IF(AND(F398&lt;&gt;"",F398&gt;0,L398&lt;&gt;"",L398&gt;0,H398="○"),"",2))</f>
        <v>#REF!</v>
      </c>
      <c r="Z398" s="41" t="e">
        <f t="shared" si="70"/>
        <v>#REF!</v>
      </c>
      <c r="AA398" s="30"/>
    </row>
    <row r="399" spans="1:30" s="7" customFormat="1" ht="27.6" customHeight="1" x14ac:dyDescent="0.15">
      <c r="A399" s="320"/>
      <c r="B399" s="624"/>
      <c r="C399" s="326" t="s">
        <v>215</v>
      </c>
      <c r="D399" s="327"/>
      <c r="E399" s="608" t="e">
        <f>IF(#REF!="","",#REF!)</f>
        <v>#REF!</v>
      </c>
      <c r="F399" s="609"/>
      <c r="G399" s="609"/>
      <c r="H399" s="609"/>
      <c r="I399" s="609"/>
      <c r="J399" s="609"/>
      <c r="K399" s="609"/>
      <c r="L399" s="609"/>
      <c r="M399" s="609"/>
      <c r="N399" s="609"/>
      <c r="O399" s="609"/>
      <c r="P399" s="609"/>
      <c r="Q399" s="609"/>
      <c r="R399" s="609"/>
      <c r="S399" s="609"/>
      <c r="T399" s="609"/>
      <c r="U399" s="609"/>
      <c r="V399" s="609"/>
      <c r="W399" s="610"/>
    </row>
    <row r="400" spans="1:30" s="7" customFormat="1" ht="27.6" customHeight="1" thickBot="1" x14ac:dyDescent="0.2">
      <c r="A400" s="320"/>
      <c r="B400" s="624"/>
      <c r="C400" s="326" t="s">
        <v>216</v>
      </c>
      <c r="D400" s="327"/>
      <c r="E400" s="608" t="e">
        <f>IF(#REF!="","",#REF!)</f>
        <v>#REF!</v>
      </c>
      <c r="F400" s="609"/>
      <c r="G400" s="609"/>
      <c r="H400" s="609"/>
      <c r="I400" s="609"/>
      <c r="J400" s="609"/>
      <c r="K400" s="609"/>
      <c r="L400" s="609"/>
      <c r="M400" s="609"/>
      <c r="N400" s="609"/>
      <c r="O400" s="609"/>
      <c r="P400" s="609"/>
      <c r="Q400" s="609"/>
      <c r="R400" s="611"/>
      <c r="S400" s="611"/>
      <c r="T400" s="611"/>
      <c r="U400" s="611"/>
      <c r="V400" s="611"/>
      <c r="W400" s="612"/>
    </row>
    <row r="401" spans="1:33" s="7" customFormat="1" ht="18.600000000000001" customHeight="1" x14ac:dyDescent="0.15">
      <c r="A401" s="320"/>
      <c r="B401" s="624"/>
      <c r="C401" s="332" t="s">
        <v>217</v>
      </c>
      <c r="D401" s="333"/>
      <c r="E401" s="333"/>
      <c r="F401" s="334"/>
      <c r="G401" s="377" t="s">
        <v>218</v>
      </c>
      <c r="H401" s="378"/>
      <c r="I401" s="378"/>
      <c r="J401" s="378"/>
      <c r="K401" s="378"/>
      <c r="L401" s="378"/>
      <c r="M401" s="378"/>
      <c r="N401" s="378"/>
      <c r="O401" s="378"/>
      <c r="P401" s="378"/>
      <c r="Q401" s="378"/>
      <c r="R401" s="389" t="e">
        <f>IF(X401&lt;&gt;"","","【入力内容確認欄】以下を確認し【作業用】事業計画書(間接)シートを修正願います。")</f>
        <v>#REF!</v>
      </c>
      <c r="S401" s="632"/>
      <c r="T401" s="632"/>
      <c r="U401" s="632"/>
      <c r="V401" s="632"/>
      <c r="W401" s="633"/>
      <c r="X401" s="68" t="e">
        <f>IF(AND(R404="",R405="",R406="",R407="",R408="",R409=""),"左の市区町村に係る入力が完了しました。今一度、記載内容をご確認ください。","")</f>
        <v>#REF!</v>
      </c>
    </row>
    <row r="402" spans="1:33" s="7" customFormat="1" ht="9" customHeight="1" x14ac:dyDescent="0.15">
      <c r="A402" s="320"/>
      <c r="B402" s="624"/>
      <c r="C402" s="335"/>
      <c r="D402" s="336"/>
      <c r="E402" s="336"/>
      <c r="F402" s="337"/>
      <c r="G402" s="379"/>
      <c r="H402" s="380"/>
      <c r="I402" s="380"/>
      <c r="J402" s="380"/>
      <c r="K402" s="380"/>
      <c r="L402" s="380"/>
      <c r="M402" s="380"/>
      <c r="N402" s="380"/>
      <c r="O402" s="380"/>
      <c r="P402" s="380"/>
      <c r="Q402" s="380"/>
      <c r="R402" s="634"/>
      <c r="S402" s="635"/>
      <c r="T402" s="635"/>
      <c r="U402" s="635"/>
      <c r="V402" s="635"/>
      <c r="W402" s="636"/>
    </row>
    <row r="403" spans="1:33" s="7" customFormat="1" ht="9" customHeight="1" thickBot="1" x14ac:dyDescent="0.2">
      <c r="A403" s="320"/>
      <c r="B403" s="624"/>
      <c r="C403" s="335"/>
      <c r="D403" s="336"/>
      <c r="E403" s="336"/>
      <c r="F403" s="337"/>
      <c r="G403" s="381"/>
      <c r="H403" s="382"/>
      <c r="I403" s="382"/>
      <c r="J403" s="382"/>
      <c r="K403" s="382"/>
      <c r="L403" s="382"/>
      <c r="M403" s="382"/>
      <c r="N403" s="382"/>
      <c r="O403" s="382"/>
      <c r="P403" s="382"/>
      <c r="Q403" s="382"/>
      <c r="R403" s="637"/>
      <c r="S403" s="638"/>
      <c r="T403" s="638"/>
      <c r="U403" s="638"/>
      <c r="V403" s="638"/>
      <c r="W403" s="639"/>
    </row>
    <row r="404" spans="1:33" s="7" customFormat="1" ht="17.45" customHeight="1" x14ac:dyDescent="0.15">
      <c r="A404" s="320"/>
      <c r="B404" s="624"/>
      <c r="C404" s="335"/>
      <c r="D404" s="336"/>
      <c r="E404" s="336"/>
      <c r="F404" s="337"/>
      <c r="G404" s="398" t="e">
        <f>IF(#REF!="","",#REF!)</f>
        <v>#REF!</v>
      </c>
      <c r="H404" s="399"/>
      <c r="I404" s="399"/>
      <c r="J404" s="399"/>
      <c r="K404" s="399"/>
      <c r="L404" s="399"/>
      <c r="M404" s="399"/>
      <c r="N404" s="399"/>
      <c r="O404" s="399"/>
      <c r="P404" s="399"/>
      <c r="Q404" s="399"/>
      <c r="R404" s="646" t="e" cm="1">
        <f t="array" ref="R404">IF(AND(X373:X398="",A375:A398=""),"","・報酬・期末勤勉手当・交通費・合計額・都道府県/国の補助金額のいずれかに不備あり。")</f>
        <v>#REF!</v>
      </c>
      <c r="S404" s="647"/>
      <c r="T404" s="647"/>
      <c r="U404" s="647"/>
      <c r="V404" s="647"/>
      <c r="W404" s="648"/>
    </row>
    <row r="405" spans="1:33" s="7" customFormat="1" ht="17.45" customHeight="1" x14ac:dyDescent="0.15">
      <c r="A405" s="320"/>
      <c r="B405" s="624"/>
      <c r="C405" s="335"/>
      <c r="D405" s="336"/>
      <c r="E405" s="336"/>
      <c r="F405" s="337"/>
      <c r="G405" s="374" t="s">
        <v>219</v>
      </c>
      <c r="H405" s="388"/>
      <c r="I405" s="388"/>
      <c r="J405" s="388"/>
      <c r="K405" s="388"/>
      <c r="L405" s="388"/>
      <c r="M405" s="388"/>
      <c r="N405" s="388"/>
      <c r="O405" s="388"/>
      <c r="P405" s="388"/>
      <c r="Q405" s="388"/>
      <c r="R405" s="367" t="str">
        <f>IF(A371="市町村名×","・【C列】市区町村名：未入力または不備あり。","")</f>
        <v>・【C列】市区町村名：未入力または不備あり。</v>
      </c>
      <c r="S405" s="644"/>
      <c r="T405" s="644"/>
      <c r="U405" s="644"/>
      <c r="V405" s="644"/>
      <c r="W405" s="645"/>
    </row>
    <row r="406" spans="1:33" s="7" customFormat="1" ht="17.45" customHeight="1" x14ac:dyDescent="0.15">
      <c r="A406" s="320"/>
      <c r="B406" s="624"/>
      <c r="C406" s="338"/>
      <c r="D406" s="339"/>
      <c r="E406" s="339"/>
      <c r="F406" s="340"/>
      <c r="G406" s="364" t="e">
        <f>IF(#REF!="","",#REF!)</f>
        <v>#REF!</v>
      </c>
      <c r="H406" s="365"/>
      <c r="I406" s="365"/>
      <c r="J406" s="366"/>
      <c r="K406" s="366"/>
      <c r="L406" s="366"/>
      <c r="M406" s="366"/>
      <c r="N406" s="366"/>
      <c r="O406" s="366"/>
      <c r="P406" s="366"/>
      <c r="Q406" s="366"/>
      <c r="R406" s="367" t="e">
        <f>IF(OR(AF375=2,NOT(AND(V373&gt;0.3*U373,V373&lt;0.4*U373,V373&gt;=W373))),"・【V列】都道府県補助額：未入力または不備あり。","")</f>
        <v>#REF!</v>
      </c>
      <c r="S406" s="644"/>
      <c r="T406" s="644"/>
      <c r="U406" s="644"/>
      <c r="V406" s="644"/>
      <c r="W406" s="645"/>
    </row>
    <row r="407" spans="1:33" s="7" customFormat="1" ht="17.45" customHeight="1" x14ac:dyDescent="0.15">
      <c r="A407" s="320"/>
      <c r="B407" s="624"/>
      <c r="C407" s="348" t="s">
        <v>241</v>
      </c>
      <c r="D407" s="349"/>
      <c r="E407" s="349"/>
      <c r="F407" s="350"/>
      <c r="G407" s="372" t="s">
        <v>221</v>
      </c>
      <c r="H407" s="373"/>
      <c r="I407" s="373"/>
      <c r="J407" s="372" t="s">
        <v>222</v>
      </c>
      <c r="K407" s="373"/>
      <c r="L407" s="373"/>
      <c r="M407" s="373"/>
      <c r="N407" s="374" t="s">
        <v>223</v>
      </c>
      <c r="O407" s="366"/>
      <c r="P407" s="366"/>
      <c r="Q407" s="366"/>
      <c r="R407" s="341" t="e">
        <f>IF(AND(W373&lt;=U373/3,MOD(W373,1000)=0,NOT(W373=0),AG375=1),"","・【W列】国庫補助希望額に不備あり。")</f>
        <v>#REF!</v>
      </c>
      <c r="S407" s="649"/>
      <c r="T407" s="649"/>
      <c r="U407" s="649"/>
      <c r="V407" s="649"/>
      <c r="W407" s="650"/>
    </row>
    <row r="408" spans="1:33" s="7" customFormat="1" ht="17.45" customHeight="1" x14ac:dyDescent="0.15">
      <c r="A408" s="320"/>
      <c r="B408" s="624"/>
      <c r="C408" s="370"/>
      <c r="D408" s="371"/>
      <c r="E408" s="371"/>
      <c r="F408" s="371"/>
      <c r="G408" s="364" t="e">
        <f>IF(#REF!="","",#REF!)</f>
        <v>#REF!</v>
      </c>
      <c r="H408" s="375"/>
      <c r="I408" s="376"/>
      <c r="J408" s="364" t="e">
        <f>IF(#REF!="","",#REF!)</f>
        <v>#REF!</v>
      </c>
      <c r="K408" s="375"/>
      <c r="L408" s="375"/>
      <c r="M408" s="376"/>
      <c r="N408" s="364" t="e">
        <f>IF(#REF!="","",#REF!)</f>
        <v>#REF!</v>
      </c>
      <c r="O408" s="375"/>
      <c r="P408" s="375"/>
      <c r="Q408" s="375"/>
      <c r="R408" s="651" t="e">
        <f>IF(AND(SUM(F396:G398)&lt;=D373,SUM(R396:R398)&lt;=D373),"","・報酬の「配置人数」には年間を通じた配置予定人数を記載してください。(※１)及び記入例参照")</f>
        <v>#REF!</v>
      </c>
      <c r="S408" s="652"/>
      <c r="T408" s="652"/>
      <c r="U408" s="652"/>
      <c r="V408" s="652"/>
      <c r="W408" s="653"/>
      <c r="X408" s="31" t="str">
        <f>IF(AND(O408="○",T408="○"),"①か②の",IF(AND(O408="―",T408="―"),"エラー",""))</f>
        <v/>
      </c>
    </row>
    <row r="409" spans="1:33" s="7" customFormat="1" ht="17.45" customHeight="1" x14ac:dyDescent="0.15">
      <c r="A409" s="320"/>
      <c r="B409" s="624"/>
      <c r="C409" s="348" t="s">
        <v>224</v>
      </c>
      <c r="D409" s="349"/>
      <c r="E409" s="349"/>
      <c r="F409" s="350"/>
      <c r="G409" s="354" t="s">
        <v>225</v>
      </c>
      <c r="H409" s="354"/>
      <c r="I409" s="354"/>
      <c r="J409" s="355" t="s">
        <v>242</v>
      </c>
      <c r="K409" s="356"/>
      <c r="L409" s="356"/>
      <c r="M409" s="356"/>
      <c r="N409" s="356"/>
      <c r="O409" s="356"/>
      <c r="P409" s="356"/>
      <c r="Q409" s="356"/>
      <c r="R409" s="651" t="e">
        <f>IF(AND(OR(COUNTIF(J410,"①*"),COUNTIF(J410,"②*")),AND(E399&lt;&gt;"",E400&lt;&gt;"",G404="○",G406="○",G408="○",J408="○",N408="○",G410="○")),"","・【成果目標】・【成果指標】・【部活動指導員について】・【支給要件の確認】・【部活動指導員の指導状況】・【地域連携・地域移行に資する取組】のいずれかに未入力箇所あり。")</f>
        <v>#REF!</v>
      </c>
      <c r="S409" s="546"/>
      <c r="T409" s="546"/>
      <c r="U409" s="546"/>
      <c r="V409" s="546"/>
      <c r="W409" s="547"/>
    </row>
    <row r="410" spans="1:33" s="7" customFormat="1" ht="26.45" customHeight="1" thickBot="1" x14ac:dyDescent="0.2">
      <c r="A410" s="320"/>
      <c r="B410" s="625"/>
      <c r="C410" s="351"/>
      <c r="D410" s="352"/>
      <c r="E410" s="352"/>
      <c r="F410" s="353"/>
      <c r="G410" s="363" t="e">
        <f>IF(#REF!="","",#REF!)</f>
        <v>#REF!</v>
      </c>
      <c r="H410" s="363"/>
      <c r="I410" s="363"/>
      <c r="J410" s="657" t="e">
        <f>IF(#REF!="","",#REF!)</f>
        <v>#REF!</v>
      </c>
      <c r="K410" s="658"/>
      <c r="L410" s="658"/>
      <c r="M410" s="658"/>
      <c r="N410" s="658"/>
      <c r="O410" s="658"/>
      <c r="P410" s="658"/>
      <c r="Q410" s="658"/>
      <c r="R410" s="654"/>
      <c r="S410" s="655"/>
      <c r="T410" s="655"/>
      <c r="U410" s="655"/>
      <c r="V410" s="655"/>
      <c r="W410" s="656"/>
      <c r="X410" s="31" t="str">
        <f>IF(AND(O410="○",T410="○"),"①か②の",IF(AND(O410="―",T410="―"),"エラー",""))</f>
        <v/>
      </c>
    </row>
    <row r="411" spans="1:33" s="7" customFormat="1" ht="26.45" customHeight="1" x14ac:dyDescent="0.15">
      <c r="A411" s="24" t="str">
        <f>IF(OR(COUNTIF(C413,"*区"),COUNTIF(C413,"*市"),COUNTIF(C413,"*町"),COUNTIF(C413,"*村"),COUNTIF(C413,"*組合")),"○","市町村名×")</f>
        <v>市町村名×</v>
      </c>
      <c r="B411" s="490" t="s">
        <v>106</v>
      </c>
      <c r="C411" s="659" t="s">
        <v>236</v>
      </c>
      <c r="D411" s="661" t="s">
        <v>237</v>
      </c>
      <c r="E411" s="409" t="s">
        <v>191</v>
      </c>
      <c r="F411" s="410"/>
      <c r="G411" s="410"/>
      <c r="H411" s="410"/>
      <c r="I411" s="410"/>
      <c r="J411" s="410"/>
      <c r="K411" s="410"/>
      <c r="L411" s="410"/>
      <c r="M411" s="410"/>
      <c r="N411" s="410"/>
      <c r="O411" s="410"/>
      <c r="P411" s="410"/>
      <c r="Q411" s="410"/>
      <c r="R411" s="410"/>
      <c r="S411" s="410"/>
      <c r="T411" s="410"/>
      <c r="U411" s="492" t="s">
        <v>192</v>
      </c>
      <c r="V411" s="492" t="s">
        <v>238</v>
      </c>
      <c r="W411" s="517" t="s">
        <v>193</v>
      </c>
      <c r="X411" s="25" t="e">
        <f>IF(OR(AF415=2,NOT(AND(V413&gt;0.3*U413,V413&lt;0.4*U413,V413&gt;=W413))),"※３参照：【Ｕ列】都道府県補助額を確認してください","")</f>
        <v>#REF!</v>
      </c>
      <c r="Y411" s="26"/>
    </row>
    <row r="412" spans="1:33" s="7" customFormat="1" ht="21.6" customHeight="1" thickBot="1" x14ac:dyDescent="0.2">
      <c r="A412" s="24" t="str">
        <f>IF(B413="都道府県確認欄","No.不備","")</f>
        <v/>
      </c>
      <c r="B412" s="491"/>
      <c r="C412" s="660"/>
      <c r="D412" s="662"/>
      <c r="E412" s="411"/>
      <c r="F412" s="412"/>
      <c r="G412" s="412"/>
      <c r="H412" s="412"/>
      <c r="I412" s="412"/>
      <c r="J412" s="412"/>
      <c r="K412" s="412"/>
      <c r="L412" s="412"/>
      <c r="M412" s="412"/>
      <c r="N412" s="412"/>
      <c r="O412" s="412"/>
      <c r="P412" s="412"/>
      <c r="Q412" s="412"/>
      <c r="R412" s="412"/>
      <c r="S412" s="412"/>
      <c r="T412" s="412"/>
      <c r="U412" s="493"/>
      <c r="V412" s="493"/>
      <c r="W412" s="518"/>
      <c r="X412" s="25" t="e">
        <f>IF(AND(W413&lt;=U413/3,MOD(W413,1000)=0,NOT(W413=0),AG415=1),"","※３参照：【Ｖ列】国庫補助希望額を確認してください。")</f>
        <v>#REF!</v>
      </c>
      <c r="Y412" s="26"/>
    </row>
    <row r="413" spans="1:33" s="7" customFormat="1" ht="24" customHeight="1" x14ac:dyDescent="0.15">
      <c r="A413" s="14"/>
      <c r="B413" s="622" t="str">
        <f>IFERROR(IF(OR(COUNTIF(C413,"*区"),COUNTIF(C413,"*市"),COUNTIF(C413,"*町"),COUNTIF(C413,"*村"),COUNTIF(C413,"*組合")),B373+1,"－"),"都道府県確認欄")</f>
        <v>－</v>
      </c>
      <c r="C413" s="626" t="e">
        <f>#REF!</f>
        <v>#REF!</v>
      </c>
      <c r="D413" s="629" t="e">
        <f>SUM($F415:$F434)</f>
        <v>#REF!</v>
      </c>
      <c r="E413" s="523" t="s">
        <v>194</v>
      </c>
      <c r="F413" s="524" t="s">
        <v>195</v>
      </c>
      <c r="G413" s="526" t="s">
        <v>196</v>
      </c>
      <c r="H413" s="528" t="s">
        <v>197</v>
      </c>
      <c r="I413" s="423" t="s">
        <v>198</v>
      </c>
      <c r="J413" s="424"/>
      <c r="K413" s="425"/>
      <c r="L413" s="429" t="s">
        <v>100</v>
      </c>
      <c r="M413" s="430"/>
      <c r="N413" s="430"/>
      <c r="O413" s="430"/>
      <c r="P413" s="430"/>
      <c r="Q413" s="430"/>
      <c r="R413" s="430"/>
      <c r="S413" s="431"/>
      <c r="T413" s="413" t="s">
        <v>199</v>
      </c>
      <c r="U413" s="415" t="e">
        <f>SUM($T415,$O436,$T436)</f>
        <v>#REF!</v>
      </c>
      <c r="V413" s="665" t="e">
        <f>#REF!</f>
        <v>#REF!</v>
      </c>
      <c r="W413" s="667" t="e">
        <f>#REF!</f>
        <v>#REF!</v>
      </c>
      <c r="X413" s="23" t="e">
        <f>IF(AND(AD415=1,AE415=1,AF415=1,AG415=1),"","入力不備あり")</f>
        <v>#REF!</v>
      </c>
      <c r="Y413" s="26"/>
    </row>
    <row r="414" spans="1:33" s="7" customFormat="1" ht="12.6" customHeight="1" thickBot="1" x14ac:dyDescent="0.2">
      <c r="A414" s="14"/>
      <c r="B414" s="623"/>
      <c r="C414" s="627"/>
      <c r="D414" s="630"/>
      <c r="E414" s="523"/>
      <c r="F414" s="525"/>
      <c r="G414" s="527"/>
      <c r="H414" s="529"/>
      <c r="I414" s="426"/>
      <c r="J414" s="427"/>
      <c r="K414" s="428"/>
      <c r="L414" s="432"/>
      <c r="M414" s="432"/>
      <c r="N414" s="432"/>
      <c r="O414" s="432"/>
      <c r="P414" s="432"/>
      <c r="Q414" s="432"/>
      <c r="R414" s="432"/>
      <c r="S414" s="433"/>
      <c r="T414" s="414"/>
      <c r="U414" s="416"/>
      <c r="V414" s="666"/>
      <c r="W414" s="565"/>
      <c r="X414" s="26"/>
      <c r="Y414" s="7" t="s">
        <v>180</v>
      </c>
      <c r="Z414" s="7" t="s">
        <v>200</v>
      </c>
      <c r="AA414" s="7" t="s">
        <v>201</v>
      </c>
      <c r="AB414" s="7" t="s">
        <v>202</v>
      </c>
      <c r="AD414" s="7" t="s">
        <v>203</v>
      </c>
      <c r="AE414" s="7" t="s">
        <v>107</v>
      </c>
      <c r="AF414" s="7" t="s">
        <v>239</v>
      </c>
      <c r="AG414" s="7" t="s">
        <v>204</v>
      </c>
    </row>
    <row r="415" spans="1:33" s="7" customFormat="1" ht="17.45" customHeight="1" x14ac:dyDescent="0.15">
      <c r="A415" s="27" t="e">
        <f>IF(AND(F415&lt;&gt;"",G415&lt;&gt;"",H415&lt;&gt;"",I415&lt;&gt;""),"","入力不備あり")</f>
        <v>#REF!</v>
      </c>
      <c r="B415" s="623"/>
      <c r="C415" s="628"/>
      <c r="D415" s="631"/>
      <c r="E415" s="523"/>
      <c r="F415" s="47" t="e">
        <f>IF(#REF!="","",#REF!)</f>
        <v>#REF!</v>
      </c>
      <c r="G415" s="49" t="e">
        <f>IF(#REF!="","",#REF!)</f>
        <v>#REF!</v>
      </c>
      <c r="H415" s="54" t="e">
        <f>IF(#REF!="","",#REF!)</f>
        <v>#REF!</v>
      </c>
      <c r="I415" s="385" t="str">
        <f>IFERROR(INT(G415*H415),"")</f>
        <v/>
      </c>
      <c r="J415" s="386"/>
      <c r="K415" s="387"/>
      <c r="L415" s="613" t="e">
        <f>IF(#REF!="","",#REF!)</f>
        <v>#REF!</v>
      </c>
      <c r="M415" s="613"/>
      <c r="N415" s="613"/>
      <c r="O415" s="613"/>
      <c r="P415" s="613"/>
      <c r="Q415" s="613"/>
      <c r="R415" s="613"/>
      <c r="S415" s="614"/>
      <c r="T415" s="567">
        <f>SUM($I415:$K434)</f>
        <v>0</v>
      </c>
      <c r="U415" s="416"/>
      <c r="V415" s="666"/>
      <c r="W415" s="565"/>
      <c r="X415" s="23" t="e">
        <f>IF(AND(Y415=1,Z415=1,AA415=1,AB415=1,AD415=1,AE415=1,AF415=1,AG415=1),"","入力不備あり")</f>
        <v>#REF!</v>
      </c>
      <c r="Y415" s="7">
        <f>IFERROR(IF(F415="",2,IF(AND(F415&gt;=1,(MOD(F415,1)=0)),1,IF(AND(F415=0,L415&lt;&gt;""),1,2))),2)</f>
        <v>2</v>
      </c>
      <c r="Z415" s="7" t="e">
        <f>IF(G415="",2,IF(G415&lt;=1600,1,2))</f>
        <v>#REF!</v>
      </c>
      <c r="AA415" s="7" t="e">
        <f>IF(H415="",2,IF(H415&gt;=0,1,2))</f>
        <v>#REF!</v>
      </c>
      <c r="AB415" s="7" t="e">
        <f>IF(I415=#REF!,1,2)</f>
        <v>#REF!</v>
      </c>
      <c r="AD415" s="7" t="e">
        <f>IF(T415=#REF!,1,2)</f>
        <v>#REF!</v>
      </c>
      <c r="AE415" s="7" t="e">
        <f>IF(U413=#REF!,1,2)</f>
        <v>#REF!</v>
      </c>
      <c r="AF415" s="7" t="e">
        <f>IF(V413=0,2,IF(#REF!="",2,IF(V413=#REF!,1,2)))</f>
        <v>#REF!</v>
      </c>
      <c r="AG415" s="7" t="e">
        <f>IF(W413=0,2,IF(W413=#REF!,1,2))</f>
        <v>#REF!</v>
      </c>
    </row>
    <row r="416" spans="1:33" s="7" customFormat="1" ht="17.45" customHeight="1" x14ac:dyDescent="0.15">
      <c r="A416" s="27" t="e">
        <f>IF(AND(F416="",G416="",H416="",I416="",L416=""),"",IF(AND(F416&lt;&gt;"",G416&lt;&gt;"",H416&lt;&gt;"",I416&lt;&gt;""),"","入力不備あり"))</f>
        <v>#REF!</v>
      </c>
      <c r="B416" s="623"/>
      <c r="C416" s="628"/>
      <c r="D416" s="631"/>
      <c r="E416" s="523"/>
      <c r="F416" s="47" t="e">
        <f>IF(#REF!="","",#REF!)</f>
        <v>#REF!</v>
      </c>
      <c r="G416" s="49" t="e">
        <f>IF(#REF!="","",#REF!)</f>
        <v>#REF!</v>
      </c>
      <c r="H416" s="54" t="e">
        <f>IF(#REF!="","",#REF!)</f>
        <v>#REF!</v>
      </c>
      <c r="I416" s="385" t="str">
        <f>IFERROR(INT(G416*H416),"")</f>
        <v/>
      </c>
      <c r="J416" s="386"/>
      <c r="K416" s="387"/>
      <c r="L416" s="613" t="e">
        <f>IF(#REF!="","",#REF!)</f>
        <v>#REF!</v>
      </c>
      <c r="M416" s="613"/>
      <c r="N416" s="613"/>
      <c r="O416" s="613"/>
      <c r="P416" s="613"/>
      <c r="Q416" s="613"/>
      <c r="R416" s="613"/>
      <c r="S416" s="614"/>
      <c r="T416" s="567"/>
      <c r="U416" s="416"/>
      <c r="V416" s="666"/>
      <c r="W416" s="565"/>
      <c r="X416" s="23" t="e">
        <f>IF(AND(Y416=3,Z416=3,AA416=3),"",IF(AND(Y416=1,Z416=1,AA416=1,AB416=1),"","入力不備あり"))</f>
        <v>#REF!</v>
      </c>
      <c r="Y416" s="7">
        <f>IFERROR(IF(F416="",3,IF(AND(F416&gt;=1,(MOD(F416,1)=0)),1,IF(AND(F416=0,L416&lt;&gt;""),1,2))),2)</f>
        <v>2</v>
      </c>
      <c r="Z416" s="7" t="e">
        <f>IF(G416="",3,IF(G416&lt;=1600,1,2))</f>
        <v>#REF!</v>
      </c>
      <c r="AA416" s="7" t="e">
        <f>IF(H416="",3,IF(H416&gt;=0,1,2))</f>
        <v>#REF!</v>
      </c>
      <c r="AB416" s="7" t="e">
        <f>IF(I416=#REF!,1,2)</f>
        <v>#REF!</v>
      </c>
    </row>
    <row r="417" spans="1:28" s="7" customFormat="1" ht="17.45" customHeight="1" x14ac:dyDescent="0.15">
      <c r="A417" s="27" t="e">
        <f>IF(AND(F417="",G417="",H417="",I417="",L417=""),"",IF(AND(F417&lt;&gt;"",G417&lt;&gt;"",H417&lt;&gt;"",I417&lt;&gt;""),"","入力不備あり"))</f>
        <v>#REF!</v>
      </c>
      <c r="B417" s="623"/>
      <c r="C417" s="628"/>
      <c r="D417" s="631"/>
      <c r="E417" s="523"/>
      <c r="F417" s="47" t="e">
        <f>IF(#REF!="","",#REF!)</f>
        <v>#REF!</v>
      </c>
      <c r="G417" s="49" t="e">
        <f>IF(#REF!="","",#REF!)</f>
        <v>#REF!</v>
      </c>
      <c r="H417" s="54" t="e">
        <f>IF(#REF!="","",#REF!)</f>
        <v>#REF!</v>
      </c>
      <c r="I417" s="385" t="str">
        <f t="shared" ref="I417:I434" si="71">IFERROR(INT(G417*H417),"")</f>
        <v/>
      </c>
      <c r="J417" s="386"/>
      <c r="K417" s="387"/>
      <c r="L417" s="613" t="e">
        <f>IF(#REF!="","",#REF!)</f>
        <v>#REF!</v>
      </c>
      <c r="M417" s="613"/>
      <c r="N417" s="613"/>
      <c r="O417" s="613"/>
      <c r="P417" s="613"/>
      <c r="Q417" s="613"/>
      <c r="R417" s="613"/>
      <c r="S417" s="614"/>
      <c r="T417" s="567"/>
      <c r="U417" s="416"/>
      <c r="V417" s="666"/>
      <c r="W417" s="565"/>
      <c r="X417" s="23" t="e">
        <f t="shared" ref="X417:X434" si="72">IF(AND(Y417=3,Z417=3,AA417=3),"",IF(AND(Y417=1,Z417=1,AA417=1,AB417=1),"","入力不備あり"))</f>
        <v>#REF!</v>
      </c>
      <c r="Y417" s="7">
        <f t="shared" ref="Y417:Y434" si="73">IFERROR(IF(F417="",3,IF(AND(F417&gt;=1,(MOD(F417,1)=0)),1,IF(AND(F417=0,L417&lt;&gt;""),1,2))),2)</f>
        <v>2</v>
      </c>
      <c r="Z417" s="7" t="e">
        <f t="shared" ref="Z417:Z434" si="74">IF(G417="",3,IF(G417&lt;=1600,1,2))</f>
        <v>#REF!</v>
      </c>
      <c r="AA417" s="7" t="e">
        <f t="shared" ref="AA417:AA434" si="75">IF(H417="",3,IF(H417&gt;=0,1,2))</f>
        <v>#REF!</v>
      </c>
      <c r="AB417" s="7" t="e">
        <f>IF(I417=#REF!,1,2)</f>
        <v>#REF!</v>
      </c>
    </row>
    <row r="418" spans="1:28" s="7" customFormat="1" ht="17.45" customHeight="1" x14ac:dyDescent="0.15">
      <c r="A418" s="27" t="e">
        <f t="shared" ref="A418:A434" si="76">IF(AND(F418="",G418="",H418="",I418="",L418=""),"",IF(AND(F418&lt;&gt;"",G418&lt;&gt;"",H418&lt;&gt;"",I418&lt;&gt;""),"","入力不備あり"))</f>
        <v>#REF!</v>
      </c>
      <c r="B418" s="623"/>
      <c r="C418" s="628"/>
      <c r="D418" s="631"/>
      <c r="E418" s="523"/>
      <c r="F418" s="47" t="e">
        <f>IF(#REF!="","",#REF!)</f>
        <v>#REF!</v>
      </c>
      <c r="G418" s="49" t="e">
        <f>IF(#REF!="","",#REF!)</f>
        <v>#REF!</v>
      </c>
      <c r="H418" s="54" t="e">
        <f>IF(#REF!="","",#REF!)</f>
        <v>#REF!</v>
      </c>
      <c r="I418" s="385" t="str">
        <f t="shared" si="71"/>
        <v/>
      </c>
      <c r="J418" s="386"/>
      <c r="K418" s="387"/>
      <c r="L418" s="613" t="e">
        <f>IF(#REF!="","",#REF!)</f>
        <v>#REF!</v>
      </c>
      <c r="M418" s="613"/>
      <c r="N418" s="613"/>
      <c r="O418" s="613"/>
      <c r="P418" s="613"/>
      <c r="Q418" s="613"/>
      <c r="R418" s="613"/>
      <c r="S418" s="614"/>
      <c r="T418" s="567"/>
      <c r="U418" s="416"/>
      <c r="V418" s="666"/>
      <c r="W418" s="565"/>
      <c r="X418" s="23" t="e">
        <f t="shared" si="72"/>
        <v>#REF!</v>
      </c>
      <c r="Y418" s="7">
        <f t="shared" si="73"/>
        <v>2</v>
      </c>
      <c r="Z418" s="7" t="e">
        <f t="shared" si="74"/>
        <v>#REF!</v>
      </c>
      <c r="AA418" s="7" t="e">
        <f t="shared" si="75"/>
        <v>#REF!</v>
      </c>
      <c r="AB418" s="7" t="e">
        <f>IF(I418=#REF!,1,2)</f>
        <v>#REF!</v>
      </c>
    </row>
    <row r="419" spans="1:28" s="7" customFormat="1" ht="17.45" customHeight="1" x14ac:dyDescent="0.15">
      <c r="A419" s="27" t="e">
        <f t="shared" si="76"/>
        <v>#REF!</v>
      </c>
      <c r="B419" s="623"/>
      <c r="C419" s="628"/>
      <c r="D419" s="631"/>
      <c r="E419" s="523"/>
      <c r="F419" s="47" t="e">
        <f>IF(#REF!="","",#REF!)</f>
        <v>#REF!</v>
      </c>
      <c r="G419" s="49" t="e">
        <f>IF(#REF!="","",#REF!)</f>
        <v>#REF!</v>
      </c>
      <c r="H419" s="54" t="e">
        <f>IF(#REF!="","",#REF!)</f>
        <v>#REF!</v>
      </c>
      <c r="I419" s="385" t="str">
        <f t="shared" si="71"/>
        <v/>
      </c>
      <c r="J419" s="386"/>
      <c r="K419" s="387"/>
      <c r="L419" s="613" t="e">
        <f>IF(#REF!="","",#REF!)</f>
        <v>#REF!</v>
      </c>
      <c r="M419" s="613"/>
      <c r="N419" s="613"/>
      <c r="O419" s="613"/>
      <c r="P419" s="613"/>
      <c r="Q419" s="613"/>
      <c r="R419" s="613"/>
      <c r="S419" s="614"/>
      <c r="T419" s="567"/>
      <c r="U419" s="416"/>
      <c r="V419" s="666"/>
      <c r="W419" s="565"/>
      <c r="X419" s="23" t="e">
        <f t="shared" si="72"/>
        <v>#REF!</v>
      </c>
      <c r="Y419" s="7">
        <f t="shared" si="73"/>
        <v>2</v>
      </c>
      <c r="Z419" s="7" t="e">
        <f t="shared" si="74"/>
        <v>#REF!</v>
      </c>
      <c r="AA419" s="7" t="e">
        <f t="shared" si="75"/>
        <v>#REF!</v>
      </c>
      <c r="AB419" s="7" t="e">
        <f>IF(I419=#REF!,1,2)</f>
        <v>#REF!</v>
      </c>
    </row>
    <row r="420" spans="1:28" s="7" customFormat="1" ht="17.45" customHeight="1" x14ac:dyDescent="0.15">
      <c r="A420" s="27" t="e">
        <f t="shared" si="76"/>
        <v>#REF!</v>
      </c>
      <c r="B420" s="623"/>
      <c r="C420" s="628"/>
      <c r="D420" s="631"/>
      <c r="E420" s="523"/>
      <c r="F420" s="47" t="e">
        <f>IF(#REF!="","",#REF!)</f>
        <v>#REF!</v>
      </c>
      <c r="G420" s="49" t="e">
        <f>IF(#REF!="","",#REF!)</f>
        <v>#REF!</v>
      </c>
      <c r="H420" s="54" t="e">
        <f>IF(#REF!="","",#REF!)</f>
        <v>#REF!</v>
      </c>
      <c r="I420" s="385" t="str">
        <f t="shared" si="71"/>
        <v/>
      </c>
      <c r="J420" s="386"/>
      <c r="K420" s="387"/>
      <c r="L420" s="613" t="e">
        <f>IF(#REF!="","",#REF!)</f>
        <v>#REF!</v>
      </c>
      <c r="M420" s="613"/>
      <c r="N420" s="613"/>
      <c r="O420" s="613"/>
      <c r="P420" s="613"/>
      <c r="Q420" s="613"/>
      <c r="R420" s="613"/>
      <c r="S420" s="614"/>
      <c r="T420" s="567"/>
      <c r="U420" s="416"/>
      <c r="V420" s="666"/>
      <c r="W420" s="565"/>
      <c r="X420" s="23" t="e">
        <f t="shared" si="72"/>
        <v>#REF!</v>
      </c>
      <c r="Y420" s="7">
        <f t="shared" si="73"/>
        <v>2</v>
      </c>
      <c r="Z420" s="7" t="e">
        <f t="shared" si="74"/>
        <v>#REF!</v>
      </c>
      <c r="AA420" s="7" t="e">
        <f t="shared" si="75"/>
        <v>#REF!</v>
      </c>
      <c r="AB420" s="7" t="e">
        <f>IF(I420=#REF!,1,2)</f>
        <v>#REF!</v>
      </c>
    </row>
    <row r="421" spans="1:28" s="7" customFormat="1" ht="17.45" customHeight="1" x14ac:dyDescent="0.15">
      <c r="A421" s="27" t="e">
        <f t="shared" si="76"/>
        <v>#REF!</v>
      </c>
      <c r="B421" s="623"/>
      <c r="C421" s="628"/>
      <c r="D421" s="631"/>
      <c r="E421" s="523"/>
      <c r="F421" s="47" t="e">
        <f>IF(#REF!="","",#REF!)</f>
        <v>#REF!</v>
      </c>
      <c r="G421" s="49" t="e">
        <f>IF(#REF!="","",#REF!)</f>
        <v>#REF!</v>
      </c>
      <c r="H421" s="54" t="e">
        <f>IF(#REF!="","",#REF!)</f>
        <v>#REF!</v>
      </c>
      <c r="I421" s="385" t="str">
        <f t="shared" si="71"/>
        <v/>
      </c>
      <c r="J421" s="386"/>
      <c r="K421" s="387"/>
      <c r="L421" s="613" t="e">
        <f>IF(#REF!="","",#REF!)</f>
        <v>#REF!</v>
      </c>
      <c r="M421" s="613"/>
      <c r="N421" s="613"/>
      <c r="O421" s="613"/>
      <c r="P421" s="613"/>
      <c r="Q421" s="613"/>
      <c r="R421" s="613"/>
      <c r="S421" s="614"/>
      <c r="T421" s="567"/>
      <c r="U421" s="416"/>
      <c r="V421" s="666"/>
      <c r="W421" s="565"/>
      <c r="X421" s="23" t="e">
        <f t="shared" si="72"/>
        <v>#REF!</v>
      </c>
      <c r="Y421" s="7">
        <f t="shared" si="73"/>
        <v>2</v>
      </c>
      <c r="Z421" s="7" t="e">
        <f t="shared" si="74"/>
        <v>#REF!</v>
      </c>
      <c r="AA421" s="7" t="e">
        <f t="shared" si="75"/>
        <v>#REF!</v>
      </c>
      <c r="AB421" s="7" t="e">
        <f>IF(I421=#REF!,1,2)</f>
        <v>#REF!</v>
      </c>
    </row>
    <row r="422" spans="1:28" s="7" customFormat="1" ht="17.45" customHeight="1" x14ac:dyDescent="0.15">
      <c r="A422" s="27" t="e">
        <f t="shared" si="76"/>
        <v>#REF!</v>
      </c>
      <c r="B422" s="623"/>
      <c r="C422" s="628"/>
      <c r="D422" s="631"/>
      <c r="E422" s="523"/>
      <c r="F422" s="47" t="e">
        <f>IF(#REF!="","",#REF!)</f>
        <v>#REF!</v>
      </c>
      <c r="G422" s="49" t="e">
        <f>IF(#REF!="","",#REF!)</f>
        <v>#REF!</v>
      </c>
      <c r="H422" s="54" t="e">
        <f>IF(#REF!="","",#REF!)</f>
        <v>#REF!</v>
      </c>
      <c r="I422" s="385" t="str">
        <f t="shared" si="71"/>
        <v/>
      </c>
      <c r="J422" s="386"/>
      <c r="K422" s="387"/>
      <c r="L422" s="613" t="e">
        <f>IF(#REF!="","",#REF!)</f>
        <v>#REF!</v>
      </c>
      <c r="M422" s="613"/>
      <c r="N422" s="613"/>
      <c r="O422" s="613"/>
      <c r="P422" s="613"/>
      <c r="Q422" s="613"/>
      <c r="R422" s="613"/>
      <c r="S422" s="614"/>
      <c r="T422" s="567"/>
      <c r="U422" s="416"/>
      <c r="V422" s="666"/>
      <c r="W422" s="565"/>
      <c r="X422" s="23" t="e">
        <f t="shared" si="72"/>
        <v>#REF!</v>
      </c>
      <c r="Y422" s="7">
        <f t="shared" si="73"/>
        <v>2</v>
      </c>
      <c r="Z422" s="7" t="e">
        <f t="shared" si="74"/>
        <v>#REF!</v>
      </c>
      <c r="AA422" s="7" t="e">
        <f t="shared" si="75"/>
        <v>#REF!</v>
      </c>
      <c r="AB422" s="7" t="e">
        <f>IF(I422=#REF!,1,2)</f>
        <v>#REF!</v>
      </c>
    </row>
    <row r="423" spans="1:28" s="7" customFormat="1" ht="17.45" customHeight="1" x14ac:dyDescent="0.15">
      <c r="A423" s="27" t="e">
        <f t="shared" si="76"/>
        <v>#REF!</v>
      </c>
      <c r="B423" s="623"/>
      <c r="C423" s="628"/>
      <c r="D423" s="631"/>
      <c r="E423" s="523"/>
      <c r="F423" s="47" t="e">
        <f>IF(#REF!="","",#REF!)</f>
        <v>#REF!</v>
      </c>
      <c r="G423" s="49" t="e">
        <f>IF(#REF!="","",#REF!)</f>
        <v>#REF!</v>
      </c>
      <c r="H423" s="54" t="e">
        <f>IF(#REF!="","",#REF!)</f>
        <v>#REF!</v>
      </c>
      <c r="I423" s="385" t="str">
        <f t="shared" si="71"/>
        <v/>
      </c>
      <c r="J423" s="386"/>
      <c r="K423" s="387"/>
      <c r="L423" s="613" t="e">
        <f>IF(#REF!="","",#REF!)</f>
        <v>#REF!</v>
      </c>
      <c r="M423" s="613"/>
      <c r="N423" s="613"/>
      <c r="O423" s="613"/>
      <c r="P423" s="613"/>
      <c r="Q423" s="613"/>
      <c r="R423" s="613"/>
      <c r="S423" s="614"/>
      <c r="T423" s="567"/>
      <c r="U423" s="416"/>
      <c r="V423" s="666"/>
      <c r="W423" s="565"/>
      <c r="X423" s="23" t="e">
        <f t="shared" si="72"/>
        <v>#REF!</v>
      </c>
      <c r="Y423" s="7">
        <f t="shared" si="73"/>
        <v>2</v>
      </c>
      <c r="Z423" s="7" t="e">
        <f t="shared" si="74"/>
        <v>#REF!</v>
      </c>
      <c r="AA423" s="7" t="e">
        <f t="shared" si="75"/>
        <v>#REF!</v>
      </c>
      <c r="AB423" s="7" t="e">
        <f>IF(I423=#REF!,1,2)</f>
        <v>#REF!</v>
      </c>
    </row>
    <row r="424" spans="1:28" s="7" customFormat="1" ht="17.45" customHeight="1" x14ac:dyDescent="0.15">
      <c r="A424" s="27" t="e">
        <f t="shared" si="76"/>
        <v>#REF!</v>
      </c>
      <c r="B424" s="623"/>
      <c r="C424" s="628"/>
      <c r="D424" s="631"/>
      <c r="E424" s="523"/>
      <c r="F424" s="47" t="e">
        <f>IF(#REF!="","",#REF!)</f>
        <v>#REF!</v>
      </c>
      <c r="G424" s="49" t="e">
        <f>IF(#REF!="","",#REF!)</f>
        <v>#REF!</v>
      </c>
      <c r="H424" s="54" t="e">
        <f>IF(#REF!="","",#REF!)</f>
        <v>#REF!</v>
      </c>
      <c r="I424" s="385" t="str">
        <f t="shared" si="71"/>
        <v/>
      </c>
      <c r="J424" s="386"/>
      <c r="K424" s="387"/>
      <c r="L424" s="613" t="e">
        <f>IF(#REF!="","",#REF!)</f>
        <v>#REF!</v>
      </c>
      <c r="M424" s="613"/>
      <c r="N424" s="613"/>
      <c r="O424" s="613"/>
      <c r="P424" s="613"/>
      <c r="Q424" s="613"/>
      <c r="R424" s="613"/>
      <c r="S424" s="614"/>
      <c r="T424" s="567"/>
      <c r="U424" s="416"/>
      <c r="V424" s="666"/>
      <c r="W424" s="565"/>
      <c r="X424" s="23" t="e">
        <f t="shared" si="72"/>
        <v>#REF!</v>
      </c>
      <c r="Y424" s="7">
        <f t="shared" si="73"/>
        <v>2</v>
      </c>
      <c r="Z424" s="7" t="e">
        <f t="shared" si="74"/>
        <v>#REF!</v>
      </c>
      <c r="AA424" s="7" t="e">
        <f t="shared" si="75"/>
        <v>#REF!</v>
      </c>
      <c r="AB424" s="7" t="e">
        <f>IF(I424=#REF!,1,2)</f>
        <v>#REF!</v>
      </c>
    </row>
    <row r="425" spans="1:28" s="7" customFormat="1" ht="17.45" customHeight="1" x14ac:dyDescent="0.15">
      <c r="A425" s="27" t="e">
        <f t="shared" si="76"/>
        <v>#REF!</v>
      </c>
      <c r="B425" s="623"/>
      <c r="C425" s="628"/>
      <c r="D425" s="631"/>
      <c r="E425" s="523"/>
      <c r="F425" s="47" t="e">
        <f>IF(#REF!="","",#REF!)</f>
        <v>#REF!</v>
      </c>
      <c r="G425" s="49" t="e">
        <f>IF(#REF!="","",#REF!)</f>
        <v>#REF!</v>
      </c>
      <c r="H425" s="54" t="e">
        <f>IF(#REF!="","",#REF!)</f>
        <v>#REF!</v>
      </c>
      <c r="I425" s="385" t="str">
        <f t="shared" si="71"/>
        <v/>
      </c>
      <c r="J425" s="386"/>
      <c r="K425" s="387"/>
      <c r="L425" s="613" t="e">
        <f>IF(#REF!="","",#REF!)</f>
        <v>#REF!</v>
      </c>
      <c r="M425" s="613"/>
      <c r="N425" s="613"/>
      <c r="O425" s="613"/>
      <c r="P425" s="613"/>
      <c r="Q425" s="613"/>
      <c r="R425" s="613"/>
      <c r="S425" s="614"/>
      <c r="T425" s="567"/>
      <c r="U425" s="416"/>
      <c r="V425" s="666"/>
      <c r="W425" s="565"/>
      <c r="X425" s="23" t="e">
        <f t="shared" si="72"/>
        <v>#REF!</v>
      </c>
      <c r="Y425" s="7">
        <f t="shared" si="73"/>
        <v>2</v>
      </c>
      <c r="Z425" s="7" t="e">
        <f t="shared" si="74"/>
        <v>#REF!</v>
      </c>
      <c r="AA425" s="7" t="e">
        <f t="shared" si="75"/>
        <v>#REF!</v>
      </c>
      <c r="AB425" s="7" t="e">
        <f>IF(I425=#REF!,1,2)</f>
        <v>#REF!</v>
      </c>
    </row>
    <row r="426" spans="1:28" s="7" customFormat="1" ht="17.45" customHeight="1" x14ac:dyDescent="0.15">
      <c r="A426" s="27" t="e">
        <f t="shared" si="76"/>
        <v>#REF!</v>
      </c>
      <c r="B426" s="623"/>
      <c r="C426" s="628"/>
      <c r="D426" s="631"/>
      <c r="E426" s="523"/>
      <c r="F426" s="47" t="e">
        <f>IF(#REF!="","",#REF!)</f>
        <v>#REF!</v>
      </c>
      <c r="G426" s="49" t="e">
        <f>IF(#REF!="","",#REF!)</f>
        <v>#REF!</v>
      </c>
      <c r="H426" s="54" t="e">
        <f>IF(#REF!="","",#REF!)</f>
        <v>#REF!</v>
      </c>
      <c r="I426" s="385" t="str">
        <f t="shared" si="71"/>
        <v/>
      </c>
      <c r="J426" s="386"/>
      <c r="K426" s="387"/>
      <c r="L426" s="613" t="e">
        <f>IF(#REF!="","",#REF!)</f>
        <v>#REF!</v>
      </c>
      <c r="M426" s="613"/>
      <c r="N426" s="613"/>
      <c r="O426" s="613"/>
      <c r="P426" s="613"/>
      <c r="Q426" s="613"/>
      <c r="R426" s="613"/>
      <c r="S426" s="614"/>
      <c r="T426" s="567"/>
      <c r="U426" s="416"/>
      <c r="V426" s="666"/>
      <c r="W426" s="565"/>
      <c r="X426" s="23" t="e">
        <f t="shared" si="72"/>
        <v>#REF!</v>
      </c>
      <c r="Y426" s="7">
        <f t="shared" si="73"/>
        <v>2</v>
      </c>
      <c r="Z426" s="7" t="e">
        <f t="shared" si="74"/>
        <v>#REF!</v>
      </c>
      <c r="AA426" s="7" t="e">
        <f t="shared" si="75"/>
        <v>#REF!</v>
      </c>
      <c r="AB426" s="7" t="e">
        <f>IF(I426=#REF!,1,2)</f>
        <v>#REF!</v>
      </c>
    </row>
    <row r="427" spans="1:28" s="7" customFormat="1" ht="17.45" customHeight="1" x14ac:dyDescent="0.15">
      <c r="A427" s="27" t="e">
        <f t="shared" si="76"/>
        <v>#REF!</v>
      </c>
      <c r="B427" s="623"/>
      <c r="C427" s="628"/>
      <c r="D427" s="631"/>
      <c r="E427" s="523"/>
      <c r="F427" s="47" t="e">
        <f>IF(#REF!="","",#REF!)</f>
        <v>#REF!</v>
      </c>
      <c r="G427" s="49" t="e">
        <f>IF(#REF!="","",#REF!)</f>
        <v>#REF!</v>
      </c>
      <c r="H427" s="54" t="e">
        <f>IF(#REF!="","",#REF!)</f>
        <v>#REF!</v>
      </c>
      <c r="I427" s="385" t="str">
        <f t="shared" si="71"/>
        <v/>
      </c>
      <c r="J427" s="386"/>
      <c r="K427" s="387"/>
      <c r="L427" s="613" t="e">
        <f>IF(#REF!="","",#REF!)</f>
        <v>#REF!</v>
      </c>
      <c r="M427" s="613"/>
      <c r="N427" s="613"/>
      <c r="O427" s="613"/>
      <c r="P427" s="613"/>
      <c r="Q427" s="613"/>
      <c r="R427" s="613"/>
      <c r="S427" s="614"/>
      <c r="T427" s="567"/>
      <c r="U427" s="416"/>
      <c r="V427" s="666"/>
      <c r="W427" s="565"/>
      <c r="X427" s="23" t="e">
        <f t="shared" si="72"/>
        <v>#REF!</v>
      </c>
      <c r="Y427" s="7">
        <f t="shared" si="73"/>
        <v>2</v>
      </c>
      <c r="Z427" s="7" t="e">
        <f t="shared" si="74"/>
        <v>#REF!</v>
      </c>
      <c r="AA427" s="7" t="e">
        <f t="shared" si="75"/>
        <v>#REF!</v>
      </c>
      <c r="AB427" s="7" t="e">
        <f>IF(I427=#REF!,1,2)</f>
        <v>#REF!</v>
      </c>
    </row>
    <row r="428" spans="1:28" s="7" customFormat="1" ht="17.45" customHeight="1" x14ac:dyDescent="0.15">
      <c r="A428" s="27" t="e">
        <f t="shared" si="76"/>
        <v>#REF!</v>
      </c>
      <c r="B428" s="623"/>
      <c r="C428" s="628"/>
      <c r="D428" s="631"/>
      <c r="E428" s="523"/>
      <c r="F428" s="47" t="e">
        <f>IF(#REF!="","",#REF!)</f>
        <v>#REF!</v>
      </c>
      <c r="G428" s="49" t="e">
        <f>IF(#REF!="","",#REF!)</f>
        <v>#REF!</v>
      </c>
      <c r="H428" s="54" t="e">
        <f>IF(#REF!="","",#REF!)</f>
        <v>#REF!</v>
      </c>
      <c r="I428" s="385" t="str">
        <f t="shared" si="71"/>
        <v/>
      </c>
      <c r="J428" s="386"/>
      <c r="K428" s="387"/>
      <c r="L428" s="613" t="e">
        <f>IF(#REF!="","",#REF!)</f>
        <v>#REF!</v>
      </c>
      <c r="M428" s="613"/>
      <c r="N428" s="613"/>
      <c r="O428" s="613"/>
      <c r="P428" s="613"/>
      <c r="Q428" s="613"/>
      <c r="R428" s="613"/>
      <c r="S428" s="614"/>
      <c r="T428" s="567"/>
      <c r="U428" s="416"/>
      <c r="V428" s="666"/>
      <c r="W428" s="565"/>
      <c r="X428" s="23" t="e">
        <f t="shared" si="72"/>
        <v>#REF!</v>
      </c>
      <c r="Y428" s="7">
        <f t="shared" si="73"/>
        <v>2</v>
      </c>
      <c r="Z428" s="7" t="e">
        <f t="shared" si="74"/>
        <v>#REF!</v>
      </c>
      <c r="AA428" s="7" t="e">
        <f t="shared" si="75"/>
        <v>#REF!</v>
      </c>
      <c r="AB428" s="7" t="e">
        <f>IF(I428=#REF!,1,2)</f>
        <v>#REF!</v>
      </c>
    </row>
    <row r="429" spans="1:28" s="7" customFormat="1" ht="17.45" customHeight="1" x14ac:dyDescent="0.15">
      <c r="A429" s="27" t="e">
        <f t="shared" si="76"/>
        <v>#REF!</v>
      </c>
      <c r="B429" s="623"/>
      <c r="C429" s="628"/>
      <c r="D429" s="631"/>
      <c r="E429" s="523"/>
      <c r="F429" s="47" t="e">
        <f>IF(#REF!="","",#REF!)</f>
        <v>#REF!</v>
      </c>
      <c r="G429" s="49" t="e">
        <f>IF(#REF!="","",#REF!)</f>
        <v>#REF!</v>
      </c>
      <c r="H429" s="54" t="e">
        <f>IF(#REF!="","",#REF!)</f>
        <v>#REF!</v>
      </c>
      <c r="I429" s="385" t="str">
        <f t="shared" si="71"/>
        <v/>
      </c>
      <c r="J429" s="386"/>
      <c r="K429" s="387"/>
      <c r="L429" s="613" t="e">
        <f>IF(#REF!="","",#REF!)</f>
        <v>#REF!</v>
      </c>
      <c r="M429" s="613"/>
      <c r="N429" s="613"/>
      <c r="O429" s="613"/>
      <c r="P429" s="613"/>
      <c r="Q429" s="613"/>
      <c r="R429" s="613"/>
      <c r="S429" s="614"/>
      <c r="T429" s="567"/>
      <c r="U429" s="416"/>
      <c r="V429" s="666"/>
      <c r="W429" s="565"/>
      <c r="X429" s="23" t="e">
        <f t="shared" si="72"/>
        <v>#REF!</v>
      </c>
      <c r="Y429" s="7">
        <f t="shared" si="73"/>
        <v>2</v>
      </c>
      <c r="Z429" s="7" t="e">
        <f t="shared" si="74"/>
        <v>#REF!</v>
      </c>
      <c r="AA429" s="7" t="e">
        <f t="shared" si="75"/>
        <v>#REF!</v>
      </c>
      <c r="AB429" s="7" t="e">
        <f>IF(I429=#REF!,1,2)</f>
        <v>#REF!</v>
      </c>
    </row>
    <row r="430" spans="1:28" s="7" customFormat="1" ht="17.45" customHeight="1" x14ac:dyDescent="0.15">
      <c r="A430" s="27" t="e">
        <f t="shared" si="76"/>
        <v>#REF!</v>
      </c>
      <c r="B430" s="623"/>
      <c r="C430" s="628"/>
      <c r="D430" s="631"/>
      <c r="E430" s="523"/>
      <c r="F430" s="47" t="e">
        <f>IF(#REF!="","",#REF!)</f>
        <v>#REF!</v>
      </c>
      <c r="G430" s="49" t="e">
        <f>IF(#REF!="","",#REF!)</f>
        <v>#REF!</v>
      </c>
      <c r="H430" s="54" t="e">
        <f>IF(#REF!="","",#REF!)</f>
        <v>#REF!</v>
      </c>
      <c r="I430" s="385" t="str">
        <f t="shared" si="71"/>
        <v/>
      </c>
      <c r="J430" s="386"/>
      <c r="K430" s="387"/>
      <c r="L430" s="613" t="e">
        <f>IF(#REF!="","",#REF!)</f>
        <v>#REF!</v>
      </c>
      <c r="M430" s="613"/>
      <c r="N430" s="613"/>
      <c r="O430" s="613"/>
      <c r="P430" s="613"/>
      <c r="Q430" s="613"/>
      <c r="R430" s="613"/>
      <c r="S430" s="614"/>
      <c r="T430" s="567"/>
      <c r="U430" s="416"/>
      <c r="V430" s="666"/>
      <c r="W430" s="565"/>
      <c r="X430" s="23" t="e">
        <f t="shared" si="72"/>
        <v>#REF!</v>
      </c>
      <c r="Y430" s="7">
        <f t="shared" si="73"/>
        <v>2</v>
      </c>
      <c r="Z430" s="7" t="e">
        <f t="shared" si="74"/>
        <v>#REF!</v>
      </c>
      <c r="AA430" s="7" t="e">
        <f t="shared" si="75"/>
        <v>#REF!</v>
      </c>
      <c r="AB430" s="7" t="e">
        <f>IF(I430=#REF!,1,2)</f>
        <v>#REF!</v>
      </c>
    </row>
    <row r="431" spans="1:28" s="7" customFormat="1" ht="17.45" customHeight="1" x14ac:dyDescent="0.15">
      <c r="A431" s="27" t="e">
        <f t="shared" si="76"/>
        <v>#REF!</v>
      </c>
      <c r="B431" s="623"/>
      <c r="C431" s="628"/>
      <c r="D431" s="631"/>
      <c r="E431" s="523"/>
      <c r="F431" s="47" t="e">
        <f>IF(#REF!="","",#REF!)</f>
        <v>#REF!</v>
      </c>
      <c r="G431" s="49" t="e">
        <f>IF(#REF!="","",#REF!)</f>
        <v>#REF!</v>
      </c>
      <c r="H431" s="54" t="e">
        <f>IF(#REF!="","",#REF!)</f>
        <v>#REF!</v>
      </c>
      <c r="I431" s="385" t="str">
        <f t="shared" si="71"/>
        <v/>
      </c>
      <c r="J431" s="386"/>
      <c r="K431" s="387"/>
      <c r="L431" s="613" t="e">
        <f>IF(#REF!="","",#REF!)</f>
        <v>#REF!</v>
      </c>
      <c r="M431" s="613"/>
      <c r="N431" s="613"/>
      <c r="O431" s="613"/>
      <c r="P431" s="613"/>
      <c r="Q431" s="613"/>
      <c r="R431" s="613"/>
      <c r="S431" s="614"/>
      <c r="T431" s="567"/>
      <c r="U431" s="416"/>
      <c r="V431" s="666"/>
      <c r="W431" s="565"/>
      <c r="X431" s="23" t="e">
        <f t="shared" si="72"/>
        <v>#REF!</v>
      </c>
      <c r="Y431" s="7">
        <f t="shared" si="73"/>
        <v>2</v>
      </c>
      <c r="Z431" s="7" t="e">
        <f t="shared" si="74"/>
        <v>#REF!</v>
      </c>
      <c r="AA431" s="7" t="e">
        <f t="shared" si="75"/>
        <v>#REF!</v>
      </c>
      <c r="AB431" s="7" t="e">
        <f>IF(I431=#REF!,1,2)</f>
        <v>#REF!</v>
      </c>
    </row>
    <row r="432" spans="1:28" s="7" customFormat="1" ht="17.45" customHeight="1" x14ac:dyDescent="0.15">
      <c r="A432" s="27" t="e">
        <f t="shared" si="76"/>
        <v>#REF!</v>
      </c>
      <c r="B432" s="623"/>
      <c r="C432" s="628"/>
      <c r="D432" s="631"/>
      <c r="E432" s="523"/>
      <c r="F432" s="47" t="e">
        <f>IF(#REF!="","",#REF!)</f>
        <v>#REF!</v>
      </c>
      <c r="G432" s="49" t="e">
        <f>IF(#REF!="","",#REF!)</f>
        <v>#REF!</v>
      </c>
      <c r="H432" s="54" t="e">
        <f>IF(#REF!="","",#REF!)</f>
        <v>#REF!</v>
      </c>
      <c r="I432" s="385" t="str">
        <f t="shared" si="71"/>
        <v/>
      </c>
      <c r="J432" s="386"/>
      <c r="K432" s="387"/>
      <c r="L432" s="613" t="e">
        <f>IF(#REF!="","",#REF!)</f>
        <v>#REF!</v>
      </c>
      <c r="M432" s="613"/>
      <c r="N432" s="613"/>
      <c r="O432" s="613"/>
      <c r="P432" s="613"/>
      <c r="Q432" s="613"/>
      <c r="R432" s="613"/>
      <c r="S432" s="614"/>
      <c r="T432" s="567"/>
      <c r="U432" s="416"/>
      <c r="V432" s="666"/>
      <c r="W432" s="565"/>
      <c r="X432" s="23" t="e">
        <f t="shared" si="72"/>
        <v>#REF!</v>
      </c>
      <c r="Y432" s="7">
        <f t="shared" si="73"/>
        <v>2</v>
      </c>
      <c r="Z432" s="7" t="e">
        <f t="shared" si="74"/>
        <v>#REF!</v>
      </c>
      <c r="AA432" s="7" t="e">
        <f t="shared" si="75"/>
        <v>#REF!</v>
      </c>
      <c r="AB432" s="7" t="e">
        <f>IF(I432=#REF!,1,2)</f>
        <v>#REF!</v>
      </c>
    </row>
    <row r="433" spans="1:30" s="7" customFormat="1" ht="17.45" customHeight="1" x14ac:dyDescent="0.15">
      <c r="A433" s="27" t="e">
        <f t="shared" si="76"/>
        <v>#REF!</v>
      </c>
      <c r="B433" s="623"/>
      <c r="C433" s="628"/>
      <c r="D433" s="631"/>
      <c r="E433" s="523"/>
      <c r="F433" s="47" t="e">
        <f>IF(#REF!="","",#REF!)</f>
        <v>#REF!</v>
      </c>
      <c r="G433" s="49" t="e">
        <f>IF(#REF!="","",#REF!)</f>
        <v>#REF!</v>
      </c>
      <c r="H433" s="54" t="e">
        <f>IF(#REF!="","",#REF!)</f>
        <v>#REF!</v>
      </c>
      <c r="I433" s="385" t="str">
        <f t="shared" si="71"/>
        <v/>
      </c>
      <c r="J433" s="386"/>
      <c r="K433" s="387"/>
      <c r="L433" s="613" t="e">
        <f>IF(#REF!="","",#REF!)</f>
        <v>#REF!</v>
      </c>
      <c r="M433" s="613"/>
      <c r="N433" s="613"/>
      <c r="O433" s="613"/>
      <c r="P433" s="613"/>
      <c r="Q433" s="613"/>
      <c r="R433" s="613"/>
      <c r="S433" s="614"/>
      <c r="T433" s="567"/>
      <c r="U433" s="416"/>
      <c r="V433" s="666"/>
      <c r="W433" s="565"/>
      <c r="X433" s="23" t="e">
        <f t="shared" si="72"/>
        <v>#REF!</v>
      </c>
      <c r="Y433" s="7">
        <f t="shared" si="73"/>
        <v>2</v>
      </c>
      <c r="Z433" s="7" t="e">
        <f t="shared" si="74"/>
        <v>#REF!</v>
      </c>
      <c r="AA433" s="7" t="e">
        <f t="shared" si="75"/>
        <v>#REF!</v>
      </c>
      <c r="AB433" s="7" t="e">
        <f>IF(I433=#REF!,1,2)</f>
        <v>#REF!</v>
      </c>
    </row>
    <row r="434" spans="1:30" s="7" customFormat="1" ht="17.45" customHeight="1" thickBot="1" x14ac:dyDescent="0.2">
      <c r="A434" s="27" t="e">
        <f t="shared" si="76"/>
        <v>#REF!</v>
      </c>
      <c r="B434" s="623"/>
      <c r="C434" s="628"/>
      <c r="D434" s="631"/>
      <c r="E434" s="523"/>
      <c r="F434" s="47" t="e">
        <f>IF(#REF!="","",#REF!)</f>
        <v>#REF!</v>
      </c>
      <c r="G434" s="49" t="e">
        <f>IF(#REF!="","",#REF!)</f>
        <v>#REF!</v>
      </c>
      <c r="H434" s="54" t="e">
        <f>IF(#REF!="","",#REF!)</f>
        <v>#REF!</v>
      </c>
      <c r="I434" s="385" t="str">
        <f t="shared" si="71"/>
        <v/>
      </c>
      <c r="J434" s="386"/>
      <c r="K434" s="387"/>
      <c r="L434" s="613" t="e">
        <f>IF(#REF!="","",#REF!)</f>
        <v>#REF!</v>
      </c>
      <c r="M434" s="613"/>
      <c r="N434" s="613"/>
      <c r="O434" s="613"/>
      <c r="P434" s="613"/>
      <c r="Q434" s="613"/>
      <c r="R434" s="613"/>
      <c r="S434" s="614"/>
      <c r="T434" s="668"/>
      <c r="U434" s="416"/>
      <c r="V434" s="666"/>
      <c r="W434" s="565"/>
      <c r="X434" s="23" t="e">
        <f t="shared" si="72"/>
        <v>#REF!</v>
      </c>
      <c r="Y434" s="7">
        <f t="shared" si="73"/>
        <v>2</v>
      </c>
      <c r="Z434" s="7" t="e">
        <f t="shared" si="74"/>
        <v>#REF!</v>
      </c>
      <c r="AA434" s="7" t="e">
        <f t="shared" si="75"/>
        <v>#REF!</v>
      </c>
      <c r="AB434" s="7" t="e">
        <f>IF(I434=#REF!,1,2)</f>
        <v>#REF!</v>
      </c>
    </row>
    <row r="435" spans="1:30" s="7" customFormat="1" ht="36" customHeight="1" thickBot="1" x14ac:dyDescent="0.2">
      <c r="A435" s="13"/>
      <c r="B435" s="623"/>
      <c r="C435" s="628"/>
      <c r="D435" s="631"/>
      <c r="E435" s="508" t="s">
        <v>240</v>
      </c>
      <c r="F435" s="511" t="s">
        <v>206</v>
      </c>
      <c r="G435" s="435"/>
      <c r="H435" s="434" t="s">
        <v>207</v>
      </c>
      <c r="I435" s="435"/>
      <c r="J435" s="435"/>
      <c r="K435" s="435"/>
      <c r="L435" s="436" t="s">
        <v>208</v>
      </c>
      <c r="M435" s="436"/>
      <c r="N435" s="436"/>
      <c r="O435" s="669" t="s">
        <v>209</v>
      </c>
      <c r="P435" s="670"/>
      <c r="Q435" s="512" t="s">
        <v>210</v>
      </c>
      <c r="R435" s="38" t="s">
        <v>206</v>
      </c>
      <c r="S435" s="39" t="s">
        <v>202</v>
      </c>
      <c r="T435" s="44" t="s">
        <v>211</v>
      </c>
      <c r="U435" s="416"/>
      <c r="V435" s="666"/>
      <c r="W435" s="565"/>
      <c r="X435" s="28"/>
      <c r="Y435" s="21" t="s">
        <v>212</v>
      </c>
      <c r="Z435" s="21" t="s">
        <v>210</v>
      </c>
      <c r="AB435" s="45" t="s">
        <v>213</v>
      </c>
      <c r="AC435" s="45" t="s">
        <v>214</v>
      </c>
      <c r="AD435" s="22"/>
    </row>
    <row r="436" spans="1:30" s="7" customFormat="1" ht="15" customHeight="1" x14ac:dyDescent="0.15">
      <c r="A436" s="29"/>
      <c r="B436" s="623"/>
      <c r="C436" s="628"/>
      <c r="D436" s="631"/>
      <c r="E436" s="509"/>
      <c r="F436" s="515" t="e">
        <f>IF(#REF!="","",#REF!)</f>
        <v>#REF!</v>
      </c>
      <c r="G436" s="516"/>
      <c r="H436" s="439" t="e">
        <f>IF(#REF!="","",#REF!)</f>
        <v>#REF!</v>
      </c>
      <c r="I436" s="440"/>
      <c r="J436" s="440"/>
      <c r="K436" s="440"/>
      <c r="L436" s="441" t="e">
        <f>IF(#REF!="","",#REF!)</f>
        <v>#REF!</v>
      </c>
      <c r="M436" s="442"/>
      <c r="N436" s="442"/>
      <c r="O436" s="443" t="e">
        <f>SUM($L436:$N438)</f>
        <v>#REF!</v>
      </c>
      <c r="P436" s="444"/>
      <c r="Q436" s="513"/>
      <c r="R436" s="42" t="e">
        <f>IF(#REF!="","",#REF!)</f>
        <v>#REF!</v>
      </c>
      <c r="S436" s="40" t="e">
        <f>IF(#REF!="","",#REF!)</f>
        <v>#REF!</v>
      </c>
      <c r="T436" s="617" t="e">
        <f>SUM($S436:$S438)</f>
        <v>#REF!</v>
      </c>
      <c r="U436" s="416"/>
      <c r="V436" s="666"/>
      <c r="W436" s="565"/>
      <c r="X436" s="23" t="e">
        <f>IF(OR(Y436=2,Z436=2,AB436=2,AC436=2),"入力不備あり","")</f>
        <v>#REF!</v>
      </c>
      <c r="Y436" s="41" t="e">
        <f>IF(AND(F436="",H436="",L436=""),"",IF(AND(F436&lt;&gt;"",F436&gt;0,L436&lt;&gt;"",L436&gt;0,H436="○"),"",2))</f>
        <v>#REF!</v>
      </c>
      <c r="Z436" s="41" t="e">
        <f>IF(AND(R436="",S436=""),"",IF(AND(R436&gt;0,R436&lt;&gt;"",S436&gt;0,S436&lt;&gt;""),"",2))</f>
        <v>#REF!</v>
      </c>
      <c r="AA436" s="30"/>
      <c r="AB436" s="7" t="e">
        <f>IF(AND(O436=0,#REF!=0),"",IF(O436=#REF!,1,2))</f>
        <v>#REF!</v>
      </c>
      <c r="AC436" s="7" t="e">
        <f>IF(AND(T436=0,#REF!=0),"",IF(T436=#REF!,1,2))</f>
        <v>#REF!</v>
      </c>
    </row>
    <row r="437" spans="1:30" s="7" customFormat="1" ht="15" customHeight="1" x14ac:dyDescent="0.15">
      <c r="A437" s="29"/>
      <c r="B437" s="623"/>
      <c r="C437" s="628"/>
      <c r="D437" s="631"/>
      <c r="E437" s="509"/>
      <c r="F437" s="500" t="e">
        <f>IF(#REF!="","",#REF!)</f>
        <v>#REF!</v>
      </c>
      <c r="G437" s="501"/>
      <c r="H437" s="448" t="e">
        <f>IF(#REF!="","",#REF!)</f>
        <v>#REF!</v>
      </c>
      <c r="I437" s="449"/>
      <c r="J437" s="449"/>
      <c r="K437" s="449"/>
      <c r="L437" s="450" t="e">
        <f>IF(#REF!="","",#REF!)</f>
        <v>#REF!</v>
      </c>
      <c r="M437" s="451"/>
      <c r="N437" s="451"/>
      <c r="O437" s="445"/>
      <c r="P437" s="444"/>
      <c r="Q437" s="513"/>
      <c r="R437" s="42" t="e">
        <f>IF(#REF!="","",#REF!)</f>
        <v>#REF!</v>
      </c>
      <c r="S437" s="40" t="e">
        <f>IF(#REF!="","",#REF!)</f>
        <v>#REF!</v>
      </c>
      <c r="T437" s="618"/>
      <c r="U437" s="416"/>
      <c r="V437" s="666"/>
      <c r="W437" s="565"/>
      <c r="X437" s="23" t="e">
        <f>IF(OR(Y437=2,Z437=2),"入力不備あり","")</f>
        <v>#REF!</v>
      </c>
      <c r="Y437" s="41" t="e">
        <f>IF(AND(F437="",H437="",L437=""),"",IF(AND(F437&lt;&gt;"",F437&gt;0,L437&lt;&gt;"",L437&gt;0,H437="○"),"",2))</f>
        <v>#REF!</v>
      </c>
      <c r="Z437" s="41" t="e">
        <f t="shared" ref="Z437:Z438" si="77">IF(AND(R437="",S437=""),"",IF(AND(R437&gt;0,R437&lt;&gt;"",S437&gt;0,S437&lt;&gt;""),"",2))</f>
        <v>#REF!</v>
      </c>
      <c r="AA437" s="30"/>
    </row>
    <row r="438" spans="1:30" s="7" customFormat="1" ht="15" customHeight="1" thickBot="1" x14ac:dyDescent="0.2">
      <c r="A438" s="29"/>
      <c r="B438" s="623"/>
      <c r="C438" s="628"/>
      <c r="D438" s="631"/>
      <c r="E438" s="615"/>
      <c r="F438" s="620" t="e">
        <f>IF(#REF!="","",#REF!)</f>
        <v>#REF!</v>
      </c>
      <c r="G438" s="621"/>
      <c r="H438" s="640" t="e">
        <f>IF(#REF!="","",#REF!)</f>
        <v>#REF!</v>
      </c>
      <c r="I438" s="641"/>
      <c r="J438" s="641"/>
      <c r="K438" s="641"/>
      <c r="L438" s="642" t="e">
        <f>IF(#REF!="","",#REF!)</f>
        <v>#REF!</v>
      </c>
      <c r="M438" s="643"/>
      <c r="N438" s="643"/>
      <c r="O438" s="663"/>
      <c r="P438" s="664"/>
      <c r="Q438" s="616"/>
      <c r="R438" s="59" t="e">
        <f>IF(#REF!="","",#REF!)</f>
        <v>#REF!</v>
      </c>
      <c r="S438" s="60" t="e">
        <f>IF(#REF!="","",#REF!)</f>
        <v>#REF!</v>
      </c>
      <c r="T438" s="619"/>
      <c r="U438" s="416"/>
      <c r="V438" s="666"/>
      <c r="W438" s="565"/>
      <c r="X438" s="23" t="e">
        <f>IF(OR(Y438=2,Z438=2),"入力不備あり","")</f>
        <v>#REF!</v>
      </c>
      <c r="Y438" s="41" t="e">
        <f>IF(AND(F438="",H438="",L438=""),"",IF(AND(F438&lt;&gt;"",F438&gt;0,L438&lt;&gt;"",L438&gt;0,H438="○"),"",2))</f>
        <v>#REF!</v>
      </c>
      <c r="Z438" s="41" t="e">
        <f t="shared" si="77"/>
        <v>#REF!</v>
      </c>
      <c r="AA438" s="30"/>
    </row>
    <row r="439" spans="1:30" s="7" customFormat="1" ht="27.6" customHeight="1" x14ac:dyDescent="0.15">
      <c r="A439" s="320"/>
      <c r="B439" s="624"/>
      <c r="C439" s="326" t="s">
        <v>215</v>
      </c>
      <c r="D439" s="327"/>
      <c r="E439" s="608" t="e">
        <f>IF(#REF!="","",#REF!)</f>
        <v>#REF!</v>
      </c>
      <c r="F439" s="609"/>
      <c r="G439" s="609"/>
      <c r="H439" s="609"/>
      <c r="I439" s="609"/>
      <c r="J439" s="609"/>
      <c r="K439" s="609"/>
      <c r="L439" s="609"/>
      <c r="M439" s="609"/>
      <c r="N439" s="609"/>
      <c r="O439" s="609"/>
      <c r="P439" s="609"/>
      <c r="Q439" s="609"/>
      <c r="R439" s="609"/>
      <c r="S439" s="609"/>
      <c r="T439" s="609"/>
      <c r="U439" s="609"/>
      <c r="V439" s="609"/>
      <c r="W439" s="610"/>
    </row>
    <row r="440" spans="1:30" s="7" customFormat="1" ht="27.6" customHeight="1" thickBot="1" x14ac:dyDescent="0.2">
      <c r="A440" s="320"/>
      <c r="B440" s="624"/>
      <c r="C440" s="326" t="s">
        <v>216</v>
      </c>
      <c r="D440" s="327"/>
      <c r="E440" s="608" t="e">
        <f>IF(#REF!="","",#REF!)</f>
        <v>#REF!</v>
      </c>
      <c r="F440" s="609"/>
      <c r="G440" s="609"/>
      <c r="H440" s="609"/>
      <c r="I440" s="609"/>
      <c r="J440" s="609"/>
      <c r="K440" s="609"/>
      <c r="L440" s="609"/>
      <c r="M440" s="609"/>
      <c r="N440" s="609"/>
      <c r="O440" s="609"/>
      <c r="P440" s="609"/>
      <c r="Q440" s="609"/>
      <c r="R440" s="611"/>
      <c r="S440" s="611"/>
      <c r="T440" s="611"/>
      <c r="U440" s="611"/>
      <c r="V440" s="611"/>
      <c r="W440" s="612"/>
    </row>
    <row r="441" spans="1:30" s="7" customFormat="1" ht="18.600000000000001" customHeight="1" x14ac:dyDescent="0.15">
      <c r="A441" s="320"/>
      <c r="B441" s="624"/>
      <c r="C441" s="332" t="s">
        <v>217</v>
      </c>
      <c r="D441" s="333"/>
      <c r="E441" s="333"/>
      <c r="F441" s="334"/>
      <c r="G441" s="377" t="s">
        <v>218</v>
      </c>
      <c r="H441" s="378"/>
      <c r="I441" s="378"/>
      <c r="J441" s="378"/>
      <c r="K441" s="378"/>
      <c r="L441" s="378"/>
      <c r="M441" s="378"/>
      <c r="N441" s="378"/>
      <c r="O441" s="378"/>
      <c r="P441" s="378"/>
      <c r="Q441" s="378"/>
      <c r="R441" s="389" t="e">
        <f>IF(X441&lt;&gt;"","","【入力内容確認欄】以下を確認し【作業用】事業計画書(間接)シートを修正願います。")</f>
        <v>#REF!</v>
      </c>
      <c r="S441" s="632"/>
      <c r="T441" s="632"/>
      <c r="U441" s="632"/>
      <c r="V441" s="632"/>
      <c r="W441" s="633"/>
      <c r="X441" s="68" t="e">
        <f>IF(AND(R444="",R445="",R446="",R447="",R448="",R449=""),"左の市区町村に係る入力が完了しました。今一度、記載内容をご確認ください。","")</f>
        <v>#REF!</v>
      </c>
    </row>
    <row r="442" spans="1:30" s="7" customFormat="1" ht="9" customHeight="1" x14ac:dyDescent="0.15">
      <c r="A442" s="320"/>
      <c r="B442" s="624"/>
      <c r="C442" s="335"/>
      <c r="D442" s="336"/>
      <c r="E442" s="336"/>
      <c r="F442" s="337"/>
      <c r="G442" s="379"/>
      <c r="H442" s="380"/>
      <c r="I442" s="380"/>
      <c r="J442" s="380"/>
      <c r="K442" s="380"/>
      <c r="L442" s="380"/>
      <c r="M442" s="380"/>
      <c r="N442" s="380"/>
      <c r="O442" s="380"/>
      <c r="P442" s="380"/>
      <c r="Q442" s="380"/>
      <c r="R442" s="634"/>
      <c r="S442" s="635"/>
      <c r="T442" s="635"/>
      <c r="U442" s="635"/>
      <c r="V442" s="635"/>
      <c r="W442" s="636"/>
    </row>
    <row r="443" spans="1:30" s="7" customFormat="1" ht="9" customHeight="1" thickBot="1" x14ac:dyDescent="0.2">
      <c r="A443" s="320"/>
      <c r="B443" s="624"/>
      <c r="C443" s="335"/>
      <c r="D443" s="336"/>
      <c r="E443" s="336"/>
      <c r="F443" s="337"/>
      <c r="G443" s="381"/>
      <c r="H443" s="382"/>
      <c r="I443" s="382"/>
      <c r="J443" s="382"/>
      <c r="K443" s="382"/>
      <c r="L443" s="382"/>
      <c r="M443" s="382"/>
      <c r="N443" s="382"/>
      <c r="O443" s="382"/>
      <c r="P443" s="382"/>
      <c r="Q443" s="382"/>
      <c r="R443" s="637"/>
      <c r="S443" s="638"/>
      <c r="T443" s="638"/>
      <c r="U443" s="638"/>
      <c r="V443" s="638"/>
      <c r="W443" s="639"/>
    </row>
    <row r="444" spans="1:30" s="7" customFormat="1" ht="17.45" customHeight="1" x14ac:dyDescent="0.15">
      <c r="A444" s="320"/>
      <c r="B444" s="624"/>
      <c r="C444" s="335"/>
      <c r="D444" s="336"/>
      <c r="E444" s="336"/>
      <c r="F444" s="337"/>
      <c r="G444" s="398" t="e">
        <f>IF(#REF!="","",#REF!)</f>
        <v>#REF!</v>
      </c>
      <c r="H444" s="399"/>
      <c r="I444" s="399"/>
      <c r="J444" s="399"/>
      <c r="K444" s="399"/>
      <c r="L444" s="399"/>
      <c r="M444" s="399"/>
      <c r="N444" s="399"/>
      <c r="O444" s="399"/>
      <c r="P444" s="399"/>
      <c r="Q444" s="399"/>
      <c r="R444" s="646" t="e" cm="1">
        <f t="array" ref="R444">IF(AND(X413:X438="",A415:A438=""),"","・報酬・期末勤勉手当・交通費・合計額・都道府県/国の補助金額のいずれかに不備あり。")</f>
        <v>#REF!</v>
      </c>
      <c r="S444" s="647"/>
      <c r="T444" s="647"/>
      <c r="U444" s="647"/>
      <c r="V444" s="647"/>
      <c r="W444" s="648"/>
    </row>
    <row r="445" spans="1:30" s="7" customFormat="1" ht="17.45" customHeight="1" x14ac:dyDescent="0.15">
      <c r="A445" s="320"/>
      <c r="B445" s="624"/>
      <c r="C445" s="335"/>
      <c r="D445" s="336"/>
      <c r="E445" s="336"/>
      <c r="F445" s="337"/>
      <c r="G445" s="374" t="s">
        <v>219</v>
      </c>
      <c r="H445" s="388"/>
      <c r="I445" s="388"/>
      <c r="J445" s="388"/>
      <c r="K445" s="388"/>
      <c r="L445" s="388"/>
      <c r="M445" s="388"/>
      <c r="N445" s="388"/>
      <c r="O445" s="388"/>
      <c r="P445" s="388"/>
      <c r="Q445" s="388"/>
      <c r="R445" s="367" t="str">
        <f>IF(A411="市町村名×","・【C列】市区町村名：未入力または不備あり。","")</f>
        <v>・【C列】市区町村名：未入力または不備あり。</v>
      </c>
      <c r="S445" s="644"/>
      <c r="T445" s="644"/>
      <c r="U445" s="644"/>
      <c r="V445" s="644"/>
      <c r="W445" s="645"/>
    </row>
    <row r="446" spans="1:30" s="7" customFormat="1" ht="17.45" customHeight="1" x14ac:dyDescent="0.15">
      <c r="A446" s="320"/>
      <c r="B446" s="624"/>
      <c r="C446" s="338"/>
      <c r="D446" s="339"/>
      <c r="E446" s="339"/>
      <c r="F446" s="340"/>
      <c r="G446" s="364" t="e">
        <f>IF(#REF!="","",#REF!)</f>
        <v>#REF!</v>
      </c>
      <c r="H446" s="365"/>
      <c r="I446" s="365"/>
      <c r="J446" s="366"/>
      <c r="K446" s="366"/>
      <c r="L446" s="366"/>
      <c r="M446" s="366"/>
      <c r="N446" s="366"/>
      <c r="O446" s="366"/>
      <c r="P446" s="366"/>
      <c r="Q446" s="366"/>
      <c r="R446" s="367" t="e">
        <f>IF(OR(AF415=2,NOT(AND(V413&gt;0.3*U413,V413&lt;0.4*U413,V413&gt;=W413))),"・【V列】都道府県補助額：未入力または不備あり。","")</f>
        <v>#REF!</v>
      </c>
      <c r="S446" s="644"/>
      <c r="T446" s="644"/>
      <c r="U446" s="644"/>
      <c r="V446" s="644"/>
      <c r="W446" s="645"/>
    </row>
    <row r="447" spans="1:30" s="7" customFormat="1" ht="17.45" customHeight="1" x14ac:dyDescent="0.15">
      <c r="A447" s="320"/>
      <c r="B447" s="624"/>
      <c r="C447" s="348" t="s">
        <v>241</v>
      </c>
      <c r="D447" s="349"/>
      <c r="E447" s="349"/>
      <c r="F447" s="350"/>
      <c r="G447" s="372" t="s">
        <v>221</v>
      </c>
      <c r="H447" s="373"/>
      <c r="I447" s="373"/>
      <c r="J447" s="372" t="s">
        <v>222</v>
      </c>
      <c r="K447" s="373"/>
      <c r="L447" s="373"/>
      <c r="M447" s="373"/>
      <c r="N447" s="374" t="s">
        <v>223</v>
      </c>
      <c r="O447" s="366"/>
      <c r="P447" s="366"/>
      <c r="Q447" s="366"/>
      <c r="R447" s="341" t="e">
        <f>IF(AND(W413&lt;=U413/3,MOD(W413,1000)=0,NOT(W413=0),AG415=1),"","・【W列】国庫補助希望額に不備あり。")</f>
        <v>#REF!</v>
      </c>
      <c r="S447" s="649"/>
      <c r="T447" s="649"/>
      <c r="U447" s="649"/>
      <c r="V447" s="649"/>
      <c r="W447" s="650"/>
    </row>
    <row r="448" spans="1:30" s="7" customFormat="1" ht="17.45" customHeight="1" x14ac:dyDescent="0.15">
      <c r="A448" s="320"/>
      <c r="B448" s="624"/>
      <c r="C448" s="370"/>
      <c r="D448" s="371"/>
      <c r="E448" s="371"/>
      <c r="F448" s="371"/>
      <c r="G448" s="364" t="e">
        <f>IF(#REF!="","",#REF!)</f>
        <v>#REF!</v>
      </c>
      <c r="H448" s="375"/>
      <c r="I448" s="376"/>
      <c r="J448" s="364" t="e">
        <f>IF(#REF!="","",#REF!)</f>
        <v>#REF!</v>
      </c>
      <c r="K448" s="375"/>
      <c r="L448" s="375"/>
      <c r="M448" s="376"/>
      <c r="N448" s="364" t="e">
        <f>IF(#REF!="","",#REF!)</f>
        <v>#REF!</v>
      </c>
      <c r="O448" s="375"/>
      <c r="P448" s="375"/>
      <c r="Q448" s="375"/>
      <c r="R448" s="651" t="e">
        <f>IF(AND(SUM(F436:G438)&lt;=D413,SUM(R436:R438)&lt;=D413),"","・報酬の「配置人数」には年間を通じた配置予定人数を記載してください。(※１)及び記入例参照")</f>
        <v>#REF!</v>
      </c>
      <c r="S448" s="652"/>
      <c r="T448" s="652"/>
      <c r="U448" s="652"/>
      <c r="V448" s="652"/>
      <c r="W448" s="653"/>
      <c r="X448" s="31" t="str">
        <f>IF(AND(O448="○",T448="○"),"①か②の",IF(AND(O448="―",T448="―"),"エラー",""))</f>
        <v/>
      </c>
    </row>
    <row r="449" spans="1:33" s="7" customFormat="1" ht="17.45" customHeight="1" x14ac:dyDescent="0.15">
      <c r="A449" s="320"/>
      <c r="B449" s="624"/>
      <c r="C449" s="348" t="s">
        <v>224</v>
      </c>
      <c r="D449" s="349"/>
      <c r="E449" s="349"/>
      <c r="F449" s="350"/>
      <c r="G449" s="354" t="s">
        <v>225</v>
      </c>
      <c r="H449" s="354"/>
      <c r="I449" s="354"/>
      <c r="J449" s="355" t="s">
        <v>242</v>
      </c>
      <c r="K449" s="356"/>
      <c r="L449" s="356"/>
      <c r="M449" s="356"/>
      <c r="N449" s="356"/>
      <c r="O449" s="356"/>
      <c r="P449" s="356"/>
      <c r="Q449" s="356"/>
      <c r="R449" s="651" t="e">
        <f>IF(AND(OR(COUNTIF(J450,"①*"),COUNTIF(J450,"②*")),AND(E439&lt;&gt;"",E440&lt;&gt;"",G444="○",G446="○",G448="○",J448="○",N448="○",G450="○")),"","・【成果目標】・【成果指標】・【部活動指導員について】・【支給要件の確認】・【部活動指導員の指導状況】・【地域連携・地域移行に資する取組】のいずれかに未入力箇所あり。")</f>
        <v>#REF!</v>
      </c>
      <c r="S449" s="546"/>
      <c r="T449" s="546"/>
      <c r="U449" s="546"/>
      <c r="V449" s="546"/>
      <c r="W449" s="547"/>
    </row>
    <row r="450" spans="1:33" s="7" customFormat="1" ht="26.45" customHeight="1" thickBot="1" x14ac:dyDescent="0.2">
      <c r="A450" s="320"/>
      <c r="B450" s="625"/>
      <c r="C450" s="351"/>
      <c r="D450" s="352"/>
      <c r="E450" s="352"/>
      <c r="F450" s="353"/>
      <c r="G450" s="363" t="e">
        <f>IF(#REF!="","",#REF!)</f>
        <v>#REF!</v>
      </c>
      <c r="H450" s="363"/>
      <c r="I450" s="363"/>
      <c r="J450" s="657" t="e">
        <f>IF(#REF!="","",#REF!)</f>
        <v>#REF!</v>
      </c>
      <c r="K450" s="658"/>
      <c r="L450" s="658"/>
      <c r="M450" s="658"/>
      <c r="N450" s="658"/>
      <c r="O450" s="658"/>
      <c r="P450" s="658"/>
      <c r="Q450" s="658"/>
      <c r="R450" s="654"/>
      <c r="S450" s="655"/>
      <c r="T450" s="655"/>
      <c r="U450" s="655"/>
      <c r="V450" s="655"/>
      <c r="W450" s="656"/>
      <c r="X450" s="31" t="str">
        <f>IF(AND(O450="○",T450="○"),"①か②の",IF(AND(O450="―",T450="―"),"エラー",""))</f>
        <v/>
      </c>
    </row>
    <row r="451" spans="1:33" s="7" customFormat="1" ht="26.45" customHeight="1" x14ac:dyDescent="0.15">
      <c r="A451" s="24" t="str">
        <f>IF(OR(COUNTIF(C453,"*区"),COUNTIF(C453,"*市"),COUNTIF(C453,"*町"),COUNTIF(C453,"*村"),COUNTIF(C453,"*組合")),"○","市町村名×")</f>
        <v>市町村名×</v>
      </c>
      <c r="B451" s="490" t="s">
        <v>106</v>
      </c>
      <c r="C451" s="659" t="s">
        <v>236</v>
      </c>
      <c r="D451" s="661" t="s">
        <v>237</v>
      </c>
      <c r="E451" s="409" t="s">
        <v>191</v>
      </c>
      <c r="F451" s="410"/>
      <c r="G451" s="410"/>
      <c r="H451" s="410"/>
      <c r="I451" s="410"/>
      <c r="J451" s="410"/>
      <c r="K451" s="410"/>
      <c r="L451" s="410"/>
      <c r="M451" s="410"/>
      <c r="N451" s="410"/>
      <c r="O451" s="410"/>
      <c r="P451" s="410"/>
      <c r="Q451" s="410"/>
      <c r="R451" s="410"/>
      <c r="S451" s="410"/>
      <c r="T451" s="410"/>
      <c r="U451" s="492" t="s">
        <v>192</v>
      </c>
      <c r="V451" s="492" t="s">
        <v>238</v>
      </c>
      <c r="W451" s="517" t="s">
        <v>193</v>
      </c>
      <c r="X451" s="25" t="e">
        <f>IF(OR(AF455=2,NOT(AND(V453&gt;0.3*U453,V453&lt;0.4*U453,V453&gt;=W453))),"※３参照：【Ｕ列】都道府県補助額を確認してください","")</f>
        <v>#REF!</v>
      </c>
      <c r="Y451" s="26"/>
    </row>
    <row r="452" spans="1:33" s="7" customFormat="1" ht="21.6" customHeight="1" thickBot="1" x14ac:dyDescent="0.2">
      <c r="A452" s="24" t="str">
        <f>IF(B453="都道府県確認欄","No.不備","")</f>
        <v/>
      </c>
      <c r="B452" s="491"/>
      <c r="C452" s="660"/>
      <c r="D452" s="662"/>
      <c r="E452" s="411"/>
      <c r="F452" s="412"/>
      <c r="G452" s="412"/>
      <c r="H452" s="412"/>
      <c r="I452" s="412"/>
      <c r="J452" s="412"/>
      <c r="K452" s="412"/>
      <c r="L452" s="412"/>
      <c r="M452" s="412"/>
      <c r="N452" s="412"/>
      <c r="O452" s="412"/>
      <c r="P452" s="412"/>
      <c r="Q452" s="412"/>
      <c r="R452" s="412"/>
      <c r="S452" s="412"/>
      <c r="T452" s="412"/>
      <c r="U452" s="493"/>
      <c r="V452" s="493"/>
      <c r="W452" s="518"/>
      <c r="X452" s="25" t="e">
        <f>IF(AND(W453&lt;=U453/3,MOD(W453,1000)=0,NOT(W453=0),AG455=1),"","※３参照：【Ｖ列】国庫補助希望額を確認してください。")</f>
        <v>#REF!</v>
      </c>
      <c r="Y452" s="26"/>
    </row>
    <row r="453" spans="1:33" s="7" customFormat="1" ht="24" customHeight="1" x14ac:dyDescent="0.15">
      <c r="A453" s="14"/>
      <c r="B453" s="622" t="str">
        <f>IFERROR(IF(OR(COUNTIF(C453,"*区"),COUNTIF(C453,"*市"),COUNTIF(C453,"*町"),COUNTIF(C453,"*村"),COUNTIF(C453,"*組合")),B413+1,"－"),"都道府県確認欄")</f>
        <v>－</v>
      </c>
      <c r="C453" s="626" t="e">
        <f>#REF!</f>
        <v>#REF!</v>
      </c>
      <c r="D453" s="629" t="e">
        <f>SUM($F455:$F474)</f>
        <v>#REF!</v>
      </c>
      <c r="E453" s="523" t="s">
        <v>194</v>
      </c>
      <c r="F453" s="524" t="s">
        <v>195</v>
      </c>
      <c r="G453" s="526" t="s">
        <v>196</v>
      </c>
      <c r="H453" s="528" t="s">
        <v>197</v>
      </c>
      <c r="I453" s="423" t="s">
        <v>198</v>
      </c>
      <c r="J453" s="424"/>
      <c r="K453" s="425"/>
      <c r="L453" s="429" t="s">
        <v>100</v>
      </c>
      <c r="M453" s="430"/>
      <c r="N453" s="430"/>
      <c r="O453" s="430"/>
      <c r="P453" s="430"/>
      <c r="Q453" s="430"/>
      <c r="R453" s="430"/>
      <c r="S453" s="431"/>
      <c r="T453" s="413" t="s">
        <v>199</v>
      </c>
      <c r="U453" s="415" t="e">
        <f>SUM($T455,$O476,$T476)</f>
        <v>#REF!</v>
      </c>
      <c r="V453" s="665" t="e">
        <f>#REF!</f>
        <v>#REF!</v>
      </c>
      <c r="W453" s="667" t="e">
        <f>#REF!</f>
        <v>#REF!</v>
      </c>
      <c r="X453" s="23" t="e">
        <f>IF(AND(AD455=1,AE455=1,AF455=1,AG455=1),"","入力不備あり")</f>
        <v>#REF!</v>
      </c>
      <c r="Y453" s="26"/>
    </row>
    <row r="454" spans="1:33" s="7" customFormat="1" ht="12.6" customHeight="1" thickBot="1" x14ac:dyDescent="0.2">
      <c r="A454" s="14"/>
      <c r="B454" s="623"/>
      <c r="C454" s="627"/>
      <c r="D454" s="630"/>
      <c r="E454" s="523"/>
      <c r="F454" s="525"/>
      <c r="G454" s="527"/>
      <c r="H454" s="529"/>
      <c r="I454" s="426"/>
      <c r="J454" s="427"/>
      <c r="K454" s="428"/>
      <c r="L454" s="432"/>
      <c r="M454" s="432"/>
      <c r="N454" s="432"/>
      <c r="O454" s="432"/>
      <c r="P454" s="432"/>
      <c r="Q454" s="432"/>
      <c r="R454" s="432"/>
      <c r="S454" s="433"/>
      <c r="T454" s="414"/>
      <c r="U454" s="416"/>
      <c r="V454" s="666"/>
      <c r="W454" s="565"/>
      <c r="X454" s="26"/>
      <c r="Y454" s="7" t="s">
        <v>180</v>
      </c>
      <c r="Z454" s="7" t="s">
        <v>200</v>
      </c>
      <c r="AA454" s="7" t="s">
        <v>201</v>
      </c>
      <c r="AB454" s="7" t="s">
        <v>202</v>
      </c>
      <c r="AD454" s="7" t="s">
        <v>203</v>
      </c>
      <c r="AE454" s="7" t="s">
        <v>107</v>
      </c>
      <c r="AF454" s="7" t="s">
        <v>239</v>
      </c>
      <c r="AG454" s="7" t="s">
        <v>204</v>
      </c>
    </row>
    <row r="455" spans="1:33" s="7" customFormat="1" ht="17.45" customHeight="1" x14ac:dyDescent="0.15">
      <c r="A455" s="27" t="e">
        <f>IF(AND(F455&lt;&gt;"",G455&lt;&gt;"",H455&lt;&gt;"",I455&lt;&gt;""),"","入力不備あり")</f>
        <v>#REF!</v>
      </c>
      <c r="B455" s="623"/>
      <c r="C455" s="628"/>
      <c r="D455" s="631"/>
      <c r="E455" s="523"/>
      <c r="F455" s="47" t="e">
        <f>IF(#REF!="","",#REF!)</f>
        <v>#REF!</v>
      </c>
      <c r="G455" s="49" t="e">
        <f>IF(#REF!="","",#REF!)</f>
        <v>#REF!</v>
      </c>
      <c r="H455" s="54" t="e">
        <f>IF(#REF!="","",#REF!)</f>
        <v>#REF!</v>
      </c>
      <c r="I455" s="385" t="str">
        <f>IFERROR(INT(G455*H455),"")</f>
        <v/>
      </c>
      <c r="J455" s="386"/>
      <c r="K455" s="387"/>
      <c r="L455" s="613" t="e">
        <f>IF(#REF!="","",#REF!)</f>
        <v>#REF!</v>
      </c>
      <c r="M455" s="613"/>
      <c r="N455" s="613"/>
      <c r="O455" s="613"/>
      <c r="P455" s="613"/>
      <c r="Q455" s="613"/>
      <c r="R455" s="613"/>
      <c r="S455" s="614"/>
      <c r="T455" s="567">
        <f>SUM($I455:$K474)</f>
        <v>0</v>
      </c>
      <c r="U455" s="416"/>
      <c r="V455" s="666"/>
      <c r="W455" s="565"/>
      <c r="X455" s="23" t="e">
        <f>IF(AND(Y455=1,Z455=1,AA455=1,AB455=1,AD455=1,AE455=1,AF455=1,AG455=1),"","入力不備あり")</f>
        <v>#REF!</v>
      </c>
      <c r="Y455" s="7">
        <f>IFERROR(IF(F455="",2,IF(AND(F455&gt;=1,(MOD(F455,1)=0)),1,IF(AND(F455=0,L455&lt;&gt;""),1,2))),2)</f>
        <v>2</v>
      </c>
      <c r="Z455" s="7" t="e">
        <f>IF(G455="",2,IF(G455&lt;=1600,1,2))</f>
        <v>#REF!</v>
      </c>
      <c r="AA455" s="7" t="e">
        <f>IF(H455="",2,IF(H455&gt;=0,1,2))</f>
        <v>#REF!</v>
      </c>
      <c r="AB455" s="7" t="e">
        <f>IF(I455=#REF!,1,2)</f>
        <v>#REF!</v>
      </c>
      <c r="AD455" s="7" t="e">
        <f>IF(T455=#REF!,1,2)</f>
        <v>#REF!</v>
      </c>
      <c r="AE455" s="7" t="e">
        <f>IF(U453=#REF!,1,2)</f>
        <v>#REF!</v>
      </c>
      <c r="AF455" s="7" t="e">
        <f>IF(V453=0,2,IF(#REF!="",2,IF(V453=#REF!,1,2)))</f>
        <v>#REF!</v>
      </c>
      <c r="AG455" s="7" t="e">
        <f>IF(W453=0,2,IF(W453=#REF!,1,2))</f>
        <v>#REF!</v>
      </c>
    </row>
    <row r="456" spans="1:33" s="7" customFormat="1" ht="17.45" customHeight="1" x14ac:dyDescent="0.15">
      <c r="A456" s="27" t="e">
        <f>IF(AND(F456="",G456="",H456="",I456="",L456=""),"",IF(AND(F456&lt;&gt;"",G456&lt;&gt;"",H456&lt;&gt;"",I456&lt;&gt;""),"","入力不備あり"))</f>
        <v>#REF!</v>
      </c>
      <c r="B456" s="623"/>
      <c r="C456" s="628"/>
      <c r="D456" s="631"/>
      <c r="E456" s="523"/>
      <c r="F456" s="47" t="e">
        <f>IF(#REF!="","",#REF!)</f>
        <v>#REF!</v>
      </c>
      <c r="G456" s="49" t="e">
        <f>IF(#REF!="","",#REF!)</f>
        <v>#REF!</v>
      </c>
      <c r="H456" s="54" t="e">
        <f>IF(#REF!="","",#REF!)</f>
        <v>#REF!</v>
      </c>
      <c r="I456" s="385" t="str">
        <f>IFERROR(INT(G456*H456),"")</f>
        <v/>
      </c>
      <c r="J456" s="386"/>
      <c r="K456" s="387"/>
      <c r="L456" s="613" t="e">
        <f>IF(#REF!="","",#REF!)</f>
        <v>#REF!</v>
      </c>
      <c r="M456" s="613"/>
      <c r="N456" s="613"/>
      <c r="O456" s="613"/>
      <c r="P456" s="613"/>
      <c r="Q456" s="613"/>
      <c r="R456" s="613"/>
      <c r="S456" s="614"/>
      <c r="T456" s="567"/>
      <c r="U456" s="416"/>
      <c r="V456" s="666"/>
      <c r="W456" s="565"/>
      <c r="X456" s="23" t="e">
        <f>IF(AND(Y456=3,Z456=3,AA456=3),"",IF(AND(Y456=1,Z456=1,AA456=1,AB456=1),"","入力不備あり"))</f>
        <v>#REF!</v>
      </c>
      <c r="Y456" s="7">
        <f>IFERROR(IF(F456="",3,IF(AND(F456&gt;=1,(MOD(F456,1)=0)),1,IF(AND(F456=0,L456&lt;&gt;""),1,2))),2)</f>
        <v>2</v>
      </c>
      <c r="Z456" s="7" t="e">
        <f>IF(G456="",3,IF(G456&lt;=1600,1,2))</f>
        <v>#REF!</v>
      </c>
      <c r="AA456" s="7" t="e">
        <f>IF(H456="",3,IF(H456&gt;=0,1,2))</f>
        <v>#REF!</v>
      </c>
      <c r="AB456" s="7" t="e">
        <f>IF(I456=#REF!,1,2)</f>
        <v>#REF!</v>
      </c>
    </row>
    <row r="457" spans="1:33" s="7" customFormat="1" ht="17.45" customHeight="1" x14ac:dyDescent="0.15">
      <c r="A457" s="27" t="e">
        <f>IF(AND(F457="",G457="",H457="",I457="",L457=""),"",IF(AND(F457&lt;&gt;"",G457&lt;&gt;"",H457&lt;&gt;"",I457&lt;&gt;""),"","入力不備あり"))</f>
        <v>#REF!</v>
      </c>
      <c r="B457" s="623"/>
      <c r="C457" s="628"/>
      <c r="D457" s="631"/>
      <c r="E457" s="523"/>
      <c r="F457" s="47" t="e">
        <f>IF(#REF!="","",#REF!)</f>
        <v>#REF!</v>
      </c>
      <c r="G457" s="49" t="e">
        <f>IF(#REF!="","",#REF!)</f>
        <v>#REF!</v>
      </c>
      <c r="H457" s="54" t="e">
        <f>IF(#REF!="","",#REF!)</f>
        <v>#REF!</v>
      </c>
      <c r="I457" s="385" t="str">
        <f t="shared" ref="I457:I474" si="78">IFERROR(INT(G457*H457),"")</f>
        <v/>
      </c>
      <c r="J457" s="386"/>
      <c r="K457" s="387"/>
      <c r="L457" s="613" t="e">
        <f>IF(#REF!="","",#REF!)</f>
        <v>#REF!</v>
      </c>
      <c r="M457" s="613"/>
      <c r="N457" s="613"/>
      <c r="O457" s="613"/>
      <c r="P457" s="613"/>
      <c r="Q457" s="613"/>
      <c r="R457" s="613"/>
      <c r="S457" s="614"/>
      <c r="T457" s="567"/>
      <c r="U457" s="416"/>
      <c r="V457" s="666"/>
      <c r="W457" s="565"/>
      <c r="X457" s="23" t="e">
        <f t="shared" ref="X457:X474" si="79">IF(AND(Y457=3,Z457=3,AA457=3),"",IF(AND(Y457=1,Z457=1,AA457=1,AB457=1),"","入力不備あり"))</f>
        <v>#REF!</v>
      </c>
      <c r="Y457" s="7">
        <f t="shared" ref="Y457:Y474" si="80">IFERROR(IF(F457="",3,IF(AND(F457&gt;=1,(MOD(F457,1)=0)),1,IF(AND(F457=0,L457&lt;&gt;""),1,2))),2)</f>
        <v>2</v>
      </c>
      <c r="Z457" s="7" t="e">
        <f t="shared" ref="Z457:Z474" si="81">IF(G457="",3,IF(G457&lt;=1600,1,2))</f>
        <v>#REF!</v>
      </c>
      <c r="AA457" s="7" t="e">
        <f t="shared" ref="AA457:AA474" si="82">IF(H457="",3,IF(H457&gt;=0,1,2))</f>
        <v>#REF!</v>
      </c>
      <c r="AB457" s="7" t="e">
        <f>IF(I457=#REF!,1,2)</f>
        <v>#REF!</v>
      </c>
    </row>
    <row r="458" spans="1:33" s="7" customFormat="1" ht="17.45" customHeight="1" x14ac:dyDescent="0.15">
      <c r="A458" s="27" t="e">
        <f t="shared" ref="A458:A474" si="83">IF(AND(F458="",G458="",H458="",I458="",L458=""),"",IF(AND(F458&lt;&gt;"",G458&lt;&gt;"",H458&lt;&gt;"",I458&lt;&gt;""),"","入力不備あり"))</f>
        <v>#REF!</v>
      </c>
      <c r="B458" s="623"/>
      <c r="C458" s="628"/>
      <c r="D458" s="631"/>
      <c r="E458" s="523"/>
      <c r="F458" s="47" t="e">
        <f>IF(#REF!="","",#REF!)</f>
        <v>#REF!</v>
      </c>
      <c r="G458" s="49" t="e">
        <f>IF(#REF!="","",#REF!)</f>
        <v>#REF!</v>
      </c>
      <c r="H458" s="54" t="e">
        <f>IF(#REF!="","",#REF!)</f>
        <v>#REF!</v>
      </c>
      <c r="I458" s="385" t="str">
        <f t="shared" si="78"/>
        <v/>
      </c>
      <c r="J458" s="386"/>
      <c r="K458" s="387"/>
      <c r="L458" s="613" t="e">
        <f>IF(#REF!="","",#REF!)</f>
        <v>#REF!</v>
      </c>
      <c r="M458" s="613"/>
      <c r="N458" s="613"/>
      <c r="O458" s="613"/>
      <c r="P458" s="613"/>
      <c r="Q458" s="613"/>
      <c r="R458" s="613"/>
      <c r="S458" s="614"/>
      <c r="T458" s="567"/>
      <c r="U458" s="416"/>
      <c r="V458" s="666"/>
      <c r="W458" s="565"/>
      <c r="X458" s="23" t="e">
        <f t="shared" si="79"/>
        <v>#REF!</v>
      </c>
      <c r="Y458" s="7">
        <f t="shared" si="80"/>
        <v>2</v>
      </c>
      <c r="Z458" s="7" t="e">
        <f t="shared" si="81"/>
        <v>#REF!</v>
      </c>
      <c r="AA458" s="7" t="e">
        <f t="shared" si="82"/>
        <v>#REF!</v>
      </c>
      <c r="AB458" s="7" t="e">
        <f>IF(I458=#REF!,1,2)</f>
        <v>#REF!</v>
      </c>
    </row>
    <row r="459" spans="1:33" s="7" customFormat="1" ht="17.45" customHeight="1" x14ac:dyDescent="0.15">
      <c r="A459" s="27" t="e">
        <f t="shared" si="83"/>
        <v>#REF!</v>
      </c>
      <c r="B459" s="623"/>
      <c r="C459" s="628"/>
      <c r="D459" s="631"/>
      <c r="E459" s="523"/>
      <c r="F459" s="47" t="e">
        <f>IF(#REF!="","",#REF!)</f>
        <v>#REF!</v>
      </c>
      <c r="G459" s="49" t="e">
        <f>IF(#REF!="","",#REF!)</f>
        <v>#REF!</v>
      </c>
      <c r="H459" s="54" t="e">
        <f>IF(#REF!="","",#REF!)</f>
        <v>#REF!</v>
      </c>
      <c r="I459" s="385" t="str">
        <f t="shared" si="78"/>
        <v/>
      </c>
      <c r="J459" s="386"/>
      <c r="K459" s="387"/>
      <c r="L459" s="613" t="e">
        <f>IF(#REF!="","",#REF!)</f>
        <v>#REF!</v>
      </c>
      <c r="M459" s="613"/>
      <c r="N459" s="613"/>
      <c r="O459" s="613"/>
      <c r="P459" s="613"/>
      <c r="Q459" s="613"/>
      <c r="R459" s="613"/>
      <c r="S459" s="614"/>
      <c r="T459" s="567"/>
      <c r="U459" s="416"/>
      <c r="V459" s="666"/>
      <c r="W459" s="565"/>
      <c r="X459" s="23" t="e">
        <f t="shared" si="79"/>
        <v>#REF!</v>
      </c>
      <c r="Y459" s="7">
        <f t="shared" si="80"/>
        <v>2</v>
      </c>
      <c r="Z459" s="7" t="e">
        <f t="shared" si="81"/>
        <v>#REF!</v>
      </c>
      <c r="AA459" s="7" t="e">
        <f t="shared" si="82"/>
        <v>#REF!</v>
      </c>
      <c r="AB459" s="7" t="e">
        <f>IF(I459=#REF!,1,2)</f>
        <v>#REF!</v>
      </c>
    </row>
    <row r="460" spans="1:33" s="7" customFormat="1" ht="17.45" customHeight="1" x14ac:dyDescent="0.15">
      <c r="A460" s="27" t="e">
        <f t="shared" si="83"/>
        <v>#REF!</v>
      </c>
      <c r="B460" s="623"/>
      <c r="C460" s="628"/>
      <c r="D460" s="631"/>
      <c r="E460" s="523"/>
      <c r="F460" s="47" t="e">
        <f>IF(#REF!="","",#REF!)</f>
        <v>#REF!</v>
      </c>
      <c r="G460" s="49" t="e">
        <f>IF(#REF!="","",#REF!)</f>
        <v>#REF!</v>
      </c>
      <c r="H460" s="54" t="e">
        <f>IF(#REF!="","",#REF!)</f>
        <v>#REF!</v>
      </c>
      <c r="I460" s="385" t="str">
        <f t="shared" si="78"/>
        <v/>
      </c>
      <c r="J460" s="386"/>
      <c r="K460" s="387"/>
      <c r="L460" s="613" t="e">
        <f>IF(#REF!="","",#REF!)</f>
        <v>#REF!</v>
      </c>
      <c r="M460" s="613"/>
      <c r="N460" s="613"/>
      <c r="O460" s="613"/>
      <c r="P460" s="613"/>
      <c r="Q460" s="613"/>
      <c r="R460" s="613"/>
      <c r="S460" s="614"/>
      <c r="T460" s="567"/>
      <c r="U460" s="416"/>
      <c r="V460" s="666"/>
      <c r="W460" s="565"/>
      <c r="X460" s="23" t="e">
        <f t="shared" si="79"/>
        <v>#REF!</v>
      </c>
      <c r="Y460" s="7">
        <f t="shared" si="80"/>
        <v>2</v>
      </c>
      <c r="Z460" s="7" t="e">
        <f t="shared" si="81"/>
        <v>#REF!</v>
      </c>
      <c r="AA460" s="7" t="e">
        <f t="shared" si="82"/>
        <v>#REF!</v>
      </c>
      <c r="AB460" s="7" t="e">
        <f>IF(I460=#REF!,1,2)</f>
        <v>#REF!</v>
      </c>
    </row>
    <row r="461" spans="1:33" s="7" customFormat="1" ht="17.45" customHeight="1" x14ac:dyDescent="0.15">
      <c r="A461" s="27" t="e">
        <f t="shared" si="83"/>
        <v>#REF!</v>
      </c>
      <c r="B461" s="623"/>
      <c r="C461" s="628"/>
      <c r="D461" s="631"/>
      <c r="E461" s="523"/>
      <c r="F461" s="47" t="e">
        <f>IF(#REF!="","",#REF!)</f>
        <v>#REF!</v>
      </c>
      <c r="G461" s="49" t="e">
        <f>IF(#REF!="","",#REF!)</f>
        <v>#REF!</v>
      </c>
      <c r="H461" s="54" t="e">
        <f>IF(#REF!="","",#REF!)</f>
        <v>#REF!</v>
      </c>
      <c r="I461" s="385" t="str">
        <f t="shared" si="78"/>
        <v/>
      </c>
      <c r="J461" s="386"/>
      <c r="K461" s="387"/>
      <c r="L461" s="613" t="e">
        <f>IF(#REF!="","",#REF!)</f>
        <v>#REF!</v>
      </c>
      <c r="M461" s="613"/>
      <c r="N461" s="613"/>
      <c r="O461" s="613"/>
      <c r="P461" s="613"/>
      <c r="Q461" s="613"/>
      <c r="R461" s="613"/>
      <c r="S461" s="614"/>
      <c r="T461" s="567"/>
      <c r="U461" s="416"/>
      <c r="V461" s="666"/>
      <c r="W461" s="565"/>
      <c r="X461" s="23" t="e">
        <f t="shared" si="79"/>
        <v>#REF!</v>
      </c>
      <c r="Y461" s="7">
        <f t="shared" si="80"/>
        <v>2</v>
      </c>
      <c r="Z461" s="7" t="e">
        <f t="shared" si="81"/>
        <v>#REF!</v>
      </c>
      <c r="AA461" s="7" t="e">
        <f t="shared" si="82"/>
        <v>#REF!</v>
      </c>
      <c r="AB461" s="7" t="e">
        <f>IF(I461=#REF!,1,2)</f>
        <v>#REF!</v>
      </c>
    </row>
    <row r="462" spans="1:33" s="7" customFormat="1" ht="17.45" customHeight="1" x14ac:dyDescent="0.15">
      <c r="A462" s="27" t="e">
        <f t="shared" si="83"/>
        <v>#REF!</v>
      </c>
      <c r="B462" s="623"/>
      <c r="C462" s="628"/>
      <c r="D462" s="631"/>
      <c r="E462" s="523"/>
      <c r="F462" s="47" t="e">
        <f>IF(#REF!="","",#REF!)</f>
        <v>#REF!</v>
      </c>
      <c r="G462" s="49" t="e">
        <f>IF(#REF!="","",#REF!)</f>
        <v>#REF!</v>
      </c>
      <c r="H462" s="54" t="e">
        <f>IF(#REF!="","",#REF!)</f>
        <v>#REF!</v>
      </c>
      <c r="I462" s="385" t="str">
        <f t="shared" si="78"/>
        <v/>
      </c>
      <c r="J462" s="386"/>
      <c r="K462" s="387"/>
      <c r="L462" s="613" t="e">
        <f>IF(#REF!="","",#REF!)</f>
        <v>#REF!</v>
      </c>
      <c r="M462" s="613"/>
      <c r="N462" s="613"/>
      <c r="O462" s="613"/>
      <c r="P462" s="613"/>
      <c r="Q462" s="613"/>
      <c r="R462" s="613"/>
      <c r="S462" s="614"/>
      <c r="T462" s="567"/>
      <c r="U462" s="416"/>
      <c r="V462" s="666"/>
      <c r="W462" s="565"/>
      <c r="X462" s="23" t="e">
        <f t="shared" si="79"/>
        <v>#REF!</v>
      </c>
      <c r="Y462" s="7">
        <f t="shared" si="80"/>
        <v>2</v>
      </c>
      <c r="Z462" s="7" t="e">
        <f t="shared" si="81"/>
        <v>#REF!</v>
      </c>
      <c r="AA462" s="7" t="e">
        <f t="shared" si="82"/>
        <v>#REF!</v>
      </c>
      <c r="AB462" s="7" t="e">
        <f>IF(I462=#REF!,1,2)</f>
        <v>#REF!</v>
      </c>
    </row>
    <row r="463" spans="1:33" s="7" customFormat="1" ht="17.45" customHeight="1" x14ac:dyDescent="0.15">
      <c r="A463" s="27" t="e">
        <f t="shared" si="83"/>
        <v>#REF!</v>
      </c>
      <c r="B463" s="623"/>
      <c r="C463" s="628"/>
      <c r="D463" s="631"/>
      <c r="E463" s="523"/>
      <c r="F463" s="47" t="e">
        <f>IF(#REF!="","",#REF!)</f>
        <v>#REF!</v>
      </c>
      <c r="G463" s="49" t="e">
        <f>IF(#REF!="","",#REF!)</f>
        <v>#REF!</v>
      </c>
      <c r="H463" s="54" t="e">
        <f>IF(#REF!="","",#REF!)</f>
        <v>#REF!</v>
      </c>
      <c r="I463" s="385" t="str">
        <f t="shared" si="78"/>
        <v/>
      </c>
      <c r="J463" s="386"/>
      <c r="K463" s="387"/>
      <c r="L463" s="613" t="e">
        <f>IF(#REF!="","",#REF!)</f>
        <v>#REF!</v>
      </c>
      <c r="M463" s="613"/>
      <c r="N463" s="613"/>
      <c r="O463" s="613"/>
      <c r="P463" s="613"/>
      <c r="Q463" s="613"/>
      <c r="R463" s="613"/>
      <c r="S463" s="614"/>
      <c r="T463" s="567"/>
      <c r="U463" s="416"/>
      <c r="V463" s="666"/>
      <c r="W463" s="565"/>
      <c r="X463" s="23" t="e">
        <f t="shared" si="79"/>
        <v>#REF!</v>
      </c>
      <c r="Y463" s="7">
        <f t="shared" si="80"/>
        <v>2</v>
      </c>
      <c r="Z463" s="7" t="e">
        <f t="shared" si="81"/>
        <v>#REF!</v>
      </c>
      <c r="AA463" s="7" t="e">
        <f t="shared" si="82"/>
        <v>#REF!</v>
      </c>
      <c r="AB463" s="7" t="e">
        <f>IF(I463=#REF!,1,2)</f>
        <v>#REF!</v>
      </c>
    </row>
    <row r="464" spans="1:33" s="7" customFormat="1" ht="17.45" customHeight="1" x14ac:dyDescent="0.15">
      <c r="A464" s="27" t="e">
        <f t="shared" si="83"/>
        <v>#REF!</v>
      </c>
      <c r="B464" s="623"/>
      <c r="C464" s="628"/>
      <c r="D464" s="631"/>
      <c r="E464" s="523"/>
      <c r="F464" s="47" t="e">
        <f>IF(#REF!="","",#REF!)</f>
        <v>#REF!</v>
      </c>
      <c r="G464" s="49" t="e">
        <f>IF(#REF!="","",#REF!)</f>
        <v>#REF!</v>
      </c>
      <c r="H464" s="54" t="e">
        <f>IF(#REF!="","",#REF!)</f>
        <v>#REF!</v>
      </c>
      <c r="I464" s="385" t="str">
        <f t="shared" si="78"/>
        <v/>
      </c>
      <c r="J464" s="386"/>
      <c r="K464" s="387"/>
      <c r="L464" s="613" t="e">
        <f>IF(#REF!="","",#REF!)</f>
        <v>#REF!</v>
      </c>
      <c r="M464" s="613"/>
      <c r="N464" s="613"/>
      <c r="O464" s="613"/>
      <c r="P464" s="613"/>
      <c r="Q464" s="613"/>
      <c r="R464" s="613"/>
      <c r="S464" s="614"/>
      <c r="T464" s="567"/>
      <c r="U464" s="416"/>
      <c r="V464" s="666"/>
      <c r="W464" s="565"/>
      <c r="X464" s="23" t="e">
        <f t="shared" si="79"/>
        <v>#REF!</v>
      </c>
      <c r="Y464" s="7">
        <f t="shared" si="80"/>
        <v>2</v>
      </c>
      <c r="Z464" s="7" t="e">
        <f t="shared" si="81"/>
        <v>#REF!</v>
      </c>
      <c r="AA464" s="7" t="e">
        <f t="shared" si="82"/>
        <v>#REF!</v>
      </c>
      <c r="AB464" s="7" t="e">
        <f>IF(I464=#REF!,1,2)</f>
        <v>#REF!</v>
      </c>
    </row>
    <row r="465" spans="1:30" s="7" customFormat="1" ht="17.45" customHeight="1" x14ac:dyDescent="0.15">
      <c r="A465" s="27" t="e">
        <f t="shared" si="83"/>
        <v>#REF!</v>
      </c>
      <c r="B465" s="623"/>
      <c r="C465" s="628"/>
      <c r="D465" s="631"/>
      <c r="E465" s="523"/>
      <c r="F465" s="47" t="e">
        <f>IF(#REF!="","",#REF!)</f>
        <v>#REF!</v>
      </c>
      <c r="G465" s="49" t="e">
        <f>IF(#REF!="","",#REF!)</f>
        <v>#REF!</v>
      </c>
      <c r="H465" s="54" t="e">
        <f>IF(#REF!="","",#REF!)</f>
        <v>#REF!</v>
      </c>
      <c r="I465" s="385" t="str">
        <f t="shared" si="78"/>
        <v/>
      </c>
      <c r="J465" s="386"/>
      <c r="K465" s="387"/>
      <c r="L465" s="613" t="e">
        <f>IF(#REF!="","",#REF!)</f>
        <v>#REF!</v>
      </c>
      <c r="M465" s="613"/>
      <c r="N465" s="613"/>
      <c r="O465" s="613"/>
      <c r="P465" s="613"/>
      <c r="Q465" s="613"/>
      <c r="R465" s="613"/>
      <c r="S465" s="614"/>
      <c r="T465" s="567"/>
      <c r="U465" s="416"/>
      <c r="V465" s="666"/>
      <c r="W465" s="565"/>
      <c r="X465" s="23" t="e">
        <f t="shared" si="79"/>
        <v>#REF!</v>
      </c>
      <c r="Y465" s="7">
        <f t="shared" si="80"/>
        <v>2</v>
      </c>
      <c r="Z465" s="7" t="e">
        <f t="shared" si="81"/>
        <v>#REF!</v>
      </c>
      <c r="AA465" s="7" t="e">
        <f t="shared" si="82"/>
        <v>#REF!</v>
      </c>
      <c r="AB465" s="7" t="e">
        <f>IF(I465=#REF!,1,2)</f>
        <v>#REF!</v>
      </c>
    </row>
    <row r="466" spans="1:30" s="7" customFormat="1" ht="17.45" customHeight="1" x14ac:dyDescent="0.15">
      <c r="A466" s="27" t="e">
        <f t="shared" si="83"/>
        <v>#REF!</v>
      </c>
      <c r="B466" s="623"/>
      <c r="C466" s="628"/>
      <c r="D466" s="631"/>
      <c r="E466" s="523"/>
      <c r="F466" s="47" t="e">
        <f>IF(#REF!="","",#REF!)</f>
        <v>#REF!</v>
      </c>
      <c r="G466" s="49" t="e">
        <f>IF(#REF!="","",#REF!)</f>
        <v>#REF!</v>
      </c>
      <c r="H466" s="54" t="e">
        <f>IF(#REF!="","",#REF!)</f>
        <v>#REF!</v>
      </c>
      <c r="I466" s="385" t="str">
        <f t="shared" si="78"/>
        <v/>
      </c>
      <c r="J466" s="386"/>
      <c r="K466" s="387"/>
      <c r="L466" s="613" t="e">
        <f>IF(#REF!="","",#REF!)</f>
        <v>#REF!</v>
      </c>
      <c r="M466" s="613"/>
      <c r="N466" s="613"/>
      <c r="O466" s="613"/>
      <c r="P466" s="613"/>
      <c r="Q466" s="613"/>
      <c r="R466" s="613"/>
      <c r="S466" s="614"/>
      <c r="T466" s="567"/>
      <c r="U466" s="416"/>
      <c r="V466" s="666"/>
      <c r="W466" s="565"/>
      <c r="X466" s="23" t="e">
        <f t="shared" si="79"/>
        <v>#REF!</v>
      </c>
      <c r="Y466" s="7">
        <f t="shared" si="80"/>
        <v>2</v>
      </c>
      <c r="Z466" s="7" t="e">
        <f t="shared" si="81"/>
        <v>#REF!</v>
      </c>
      <c r="AA466" s="7" t="e">
        <f t="shared" si="82"/>
        <v>#REF!</v>
      </c>
      <c r="AB466" s="7" t="e">
        <f>IF(I466=#REF!,1,2)</f>
        <v>#REF!</v>
      </c>
    </row>
    <row r="467" spans="1:30" s="7" customFormat="1" ht="17.45" customHeight="1" x14ac:dyDescent="0.15">
      <c r="A467" s="27" t="e">
        <f t="shared" si="83"/>
        <v>#REF!</v>
      </c>
      <c r="B467" s="623"/>
      <c r="C467" s="628"/>
      <c r="D467" s="631"/>
      <c r="E467" s="523"/>
      <c r="F467" s="47" t="e">
        <f>IF(#REF!="","",#REF!)</f>
        <v>#REF!</v>
      </c>
      <c r="G467" s="49" t="e">
        <f>IF(#REF!="","",#REF!)</f>
        <v>#REF!</v>
      </c>
      <c r="H467" s="54" t="e">
        <f>IF(#REF!="","",#REF!)</f>
        <v>#REF!</v>
      </c>
      <c r="I467" s="385" t="str">
        <f t="shared" si="78"/>
        <v/>
      </c>
      <c r="J467" s="386"/>
      <c r="K467" s="387"/>
      <c r="L467" s="613" t="e">
        <f>IF(#REF!="","",#REF!)</f>
        <v>#REF!</v>
      </c>
      <c r="M467" s="613"/>
      <c r="N467" s="613"/>
      <c r="O467" s="613"/>
      <c r="P467" s="613"/>
      <c r="Q467" s="613"/>
      <c r="R467" s="613"/>
      <c r="S467" s="614"/>
      <c r="T467" s="567"/>
      <c r="U467" s="416"/>
      <c r="V467" s="666"/>
      <c r="W467" s="565"/>
      <c r="X467" s="23" t="e">
        <f t="shared" si="79"/>
        <v>#REF!</v>
      </c>
      <c r="Y467" s="7">
        <f t="shared" si="80"/>
        <v>2</v>
      </c>
      <c r="Z467" s="7" t="e">
        <f t="shared" si="81"/>
        <v>#REF!</v>
      </c>
      <c r="AA467" s="7" t="e">
        <f t="shared" si="82"/>
        <v>#REF!</v>
      </c>
      <c r="AB467" s="7" t="e">
        <f>IF(I467=#REF!,1,2)</f>
        <v>#REF!</v>
      </c>
    </row>
    <row r="468" spans="1:30" s="7" customFormat="1" ht="17.45" customHeight="1" x14ac:dyDescent="0.15">
      <c r="A468" s="27" t="e">
        <f t="shared" si="83"/>
        <v>#REF!</v>
      </c>
      <c r="B468" s="623"/>
      <c r="C468" s="628"/>
      <c r="D468" s="631"/>
      <c r="E468" s="523"/>
      <c r="F468" s="47" t="e">
        <f>IF(#REF!="","",#REF!)</f>
        <v>#REF!</v>
      </c>
      <c r="G468" s="49" t="e">
        <f>IF(#REF!="","",#REF!)</f>
        <v>#REF!</v>
      </c>
      <c r="H468" s="54" t="e">
        <f>IF(#REF!="","",#REF!)</f>
        <v>#REF!</v>
      </c>
      <c r="I468" s="385" t="str">
        <f t="shared" si="78"/>
        <v/>
      </c>
      <c r="J468" s="386"/>
      <c r="K468" s="387"/>
      <c r="L468" s="613" t="e">
        <f>IF(#REF!="","",#REF!)</f>
        <v>#REF!</v>
      </c>
      <c r="M468" s="613"/>
      <c r="N468" s="613"/>
      <c r="O468" s="613"/>
      <c r="P468" s="613"/>
      <c r="Q468" s="613"/>
      <c r="R468" s="613"/>
      <c r="S468" s="614"/>
      <c r="T468" s="567"/>
      <c r="U468" s="416"/>
      <c r="V468" s="666"/>
      <c r="W468" s="565"/>
      <c r="X468" s="23" t="e">
        <f t="shared" si="79"/>
        <v>#REF!</v>
      </c>
      <c r="Y468" s="7">
        <f t="shared" si="80"/>
        <v>2</v>
      </c>
      <c r="Z468" s="7" t="e">
        <f t="shared" si="81"/>
        <v>#REF!</v>
      </c>
      <c r="AA468" s="7" t="e">
        <f t="shared" si="82"/>
        <v>#REF!</v>
      </c>
      <c r="AB468" s="7" t="e">
        <f>IF(I468=#REF!,1,2)</f>
        <v>#REF!</v>
      </c>
    </row>
    <row r="469" spans="1:30" s="7" customFormat="1" ht="17.45" customHeight="1" x14ac:dyDescent="0.15">
      <c r="A469" s="27" t="e">
        <f t="shared" si="83"/>
        <v>#REF!</v>
      </c>
      <c r="B469" s="623"/>
      <c r="C469" s="628"/>
      <c r="D469" s="631"/>
      <c r="E469" s="523"/>
      <c r="F469" s="47" t="e">
        <f>IF(#REF!="","",#REF!)</f>
        <v>#REF!</v>
      </c>
      <c r="G469" s="49" t="e">
        <f>IF(#REF!="","",#REF!)</f>
        <v>#REF!</v>
      </c>
      <c r="H469" s="54" t="e">
        <f>IF(#REF!="","",#REF!)</f>
        <v>#REF!</v>
      </c>
      <c r="I469" s="385" t="str">
        <f t="shared" si="78"/>
        <v/>
      </c>
      <c r="J469" s="386"/>
      <c r="K469" s="387"/>
      <c r="L469" s="613" t="e">
        <f>IF(#REF!="","",#REF!)</f>
        <v>#REF!</v>
      </c>
      <c r="M469" s="613"/>
      <c r="N469" s="613"/>
      <c r="O469" s="613"/>
      <c r="P469" s="613"/>
      <c r="Q469" s="613"/>
      <c r="R469" s="613"/>
      <c r="S469" s="614"/>
      <c r="T469" s="567"/>
      <c r="U469" s="416"/>
      <c r="V469" s="666"/>
      <c r="W469" s="565"/>
      <c r="X469" s="23" t="e">
        <f t="shared" si="79"/>
        <v>#REF!</v>
      </c>
      <c r="Y469" s="7">
        <f t="shared" si="80"/>
        <v>2</v>
      </c>
      <c r="Z469" s="7" t="e">
        <f t="shared" si="81"/>
        <v>#REF!</v>
      </c>
      <c r="AA469" s="7" t="e">
        <f t="shared" si="82"/>
        <v>#REF!</v>
      </c>
      <c r="AB469" s="7" t="e">
        <f>IF(I469=#REF!,1,2)</f>
        <v>#REF!</v>
      </c>
    </row>
    <row r="470" spans="1:30" s="7" customFormat="1" ht="17.45" customHeight="1" x14ac:dyDescent="0.15">
      <c r="A470" s="27" t="e">
        <f t="shared" si="83"/>
        <v>#REF!</v>
      </c>
      <c r="B470" s="623"/>
      <c r="C470" s="628"/>
      <c r="D470" s="631"/>
      <c r="E470" s="523"/>
      <c r="F470" s="47" t="e">
        <f>IF(#REF!="","",#REF!)</f>
        <v>#REF!</v>
      </c>
      <c r="G470" s="49" t="e">
        <f>IF(#REF!="","",#REF!)</f>
        <v>#REF!</v>
      </c>
      <c r="H470" s="54" t="e">
        <f>IF(#REF!="","",#REF!)</f>
        <v>#REF!</v>
      </c>
      <c r="I470" s="385" t="str">
        <f t="shared" si="78"/>
        <v/>
      </c>
      <c r="J470" s="386"/>
      <c r="K470" s="387"/>
      <c r="L470" s="613" t="e">
        <f>IF(#REF!="","",#REF!)</f>
        <v>#REF!</v>
      </c>
      <c r="M470" s="613"/>
      <c r="N470" s="613"/>
      <c r="O470" s="613"/>
      <c r="P470" s="613"/>
      <c r="Q470" s="613"/>
      <c r="R470" s="613"/>
      <c r="S470" s="614"/>
      <c r="T470" s="567"/>
      <c r="U470" s="416"/>
      <c r="V470" s="666"/>
      <c r="W470" s="565"/>
      <c r="X470" s="23" t="e">
        <f t="shared" si="79"/>
        <v>#REF!</v>
      </c>
      <c r="Y470" s="7">
        <f t="shared" si="80"/>
        <v>2</v>
      </c>
      <c r="Z470" s="7" t="e">
        <f t="shared" si="81"/>
        <v>#REF!</v>
      </c>
      <c r="AA470" s="7" t="e">
        <f t="shared" si="82"/>
        <v>#REF!</v>
      </c>
      <c r="AB470" s="7" t="e">
        <f>IF(I470=#REF!,1,2)</f>
        <v>#REF!</v>
      </c>
    </row>
    <row r="471" spans="1:30" s="7" customFormat="1" ht="17.45" customHeight="1" x14ac:dyDescent="0.15">
      <c r="A471" s="27" t="e">
        <f t="shared" si="83"/>
        <v>#REF!</v>
      </c>
      <c r="B471" s="623"/>
      <c r="C471" s="628"/>
      <c r="D471" s="631"/>
      <c r="E471" s="523"/>
      <c r="F471" s="47" t="e">
        <f>IF(#REF!="","",#REF!)</f>
        <v>#REF!</v>
      </c>
      <c r="G471" s="49" t="e">
        <f>IF(#REF!="","",#REF!)</f>
        <v>#REF!</v>
      </c>
      <c r="H471" s="54" t="e">
        <f>IF(#REF!="","",#REF!)</f>
        <v>#REF!</v>
      </c>
      <c r="I471" s="385" t="str">
        <f t="shared" si="78"/>
        <v/>
      </c>
      <c r="J471" s="386"/>
      <c r="K471" s="387"/>
      <c r="L471" s="613" t="e">
        <f>IF(#REF!="","",#REF!)</f>
        <v>#REF!</v>
      </c>
      <c r="M471" s="613"/>
      <c r="N471" s="613"/>
      <c r="O471" s="613"/>
      <c r="P471" s="613"/>
      <c r="Q471" s="613"/>
      <c r="R471" s="613"/>
      <c r="S471" s="614"/>
      <c r="T471" s="567"/>
      <c r="U471" s="416"/>
      <c r="V471" s="666"/>
      <c r="W471" s="565"/>
      <c r="X471" s="23" t="e">
        <f t="shared" si="79"/>
        <v>#REF!</v>
      </c>
      <c r="Y471" s="7">
        <f t="shared" si="80"/>
        <v>2</v>
      </c>
      <c r="Z471" s="7" t="e">
        <f t="shared" si="81"/>
        <v>#REF!</v>
      </c>
      <c r="AA471" s="7" t="e">
        <f t="shared" si="82"/>
        <v>#REF!</v>
      </c>
      <c r="AB471" s="7" t="e">
        <f>IF(I471=#REF!,1,2)</f>
        <v>#REF!</v>
      </c>
    </row>
    <row r="472" spans="1:30" s="7" customFormat="1" ht="17.45" customHeight="1" x14ac:dyDescent="0.15">
      <c r="A472" s="27" t="e">
        <f t="shared" si="83"/>
        <v>#REF!</v>
      </c>
      <c r="B472" s="623"/>
      <c r="C472" s="628"/>
      <c r="D472" s="631"/>
      <c r="E472" s="523"/>
      <c r="F472" s="47" t="e">
        <f>IF(#REF!="","",#REF!)</f>
        <v>#REF!</v>
      </c>
      <c r="G472" s="49" t="e">
        <f>IF(#REF!="","",#REF!)</f>
        <v>#REF!</v>
      </c>
      <c r="H472" s="54" t="e">
        <f>IF(#REF!="","",#REF!)</f>
        <v>#REF!</v>
      </c>
      <c r="I472" s="385" t="str">
        <f t="shared" si="78"/>
        <v/>
      </c>
      <c r="J472" s="386"/>
      <c r="K472" s="387"/>
      <c r="L472" s="613" t="e">
        <f>IF(#REF!="","",#REF!)</f>
        <v>#REF!</v>
      </c>
      <c r="M472" s="613"/>
      <c r="N472" s="613"/>
      <c r="O472" s="613"/>
      <c r="P472" s="613"/>
      <c r="Q472" s="613"/>
      <c r="R472" s="613"/>
      <c r="S472" s="614"/>
      <c r="T472" s="567"/>
      <c r="U472" s="416"/>
      <c r="V472" s="666"/>
      <c r="W472" s="565"/>
      <c r="X472" s="23" t="e">
        <f t="shared" si="79"/>
        <v>#REF!</v>
      </c>
      <c r="Y472" s="7">
        <f t="shared" si="80"/>
        <v>2</v>
      </c>
      <c r="Z472" s="7" t="e">
        <f t="shared" si="81"/>
        <v>#REF!</v>
      </c>
      <c r="AA472" s="7" t="e">
        <f t="shared" si="82"/>
        <v>#REF!</v>
      </c>
      <c r="AB472" s="7" t="e">
        <f>IF(I472=#REF!,1,2)</f>
        <v>#REF!</v>
      </c>
    </row>
    <row r="473" spans="1:30" s="7" customFormat="1" ht="17.45" customHeight="1" x14ac:dyDescent="0.15">
      <c r="A473" s="27" t="e">
        <f t="shared" si="83"/>
        <v>#REF!</v>
      </c>
      <c r="B473" s="623"/>
      <c r="C473" s="628"/>
      <c r="D473" s="631"/>
      <c r="E473" s="523"/>
      <c r="F473" s="47" t="e">
        <f>IF(#REF!="","",#REF!)</f>
        <v>#REF!</v>
      </c>
      <c r="G473" s="49" t="e">
        <f>IF(#REF!="","",#REF!)</f>
        <v>#REF!</v>
      </c>
      <c r="H473" s="54" t="e">
        <f>IF(#REF!="","",#REF!)</f>
        <v>#REF!</v>
      </c>
      <c r="I473" s="385" t="str">
        <f t="shared" si="78"/>
        <v/>
      </c>
      <c r="J473" s="386"/>
      <c r="K473" s="387"/>
      <c r="L473" s="613" t="e">
        <f>IF(#REF!="","",#REF!)</f>
        <v>#REF!</v>
      </c>
      <c r="M473" s="613"/>
      <c r="N473" s="613"/>
      <c r="O473" s="613"/>
      <c r="P473" s="613"/>
      <c r="Q473" s="613"/>
      <c r="R473" s="613"/>
      <c r="S473" s="614"/>
      <c r="T473" s="567"/>
      <c r="U473" s="416"/>
      <c r="V473" s="666"/>
      <c r="W473" s="565"/>
      <c r="X473" s="23" t="e">
        <f t="shared" si="79"/>
        <v>#REF!</v>
      </c>
      <c r="Y473" s="7">
        <f t="shared" si="80"/>
        <v>2</v>
      </c>
      <c r="Z473" s="7" t="e">
        <f t="shared" si="81"/>
        <v>#REF!</v>
      </c>
      <c r="AA473" s="7" t="e">
        <f t="shared" si="82"/>
        <v>#REF!</v>
      </c>
      <c r="AB473" s="7" t="e">
        <f>IF(I473=#REF!,1,2)</f>
        <v>#REF!</v>
      </c>
    </row>
    <row r="474" spans="1:30" s="7" customFormat="1" ht="17.45" customHeight="1" thickBot="1" x14ac:dyDescent="0.2">
      <c r="A474" s="27" t="e">
        <f t="shared" si="83"/>
        <v>#REF!</v>
      </c>
      <c r="B474" s="623"/>
      <c r="C474" s="628"/>
      <c r="D474" s="631"/>
      <c r="E474" s="523"/>
      <c r="F474" s="47" t="e">
        <f>IF(#REF!="","",#REF!)</f>
        <v>#REF!</v>
      </c>
      <c r="G474" s="49" t="e">
        <f>IF(#REF!="","",#REF!)</f>
        <v>#REF!</v>
      </c>
      <c r="H474" s="54" t="e">
        <f>IF(#REF!="","",#REF!)</f>
        <v>#REF!</v>
      </c>
      <c r="I474" s="385" t="str">
        <f t="shared" si="78"/>
        <v/>
      </c>
      <c r="J474" s="386"/>
      <c r="K474" s="387"/>
      <c r="L474" s="613" t="e">
        <f>IF(#REF!="","",#REF!)</f>
        <v>#REF!</v>
      </c>
      <c r="M474" s="613"/>
      <c r="N474" s="613"/>
      <c r="O474" s="613"/>
      <c r="P474" s="613"/>
      <c r="Q474" s="613"/>
      <c r="R474" s="613"/>
      <c r="S474" s="614"/>
      <c r="T474" s="668"/>
      <c r="U474" s="416"/>
      <c r="V474" s="666"/>
      <c r="W474" s="565"/>
      <c r="X474" s="23" t="e">
        <f t="shared" si="79"/>
        <v>#REF!</v>
      </c>
      <c r="Y474" s="7">
        <f t="shared" si="80"/>
        <v>2</v>
      </c>
      <c r="Z474" s="7" t="e">
        <f t="shared" si="81"/>
        <v>#REF!</v>
      </c>
      <c r="AA474" s="7" t="e">
        <f t="shared" si="82"/>
        <v>#REF!</v>
      </c>
      <c r="AB474" s="7" t="e">
        <f>IF(I474=#REF!,1,2)</f>
        <v>#REF!</v>
      </c>
    </row>
    <row r="475" spans="1:30" s="7" customFormat="1" ht="36" customHeight="1" thickBot="1" x14ac:dyDescent="0.2">
      <c r="A475" s="13"/>
      <c r="B475" s="623"/>
      <c r="C475" s="628"/>
      <c r="D475" s="631"/>
      <c r="E475" s="508" t="s">
        <v>240</v>
      </c>
      <c r="F475" s="511" t="s">
        <v>206</v>
      </c>
      <c r="G475" s="435"/>
      <c r="H475" s="434" t="s">
        <v>207</v>
      </c>
      <c r="I475" s="435"/>
      <c r="J475" s="435"/>
      <c r="K475" s="435"/>
      <c r="L475" s="436" t="s">
        <v>208</v>
      </c>
      <c r="M475" s="436"/>
      <c r="N475" s="436"/>
      <c r="O475" s="669" t="s">
        <v>209</v>
      </c>
      <c r="P475" s="670"/>
      <c r="Q475" s="512" t="s">
        <v>210</v>
      </c>
      <c r="R475" s="38" t="s">
        <v>206</v>
      </c>
      <c r="S475" s="39" t="s">
        <v>202</v>
      </c>
      <c r="T475" s="44" t="s">
        <v>211</v>
      </c>
      <c r="U475" s="416"/>
      <c r="V475" s="666"/>
      <c r="W475" s="565"/>
      <c r="X475" s="28"/>
      <c r="Y475" s="21" t="s">
        <v>212</v>
      </c>
      <c r="Z475" s="21" t="s">
        <v>210</v>
      </c>
      <c r="AB475" s="45" t="s">
        <v>213</v>
      </c>
      <c r="AC475" s="45" t="s">
        <v>214</v>
      </c>
      <c r="AD475" s="22"/>
    </row>
    <row r="476" spans="1:30" s="7" customFormat="1" ht="15" customHeight="1" x14ac:dyDescent="0.15">
      <c r="A476" s="29"/>
      <c r="B476" s="623"/>
      <c r="C476" s="628"/>
      <c r="D476" s="631"/>
      <c r="E476" s="509"/>
      <c r="F476" s="515" t="e">
        <f>IF(#REF!="","",#REF!)</f>
        <v>#REF!</v>
      </c>
      <c r="G476" s="516"/>
      <c r="H476" s="439" t="e">
        <f>IF(#REF!="","",#REF!)</f>
        <v>#REF!</v>
      </c>
      <c r="I476" s="440"/>
      <c r="J476" s="440"/>
      <c r="K476" s="440"/>
      <c r="L476" s="441" t="e">
        <f>IF(#REF!="","",#REF!)</f>
        <v>#REF!</v>
      </c>
      <c r="M476" s="442"/>
      <c r="N476" s="442"/>
      <c r="O476" s="443" t="e">
        <f>SUM($L476:$N478)</f>
        <v>#REF!</v>
      </c>
      <c r="P476" s="444"/>
      <c r="Q476" s="513"/>
      <c r="R476" s="42" t="e">
        <f>IF(#REF!="","",#REF!)</f>
        <v>#REF!</v>
      </c>
      <c r="S476" s="40" t="e">
        <f>IF(#REF!="","",#REF!)</f>
        <v>#REF!</v>
      </c>
      <c r="T476" s="617" t="e">
        <f>SUM($S476:$S478)</f>
        <v>#REF!</v>
      </c>
      <c r="U476" s="416"/>
      <c r="V476" s="666"/>
      <c r="W476" s="565"/>
      <c r="X476" s="23" t="e">
        <f>IF(OR(Y476=2,Z476=2,AB476=2,AC476=2),"入力不備あり","")</f>
        <v>#REF!</v>
      </c>
      <c r="Y476" s="41" t="e">
        <f>IF(AND(F476="",H476="",L476=""),"",IF(AND(F476&lt;&gt;"",F476&gt;0,L476&lt;&gt;"",L476&gt;0,H476="○"),"",2))</f>
        <v>#REF!</v>
      </c>
      <c r="Z476" s="41" t="e">
        <f>IF(AND(R476="",S476=""),"",IF(AND(R476&gt;0,R476&lt;&gt;"",S476&gt;0,S476&lt;&gt;""),"",2))</f>
        <v>#REF!</v>
      </c>
      <c r="AA476" s="30"/>
      <c r="AB476" s="7" t="e">
        <f>IF(AND(O476=0,#REF!=0),"",IF(O476=#REF!,1,2))</f>
        <v>#REF!</v>
      </c>
      <c r="AC476" s="7" t="e">
        <f>IF(AND(T476=0,#REF!=0),"",IF(T476=#REF!,1,2))</f>
        <v>#REF!</v>
      </c>
    </row>
    <row r="477" spans="1:30" s="7" customFormat="1" ht="15" customHeight="1" x14ac:dyDescent="0.15">
      <c r="A477" s="29"/>
      <c r="B477" s="623"/>
      <c r="C477" s="628"/>
      <c r="D477" s="631"/>
      <c r="E477" s="509"/>
      <c r="F477" s="500" t="e">
        <f>IF(#REF!="","",#REF!)</f>
        <v>#REF!</v>
      </c>
      <c r="G477" s="501"/>
      <c r="H477" s="448" t="e">
        <f>IF(#REF!="","",#REF!)</f>
        <v>#REF!</v>
      </c>
      <c r="I477" s="449"/>
      <c r="J477" s="449"/>
      <c r="K477" s="449"/>
      <c r="L477" s="450" t="e">
        <f>IF(#REF!="","",#REF!)</f>
        <v>#REF!</v>
      </c>
      <c r="M477" s="451"/>
      <c r="N477" s="451"/>
      <c r="O477" s="445"/>
      <c r="P477" s="444"/>
      <c r="Q477" s="513"/>
      <c r="R477" s="42" t="e">
        <f>IF(#REF!="","",#REF!)</f>
        <v>#REF!</v>
      </c>
      <c r="S477" s="40" t="e">
        <f>IF(#REF!="","",#REF!)</f>
        <v>#REF!</v>
      </c>
      <c r="T477" s="618"/>
      <c r="U477" s="416"/>
      <c r="V477" s="666"/>
      <c r="W477" s="565"/>
      <c r="X477" s="23" t="e">
        <f>IF(OR(Y477=2,Z477=2),"入力不備あり","")</f>
        <v>#REF!</v>
      </c>
      <c r="Y477" s="41" t="e">
        <f>IF(AND(F477="",H477="",L477=""),"",IF(AND(F477&lt;&gt;"",F477&gt;0,L477&lt;&gt;"",L477&gt;0,H477="○"),"",2))</f>
        <v>#REF!</v>
      </c>
      <c r="Z477" s="41" t="e">
        <f t="shared" ref="Z477:Z478" si="84">IF(AND(R477="",S477=""),"",IF(AND(R477&gt;0,R477&lt;&gt;"",S477&gt;0,S477&lt;&gt;""),"",2))</f>
        <v>#REF!</v>
      </c>
      <c r="AA477" s="30"/>
    </row>
    <row r="478" spans="1:30" s="7" customFormat="1" ht="15" customHeight="1" thickBot="1" x14ac:dyDescent="0.2">
      <c r="A478" s="29"/>
      <c r="B478" s="623"/>
      <c r="C478" s="628"/>
      <c r="D478" s="631"/>
      <c r="E478" s="615"/>
      <c r="F478" s="620" t="e">
        <f>IF(#REF!="","",#REF!)</f>
        <v>#REF!</v>
      </c>
      <c r="G478" s="621"/>
      <c r="H478" s="640" t="e">
        <f>IF(#REF!="","",#REF!)</f>
        <v>#REF!</v>
      </c>
      <c r="I478" s="641"/>
      <c r="J478" s="641"/>
      <c r="K478" s="641"/>
      <c r="L478" s="642" t="e">
        <f>IF(#REF!="","",#REF!)</f>
        <v>#REF!</v>
      </c>
      <c r="M478" s="643"/>
      <c r="N478" s="643"/>
      <c r="O478" s="663"/>
      <c r="P478" s="664"/>
      <c r="Q478" s="616"/>
      <c r="R478" s="59" t="e">
        <f>IF(#REF!="","",#REF!)</f>
        <v>#REF!</v>
      </c>
      <c r="S478" s="60" t="e">
        <f>IF(#REF!="","",#REF!)</f>
        <v>#REF!</v>
      </c>
      <c r="T478" s="619"/>
      <c r="U478" s="416"/>
      <c r="V478" s="666"/>
      <c r="W478" s="565"/>
      <c r="X478" s="23" t="e">
        <f>IF(OR(Y478=2,Z478=2),"入力不備あり","")</f>
        <v>#REF!</v>
      </c>
      <c r="Y478" s="41" t="e">
        <f>IF(AND(F478="",H478="",L478=""),"",IF(AND(F478&lt;&gt;"",F478&gt;0,L478&lt;&gt;"",L478&gt;0,H478="○"),"",2))</f>
        <v>#REF!</v>
      </c>
      <c r="Z478" s="41" t="e">
        <f t="shared" si="84"/>
        <v>#REF!</v>
      </c>
      <c r="AA478" s="30"/>
    </row>
    <row r="479" spans="1:30" s="7" customFormat="1" ht="27.6" customHeight="1" x14ac:dyDescent="0.15">
      <c r="A479" s="320"/>
      <c r="B479" s="624"/>
      <c r="C479" s="326" t="s">
        <v>215</v>
      </c>
      <c r="D479" s="327"/>
      <c r="E479" s="608" t="e">
        <f>IF(#REF!="","",#REF!)</f>
        <v>#REF!</v>
      </c>
      <c r="F479" s="609"/>
      <c r="G479" s="609"/>
      <c r="H479" s="609"/>
      <c r="I479" s="609"/>
      <c r="J479" s="609"/>
      <c r="K479" s="609"/>
      <c r="L479" s="609"/>
      <c r="M479" s="609"/>
      <c r="N479" s="609"/>
      <c r="O479" s="609"/>
      <c r="P479" s="609"/>
      <c r="Q479" s="609"/>
      <c r="R479" s="609"/>
      <c r="S479" s="609"/>
      <c r="T479" s="609"/>
      <c r="U479" s="609"/>
      <c r="V479" s="609"/>
      <c r="W479" s="610"/>
    </row>
    <row r="480" spans="1:30" s="7" customFormat="1" ht="27.6" customHeight="1" thickBot="1" x14ac:dyDescent="0.2">
      <c r="A480" s="320"/>
      <c r="B480" s="624"/>
      <c r="C480" s="326" t="s">
        <v>216</v>
      </c>
      <c r="D480" s="327"/>
      <c r="E480" s="608" t="e">
        <f>IF(#REF!="","",#REF!)</f>
        <v>#REF!</v>
      </c>
      <c r="F480" s="609"/>
      <c r="G480" s="609"/>
      <c r="H480" s="609"/>
      <c r="I480" s="609"/>
      <c r="J480" s="609"/>
      <c r="K480" s="609"/>
      <c r="L480" s="609"/>
      <c r="M480" s="609"/>
      <c r="N480" s="609"/>
      <c r="O480" s="609"/>
      <c r="P480" s="609"/>
      <c r="Q480" s="609"/>
      <c r="R480" s="611"/>
      <c r="S480" s="611"/>
      <c r="T480" s="611"/>
      <c r="U480" s="611"/>
      <c r="V480" s="611"/>
      <c r="W480" s="612"/>
    </row>
    <row r="481" spans="1:33" s="7" customFormat="1" ht="18.600000000000001" customHeight="1" x14ac:dyDescent="0.15">
      <c r="A481" s="320"/>
      <c r="B481" s="624"/>
      <c r="C481" s="332" t="s">
        <v>217</v>
      </c>
      <c r="D481" s="333"/>
      <c r="E481" s="333"/>
      <c r="F481" s="334"/>
      <c r="G481" s="377" t="s">
        <v>218</v>
      </c>
      <c r="H481" s="378"/>
      <c r="I481" s="378"/>
      <c r="J481" s="378"/>
      <c r="K481" s="378"/>
      <c r="L481" s="378"/>
      <c r="M481" s="378"/>
      <c r="N481" s="378"/>
      <c r="O481" s="378"/>
      <c r="P481" s="378"/>
      <c r="Q481" s="378"/>
      <c r="R481" s="389" t="e">
        <f>IF(X481&lt;&gt;"","","【入力内容確認欄】以下を確認し【作業用】事業計画書(間接)シートを修正願います。")</f>
        <v>#REF!</v>
      </c>
      <c r="S481" s="632"/>
      <c r="T481" s="632"/>
      <c r="U481" s="632"/>
      <c r="V481" s="632"/>
      <c r="W481" s="633"/>
      <c r="X481" s="68" t="e">
        <f>IF(AND(R484="",R485="",R486="",R487="",R488="",R489=""),"左の市区町村に係る入力が完了しました。今一度、記載内容をご確認ください。","")</f>
        <v>#REF!</v>
      </c>
    </row>
    <row r="482" spans="1:33" s="7" customFormat="1" ht="9" customHeight="1" x14ac:dyDescent="0.15">
      <c r="A482" s="320"/>
      <c r="B482" s="624"/>
      <c r="C482" s="335"/>
      <c r="D482" s="336"/>
      <c r="E482" s="336"/>
      <c r="F482" s="337"/>
      <c r="G482" s="379"/>
      <c r="H482" s="380"/>
      <c r="I482" s="380"/>
      <c r="J482" s="380"/>
      <c r="K482" s="380"/>
      <c r="L482" s="380"/>
      <c r="M482" s="380"/>
      <c r="N482" s="380"/>
      <c r="O482" s="380"/>
      <c r="P482" s="380"/>
      <c r="Q482" s="380"/>
      <c r="R482" s="634"/>
      <c r="S482" s="635"/>
      <c r="T482" s="635"/>
      <c r="U482" s="635"/>
      <c r="V482" s="635"/>
      <c r="W482" s="636"/>
    </row>
    <row r="483" spans="1:33" s="7" customFormat="1" ht="9" customHeight="1" thickBot="1" x14ac:dyDescent="0.2">
      <c r="A483" s="320"/>
      <c r="B483" s="624"/>
      <c r="C483" s="335"/>
      <c r="D483" s="336"/>
      <c r="E483" s="336"/>
      <c r="F483" s="337"/>
      <c r="G483" s="381"/>
      <c r="H483" s="382"/>
      <c r="I483" s="382"/>
      <c r="J483" s="382"/>
      <c r="K483" s="382"/>
      <c r="L483" s="382"/>
      <c r="M483" s="382"/>
      <c r="N483" s="382"/>
      <c r="O483" s="382"/>
      <c r="P483" s="382"/>
      <c r="Q483" s="382"/>
      <c r="R483" s="637"/>
      <c r="S483" s="638"/>
      <c r="T483" s="638"/>
      <c r="U483" s="638"/>
      <c r="V483" s="638"/>
      <c r="W483" s="639"/>
    </row>
    <row r="484" spans="1:33" s="7" customFormat="1" ht="17.45" customHeight="1" x14ac:dyDescent="0.15">
      <c r="A484" s="320"/>
      <c r="B484" s="624"/>
      <c r="C484" s="335"/>
      <c r="D484" s="336"/>
      <c r="E484" s="336"/>
      <c r="F484" s="337"/>
      <c r="G484" s="398" t="e">
        <f>IF(#REF!="","",#REF!)</f>
        <v>#REF!</v>
      </c>
      <c r="H484" s="399"/>
      <c r="I484" s="399"/>
      <c r="J484" s="399"/>
      <c r="K484" s="399"/>
      <c r="L484" s="399"/>
      <c r="M484" s="399"/>
      <c r="N484" s="399"/>
      <c r="O484" s="399"/>
      <c r="P484" s="399"/>
      <c r="Q484" s="399"/>
      <c r="R484" s="646" t="e" cm="1">
        <f t="array" ref="R484">IF(AND(X453:X478="",A455:A478=""),"","・報酬・期末勤勉手当・交通費・合計額・都道府県/国の補助金額のいずれかに不備あり。")</f>
        <v>#REF!</v>
      </c>
      <c r="S484" s="647"/>
      <c r="T484" s="647"/>
      <c r="U484" s="647"/>
      <c r="V484" s="647"/>
      <c r="W484" s="648"/>
    </row>
    <row r="485" spans="1:33" s="7" customFormat="1" ht="17.45" customHeight="1" x14ac:dyDescent="0.15">
      <c r="A485" s="320"/>
      <c r="B485" s="624"/>
      <c r="C485" s="335"/>
      <c r="D485" s="336"/>
      <c r="E485" s="336"/>
      <c r="F485" s="337"/>
      <c r="G485" s="374" t="s">
        <v>219</v>
      </c>
      <c r="H485" s="388"/>
      <c r="I485" s="388"/>
      <c r="J485" s="388"/>
      <c r="K485" s="388"/>
      <c r="L485" s="388"/>
      <c r="M485" s="388"/>
      <c r="N485" s="388"/>
      <c r="O485" s="388"/>
      <c r="P485" s="388"/>
      <c r="Q485" s="388"/>
      <c r="R485" s="367" t="str">
        <f>IF(A451="市町村名×","・【C列】市区町村名：未入力または不備あり。","")</f>
        <v>・【C列】市区町村名：未入力または不備あり。</v>
      </c>
      <c r="S485" s="644"/>
      <c r="T485" s="644"/>
      <c r="U485" s="644"/>
      <c r="V485" s="644"/>
      <c r="W485" s="645"/>
    </row>
    <row r="486" spans="1:33" s="7" customFormat="1" ht="17.45" customHeight="1" x14ac:dyDescent="0.15">
      <c r="A486" s="320"/>
      <c r="B486" s="624"/>
      <c r="C486" s="338"/>
      <c r="D486" s="339"/>
      <c r="E486" s="339"/>
      <c r="F486" s="340"/>
      <c r="G486" s="364" t="e">
        <f>IF(#REF!="","",#REF!)</f>
        <v>#REF!</v>
      </c>
      <c r="H486" s="365"/>
      <c r="I486" s="365"/>
      <c r="J486" s="366"/>
      <c r="K486" s="366"/>
      <c r="L486" s="366"/>
      <c r="M486" s="366"/>
      <c r="N486" s="366"/>
      <c r="O486" s="366"/>
      <c r="P486" s="366"/>
      <c r="Q486" s="366"/>
      <c r="R486" s="367" t="e">
        <f>IF(OR(AF455=2,NOT(AND(V453&gt;0.3*U453,V453&lt;0.4*U453,V453&gt;=W453))),"・【V列】都道府県補助額：未入力または不備あり。","")</f>
        <v>#REF!</v>
      </c>
      <c r="S486" s="644"/>
      <c r="T486" s="644"/>
      <c r="U486" s="644"/>
      <c r="V486" s="644"/>
      <c r="W486" s="645"/>
    </row>
    <row r="487" spans="1:33" s="7" customFormat="1" ht="17.45" customHeight="1" x14ac:dyDescent="0.15">
      <c r="A487" s="320"/>
      <c r="B487" s="624"/>
      <c r="C487" s="348" t="s">
        <v>241</v>
      </c>
      <c r="D487" s="349"/>
      <c r="E487" s="349"/>
      <c r="F487" s="350"/>
      <c r="G487" s="372" t="s">
        <v>221</v>
      </c>
      <c r="H487" s="373"/>
      <c r="I487" s="373"/>
      <c r="J487" s="372" t="s">
        <v>222</v>
      </c>
      <c r="K487" s="373"/>
      <c r="L487" s="373"/>
      <c r="M487" s="373"/>
      <c r="N487" s="374" t="s">
        <v>223</v>
      </c>
      <c r="O487" s="366"/>
      <c r="P487" s="366"/>
      <c r="Q487" s="366"/>
      <c r="R487" s="341" t="e">
        <f>IF(AND(W453&lt;=U453/3,MOD(W453,1000)=0,NOT(W453=0),AG455=1),"","・【W列】国庫補助希望額に不備あり。")</f>
        <v>#REF!</v>
      </c>
      <c r="S487" s="649"/>
      <c r="T487" s="649"/>
      <c r="U487" s="649"/>
      <c r="V487" s="649"/>
      <c r="W487" s="650"/>
    </row>
    <row r="488" spans="1:33" s="7" customFormat="1" ht="17.45" customHeight="1" x14ac:dyDescent="0.15">
      <c r="A488" s="320"/>
      <c r="B488" s="624"/>
      <c r="C488" s="370"/>
      <c r="D488" s="371"/>
      <c r="E488" s="371"/>
      <c r="F488" s="371"/>
      <c r="G488" s="364" t="e">
        <f>IF(#REF!="","",#REF!)</f>
        <v>#REF!</v>
      </c>
      <c r="H488" s="375"/>
      <c r="I488" s="376"/>
      <c r="J488" s="364" t="e">
        <f>IF(#REF!="","",#REF!)</f>
        <v>#REF!</v>
      </c>
      <c r="K488" s="375"/>
      <c r="L488" s="375"/>
      <c r="M488" s="376"/>
      <c r="N488" s="364" t="e">
        <f>IF(#REF!="","",#REF!)</f>
        <v>#REF!</v>
      </c>
      <c r="O488" s="375"/>
      <c r="P488" s="375"/>
      <c r="Q488" s="375"/>
      <c r="R488" s="651" t="e">
        <f>IF(AND(SUM(F476:G478)&lt;=D453,SUM(R476:R478)&lt;=D453),"","・報酬の「配置人数」には年間を通じた配置予定人数を記載してください。(※１)及び記入例参照")</f>
        <v>#REF!</v>
      </c>
      <c r="S488" s="652"/>
      <c r="T488" s="652"/>
      <c r="U488" s="652"/>
      <c r="V488" s="652"/>
      <c r="W488" s="653"/>
      <c r="X488" s="31" t="str">
        <f>IF(AND(O488="○",T488="○"),"①か②の",IF(AND(O488="―",T488="―"),"エラー",""))</f>
        <v/>
      </c>
    </row>
    <row r="489" spans="1:33" s="7" customFormat="1" ht="17.45" customHeight="1" x14ac:dyDescent="0.15">
      <c r="A489" s="320"/>
      <c r="B489" s="624"/>
      <c r="C489" s="348" t="s">
        <v>224</v>
      </c>
      <c r="D489" s="349"/>
      <c r="E489" s="349"/>
      <c r="F489" s="350"/>
      <c r="G489" s="354" t="s">
        <v>225</v>
      </c>
      <c r="H489" s="354"/>
      <c r="I489" s="354"/>
      <c r="J489" s="355" t="s">
        <v>242</v>
      </c>
      <c r="K489" s="356"/>
      <c r="L489" s="356"/>
      <c r="M489" s="356"/>
      <c r="N489" s="356"/>
      <c r="O489" s="356"/>
      <c r="P489" s="356"/>
      <c r="Q489" s="356"/>
      <c r="R489" s="651" t="e">
        <f>IF(AND(OR(COUNTIF(J490,"①*"),COUNTIF(J490,"②*")),AND(E479&lt;&gt;"",E480&lt;&gt;"",G484="○",G486="○",G488="○",J488="○",N488="○",G490="○")),"","・【成果目標】・【成果指標】・【部活動指導員について】・【支給要件の確認】・【部活動指導員の指導状況】・【地域連携・地域移行に資する取組】のいずれかに未入力箇所あり。")</f>
        <v>#REF!</v>
      </c>
      <c r="S489" s="546"/>
      <c r="T489" s="546"/>
      <c r="U489" s="546"/>
      <c r="V489" s="546"/>
      <c r="W489" s="547"/>
    </row>
    <row r="490" spans="1:33" s="7" customFormat="1" ht="26.45" customHeight="1" thickBot="1" x14ac:dyDescent="0.2">
      <c r="A490" s="320"/>
      <c r="B490" s="625"/>
      <c r="C490" s="351"/>
      <c r="D490" s="352"/>
      <c r="E490" s="352"/>
      <c r="F490" s="353"/>
      <c r="G490" s="363" t="e">
        <f>IF(#REF!="","",#REF!)</f>
        <v>#REF!</v>
      </c>
      <c r="H490" s="363"/>
      <c r="I490" s="363"/>
      <c r="J490" s="657" t="e">
        <f>IF(#REF!="","",#REF!)</f>
        <v>#REF!</v>
      </c>
      <c r="K490" s="658"/>
      <c r="L490" s="658"/>
      <c r="M490" s="658"/>
      <c r="N490" s="658"/>
      <c r="O490" s="658"/>
      <c r="P490" s="658"/>
      <c r="Q490" s="658"/>
      <c r="R490" s="654"/>
      <c r="S490" s="655"/>
      <c r="T490" s="655"/>
      <c r="U490" s="655"/>
      <c r="V490" s="655"/>
      <c r="W490" s="656"/>
      <c r="X490" s="31" t="str">
        <f>IF(AND(O490="○",T490="○"),"①か②の",IF(AND(O490="―",T490="―"),"エラー",""))</f>
        <v/>
      </c>
    </row>
    <row r="491" spans="1:33" s="7" customFormat="1" ht="26.45" customHeight="1" x14ac:dyDescent="0.15">
      <c r="A491" s="24" t="str">
        <f>IF(OR(COUNTIF(C493,"*区"),COUNTIF(C493,"*市"),COUNTIF(C493,"*町"),COUNTIF(C493,"*村"),COUNTIF(C493,"*組合")),"○","市町村名×")</f>
        <v>市町村名×</v>
      </c>
      <c r="B491" s="490" t="s">
        <v>106</v>
      </c>
      <c r="C491" s="659" t="s">
        <v>236</v>
      </c>
      <c r="D491" s="661" t="s">
        <v>237</v>
      </c>
      <c r="E491" s="409" t="s">
        <v>191</v>
      </c>
      <c r="F491" s="410"/>
      <c r="G491" s="410"/>
      <c r="H491" s="410"/>
      <c r="I491" s="410"/>
      <c r="J491" s="410"/>
      <c r="K491" s="410"/>
      <c r="L491" s="410"/>
      <c r="M491" s="410"/>
      <c r="N491" s="410"/>
      <c r="O491" s="410"/>
      <c r="P491" s="410"/>
      <c r="Q491" s="410"/>
      <c r="R491" s="410"/>
      <c r="S491" s="410"/>
      <c r="T491" s="410"/>
      <c r="U491" s="492" t="s">
        <v>192</v>
      </c>
      <c r="V491" s="492" t="s">
        <v>238</v>
      </c>
      <c r="W491" s="517" t="s">
        <v>193</v>
      </c>
      <c r="X491" s="25" t="e">
        <f>IF(OR(AF495=2,NOT(AND(V493&gt;0.3*U493,V493&lt;0.4*U493,V493&gt;=W493))),"※３参照：【Ｕ列】都道府県補助額を確認してください","")</f>
        <v>#REF!</v>
      </c>
      <c r="Y491" s="26"/>
    </row>
    <row r="492" spans="1:33" s="7" customFormat="1" ht="21.6" customHeight="1" thickBot="1" x14ac:dyDescent="0.2">
      <c r="A492" s="24" t="str">
        <f>IF(B493="都道府県確認欄","No.不備","")</f>
        <v/>
      </c>
      <c r="B492" s="491"/>
      <c r="C492" s="660"/>
      <c r="D492" s="662"/>
      <c r="E492" s="411"/>
      <c r="F492" s="412"/>
      <c r="G492" s="412"/>
      <c r="H492" s="412"/>
      <c r="I492" s="412"/>
      <c r="J492" s="412"/>
      <c r="K492" s="412"/>
      <c r="L492" s="412"/>
      <c r="M492" s="412"/>
      <c r="N492" s="412"/>
      <c r="O492" s="412"/>
      <c r="P492" s="412"/>
      <c r="Q492" s="412"/>
      <c r="R492" s="412"/>
      <c r="S492" s="412"/>
      <c r="T492" s="412"/>
      <c r="U492" s="493"/>
      <c r="V492" s="493"/>
      <c r="W492" s="518"/>
      <c r="X492" s="25" t="e">
        <f>IF(AND(W493&lt;=U493/3,MOD(W493,1000)=0,NOT(W493=0),AG495=1),"","※３参照：【Ｖ列】国庫補助希望額を確認してください。")</f>
        <v>#REF!</v>
      </c>
      <c r="Y492" s="26"/>
    </row>
    <row r="493" spans="1:33" s="7" customFormat="1" ht="24" customHeight="1" x14ac:dyDescent="0.15">
      <c r="A493" s="14"/>
      <c r="B493" s="622" t="str">
        <f>IFERROR(IF(OR(COUNTIF(C493,"*区"),COUNTIF(C493,"*市"),COUNTIF(C493,"*町"),COUNTIF(C493,"*村"),COUNTIF(C493,"*組合")),B453+1,"－"),"都道府県確認欄")</f>
        <v>－</v>
      </c>
      <c r="C493" s="626" t="e">
        <f>#REF!</f>
        <v>#REF!</v>
      </c>
      <c r="D493" s="629" t="e">
        <f>SUM($F495:$F514)</f>
        <v>#REF!</v>
      </c>
      <c r="E493" s="523" t="s">
        <v>194</v>
      </c>
      <c r="F493" s="524" t="s">
        <v>195</v>
      </c>
      <c r="G493" s="526" t="s">
        <v>196</v>
      </c>
      <c r="H493" s="528" t="s">
        <v>197</v>
      </c>
      <c r="I493" s="423" t="s">
        <v>198</v>
      </c>
      <c r="J493" s="424"/>
      <c r="K493" s="425"/>
      <c r="L493" s="429" t="s">
        <v>100</v>
      </c>
      <c r="M493" s="430"/>
      <c r="N493" s="430"/>
      <c r="O493" s="430"/>
      <c r="P493" s="430"/>
      <c r="Q493" s="430"/>
      <c r="R493" s="430"/>
      <c r="S493" s="431"/>
      <c r="T493" s="413" t="s">
        <v>199</v>
      </c>
      <c r="U493" s="415" t="e">
        <f>SUM($T495,$O516,$T516)</f>
        <v>#REF!</v>
      </c>
      <c r="V493" s="665" t="e">
        <f>#REF!</f>
        <v>#REF!</v>
      </c>
      <c r="W493" s="667" t="e">
        <f>#REF!</f>
        <v>#REF!</v>
      </c>
      <c r="X493" s="23" t="e">
        <f>IF(AND(AD495=1,AE495=1,AF495=1,AG495=1),"","入力不備あり")</f>
        <v>#REF!</v>
      </c>
      <c r="Y493" s="26"/>
    </row>
    <row r="494" spans="1:33" s="7" customFormat="1" ht="12.6" customHeight="1" thickBot="1" x14ac:dyDescent="0.2">
      <c r="A494" s="14"/>
      <c r="B494" s="623"/>
      <c r="C494" s="627"/>
      <c r="D494" s="630"/>
      <c r="E494" s="523"/>
      <c r="F494" s="525"/>
      <c r="G494" s="527"/>
      <c r="H494" s="529"/>
      <c r="I494" s="426"/>
      <c r="J494" s="427"/>
      <c r="K494" s="428"/>
      <c r="L494" s="432"/>
      <c r="M494" s="432"/>
      <c r="N494" s="432"/>
      <c r="O494" s="432"/>
      <c r="P494" s="432"/>
      <c r="Q494" s="432"/>
      <c r="R494" s="432"/>
      <c r="S494" s="433"/>
      <c r="T494" s="414"/>
      <c r="U494" s="416"/>
      <c r="V494" s="666"/>
      <c r="W494" s="565"/>
      <c r="X494" s="26"/>
      <c r="Y494" s="7" t="s">
        <v>180</v>
      </c>
      <c r="Z494" s="7" t="s">
        <v>200</v>
      </c>
      <c r="AA494" s="7" t="s">
        <v>201</v>
      </c>
      <c r="AB494" s="7" t="s">
        <v>202</v>
      </c>
      <c r="AD494" s="7" t="s">
        <v>203</v>
      </c>
      <c r="AE494" s="7" t="s">
        <v>107</v>
      </c>
      <c r="AF494" s="7" t="s">
        <v>239</v>
      </c>
      <c r="AG494" s="7" t="s">
        <v>204</v>
      </c>
    </row>
    <row r="495" spans="1:33" s="7" customFormat="1" ht="17.45" customHeight="1" x14ac:dyDescent="0.15">
      <c r="A495" s="27" t="e">
        <f>IF(AND(F495&lt;&gt;"",G495&lt;&gt;"",H495&lt;&gt;"",I495&lt;&gt;""),"","入力不備あり")</f>
        <v>#REF!</v>
      </c>
      <c r="B495" s="623"/>
      <c r="C495" s="628"/>
      <c r="D495" s="631"/>
      <c r="E495" s="523"/>
      <c r="F495" s="47" t="e">
        <f>IF(#REF!="","",#REF!)</f>
        <v>#REF!</v>
      </c>
      <c r="G495" s="49" t="e">
        <f>IF(#REF!="","",#REF!)</f>
        <v>#REF!</v>
      </c>
      <c r="H495" s="54" t="e">
        <f>IF(#REF!="","",#REF!)</f>
        <v>#REF!</v>
      </c>
      <c r="I495" s="385" t="str">
        <f>IFERROR(INT(G495*H495),"")</f>
        <v/>
      </c>
      <c r="J495" s="386"/>
      <c r="K495" s="387"/>
      <c r="L495" s="613" t="e">
        <f>IF(#REF!="","",#REF!)</f>
        <v>#REF!</v>
      </c>
      <c r="M495" s="613"/>
      <c r="N495" s="613"/>
      <c r="O495" s="613"/>
      <c r="P495" s="613"/>
      <c r="Q495" s="613"/>
      <c r="R495" s="613"/>
      <c r="S495" s="614"/>
      <c r="T495" s="567">
        <f>SUM($I495:$K514)</f>
        <v>0</v>
      </c>
      <c r="U495" s="416"/>
      <c r="V495" s="666"/>
      <c r="W495" s="565"/>
      <c r="X495" s="23" t="e">
        <f>IF(AND(Y495=1,Z495=1,AA495=1,AB495=1,AD495=1,AE495=1,AF495=1,AG495=1),"","入力不備あり")</f>
        <v>#REF!</v>
      </c>
      <c r="Y495" s="7">
        <f>IFERROR(IF(F495="",2,IF(AND(F495&gt;=1,(MOD(F495,1)=0)),1,IF(AND(F495=0,L495&lt;&gt;""),1,2))),2)</f>
        <v>2</v>
      </c>
      <c r="Z495" s="7" t="e">
        <f>IF(G495="",2,IF(G495&lt;=1600,1,2))</f>
        <v>#REF!</v>
      </c>
      <c r="AA495" s="7" t="e">
        <f>IF(H495="",2,IF(H495&gt;=0,1,2))</f>
        <v>#REF!</v>
      </c>
      <c r="AB495" s="7" t="e">
        <f>IF(I495=#REF!,1,2)</f>
        <v>#REF!</v>
      </c>
      <c r="AD495" s="7" t="e">
        <f>IF(T495=#REF!,1,2)</f>
        <v>#REF!</v>
      </c>
      <c r="AE495" s="7" t="e">
        <f>IF(U493=#REF!,1,2)</f>
        <v>#REF!</v>
      </c>
      <c r="AF495" s="7" t="e">
        <f>IF(V493=0,2,IF(#REF!="",2,IF(V493=#REF!,1,2)))</f>
        <v>#REF!</v>
      </c>
      <c r="AG495" s="7" t="e">
        <f>IF(W493=0,2,IF(W493=#REF!,1,2))</f>
        <v>#REF!</v>
      </c>
    </row>
    <row r="496" spans="1:33" s="7" customFormat="1" ht="17.45" customHeight="1" x14ac:dyDescent="0.15">
      <c r="A496" s="27" t="e">
        <f>IF(AND(F496="",G496="",H496="",I496="",L496=""),"",IF(AND(F496&lt;&gt;"",G496&lt;&gt;"",H496&lt;&gt;"",I496&lt;&gt;""),"","入力不備あり"))</f>
        <v>#REF!</v>
      </c>
      <c r="B496" s="623"/>
      <c r="C496" s="628"/>
      <c r="D496" s="631"/>
      <c r="E496" s="523"/>
      <c r="F496" s="47" t="e">
        <f>IF(#REF!="","",#REF!)</f>
        <v>#REF!</v>
      </c>
      <c r="G496" s="49" t="e">
        <f>IF(#REF!="","",#REF!)</f>
        <v>#REF!</v>
      </c>
      <c r="H496" s="54" t="e">
        <f>IF(#REF!="","",#REF!)</f>
        <v>#REF!</v>
      </c>
      <c r="I496" s="385" t="str">
        <f>IFERROR(INT(G496*H496),"")</f>
        <v/>
      </c>
      <c r="J496" s="386"/>
      <c r="K496" s="387"/>
      <c r="L496" s="613" t="e">
        <f>IF(#REF!="","",#REF!)</f>
        <v>#REF!</v>
      </c>
      <c r="M496" s="613"/>
      <c r="N496" s="613"/>
      <c r="O496" s="613"/>
      <c r="P496" s="613"/>
      <c r="Q496" s="613"/>
      <c r="R496" s="613"/>
      <c r="S496" s="614"/>
      <c r="T496" s="567"/>
      <c r="U496" s="416"/>
      <c r="V496" s="666"/>
      <c r="W496" s="565"/>
      <c r="X496" s="23" t="e">
        <f>IF(AND(Y496=3,Z496=3,AA496=3),"",IF(AND(Y496=1,Z496=1,AA496=1,AB496=1),"","入力不備あり"))</f>
        <v>#REF!</v>
      </c>
      <c r="Y496" s="7">
        <f>IFERROR(IF(F496="",3,IF(AND(F496&gt;=1,(MOD(F496,1)=0)),1,IF(AND(F496=0,L496&lt;&gt;""),1,2))),2)</f>
        <v>2</v>
      </c>
      <c r="Z496" s="7" t="e">
        <f>IF(G496="",3,IF(G496&lt;=1600,1,2))</f>
        <v>#REF!</v>
      </c>
      <c r="AA496" s="7" t="e">
        <f>IF(H496="",3,IF(H496&gt;=0,1,2))</f>
        <v>#REF!</v>
      </c>
      <c r="AB496" s="7" t="e">
        <f>IF(I496=#REF!,1,2)</f>
        <v>#REF!</v>
      </c>
    </row>
    <row r="497" spans="1:28" s="7" customFormat="1" ht="17.45" customHeight="1" x14ac:dyDescent="0.15">
      <c r="A497" s="27" t="e">
        <f>IF(AND(F497="",G497="",H497="",I497="",L497=""),"",IF(AND(F497&lt;&gt;"",G497&lt;&gt;"",H497&lt;&gt;"",I497&lt;&gt;""),"","入力不備あり"))</f>
        <v>#REF!</v>
      </c>
      <c r="B497" s="623"/>
      <c r="C497" s="628"/>
      <c r="D497" s="631"/>
      <c r="E497" s="523"/>
      <c r="F497" s="47" t="e">
        <f>IF(#REF!="","",#REF!)</f>
        <v>#REF!</v>
      </c>
      <c r="G497" s="49" t="e">
        <f>IF(#REF!="","",#REF!)</f>
        <v>#REF!</v>
      </c>
      <c r="H497" s="54" t="e">
        <f>IF(#REF!="","",#REF!)</f>
        <v>#REF!</v>
      </c>
      <c r="I497" s="385" t="str">
        <f t="shared" ref="I497:I514" si="85">IFERROR(INT(G497*H497),"")</f>
        <v/>
      </c>
      <c r="J497" s="386"/>
      <c r="K497" s="387"/>
      <c r="L497" s="613" t="e">
        <f>IF(#REF!="","",#REF!)</f>
        <v>#REF!</v>
      </c>
      <c r="M497" s="613"/>
      <c r="N497" s="613"/>
      <c r="O497" s="613"/>
      <c r="P497" s="613"/>
      <c r="Q497" s="613"/>
      <c r="R497" s="613"/>
      <c r="S497" s="614"/>
      <c r="T497" s="567"/>
      <c r="U497" s="416"/>
      <c r="V497" s="666"/>
      <c r="W497" s="565"/>
      <c r="X497" s="23" t="e">
        <f t="shared" ref="X497:X514" si="86">IF(AND(Y497=3,Z497=3,AA497=3),"",IF(AND(Y497=1,Z497=1,AA497=1,AB497=1),"","入力不備あり"))</f>
        <v>#REF!</v>
      </c>
      <c r="Y497" s="7">
        <f t="shared" ref="Y497:Y514" si="87">IFERROR(IF(F497="",3,IF(AND(F497&gt;=1,(MOD(F497,1)=0)),1,IF(AND(F497=0,L497&lt;&gt;""),1,2))),2)</f>
        <v>2</v>
      </c>
      <c r="Z497" s="7" t="e">
        <f t="shared" ref="Z497:Z514" si="88">IF(G497="",3,IF(G497&lt;=1600,1,2))</f>
        <v>#REF!</v>
      </c>
      <c r="AA497" s="7" t="e">
        <f t="shared" ref="AA497:AA514" si="89">IF(H497="",3,IF(H497&gt;=0,1,2))</f>
        <v>#REF!</v>
      </c>
      <c r="AB497" s="7" t="e">
        <f>IF(I497=#REF!,1,2)</f>
        <v>#REF!</v>
      </c>
    </row>
    <row r="498" spans="1:28" s="7" customFormat="1" ht="17.45" customHeight="1" x14ac:dyDescent="0.15">
      <c r="A498" s="27" t="e">
        <f t="shared" ref="A498:A514" si="90">IF(AND(F498="",G498="",H498="",I498="",L498=""),"",IF(AND(F498&lt;&gt;"",G498&lt;&gt;"",H498&lt;&gt;"",I498&lt;&gt;""),"","入力不備あり"))</f>
        <v>#REF!</v>
      </c>
      <c r="B498" s="623"/>
      <c r="C498" s="628"/>
      <c r="D498" s="631"/>
      <c r="E498" s="523"/>
      <c r="F498" s="47" t="e">
        <f>IF(#REF!="","",#REF!)</f>
        <v>#REF!</v>
      </c>
      <c r="G498" s="49" t="e">
        <f>IF(#REF!="","",#REF!)</f>
        <v>#REF!</v>
      </c>
      <c r="H498" s="54" t="e">
        <f>IF(#REF!="","",#REF!)</f>
        <v>#REF!</v>
      </c>
      <c r="I498" s="385" t="str">
        <f t="shared" si="85"/>
        <v/>
      </c>
      <c r="J498" s="386"/>
      <c r="K498" s="387"/>
      <c r="L498" s="613" t="e">
        <f>IF(#REF!="","",#REF!)</f>
        <v>#REF!</v>
      </c>
      <c r="M498" s="613"/>
      <c r="N498" s="613"/>
      <c r="O498" s="613"/>
      <c r="P498" s="613"/>
      <c r="Q498" s="613"/>
      <c r="R498" s="613"/>
      <c r="S498" s="614"/>
      <c r="T498" s="567"/>
      <c r="U498" s="416"/>
      <c r="V498" s="666"/>
      <c r="W498" s="565"/>
      <c r="X498" s="23" t="e">
        <f t="shared" si="86"/>
        <v>#REF!</v>
      </c>
      <c r="Y498" s="7">
        <f t="shared" si="87"/>
        <v>2</v>
      </c>
      <c r="Z498" s="7" t="e">
        <f t="shared" si="88"/>
        <v>#REF!</v>
      </c>
      <c r="AA498" s="7" t="e">
        <f t="shared" si="89"/>
        <v>#REF!</v>
      </c>
      <c r="AB498" s="7" t="e">
        <f>IF(I498=#REF!,1,2)</f>
        <v>#REF!</v>
      </c>
    </row>
    <row r="499" spans="1:28" s="7" customFormat="1" ht="17.45" customHeight="1" x14ac:dyDescent="0.15">
      <c r="A499" s="27" t="e">
        <f t="shared" si="90"/>
        <v>#REF!</v>
      </c>
      <c r="B499" s="623"/>
      <c r="C499" s="628"/>
      <c r="D499" s="631"/>
      <c r="E499" s="523"/>
      <c r="F499" s="47" t="e">
        <f>IF(#REF!="","",#REF!)</f>
        <v>#REF!</v>
      </c>
      <c r="G499" s="49" t="e">
        <f>IF(#REF!="","",#REF!)</f>
        <v>#REF!</v>
      </c>
      <c r="H499" s="54" t="e">
        <f>IF(#REF!="","",#REF!)</f>
        <v>#REF!</v>
      </c>
      <c r="I499" s="385" t="str">
        <f t="shared" si="85"/>
        <v/>
      </c>
      <c r="J499" s="386"/>
      <c r="K499" s="387"/>
      <c r="L499" s="613" t="e">
        <f>IF(#REF!="","",#REF!)</f>
        <v>#REF!</v>
      </c>
      <c r="M499" s="613"/>
      <c r="N499" s="613"/>
      <c r="O499" s="613"/>
      <c r="P499" s="613"/>
      <c r="Q499" s="613"/>
      <c r="R499" s="613"/>
      <c r="S499" s="614"/>
      <c r="T499" s="567"/>
      <c r="U499" s="416"/>
      <c r="V499" s="666"/>
      <c r="W499" s="565"/>
      <c r="X499" s="23" t="e">
        <f t="shared" si="86"/>
        <v>#REF!</v>
      </c>
      <c r="Y499" s="7">
        <f t="shared" si="87"/>
        <v>2</v>
      </c>
      <c r="Z499" s="7" t="e">
        <f t="shared" si="88"/>
        <v>#REF!</v>
      </c>
      <c r="AA499" s="7" t="e">
        <f t="shared" si="89"/>
        <v>#REF!</v>
      </c>
      <c r="AB499" s="7" t="e">
        <f>IF(I499=#REF!,1,2)</f>
        <v>#REF!</v>
      </c>
    </row>
    <row r="500" spans="1:28" s="7" customFormat="1" ht="17.45" customHeight="1" x14ac:dyDescent="0.15">
      <c r="A500" s="27" t="e">
        <f t="shared" si="90"/>
        <v>#REF!</v>
      </c>
      <c r="B500" s="623"/>
      <c r="C500" s="628"/>
      <c r="D500" s="631"/>
      <c r="E500" s="523"/>
      <c r="F500" s="47" t="e">
        <f>IF(#REF!="","",#REF!)</f>
        <v>#REF!</v>
      </c>
      <c r="G500" s="49" t="e">
        <f>IF(#REF!="","",#REF!)</f>
        <v>#REF!</v>
      </c>
      <c r="H500" s="54" t="e">
        <f>IF(#REF!="","",#REF!)</f>
        <v>#REF!</v>
      </c>
      <c r="I500" s="385" t="str">
        <f t="shared" si="85"/>
        <v/>
      </c>
      <c r="J500" s="386"/>
      <c r="K500" s="387"/>
      <c r="L500" s="613" t="e">
        <f>IF(#REF!="","",#REF!)</f>
        <v>#REF!</v>
      </c>
      <c r="M500" s="613"/>
      <c r="N500" s="613"/>
      <c r="O500" s="613"/>
      <c r="P500" s="613"/>
      <c r="Q500" s="613"/>
      <c r="R500" s="613"/>
      <c r="S500" s="614"/>
      <c r="T500" s="567"/>
      <c r="U500" s="416"/>
      <c r="V500" s="666"/>
      <c r="W500" s="565"/>
      <c r="X500" s="23" t="e">
        <f t="shared" si="86"/>
        <v>#REF!</v>
      </c>
      <c r="Y500" s="7">
        <f t="shared" si="87"/>
        <v>2</v>
      </c>
      <c r="Z500" s="7" t="e">
        <f t="shared" si="88"/>
        <v>#REF!</v>
      </c>
      <c r="AA500" s="7" t="e">
        <f t="shared" si="89"/>
        <v>#REF!</v>
      </c>
      <c r="AB500" s="7" t="e">
        <f>IF(I500=#REF!,1,2)</f>
        <v>#REF!</v>
      </c>
    </row>
    <row r="501" spans="1:28" s="7" customFormat="1" ht="17.45" customHeight="1" x14ac:dyDescent="0.15">
      <c r="A501" s="27" t="e">
        <f t="shared" si="90"/>
        <v>#REF!</v>
      </c>
      <c r="B501" s="623"/>
      <c r="C501" s="628"/>
      <c r="D501" s="631"/>
      <c r="E501" s="523"/>
      <c r="F501" s="47" t="e">
        <f>IF(#REF!="","",#REF!)</f>
        <v>#REF!</v>
      </c>
      <c r="G501" s="49" t="e">
        <f>IF(#REF!="","",#REF!)</f>
        <v>#REF!</v>
      </c>
      <c r="H501" s="54" t="e">
        <f>IF(#REF!="","",#REF!)</f>
        <v>#REF!</v>
      </c>
      <c r="I501" s="385" t="str">
        <f t="shared" si="85"/>
        <v/>
      </c>
      <c r="J501" s="386"/>
      <c r="K501" s="387"/>
      <c r="L501" s="613" t="e">
        <f>IF(#REF!="","",#REF!)</f>
        <v>#REF!</v>
      </c>
      <c r="M501" s="613"/>
      <c r="N501" s="613"/>
      <c r="O501" s="613"/>
      <c r="P501" s="613"/>
      <c r="Q501" s="613"/>
      <c r="R501" s="613"/>
      <c r="S501" s="614"/>
      <c r="T501" s="567"/>
      <c r="U501" s="416"/>
      <c r="V501" s="666"/>
      <c r="W501" s="565"/>
      <c r="X501" s="23" t="e">
        <f t="shared" si="86"/>
        <v>#REF!</v>
      </c>
      <c r="Y501" s="7">
        <f t="shared" si="87"/>
        <v>2</v>
      </c>
      <c r="Z501" s="7" t="e">
        <f t="shared" si="88"/>
        <v>#REF!</v>
      </c>
      <c r="AA501" s="7" t="e">
        <f t="shared" si="89"/>
        <v>#REF!</v>
      </c>
      <c r="AB501" s="7" t="e">
        <f>IF(I501=#REF!,1,2)</f>
        <v>#REF!</v>
      </c>
    </row>
    <row r="502" spans="1:28" s="7" customFormat="1" ht="17.45" customHeight="1" x14ac:dyDescent="0.15">
      <c r="A502" s="27" t="e">
        <f t="shared" si="90"/>
        <v>#REF!</v>
      </c>
      <c r="B502" s="623"/>
      <c r="C502" s="628"/>
      <c r="D502" s="631"/>
      <c r="E502" s="523"/>
      <c r="F502" s="47" t="e">
        <f>IF(#REF!="","",#REF!)</f>
        <v>#REF!</v>
      </c>
      <c r="G502" s="49" t="e">
        <f>IF(#REF!="","",#REF!)</f>
        <v>#REF!</v>
      </c>
      <c r="H502" s="54" t="e">
        <f>IF(#REF!="","",#REF!)</f>
        <v>#REF!</v>
      </c>
      <c r="I502" s="385" t="str">
        <f t="shared" si="85"/>
        <v/>
      </c>
      <c r="J502" s="386"/>
      <c r="K502" s="387"/>
      <c r="L502" s="613" t="e">
        <f>IF(#REF!="","",#REF!)</f>
        <v>#REF!</v>
      </c>
      <c r="M502" s="613"/>
      <c r="N502" s="613"/>
      <c r="O502" s="613"/>
      <c r="P502" s="613"/>
      <c r="Q502" s="613"/>
      <c r="R502" s="613"/>
      <c r="S502" s="614"/>
      <c r="T502" s="567"/>
      <c r="U502" s="416"/>
      <c r="V502" s="666"/>
      <c r="W502" s="565"/>
      <c r="X502" s="23" t="e">
        <f t="shared" si="86"/>
        <v>#REF!</v>
      </c>
      <c r="Y502" s="7">
        <f t="shared" si="87"/>
        <v>2</v>
      </c>
      <c r="Z502" s="7" t="e">
        <f t="shared" si="88"/>
        <v>#REF!</v>
      </c>
      <c r="AA502" s="7" t="e">
        <f t="shared" si="89"/>
        <v>#REF!</v>
      </c>
      <c r="AB502" s="7" t="e">
        <f>IF(I502=#REF!,1,2)</f>
        <v>#REF!</v>
      </c>
    </row>
    <row r="503" spans="1:28" s="7" customFormat="1" ht="17.45" customHeight="1" x14ac:dyDescent="0.15">
      <c r="A503" s="27" t="e">
        <f t="shared" si="90"/>
        <v>#REF!</v>
      </c>
      <c r="B503" s="623"/>
      <c r="C503" s="628"/>
      <c r="D503" s="631"/>
      <c r="E503" s="523"/>
      <c r="F503" s="47" t="e">
        <f>IF(#REF!="","",#REF!)</f>
        <v>#REF!</v>
      </c>
      <c r="G503" s="49" t="e">
        <f>IF(#REF!="","",#REF!)</f>
        <v>#REF!</v>
      </c>
      <c r="H503" s="54" t="e">
        <f>IF(#REF!="","",#REF!)</f>
        <v>#REF!</v>
      </c>
      <c r="I503" s="385" t="str">
        <f t="shared" si="85"/>
        <v/>
      </c>
      <c r="J503" s="386"/>
      <c r="K503" s="387"/>
      <c r="L503" s="613" t="e">
        <f>IF(#REF!="","",#REF!)</f>
        <v>#REF!</v>
      </c>
      <c r="M503" s="613"/>
      <c r="N503" s="613"/>
      <c r="O503" s="613"/>
      <c r="P503" s="613"/>
      <c r="Q503" s="613"/>
      <c r="R503" s="613"/>
      <c r="S503" s="614"/>
      <c r="T503" s="567"/>
      <c r="U503" s="416"/>
      <c r="V503" s="666"/>
      <c r="W503" s="565"/>
      <c r="X503" s="23" t="e">
        <f t="shared" si="86"/>
        <v>#REF!</v>
      </c>
      <c r="Y503" s="7">
        <f t="shared" si="87"/>
        <v>2</v>
      </c>
      <c r="Z503" s="7" t="e">
        <f t="shared" si="88"/>
        <v>#REF!</v>
      </c>
      <c r="AA503" s="7" t="e">
        <f t="shared" si="89"/>
        <v>#REF!</v>
      </c>
      <c r="AB503" s="7" t="e">
        <f>IF(I503=#REF!,1,2)</f>
        <v>#REF!</v>
      </c>
    </row>
    <row r="504" spans="1:28" s="7" customFormat="1" ht="17.45" customHeight="1" x14ac:dyDescent="0.15">
      <c r="A504" s="27" t="e">
        <f t="shared" si="90"/>
        <v>#REF!</v>
      </c>
      <c r="B504" s="623"/>
      <c r="C504" s="628"/>
      <c r="D504" s="631"/>
      <c r="E504" s="523"/>
      <c r="F504" s="47" t="e">
        <f>IF(#REF!="","",#REF!)</f>
        <v>#REF!</v>
      </c>
      <c r="G504" s="49" t="e">
        <f>IF(#REF!="","",#REF!)</f>
        <v>#REF!</v>
      </c>
      <c r="H504" s="54" t="e">
        <f>IF(#REF!="","",#REF!)</f>
        <v>#REF!</v>
      </c>
      <c r="I504" s="385" t="str">
        <f t="shared" si="85"/>
        <v/>
      </c>
      <c r="J504" s="386"/>
      <c r="K504" s="387"/>
      <c r="L504" s="613" t="e">
        <f>IF(#REF!="","",#REF!)</f>
        <v>#REF!</v>
      </c>
      <c r="M504" s="613"/>
      <c r="N504" s="613"/>
      <c r="O504" s="613"/>
      <c r="P504" s="613"/>
      <c r="Q504" s="613"/>
      <c r="R504" s="613"/>
      <c r="S504" s="614"/>
      <c r="T504" s="567"/>
      <c r="U504" s="416"/>
      <c r="V504" s="666"/>
      <c r="W504" s="565"/>
      <c r="X504" s="23" t="e">
        <f t="shared" si="86"/>
        <v>#REF!</v>
      </c>
      <c r="Y504" s="7">
        <f t="shared" si="87"/>
        <v>2</v>
      </c>
      <c r="Z504" s="7" t="e">
        <f t="shared" si="88"/>
        <v>#REF!</v>
      </c>
      <c r="AA504" s="7" t="e">
        <f t="shared" si="89"/>
        <v>#REF!</v>
      </c>
      <c r="AB504" s="7" t="e">
        <f>IF(I504=#REF!,1,2)</f>
        <v>#REF!</v>
      </c>
    </row>
    <row r="505" spans="1:28" s="7" customFormat="1" ht="17.45" customHeight="1" x14ac:dyDescent="0.15">
      <c r="A505" s="27" t="e">
        <f t="shared" si="90"/>
        <v>#REF!</v>
      </c>
      <c r="B505" s="623"/>
      <c r="C505" s="628"/>
      <c r="D505" s="631"/>
      <c r="E505" s="523"/>
      <c r="F505" s="47" t="e">
        <f>IF(#REF!="","",#REF!)</f>
        <v>#REF!</v>
      </c>
      <c r="G505" s="49" t="e">
        <f>IF(#REF!="","",#REF!)</f>
        <v>#REF!</v>
      </c>
      <c r="H505" s="54" t="e">
        <f>IF(#REF!="","",#REF!)</f>
        <v>#REF!</v>
      </c>
      <c r="I505" s="385" t="str">
        <f t="shared" si="85"/>
        <v/>
      </c>
      <c r="J505" s="386"/>
      <c r="K505" s="387"/>
      <c r="L505" s="613" t="e">
        <f>IF(#REF!="","",#REF!)</f>
        <v>#REF!</v>
      </c>
      <c r="M505" s="613"/>
      <c r="N505" s="613"/>
      <c r="O505" s="613"/>
      <c r="P505" s="613"/>
      <c r="Q505" s="613"/>
      <c r="R505" s="613"/>
      <c r="S505" s="614"/>
      <c r="T505" s="567"/>
      <c r="U505" s="416"/>
      <c r="V505" s="666"/>
      <c r="W505" s="565"/>
      <c r="X505" s="23" t="e">
        <f t="shared" si="86"/>
        <v>#REF!</v>
      </c>
      <c r="Y505" s="7">
        <f t="shared" si="87"/>
        <v>2</v>
      </c>
      <c r="Z505" s="7" t="e">
        <f t="shared" si="88"/>
        <v>#REF!</v>
      </c>
      <c r="AA505" s="7" t="e">
        <f t="shared" si="89"/>
        <v>#REF!</v>
      </c>
      <c r="AB505" s="7" t="e">
        <f>IF(I505=#REF!,1,2)</f>
        <v>#REF!</v>
      </c>
    </row>
    <row r="506" spans="1:28" s="7" customFormat="1" ht="17.45" customHeight="1" x14ac:dyDescent="0.15">
      <c r="A506" s="27" t="e">
        <f t="shared" si="90"/>
        <v>#REF!</v>
      </c>
      <c r="B506" s="623"/>
      <c r="C506" s="628"/>
      <c r="D506" s="631"/>
      <c r="E506" s="523"/>
      <c r="F506" s="47" t="e">
        <f>IF(#REF!="","",#REF!)</f>
        <v>#REF!</v>
      </c>
      <c r="G506" s="49" t="e">
        <f>IF(#REF!="","",#REF!)</f>
        <v>#REF!</v>
      </c>
      <c r="H506" s="54" t="e">
        <f>IF(#REF!="","",#REF!)</f>
        <v>#REF!</v>
      </c>
      <c r="I506" s="385" t="str">
        <f t="shared" si="85"/>
        <v/>
      </c>
      <c r="J506" s="386"/>
      <c r="K506" s="387"/>
      <c r="L506" s="613" t="e">
        <f>IF(#REF!="","",#REF!)</f>
        <v>#REF!</v>
      </c>
      <c r="M506" s="613"/>
      <c r="N506" s="613"/>
      <c r="O506" s="613"/>
      <c r="P506" s="613"/>
      <c r="Q506" s="613"/>
      <c r="R506" s="613"/>
      <c r="S506" s="614"/>
      <c r="T506" s="567"/>
      <c r="U506" s="416"/>
      <c r="V506" s="666"/>
      <c r="W506" s="565"/>
      <c r="X506" s="23" t="e">
        <f t="shared" si="86"/>
        <v>#REF!</v>
      </c>
      <c r="Y506" s="7">
        <f t="shared" si="87"/>
        <v>2</v>
      </c>
      <c r="Z506" s="7" t="e">
        <f t="shared" si="88"/>
        <v>#REF!</v>
      </c>
      <c r="AA506" s="7" t="e">
        <f t="shared" si="89"/>
        <v>#REF!</v>
      </c>
      <c r="AB506" s="7" t="e">
        <f>IF(I506=#REF!,1,2)</f>
        <v>#REF!</v>
      </c>
    </row>
    <row r="507" spans="1:28" s="7" customFormat="1" ht="17.45" customHeight="1" x14ac:dyDescent="0.15">
      <c r="A507" s="27" t="e">
        <f t="shared" si="90"/>
        <v>#REF!</v>
      </c>
      <c r="B507" s="623"/>
      <c r="C507" s="628"/>
      <c r="D507" s="631"/>
      <c r="E507" s="523"/>
      <c r="F507" s="47" t="e">
        <f>IF(#REF!="","",#REF!)</f>
        <v>#REF!</v>
      </c>
      <c r="G507" s="49" t="e">
        <f>IF(#REF!="","",#REF!)</f>
        <v>#REF!</v>
      </c>
      <c r="H507" s="54" t="e">
        <f>IF(#REF!="","",#REF!)</f>
        <v>#REF!</v>
      </c>
      <c r="I507" s="385" t="str">
        <f t="shared" si="85"/>
        <v/>
      </c>
      <c r="J507" s="386"/>
      <c r="K507" s="387"/>
      <c r="L507" s="613" t="e">
        <f>IF(#REF!="","",#REF!)</f>
        <v>#REF!</v>
      </c>
      <c r="M507" s="613"/>
      <c r="N507" s="613"/>
      <c r="O507" s="613"/>
      <c r="P507" s="613"/>
      <c r="Q507" s="613"/>
      <c r="R507" s="613"/>
      <c r="S507" s="614"/>
      <c r="T507" s="567"/>
      <c r="U507" s="416"/>
      <c r="V507" s="666"/>
      <c r="W507" s="565"/>
      <c r="X507" s="23" t="e">
        <f t="shared" si="86"/>
        <v>#REF!</v>
      </c>
      <c r="Y507" s="7">
        <f t="shared" si="87"/>
        <v>2</v>
      </c>
      <c r="Z507" s="7" t="e">
        <f t="shared" si="88"/>
        <v>#REF!</v>
      </c>
      <c r="AA507" s="7" t="e">
        <f t="shared" si="89"/>
        <v>#REF!</v>
      </c>
      <c r="AB507" s="7" t="e">
        <f>IF(I507=#REF!,1,2)</f>
        <v>#REF!</v>
      </c>
    </row>
    <row r="508" spans="1:28" s="7" customFormat="1" ht="17.45" customHeight="1" x14ac:dyDescent="0.15">
      <c r="A508" s="27" t="e">
        <f t="shared" si="90"/>
        <v>#REF!</v>
      </c>
      <c r="B508" s="623"/>
      <c r="C508" s="628"/>
      <c r="D508" s="631"/>
      <c r="E508" s="523"/>
      <c r="F508" s="47" t="e">
        <f>IF(#REF!="","",#REF!)</f>
        <v>#REF!</v>
      </c>
      <c r="G508" s="49" t="e">
        <f>IF(#REF!="","",#REF!)</f>
        <v>#REF!</v>
      </c>
      <c r="H508" s="54" t="e">
        <f>IF(#REF!="","",#REF!)</f>
        <v>#REF!</v>
      </c>
      <c r="I508" s="385" t="str">
        <f t="shared" si="85"/>
        <v/>
      </c>
      <c r="J508" s="386"/>
      <c r="K508" s="387"/>
      <c r="L508" s="613" t="e">
        <f>IF(#REF!="","",#REF!)</f>
        <v>#REF!</v>
      </c>
      <c r="M508" s="613"/>
      <c r="N508" s="613"/>
      <c r="O508" s="613"/>
      <c r="P508" s="613"/>
      <c r="Q508" s="613"/>
      <c r="R508" s="613"/>
      <c r="S508" s="614"/>
      <c r="T508" s="567"/>
      <c r="U508" s="416"/>
      <c r="V508" s="666"/>
      <c r="W508" s="565"/>
      <c r="X508" s="23" t="e">
        <f t="shared" si="86"/>
        <v>#REF!</v>
      </c>
      <c r="Y508" s="7">
        <f t="shared" si="87"/>
        <v>2</v>
      </c>
      <c r="Z508" s="7" t="e">
        <f t="shared" si="88"/>
        <v>#REF!</v>
      </c>
      <c r="AA508" s="7" t="e">
        <f t="shared" si="89"/>
        <v>#REF!</v>
      </c>
      <c r="AB508" s="7" t="e">
        <f>IF(I508=#REF!,1,2)</f>
        <v>#REF!</v>
      </c>
    </row>
    <row r="509" spans="1:28" s="7" customFormat="1" ht="17.45" customHeight="1" x14ac:dyDescent="0.15">
      <c r="A509" s="27" t="e">
        <f t="shared" si="90"/>
        <v>#REF!</v>
      </c>
      <c r="B509" s="623"/>
      <c r="C509" s="628"/>
      <c r="D509" s="631"/>
      <c r="E509" s="523"/>
      <c r="F509" s="47" t="e">
        <f>IF(#REF!="","",#REF!)</f>
        <v>#REF!</v>
      </c>
      <c r="G509" s="49" t="e">
        <f>IF(#REF!="","",#REF!)</f>
        <v>#REF!</v>
      </c>
      <c r="H509" s="54" t="e">
        <f>IF(#REF!="","",#REF!)</f>
        <v>#REF!</v>
      </c>
      <c r="I509" s="385" t="str">
        <f t="shared" si="85"/>
        <v/>
      </c>
      <c r="J509" s="386"/>
      <c r="K509" s="387"/>
      <c r="L509" s="613" t="e">
        <f>IF(#REF!="","",#REF!)</f>
        <v>#REF!</v>
      </c>
      <c r="M509" s="613"/>
      <c r="N509" s="613"/>
      <c r="O509" s="613"/>
      <c r="P509" s="613"/>
      <c r="Q509" s="613"/>
      <c r="R509" s="613"/>
      <c r="S509" s="614"/>
      <c r="T509" s="567"/>
      <c r="U509" s="416"/>
      <c r="V509" s="666"/>
      <c r="W509" s="565"/>
      <c r="X509" s="23" t="e">
        <f t="shared" si="86"/>
        <v>#REF!</v>
      </c>
      <c r="Y509" s="7">
        <f t="shared" si="87"/>
        <v>2</v>
      </c>
      <c r="Z509" s="7" t="e">
        <f t="shared" si="88"/>
        <v>#REF!</v>
      </c>
      <c r="AA509" s="7" t="e">
        <f t="shared" si="89"/>
        <v>#REF!</v>
      </c>
      <c r="AB509" s="7" t="e">
        <f>IF(I509=#REF!,1,2)</f>
        <v>#REF!</v>
      </c>
    </row>
    <row r="510" spans="1:28" s="7" customFormat="1" ht="17.45" customHeight="1" x14ac:dyDescent="0.15">
      <c r="A510" s="27" t="e">
        <f t="shared" si="90"/>
        <v>#REF!</v>
      </c>
      <c r="B510" s="623"/>
      <c r="C510" s="628"/>
      <c r="D510" s="631"/>
      <c r="E510" s="523"/>
      <c r="F510" s="47" t="e">
        <f>IF(#REF!="","",#REF!)</f>
        <v>#REF!</v>
      </c>
      <c r="G510" s="49" t="e">
        <f>IF(#REF!="","",#REF!)</f>
        <v>#REF!</v>
      </c>
      <c r="H510" s="54" t="e">
        <f>IF(#REF!="","",#REF!)</f>
        <v>#REF!</v>
      </c>
      <c r="I510" s="385" t="str">
        <f t="shared" si="85"/>
        <v/>
      </c>
      <c r="J510" s="386"/>
      <c r="K510" s="387"/>
      <c r="L510" s="613" t="e">
        <f>IF(#REF!="","",#REF!)</f>
        <v>#REF!</v>
      </c>
      <c r="M510" s="613"/>
      <c r="N510" s="613"/>
      <c r="O510" s="613"/>
      <c r="P510" s="613"/>
      <c r="Q510" s="613"/>
      <c r="R510" s="613"/>
      <c r="S510" s="614"/>
      <c r="T510" s="567"/>
      <c r="U510" s="416"/>
      <c r="V510" s="666"/>
      <c r="W510" s="565"/>
      <c r="X510" s="23" t="e">
        <f t="shared" si="86"/>
        <v>#REF!</v>
      </c>
      <c r="Y510" s="7">
        <f t="shared" si="87"/>
        <v>2</v>
      </c>
      <c r="Z510" s="7" t="e">
        <f t="shared" si="88"/>
        <v>#REF!</v>
      </c>
      <c r="AA510" s="7" t="e">
        <f t="shared" si="89"/>
        <v>#REF!</v>
      </c>
      <c r="AB510" s="7" t="e">
        <f>IF(I510=#REF!,1,2)</f>
        <v>#REF!</v>
      </c>
    </row>
    <row r="511" spans="1:28" s="7" customFormat="1" ht="17.45" customHeight="1" x14ac:dyDescent="0.15">
      <c r="A511" s="27" t="e">
        <f t="shared" si="90"/>
        <v>#REF!</v>
      </c>
      <c r="B511" s="623"/>
      <c r="C511" s="628"/>
      <c r="D511" s="631"/>
      <c r="E511" s="523"/>
      <c r="F511" s="47" t="e">
        <f>IF(#REF!="","",#REF!)</f>
        <v>#REF!</v>
      </c>
      <c r="G511" s="49" t="e">
        <f>IF(#REF!="","",#REF!)</f>
        <v>#REF!</v>
      </c>
      <c r="H511" s="54" t="e">
        <f>IF(#REF!="","",#REF!)</f>
        <v>#REF!</v>
      </c>
      <c r="I511" s="385" t="str">
        <f t="shared" si="85"/>
        <v/>
      </c>
      <c r="J511" s="386"/>
      <c r="K511" s="387"/>
      <c r="L511" s="613" t="e">
        <f>IF(#REF!="","",#REF!)</f>
        <v>#REF!</v>
      </c>
      <c r="M511" s="613"/>
      <c r="N511" s="613"/>
      <c r="O511" s="613"/>
      <c r="P511" s="613"/>
      <c r="Q511" s="613"/>
      <c r="R511" s="613"/>
      <c r="S511" s="614"/>
      <c r="T511" s="567"/>
      <c r="U511" s="416"/>
      <c r="V511" s="666"/>
      <c r="W511" s="565"/>
      <c r="X511" s="23" t="e">
        <f t="shared" si="86"/>
        <v>#REF!</v>
      </c>
      <c r="Y511" s="7">
        <f t="shared" si="87"/>
        <v>2</v>
      </c>
      <c r="Z511" s="7" t="e">
        <f t="shared" si="88"/>
        <v>#REF!</v>
      </c>
      <c r="AA511" s="7" t="e">
        <f t="shared" si="89"/>
        <v>#REF!</v>
      </c>
      <c r="AB511" s="7" t="e">
        <f>IF(I511=#REF!,1,2)</f>
        <v>#REF!</v>
      </c>
    </row>
    <row r="512" spans="1:28" s="7" customFormat="1" ht="17.45" customHeight="1" x14ac:dyDescent="0.15">
      <c r="A512" s="27" t="e">
        <f t="shared" si="90"/>
        <v>#REF!</v>
      </c>
      <c r="B512" s="623"/>
      <c r="C512" s="628"/>
      <c r="D512" s="631"/>
      <c r="E512" s="523"/>
      <c r="F512" s="47" t="e">
        <f>IF(#REF!="","",#REF!)</f>
        <v>#REF!</v>
      </c>
      <c r="G512" s="49" t="e">
        <f>IF(#REF!="","",#REF!)</f>
        <v>#REF!</v>
      </c>
      <c r="H512" s="54" t="e">
        <f>IF(#REF!="","",#REF!)</f>
        <v>#REF!</v>
      </c>
      <c r="I512" s="385" t="str">
        <f t="shared" si="85"/>
        <v/>
      </c>
      <c r="J512" s="386"/>
      <c r="K512" s="387"/>
      <c r="L512" s="613" t="e">
        <f>IF(#REF!="","",#REF!)</f>
        <v>#REF!</v>
      </c>
      <c r="M512" s="613"/>
      <c r="N512" s="613"/>
      <c r="O512" s="613"/>
      <c r="P512" s="613"/>
      <c r="Q512" s="613"/>
      <c r="R512" s="613"/>
      <c r="S512" s="614"/>
      <c r="T512" s="567"/>
      <c r="U512" s="416"/>
      <c r="V512" s="666"/>
      <c r="W512" s="565"/>
      <c r="X512" s="23" t="e">
        <f t="shared" si="86"/>
        <v>#REF!</v>
      </c>
      <c r="Y512" s="7">
        <f t="shared" si="87"/>
        <v>2</v>
      </c>
      <c r="Z512" s="7" t="e">
        <f t="shared" si="88"/>
        <v>#REF!</v>
      </c>
      <c r="AA512" s="7" t="e">
        <f t="shared" si="89"/>
        <v>#REF!</v>
      </c>
      <c r="AB512" s="7" t="e">
        <f>IF(I512=#REF!,1,2)</f>
        <v>#REF!</v>
      </c>
    </row>
    <row r="513" spans="1:30" s="7" customFormat="1" ht="17.45" customHeight="1" x14ac:dyDescent="0.15">
      <c r="A513" s="27" t="e">
        <f t="shared" si="90"/>
        <v>#REF!</v>
      </c>
      <c r="B513" s="623"/>
      <c r="C513" s="628"/>
      <c r="D513" s="631"/>
      <c r="E513" s="523"/>
      <c r="F513" s="47" t="e">
        <f>IF(#REF!="","",#REF!)</f>
        <v>#REF!</v>
      </c>
      <c r="G513" s="49" t="e">
        <f>IF(#REF!="","",#REF!)</f>
        <v>#REF!</v>
      </c>
      <c r="H513" s="54" t="e">
        <f>IF(#REF!="","",#REF!)</f>
        <v>#REF!</v>
      </c>
      <c r="I513" s="385" t="str">
        <f t="shared" si="85"/>
        <v/>
      </c>
      <c r="J513" s="386"/>
      <c r="K513" s="387"/>
      <c r="L513" s="613" t="e">
        <f>IF(#REF!="","",#REF!)</f>
        <v>#REF!</v>
      </c>
      <c r="M513" s="613"/>
      <c r="N513" s="613"/>
      <c r="O513" s="613"/>
      <c r="P513" s="613"/>
      <c r="Q513" s="613"/>
      <c r="R513" s="613"/>
      <c r="S513" s="614"/>
      <c r="T513" s="567"/>
      <c r="U513" s="416"/>
      <c r="V513" s="666"/>
      <c r="W513" s="565"/>
      <c r="X513" s="23" t="e">
        <f t="shared" si="86"/>
        <v>#REF!</v>
      </c>
      <c r="Y513" s="7">
        <f t="shared" si="87"/>
        <v>2</v>
      </c>
      <c r="Z513" s="7" t="e">
        <f t="shared" si="88"/>
        <v>#REF!</v>
      </c>
      <c r="AA513" s="7" t="e">
        <f t="shared" si="89"/>
        <v>#REF!</v>
      </c>
      <c r="AB513" s="7" t="e">
        <f>IF(I513=#REF!,1,2)</f>
        <v>#REF!</v>
      </c>
    </row>
    <row r="514" spans="1:30" s="7" customFormat="1" ht="17.45" customHeight="1" thickBot="1" x14ac:dyDescent="0.2">
      <c r="A514" s="27" t="e">
        <f t="shared" si="90"/>
        <v>#REF!</v>
      </c>
      <c r="B514" s="623"/>
      <c r="C514" s="628"/>
      <c r="D514" s="631"/>
      <c r="E514" s="523"/>
      <c r="F514" s="47" t="e">
        <f>IF(#REF!="","",#REF!)</f>
        <v>#REF!</v>
      </c>
      <c r="G514" s="49" t="e">
        <f>IF(#REF!="","",#REF!)</f>
        <v>#REF!</v>
      </c>
      <c r="H514" s="54" t="e">
        <f>IF(#REF!="","",#REF!)</f>
        <v>#REF!</v>
      </c>
      <c r="I514" s="385" t="str">
        <f t="shared" si="85"/>
        <v/>
      </c>
      <c r="J514" s="386"/>
      <c r="K514" s="387"/>
      <c r="L514" s="613" t="e">
        <f>IF(#REF!="","",#REF!)</f>
        <v>#REF!</v>
      </c>
      <c r="M514" s="613"/>
      <c r="N514" s="613"/>
      <c r="O514" s="613"/>
      <c r="P514" s="613"/>
      <c r="Q514" s="613"/>
      <c r="R514" s="613"/>
      <c r="S514" s="614"/>
      <c r="T514" s="668"/>
      <c r="U514" s="416"/>
      <c r="V514" s="666"/>
      <c r="W514" s="565"/>
      <c r="X514" s="23" t="e">
        <f t="shared" si="86"/>
        <v>#REF!</v>
      </c>
      <c r="Y514" s="7">
        <f t="shared" si="87"/>
        <v>2</v>
      </c>
      <c r="Z514" s="7" t="e">
        <f t="shared" si="88"/>
        <v>#REF!</v>
      </c>
      <c r="AA514" s="7" t="e">
        <f t="shared" si="89"/>
        <v>#REF!</v>
      </c>
      <c r="AB514" s="7" t="e">
        <f>IF(I514=#REF!,1,2)</f>
        <v>#REF!</v>
      </c>
    </row>
    <row r="515" spans="1:30" s="7" customFormat="1" ht="36" customHeight="1" thickBot="1" x14ac:dyDescent="0.2">
      <c r="A515" s="13"/>
      <c r="B515" s="623"/>
      <c r="C515" s="628"/>
      <c r="D515" s="631"/>
      <c r="E515" s="508" t="s">
        <v>240</v>
      </c>
      <c r="F515" s="511" t="s">
        <v>206</v>
      </c>
      <c r="G515" s="435"/>
      <c r="H515" s="434" t="s">
        <v>207</v>
      </c>
      <c r="I515" s="435"/>
      <c r="J515" s="435"/>
      <c r="K515" s="435"/>
      <c r="L515" s="436" t="s">
        <v>208</v>
      </c>
      <c r="M515" s="436"/>
      <c r="N515" s="436"/>
      <c r="O515" s="669" t="s">
        <v>209</v>
      </c>
      <c r="P515" s="670"/>
      <c r="Q515" s="512" t="s">
        <v>210</v>
      </c>
      <c r="R515" s="38" t="s">
        <v>206</v>
      </c>
      <c r="S515" s="39" t="s">
        <v>202</v>
      </c>
      <c r="T515" s="44" t="s">
        <v>211</v>
      </c>
      <c r="U515" s="416"/>
      <c r="V515" s="666"/>
      <c r="W515" s="565"/>
      <c r="X515" s="28"/>
      <c r="Y515" s="21" t="s">
        <v>212</v>
      </c>
      <c r="Z515" s="21" t="s">
        <v>210</v>
      </c>
      <c r="AB515" s="45" t="s">
        <v>213</v>
      </c>
      <c r="AC515" s="45" t="s">
        <v>214</v>
      </c>
      <c r="AD515" s="22"/>
    </row>
    <row r="516" spans="1:30" s="7" customFormat="1" ht="15" customHeight="1" x14ac:dyDescent="0.15">
      <c r="A516" s="29"/>
      <c r="B516" s="623"/>
      <c r="C516" s="628"/>
      <c r="D516" s="631"/>
      <c r="E516" s="509"/>
      <c r="F516" s="515" t="e">
        <f>IF(#REF!="","",#REF!)</f>
        <v>#REF!</v>
      </c>
      <c r="G516" s="516"/>
      <c r="H516" s="439" t="e">
        <f>IF(#REF!="","",#REF!)</f>
        <v>#REF!</v>
      </c>
      <c r="I516" s="440"/>
      <c r="J516" s="440"/>
      <c r="K516" s="440"/>
      <c r="L516" s="441" t="e">
        <f>IF(#REF!="","",#REF!)</f>
        <v>#REF!</v>
      </c>
      <c r="M516" s="442"/>
      <c r="N516" s="442"/>
      <c r="O516" s="443" t="e">
        <f>SUM($L516:$N518)</f>
        <v>#REF!</v>
      </c>
      <c r="P516" s="444"/>
      <c r="Q516" s="513"/>
      <c r="R516" s="42" t="e">
        <f>IF(#REF!="","",#REF!)</f>
        <v>#REF!</v>
      </c>
      <c r="S516" s="40" t="e">
        <f>IF(#REF!="","",#REF!)</f>
        <v>#REF!</v>
      </c>
      <c r="T516" s="617" t="e">
        <f>SUM($S516:$S518)</f>
        <v>#REF!</v>
      </c>
      <c r="U516" s="416"/>
      <c r="V516" s="666"/>
      <c r="W516" s="565"/>
      <c r="X516" s="23" t="e">
        <f>IF(OR(Y516=2,Z516=2,AB516=2,AC516=2),"入力不備あり","")</f>
        <v>#REF!</v>
      </c>
      <c r="Y516" s="41" t="e">
        <f>IF(AND(F516="",H516="",L516=""),"",IF(AND(F516&lt;&gt;"",F516&gt;0,L516&lt;&gt;"",L516&gt;0,H516="○"),"",2))</f>
        <v>#REF!</v>
      </c>
      <c r="Z516" s="41" t="e">
        <f>IF(AND(R516="",S516=""),"",IF(AND(R516&gt;0,R516&lt;&gt;"",S516&gt;0,S516&lt;&gt;""),"",2))</f>
        <v>#REF!</v>
      </c>
      <c r="AA516" s="30"/>
      <c r="AB516" s="7" t="e">
        <f>IF(AND(O516=0,#REF!=0),"",IF(O516=#REF!,1,2))</f>
        <v>#REF!</v>
      </c>
      <c r="AC516" s="7" t="e">
        <f>IF(AND(T516=0,#REF!=0),"",IF(T516=#REF!,1,2))</f>
        <v>#REF!</v>
      </c>
    </row>
    <row r="517" spans="1:30" s="7" customFormat="1" ht="15" customHeight="1" x14ac:dyDescent="0.15">
      <c r="A517" s="29"/>
      <c r="B517" s="623"/>
      <c r="C517" s="628"/>
      <c r="D517" s="631"/>
      <c r="E517" s="509"/>
      <c r="F517" s="500" t="e">
        <f>IF(#REF!="","",#REF!)</f>
        <v>#REF!</v>
      </c>
      <c r="G517" s="501"/>
      <c r="H517" s="448" t="e">
        <f>IF(#REF!="","",#REF!)</f>
        <v>#REF!</v>
      </c>
      <c r="I517" s="449"/>
      <c r="J517" s="449"/>
      <c r="K517" s="449"/>
      <c r="L517" s="450" t="e">
        <f>IF(#REF!="","",#REF!)</f>
        <v>#REF!</v>
      </c>
      <c r="M517" s="451"/>
      <c r="N517" s="451"/>
      <c r="O517" s="445"/>
      <c r="P517" s="444"/>
      <c r="Q517" s="513"/>
      <c r="R517" s="42" t="e">
        <f>IF(#REF!="","",#REF!)</f>
        <v>#REF!</v>
      </c>
      <c r="S517" s="40" t="e">
        <f>IF(#REF!="","",#REF!)</f>
        <v>#REF!</v>
      </c>
      <c r="T517" s="618"/>
      <c r="U517" s="416"/>
      <c r="V517" s="666"/>
      <c r="W517" s="565"/>
      <c r="X517" s="23" t="e">
        <f>IF(OR(Y517=2,Z517=2),"入力不備あり","")</f>
        <v>#REF!</v>
      </c>
      <c r="Y517" s="41" t="e">
        <f>IF(AND(F517="",H517="",L517=""),"",IF(AND(F517&lt;&gt;"",F517&gt;0,L517&lt;&gt;"",L517&gt;0,H517="○"),"",2))</f>
        <v>#REF!</v>
      </c>
      <c r="Z517" s="41" t="e">
        <f t="shared" ref="Z517:Z518" si="91">IF(AND(R517="",S517=""),"",IF(AND(R517&gt;0,R517&lt;&gt;"",S517&gt;0,S517&lt;&gt;""),"",2))</f>
        <v>#REF!</v>
      </c>
      <c r="AA517" s="30"/>
    </row>
    <row r="518" spans="1:30" s="7" customFormat="1" ht="15" customHeight="1" thickBot="1" x14ac:dyDescent="0.2">
      <c r="A518" s="29"/>
      <c r="B518" s="623"/>
      <c r="C518" s="628"/>
      <c r="D518" s="631"/>
      <c r="E518" s="615"/>
      <c r="F518" s="620" t="e">
        <f>IF(#REF!="","",#REF!)</f>
        <v>#REF!</v>
      </c>
      <c r="G518" s="621"/>
      <c r="H518" s="640" t="e">
        <f>IF(#REF!="","",#REF!)</f>
        <v>#REF!</v>
      </c>
      <c r="I518" s="641"/>
      <c r="J518" s="641"/>
      <c r="K518" s="641"/>
      <c r="L518" s="642" t="e">
        <f>IF(#REF!="","",#REF!)</f>
        <v>#REF!</v>
      </c>
      <c r="M518" s="643"/>
      <c r="N518" s="643"/>
      <c r="O518" s="663"/>
      <c r="P518" s="664"/>
      <c r="Q518" s="616"/>
      <c r="R518" s="59" t="e">
        <f>IF(#REF!="","",#REF!)</f>
        <v>#REF!</v>
      </c>
      <c r="S518" s="60" t="e">
        <f>IF(#REF!="","",#REF!)</f>
        <v>#REF!</v>
      </c>
      <c r="T518" s="619"/>
      <c r="U518" s="416"/>
      <c r="V518" s="666"/>
      <c r="W518" s="565"/>
      <c r="X518" s="23" t="e">
        <f>IF(OR(Y518=2,Z518=2),"入力不備あり","")</f>
        <v>#REF!</v>
      </c>
      <c r="Y518" s="41" t="e">
        <f>IF(AND(F518="",H518="",L518=""),"",IF(AND(F518&lt;&gt;"",F518&gt;0,L518&lt;&gt;"",L518&gt;0,H518="○"),"",2))</f>
        <v>#REF!</v>
      </c>
      <c r="Z518" s="41" t="e">
        <f t="shared" si="91"/>
        <v>#REF!</v>
      </c>
      <c r="AA518" s="30"/>
    </row>
    <row r="519" spans="1:30" s="7" customFormat="1" ht="27.6" customHeight="1" x14ac:dyDescent="0.15">
      <c r="A519" s="320"/>
      <c r="B519" s="624"/>
      <c r="C519" s="326" t="s">
        <v>215</v>
      </c>
      <c r="D519" s="327"/>
      <c r="E519" s="608" t="e">
        <f>IF(#REF!="","",#REF!)</f>
        <v>#REF!</v>
      </c>
      <c r="F519" s="609"/>
      <c r="G519" s="609"/>
      <c r="H519" s="609"/>
      <c r="I519" s="609"/>
      <c r="J519" s="609"/>
      <c r="K519" s="609"/>
      <c r="L519" s="609"/>
      <c r="M519" s="609"/>
      <c r="N519" s="609"/>
      <c r="O519" s="609"/>
      <c r="P519" s="609"/>
      <c r="Q519" s="609"/>
      <c r="R519" s="609"/>
      <c r="S519" s="609"/>
      <c r="T519" s="609"/>
      <c r="U519" s="609"/>
      <c r="V519" s="609"/>
      <c r="W519" s="610"/>
    </row>
    <row r="520" spans="1:30" s="7" customFormat="1" ht="27.6" customHeight="1" thickBot="1" x14ac:dyDescent="0.2">
      <c r="A520" s="320"/>
      <c r="B520" s="624"/>
      <c r="C520" s="326" t="s">
        <v>216</v>
      </c>
      <c r="D520" s="327"/>
      <c r="E520" s="608" t="e">
        <f>IF(#REF!="","",#REF!)</f>
        <v>#REF!</v>
      </c>
      <c r="F520" s="609"/>
      <c r="G520" s="609"/>
      <c r="H520" s="609"/>
      <c r="I520" s="609"/>
      <c r="J520" s="609"/>
      <c r="K520" s="609"/>
      <c r="L520" s="609"/>
      <c r="M520" s="609"/>
      <c r="N520" s="609"/>
      <c r="O520" s="609"/>
      <c r="P520" s="609"/>
      <c r="Q520" s="609"/>
      <c r="R520" s="611"/>
      <c r="S520" s="611"/>
      <c r="T520" s="611"/>
      <c r="U520" s="611"/>
      <c r="V520" s="611"/>
      <c r="W520" s="612"/>
    </row>
    <row r="521" spans="1:30" s="7" customFormat="1" ht="18.600000000000001" customHeight="1" x14ac:dyDescent="0.15">
      <c r="A521" s="320"/>
      <c r="B521" s="624"/>
      <c r="C521" s="332" t="s">
        <v>217</v>
      </c>
      <c r="D521" s="333"/>
      <c r="E521" s="333"/>
      <c r="F521" s="334"/>
      <c r="G521" s="377" t="s">
        <v>218</v>
      </c>
      <c r="H521" s="378"/>
      <c r="I521" s="378"/>
      <c r="J521" s="378"/>
      <c r="K521" s="378"/>
      <c r="L521" s="378"/>
      <c r="M521" s="378"/>
      <c r="N521" s="378"/>
      <c r="O521" s="378"/>
      <c r="P521" s="378"/>
      <c r="Q521" s="378"/>
      <c r="R521" s="389" t="e">
        <f>IF(X521&lt;&gt;"","","【入力内容確認欄】以下を確認し【作業用】事業計画書(間接)シートを修正願います。")</f>
        <v>#REF!</v>
      </c>
      <c r="S521" s="632"/>
      <c r="T521" s="632"/>
      <c r="U521" s="632"/>
      <c r="V521" s="632"/>
      <c r="W521" s="633"/>
      <c r="X521" s="68" t="e">
        <f>IF(AND(R524="",R525="",R526="",R527="",R528="",R529=""),"左の市区町村に係る入力が完了しました。今一度、記載内容をご確認ください。","")</f>
        <v>#REF!</v>
      </c>
    </row>
    <row r="522" spans="1:30" s="7" customFormat="1" ht="9" customHeight="1" x14ac:dyDescent="0.15">
      <c r="A522" s="320"/>
      <c r="B522" s="624"/>
      <c r="C522" s="335"/>
      <c r="D522" s="336"/>
      <c r="E522" s="336"/>
      <c r="F522" s="337"/>
      <c r="G522" s="379"/>
      <c r="H522" s="380"/>
      <c r="I522" s="380"/>
      <c r="J522" s="380"/>
      <c r="K522" s="380"/>
      <c r="L522" s="380"/>
      <c r="M522" s="380"/>
      <c r="N522" s="380"/>
      <c r="O522" s="380"/>
      <c r="P522" s="380"/>
      <c r="Q522" s="380"/>
      <c r="R522" s="634"/>
      <c r="S522" s="635"/>
      <c r="T522" s="635"/>
      <c r="U522" s="635"/>
      <c r="V522" s="635"/>
      <c r="W522" s="636"/>
    </row>
    <row r="523" spans="1:30" s="7" customFormat="1" ht="9" customHeight="1" thickBot="1" x14ac:dyDescent="0.2">
      <c r="A523" s="320"/>
      <c r="B523" s="624"/>
      <c r="C523" s="335"/>
      <c r="D523" s="336"/>
      <c r="E523" s="336"/>
      <c r="F523" s="337"/>
      <c r="G523" s="381"/>
      <c r="H523" s="382"/>
      <c r="I523" s="382"/>
      <c r="J523" s="382"/>
      <c r="K523" s="382"/>
      <c r="L523" s="382"/>
      <c r="M523" s="382"/>
      <c r="N523" s="382"/>
      <c r="O523" s="382"/>
      <c r="P523" s="382"/>
      <c r="Q523" s="382"/>
      <c r="R523" s="637"/>
      <c r="S523" s="638"/>
      <c r="T523" s="638"/>
      <c r="U523" s="638"/>
      <c r="V523" s="638"/>
      <c r="W523" s="639"/>
    </row>
    <row r="524" spans="1:30" s="7" customFormat="1" ht="17.45" customHeight="1" x14ac:dyDescent="0.15">
      <c r="A524" s="320"/>
      <c r="B524" s="624"/>
      <c r="C524" s="335"/>
      <c r="D524" s="336"/>
      <c r="E524" s="336"/>
      <c r="F524" s="337"/>
      <c r="G524" s="398" t="e">
        <f>IF(#REF!="","",#REF!)</f>
        <v>#REF!</v>
      </c>
      <c r="H524" s="399"/>
      <c r="I524" s="399"/>
      <c r="J524" s="399"/>
      <c r="K524" s="399"/>
      <c r="L524" s="399"/>
      <c r="M524" s="399"/>
      <c r="N524" s="399"/>
      <c r="O524" s="399"/>
      <c r="P524" s="399"/>
      <c r="Q524" s="399"/>
      <c r="R524" s="646" t="e" cm="1">
        <f t="array" ref="R524">IF(AND(X493:X518="",A495:A518=""),"","・報酬・期末勤勉手当・交通費・合計額・都道府県/国の補助金額のいずれかに不備あり。")</f>
        <v>#REF!</v>
      </c>
      <c r="S524" s="647"/>
      <c r="T524" s="647"/>
      <c r="U524" s="647"/>
      <c r="V524" s="647"/>
      <c r="W524" s="648"/>
    </row>
    <row r="525" spans="1:30" s="7" customFormat="1" ht="17.45" customHeight="1" x14ac:dyDescent="0.15">
      <c r="A525" s="320"/>
      <c r="B525" s="624"/>
      <c r="C525" s="335"/>
      <c r="D525" s="336"/>
      <c r="E525" s="336"/>
      <c r="F525" s="337"/>
      <c r="G525" s="374" t="s">
        <v>219</v>
      </c>
      <c r="H525" s="388"/>
      <c r="I525" s="388"/>
      <c r="J525" s="388"/>
      <c r="K525" s="388"/>
      <c r="L525" s="388"/>
      <c r="M525" s="388"/>
      <c r="N525" s="388"/>
      <c r="O525" s="388"/>
      <c r="P525" s="388"/>
      <c r="Q525" s="388"/>
      <c r="R525" s="367" t="str">
        <f>IF(A491="市町村名×","・【C列】市区町村名：未入力または不備あり。","")</f>
        <v>・【C列】市区町村名：未入力または不備あり。</v>
      </c>
      <c r="S525" s="644"/>
      <c r="T525" s="644"/>
      <c r="U525" s="644"/>
      <c r="V525" s="644"/>
      <c r="W525" s="645"/>
    </row>
    <row r="526" spans="1:30" s="7" customFormat="1" ht="17.45" customHeight="1" x14ac:dyDescent="0.15">
      <c r="A526" s="320"/>
      <c r="B526" s="624"/>
      <c r="C526" s="338"/>
      <c r="D526" s="339"/>
      <c r="E526" s="339"/>
      <c r="F526" s="340"/>
      <c r="G526" s="364" t="e">
        <f>IF(#REF!="","",#REF!)</f>
        <v>#REF!</v>
      </c>
      <c r="H526" s="365"/>
      <c r="I526" s="365"/>
      <c r="J526" s="366"/>
      <c r="K526" s="366"/>
      <c r="L526" s="366"/>
      <c r="M526" s="366"/>
      <c r="N526" s="366"/>
      <c r="O526" s="366"/>
      <c r="P526" s="366"/>
      <c r="Q526" s="366"/>
      <c r="R526" s="367" t="e">
        <f>IF(OR(AF495=2,NOT(AND(V493&gt;0.3*U493,V493&lt;0.4*U493,V493&gt;=W493))),"・【V列】都道府県補助額：未入力または不備あり。","")</f>
        <v>#REF!</v>
      </c>
      <c r="S526" s="644"/>
      <c r="T526" s="644"/>
      <c r="U526" s="644"/>
      <c r="V526" s="644"/>
      <c r="W526" s="645"/>
    </row>
    <row r="527" spans="1:30" s="7" customFormat="1" ht="17.45" customHeight="1" x14ac:dyDescent="0.15">
      <c r="A527" s="320"/>
      <c r="B527" s="624"/>
      <c r="C527" s="348" t="s">
        <v>241</v>
      </c>
      <c r="D527" s="349"/>
      <c r="E527" s="349"/>
      <c r="F527" s="350"/>
      <c r="G527" s="372" t="s">
        <v>221</v>
      </c>
      <c r="H527" s="373"/>
      <c r="I527" s="373"/>
      <c r="J527" s="372" t="s">
        <v>222</v>
      </c>
      <c r="K527" s="373"/>
      <c r="L527" s="373"/>
      <c r="M527" s="373"/>
      <c r="N527" s="374" t="s">
        <v>223</v>
      </c>
      <c r="O527" s="366"/>
      <c r="P527" s="366"/>
      <c r="Q527" s="366"/>
      <c r="R527" s="341" t="e">
        <f>IF(AND(W493&lt;=U493/3,MOD(W493,1000)=0,NOT(W493=0),AG495=1),"","・【W列】国庫補助希望額に不備あり。")</f>
        <v>#REF!</v>
      </c>
      <c r="S527" s="649"/>
      <c r="T527" s="649"/>
      <c r="U527" s="649"/>
      <c r="V527" s="649"/>
      <c r="W527" s="650"/>
    </row>
    <row r="528" spans="1:30" s="7" customFormat="1" ht="17.45" customHeight="1" x14ac:dyDescent="0.15">
      <c r="A528" s="320"/>
      <c r="B528" s="624"/>
      <c r="C528" s="370"/>
      <c r="D528" s="371"/>
      <c r="E528" s="371"/>
      <c r="F528" s="371"/>
      <c r="G528" s="364" t="e">
        <f>IF(#REF!="","",#REF!)</f>
        <v>#REF!</v>
      </c>
      <c r="H528" s="375"/>
      <c r="I528" s="376"/>
      <c r="J528" s="364" t="e">
        <f>IF(#REF!="","",#REF!)</f>
        <v>#REF!</v>
      </c>
      <c r="K528" s="375"/>
      <c r="L528" s="375"/>
      <c r="M528" s="376"/>
      <c r="N528" s="364" t="e">
        <f>IF(#REF!="","",#REF!)</f>
        <v>#REF!</v>
      </c>
      <c r="O528" s="375"/>
      <c r="P528" s="375"/>
      <c r="Q528" s="375"/>
      <c r="R528" s="651" t="e">
        <f>IF(AND(SUM(F516:G518)&lt;=D493,SUM(R516:R518)&lt;=D493),"","・報酬の「配置人数」には年間を通じた配置予定人数を記載してください。(※１)及び記入例参照")</f>
        <v>#REF!</v>
      </c>
      <c r="S528" s="652"/>
      <c r="T528" s="652"/>
      <c r="U528" s="652"/>
      <c r="V528" s="652"/>
      <c r="W528" s="653"/>
      <c r="X528" s="31" t="str">
        <f>IF(AND(O528="○",T528="○"),"①か②の",IF(AND(O528="―",T528="―"),"エラー",""))</f>
        <v/>
      </c>
    </row>
    <row r="529" spans="1:33" s="7" customFormat="1" ht="17.45" customHeight="1" x14ac:dyDescent="0.15">
      <c r="A529" s="320"/>
      <c r="B529" s="624"/>
      <c r="C529" s="348" t="s">
        <v>224</v>
      </c>
      <c r="D529" s="349"/>
      <c r="E529" s="349"/>
      <c r="F529" s="350"/>
      <c r="G529" s="354" t="s">
        <v>225</v>
      </c>
      <c r="H529" s="354"/>
      <c r="I529" s="354"/>
      <c r="J529" s="355" t="s">
        <v>242</v>
      </c>
      <c r="K529" s="356"/>
      <c r="L529" s="356"/>
      <c r="M529" s="356"/>
      <c r="N529" s="356"/>
      <c r="O529" s="356"/>
      <c r="P529" s="356"/>
      <c r="Q529" s="356"/>
      <c r="R529" s="651" t="e">
        <f>IF(AND(OR(COUNTIF(J530,"①*"),COUNTIF(J530,"②*")),AND(E519&lt;&gt;"",E520&lt;&gt;"",G524="○",G526="○",G528="○",J528="○",N528="○",G530="○")),"","・【成果目標】・【成果指標】・【部活動指導員について】・【支給要件の確認】・【部活動指導員の指導状況】・【地域連携・地域移行に資する取組】のいずれかに未入力箇所あり。")</f>
        <v>#REF!</v>
      </c>
      <c r="S529" s="546"/>
      <c r="T529" s="546"/>
      <c r="U529" s="546"/>
      <c r="V529" s="546"/>
      <c r="W529" s="547"/>
    </row>
    <row r="530" spans="1:33" s="7" customFormat="1" ht="26.45" customHeight="1" thickBot="1" x14ac:dyDescent="0.2">
      <c r="A530" s="320"/>
      <c r="B530" s="625"/>
      <c r="C530" s="351"/>
      <c r="D530" s="352"/>
      <c r="E530" s="352"/>
      <c r="F530" s="353"/>
      <c r="G530" s="363" t="e">
        <f>IF(#REF!="","",#REF!)</f>
        <v>#REF!</v>
      </c>
      <c r="H530" s="363"/>
      <c r="I530" s="363"/>
      <c r="J530" s="657" t="e">
        <f>IF(#REF!="","",#REF!)</f>
        <v>#REF!</v>
      </c>
      <c r="K530" s="658"/>
      <c r="L530" s="658"/>
      <c r="M530" s="658"/>
      <c r="N530" s="658"/>
      <c r="O530" s="658"/>
      <c r="P530" s="658"/>
      <c r="Q530" s="658"/>
      <c r="R530" s="654"/>
      <c r="S530" s="655"/>
      <c r="T530" s="655"/>
      <c r="U530" s="655"/>
      <c r="V530" s="655"/>
      <c r="W530" s="656"/>
      <c r="X530" s="31" t="str">
        <f>IF(AND(O530="○",T530="○"),"①か②の",IF(AND(O530="―",T530="―"),"エラー",""))</f>
        <v/>
      </c>
    </row>
    <row r="531" spans="1:33" s="7" customFormat="1" ht="26.45" customHeight="1" x14ac:dyDescent="0.15">
      <c r="A531" s="24" t="str">
        <f>IF(OR(COUNTIF(C533,"*区"),COUNTIF(C533,"*市"),COUNTIF(C533,"*町"),COUNTIF(C533,"*村"),COUNTIF(C533,"*組合")),"○","市町村名×")</f>
        <v>市町村名×</v>
      </c>
      <c r="B531" s="490" t="s">
        <v>106</v>
      </c>
      <c r="C531" s="659" t="s">
        <v>236</v>
      </c>
      <c r="D531" s="661" t="s">
        <v>237</v>
      </c>
      <c r="E531" s="409" t="s">
        <v>191</v>
      </c>
      <c r="F531" s="410"/>
      <c r="G531" s="410"/>
      <c r="H531" s="410"/>
      <c r="I531" s="410"/>
      <c r="J531" s="410"/>
      <c r="K531" s="410"/>
      <c r="L531" s="410"/>
      <c r="M531" s="410"/>
      <c r="N531" s="410"/>
      <c r="O531" s="410"/>
      <c r="P531" s="410"/>
      <c r="Q531" s="410"/>
      <c r="R531" s="410"/>
      <c r="S531" s="410"/>
      <c r="T531" s="410"/>
      <c r="U531" s="492" t="s">
        <v>192</v>
      </c>
      <c r="V531" s="492" t="s">
        <v>238</v>
      </c>
      <c r="W531" s="517" t="s">
        <v>193</v>
      </c>
      <c r="X531" s="25" t="e">
        <f>IF(OR(AF535=2,NOT(AND(V533&gt;0.3*U533,V533&lt;0.4*U533,V533&gt;=W533))),"※３参照：【Ｕ列】都道府県補助額を確認してください","")</f>
        <v>#REF!</v>
      </c>
      <c r="Y531" s="26"/>
    </row>
    <row r="532" spans="1:33" s="7" customFormat="1" ht="21.6" customHeight="1" thickBot="1" x14ac:dyDescent="0.2">
      <c r="A532" s="24" t="str">
        <f>IF(B533="都道府県確認欄","No.不備","")</f>
        <v/>
      </c>
      <c r="B532" s="491"/>
      <c r="C532" s="660"/>
      <c r="D532" s="662"/>
      <c r="E532" s="411"/>
      <c r="F532" s="412"/>
      <c r="G532" s="412"/>
      <c r="H532" s="412"/>
      <c r="I532" s="412"/>
      <c r="J532" s="412"/>
      <c r="K532" s="412"/>
      <c r="L532" s="412"/>
      <c r="M532" s="412"/>
      <c r="N532" s="412"/>
      <c r="O532" s="412"/>
      <c r="P532" s="412"/>
      <c r="Q532" s="412"/>
      <c r="R532" s="412"/>
      <c r="S532" s="412"/>
      <c r="T532" s="412"/>
      <c r="U532" s="493"/>
      <c r="V532" s="493"/>
      <c r="W532" s="518"/>
      <c r="X532" s="25" t="e">
        <f>IF(AND(W533&lt;=U533/3,MOD(W533,1000)=0,NOT(W533=0),AG535=1),"","※３参照：【Ｖ列】国庫補助希望額を確認してください。")</f>
        <v>#REF!</v>
      </c>
      <c r="Y532" s="26"/>
    </row>
    <row r="533" spans="1:33" s="7" customFormat="1" ht="24" customHeight="1" x14ac:dyDescent="0.15">
      <c r="A533" s="14"/>
      <c r="B533" s="622" t="str">
        <f>IFERROR(IF(OR(COUNTIF(C533,"*区"),COUNTIF(C533,"*市"),COUNTIF(C533,"*町"),COUNTIF(C533,"*村"),COUNTIF(C533,"*組合")),B493+1,"－"),"都道府県確認欄")</f>
        <v>－</v>
      </c>
      <c r="C533" s="626" t="e">
        <f>#REF!</f>
        <v>#REF!</v>
      </c>
      <c r="D533" s="629" t="e">
        <f>SUM($F535:$F554)</f>
        <v>#REF!</v>
      </c>
      <c r="E533" s="523" t="s">
        <v>194</v>
      </c>
      <c r="F533" s="524" t="s">
        <v>195</v>
      </c>
      <c r="G533" s="526" t="s">
        <v>196</v>
      </c>
      <c r="H533" s="528" t="s">
        <v>197</v>
      </c>
      <c r="I533" s="423" t="s">
        <v>198</v>
      </c>
      <c r="J533" s="424"/>
      <c r="K533" s="425"/>
      <c r="L533" s="429" t="s">
        <v>100</v>
      </c>
      <c r="M533" s="430"/>
      <c r="N533" s="430"/>
      <c r="O533" s="430"/>
      <c r="P533" s="430"/>
      <c r="Q533" s="430"/>
      <c r="R533" s="430"/>
      <c r="S533" s="431"/>
      <c r="T533" s="413" t="s">
        <v>199</v>
      </c>
      <c r="U533" s="415" t="e">
        <f>SUM($T535,$O556,$T556)</f>
        <v>#REF!</v>
      </c>
      <c r="V533" s="665" t="e">
        <f>#REF!</f>
        <v>#REF!</v>
      </c>
      <c r="W533" s="667" t="e">
        <f>#REF!</f>
        <v>#REF!</v>
      </c>
      <c r="X533" s="23" t="e">
        <f>IF(AND(AD535=1,AE535=1,AF535=1,AG535=1),"","入力不備あり")</f>
        <v>#REF!</v>
      </c>
      <c r="Y533" s="26"/>
    </row>
    <row r="534" spans="1:33" s="7" customFormat="1" ht="12.6" customHeight="1" thickBot="1" x14ac:dyDescent="0.2">
      <c r="A534" s="14"/>
      <c r="B534" s="623"/>
      <c r="C534" s="627"/>
      <c r="D534" s="630"/>
      <c r="E534" s="523"/>
      <c r="F534" s="525"/>
      <c r="G534" s="527"/>
      <c r="H534" s="529"/>
      <c r="I534" s="426"/>
      <c r="J534" s="427"/>
      <c r="K534" s="428"/>
      <c r="L534" s="432"/>
      <c r="M534" s="432"/>
      <c r="N534" s="432"/>
      <c r="O534" s="432"/>
      <c r="P534" s="432"/>
      <c r="Q534" s="432"/>
      <c r="R534" s="432"/>
      <c r="S534" s="433"/>
      <c r="T534" s="414"/>
      <c r="U534" s="416"/>
      <c r="V534" s="666"/>
      <c r="W534" s="565"/>
      <c r="X534" s="26"/>
      <c r="Y534" s="7" t="s">
        <v>180</v>
      </c>
      <c r="Z534" s="7" t="s">
        <v>200</v>
      </c>
      <c r="AA534" s="7" t="s">
        <v>201</v>
      </c>
      <c r="AB534" s="7" t="s">
        <v>202</v>
      </c>
      <c r="AD534" s="7" t="s">
        <v>203</v>
      </c>
      <c r="AE534" s="7" t="s">
        <v>107</v>
      </c>
      <c r="AF534" s="7" t="s">
        <v>239</v>
      </c>
      <c r="AG534" s="7" t="s">
        <v>204</v>
      </c>
    </row>
    <row r="535" spans="1:33" s="7" customFormat="1" ht="17.45" customHeight="1" x14ac:dyDescent="0.15">
      <c r="A535" s="27" t="e">
        <f>IF(AND(F535&lt;&gt;"",G535&lt;&gt;"",H535&lt;&gt;"",I535&lt;&gt;""),"","入力不備あり")</f>
        <v>#REF!</v>
      </c>
      <c r="B535" s="623"/>
      <c r="C535" s="628"/>
      <c r="D535" s="631"/>
      <c r="E535" s="523"/>
      <c r="F535" s="47" t="e">
        <f>IF(#REF!="","",#REF!)</f>
        <v>#REF!</v>
      </c>
      <c r="G535" s="49" t="e">
        <f>IF(#REF!="","",#REF!)</f>
        <v>#REF!</v>
      </c>
      <c r="H535" s="54" t="e">
        <f>IF(#REF!="","",#REF!)</f>
        <v>#REF!</v>
      </c>
      <c r="I535" s="385" t="str">
        <f>IFERROR(INT(G535*H535),"")</f>
        <v/>
      </c>
      <c r="J535" s="386"/>
      <c r="K535" s="387"/>
      <c r="L535" s="613" t="e">
        <f>IF(#REF!="","",#REF!)</f>
        <v>#REF!</v>
      </c>
      <c r="M535" s="613"/>
      <c r="N535" s="613"/>
      <c r="O535" s="613"/>
      <c r="P535" s="613"/>
      <c r="Q535" s="613"/>
      <c r="R535" s="613"/>
      <c r="S535" s="614"/>
      <c r="T535" s="567">
        <f>SUM($I535:$K554)</f>
        <v>0</v>
      </c>
      <c r="U535" s="416"/>
      <c r="V535" s="666"/>
      <c r="W535" s="565"/>
      <c r="X535" s="23" t="e">
        <f>IF(AND(Y535=1,Z535=1,AA535=1,AB535=1,AD535=1,AE535=1,AF535=1,AG535=1),"","入力不備あり")</f>
        <v>#REF!</v>
      </c>
      <c r="Y535" s="7">
        <f>IFERROR(IF(F535="",2,IF(AND(F535&gt;=1,(MOD(F535,1)=0)),1,IF(AND(F535=0,L535&lt;&gt;""),1,2))),2)</f>
        <v>2</v>
      </c>
      <c r="Z535" s="7" t="e">
        <f>IF(G535="",2,IF(G535&lt;=1600,1,2))</f>
        <v>#REF!</v>
      </c>
      <c r="AA535" s="7" t="e">
        <f>IF(H535="",2,IF(H535&gt;=0,1,2))</f>
        <v>#REF!</v>
      </c>
      <c r="AB535" s="7" t="e">
        <f>IF(I535=#REF!,1,2)</f>
        <v>#REF!</v>
      </c>
      <c r="AD535" s="7" t="e">
        <f>IF(T535=#REF!,1,2)</f>
        <v>#REF!</v>
      </c>
      <c r="AE535" s="7" t="e">
        <f>IF(U533=#REF!,1,2)</f>
        <v>#REF!</v>
      </c>
      <c r="AF535" s="7" t="e">
        <f>IF(V533=0,2,IF(#REF!="",2,IF(V533=#REF!,1,2)))</f>
        <v>#REF!</v>
      </c>
      <c r="AG535" s="7" t="e">
        <f>IF(W533=0,2,IF(W533=#REF!,1,2))</f>
        <v>#REF!</v>
      </c>
    </row>
    <row r="536" spans="1:33" s="7" customFormat="1" ht="17.45" customHeight="1" x14ac:dyDescent="0.15">
      <c r="A536" s="27" t="e">
        <f>IF(AND(F536="",G536="",H536="",I536="",L536=""),"",IF(AND(F536&lt;&gt;"",G536&lt;&gt;"",H536&lt;&gt;"",I536&lt;&gt;""),"","入力不備あり"))</f>
        <v>#REF!</v>
      </c>
      <c r="B536" s="623"/>
      <c r="C536" s="628"/>
      <c r="D536" s="631"/>
      <c r="E536" s="523"/>
      <c r="F536" s="47" t="e">
        <f>IF(#REF!="","",#REF!)</f>
        <v>#REF!</v>
      </c>
      <c r="G536" s="49" t="e">
        <f>IF(#REF!="","",#REF!)</f>
        <v>#REF!</v>
      </c>
      <c r="H536" s="54" t="e">
        <f>IF(#REF!="","",#REF!)</f>
        <v>#REF!</v>
      </c>
      <c r="I536" s="385" t="str">
        <f>IFERROR(INT(G536*H536),"")</f>
        <v/>
      </c>
      <c r="J536" s="386"/>
      <c r="K536" s="387"/>
      <c r="L536" s="613" t="e">
        <f>IF(#REF!="","",#REF!)</f>
        <v>#REF!</v>
      </c>
      <c r="M536" s="613"/>
      <c r="N536" s="613"/>
      <c r="O536" s="613"/>
      <c r="P536" s="613"/>
      <c r="Q536" s="613"/>
      <c r="R536" s="613"/>
      <c r="S536" s="614"/>
      <c r="T536" s="567"/>
      <c r="U536" s="416"/>
      <c r="V536" s="666"/>
      <c r="W536" s="565"/>
      <c r="X536" s="23" t="e">
        <f>IF(AND(Y536=3,Z536=3,AA536=3),"",IF(AND(Y536=1,Z536=1,AA536=1,AB536=1),"","入力不備あり"))</f>
        <v>#REF!</v>
      </c>
      <c r="Y536" s="7">
        <f>IFERROR(IF(F536="",3,IF(AND(F536&gt;=1,(MOD(F536,1)=0)),1,IF(AND(F536=0,L536&lt;&gt;""),1,2))),2)</f>
        <v>2</v>
      </c>
      <c r="Z536" s="7" t="e">
        <f>IF(G536="",3,IF(G536&lt;=1600,1,2))</f>
        <v>#REF!</v>
      </c>
      <c r="AA536" s="7" t="e">
        <f>IF(H536="",3,IF(H536&gt;=0,1,2))</f>
        <v>#REF!</v>
      </c>
      <c r="AB536" s="7" t="e">
        <f>IF(I536=#REF!,1,2)</f>
        <v>#REF!</v>
      </c>
    </row>
    <row r="537" spans="1:33" s="7" customFormat="1" ht="17.45" customHeight="1" x14ac:dyDescent="0.15">
      <c r="A537" s="27" t="e">
        <f>IF(AND(F537="",G537="",H537="",I537="",L537=""),"",IF(AND(F537&lt;&gt;"",G537&lt;&gt;"",H537&lt;&gt;"",I537&lt;&gt;""),"","入力不備あり"))</f>
        <v>#REF!</v>
      </c>
      <c r="B537" s="623"/>
      <c r="C537" s="628"/>
      <c r="D537" s="631"/>
      <c r="E537" s="523"/>
      <c r="F537" s="47" t="e">
        <f>IF(#REF!="","",#REF!)</f>
        <v>#REF!</v>
      </c>
      <c r="G537" s="49" t="e">
        <f>IF(#REF!="","",#REF!)</f>
        <v>#REF!</v>
      </c>
      <c r="H537" s="54" t="e">
        <f>IF(#REF!="","",#REF!)</f>
        <v>#REF!</v>
      </c>
      <c r="I537" s="385" t="str">
        <f t="shared" ref="I537:I554" si="92">IFERROR(INT(G537*H537),"")</f>
        <v/>
      </c>
      <c r="J537" s="386"/>
      <c r="K537" s="387"/>
      <c r="L537" s="613" t="e">
        <f>IF(#REF!="","",#REF!)</f>
        <v>#REF!</v>
      </c>
      <c r="M537" s="613"/>
      <c r="N537" s="613"/>
      <c r="O537" s="613"/>
      <c r="P537" s="613"/>
      <c r="Q537" s="613"/>
      <c r="R537" s="613"/>
      <c r="S537" s="614"/>
      <c r="T537" s="567"/>
      <c r="U537" s="416"/>
      <c r="V537" s="666"/>
      <c r="W537" s="565"/>
      <c r="X537" s="23" t="e">
        <f t="shared" ref="X537:X554" si="93">IF(AND(Y537=3,Z537=3,AA537=3),"",IF(AND(Y537=1,Z537=1,AA537=1,AB537=1),"","入力不備あり"))</f>
        <v>#REF!</v>
      </c>
      <c r="Y537" s="7">
        <f t="shared" ref="Y537:Y554" si="94">IFERROR(IF(F537="",3,IF(AND(F537&gt;=1,(MOD(F537,1)=0)),1,IF(AND(F537=0,L537&lt;&gt;""),1,2))),2)</f>
        <v>2</v>
      </c>
      <c r="Z537" s="7" t="e">
        <f t="shared" ref="Z537:Z554" si="95">IF(G537="",3,IF(G537&lt;=1600,1,2))</f>
        <v>#REF!</v>
      </c>
      <c r="AA537" s="7" t="e">
        <f t="shared" ref="AA537:AA554" si="96">IF(H537="",3,IF(H537&gt;=0,1,2))</f>
        <v>#REF!</v>
      </c>
      <c r="AB537" s="7" t="e">
        <f>IF(I537=#REF!,1,2)</f>
        <v>#REF!</v>
      </c>
    </row>
    <row r="538" spans="1:33" s="7" customFormat="1" ht="17.45" customHeight="1" x14ac:dyDescent="0.15">
      <c r="A538" s="27" t="e">
        <f t="shared" ref="A538:A554" si="97">IF(AND(F538="",G538="",H538="",I538="",L538=""),"",IF(AND(F538&lt;&gt;"",G538&lt;&gt;"",H538&lt;&gt;"",I538&lt;&gt;""),"","入力不備あり"))</f>
        <v>#REF!</v>
      </c>
      <c r="B538" s="623"/>
      <c r="C538" s="628"/>
      <c r="D538" s="631"/>
      <c r="E538" s="523"/>
      <c r="F538" s="47" t="e">
        <f>IF(#REF!="","",#REF!)</f>
        <v>#REF!</v>
      </c>
      <c r="G538" s="49" t="e">
        <f>IF(#REF!="","",#REF!)</f>
        <v>#REF!</v>
      </c>
      <c r="H538" s="54" t="e">
        <f>IF(#REF!="","",#REF!)</f>
        <v>#REF!</v>
      </c>
      <c r="I538" s="385" t="str">
        <f t="shared" si="92"/>
        <v/>
      </c>
      <c r="J538" s="386"/>
      <c r="K538" s="387"/>
      <c r="L538" s="613" t="e">
        <f>IF(#REF!="","",#REF!)</f>
        <v>#REF!</v>
      </c>
      <c r="M538" s="613"/>
      <c r="N538" s="613"/>
      <c r="O538" s="613"/>
      <c r="P538" s="613"/>
      <c r="Q538" s="613"/>
      <c r="R538" s="613"/>
      <c r="S538" s="614"/>
      <c r="T538" s="567"/>
      <c r="U538" s="416"/>
      <c r="V538" s="666"/>
      <c r="W538" s="565"/>
      <c r="X538" s="23" t="e">
        <f t="shared" si="93"/>
        <v>#REF!</v>
      </c>
      <c r="Y538" s="7">
        <f t="shared" si="94"/>
        <v>2</v>
      </c>
      <c r="Z538" s="7" t="e">
        <f t="shared" si="95"/>
        <v>#REF!</v>
      </c>
      <c r="AA538" s="7" t="e">
        <f t="shared" si="96"/>
        <v>#REF!</v>
      </c>
      <c r="AB538" s="7" t="e">
        <f>IF(I538=#REF!,1,2)</f>
        <v>#REF!</v>
      </c>
    </row>
    <row r="539" spans="1:33" s="7" customFormat="1" ht="17.45" customHeight="1" x14ac:dyDescent="0.15">
      <c r="A539" s="27" t="e">
        <f t="shared" si="97"/>
        <v>#REF!</v>
      </c>
      <c r="B539" s="623"/>
      <c r="C539" s="628"/>
      <c r="D539" s="631"/>
      <c r="E539" s="523"/>
      <c r="F539" s="47" t="e">
        <f>IF(#REF!="","",#REF!)</f>
        <v>#REF!</v>
      </c>
      <c r="G539" s="49" t="e">
        <f>IF(#REF!="","",#REF!)</f>
        <v>#REF!</v>
      </c>
      <c r="H539" s="54" t="e">
        <f>IF(#REF!="","",#REF!)</f>
        <v>#REF!</v>
      </c>
      <c r="I539" s="385" t="str">
        <f t="shared" si="92"/>
        <v/>
      </c>
      <c r="J539" s="386"/>
      <c r="K539" s="387"/>
      <c r="L539" s="613" t="e">
        <f>IF(#REF!="","",#REF!)</f>
        <v>#REF!</v>
      </c>
      <c r="M539" s="613"/>
      <c r="N539" s="613"/>
      <c r="O539" s="613"/>
      <c r="P539" s="613"/>
      <c r="Q539" s="613"/>
      <c r="R539" s="613"/>
      <c r="S539" s="614"/>
      <c r="T539" s="567"/>
      <c r="U539" s="416"/>
      <c r="V539" s="666"/>
      <c r="W539" s="565"/>
      <c r="X539" s="23" t="e">
        <f t="shared" si="93"/>
        <v>#REF!</v>
      </c>
      <c r="Y539" s="7">
        <f t="shared" si="94"/>
        <v>2</v>
      </c>
      <c r="Z539" s="7" t="e">
        <f t="shared" si="95"/>
        <v>#REF!</v>
      </c>
      <c r="AA539" s="7" t="e">
        <f t="shared" si="96"/>
        <v>#REF!</v>
      </c>
      <c r="AB539" s="7" t="e">
        <f>IF(I539=#REF!,1,2)</f>
        <v>#REF!</v>
      </c>
    </row>
    <row r="540" spans="1:33" s="7" customFormat="1" ht="17.45" customHeight="1" x14ac:dyDescent="0.15">
      <c r="A540" s="27" t="e">
        <f t="shared" si="97"/>
        <v>#REF!</v>
      </c>
      <c r="B540" s="623"/>
      <c r="C540" s="628"/>
      <c r="D540" s="631"/>
      <c r="E540" s="523"/>
      <c r="F540" s="47" t="e">
        <f>IF(#REF!="","",#REF!)</f>
        <v>#REF!</v>
      </c>
      <c r="G540" s="49" t="e">
        <f>IF(#REF!="","",#REF!)</f>
        <v>#REF!</v>
      </c>
      <c r="H540" s="54" t="e">
        <f>IF(#REF!="","",#REF!)</f>
        <v>#REF!</v>
      </c>
      <c r="I540" s="385" t="str">
        <f t="shared" si="92"/>
        <v/>
      </c>
      <c r="J540" s="386"/>
      <c r="K540" s="387"/>
      <c r="L540" s="613" t="e">
        <f>IF(#REF!="","",#REF!)</f>
        <v>#REF!</v>
      </c>
      <c r="M540" s="613"/>
      <c r="N540" s="613"/>
      <c r="O540" s="613"/>
      <c r="P540" s="613"/>
      <c r="Q540" s="613"/>
      <c r="R540" s="613"/>
      <c r="S540" s="614"/>
      <c r="T540" s="567"/>
      <c r="U540" s="416"/>
      <c r="V540" s="666"/>
      <c r="W540" s="565"/>
      <c r="X540" s="23" t="e">
        <f t="shared" si="93"/>
        <v>#REF!</v>
      </c>
      <c r="Y540" s="7">
        <f t="shared" si="94"/>
        <v>2</v>
      </c>
      <c r="Z540" s="7" t="e">
        <f t="shared" si="95"/>
        <v>#REF!</v>
      </c>
      <c r="AA540" s="7" t="e">
        <f t="shared" si="96"/>
        <v>#REF!</v>
      </c>
      <c r="AB540" s="7" t="e">
        <f>IF(I540=#REF!,1,2)</f>
        <v>#REF!</v>
      </c>
    </row>
    <row r="541" spans="1:33" s="7" customFormat="1" ht="17.45" customHeight="1" x14ac:dyDescent="0.15">
      <c r="A541" s="27" t="e">
        <f t="shared" si="97"/>
        <v>#REF!</v>
      </c>
      <c r="B541" s="623"/>
      <c r="C541" s="628"/>
      <c r="D541" s="631"/>
      <c r="E541" s="523"/>
      <c r="F541" s="47" t="e">
        <f>IF(#REF!="","",#REF!)</f>
        <v>#REF!</v>
      </c>
      <c r="G541" s="49" t="e">
        <f>IF(#REF!="","",#REF!)</f>
        <v>#REF!</v>
      </c>
      <c r="H541" s="54" t="e">
        <f>IF(#REF!="","",#REF!)</f>
        <v>#REF!</v>
      </c>
      <c r="I541" s="385" t="str">
        <f t="shared" si="92"/>
        <v/>
      </c>
      <c r="J541" s="386"/>
      <c r="K541" s="387"/>
      <c r="L541" s="613" t="e">
        <f>IF(#REF!="","",#REF!)</f>
        <v>#REF!</v>
      </c>
      <c r="M541" s="613"/>
      <c r="N541" s="613"/>
      <c r="O541" s="613"/>
      <c r="P541" s="613"/>
      <c r="Q541" s="613"/>
      <c r="R541" s="613"/>
      <c r="S541" s="614"/>
      <c r="T541" s="567"/>
      <c r="U541" s="416"/>
      <c r="V541" s="666"/>
      <c r="W541" s="565"/>
      <c r="X541" s="23" t="e">
        <f t="shared" si="93"/>
        <v>#REF!</v>
      </c>
      <c r="Y541" s="7">
        <f t="shared" si="94"/>
        <v>2</v>
      </c>
      <c r="Z541" s="7" t="e">
        <f t="shared" si="95"/>
        <v>#REF!</v>
      </c>
      <c r="AA541" s="7" t="e">
        <f t="shared" si="96"/>
        <v>#REF!</v>
      </c>
      <c r="AB541" s="7" t="e">
        <f>IF(I541=#REF!,1,2)</f>
        <v>#REF!</v>
      </c>
    </row>
    <row r="542" spans="1:33" s="7" customFormat="1" ht="17.45" customHeight="1" x14ac:dyDescent="0.15">
      <c r="A542" s="27" t="e">
        <f t="shared" si="97"/>
        <v>#REF!</v>
      </c>
      <c r="B542" s="623"/>
      <c r="C542" s="628"/>
      <c r="D542" s="631"/>
      <c r="E542" s="523"/>
      <c r="F542" s="47" t="e">
        <f>IF(#REF!="","",#REF!)</f>
        <v>#REF!</v>
      </c>
      <c r="G542" s="49" t="e">
        <f>IF(#REF!="","",#REF!)</f>
        <v>#REF!</v>
      </c>
      <c r="H542" s="54" t="e">
        <f>IF(#REF!="","",#REF!)</f>
        <v>#REF!</v>
      </c>
      <c r="I542" s="385" t="str">
        <f t="shared" si="92"/>
        <v/>
      </c>
      <c r="J542" s="386"/>
      <c r="K542" s="387"/>
      <c r="L542" s="613" t="e">
        <f>IF(#REF!="","",#REF!)</f>
        <v>#REF!</v>
      </c>
      <c r="M542" s="613"/>
      <c r="N542" s="613"/>
      <c r="O542" s="613"/>
      <c r="P542" s="613"/>
      <c r="Q542" s="613"/>
      <c r="R542" s="613"/>
      <c r="S542" s="614"/>
      <c r="T542" s="567"/>
      <c r="U542" s="416"/>
      <c r="V542" s="666"/>
      <c r="W542" s="565"/>
      <c r="X542" s="23" t="e">
        <f t="shared" si="93"/>
        <v>#REF!</v>
      </c>
      <c r="Y542" s="7">
        <f t="shared" si="94"/>
        <v>2</v>
      </c>
      <c r="Z542" s="7" t="e">
        <f t="shared" si="95"/>
        <v>#REF!</v>
      </c>
      <c r="AA542" s="7" t="e">
        <f t="shared" si="96"/>
        <v>#REF!</v>
      </c>
      <c r="AB542" s="7" t="e">
        <f>IF(I542=#REF!,1,2)</f>
        <v>#REF!</v>
      </c>
    </row>
    <row r="543" spans="1:33" s="7" customFormat="1" ht="17.45" customHeight="1" x14ac:dyDescent="0.15">
      <c r="A543" s="27" t="e">
        <f t="shared" si="97"/>
        <v>#REF!</v>
      </c>
      <c r="B543" s="623"/>
      <c r="C543" s="628"/>
      <c r="D543" s="631"/>
      <c r="E543" s="523"/>
      <c r="F543" s="47" t="e">
        <f>IF(#REF!="","",#REF!)</f>
        <v>#REF!</v>
      </c>
      <c r="G543" s="49" t="e">
        <f>IF(#REF!="","",#REF!)</f>
        <v>#REF!</v>
      </c>
      <c r="H543" s="54" t="e">
        <f>IF(#REF!="","",#REF!)</f>
        <v>#REF!</v>
      </c>
      <c r="I543" s="385" t="str">
        <f t="shared" si="92"/>
        <v/>
      </c>
      <c r="J543" s="386"/>
      <c r="K543" s="387"/>
      <c r="L543" s="613" t="e">
        <f>IF(#REF!="","",#REF!)</f>
        <v>#REF!</v>
      </c>
      <c r="M543" s="613"/>
      <c r="N543" s="613"/>
      <c r="O543" s="613"/>
      <c r="P543" s="613"/>
      <c r="Q543" s="613"/>
      <c r="R543" s="613"/>
      <c r="S543" s="614"/>
      <c r="T543" s="567"/>
      <c r="U543" s="416"/>
      <c r="V543" s="666"/>
      <c r="W543" s="565"/>
      <c r="X543" s="23" t="e">
        <f t="shared" si="93"/>
        <v>#REF!</v>
      </c>
      <c r="Y543" s="7">
        <f t="shared" si="94"/>
        <v>2</v>
      </c>
      <c r="Z543" s="7" t="e">
        <f t="shared" si="95"/>
        <v>#REF!</v>
      </c>
      <c r="AA543" s="7" t="e">
        <f t="shared" si="96"/>
        <v>#REF!</v>
      </c>
      <c r="AB543" s="7" t="e">
        <f>IF(I543=#REF!,1,2)</f>
        <v>#REF!</v>
      </c>
    </row>
    <row r="544" spans="1:33" s="7" customFormat="1" ht="17.45" customHeight="1" x14ac:dyDescent="0.15">
      <c r="A544" s="27" t="e">
        <f t="shared" si="97"/>
        <v>#REF!</v>
      </c>
      <c r="B544" s="623"/>
      <c r="C544" s="628"/>
      <c r="D544" s="631"/>
      <c r="E544" s="523"/>
      <c r="F544" s="47" t="e">
        <f>IF(#REF!="","",#REF!)</f>
        <v>#REF!</v>
      </c>
      <c r="G544" s="49" t="e">
        <f>IF(#REF!="","",#REF!)</f>
        <v>#REF!</v>
      </c>
      <c r="H544" s="54" t="e">
        <f>IF(#REF!="","",#REF!)</f>
        <v>#REF!</v>
      </c>
      <c r="I544" s="385" t="str">
        <f t="shared" si="92"/>
        <v/>
      </c>
      <c r="J544" s="386"/>
      <c r="K544" s="387"/>
      <c r="L544" s="613" t="e">
        <f>IF(#REF!="","",#REF!)</f>
        <v>#REF!</v>
      </c>
      <c r="M544" s="613"/>
      <c r="N544" s="613"/>
      <c r="O544" s="613"/>
      <c r="P544" s="613"/>
      <c r="Q544" s="613"/>
      <c r="R544" s="613"/>
      <c r="S544" s="614"/>
      <c r="T544" s="567"/>
      <c r="U544" s="416"/>
      <c r="V544" s="666"/>
      <c r="W544" s="565"/>
      <c r="X544" s="23" t="e">
        <f t="shared" si="93"/>
        <v>#REF!</v>
      </c>
      <c r="Y544" s="7">
        <f t="shared" si="94"/>
        <v>2</v>
      </c>
      <c r="Z544" s="7" t="e">
        <f t="shared" si="95"/>
        <v>#REF!</v>
      </c>
      <c r="AA544" s="7" t="e">
        <f t="shared" si="96"/>
        <v>#REF!</v>
      </c>
      <c r="AB544" s="7" t="e">
        <f>IF(I544=#REF!,1,2)</f>
        <v>#REF!</v>
      </c>
    </row>
    <row r="545" spans="1:30" s="7" customFormat="1" ht="17.45" customHeight="1" x14ac:dyDescent="0.15">
      <c r="A545" s="27" t="e">
        <f t="shared" si="97"/>
        <v>#REF!</v>
      </c>
      <c r="B545" s="623"/>
      <c r="C545" s="628"/>
      <c r="D545" s="631"/>
      <c r="E545" s="523"/>
      <c r="F545" s="47" t="e">
        <f>IF(#REF!="","",#REF!)</f>
        <v>#REF!</v>
      </c>
      <c r="G545" s="49" t="e">
        <f>IF(#REF!="","",#REF!)</f>
        <v>#REF!</v>
      </c>
      <c r="H545" s="54" t="e">
        <f>IF(#REF!="","",#REF!)</f>
        <v>#REF!</v>
      </c>
      <c r="I545" s="385" t="str">
        <f t="shared" si="92"/>
        <v/>
      </c>
      <c r="J545" s="386"/>
      <c r="K545" s="387"/>
      <c r="L545" s="613" t="e">
        <f>IF(#REF!="","",#REF!)</f>
        <v>#REF!</v>
      </c>
      <c r="M545" s="613"/>
      <c r="N545" s="613"/>
      <c r="O545" s="613"/>
      <c r="P545" s="613"/>
      <c r="Q545" s="613"/>
      <c r="R545" s="613"/>
      <c r="S545" s="614"/>
      <c r="T545" s="567"/>
      <c r="U545" s="416"/>
      <c r="V545" s="666"/>
      <c r="W545" s="565"/>
      <c r="X545" s="23" t="e">
        <f t="shared" si="93"/>
        <v>#REF!</v>
      </c>
      <c r="Y545" s="7">
        <f t="shared" si="94"/>
        <v>2</v>
      </c>
      <c r="Z545" s="7" t="e">
        <f t="shared" si="95"/>
        <v>#REF!</v>
      </c>
      <c r="AA545" s="7" t="e">
        <f t="shared" si="96"/>
        <v>#REF!</v>
      </c>
      <c r="AB545" s="7" t="e">
        <f>IF(I545=#REF!,1,2)</f>
        <v>#REF!</v>
      </c>
    </row>
    <row r="546" spans="1:30" s="7" customFormat="1" ht="17.45" customHeight="1" x14ac:dyDescent="0.15">
      <c r="A546" s="27" t="e">
        <f t="shared" si="97"/>
        <v>#REF!</v>
      </c>
      <c r="B546" s="623"/>
      <c r="C546" s="628"/>
      <c r="D546" s="631"/>
      <c r="E546" s="523"/>
      <c r="F546" s="47" t="e">
        <f>IF(#REF!="","",#REF!)</f>
        <v>#REF!</v>
      </c>
      <c r="G546" s="49" t="e">
        <f>IF(#REF!="","",#REF!)</f>
        <v>#REF!</v>
      </c>
      <c r="H546" s="54" t="e">
        <f>IF(#REF!="","",#REF!)</f>
        <v>#REF!</v>
      </c>
      <c r="I546" s="385" t="str">
        <f t="shared" si="92"/>
        <v/>
      </c>
      <c r="J546" s="386"/>
      <c r="K546" s="387"/>
      <c r="L546" s="613" t="e">
        <f>IF(#REF!="","",#REF!)</f>
        <v>#REF!</v>
      </c>
      <c r="M546" s="613"/>
      <c r="N546" s="613"/>
      <c r="O546" s="613"/>
      <c r="P546" s="613"/>
      <c r="Q546" s="613"/>
      <c r="R546" s="613"/>
      <c r="S546" s="614"/>
      <c r="T546" s="567"/>
      <c r="U546" s="416"/>
      <c r="V546" s="666"/>
      <c r="W546" s="565"/>
      <c r="X546" s="23" t="e">
        <f t="shared" si="93"/>
        <v>#REF!</v>
      </c>
      <c r="Y546" s="7">
        <f t="shared" si="94"/>
        <v>2</v>
      </c>
      <c r="Z546" s="7" t="e">
        <f t="shared" si="95"/>
        <v>#REF!</v>
      </c>
      <c r="AA546" s="7" t="e">
        <f t="shared" si="96"/>
        <v>#REF!</v>
      </c>
      <c r="AB546" s="7" t="e">
        <f>IF(I546=#REF!,1,2)</f>
        <v>#REF!</v>
      </c>
    </row>
    <row r="547" spans="1:30" s="7" customFormat="1" ht="17.45" customHeight="1" x14ac:dyDescent="0.15">
      <c r="A547" s="27" t="e">
        <f t="shared" si="97"/>
        <v>#REF!</v>
      </c>
      <c r="B547" s="623"/>
      <c r="C547" s="628"/>
      <c r="D547" s="631"/>
      <c r="E547" s="523"/>
      <c r="F547" s="47" t="e">
        <f>IF(#REF!="","",#REF!)</f>
        <v>#REF!</v>
      </c>
      <c r="G547" s="49" t="e">
        <f>IF(#REF!="","",#REF!)</f>
        <v>#REF!</v>
      </c>
      <c r="H547" s="54" t="e">
        <f>IF(#REF!="","",#REF!)</f>
        <v>#REF!</v>
      </c>
      <c r="I547" s="385" t="str">
        <f t="shared" si="92"/>
        <v/>
      </c>
      <c r="J547" s="386"/>
      <c r="K547" s="387"/>
      <c r="L547" s="613" t="e">
        <f>IF(#REF!="","",#REF!)</f>
        <v>#REF!</v>
      </c>
      <c r="M547" s="613"/>
      <c r="N547" s="613"/>
      <c r="O547" s="613"/>
      <c r="P547" s="613"/>
      <c r="Q547" s="613"/>
      <c r="R547" s="613"/>
      <c r="S547" s="614"/>
      <c r="T547" s="567"/>
      <c r="U547" s="416"/>
      <c r="V547" s="666"/>
      <c r="W547" s="565"/>
      <c r="X547" s="23" t="e">
        <f t="shared" si="93"/>
        <v>#REF!</v>
      </c>
      <c r="Y547" s="7">
        <f t="shared" si="94"/>
        <v>2</v>
      </c>
      <c r="Z547" s="7" t="e">
        <f t="shared" si="95"/>
        <v>#REF!</v>
      </c>
      <c r="AA547" s="7" t="e">
        <f t="shared" si="96"/>
        <v>#REF!</v>
      </c>
      <c r="AB547" s="7" t="e">
        <f>IF(I547=#REF!,1,2)</f>
        <v>#REF!</v>
      </c>
    </row>
    <row r="548" spans="1:30" s="7" customFormat="1" ht="17.45" customHeight="1" x14ac:dyDescent="0.15">
      <c r="A548" s="27" t="e">
        <f t="shared" si="97"/>
        <v>#REF!</v>
      </c>
      <c r="B548" s="623"/>
      <c r="C548" s="628"/>
      <c r="D548" s="631"/>
      <c r="E548" s="523"/>
      <c r="F548" s="47" t="e">
        <f>IF(#REF!="","",#REF!)</f>
        <v>#REF!</v>
      </c>
      <c r="G548" s="49" t="e">
        <f>IF(#REF!="","",#REF!)</f>
        <v>#REF!</v>
      </c>
      <c r="H548" s="54" t="e">
        <f>IF(#REF!="","",#REF!)</f>
        <v>#REF!</v>
      </c>
      <c r="I548" s="385" t="str">
        <f t="shared" si="92"/>
        <v/>
      </c>
      <c r="J548" s="386"/>
      <c r="K548" s="387"/>
      <c r="L548" s="613" t="e">
        <f>IF(#REF!="","",#REF!)</f>
        <v>#REF!</v>
      </c>
      <c r="M548" s="613"/>
      <c r="N548" s="613"/>
      <c r="O548" s="613"/>
      <c r="P548" s="613"/>
      <c r="Q548" s="613"/>
      <c r="R548" s="613"/>
      <c r="S548" s="614"/>
      <c r="T548" s="567"/>
      <c r="U548" s="416"/>
      <c r="V548" s="666"/>
      <c r="W548" s="565"/>
      <c r="X548" s="23" t="e">
        <f t="shared" si="93"/>
        <v>#REF!</v>
      </c>
      <c r="Y548" s="7">
        <f t="shared" si="94"/>
        <v>2</v>
      </c>
      <c r="Z548" s="7" t="e">
        <f t="shared" si="95"/>
        <v>#REF!</v>
      </c>
      <c r="AA548" s="7" t="e">
        <f t="shared" si="96"/>
        <v>#REF!</v>
      </c>
      <c r="AB548" s="7" t="e">
        <f>IF(I548=#REF!,1,2)</f>
        <v>#REF!</v>
      </c>
    </row>
    <row r="549" spans="1:30" s="7" customFormat="1" ht="17.45" customHeight="1" x14ac:dyDescent="0.15">
      <c r="A549" s="27" t="e">
        <f t="shared" si="97"/>
        <v>#REF!</v>
      </c>
      <c r="B549" s="623"/>
      <c r="C549" s="628"/>
      <c r="D549" s="631"/>
      <c r="E549" s="523"/>
      <c r="F549" s="47" t="e">
        <f>IF(#REF!="","",#REF!)</f>
        <v>#REF!</v>
      </c>
      <c r="G549" s="49" t="e">
        <f>IF(#REF!="","",#REF!)</f>
        <v>#REF!</v>
      </c>
      <c r="H549" s="54" t="e">
        <f>IF(#REF!="","",#REF!)</f>
        <v>#REF!</v>
      </c>
      <c r="I549" s="385" t="str">
        <f t="shared" si="92"/>
        <v/>
      </c>
      <c r="J549" s="386"/>
      <c r="K549" s="387"/>
      <c r="L549" s="613" t="e">
        <f>IF(#REF!="","",#REF!)</f>
        <v>#REF!</v>
      </c>
      <c r="M549" s="613"/>
      <c r="N549" s="613"/>
      <c r="O549" s="613"/>
      <c r="P549" s="613"/>
      <c r="Q549" s="613"/>
      <c r="R549" s="613"/>
      <c r="S549" s="614"/>
      <c r="T549" s="567"/>
      <c r="U549" s="416"/>
      <c r="V549" s="666"/>
      <c r="W549" s="565"/>
      <c r="X549" s="23" t="e">
        <f t="shared" si="93"/>
        <v>#REF!</v>
      </c>
      <c r="Y549" s="7">
        <f t="shared" si="94"/>
        <v>2</v>
      </c>
      <c r="Z549" s="7" t="e">
        <f t="shared" si="95"/>
        <v>#REF!</v>
      </c>
      <c r="AA549" s="7" t="e">
        <f t="shared" si="96"/>
        <v>#REF!</v>
      </c>
      <c r="AB549" s="7" t="e">
        <f>IF(I549=#REF!,1,2)</f>
        <v>#REF!</v>
      </c>
    </row>
    <row r="550" spans="1:30" s="7" customFormat="1" ht="17.45" customHeight="1" x14ac:dyDescent="0.15">
      <c r="A550" s="27" t="e">
        <f t="shared" si="97"/>
        <v>#REF!</v>
      </c>
      <c r="B550" s="623"/>
      <c r="C550" s="628"/>
      <c r="D550" s="631"/>
      <c r="E550" s="523"/>
      <c r="F550" s="47" t="e">
        <f>IF(#REF!="","",#REF!)</f>
        <v>#REF!</v>
      </c>
      <c r="G550" s="49" t="e">
        <f>IF(#REF!="","",#REF!)</f>
        <v>#REF!</v>
      </c>
      <c r="H550" s="54" t="e">
        <f>IF(#REF!="","",#REF!)</f>
        <v>#REF!</v>
      </c>
      <c r="I550" s="385" t="str">
        <f t="shared" si="92"/>
        <v/>
      </c>
      <c r="J550" s="386"/>
      <c r="K550" s="387"/>
      <c r="L550" s="613" t="e">
        <f>IF(#REF!="","",#REF!)</f>
        <v>#REF!</v>
      </c>
      <c r="M550" s="613"/>
      <c r="N550" s="613"/>
      <c r="O550" s="613"/>
      <c r="P550" s="613"/>
      <c r="Q550" s="613"/>
      <c r="R550" s="613"/>
      <c r="S550" s="614"/>
      <c r="T550" s="567"/>
      <c r="U550" s="416"/>
      <c r="V550" s="666"/>
      <c r="W550" s="565"/>
      <c r="X550" s="23" t="e">
        <f t="shared" si="93"/>
        <v>#REF!</v>
      </c>
      <c r="Y550" s="7">
        <f t="shared" si="94"/>
        <v>2</v>
      </c>
      <c r="Z550" s="7" t="e">
        <f t="shared" si="95"/>
        <v>#REF!</v>
      </c>
      <c r="AA550" s="7" t="e">
        <f t="shared" si="96"/>
        <v>#REF!</v>
      </c>
      <c r="AB550" s="7" t="e">
        <f>IF(I550=#REF!,1,2)</f>
        <v>#REF!</v>
      </c>
    </row>
    <row r="551" spans="1:30" s="7" customFormat="1" ht="17.45" customHeight="1" x14ac:dyDescent="0.15">
      <c r="A551" s="27" t="e">
        <f t="shared" si="97"/>
        <v>#REF!</v>
      </c>
      <c r="B551" s="623"/>
      <c r="C551" s="628"/>
      <c r="D551" s="631"/>
      <c r="E551" s="523"/>
      <c r="F551" s="47" t="e">
        <f>IF(#REF!="","",#REF!)</f>
        <v>#REF!</v>
      </c>
      <c r="G551" s="49" t="e">
        <f>IF(#REF!="","",#REF!)</f>
        <v>#REF!</v>
      </c>
      <c r="H551" s="54" t="e">
        <f>IF(#REF!="","",#REF!)</f>
        <v>#REF!</v>
      </c>
      <c r="I551" s="385" t="str">
        <f t="shared" si="92"/>
        <v/>
      </c>
      <c r="J551" s="386"/>
      <c r="K551" s="387"/>
      <c r="L551" s="613" t="e">
        <f>IF(#REF!="","",#REF!)</f>
        <v>#REF!</v>
      </c>
      <c r="M551" s="613"/>
      <c r="N551" s="613"/>
      <c r="O551" s="613"/>
      <c r="P551" s="613"/>
      <c r="Q551" s="613"/>
      <c r="R551" s="613"/>
      <c r="S551" s="614"/>
      <c r="T551" s="567"/>
      <c r="U551" s="416"/>
      <c r="V551" s="666"/>
      <c r="W551" s="565"/>
      <c r="X551" s="23" t="e">
        <f t="shared" si="93"/>
        <v>#REF!</v>
      </c>
      <c r="Y551" s="7">
        <f t="shared" si="94"/>
        <v>2</v>
      </c>
      <c r="Z551" s="7" t="e">
        <f t="shared" si="95"/>
        <v>#REF!</v>
      </c>
      <c r="AA551" s="7" t="e">
        <f t="shared" si="96"/>
        <v>#REF!</v>
      </c>
      <c r="AB551" s="7" t="e">
        <f>IF(I551=#REF!,1,2)</f>
        <v>#REF!</v>
      </c>
    </row>
    <row r="552" spans="1:30" s="7" customFormat="1" ht="17.45" customHeight="1" x14ac:dyDescent="0.15">
      <c r="A552" s="27" t="e">
        <f t="shared" si="97"/>
        <v>#REF!</v>
      </c>
      <c r="B552" s="623"/>
      <c r="C552" s="628"/>
      <c r="D552" s="631"/>
      <c r="E552" s="523"/>
      <c r="F552" s="47" t="e">
        <f>IF(#REF!="","",#REF!)</f>
        <v>#REF!</v>
      </c>
      <c r="G552" s="49" t="e">
        <f>IF(#REF!="","",#REF!)</f>
        <v>#REF!</v>
      </c>
      <c r="H552" s="54" t="e">
        <f>IF(#REF!="","",#REF!)</f>
        <v>#REF!</v>
      </c>
      <c r="I552" s="385" t="str">
        <f t="shared" si="92"/>
        <v/>
      </c>
      <c r="J552" s="386"/>
      <c r="K552" s="387"/>
      <c r="L552" s="613" t="e">
        <f>IF(#REF!="","",#REF!)</f>
        <v>#REF!</v>
      </c>
      <c r="M552" s="613"/>
      <c r="N552" s="613"/>
      <c r="O552" s="613"/>
      <c r="P552" s="613"/>
      <c r="Q552" s="613"/>
      <c r="R552" s="613"/>
      <c r="S552" s="614"/>
      <c r="T552" s="567"/>
      <c r="U552" s="416"/>
      <c r="V552" s="666"/>
      <c r="W552" s="565"/>
      <c r="X552" s="23" t="e">
        <f t="shared" si="93"/>
        <v>#REF!</v>
      </c>
      <c r="Y552" s="7">
        <f t="shared" si="94"/>
        <v>2</v>
      </c>
      <c r="Z552" s="7" t="e">
        <f t="shared" si="95"/>
        <v>#REF!</v>
      </c>
      <c r="AA552" s="7" t="e">
        <f t="shared" si="96"/>
        <v>#REF!</v>
      </c>
      <c r="AB552" s="7" t="e">
        <f>IF(I552=#REF!,1,2)</f>
        <v>#REF!</v>
      </c>
    </row>
    <row r="553" spans="1:30" s="7" customFormat="1" ht="17.45" customHeight="1" x14ac:dyDescent="0.15">
      <c r="A553" s="27" t="e">
        <f t="shared" si="97"/>
        <v>#REF!</v>
      </c>
      <c r="B553" s="623"/>
      <c r="C553" s="628"/>
      <c r="D553" s="631"/>
      <c r="E553" s="523"/>
      <c r="F553" s="47" t="e">
        <f>IF(#REF!="","",#REF!)</f>
        <v>#REF!</v>
      </c>
      <c r="G553" s="49" t="e">
        <f>IF(#REF!="","",#REF!)</f>
        <v>#REF!</v>
      </c>
      <c r="H553" s="54" t="e">
        <f>IF(#REF!="","",#REF!)</f>
        <v>#REF!</v>
      </c>
      <c r="I553" s="385" t="str">
        <f t="shared" si="92"/>
        <v/>
      </c>
      <c r="J553" s="386"/>
      <c r="K553" s="387"/>
      <c r="L553" s="613" t="e">
        <f>IF(#REF!="","",#REF!)</f>
        <v>#REF!</v>
      </c>
      <c r="M553" s="613"/>
      <c r="N553" s="613"/>
      <c r="O553" s="613"/>
      <c r="P553" s="613"/>
      <c r="Q553" s="613"/>
      <c r="R553" s="613"/>
      <c r="S553" s="614"/>
      <c r="T553" s="567"/>
      <c r="U553" s="416"/>
      <c r="V553" s="666"/>
      <c r="W553" s="565"/>
      <c r="X553" s="23" t="e">
        <f t="shared" si="93"/>
        <v>#REF!</v>
      </c>
      <c r="Y553" s="7">
        <f t="shared" si="94"/>
        <v>2</v>
      </c>
      <c r="Z553" s="7" t="e">
        <f t="shared" si="95"/>
        <v>#REF!</v>
      </c>
      <c r="AA553" s="7" t="e">
        <f t="shared" si="96"/>
        <v>#REF!</v>
      </c>
      <c r="AB553" s="7" t="e">
        <f>IF(I553=#REF!,1,2)</f>
        <v>#REF!</v>
      </c>
    </row>
    <row r="554" spans="1:30" s="7" customFormat="1" ht="17.45" customHeight="1" thickBot="1" x14ac:dyDescent="0.2">
      <c r="A554" s="27" t="e">
        <f t="shared" si="97"/>
        <v>#REF!</v>
      </c>
      <c r="B554" s="623"/>
      <c r="C554" s="628"/>
      <c r="D554" s="631"/>
      <c r="E554" s="523"/>
      <c r="F554" s="47" t="e">
        <f>IF(#REF!="","",#REF!)</f>
        <v>#REF!</v>
      </c>
      <c r="G554" s="49" t="e">
        <f>IF(#REF!="","",#REF!)</f>
        <v>#REF!</v>
      </c>
      <c r="H554" s="54" t="e">
        <f>IF(#REF!="","",#REF!)</f>
        <v>#REF!</v>
      </c>
      <c r="I554" s="385" t="str">
        <f t="shared" si="92"/>
        <v/>
      </c>
      <c r="J554" s="386"/>
      <c r="K554" s="387"/>
      <c r="L554" s="613" t="e">
        <f>IF(#REF!="","",#REF!)</f>
        <v>#REF!</v>
      </c>
      <c r="M554" s="613"/>
      <c r="N554" s="613"/>
      <c r="O554" s="613"/>
      <c r="P554" s="613"/>
      <c r="Q554" s="613"/>
      <c r="R554" s="613"/>
      <c r="S554" s="614"/>
      <c r="T554" s="668"/>
      <c r="U554" s="416"/>
      <c r="V554" s="666"/>
      <c r="W554" s="565"/>
      <c r="X554" s="23" t="e">
        <f t="shared" si="93"/>
        <v>#REF!</v>
      </c>
      <c r="Y554" s="7">
        <f t="shared" si="94"/>
        <v>2</v>
      </c>
      <c r="Z554" s="7" t="e">
        <f t="shared" si="95"/>
        <v>#REF!</v>
      </c>
      <c r="AA554" s="7" t="e">
        <f t="shared" si="96"/>
        <v>#REF!</v>
      </c>
      <c r="AB554" s="7" t="e">
        <f>IF(I554=#REF!,1,2)</f>
        <v>#REF!</v>
      </c>
    </row>
    <row r="555" spans="1:30" s="7" customFormat="1" ht="36" customHeight="1" thickBot="1" x14ac:dyDescent="0.2">
      <c r="A555" s="13"/>
      <c r="B555" s="623"/>
      <c r="C555" s="628"/>
      <c r="D555" s="631"/>
      <c r="E555" s="508" t="s">
        <v>240</v>
      </c>
      <c r="F555" s="511" t="s">
        <v>206</v>
      </c>
      <c r="G555" s="435"/>
      <c r="H555" s="434" t="s">
        <v>207</v>
      </c>
      <c r="I555" s="435"/>
      <c r="J555" s="435"/>
      <c r="K555" s="435"/>
      <c r="L555" s="436" t="s">
        <v>208</v>
      </c>
      <c r="M555" s="436"/>
      <c r="N555" s="436"/>
      <c r="O555" s="669" t="s">
        <v>209</v>
      </c>
      <c r="P555" s="670"/>
      <c r="Q555" s="512" t="s">
        <v>210</v>
      </c>
      <c r="R555" s="38" t="s">
        <v>206</v>
      </c>
      <c r="S555" s="39" t="s">
        <v>202</v>
      </c>
      <c r="T555" s="44" t="s">
        <v>211</v>
      </c>
      <c r="U555" s="416"/>
      <c r="V555" s="666"/>
      <c r="W555" s="565"/>
      <c r="X555" s="28"/>
      <c r="Y555" s="21" t="s">
        <v>212</v>
      </c>
      <c r="Z555" s="21" t="s">
        <v>210</v>
      </c>
      <c r="AB555" s="45" t="s">
        <v>213</v>
      </c>
      <c r="AC555" s="45" t="s">
        <v>214</v>
      </c>
      <c r="AD555" s="22"/>
    </row>
    <row r="556" spans="1:30" s="7" customFormat="1" ht="15" customHeight="1" x14ac:dyDescent="0.15">
      <c r="A556" s="29"/>
      <c r="B556" s="623"/>
      <c r="C556" s="628"/>
      <c r="D556" s="631"/>
      <c r="E556" s="509"/>
      <c r="F556" s="515" t="e">
        <f>IF(#REF!="","",#REF!)</f>
        <v>#REF!</v>
      </c>
      <c r="G556" s="516"/>
      <c r="H556" s="439" t="e">
        <f>IF(#REF!="","",#REF!)</f>
        <v>#REF!</v>
      </c>
      <c r="I556" s="440"/>
      <c r="J556" s="440"/>
      <c r="K556" s="440"/>
      <c r="L556" s="441" t="e">
        <f>IF(#REF!="","",#REF!)</f>
        <v>#REF!</v>
      </c>
      <c r="M556" s="442"/>
      <c r="N556" s="442"/>
      <c r="O556" s="443" t="e">
        <f>SUM($L556:$N558)</f>
        <v>#REF!</v>
      </c>
      <c r="P556" s="444"/>
      <c r="Q556" s="513"/>
      <c r="R556" s="42" t="e">
        <f>IF(#REF!="","",#REF!)</f>
        <v>#REF!</v>
      </c>
      <c r="S556" s="40" t="e">
        <f>IF(#REF!="","",#REF!)</f>
        <v>#REF!</v>
      </c>
      <c r="T556" s="617" t="e">
        <f>SUM($S556:$S558)</f>
        <v>#REF!</v>
      </c>
      <c r="U556" s="416"/>
      <c r="V556" s="666"/>
      <c r="W556" s="565"/>
      <c r="X556" s="23" t="e">
        <f>IF(OR(Y556=2,Z556=2,AB556=2,AC556=2),"入力不備あり","")</f>
        <v>#REF!</v>
      </c>
      <c r="Y556" s="41" t="e">
        <f>IF(AND(F556="",H556="",L556=""),"",IF(AND(F556&lt;&gt;"",F556&gt;0,L556&lt;&gt;"",L556&gt;0,H556="○"),"",2))</f>
        <v>#REF!</v>
      </c>
      <c r="Z556" s="41" t="e">
        <f>IF(AND(R556="",S556=""),"",IF(AND(R556&gt;0,R556&lt;&gt;"",S556&gt;0,S556&lt;&gt;""),"",2))</f>
        <v>#REF!</v>
      </c>
      <c r="AA556" s="30"/>
      <c r="AB556" s="7" t="e">
        <f>IF(AND(O556=0,#REF!=0),"",IF(O556=#REF!,1,2))</f>
        <v>#REF!</v>
      </c>
      <c r="AC556" s="7" t="e">
        <f>IF(AND(T556=0,#REF!=0),"",IF(T556=#REF!,1,2))</f>
        <v>#REF!</v>
      </c>
    </row>
    <row r="557" spans="1:30" s="7" customFormat="1" ht="15" customHeight="1" x14ac:dyDescent="0.15">
      <c r="A557" s="29"/>
      <c r="B557" s="623"/>
      <c r="C557" s="628"/>
      <c r="D557" s="631"/>
      <c r="E557" s="509"/>
      <c r="F557" s="500" t="e">
        <f>IF(#REF!="","",#REF!)</f>
        <v>#REF!</v>
      </c>
      <c r="G557" s="501"/>
      <c r="H557" s="448" t="e">
        <f>IF(#REF!="","",#REF!)</f>
        <v>#REF!</v>
      </c>
      <c r="I557" s="449"/>
      <c r="J557" s="449"/>
      <c r="K557" s="449"/>
      <c r="L557" s="450" t="e">
        <f>IF(#REF!="","",#REF!)</f>
        <v>#REF!</v>
      </c>
      <c r="M557" s="451"/>
      <c r="N557" s="451"/>
      <c r="O557" s="445"/>
      <c r="P557" s="444"/>
      <c r="Q557" s="513"/>
      <c r="R557" s="42" t="e">
        <f>IF(#REF!="","",#REF!)</f>
        <v>#REF!</v>
      </c>
      <c r="S557" s="40" t="e">
        <f>IF(#REF!="","",#REF!)</f>
        <v>#REF!</v>
      </c>
      <c r="T557" s="618"/>
      <c r="U557" s="416"/>
      <c r="V557" s="666"/>
      <c r="W557" s="565"/>
      <c r="X557" s="23" t="e">
        <f>IF(OR(Y557=2,Z557=2),"入力不備あり","")</f>
        <v>#REF!</v>
      </c>
      <c r="Y557" s="41" t="e">
        <f>IF(AND(F557="",H557="",L557=""),"",IF(AND(F557&lt;&gt;"",F557&gt;0,L557&lt;&gt;"",L557&gt;0,H557="○"),"",2))</f>
        <v>#REF!</v>
      </c>
      <c r="Z557" s="41" t="e">
        <f t="shared" ref="Z557:Z558" si="98">IF(AND(R557="",S557=""),"",IF(AND(R557&gt;0,R557&lt;&gt;"",S557&gt;0,S557&lt;&gt;""),"",2))</f>
        <v>#REF!</v>
      </c>
      <c r="AA557" s="30"/>
    </row>
    <row r="558" spans="1:30" s="7" customFormat="1" ht="15" customHeight="1" thickBot="1" x14ac:dyDescent="0.2">
      <c r="A558" s="29"/>
      <c r="B558" s="623"/>
      <c r="C558" s="628"/>
      <c r="D558" s="631"/>
      <c r="E558" s="615"/>
      <c r="F558" s="620" t="e">
        <f>IF(#REF!="","",#REF!)</f>
        <v>#REF!</v>
      </c>
      <c r="G558" s="621"/>
      <c r="H558" s="640" t="e">
        <f>IF(#REF!="","",#REF!)</f>
        <v>#REF!</v>
      </c>
      <c r="I558" s="641"/>
      <c r="J558" s="641"/>
      <c r="K558" s="641"/>
      <c r="L558" s="642" t="e">
        <f>IF(#REF!="","",#REF!)</f>
        <v>#REF!</v>
      </c>
      <c r="M558" s="643"/>
      <c r="N558" s="643"/>
      <c r="O558" s="663"/>
      <c r="P558" s="664"/>
      <c r="Q558" s="616"/>
      <c r="R558" s="59" t="e">
        <f>IF(#REF!="","",#REF!)</f>
        <v>#REF!</v>
      </c>
      <c r="S558" s="60" t="e">
        <f>IF(#REF!="","",#REF!)</f>
        <v>#REF!</v>
      </c>
      <c r="T558" s="619"/>
      <c r="U558" s="416"/>
      <c r="V558" s="666"/>
      <c r="W558" s="565"/>
      <c r="X558" s="23" t="e">
        <f>IF(OR(Y558=2,Z558=2),"入力不備あり","")</f>
        <v>#REF!</v>
      </c>
      <c r="Y558" s="41" t="e">
        <f>IF(AND(F558="",H558="",L558=""),"",IF(AND(F558&lt;&gt;"",F558&gt;0,L558&lt;&gt;"",L558&gt;0,H558="○"),"",2))</f>
        <v>#REF!</v>
      </c>
      <c r="Z558" s="41" t="e">
        <f t="shared" si="98"/>
        <v>#REF!</v>
      </c>
      <c r="AA558" s="30"/>
    </row>
    <row r="559" spans="1:30" s="7" customFormat="1" ht="27.6" customHeight="1" x14ac:dyDescent="0.15">
      <c r="A559" s="320"/>
      <c r="B559" s="624"/>
      <c r="C559" s="326" t="s">
        <v>215</v>
      </c>
      <c r="D559" s="327"/>
      <c r="E559" s="608" t="e">
        <f>IF(#REF!="","",#REF!)</f>
        <v>#REF!</v>
      </c>
      <c r="F559" s="609"/>
      <c r="G559" s="609"/>
      <c r="H559" s="609"/>
      <c r="I559" s="609"/>
      <c r="J559" s="609"/>
      <c r="K559" s="609"/>
      <c r="L559" s="609"/>
      <c r="M559" s="609"/>
      <c r="N559" s="609"/>
      <c r="O559" s="609"/>
      <c r="P559" s="609"/>
      <c r="Q559" s="609"/>
      <c r="R559" s="609"/>
      <c r="S559" s="609"/>
      <c r="T559" s="609"/>
      <c r="U559" s="609"/>
      <c r="V559" s="609"/>
      <c r="W559" s="610"/>
    </row>
    <row r="560" spans="1:30" s="7" customFormat="1" ht="27.6" customHeight="1" thickBot="1" x14ac:dyDescent="0.2">
      <c r="A560" s="320"/>
      <c r="B560" s="624"/>
      <c r="C560" s="326" t="s">
        <v>216</v>
      </c>
      <c r="D560" s="327"/>
      <c r="E560" s="608" t="e">
        <f>IF(#REF!="","",#REF!)</f>
        <v>#REF!</v>
      </c>
      <c r="F560" s="609"/>
      <c r="G560" s="609"/>
      <c r="H560" s="609"/>
      <c r="I560" s="609"/>
      <c r="J560" s="609"/>
      <c r="K560" s="609"/>
      <c r="L560" s="609"/>
      <c r="M560" s="609"/>
      <c r="N560" s="609"/>
      <c r="O560" s="609"/>
      <c r="P560" s="609"/>
      <c r="Q560" s="609"/>
      <c r="R560" s="611"/>
      <c r="S560" s="611"/>
      <c r="T560" s="611"/>
      <c r="U560" s="611"/>
      <c r="V560" s="611"/>
      <c r="W560" s="612"/>
    </row>
    <row r="561" spans="1:33" s="7" customFormat="1" ht="18.600000000000001" customHeight="1" x14ac:dyDescent="0.15">
      <c r="A561" s="320"/>
      <c r="B561" s="624"/>
      <c r="C561" s="332" t="s">
        <v>217</v>
      </c>
      <c r="D561" s="333"/>
      <c r="E561" s="333"/>
      <c r="F561" s="334"/>
      <c r="G561" s="377" t="s">
        <v>218</v>
      </c>
      <c r="H561" s="378"/>
      <c r="I561" s="378"/>
      <c r="J561" s="378"/>
      <c r="K561" s="378"/>
      <c r="L561" s="378"/>
      <c r="M561" s="378"/>
      <c r="N561" s="378"/>
      <c r="O561" s="378"/>
      <c r="P561" s="378"/>
      <c r="Q561" s="378"/>
      <c r="R561" s="389" t="e">
        <f>IF(X561&lt;&gt;"","","【入力内容確認欄】以下を確認し【作業用】事業計画書(間接)シートを修正願います。")</f>
        <v>#REF!</v>
      </c>
      <c r="S561" s="632"/>
      <c r="T561" s="632"/>
      <c r="U561" s="632"/>
      <c r="V561" s="632"/>
      <c r="W561" s="633"/>
      <c r="X561" s="68" t="e">
        <f>IF(AND(R564="",R565="",R566="",R567="",R568="",R569=""),"左の市区町村に係る入力が完了しました。今一度、記載内容をご確認ください。","")</f>
        <v>#REF!</v>
      </c>
    </row>
    <row r="562" spans="1:33" s="7" customFormat="1" ht="9" customHeight="1" x14ac:dyDescent="0.15">
      <c r="A562" s="320"/>
      <c r="B562" s="624"/>
      <c r="C562" s="335"/>
      <c r="D562" s="336"/>
      <c r="E562" s="336"/>
      <c r="F562" s="337"/>
      <c r="G562" s="379"/>
      <c r="H562" s="380"/>
      <c r="I562" s="380"/>
      <c r="J562" s="380"/>
      <c r="K562" s="380"/>
      <c r="L562" s="380"/>
      <c r="M562" s="380"/>
      <c r="N562" s="380"/>
      <c r="O562" s="380"/>
      <c r="P562" s="380"/>
      <c r="Q562" s="380"/>
      <c r="R562" s="634"/>
      <c r="S562" s="635"/>
      <c r="T562" s="635"/>
      <c r="U562" s="635"/>
      <c r="V562" s="635"/>
      <c r="W562" s="636"/>
    </row>
    <row r="563" spans="1:33" s="7" customFormat="1" ht="9" customHeight="1" thickBot="1" x14ac:dyDescent="0.2">
      <c r="A563" s="320"/>
      <c r="B563" s="624"/>
      <c r="C563" s="335"/>
      <c r="D563" s="336"/>
      <c r="E563" s="336"/>
      <c r="F563" s="337"/>
      <c r="G563" s="381"/>
      <c r="H563" s="382"/>
      <c r="I563" s="382"/>
      <c r="J563" s="382"/>
      <c r="K563" s="382"/>
      <c r="L563" s="382"/>
      <c r="M563" s="382"/>
      <c r="N563" s="382"/>
      <c r="O563" s="382"/>
      <c r="P563" s="382"/>
      <c r="Q563" s="382"/>
      <c r="R563" s="637"/>
      <c r="S563" s="638"/>
      <c r="T563" s="638"/>
      <c r="U563" s="638"/>
      <c r="V563" s="638"/>
      <c r="W563" s="639"/>
    </row>
    <row r="564" spans="1:33" s="7" customFormat="1" ht="17.45" customHeight="1" x14ac:dyDescent="0.15">
      <c r="A564" s="320"/>
      <c r="B564" s="624"/>
      <c r="C564" s="335"/>
      <c r="D564" s="336"/>
      <c r="E564" s="336"/>
      <c r="F564" s="337"/>
      <c r="G564" s="398" t="e">
        <f>IF(#REF!="","",#REF!)</f>
        <v>#REF!</v>
      </c>
      <c r="H564" s="399"/>
      <c r="I564" s="399"/>
      <c r="J564" s="399"/>
      <c r="K564" s="399"/>
      <c r="L564" s="399"/>
      <c r="M564" s="399"/>
      <c r="N564" s="399"/>
      <c r="O564" s="399"/>
      <c r="P564" s="399"/>
      <c r="Q564" s="399"/>
      <c r="R564" s="646" t="e" cm="1">
        <f t="array" ref="R564">IF(AND(X533:X558="",A535:A558=""),"","・報酬・期末勤勉手当・交通費・合計額・都道府県/国の補助金額のいずれかに不備あり。")</f>
        <v>#REF!</v>
      </c>
      <c r="S564" s="647"/>
      <c r="T564" s="647"/>
      <c r="U564" s="647"/>
      <c r="V564" s="647"/>
      <c r="W564" s="648"/>
    </row>
    <row r="565" spans="1:33" s="7" customFormat="1" ht="17.45" customHeight="1" x14ac:dyDescent="0.15">
      <c r="A565" s="320"/>
      <c r="B565" s="624"/>
      <c r="C565" s="335"/>
      <c r="D565" s="336"/>
      <c r="E565" s="336"/>
      <c r="F565" s="337"/>
      <c r="G565" s="374" t="s">
        <v>219</v>
      </c>
      <c r="H565" s="388"/>
      <c r="I565" s="388"/>
      <c r="J565" s="388"/>
      <c r="K565" s="388"/>
      <c r="L565" s="388"/>
      <c r="M565" s="388"/>
      <c r="N565" s="388"/>
      <c r="O565" s="388"/>
      <c r="P565" s="388"/>
      <c r="Q565" s="388"/>
      <c r="R565" s="367" t="str">
        <f>IF(A531="市町村名×","・【C列】市区町村名：未入力または不備あり。","")</f>
        <v>・【C列】市区町村名：未入力または不備あり。</v>
      </c>
      <c r="S565" s="644"/>
      <c r="T565" s="644"/>
      <c r="U565" s="644"/>
      <c r="V565" s="644"/>
      <c r="W565" s="645"/>
    </row>
    <row r="566" spans="1:33" s="7" customFormat="1" ht="17.45" customHeight="1" x14ac:dyDescent="0.15">
      <c r="A566" s="320"/>
      <c r="B566" s="624"/>
      <c r="C566" s="338"/>
      <c r="D566" s="339"/>
      <c r="E566" s="339"/>
      <c r="F566" s="340"/>
      <c r="G566" s="364" t="e">
        <f>IF(#REF!="","",#REF!)</f>
        <v>#REF!</v>
      </c>
      <c r="H566" s="365"/>
      <c r="I566" s="365"/>
      <c r="J566" s="366"/>
      <c r="K566" s="366"/>
      <c r="L566" s="366"/>
      <c r="M566" s="366"/>
      <c r="N566" s="366"/>
      <c r="O566" s="366"/>
      <c r="P566" s="366"/>
      <c r="Q566" s="366"/>
      <c r="R566" s="367" t="e">
        <f>IF(OR(AF535=2,NOT(AND(V533&gt;0.3*U533,V533&lt;0.4*U533,V533&gt;=W533))),"・【V列】都道府県補助額：未入力または不備あり。","")</f>
        <v>#REF!</v>
      </c>
      <c r="S566" s="644"/>
      <c r="T566" s="644"/>
      <c r="U566" s="644"/>
      <c r="V566" s="644"/>
      <c r="W566" s="645"/>
    </row>
    <row r="567" spans="1:33" s="7" customFormat="1" ht="17.45" customHeight="1" x14ac:dyDescent="0.15">
      <c r="A567" s="320"/>
      <c r="B567" s="624"/>
      <c r="C567" s="348" t="s">
        <v>241</v>
      </c>
      <c r="D567" s="349"/>
      <c r="E567" s="349"/>
      <c r="F567" s="350"/>
      <c r="G567" s="372" t="s">
        <v>221</v>
      </c>
      <c r="H567" s="373"/>
      <c r="I567" s="373"/>
      <c r="J567" s="372" t="s">
        <v>222</v>
      </c>
      <c r="K567" s="373"/>
      <c r="L567" s="373"/>
      <c r="M567" s="373"/>
      <c r="N567" s="374" t="s">
        <v>223</v>
      </c>
      <c r="O567" s="366"/>
      <c r="P567" s="366"/>
      <c r="Q567" s="366"/>
      <c r="R567" s="341" t="e">
        <f>IF(AND(W533&lt;=U533/3,MOD(W533,1000)=0,NOT(W533=0),AG535=1),"","・【W列】国庫補助希望額に不備あり。")</f>
        <v>#REF!</v>
      </c>
      <c r="S567" s="649"/>
      <c r="T567" s="649"/>
      <c r="U567" s="649"/>
      <c r="V567" s="649"/>
      <c r="W567" s="650"/>
    </row>
    <row r="568" spans="1:33" s="7" customFormat="1" ht="17.45" customHeight="1" x14ac:dyDescent="0.15">
      <c r="A568" s="320"/>
      <c r="B568" s="624"/>
      <c r="C568" s="370"/>
      <c r="D568" s="371"/>
      <c r="E568" s="371"/>
      <c r="F568" s="371"/>
      <c r="G568" s="364" t="e">
        <f>IF(#REF!="","",#REF!)</f>
        <v>#REF!</v>
      </c>
      <c r="H568" s="375"/>
      <c r="I568" s="376"/>
      <c r="J568" s="364" t="e">
        <f>IF(#REF!="","",#REF!)</f>
        <v>#REF!</v>
      </c>
      <c r="K568" s="375"/>
      <c r="L568" s="375"/>
      <c r="M568" s="376"/>
      <c r="N568" s="364" t="e">
        <f>IF(#REF!="","",#REF!)</f>
        <v>#REF!</v>
      </c>
      <c r="O568" s="375"/>
      <c r="P568" s="375"/>
      <c r="Q568" s="375"/>
      <c r="R568" s="651" t="e">
        <f>IF(AND(SUM(F556:G558)&lt;=D533,SUM(R556:R558)&lt;=D533),"","・報酬の「配置人数」には年間を通じた配置予定人数を記載してください。(※１)及び記入例参照")</f>
        <v>#REF!</v>
      </c>
      <c r="S568" s="652"/>
      <c r="T568" s="652"/>
      <c r="U568" s="652"/>
      <c r="V568" s="652"/>
      <c r="W568" s="653"/>
      <c r="X568" s="31" t="str">
        <f>IF(AND(O568="○",T568="○"),"①か②の",IF(AND(O568="―",T568="―"),"エラー",""))</f>
        <v/>
      </c>
    </row>
    <row r="569" spans="1:33" s="7" customFormat="1" ht="17.45" customHeight="1" x14ac:dyDescent="0.15">
      <c r="A569" s="320"/>
      <c r="B569" s="624"/>
      <c r="C569" s="348" t="s">
        <v>224</v>
      </c>
      <c r="D569" s="349"/>
      <c r="E569" s="349"/>
      <c r="F569" s="350"/>
      <c r="G569" s="354" t="s">
        <v>225</v>
      </c>
      <c r="H569" s="354"/>
      <c r="I569" s="354"/>
      <c r="J569" s="355" t="s">
        <v>242</v>
      </c>
      <c r="K569" s="356"/>
      <c r="L569" s="356"/>
      <c r="M569" s="356"/>
      <c r="N569" s="356"/>
      <c r="O569" s="356"/>
      <c r="P569" s="356"/>
      <c r="Q569" s="356"/>
      <c r="R569" s="651" t="e">
        <f>IF(AND(OR(COUNTIF(J570,"①*"),COUNTIF(J570,"②*")),AND(E559&lt;&gt;"",E560&lt;&gt;"",G564="○",G566="○",G568="○",J568="○",N568="○",G570="○")),"","・【成果目標】・【成果指標】・【部活動指導員について】・【支給要件の確認】・【部活動指導員の指導状況】・【地域連携・地域移行に資する取組】のいずれかに未入力箇所あり。")</f>
        <v>#REF!</v>
      </c>
      <c r="S569" s="546"/>
      <c r="T569" s="546"/>
      <c r="U569" s="546"/>
      <c r="V569" s="546"/>
      <c r="W569" s="547"/>
    </row>
    <row r="570" spans="1:33" s="7" customFormat="1" ht="26.45" customHeight="1" thickBot="1" x14ac:dyDescent="0.2">
      <c r="A570" s="320"/>
      <c r="B570" s="625"/>
      <c r="C570" s="351"/>
      <c r="D570" s="352"/>
      <c r="E570" s="352"/>
      <c r="F570" s="353"/>
      <c r="G570" s="363" t="e">
        <f>IF(#REF!="","",#REF!)</f>
        <v>#REF!</v>
      </c>
      <c r="H570" s="363"/>
      <c r="I570" s="363"/>
      <c r="J570" s="657" t="e">
        <f>IF(#REF!="","",#REF!)</f>
        <v>#REF!</v>
      </c>
      <c r="K570" s="658"/>
      <c r="L570" s="658"/>
      <c r="M570" s="658"/>
      <c r="N570" s="658"/>
      <c r="O570" s="658"/>
      <c r="P570" s="658"/>
      <c r="Q570" s="658"/>
      <c r="R570" s="654"/>
      <c r="S570" s="655"/>
      <c r="T570" s="655"/>
      <c r="U570" s="655"/>
      <c r="V570" s="655"/>
      <c r="W570" s="656"/>
      <c r="X570" s="31" t="str">
        <f>IF(AND(O570="○",T570="○"),"①か②の",IF(AND(O570="―",T570="―"),"エラー",""))</f>
        <v/>
      </c>
    </row>
    <row r="571" spans="1:33" s="7" customFormat="1" ht="26.45" customHeight="1" x14ac:dyDescent="0.15">
      <c r="A571" s="24" t="str">
        <f>IF(OR(COUNTIF(C573,"*区"),COUNTIF(C573,"*市"),COUNTIF(C573,"*町"),COUNTIF(C573,"*村"),COUNTIF(C573,"*組合")),"○","市町村名×")</f>
        <v>市町村名×</v>
      </c>
      <c r="B571" s="490" t="s">
        <v>106</v>
      </c>
      <c r="C571" s="659" t="s">
        <v>236</v>
      </c>
      <c r="D571" s="661" t="s">
        <v>237</v>
      </c>
      <c r="E571" s="409" t="s">
        <v>191</v>
      </c>
      <c r="F571" s="410"/>
      <c r="G571" s="410"/>
      <c r="H571" s="410"/>
      <c r="I571" s="410"/>
      <c r="J571" s="410"/>
      <c r="K571" s="410"/>
      <c r="L571" s="410"/>
      <c r="M571" s="410"/>
      <c r="N571" s="410"/>
      <c r="O571" s="410"/>
      <c r="P571" s="410"/>
      <c r="Q571" s="410"/>
      <c r="R571" s="410"/>
      <c r="S571" s="410"/>
      <c r="T571" s="410"/>
      <c r="U571" s="492" t="s">
        <v>192</v>
      </c>
      <c r="V571" s="492" t="s">
        <v>238</v>
      </c>
      <c r="W571" s="517" t="s">
        <v>193</v>
      </c>
      <c r="X571" s="25" t="e">
        <f>IF(OR(AF575=2,NOT(AND(V573&gt;0.3*U573,V573&lt;0.4*U573,V573&gt;=W573))),"※３参照：【Ｕ列】都道府県補助額を確認してください","")</f>
        <v>#REF!</v>
      </c>
      <c r="Y571" s="26"/>
    </row>
    <row r="572" spans="1:33" s="7" customFormat="1" ht="21.6" customHeight="1" thickBot="1" x14ac:dyDescent="0.2">
      <c r="A572" s="24" t="str">
        <f>IF(B573="都道府県確認欄","No.不備","")</f>
        <v/>
      </c>
      <c r="B572" s="491"/>
      <c r="C572" s="660"/>
      <c r="D572" s="662"/>
      <c r="E572" s="411"/>
      <c r="F572" s="412"/>
      <c r="G572" s="412"/>
      <c r="H572" s="412"/>
      <c r="I572" s="412"/>
      <c r="J572" s="412"/>
      <c r="K572" s="412"/>
      <c r="L572" s="412"/>
      <c r="M572" s="412"/>
      <c r="N572" s="412"/>
      <c r="O572" s="412"/>
      <c r="P572" s="412"/>
      <c r="Q572" s="412"/>
      <c r="R572" s="412"/>
      <c r="S572" s="412"/>
      <c r="T572" s="412"/>
      <c r="U572" s="493"/>
      <c r="V572" s="493"/>
      <c r="W572" s="518"/>
      <c r="X572" s="25" t="e">
        <f>IF(AND(W573&lt;=U573/3,MOD(W573,1000)=0,NOT(W573=0),AG575=1),"","※３参照：【Ｖ列】国庫補助希望額を確認してください。")</f>
        <v>#REF!</v>
      </c>
      <c r="Y572" s="26"/>
    </row>
    <row r="573" spans="1:33" s="7" customFormat="1" ht="24" customHeight="1" x14ac:dyDescent="0.15">
      <c r="A573" s="14"/>
      <c r="B573" s="622" t="str">
        <f>IFERROR(IF(OR(COUNTIF(C573,"*区"),COUNTIF(C573,"*市"),COUNTIF(C573,"*町"),COUNTIF(C573,"*村"),COUNTIF(C573,"*組合")),B533+1,"－"),"都道府県確認欄")</f>
        <v>－</v>
      </c>
      <c r="C573" s="626" t="e">
        <f>#REF!</f>
        <v>#REF!</v>
      </c>
      <c r="D573" s="629" t="e">
        <f>SUM($F575:$F594)</f>
        <v>#REF!</v>
      </c>
      <c r="E573" s="523" t="s">
        <v>194</v>
      </c>
      <c r="F573" s="524" t="s">
        <v>195</v>
      </c>
      <c r="G573" s="526" t="s">
        <v>196</v>
      </c>
      <c r="H573" s="528" t="s">
        <v>197</v>
      </c>
      <c r="I573" s="423" t="s">
        <v>198</v>
      </c>
      <c r="J573" s="424"/>
      <c r="K573" s="425"/>
      <c r="L573" s="429" t="s">
        <v>100</v>
      </c>
      <c r="M573" s="430"/>
      <c r="N573" s="430"/>
      <c r="O573" s="430"/>
      <c r="P573" s="430"/>
      <c r="Q573" s="430"/>
      <c r="R573" s="430"/>
      <c r="S573" s="431"/>
      <c r="T573" s="413" t="s">
        <v>199</v>
      </c>
      <c r="U573" s="415" t="e">
        <f>SUM($T575,$O596,$T596)</f>
        <v>#REF!</v>
      </c>
      <c r="V573" s="665" t="e">
        <f>#REF!</f>
        <v>#REF!</v>
      </c>
      <c r="W573" s="667" t="e">
        <f>#REF!</f>
        <v>#REF!</v>
      </c>
      <c r="X573" s="23" t="e">
        <f>IF(AND(AD575=1,AE575=1,AF575=1,AG575=1),"","入力不備あり")</f>
        <v>#REF!</v>
      </c>
      <c r="Y573" s="26"/>
    </row>
    <row r="574" spans="1:33" s="7" customFormat="1" ht="12.6" customHeight="1" thickBot="1" x14ac:dyDescent="0.2">
      <c r="A574" s="14"/>
      <c r="B574" s="623"/>
      <c r="C574" s="627"/>
      <c r="D574" s="630"/>
      <c r="E574" s="523"/>
      <c r="F574" s="525"/>
      <c r="G574" s="527"/>
      <c r="H574" s="529"/>
      <c r="I574" s="426"/>
      <c r="J574" s="427"/>
      <c r="K574" s="428"/>
      <c r="L574" s="432"/>
      <c r="M574" s="432"/>
      <c r="N574" s="432"/>
      <c r="O574" s="432"/>
      <c r="P574" s="432"/>
      <c r="Q574" s="432"/>
      <c r="R574" s="432"/>
      <c r="S574" s="433"/>
      <c r="T574" s="414"/>
      <c r="U574" s="416"/>
      <c r="V574" s="666"/>
      <c r="W574" s="565"/>
      <c r="X574" s="26"/>
      <c r="Y574" s="7" t="s">
        <v>180</v>
      </c>
      <c r="Z574" s="7" t="s">
        <v>200</v>
      </c>
      <c r="AA574" s="7" t="s">
        <v>201</v>
      </c>
      <c r="AB574" s="7" t="s">
        <v>202</v>
      </c>
      <c r="AD574" s="7" t="s">
        <v>203</v>
      </c>
      <c r="AE574" s="7" t="s">
        <v>107</v>
      </c>
      <c r="AF574" s="7" t="s">
        <v>239</v>
      </c>
      <c r="AG574" s="7" t="s">
        <v>204</v>
      </c>
    </row>
    <row r="575" spans="1:33" s="7" customFormat="1" ht="17.45" customHeight="1" x14ac:dyDescent="0.15">
      <c r="A575" s="27" t="e">
        <f>IF(AND(F575&lt;&gt;"",G575&lt;&gt;"",H575&lt;&gt;"",I575&lt;&gt;""),"","入力不備あり")</f>
        <v>#REF!</v>
      </c>
      <c r="B575" s="623"/>
      <c r="C575" s="628"/>
      <c r="D575" s="631"/>
      <c r="E575" s="523"/>
      <c r="F575" s="47" t="e">
        <f>IF(#REF!="","",#REF!)</f>
        <v>#REF!</v>
      </c>
      <c r="G575" s="49" t="e">
        <f>IF(#REF!="","",#REF!)</f>
        <v>#REF!</v>
      </c>
      <c r="H575" s="54" t="e">
        <f>IF(#REF!="","",#REF!)</f>
        <v>#REF!</v>
      </c>
      <c r="I575" s="385" t="str">
        <f>IFERROR(INT(G575*H575),"")</f>
        <v/>
      </c>
      <c r="J575" s="386"/>
      <c r="K575" s="387"/>
      <c r="L575" s="613" t="e">
        <f>IF(#REF!="","",#REF!)</f>
        <v>#REF!</v>
      </c>
      <c r="M575" s="613"/>
      <c r="N575" s="613"/>
      <c r="O575" s="613"/>
      <c r="P575" s="613"/>
      <c r="Q575" s="613"/>
      <c r="R575" s="613"/>
      <c r="S575" s="614"/>
      <c r="T575" s="567">
        <f>SUM($I575:$K594)</f>
        <v>0</v>
      </c>
      <c r="U575" s="416"/>
      <c r="V575" s="666"/>
      <c r="W575" s="565"/>
      <c r="X575" s="23" t="e">
        <f>IF(AND(Y575=1,Z575=1,AA575=1,AB575=1,AD575=1,AE575=1,AF575=1,AG575=1),"","入力不備あり")</f>
        <v>#REF!</v>
      </c>
      <c r="Y575" s="7">
        <f>IFERROR(IF(F575="",2,IF(AND(F575&gt;=1,(MOD(F575,1)=0)),1,IF(AND(F575=0,L575&lt;&gt;""),1,2))),2)</f>
        <v>2</v>
      </c>
      <c r="Z575" s="7" t="e">
        <f>IF(G575="",2,IF(G575&lt;=1600,1,2))</f>
        <v>#REF!</v>
      </c>
      <c r="AA575" s="7" t="e">
        <f>IF(H575="",2,IF(H575&gt;=0,1,2))</f>
        <v>#REF!</v>
      </c>
      <c r="AB575" s="7" t="e">
        <f>IF(I575=#REF!,1,2)</f>
        <v>#REF!</v>
      </c>
      <c r="AD575" s="7" t="e">
        <f>IF(T575=#REF!,1,2)</f>
        <v>#REF!</v>
      </c>
      <c r="AE575" s="7" t="e">
        <f>IF(U573=#REF!,1,2)</f>
        <v>#REF!</v>
      </c>
      <c r="AF575" s="7" t="e">
        <f>IF(V573=0,2,IF(#REF!="",2,IF(V573=#REF!,1,2)))</f>
        <v>#REF!</v>
      </c>
      <c r="AG575" s="7" t="e">
        <f>IF(W573=0,2,IF(W573=#REF!,1,2))</f>
        <v>#REF!</v>
      </c>
    </row>
    <row r="576" spans="1:33" s="7" customFormat="1" ht="17.45" customHeight="1" x14ac:dyDescent="0.15">
      <c r="A576" s="27" t="e">
        <f>IF(AND(F576="",G576="",H576="",I576="",L576=""),"",IF(AND(F576&lt;&gt;"",G576&lt;&gt;"",H576&lt;&gt;"",I576&lt;&gt;""),"","入力不備あり"))</f>
        <v>#REF!</v>
      </c>
      <c r="B576" s="623"/>
      <c r="C576" s="628"/>
      <c r="D576" s="631"/>
      <c r="E576" s="523"/>
      <c r="F576" s="47" t="e">
        <f>IF(#REF!="","",#REF!)</f>
        <v>#REF!</v>
      </c>
      <c r="G576" s="49" t="e">
        <f>IF(#REF!="","",#REF!)</f>
        <v>#REF!</v>
      </c>
      <c r="H576" s="54" t="e">
        <f>IF(#REF!="","",#REF!)</f>
        <v>#REF!</v>
      </c>
      <c r="I576" s="385" t="str">
        <f>IFERROR(INT(G576*H576),"")</f>
        <v/>
      </c>
      <c r="J576" s="386"/>
      <c r="K576" s="387"/>
      <c r="L576" s="613" t="e">
        <f>IF(#REF!="","",#REF!)</f>
        <v>#REF!</v>
      </c>
      <c r="M576" s="613"/>
      <c r="N576" s="613"/>
      <c r="O576" s="613"/>
      <c r="P576" s="613"/>
      <c r="Q576" s="613"/>
      <c r="R576" s="613"/>
      <c r="S576" s="614"/>
      <c r="T576" s="567"/>
      <c r="U576" s="416"/>
      <c r="V576" s="666"/>
      <c r="W576" s="565"/>
      <c r="X576" s="23" t="e">
        <f>IF(AND(Y576=3,Z576=3,AA576=3),"",IF(AND(Y576=1,Z576=1,AA576=1,AB576=1),"","入力不備あり"))</f>
        <v>#REF!</v>
      </c>
      <c r="Y576" s="7">
        <f>IFERROR(IF(F576="",3,IF(AND(F576&gt;=1,(MOD(F576,1)=0)),1,IF(AND(F576=0,L576&lt;&gt;""),1,2))),2)</f>
        <v>2</v>
      </c>
      <c r="Z576" s="7" t="e">
        <f>IF(G576="",3,IF(G576&lt;=1600,1,2))</f>
        <v>#REF!</v>
      </c>
      <c r="AA576" s="7" t="e">
        <f>IF(H576="",3,IF(H576&gt;=0,1,2))</f>
        <v>#REF!</v>
      </c>
      <c r="AB576" s="7" t="e">
        <f>IF(I576=#REF!,1,2)</f>
        <v>#REF!</v>
      </c>
    </row>
    <row r="577" spans="1:28" s="7" customFormat="1" ht="17.45" customHeight="1" x14ac:dyDescent="0.15">
      <c r="A577" s="27" t="e">
        <f>IF(AND(F577="",G577="",H577="",I577="",L577=""),"",IF(AND(F577&lt;&gt;"",G577&lt;&gt;"",H577&lt;&gt;"",I577&lt;&gt;""),"","入力不備あり"))</f>
        <v>#REF!</v>
      </c>
      <c r="B577" s="623"/>
      <c r="C577" s="628"/>
      <c r="D577" s="631"/>
      <c r="E577" s="523"/>
      <c r="F577" s="47" t="e">
        <f>IF(#REF!="","",#REF!)</f>
        <v>#REF!</v>
      </c>
      <c r="G577" s="49" t="e">
        <f>IF(#REF!="","",#REF!)</f>
        <v>#REF!</v>
      </c>
      <c r="H577" s="54" t="e">
        <f>IF(#REF!="","",#REF!)</f>
        <v>#REF!</v>
      </c>
      <c r="I577" s="385" t="str">
        <f t="shared" ref="I577:I594" si="99">IFERROR(INT(G577*H577),"")</f>
        <v/>
      </c>
      <c r="J577" s="386"/>
      <c r="K577" s="387"/>
      <c r="L577" s="613" t="e">
        <f>IF(#REF!="","",#REF!)</f>
        <v>#REF!</v>
      </c>
      <c r="M577" s="613"/>
      <c r="N577" s="613"/>
      <c r="O577" s="613"/>
      <c r="P577" s="613"/>
      <c r="Q577" s="613"/>
      <c r="R577" s="613"/>
      <c r="S577" s="614"/>
      <c r="T577" s="567"/>
      <c r="U577" s="416"/>
      <c r="V577" s="666"/>
      <c r="W577" s="565"/>
      <c r="X577" s="23" t="e">
        <f t="shared" ref="X577:X594" si="100">IF(AND(Y577=3,Z577=3,AA577=3),"",IF(AND(Y577=1,Z577=1,AA577=1,AB577=1),"","入力不備あり"))</f>
        <v>#REF!</v>
      </c>
      <c r="Y577" s="7">
        <f t="shared" ref="Y577:Y594" si="101">IFERROR(IF(F577="",3,IF(AND(F577&gt;=1,(MOD(F577,1)=0)),1,IF(AND(F577=0,L577&lt;&gt;""),1,2))),2)</f>
        <v>2</v>
      </c>
      <c r="Z577" s="7" t="e">
        <f t="shared" ref="Z577:Z594" si="102">IF(G577="",3,IF(G577&lt;=1600,1,2))</f>
        <v>#REF!</v>
      </c>
      <c r="AA577" s="7" t="e">
        <f t="shared" ref="AA577:AA594" si="103">IF(H577="",3,IF(H577&gt;=0,1,2))</f>
        <v>#REF!</v>
      </c>
      <c r="AB577" s="7" t="e">
        <f>IF(I577=#REF!,1,2)</f>
        <v>#REF!</v>
      </c>
    </row>
    <row r="578" spans="1:28" s="7" customFormat="1" ht="17.45" customHeight="1" x14ac:dyDescent="0.15">
      <c r="A578" s="27" t="e">
        <f t="shared" ref="A578:A594" si="104">IF(AND(F578="",G578="",H578="",I578="",L578=""),"",IF(AND(F578&lt;&gt;"",G578&lt;&gt;"",H578&lt;&gt;"",I578&lt;&gt;""),"","入力不備あり"))</f>
        <v>#REF!</v>
      </c>
      <c r="B578" s="623"/>
      <c r="C578" s="628"/>
      <c r="D578" s="631"/>
      <c r="E578" s="523"/>
      <c r="F578" s="47" t="e">
        <f>IF(#REF!="","",#REF!)</f>
        <v>#REF!</v>
      </c>
      <c r="G578" s="49" t="e">
        <f>IF(#REF!="","",#REF!)</f>
        <v>#REF!</v>
      </c>
      <c r="H578" s="54" t="e">
        <f>IF(#REF!="","",#REF!)</f>
        <v>#REF!</v>
      </c>
      <c r="I578" s="385" t="str">
        <f t="shared" si="99"/>
        <v/>
      </c>
      <c r="J578" s="386"/>
      <c r="K578" s="387"/>
      <c r="L578" s="613" t="e">
        <f>IF(#REF!="","",#REF!)</f>
        <v>#REF!</v>
      </c>
      <c r="M578" s="613"/>
      <c r="N578" s="613"/>
      <c r="O578" s="613"/>
      <c r="P578" s="613"/>
      <c r="Q578" s="613"/>
      <c r="R578" s="613"/>
      <c r="S578" s="614"/>
      <c r="T578" s="567"/>
      <c r="U578" s="416"/>
      <c r="V578" s="666"/>
      <c r="W578" s="565"/>
      <c r="X578" s="23" t="e">
        <f t="shared" si="100"/>
        <v>#REF!</v>
      </c>
      <c r="Y578" s="7">
        <f t="shared" si="101"/>
        <v>2</v>
      </c>
      <c r="Z578" s="7" t="e">
        <f t="shared" si="102"/>
        <v>#REF!</v>
      </c>
      <c r="AA578" s="7" t="e">
        <f t="shared" si="103"/>
        <v>#REF!</v>
      </c>
      <c r="AB578" s="7" t="e">
        <f>IF(I578=#REF!,1,2)</f>
        <v>#REF!</v>
      </c>
    </row>
    <row r="579" spans="1:28" s="7" customFormat="1" ht="17.45" customHeight="1" x14ac:dyDescent="0.15">
      <c r="A579" s="27" t="e">
        <f t="shared" si="104"/>
        <v>#REF!</v>
      </c>
      <c r="B579" s="623"/>
      <c r="C579" s="628"/>
      <c r="D579" s="631"/>
      <c r="E579" s="523"/>
      <c r="F579" s="47" t="e">
        <f>IF(#REF!="","",#REF!)</f>
        <v>#REF!</v>
      </c>
      <c r="G579" s="49" t="e">
        <f>IF(#REF!="","",#REF!)</f>
        <v>#REF!</v>
      </c>
      <c r="H579" s="54" t="e">
        <f>IF(#REF!="","",#REF!)</f>
        <v>#REF!</v>
      </c>
      <c r="I579" s="385" t="str">
        <f t="shared" si="99"/>
        <v/>
      </c>
      <c r="J579" s="386"/>
      <c r="K579" s="387"/>
      <c r="L579" s="613" t="e">
        <f>IF(#REF!="","",#REF!)</f>
        <v>#REF!</v>
      </c>
      <c r="M579" s="613"/>
      <c r="N579" s="613"/>
      <c r="O579" s="613"/>
      <c r="P579" s="613"/>
      <c r="Q579" s="613"/>
      <c r="R579" s="613"/>
      <c r="S579" s="614"/>
      <c r="T579" s="567"/>
      <c r="U579" s="416"/>
      <c r="V579" s="666"/>
      <c r="W579" s="565"/>
      <c r="X579" s="23" t="e">
        <f t="shared" si="100"/>
        <v>#REF!</v>
      </c>
      <c r="Y579" s="7">
        <f t="shared" si="101"/>
        <v>2</v>
      </c>
      <c r="Z579" s="7" t="e">
        <f t="shared" si="102"/>
        <v>#REF!</v>
      </c>
      <c r="AA579" s="7" t="e">
        <f t="shared" si="103"/>
        <v>#REF!</v>
      </c>
      <c r="AB579" s="7" t="e">
        <f>IF(I579=#REF!,1,2)</f>
        <v>#REF!</v>
      </c>
    </row>
    <row r="580" spans="1:28" s="7" customFormat="1" ht="17.45" customHeight="1" x14ac:dyDescent="0.15">
      <c r="A580" s="27" t="e">
        <f t="shared" si="104"/>
        <v>#REF!</v>
      </c>
      <c r="B580" s="623"/>
      <c r="C580" s="628"/>
      <c r="D580" s="631"/>
      <c r="E580" s="523"/>
      <c r="F580" s="47" t="e">
        <f>IF(#REF!="","",#REF!)</f>
        <v>#REF!</v>
      </c>
      <c r="G580" s="49" t="e">
        <f>IF(#REF!="","",#REF!)</f>
        <v>#REF!</v>
      </c>
      <c r="H580" s="54" t="e">
        <f>IF(#REF!="","",#REF!)</f>
        <v>#REF!</v>
      </c>
      <c r="I580" s="385" t="str">
        <f t="shared" si="99"/>
        <v/>
      </c>
      <c r="J580" s="386"/>
      <c r="K580" s="387"/>
      <c r="L580" s="613" t="e">
        <f>IF(#REF!="","",#REF!)</f>
        <v>#REF!</v>
      </c>
      <c r="M580" s="613"/>
      <c r="N580" s="613"/>
      <c r="O580" s="613"/>
      <c r="P580" s="613"/>
      <c r="Q580" s="613"/>
      <c r="R580" s="613"/>
      <c r="S580" s="614"/>
      <c r="T580" s="567"/>
      <c r="U580" s="416"/>
      <c r="V580" s="666"/>
      <c r="W580" s="565"/>
      <c r="X580" s="23" t="e">
        <f t="shared" si="100"/>
        <v>#REF!</v>
      </c>
      <c r="Y580" s="7">
        <f t="shared" si="101"/>
        <v>2</v>
      </c>
      <c r="Z580" s="7" t="e">
        <f t="shared" si="102"/>
        <v>#REF!</v>
      </c>
      <c r="AA580" s="7" t="e">
        <f t="shared" si="103"/>
        <v>#REF!</v>
      </c>
      <c r="AB580" s="7" t="e">
        <f>IF(I580=#REF!,1,2)</f>
        <v>#REF!</v>
      </c>
    </row>
    <row r="581" spans="1:28" s="7" customFormat="1" ht="17.45" customHeight="1" x14ac:dyDescent="0.15">
      <c r="A581" s="27" t="e">
        <f t="shared" si="104"/>
        <v>#REF!</v>
      </c>
      <c r="B581" s="623"/>
      <c r="C581" s="628"/>
      <c r="D581" s="631"/>
      <c r="E581" s="523"/>
      <c r="F581" s="47" t="e">
        <f>IF(#REF!="","",#REF!)</f>
        <v>#REF!</v>
      </c>
      <c r="G581" s="49" t="e">
        <f>IF(#REF!="","",#REF!)</f>
        <v>#REF!</v>
      </c>
      <c r="H581" s="54" t="e">
        <f>IF(#REF!="","",#REF!)</f>
        <v>#REF!</v>
      </c>
      <c r="I581" s="385" t="str">
        <f t="shared" si="99"/>
        <v/>
      </c>
      <c r="J581" s="386"/>
      <c r="K581" s="387"/>
      <c r="L581" s="613" t="e">
        <f>IF(#REF!="","",#REF!)</f>
        <v>#REF!</v>
      </c>
      <c r="M581" s="613"/>
      <c r="N581" s="613"/>
      <c r="O581" s="613"/>
      <c r="P581" s="613"/>
      <c r="Q581" s="613"/>
      <c r="R581" s="613"/>
      <c r="S581" s="614"/>
      <c r="T581" s="567"/>
      <c r="U581" s="416"/>
      <c r="V581" s="666"/>
      <c r="W581" s="565"/>
      <c r="X581" s="23" t="e">
        <f t="shared" si="100"/>
        <v>#REF!</v>
      </c>
      <c r="Y581" s="7">
        <f t="shared" si="101"/>
        <v>2</v>
      </c>
      <c r="Z581" s="7" t="e">
        <f t="shared" si="102"/>
        <v>#REF!</v>
      </c>
      <c r="AA581" s="7" t="e">
        <f t="shared" si="103"/>
        <v>#REF!</v>
      </c>
      <c r="AB581" s="7" t="e">
        <f>IF(I581=#REF!,1,2)</f>
        <v>#REF!</v>
      </c>
    </row>
    <row r="582" spans="1:28" s="7" customFormat="1" ht="17.45" customHeight="1" x14ac:dyDescent="0.15">
      <c r="A582" s="27" t="e">
        <f t="shared" si="104"/>
        <v>#REF!</v>
      </c>
      <c r="B582" s="623"/>
      <c r="C582" s="628"/>
      <c r="D582" s="631"/>
      <c r="E582" s="523"/>
      <c r="F582" s="47" t="e">
        <f>IF(#REF!="","",#REF!)</f>
        <v>#REF!</v>
      </c>
      <c r="G582" s="49" t="e">
        <f>IF(#REF!="","",#REF!)</f>
        <v>#REF!</v>
      </c>
      <c r="H582" s="54" t="e">
        <f>IF(#REF!="","",#REF!)</f>
        <v>#REF!</v>
      </c>
      <c r="I582" s="385" t="str">
        <f t="shared" si="99"/>
        <v/>
      </c>
      <c r="J582" s="386"/>
      <c r="K582" s="387"/>
      <c r="L582" s="613" t="e">
        <f>IF(#REF!="","",#REF!)</f>
        <v>#REF!</v>
      </c>
      <c r="M582" s="613"/>
      <c r="N582" s="613"/>
      <c r="O582" s="613"/>
      <c r="P582" s="613"/>
      <c r="Q582" s="613"/>
      <c r="R582" s="613"/>
      <c r="S582" s="614"/>
      <c r="T582" s="567"/>
      <c r="U582" s="416"/>
      <c r="V582" s="666"/>
      <c r="W582" s="565"/>
      <c r="X582" s="23" t="e">
        <f t="shared" si="100"/>
        <v>#REF!</v>
      </c>
      <c r="Y582" s="7">
        <f t="shared" si="101"/>
        <v>2</v>
      </c>
      <c r="Z582" s="7" t="e">
        <f t="shared" si="102"/>
        <v>#REF!</v>
      </c>
      <c r="AA582" s="7" t="e">
        <f t="shared" si="103"/>
        <v>#REF!</v>
      </c>
      <c r="AB582" s="7" t="e">
        <f>IF(I582=#REF!,1,2)</f>
        <v>#REF!</v>
      </c>
    </row>
    <row r="583" spans="1:28" s="7" customFormat="1" ht="17.45" customHeight="1" x14ac:dyDescent="0.15">
      <c r="A583" s="27" t="e">
        <f t="shared" si="104"/>
        <v>#REF!</v>
      </c>
      <c r="B583" s="623"/>
      <c r="C583" s="628"/>
      <c r="D583" s="631"/>
      <c r="E583" s="523"/>
      <c r="F583" s="47" t="e">
        <f>IF(#REF!="","",#REF!)</f>
        <v>#REF!</v>
      </c>
      <c r="G583" s="49" t="e">
        <f>IF(#REF!="","",#REF!)</f>
        <v>#REF!</v>
      </c>
      <c r="H583" s="54" t="e">
        <f>IF(#REF!="","",#REF!)</f>
        <v>#REF!</v>
      </c>
      <c r="I583" s="385" t="str">
        <f t="shared" si="99"/>
        <v/>
      </c>
      <c r="J583" s="386"/>
      <c r="K583" s="387"/>
      <c r="L583" s="613" t="e">
        <f>IF(#REF!="","",#REF!)</f>
        <v>#REF!</v>
      </c>
      <c r="M583" s="613"/>
      <c r="N583" s="613"/>
      <c r="O583" s="613"/>
      <c r="P583" s="613"/>
      <c r="Q583" s="613"/>
      <c r="R583" s="613"/>
      <c r="S583" s="614"/>
      <c r="T583" s="567"/>
      <c r="U583" s="416"/>
      <c r="V583" s="666"/>
      <c r="W583" s="565"/>
      <c r="X583" s="23" t="e">
        <f t="shared" si="100"/>
        <v>#REF!</v>
      </c>
      <c r="Y583" s="7">
        <f t="shared" si="101"/>
        <v>2</v>
      </c>
      <c r="Z583" s="7" t="e">
        <f t="shared" si="102"/>
        <v>#REF!</v>
      </c>
      <c r="AA583" s="7" t="e">
        <f t="shared" si="103"/>
        <v>#REF!</v>
      </c>
      <c r="AB583" s="7" t="e">
        <f>IF(I583=#REF!,1,2)</f>
        <v>#REF!</v>
      </c>
    </row>
    <row r="584" spans="1:28" s="7" customFormat="1" ht="17.45" customHeight="1" x14ac:dyDescent="0.15">
      <c r="A584" s="27" t="e">
        <f t="shared" si="104"/>
        <v>#REF!</v>
      </c>
      <c r="B584" s="623"/>
      <c r="C584" s="628"/>
      <c r="D584" s="631"/>
      <c r="E584" s="523"/>
      <c r="F584" s="47" t="e">
        <f>IF(#REF!="","",#REF!)</f>
        <v>#REF!</v>
      </c>
      <c r="G584" s="49" t="e">
        <f>IF(#REF!="","",#REF!)</f>
        <v>#REF!</v>
      </c>
      <c r="H584" s="54" t="e">
        <f>IF(#REF!="","",#REF!)</f>
        <v>#REF!</v>
      </c>
      <c r="I584" s="385" t="str">
        <f t="shared" si="99"/>
        <v/>
      </c>
      <c r="J584" s="386"/>
      <c r="K584" s="387"/>
      <c r="L584" s="613" t="e">
        <f>IF(#REF!="","",#REF!)</f>
        <v>#REF!</v>
      </c>
      <c r="M584" s="613"/>
      <c r="N584" s="613"/>
      <c r="O584" s="613"/>
      <c r="P584" s="613"/>
      <c r="Q584" s="613"/>
      <c r="R584" s="613"/>
      <c r="S584" s="614"/>
      <c r="T584" s="567"/>
      <c r="U584" s="416"/>
      <c r="V584" s="666"/>
      <c r="W584" s="565"/>
      <c r="X584" s="23" t="e">
        <f t="shared" si="100"/>
        <v>#REF!</v>
      </c>
      <c r="Y584" s="7">
        <f t="shared" si="101"/>
        <v>2</v>
      </c>
      <c r="Z584" s="7" t="e">
        <f t="shared" si="102"/>
        <v>#REF!</v>
      </c>
      <c r="AA584" s="7" t="e">
        <f t="shared" si="103"/>
        <v>#REF!</v>
      </c>
      <c r="AB584" s="7" t="e">
        <f>IF(I584=#REF!,1,2)</f>
        <v>#REF!</v>
      </c>
    </row>
    <row r="585" spans="1:28" s="7" customFormat="1" ht="17.45" customHeight="1" x14ac:dyDescent="0.15">
      <c r="A585" s="27" t="e">
        <f t="shared" si="104"/>
        <v>#REF!</v>
      </c>
      <c r="B585" s="623"/>
      <c r="C585" s="628"/>
      <c r="D585" s="631"/>
      <c r="E585" s="523"/>
      <c r="F585" s="47" t="e">
        <f>IF(#REF!="","",#REF!)</f>
        <v>#REF!</v>
      </c>
      <c r="G585" s="49" t="e">
        <f>IF(#REF!="","",#REF!)</f>
        <v>#REF!</v>
      </c>
      <c r="H585" s="54" t="e">
        <f>IF(#REF!="","",#REF!)</f>
        <v>#REF!</v>
      </c>
      <c r="I585" s="385" t="str">
        <f t="shared" si="99"/>
        <v/>
      </c>
      <c r="J585" s="386"/>
      <c r="K585" s="387"/>
      <c r="L585" s="613" t="e">
        <f>IF(#REF!="","",#REF!)</f>
        <v>#REF!</v>
      </c>
      <c r="M585" s="613"/>
      <c r="N585" s="613"/>
      <c r="O585" s="613"/>
      <c r="P585" s="613"/>
      <c r="Q585" s="613"/>
      <c r="R585" s="613"/>
      <c r="S585" s="614"/>
      <c r="T585" s="567"/>
      <c r="U585" s="416"/>
      <c r="V585" s="666"/>
      <c r="W585" s="565"/>
      <c r="X585" s="23" t="e">
        <f t="shared" si="100"/>
        <v>#REF!</v>
      </c>
      <c r="Y585" s="7">
        <f t="shared" si="101"/>
        <v>2</v>
      </c>
      <c r="Z585" s="7" t="e">
        <f t="shared" si="102"/>
        <v>#REF!</v>
      </c>
      <c r="AA585" s="7" t="e">
        <f t="shared" si="103"/>
        <v>#REF!</v>
      </c>
      <c r="AB585" s="7" t="e">
        <f>IF(I585=#REF!,1,2)</f>
        <v>#REF!</v>
      </c>
    </row>
    <row r="586" spans="1:28" s="7" customFormat="1" ht="17.45" customHeight="1" x14ac:dyDescent="0.15">
      <c r="A586" s="27" t="e">
        <f t="shared" si="104"/>
        <v>#REF!</v>
      </c>
      <c r="B586" s="623"/>
      <c r="C586" s="628"/>
      <c r="D586" s="631"/>
      <c r="E586" s="523"/>
      <c r="F586" s="47" t="e">
        <f>IF(#REF!="","",#REF!)</f>
        <v>#REF!</v>
      </c>
      <c r="G586" s="49" t="e">
        <f>IF(#REF!="","",#REF!)</f>
        <v>#REF!</v>
      </c>
      <c r="H586" s="54" t="e">
        <f>IF(#REF!="","",#REF!)</f>
        <v>#REF!</v>
      </c>
      <c r="I586" s="385" t="str">
        <f t="shared" si="99"/>
        <v/>
      </c>
      <c r="J586" s="386"/>
      <c r="K586" s="387"/>
      <c r="L586" s="613" t="e">
        <f>IF(#REF!="","",#REF!)</f>
        <v>#REF!</v>
      </c>
      <c r="M586" s="613"/>
      <c r="N586" s="613"/>
      <c r="O586" s="613"/>
      <c r="P586" s="613"/>
      <c r="Q586" s="613"/>
      <c r="R586" s="613"/>
      <c r="S586" s="614"/>
      <c r="T586" s="567"/>
      <c r="U586" s="416"/>
      <c r="V586" s="666"/>
      <c r="W586" s="565"/>
      <c r="X586" s="23" t="e">
        <f t="shared" si="100"/>
        <v>#REF!</v>
      </c>
      <c r="Y586" s="7">
        <f t="shared" si="101"/>
        <v>2</v>
      </c>
      <c r="Z586" s="7" t="e">
        <f t="shared" si="102"/>
        <v>#REF!</v>
      </c>
      <c r="AA586" s="7" t="e">
        <f t="shared" si="103"/>
        <v>#REF!</v>
      </c>
      <c r="AB586" s="7" t="e">
        <f>IF(I586=#REF!,1,2)</f>
        <v>#REF!</v>
      </c>
    </row>
    <row r="587" spans="1:28" s="7" customFormat="1" ht="17.45" customHeight="1" x14ac:dyDescent="0.15">
      <c r="A587" s="27" t="e">
        <f t="shared" si="104"/>
        <v>#REF!</v>
      </c>
      <c r="B587" s="623"/>
      <c r="C587" s="628"/>
      <c r="D587" s="631"/>
      <c r="E587" s="523"/>
      <c r="F587" s="47" t="e">
        <f>IF(#REF!="","",#REF!)</f>
        <v>#REF!</v>
      </c>
      <c r="G587" s="49" t="e">
        <f>IF(#REF!="","",#REF!)</f>
        <v>#REF!</v>
      </c>
      <c r="H587" s="54" t="e">
        <f>IF(#REF!="","",#REF!)</f>
        <v>#REF!</v>
      </c>
      <c r="I587" s="385" t="str">
        <f t="shared" si="99"/>
        <v/>
      </c>
      <c r="J587" s="386"/>
      <c r="K587" s="387"/>
      <c r="L587" s="613" t="e">
        <f>IF(#REF!="","",#REF!)</f>
        <v>#REF!</v>
      </c>
      <c r="M587" s="613"/>
      <c r="N587" s="613"/>
      <c r="O587" s="613"/>
      <c r="P587" s="613"/>
      <c r="Q587" s="613"/>
      <c r="R587" s="613"/>
      <c r="S587" s="614"/>
      <c r="T587" s="567"/>
      <c r="U587" s="416"/>
      <c r="V587" s="666"/>
      <c r="W587" s="565"/>
      <c r="X587" s="23" t="e">
        <f t="shared" si="100"/>
        <v>#REF!</v>
      </c>
      <c r="Y587" s="7">
        <f t="shared" si="101"/>
        <v>2</v>
      </c>
      <c r="Z587" s="7" t="e">
        <f t="shared" si="102"/>
        <v>#REF!</v>
      </c>
      <c r="AA587" s="7" t="e">
        <f t="shared" si="103"/>
        <v>#REF!</v>
      </c>
      <c r="AB587" s="7" t="e">
        <f>IF(I587=#REF!,1,2)</f>
        <v>#REF!</v>
      </c>
    </row>
    <row r="588" spans="1:28" s="7" customFormat="1" ht="17.45" customHeight="1" x14ac:dyDescent="0.15">
      <c r="A588" s="27" t="e">
        <f t="shared" si="104"/>
        <v>#REF!</v>
      </c>
      <c r="B588" s="623"/>
      <c r="C588" s="628"/>
      <c r="D588" s="631"/>
      <c r="E588" s="523"/>
      <c r="F588" s="47" t="e">
        <f>IF(#REF!="","",#REF!)</f>
        <v>#REF!</v>
      </c>
      <c r="G588" s="49" t="e">
        <f>IF(#REF!="","",#REF!)</f>
        <v>#REF!</v>
      </c>
      <c r="H588" s="54" t="e">
        <f>IF(#REF!="","",#REF!)</f>
        <v>#REF!</v>
      </c>
      <c r="I588" s="385" t="str">
        <f t="shared" si="99"/>
        <v/>
      </c>
      <c r="J588" s="386"/>
      <c r="K588" s="387"/>
      <c r="L588" s="613" t="e">
        <f>IF(#REF!="","",#REF!)</f>
        <v>#REF!</v>
      </c>
      <c r="M588" s="613"/>
      <c r="N588" s="613"/>
      <c r="O588" s="613"/>
      <c r="P588" s="613"/>
      <c r="Q588" s="613"/>
      <c r="R588" s="613"/>
      <c r="S588" s="614"/>
      <c r="T588" s="567"/>
      <c r="U588" s="416"/>
      <c r="V588" s="666"/>
      <c r="W588" s="565"/>
      <c r="X588" s="23" t="e">
        <f t="shared" si="100"/>
        <v>#REF!</v>
      </c>
      <c r="Y588" s="7">
        <f t="shared" si="101"/>
        <v>2</v>
      </c>
      <c r="Z588" s="7" t="e">
        <f t="shared" si="102"/>
        <v>#REF!</v>
      </c>
      <c r="AA588" s="7" t="e">
        <f t="shared" si="103"/>
        <v>#REF!</v>
      </c>
      <c r="AB588" s="7" t="e">
        <f>IF(I588=#REF!,1,2)</f>
        <v>#REF!</v>
      </c>
    </row>
    <row r="589" spans="1:28" s="7" customFormat="1" ht="17.45" customHeight="1" x14ac:dyDescent="0.15">
      <c r="A589" s="27" t="e">
        <f t="shared" si="104"/>
        <v>#REF!</v>
      </c>
      <c r="B589" s="623"/>
      <c r="C589" s="628"/>
      <c r="D589" s="631"/>
      <c r="E589" s="523"/>
      <c r="F589" s="47" t="e">
        <f>IF(#REF!="","",#REF!)</f>
        <v>#REF!</v>
      </c>
      <c r="G589" s="49" t="e">
        <f>IF(#REF!="","",#REF!)</f>
        <v>#REF!</v>
      </c>
      <c r="H589" s="54" t="e">
        <f>IF(#REF!="","",#REF!)</f>
        <v>#REF!</v>
      </c>
      <c r="I589" s="385" t="str">
        <f t="shared" si="99"/>
        <v/>
      </c>
      <c r="J589" s="386"/>
      <c r="K589" s="387"/>
      <c r="L589" s="613" t="e">
        <f>IF(#REF!="","",#REF!)</f>
        <v>#REF!</v>
      </c>
      <c r="M589" s="613"/>
      <c r="N589" s="613"/>
      <c r="O589" s="613"/>
      <c r="P589" s="613"/>
      <c r="Q589" s="613"/>
      <c r="R589" s="613"/>
      <c r="S589" s="614"/>
      <c r="T589" s="567"/>
      <c r="U589" s="416"/>
      <c r="V589" s="666"/>
      <c r="W589" s="565"/>
      <c r="X589" s="23" t="e">
        <f t="shared" si="100"/>
        <v>#REF!</v>
      </c>
      <c r="Y589" s="7">
        <f t="shared" si="101"/>
        <v>2</v>
      </c>
      <c r="Z589" s="7" t="e">
        <f t="shared" si="102"/>
        <v>#REF!</v>
      </c>
      <c r="AA589" s="7" t="e">
        <f t="shared" si="103"/>
        <v>#REF!</v>
      </c>
      <c r="AB589" s="7" t="e">
        <f>IF(I589=#REF!,1,2)</f>
        <v>#REF!</v>
      </c>
    </row>
    <row r="590" spans="1:28" s="7" customFormat="1" ht="17.45" customHeight="1" x14ac:dyDescent="0.15">
      <c r="A590" s="27" t="e">
        <f t="shared" si="104"/>
        <v>#REF!</v>
      </c>
      <c r="B590" s="623"/>
      <c r="C590" s="628"/>
      <c r="D590" s="631"/>
      <c r="E590" s="523"/>
      <c r="F590" s="47" t="e">
        <f>IF(#REF!="","",#REF!)</f>
        <v>#REF!</v>
      </c>
      <c r="G590" s="49" t="e">
        <f>IF(#REF!="","",#REF!)</f>
        <v>#REF!</v>
      </c>
      <c r="H590" s="54" t="e">
        <f>IF(#REF!="","",#REF!)</f>
        <v>#REF!</v>
      </c>
      <c r="I590" s="385" t="str">
        <f t="shared" si="99"/>
        <v/>
      </c>
      <c r="J590" s="386"/>
      <c r="K590" s="387"/>
      <c r="L590" s="613" t="e">
        <f>IF(#REF!="","",#REF!)</f>
        <v>#REF!</v>
      </c>
      <c r="M590" s="613"/>
      <c r="N590" s="613"/>
      <c r="O590" s="613"/>
      <c r="P590" s="613"/>
      <c r="Q590" s="613"/>
      <c r="R590" s="613"/>
      <c r="S590" s="614"/>
      <c r="T590" s="567"/>
      <c r="U590" s="416"/>
      <c r="V590" s="666"/>
      <c r="W590" s="565"/>
      <c r="X590" s="23" t="e">
        <f t="shared" si="100"/>
        <v>#REF!</v>
      </c>
      <c r="Y590" s="7">
        <f t="shared" si="101"/>
        <v>2</v>
      </c>
      <c r="Z590" s="7" t="e">
        <f t="shared" si="102"/>
        <v>#REF!</v>
      </c>
      <c r="AA590" s="7" t="e">
        <f t="shared" si="103"/>
        <v>#REF!</v>
      </c>
      <c r="AB590" s="7" t="e">
        <f>IF(I590=#REF!,1,2)</f>
        <v>#REF!</v>
      </c>
    </row>
    <row r="591" spans="1:28" s="7" customFormat="1" ht="17.45" customHeight="1" x14ac:dyDescent="0.15">
      <c r="A591" s="27" t="e">
        <f t="shared" si="104"/>
        <v>#REF!</v>
      </c>
      <c r="B591" s="623"/>
      <c r="C591" s="628"/>
      <c r="D591" s="631"/>
      <c r="E591" s="523"/>
      <c r="F591" s="47" t="e">
        <f>IF(#REF!="","",#REF!)</f>
        <v>#REF!</v>
      </c>
      <c r="G591" s="49" t="e">
        <f>IF(#REF!="","",#REF!)</f>
        <v>#REF!</v>
      </c>
      <c r="H591" s="54" t="e">
        <f>IF(#REF!="","",#REF!)</f>
        <v>#REF!</v>
      </c>
      <c r="I591" s="385" t="str">
        <f t="shared" si="99"/>
        <v/>
      </c>
      <c r="J591" s="386"/>
      <c r="K591" s="387"/>
      <c r="L591" s="613" t="e">
        <f>IF(#REF!="","",#REF!)</f>
        <v>#REF!</v>
      </c>
      <c r="M591" s="613"/>
      <c r="N591" s="613"/>
      <c r="O591" s="613"/>
      <c r="P591" s="613"/>
      <c r="Q591" s="613"/>
      <c r="R591" s="613"/>
      <c r="S591" s="614"/>
      <c r="T591" s="567"/>
      <c r="U591" s="416"/>
      <c r="V591" s="666"/>
      <c r="W591" s="565"/>
      <c r="X591" s="23" t="e">
        <f t="shared" si="100"/>
        <v>#REF!</v>
      </c>
      <c r="Y591" s="7">
        <f t="shared" si="101"/>
        <v>2</v>
      </c>
      <c r="Z591" s="7" t="e">
        <f t="shared" si="102"/>
        <v>#REF!</v>
      </c>
      <c r="AA591" s="7" t="e">
        <f t="shared" si="103"/>
        <v>#REF!</v>
      </c>
      <c r="AB591" s="7" t="e">
        <f>IF(I591=#REF!,1,2)</f>
        <v>#REF!</v>
      </c>
    </row>
    <row r="592" spans="1:28" s="7" customFormat="1" ht="17.45" customHeight="1" x14ac:dyDescent="0.15">
      <c r="A592" s="27" t="e">
        <f t="shared" si="104"/>
        <v>#REF!</v>
      </c>
      <c r="B592" s="623"/>
      <c r="C592" s="628"/>
      <c r="D592" s="631"/>
      <c r="E592" s="523"/>
      <c r="F592" s="47" t="e">
        <f>IF(#REF!="","",#REF!)</f>
        <v>#REF!</v>
      </c>
      <c r="G592" s="49" t="e">
        <f>IF(#REF!="","",#REF!)</f>
        <v>#REF!</v>
      </c>
      <c r="H592" s="54" t="e">
        <f>IF(#REF!="","",#REF!)</f>
        <v>#REF!</v>
      </c>
      <c r="I592" s="385" t="str">
        <f t="shared" si="99"/>
        <v/>
      </c>
      <c r="J592" s="386"/>
      <c r="K592" s="387"/>
      <c r="L592" s="613" t="e">
        <f>IF(#REF!="","",#REF!)</f>
        <v>#REF!</v>
      </c>
      <c r="M592" s="613"/>
      <c r="N592" s="613"/>
      <c r="O592" s="613"/>
      <c r="P592" s="613"/>
      <c r="Q592" s="613"/>
      <c r="R592" s="613"/>
      <c r="S592" s="614"/>
      <c r="T592" s="567"/>
      <c r="U592" s="416"/>
      <c r="V592" s="666"/>
      <c r="W592" s="565"/>
      <c r="X592" s="23" t="e">
        <f t="shared" si="100"/>
        <v>#REF!</v>
      </c>
      <c r="Y592" s="7">
        <f t="shared" si="101"/>
        <v>2</v>
      </c>
      <c r="Z592" s="7" t="e">
        <f t="shared" si="102"/>
        <v>#REF!</v>
      </c>
      <c r="AA592" s="7" t="e">
        <f t="shared" si="103"/>
        <v>#REF!</v>
      </c>
      <c r="AB592" s="7" t="e">
        <f>IF(I592=#REF!,1,2)</f>
        <v>#REF!</v>
      </c>
    </row>
    <row r="593" spans="1:30" s="7" customFormat="1" ht="17.45" customHeight="1" x14ac:dyDescent="0.15">
      <c r="A593" s="27" t="e">
        <f t="shared" si="104"/>
        <v>#REF!</v>
      </c>
      <c r="B593" s="623"/>
      <c r="C593" s="628"/>
      <c r="D593" s="631"/>
      <c r="E593" s="523"/>
      <c r="F593" s="47" t="e">
        <f>IF(#REF!="","",#REF!)</f>
        <v>#REF!</v>
      </c>
      <c r="G593" s="49" t="e">
        <f>IF(#REF!="","",#REF!)</f>
        <v>#REF!</v>
      </c>
      <c r="H593" s="54" t="e">
        <f>IF(#REF!="","",#REF!)</f>
        <v>#REF!</v>
      </c>
      <c r="I593" s="385" t="str">
        <f t="shared" si="99"/>
        <v/>
      </c>
      <c r="J593" s="386"/>
      <c r="K593" s="387"/>
      <c r="L593" s="613" t="e">
        <f>IF(#REF!="","",#REF!)</f>
        <v>#REF!</v>
      </c>
      <c r="M593" s="613"/>
      <c r="N593" s="613"/>
      <c r="O593" s="613"/>
      <c r="P593" s="613"/>
      <c r="Q593" s="613"/>
      <c r="R593" s="613"/>
      <c r="S593" s="614"/>
      <c r="T593" s="567"/>
      <c r="U593" s="416"/>
      <c r="V593" s="666"/>
      <c r="W593" s="565"/>
      <c r="X593" s="23" t="e">
        <f t="shared" si="100"/>
        <v>#REF!</v>
      </c>
      <c r="Y593" s="7">
        <f t="shared" si="101"/>
        <v>2</v>
      </c>
      <c r="Z593" s="7" t="e">
        <f t="shared" si="102"/>
        <v>#REF!</v>
      </c>
      <c r="AA593" s="7" t="e">
        <f t="shared" si="103"/>
        <v>#REF!</v>
      </c>
      <c r="AB593" s="7" t="e">
        <f>IF(I593=#REF!,1,2)</f>
        <v>#REF!</v>
      </c>
    </row>
    <row r="594" spans="1:30" s="7" customFormat="1" ht="17.45" customHeight="1" thickBot="1" x14ac:dyDescent="0.2">
      <c r="A594" s="27" t="e">
        <f t="shared" si="104"/>
        <v>#REF!</v>
      </c>
      <c r="B594" s="623"/>
      <c r="C594" s="628"/>
      <c r="D594" s="631"/>
      <c r="E594" s="523"/>
      <c r="F594" s="47" t="e">
        <f>IF(#REF!="","",#REF!)</f>
        <v>#REF!</v>
      </c>
      <c r="G594" s="49" t="e">
        <f>IF(#REF!="","",#REF!)</f>
        <v>#REF!</v>
      </c>
      <c r="H594" s="54" t="e">
        <f>IF(#REF!="","",#REF!)</f>
        <v>#REF!</v>
      </c>
      <c r="I594" s="385" t="str">
        <f t="shared" si="99"/>
        <v/>
      </c>
      <c r="J594" s="386"/>
      <c r="K594" s="387"/>
      <c r="L594" s="613" t="e">
        <f>IF(#REF!="","",#REF!)</f>
        <v>#REF!</v>
      </c>
      <c r="M594" s="613"/>
      <c r="N594" s="613"/>
      <c r="O594" s="613"/>
      <c r="P594" s="613"/>
      <c r="Q594" s="613"/>
      <c r="R594" s="613"/>
      <c r="S594" s="614"/>
      <c r="T594" s="668"/>
      <c r="U594" s="416"/>
      <c r="V594" s="666"/>
      <c r="W594" s="565"/>
      <c r="X594" s="23" t="e">
        <f t="shared" si="100"/>
        <v>#REF!</v>
      </c>
      <c r="Y594" s="7">
        <f t="shared" si="101"/>
        <v>2</v>
      </c>
      <c r="Z594" s="7" t="e">
        <f t="shared" si="102"/>
        <v>#REF!</v>
      </c>
      <c r="AA594" s="7" t="e">
        <f t="shared" si="103"/>
        <v>#REF!</v>
      </c>
      <c r="AB594" s="7" t="e">
        <f>IF(I594=#REF!,1,2)</f>
        <v>#REF!</v>
      </c>
    </row>
    <row r="595" spans="1:30" s="7" customFormat="1" ht="36" customHeight="1" thickBot="1" x14ac:dyDescent="0.2">
      <c r="A595" s="13"/>
      <c r="B595" s="623"/>
      <c r="C595" s="628"/>
      <c r="D595" s="631"/>
      <c r="E595" s="508" t="s">
        <v>240</v>
      </c>
      <c r="F595" s="511" t="s">
        <v>206</v>
      </c>
      <c r="G595" s="435"/>
      <c r="H595" s="434" t="s">
        <v>207</v>
      </c>
      <c r="I595" s="435"/>
      <c r="J595" s="435"/>
      <c r="K595" s="435"/>
      <c r="L595" s="436" t="s">
        <v>208</v>
      </c>
      <c r="M595" s="436"/>
      <c r="N595" s="436"/>
      <c r="O595" s="669" t="s">
        <v>209</v>
      </c>
      <c r="P595" s="670"/>
      <c r="Q595" s="512" t="s">
        <v>210</v>
      </c>
      <c r="R595" s="38" t="s">
        <v>206</v>
      </c>
      <c r="S595" s="39" t="s">
        <v>202</v>
      </c>
      <c r="T595" s="44" t="s">
        <v>211</v>
      </c>
      <c r="U595" s="416"/>
      <c r="V595" s="666"/>
      <c r="W595" s="565"/>
      <c r="X595" s="28"/>
      <c r="Y595" s="21" t="s">
        <v>212</v>
      </c>
      <c r="Z595" s="21" t="s">
        <v>210</v>
      </c>
      <c r="AB595" s="45" t="s">
        <v>213</v>
      </c>
      <c r="AC595" s="45" t="s">
        <v>214</v>
      </c>
      <c r="AD595" s="22"/>
    </row>
    <row r="596" spans="1:30" s="7" customFormat="1" ht="15" customHeight="1" x14ac:dyDescent="0.15">
      <c r="A596" s="29"/>
      <c r="B596" s="623"/>
      <c r="C596" s="628"/>
      <c r="D596" s="631"/>
      <c r="E596" s="509"/>
      <c r="F596" s="515" t="e">
        <f>IF(#REF!="","",#REF!)</f>
        <v>#REF!</v>
      </c>
      <c r="G596" s="516"/>
      <c r="H596" s="439" t="e">
        <f>IF(#REF!="","",#REF!)</f>
        <v>#REF!</v>
      </c>
      <c r="I596" s="440"/>
      <c r="J596" s="440"/>
      <c r="K596" s="440"/>
      <c r="L596" s="441" t="e">
        <f>IF(#REF!="","",#REF!)</f>
        <v>#REF!</v>
      </c>
      <c r="M596" s="442"/>
      <c r="N596" s="442"/>
      <c r="O596" s="443" t="e">
        <f>SUM($L596:$N598)</f>
        <v>#REF!</v>
      </c>
      <c r="P596" s="444"/>
      <c r="Q596" s="513"/>
      <c r="R596" s="42" t="e">
        <f>IF(#REF!="","",#REF!)</f>
        <v>#REF!</v>
      </c>
      <c r="S596" s="40" t="e">
        <f>IF(#REF!="","",#REF!)</f>
        <v>#REF!</v>
      </c>
      <c r="T596" s="617" t="e">
        <f>SUM($S596:$S598)</f>
        <v>#REF!</v>
      </c>
      <c r="U596" s="416"/>
      <c r="V596" s="666"/>
      <c r="W596" s="565"/>
      <c r="X596" s="23" t="e">
        <f>IF(OR(Y596=2,Z596=2,AB596=2,AC596=2),"入力不備あり","")</f>
        <v>#REF!</v>
      </c>
      <c r="Y596" s="41" t="e">
        <f>IF(AND(F596="",H596="",L596=""),"",IF(AND(F596&lt;&gt;"",F596&gt;0,L596&lt;&gt;"",L596&gt;0,H596="○"),"",2))</f>
        <v>#REF!</v>
      </c>
      <c r="Z596" s="41" t="e">
        <f>IF(AND(R596="",S596=""),"",IF(AND(R596&gt;0,R596&lt;&gt;"",S596&gt;0,S596&lt;&gt;""),"",2))</f>
        <v>#REF!</v>
      </c>
      <c r="AA596" s="30"/>
      <c r="AB596" s="7" t="e">
        <f>IF(AND(O596=0,#REF!=0),"",IF(O596=#REF!,1,2))</f>
        <v>#REF!</v>
      </c>
      <c r="AC596" s="7" t="e">
        <f>IF(AND(T596=0,#REF!=0),"",IF(T596=#REF!,1,2))</f>
        <v>#REF!</v>
      </c>
    </row>
    <row r="597" spans="1:30" s="7" customFormat="1" ht="15" customHeight="1" x14ac:dyDescent="0.15">
      <c r="A597" s="29"/>
      <c r="B597" s="623"/>
      <c r="C597" s="628"/>
      <c r="D597" s="631"/>
      <c r="E597" s="509"/>
      <c r="F597" s="500" t="e">
        <f>IF(#REF!="","",#REF!)</f>
        <v>#REF!</v>
      </c>
      <c r="G597" s="501"/>
      <c r="H597" s="448" t="e">
        <f>IF(#REF!="","",#REF!)</f>
        <v>#REF!</v>
      </c>
      <c r="I597" s="449"/>
      <c r="J597" s="449"/>
      <c r="K597" s="449"/>
      <c r="L597" s="450" t="e">
        <f>IF(#REF!="","",#REF!)</f>
        <v>#REF!</v>
      </c>
      <c r="M597" s="451"/>
      <c r="N597" s="451"/>
      <c r="O597" s="445"/>
      <c r="P597" s="444"/>
      <c r="Q597" s="513"/>
      <c r="R597" s="42" t="e">
        <f>IF(#REF!="","",#REF!)</f>
        <v>#REF!</v>
      </c>
      <c r="S597" s="40" t="e">
        <f>IF(#REF!="","",#REF!)</f>
        <v>#REF!</v>
      </c>
      <c r="T597" s="618"/>
      <c r="U597" s="416"/>
      <c r="V597" s="666"/>
      <c r="W597" s="565"/>
      <c r="X597" s="23" t="e">
        <f>IF(OR(Y597=2,Z597=2),"入力不備あり","")</f>
        <v>#REF!</v>
      </c>
      <c r="Y597" s="41" t="e">
        <f>IF(AND(F597="",H597="",L597=""),"",IF(AND(F597&lt;&gt;"",F597&gt;0,L597&lt;&gt;"",L597&gt;0,H597="○"),"",2))</f>
        <v>#REF!</v>
      </c>
      <c r="Z597" s="41" t="e">
        <f t="shared" ref="Z597:Z598" si="105">IF(AND(R597="",S597=""),"",IF(AND(R597&gt;0,R597&lt;&gt;"",S597&gt;0,S597&lt;&gt;""),"",2))</f>
        <v>#REF!</v>
      </c>
      <c r="AA597" s="30"/>
    </row>
    <row r="598" spans="1:30" s="7" customFormat="1" ht="15" customHeight="1" thickBot="1" x14ac:dyDescent="0.2">
      <c r="A598" s="29"/>
      <c r="B598" s="623"/>
      <c r="C598" s="628"/>
      <c r="D598" s="631"/>
      <c r="E598" s="615"/>
      <c r="F598" s="620" t="e">
        <f>IF(#REF!="","",#REF!)</f>
        <v>#REF!</v>
      </c>
      <c r="G598" s="621"/>
      <c r="H598" s="640" t="e">
        <f>IF(#REF!="","",#REF!)</f>
        <v>#REF!</v>
      </c>
      <c r="I598" s="641"/>
      <c r="J598" s="641"/>
      <c r="K598" s="641"/>
      <c r="L598" s="642" t="e">
        <f>IF(#REF!="","",#REF!)</f>
        <v>#REF!</v>
      </c>
      <c r="M598" s="643"/>
      <c r="N598" s="643"/>
      <c r="O598" s="663"/>
      <c r="P598" s="664"/>
      <c r="Q598" s="616"/>
      <c r="R598" s="59" t="e">
        <f>IF(#REF!="","",#REF!)</f>
        <v>#REF!</v>
      </c>
      <c r="S598" s="60" t="e">
        <f>IF(#REF!="","",#REF!)</f>
        <v>#REF!</v>
      </c>
      <c r="T598" s="619"/>
      <c r="U598" s="416"/>
      <c r="V598" s="666"/>
      <c r="W598" s="565"/>
      <c r="X598" s="23" t="e">
        <f>IF(OR(Y598=2,Z598=2),"入力不備あり","")</f>
        <v>#REF!</v>
      </c>
      <c r="Y598" s="41" t="e">
        <f>IF(AND(F598="",H598="",L598=""),"",IF(AND(F598&lt;&gt;"",F598&gt;0,L598&lt;&gt;"",L598&gt;0,H598="○"),"",2))</f>
        <v>#REF!</v>
      </c>
      <c r="Z598" s="41" t="e">
        <f t="shared" si="105"/>
        <v>#REF!</v>
      </c>
      <c r="AA598" s="30"/>
    </row>
    <row r="599" spans="1:30" s="7" customFormat="1" ht="27.6" customHeight="1" x14ac:dyDescent="0.15">
      <c r="A599" s="320"/>
      <c r="B599" s="624"/>
      <c r="C599" s="326" t="s">
        <v>215</v>
      </c>
      <c r="D599" s="327"/>
      <c r="E599" s="608" t="e">
        <f>IF(#REF!="","",#REF!)</f>
        <v>#REF!</v>
      </c>
      <c r="F599" s="609"/>
      <c r="G599" s="609"/>
      <c r="H599" s="609"/>
      <c r="I599" s="609"/>
      <c r="J599" s="609"/>
      <c r="K599" s="609"/>
      <c r="L599" s="609"/>
      <c r="M599" s="609"/>
      <c r="N599" s="609"/>
      <c r="O599" s="609"/>
      <c r="P599" s="609"/>
      <c r="Q599" s="609"/>
      <c r="R599" s="609"/>
      <c r="S599" s="609"/>
      <c r="T599" s="609"/>
      <c r="U599" s="609"/>
      <c r="V599" s="609"/>
      <c r="W599" s="610"/>
    </row>
    <row r="600" spans="1:30" s="7" customFormat="1" ht="27.6" customHeight="1" thickBot="1" x14ac:dyDescent="0.2">
      <c r="A600" s="320"/>
      <c r="B600" s="624"/>
      <c r="C600" s="326" t="s">
        <v>216</v>
      </c>
      <c r="D600" s="327"/>
      <c r="E600" s="608" t="e">
        <f>IF(#REF!="","",#REF!)</f>
        <v>#REF!</v>
      </c>
      <c r="F600" s="609"/>
      <c r="G600" s="609"/>
      <c r="H600" s="609"/>
      <c r="I600" s="609"/>
      <c r="J600" s="609"/>
      <c r="K600" s="609"/>
      <c r="L600" s="609"/>
      <c r="M600" s="609"/>
      <c r="N600" s="609"/>
      <c r="O600" s="609"/>
      <c r="P600" s="609"/>
      <c r="Q600" s="609"/>
      <c r="R600" s="611"/>
      <c r="S600" s="611"/>
      <c r="T600" s="611"/>
      <c r="U600" s="611"/>
      <c r="V600" s="611"/>
      <c r="W600" s="612"/>
    </row>
    <row r="601" spans="1:30" s="7" customFormat="1" ht="18.600000000000001" customHeight="1" x14ac:dyDescent="0.15">
      <c r="A601" s="320"/>
      <c r="B601" s="624"/>
      <c r="C601" s="332" t="s">
        <v>217</v>
      </c>
      <c r="D601" s="333"/>
      <c r="E601" s="333"/>
      <c r="F601" s="334"/>
      <c r="G601" s="377" t="s">
        <v>218</v>
      </c>
      <c r="H601" s="378"/>
      <c r="I601" s="378"/>
      <c r="J601" s="378"/>
      <c r="K601" s="378"/>
      <c r="L601" s="378"/>
      <c r="M601" s="378"/>
      <c r="N601" s="378"/>
      <c r="O601" s="378"/>
      <c r="P601" s="378"/>
      <c r="Q601" s="378"/>
      <c r="R601" s="389" t="e">
        <f>IF(X601&lt;&gt;"","","【入力内容確認欄】以下を確認し【作業用】事業計画書(間接)シートを修正願います。")</f>
        <v>#REF!</v>
      </c>
      <c r="S601" s="632"/>
      <c r="T601" s="632"/>
      <c r="U601" s="632"/>
      <c r="V601" s="632"/>
      <c r="W601" s="633"/>
      <c r="X601" s="68" t="e">
        <f>IF(AND(R604="",R605="",R606="",R607="",R608="",R609=""),"左の市区町村に係る入力が完了しました。今一度、記載内容をご確認ください。","")</f>
        <v>#REF!</v>
      </c>
    </row>
    <row r="602" spans="1:30" s="7" customFormat="1" ht="9" customHeight="1" x14ac:dyDescent="0.15">
      <c r="A602" s="320"/>
      <c r="B602" s="624"/>
      <c r="C602" s="335"/>
      <c r="D602" s="336"/>
      <c r="E602" s="336"/>
      <c r="F602" s="337"/>
      <c r="G602" s="379"/>
      <c r="H602" s="380"/>
      <c r="I602" s="380"/>
      <c r="J602" s="380"/>
      <c r="K602" s="380"/>
      <c r="L602" s="380"/>
      <c r="M602" s="380"/>
      <c r="N602" s="380"/>
      <c r="O602" s="380"/>
      <c r="P602" s="380"/>
      <c r="Q602" s="380"/>
      <c r="R602" s="634"/>
      <c r="S602" s="635"/>
      <c r="T602" s="635"/>
      <c r="U602" s="635"/>
      <c r="V602" s="635"/>
      <c r="W602" s="636"/>
    </row>
    <row r="603" spans="1:30" s="7" customFormat="1" ht="9" customHeight="1" thickBot="1" x14ac:dyDescent="0.2">
      <c r="A603" s="320"/>
      <c r="B603" s="624"/>
      <c r="C603" s="335"/>
      <c r="D603" s="336"/>
      <c r="E603" s="336"/>
      <c r="F603" s="337"/>
      <c r="G603" s="381"/>
      <c r="H603" s="382"/>
      <c r="I603" s="382"/>
      <c r="J603" s="382"/>
      <c r="K603" s="382"/>
      <c r="L603" s="382"/>
      <c r="M603" s="382"/>
      <c r="N603" s="382"/>
      <c r="O603" s="382"/>
      <c r="P603" s="382"/>
      <c r="Q603" s="382"/>
      <c r="R603" s="637"/>
      <c r="S603" s="638"/>
      <c r="T603" s="638"/>
      <c r="U603" s="638"/>
      <c r="V603" s="638"/>
      <c r="W603" s="639"/>
    </row>
    <row r="604" spans="1:30" s="7" customFormat="1" ht="17.45" customHeight="1" x14ac:dyDescent="0.15">
      <c r="A604" s="320"/>
      <c r="B604" s="624"/>
      <c r="C604" s="335"/>
      <c r="D604" s="336"/>
      <c r="E604" s="336"/>
      <c r="F604" s="337"/>
      <c r="G604" s="398" t="e">
        <f>IF(#REF!="","",#REF!)</f>
        <v>#REF!</v>
      </c>
      <c r="H604" s="399"/>
      <c r="I604" s="399"/>
      <c r="J604" s="399"/>
      <c r="K604" s="399"/>
      <c r="L604" s="399"/>
      <c r="M604" s="399"/>
      <c r="N604" s="399"/>
      <c r="O604" s="399"/>
      <c r="P604" s="399"/>
      <c r="Q604" s="399"/>
      <c r="R604" s="646" t="e" cm="1">
        <f t="array" ref="R604">IF(AND(X573:X598="",A575:A598=""),"","・報酬・期末勤勉手当・交通費・合計額・都道府県/国の補助金額のいずれかに不備あり。")</f>
        <v>#REF!</v>
      </c>
      <c r="S604" s="647"/>
      <c r="T604" s="647"/>
      <c r="U604" s="647"/>
      <c r="V604" s="647"/>
      <c r="W604" s="648"/>
    </row>
    <row r="605" spans="1:30" s="7" customFormat="1" ht="17.45" customHeight="1" x14ac:dyDescent="0.15">
      <c r="A605" s="320"/>
      <c r="B605" s="624"/>
      <c r="C605" s="335"/>
      <c r="D605" s="336"/>
      <c r="E605" s="336"/>
      <c r="F605" s="337"/>
      <c r="G605" s="374" t="s">
        <v>219</v>
      </c>
      <c r="H605" s="388"/>
      <c r="I605" s="388"/>
      <c r="J605" s="388"/>
      <c r="K605" s="388"/>
      <c r="L605" s="388"/>
      <c r="M605" s="388"/>
      <c r="N605" s="388"/>
      <c r="O605" s="388"/>
      <c r="P605" s="388"/>
      <c r="Q605" s="388"/>
      <c r="R605" s="367" t="str">
        <f>IF(A571="市町村名×","・【C列】市区町村名：未入力または不備あり。","")</f>
        <v>・【C列】市区町村名：未入力または不備あり。</v>
      </c>
      <c r="S605" s="644"/>
      <c r="T605" s="644"/>
      <c r="U605" s="644"/>
      <c r="V605" s="644"/>
      <c r="W605" s="645"/>
    </row>
    <row r="606" spans="1:30" s="7" customFormat="1" ht="17.45" customHeight="1" x14ac:dyDescent="0.15">
      <c r="A606" s="320"/>
      <c r="B606" s="624"/>
      <c r="C606" s="338"/>
      <c r="D606" s="339"/>
      <c r="E606" s="339"/>
      <c r="F606" s="340"/>
      <c r="G606" s="364" t="e">
        <f>IF(#REF!="","",#REF!)</f>
        <v>#REF!</v>
      </c>
      <c r="H606" s="365"/>
      <c r="I606" s="365"/>
      <c r="J606" s="366"/>
      <c r="K606" s="366"/>
      <c r="L606" s="366"/>
      <c r="M606" s="366"/>
      <c r="N606" s="366"/>
      <c r="O606" s="366"/>
      <c r="P606" s="366"/>
      <c r="Q606" s="366"/>
      <c r="R606" s="367" t="e">
        <f>IF(OR(AF575=2,NOT(AND(V573&gt;0.3*U573,V573&lt;0.4*U573,V573&gt;=W573))),"・【V列】都道府県補助額：未入力または不備あり。","")</f>
        <v>#REF!</v>
      </c>
      <c r="S606" s="644"/>
      <c r="T606" s="644"/>
      <c r="U606" s="644"/>
      <c r="V606" s="644"/>
      <c r="W606" s="645"/>
    </row>
    <row r="607" spans="1:30" s="7" customFormat="1" ht="17.45" customHeight="1" x14ac:dyDescent="0.15">
      <c r="A607" s="320"/>
      <c r="B607" s="624"/>
      <c r="C607" s="348" t="s">
        <v>241</v>
      </c>
      <c r="D607" s="349"/>
      <c r="E607" s="349"/>
      <c r="F607" s="350"/>
      <c r="G607" s="372" t="s">
        <v>221</v>
      </c>
      <c r="H607" s="373"/>
      <c r="I607" s="373"/>
      <c r="J607" s="372" t="s">
        <v>222</v>
      </c>
      <c r="K607" s="373"/>
      <c r="L607" s="373"/>
      <c r="M607" s="373"/>
      <c r="N607" s="374" t="s">
        <v>223</v>
      </c>
      <c r="O607" s="366"/>
      <c r="P607" s="366"/>
      <c r="Q607" s="366"/>
      <c r="R607" s="341" t="e">
        <f>IF(AND(W573&lt;=U573/3,MOD(W573,1000)=0,NOT(W573=0),AG575=1),"","・【W列】国庫補助希望額に不備あり。")</f>
        <v>#REF!</v>
      </c>
      <c r="S607" s="649"/>
      <c r="T607" s="649"/>
      <c r="U607" s="649"/>
      <c r="V607" s="649"/>
      <c r="W607" s="650"/>
    </row>
    <row r="608" spans="1:30" s="7" customFormat="1" ht="17.45" customHeight="1" x14ac:dyDescent="0.15">
      <c r="A608" s="320"/>
      <c r="B608" s="624"/>
      <c r="C608" s="370"/>
      <c r="D608" s="371"/>
      <c r="E608" s="371"/>
      <c r="F608" s="371"/>
      <c r="G608" s="364" t="e">
        <f>IF(#REF!="","",#REF!)</f>
        <v>#REF!</v>
      </c>
      <c r="H608" s="375"/>
      <c r="I608" s="376"/>
      <c r="J608" s="364" t="e">
        <f>IF(#REF!="","",#REF!)</f>
        <v>#REF!</v>
      </c>
      <c r="K608" s="375"/>
      <c r="L608" s="375"/>
      <c r="M608" s="376"/>
      <c r="N608" s="364" t="e">
        <f>IF(#REF!="","",#REF!)</f>
        <v>#REF!</v>
      </c>
      <c r="O608" s="375"/>
      <c r="P608" s="375"/>
      <c r="Q608" s="375"/>
      <c r="R608" s="651" t="e">
        <f>IF(AND(SUM(F596:G598)&lt;=D573,SUM(R596:R598)&lt;=D573),"","・報酬の「配置人数」には年間を通じた配置予定人数を記載してください。(※１)及び記入例参照")</f>
        <v>#REF!</v>
      </c>
      <c r="S608" s="652"/>
      <c r="T608" s="652"/>
      <c r="U608" s="652"/>
      <c r="V608" s="652"/>
      <c r="W608" s="653"/>
      <c r="X608" s="31" t="str">
        <f>IF(AND(O608="○",T608="○"),"①か②の",IF(AND(O608="―",T608="―"),"エラー",""))</f>
        <v/>
      </c>
    </row>
    <row r="609" spans="1:33" s="7" customFormat="1" ht="17.45" customHeight="1" x14ac:dyDescent="0.15">
      <c r="A609" s="320"/>
      <c r="B609" s="624"/>
      <c r="C609" s="348" t="s">
        <v>224</v>
      </c>
      <c r="D609" s="349"/>
      <c r="E609" s="349"/>
      <c r="F609" s="350"/>
      <c r="G609" s="354" t="s">
        <v>225</v>
      </c>
      <c r="H609" s="354"/>
      <c r="I609" s="354"/>
      <c r="J609" s="355" t="s">
        <v>242</v>
      </c>
      <c r="K609" s="356"/>
      <c r="L609" s="356"/>
      <c r="M609" s="356"/>
      <c r="N609" s="356"/>
      <c r="O609" s="356"/>
      <c r="P609" s="356"/>
      <c r="Q609" s="356"/>
      <c r="R609" s="651" t="e">
        <f>IF(AND(OR(COUNTIF(J610,"①*"),COUNTIF(J610,"②*")),AND(E599&lt;&gt;"",E600&lt;&gt;"",G604="○",G606="○",G608="○",J608="○",N608="○",G610="○")),"","・【成果目標】・【成果指標】・【部活動指導員について】・【支給要件の確認】・【部活動指導員の指導状況】・【地域連携・地域移行に資する取組】のいずれかに未入力箇所あり。")</f>
        <v>#REF!</v>
      </c>
      <c r="S609" s="546"/>
      <c r="T609" s="546"/>
      <c r="U609" s="546"/>
      <c r="V609" s="546"/>
      <c r="W609" s="547"/>
    </row>
    <row r="610" spans="1:33" s="7" customFormat="1" ht="26.45" customHeight="1" thickBot="1" x14ac:dyDescent="0.2">
      <c r="A610" s="320"/>
      <c r="B610" s="625"/>
      <c r="C610" s="351"/>
      <c r="D610" s="352"/>
      <c r="E610" s="352"/>
      <c r="F610" s="353"/>
      <c r="G610" s="363" t="e">
        <f>IF(#REF!="","",#REF!)</f>
        <v>#REF!</v>
      </c>
      <c r="H610" s="363"/>
      <c r="I610" s="363"/>
      <c r="J610" s="657" t="e">
        <f>IF(#REF!="","",#REF!)</f>
        <v>#REF!</v>
      </c>
      <c r="K610" s="658"/>
      <c r="L610" s="658"/>
      <c r="M610" s="658"/>
      <c r="N610" s="658"/>
      <c r="O610" s="658"/>
      <c r="P610" s="658"/>
      <c r="Q610" s="658"/>
      <c r="R610" s="654"/>
      <c r="S610" s="655"/>
      <c r="T610" s="655"/>
      <c r="U610" s="655"/>
      <c r="V610" s="655"/>
      <c r="W610" s="656"/>
      <c r="X610" s="31" t="str">
        <f>IF(AND(O610="○",T610="○"),"①か②の",IF(AND(O610="―",T610="―"),"エラー",""))</f>
        <v/>
      </c>
    </row>
    <row r="611" spans="1:33" s="7" customFormat="1" ht="26.45" customHeight="1" x14ac:dyDescent="0.15">
      <c r="A611" s="24" t="str">
        <f>IF(OR(COUNTIF(C613,"*区"),COUNTIF(C613,"*市"),COUNTIF(C613,"*町"),COUNTIF(C613,"*村"),COUNTIF(C613,"*組合")),"○","市町村名×")</f>
        <v>市町村名×</v>
      </c>
      <c r="B611" s="490" t="s">
        <v>106</v>
      </c>
      <c r="C611" s="659" t="s">
        <v>236</v>
      </c>
      <c r="D611" s="661" t="s">
        <v>237</v>
      </c>
      <c r="E611" s="409" t="s">
        <v>191</v>
      </c>
      <c r="F611" s="410"/>
      <c r="G611" s="410"/>
      <c r="H611" s="410"/>
      <c r="I611" s="410"/>
      <c r="J611" s="410"/>
      <c r="K611" s="410"/>
      <c r="L611" s="410"/>
      <c r="M611" s="410"/>
      <c r="N611" s="410"/>
      <c r="O611" s="410"/>
      <c r="P611" s="410"/>
      <c r="Q611" s="410"/>
      <c r="R611" s="410"/>
      <c r="S611" s="410"/>
      <c r="T611" s="410"/>
      <c r="U611" s="492" t="s">
        <v>192</v>
      </c>
      <c r="V611" s="492" t="s">
        <v>238</v>
      </c>
      <c r="W611" s="517" t="s">
        <v>193</v>
      </c>
      <c r="X611" s="25" t="e">
        <f>IF(OR(AF615=2,NOT(AND(V613&gt;0.3*U613,V613&lt;0.4*U613,V613&gt;=W613))),"※３参照：【Ｕ列】都道府県補助額を確認してください","")</f>
        <v>#REF!</v>
      </c>
      <c r="Y611" s="26"/>
    </row>
    <row r="612" spans="1:33" s="7" customFormat="1" ht="21.6" customHeight="1" thickBot="1" x14ac:dyDescent="0.2">
      <c r="A612" s="24" t="str">
        <f>IF(B613="都道府県確認欄","No.不備","")</f>
        <v/>
      </c>
      <c r="B612" s="491"/>
      <c r="C612" s="660"/>
      <c r="D612" s="662"/>
      <c r="E612" s="411"/>
      <c r="F612" s="412"/>
      <c r="G612" s="412"/>
      <c r="H612" s="412"/>
      <c r="I612" s="412"/>
      <c r="J612" s="412"/>
      <c r="K612" s="412"/>
      <c r="L612" s="412"/>
      <c r="M612" s="412"/>
      <c r="N612" s="412"/>
      <c r="O612" s="412"/>
      <c r="P612" s="412"/>
      <c r="Q612" s="412"/>
      <c r="R612" s="412"/>
      <c r="S612" s="412"/>
      <c r="T612" s="412"/>
      <c r="U612" s="493"/>
      <c r="V612" s="493"/>
      <c r="W612" s="518"/>
      <c r="X612" s="25" t="e">
        <f>IF(AND(W613&lt;=U613/3,MOD(W613,1000)=0,NOT(W613=0),AG615=1),"","※３参照：【Ｖ列】国庫補助希望額を確認してください。")</f>
        <v>#REF!</v>
      </c>
      <c r="Y612" s="26"/>
    </row>
    <row r="613" spans="1:33" s="7" customFormat="1" ht="24" customHeight="1" x14ac:dyDescent="0.15">
      <c r="A613" s="14"/>
      <c r="B613" s="622" t="str">
        <f>IFERROR(IF(OR(COUNTIF(C613,"*区"),COUNTIF(C613,"*市"),COUNTIF(C613,"*町"),COUNTIF(C613,"*村"),COUNTIF(C613,"*組合")),B573+1,"－"),"都道府県確認欄")</f>
        <v>－</v>
      </c>
      <c r="C613" s="626" t="e">
        <f>#REF!</f>
        <v>#REF!</v>
      </c>
      <c r="D613" s="629" t="e">
        <f>SUM($F615:$F634)</f>
        <v>#REF!</v>
      </c>
      <c r="E613" s="523" t="s">
        <v>194</v>
      </c>
      <c r="F613" s="524" t="s">
        <v>195</v>
      </c>
      <c r="G613" s="526" t="s">
        <v>196</v>
      </c>
      <c r="H613" s="528" t="s">
        <v>197</v>
      </c>
      <c r="I613" s="423" t="s">
        <v>198</v>
      </c>
      <c r="J613" s="424"/>
      <c r="K613" s="425"/>
      <c r="L613" s="429" t="s">
        <v>100</v>
      </c>
      <c r="M613" s="430"/>
      <c r="N613" s="430"/>
      <c r="O613" s="430"/>
      <c r="P613" s="430"/>
      <c r="Q613" s="430"/>
      <c r="R613" s="430"/>
      <c r="S613" s="431"/>
      <c r="T613" s="413" t="s">
        <v>199</v>
      </c>
      <c r="U613" s="415" t="e">
        <f>SUM($T615,$O636,$T636)</f>
        <v>#REF!</v>
      </c>
      <c r="V613" s="665" t="e">
        <f>#REF!</f>
        <v>#REF!</v>
      </c>
      <c r="W613" s="667" t="e">
        <f>#REF!</f>
        <v>#REF!</v>
      </c>
      <c r="X613" s="23" t="e">
        <f>IF(AND(AD615=1,AE615=1,AF615=1,AG615=1),"","入力不備あり")</f>
        <v>#REF!</v>
      </c>
      <c r="Y613" s="26"/>
    </row>
    <row r="614" spans="1:33" s="7" customFormat="1" ht="12.6" customHeight="1" thickBot="1" x14ac:dyDescent="0.2">
      <c r="A614" s="14"/>
      <c r="B614" s="623"/>
      <c r="C614" s="627"/>
      <c r="D614" s="630"/>
      <c r="E614" s="523"/>
      <c r="F614" s="525"/>
      <c r="G614" s="527"/>
      <c r="H614" s="529"/>
      <c r="I614" s="426"/>
      <c r="J614" s="427"/>
      <c r="K614" s="428"/>
      <c r="L614" s="432"/>
      <c r="M614" s="432"/>
      <c r="N614" s="432"/>
      <c r="O614" s="432"/>
      <c r="P614" s="432"/>
      <c r="Q614" s="432"/>
      <c r="R614" s="432"/>
      <c r="S614" s="433"/>
      <c r="T614" s="414"/>
      <c r="U614" s="416"/>
      <c r="V614" s="666"/>
      <c r="W614" s="565"/>
      <c r="X614" s="26"/>
      <c r="Y614" s="7" t="s">
        <v>180</v>
      </c>
      <c r="Z614" s="7" t="s">
        <v>200</v>
      </c>
      <c r="AA614" s="7" t="s">
        <v>201</v>
      </c>
      <c r="AB614" s="7" t="s">
        <v>202</v>
      </c>
      <c r="AD614" s="7" t="s">
        <v>203</v>
      </c>
      <c r="AE614" s="7" t="s">
        <v>107</v>
      </c>
      <c r="AF614" s="7" t="s">
        <v>239</v>
      </c>
      <c r="AG614" s="7" t="s">
        <v>204</v>
      </c>
    </row>
    <row r="615" spans="1:33" s="7" customFormat="1" ht="17.45" customHeight="1" x14ac:dyDescent="0.15">
      <c r="A615" s="27" t="e">
        <f>IF(AND(F615&lt;&gt;"",G615&lt;&gt;"",H615&lt;&gt;"",I615&lt;&gt;""),"","入力不備あり")</f>
        <v>#REF!</v>
      </c>
      <c r="B615" s="623"/>
      <c r="C615" s="628"/>
      <c r="D615" s="631"/>
      <c r="E615" s="523"/>
      <c r="F615" s="47" t="e">
        <f>IF(#REF!="","",#REF!)</f>
        <v>#REF!</v>
      </c>
      <c r="G615" s="49" t="e">
        <f>IF(#REF!="","",#REF!)</f>
        <v>#REF!</v>
      </c>
      <c r="H615" s="54" t="e">
        <f>IF(#REF!="","",#REF!)</f>
        <v>#REF!</v>
      </c>
      <c r="I615" s="385" t="str">
        <f>IFERROR(INT(G615*H615),"")</f>
        <v/>
      </c>
      <c r="J615" s="386"/>
      <c r="K615" s="387"/>
      <c r="L615" s="613" t="e">
        <f>IF(#REF!="","",#REF!)</f>
        <v>#REF!</v>
      </c>
      <c r="M615" s="613"/>
      <c r="N615" s="613"/>
      <c r="O615" s="613"/>
      <c r="P615" s="613"/>
      <c r="Q615" s="613"/>
      <c r="R615" s="613"/>
      <c r="S615" s="614"/>
      <c r="T615" s="567">
        <f>SUM($I615:$K634)</f>
        <v>0</v>
      </c>
      <c r="U615" s="416"/>
      <c r="V615" s="666"/>
      <c r="W615" s="565"/>
      <c r="X615" s="23" t="e">
        <f>IF(AND(Y615=1,Z615=1,AA615=1,AB615=1,AD615=1,AE615=1,AF615=1,AG615=1),"","入力不備あり")</f>
        <v>#REF!</v>
      </c>
      <c r="Y615" s="7">
        <f>IFERROR(IF(F615="",2,IF(AND(F615&gt;=1,(MOD(F615,1)=0)),1,IF(AND(F615=0,L615&lt;&gt;""),1,2))),2)</f>
        <v>2</v>
      </c>
      <c r="Z615" s="7" t="e">
        <f>IF(G615="",2,IF(G615&lt;=1600,1,2))</f>
        <v>#REF!</v>
      </c>
      <c r="AA615" s="7" t="e">
        <f>IF(H615="",2,IF(H615&gt;=0,1,2))</f>
        <v>#REF!</v>
      </c>
      <c r="AB615" s="7" t="e">
        <f>IF(I615=#REF!,1,2)</f>
        <v>#REF!</v>
      </c>
      <c r="AD615" s="7" t="e">
        <f>IF(T615=#REF!,1,2)</f>
        <v>#REF!</v>
      </c>
      <c r="AE615" s="7" t="e">
        <f>IF(U613=#REF!,1,2)</f>
        <v>#REF!</v>
      </c>
      <c r="AF615" s="7" t="e">
        <f>IF(V613=0,2,IF(#REF!="",2,IF(V613=#REF!,1,2)))</f>
        <v>#REF!</v>
      </c>
      <c r="AG615" s="7" t="e">
        <f>IF(W613=0,2,IF(W613=#REF!,1,2))</f>
        <v>#REF!</v>
      </c>
    </row>
    <row r="616" spans="1:33" s="7" customFormat="1" ht="17.45" customHeight="1" x14ac:dyDescent="0.15">
      <c r="A616" s="27" t="e">
        <f>IF(AND(F616="",G616="",H616="",I616="",L616=""),"",IF(AND(F616&lt;&gt;"",G616&lt;&gt;"",H616&lt;&gt;"",I616&lt;&gt;""),"","入力不備あり"))</f>
        <v>#REF!</v>
      </c>
      <c r="B616" s="623"/>
      <c r="C616" s="628"/>
      <c r="D616" s="631"/>
      <c r="E616" s="523"/>
      <c r="F616" s="47" t="e">
        <f>IF(#REF!="","",#REF!)</f>
        <v>#REF!</v>
      </c>
      <c r="G616" s="49" t="e">
        <f>IF(#REF!="","",#REF!)</f>
        <v>#REF!</v>
      </c>
      <c r="H616" s="54" t="e">
        <f>IF(#REF!="","",#REF!)</f>
        <v>#REF!</v>
      </c>
      <c r="I616" s="385" t="str">
        <f>IFERROR(INT(G616*H616),"")</f>
        <v/>
      </c>
      <c r="J616" s="386"/>
      <c r="K616" s="387"/>
      <c r="L616" s="613" t="e">
        <f>IF(#REF!="","",#REF!)</f>
        <v>#REF!</v>
      </c>
      <c r="M616" s="613"/>
      <c r="N616" s="613"/>
      <c r="O616" s="613"/>
      <c r="P616" s="613"/>
      <c r="Q616" s="613"/>
      <c r="R616" s="613"/>
      <c r="S616" s="614"/>
      <c r="T616" s="567"/>
      <c r="U616" s="416"/>
      <c r="V616" s="666"/>
      <c r="W616" s="565"/>
      <c r="X616" s="23" t="e">
        <f>IF(AND(Y616=3,Z616=3,AA616=3),"",IF(AND(Y616=1,Z616=1,AA616=1,AB616=1),"","入力不備あり"))</f>
        <v>#REF!</v>
      </c>
      <c r="Y616" s="7">
        <f>IFERROR(IF(F616="",3,IF(AND(F616&gt;=1,(MOD(F616,1)=0)),1,IF(AND(F616=0,L616&lt;&gt;""),1,2))),2)</f>
        <v>2</v>
      </c>
      <c r="Z616" s="7" t="e">
        <f>IF(G616="",3,IF(G616&lt;=1600,1,2))</f>
        <v>#REF!</v>
      </c>
      <c r="AA616" s="7" t="e">
        <f>IF(H616="",3,IF(H616&gt;=0,1,2))</f>
        <v>#REF!</v>
      </c>
      <c r="AB616" s="7" t="e">
        <f>IF(I616=#REF!,1,2)</f>
        <v>#REF!</v>
      </c>
    </row>
    <row r="617" spans="1:33" s="7" customFormat="1" ht="17.45" customHeight="1" x14ac:dyDescent="0.15">
      <c r="A617" s="27" t="e">
        <f>IF(AND(F617="",G617="",H617="",I617="",L617=""),"",IF(AND(F617&lt;&gt;"",G617&lt;&gt;"",H617&lt;&gt;"",I617&lt;&gt;""),"","入力不備あり"))</f>
        <v>#REF!</v>
      </c>
      <c r="B617" s="623"/>
      <c r="C617" s="628"/>
      <c r="D617" s="631"/>
      <c r="E617" s="523"/>
      <c r="F617" s="47" t="e">
        <f>IF(#REF!="","",#REF!)</f>
        <v>#REF!</v>
      </c>
      <c r="G617" s="49" t="e">
        <f>IF(#REF!="","",#REF!)</f>
        <v>#REF!</v>
      </c>
      <c r="H617" s="54" t="e">
        <f>IF(#REF!="","",#REF!)</f>
        <v>#REF!</v>
      </c>
      <c r="I617" s="385" t="str">
        <f t="shared" ref="I617:I634" si="106">IFERROR(INT(G617*H617),"")</f>
        <v/>
      </c>
      <c r="J617" s="386"/>
      <c r="K617" s="387"/>
      <c r="L617" s="613" t="e">
        <f>IF(#REF!="","",#REF!)</f>
        <v>#REF!</v>
      </c>
      <c r="M617" s="613"/>
      <c r="N617" s="613"/>
      <c r="O617" s="613"/>
      <c r="P617" s="613"/>
      <c r="Q617" s="613"/>
      <c r="R617" s="613"/>
      <c r="S617" s="614"/>
      <c r="T617" s="567"/>
      <c r="U617" s="416"/>
      <c r="V617" s="666"/>
      <c r="W617" s="565"/>
      <c r="X617" s="23" t="e">
        <f t="shared" ref="X617:X634" si="107">IF(AND(Y617=3,Z617=3,AA617=3),"",IF(AND(Y617=1,Z617=1,AA617=1,AB617=1),"","入力不備あり"))</f>
        <v>#REF!</v>
      </c>
      <c r="Y617" s="7">
        <f t="shared" ref="Y617:Y634" si="108">IFERROR(IF(F617="",3,IF(AND(F617&gt;=1,(MOD(F617,1)=0)),1,IF(AND(F617=0,L617&lt;&gt;""),1,2))),2)</f>
        <v>2</v>
      </c>
      <c r="Z617" s="7" t="e">
        <f t="shared" ref="Z617:Z634" si="109">IF(G617="",3,IF(G617&lt;=1600,1,2))</f>
        <v>#REF!</v>
      </c>
      <c r="AA617" s="7" t="e">
        <f t="shared" ref="AA617:AA634" si="110">IF(H617="",3,IF(H617&gt;=0,1,2))</f>
        <v>#REF!</v>
      </c>
      <c r="AB617" s="7" t="e">
        <f>IF(I617=#REF!,1,2)</f>
        <v>#REF!</v>
      </c>
    </row>
    <row r="618" spans="1:33" s="7" customFormat="1" ht="17.45" customHeight="1" x14ac:dyDescent="0.15">
      <c r="A618" s="27" t="e">
        <f t="shared" ref="A618:A634" si="111">IF(AND(F618="",G618="",H618="",I618="",L618=""),"",IF(AND(F618&lt;&gt;"",G618&lt;&gt;"",H618&lt;&gt;"",I618&lt;&gt;""),"","入力不備あり"))</f>
        <v>#REF!</v>
      </c>
      <c r="B618" s="623"/>
      <c r="C618" s="628"/>
      <c r="D618" s="631"/>
      <c r="E618" s="523"/>
      <c r="F618" s="47" t="e">
        <f>IF(#REF!="","",#REF!)</f>
        <v>#REF!</v>
      </c>
      <c r="G618" s="49" t="e">
        <f>IF(#REF!="","",#REF!)</f>
        <v>#REF!</v>
      </c>
      <c r="H618" s="54" t="e">
        <f>IF(#REF!="","",#REF!)</f>
        <v>#REF!</v>
      </c>
      <c r="I618" s="385" t="str">
        <f t="shared" si="106"/>
        <v/>
      </c>
      <c r="J618" s="386"/>
      <c r="K618" s="387"/>
      <c r="L618" s="613" t="e">
        <f>IF(#REF!="","",#REF!)</f>
        <v>#REF!</v>
      </c>
      <c r="M618" s="613"/>
      <c r="N618" s="613"/>
      <c r="O618" s="613"/>
      <c r="P618" s="613"/>
      <c r="Q618" s="613"/>
      <c r="R618" s="613"/>
      <c r="S618" s="614"/>
      <c r="T618" s="567"/>
      <c r="U618" s="416"/>
      <c r="V618" s="666"/>
      <c r="W618" s="565"/>
      <c r="X618" s="23" t="e">
        <f t="shared" si="107"/>
        <v>#REF!</v>
      </c>
      <c r="Y618" s="7">
        <f t="shared" si="108"/>
        <v>2</v>
      </c>
      <c r="Z618" s="7" t="e">
        <f t="shared" si="109"/>
        <v>#REF!</v>
      </c>
      <c r="AA618" s="7" t="e">
        <f t="shared" si="110"/>
        <v>#REF!</v>
      </c>
      <c r="AB618" s="7" t="e">
        <f>IF(I618=#REF!,1,2)</f>
        <v>#REF!</v>
      </c>
    </row>
    <row r="619" spans="1:33" s="7" customFormat="1" ht="17.45" customHeight="1" x14ac:dyDescent="0.15">
      <c r="A619" s="27" t="e">
        <f t="shared" si="111"/>
        <v>#REF!</v>
      </c>
      <c r="B619" s="623"/>
      <c r="C619" s="628"/>
      <c r="D619" s="631"/>
      <c r="E619" s="523"/>
      <c r="F619" s="47" t="e">
        <f>IF(#REF!="","",#REF!)</f>
        <v>#REF!</v>
      </c>
      <c r="G619" s="49" t="e">
        <f>IF(#REF!="","",#REF!)</f>
        <v>#REF!</v>
      </c>
      <c r="H619" s="54" t="e">
        <f>IF(#REF!="","",#REF!)</f>
        <v>#REF!</v>
      </c>
      <c r="I619" s="385" t="str">
        <f t="shared" si="106"/>
        <v/>
      </c>
      <c r="J619" s="386"/>
      <c r="K619" s="387"/>
      <c r="L619" s="613" t="e">
        <f>IF(#REF!="","",#REF!)</f>
        <v>#REF!</v>
      </c>
      <c r="M619" s="613"/>
      <c r="N619" s="613"/>
      <c r="O619" s="613"/>
      <c r="P619" s="613"/>
      <c r="Q619" s="613"/>
      <c r="R619" s="613"/>
      <c r="S619" s="614"/>
      <c r="T619" s="567"/>
      <c r="U619" s="416"/>
      <c r="V619" s="666"/>
      <c r="W619" s="565"/>
      <c r="X619" s="23" t="e">
        <f t="shared" si="107"/>
        <v>#REF!</v>
      </c>
      <c r="Y619" s="7">
        <f t="shared" si="108"/>
        <v>2</v>
      </c>
      <c r="Z619" s="7" t="e">
        <f t="shared" si="109"/>
        <v>#REF!</v>
      </c>
      <c r="AA619" s="7" t="e">
        <f t="shared" si="110"/>
        <v>#REF!</v>
      </c>
      <c r="AB619" s="7" t="e">
        <f>IF(I619=#REF!,1,2)</f>
        <v>#REF!</v>
      </c>
    </row>
    <row r="620" spans="1:33" s="7" customFormat="1" ht="17.45" customHeight="1" x14ac:dyDescent="0.15">
      <c r="A620" s="27" t="e">
        <f t="shared" si="111"/>
        <v>#REF!</v>
      </c>
      <c r="B620" s="623"/>
      <c r="C620" s="628"/>
      <c r="D620" s="631"/>
      <c r="E620" s="523"/>
      <c r="F620" s="47" t="e">
        <f>IF(#REF!="","",#REF!)</f>
        <v>#REF!</v>
      </c>
      <c r="G620" s="49" t="e">
        <f>IF(#REF!="","",#REF!)</f>
        <v>#REF!</v>
      </c>
      <c r="H620" s="54" t="e">
        <f>IF(#REF!="","",#REF!)</f>
        <v>#REF!</v>
      </c>
      <c r="I620" s="385" t="str">
        <f t="shared" si="106"/>
        <v/>
      </c>
      <c r="J620" s="386"/>
      <c r="K620" s="387"/>
      <c r="L620" s="613" t="e">
        <f>IF(#REF!="","",#REF!)</f>
        <v>#REF!</v>
      </c>
      <c r="M620" s="613"/>
      <c r="N620" s="613"/>
      <c r="O620" s="613"/>
      <c r="P620" s="613"/>
      <c r="Q620" s="613"/>
      <c r="R620" s="613"/>
      <c r="S620" s="614"/>
      <c r="T620" s="567"/>
      <c r="U620" s="416"/>
      <c r="V620" s="666"/>
      <c r="W620" s="565"/>
      <c r="X620" s="23" t="e">
        <f t="shared" si="107"/>
        <v>#REF!</v>
      </c>
      <c r="Y620" s="7">
        <f t="shared" si="108"/>
        <v>2</v>
      </c>
      <c r="Z620" s="7" t="e">
        <f t="shared" si="109"/>
        <v>#REF!</v>
      </c>
      <c r="AA620" s="7" t="e">
        <f t="shared" si="110"/>
        <v>#REF!</v>
      </c>
      <c r="AB620" s="7" t="e">
        <f>IF(I620=#REF!,1,2)</f>
        <v>#REF!</v>
      </c>
    </row>
    <row r="621" spans="1:33" s="7" customFormat="1" ht="17.45" customHeight="1" x14ac:dyDescent="0.15">
      <c r="A621" s="27" t="e">
        <f t="shared" si="111"/>
        <v>#REF!</v>
      </c>
      <c r="B621" s="623"/>
      <c r="C621" s="628"/>
      <c r="D621" s="631"/>
      <c r="E621" s="523"/>
      <c r="F621" s="47" t="e">
        <f>IF(#REF!="","",#REF!)</f>
        <v>#REF!</v>
      </c>
      <c r="G621" s="49" t="e">
        <f>IF(#REF!="","",#REF!)</f>
        <v>#REF!</v>
      </c>
      <c r="H621" s="54" t="e">
        <f>IF(#REF!="","",#REF!)</f>
        <v>#REF!</v>
      </c>
      <c r="I621" s="385" t="str">
        <f t="shared" si="106"/>
        <v/>
      </c>
      <c r="J621" s="386"/>
      <c r="K621" s="387"/>
      <c r="L621" s="613" t="e">
        <f>IF(#REF!="","",#REF!)</f>
        <v>#REF!</v>
      </c>
      <c r="M621" s="613"/>
      <c r="N621" s="613"/>
      <c r="O621" s="613"/>
      <c r="P621" s="613"/>
      <c r="Q621" s="613"/>
      <c r="R621" s="613"/>
      <c r="S621" s="614"/>
      <c r="T621" s="567"/>
      <c r="U621" s="416"/>
      <c r="V621" s="666"/>
      <c r="W621" s="565"/>
      <c r="X621" s="23" t="e">
        <f t="shared" si="107"/>
        <v>#REF!</v>
      </c>
      <c r="Y621" s="7">
        <f t="shared" si="108"/>
        <v>2</v>
      </c>
      <c r="Z621" s="7" t="e">
        <f t="shared" si="109"/>
        <v>#REF!</v>
      </c>
      <c r="AA621" s="7" t="e">
        <f t="shared" si="110"/>
        <v>#REF!</v>
      </c>
      <c r="AB621" s="7" t="e">
        <f>IF(I621=#REF!,1,2)</f>
        <v>#REF!</v>
      </c>
    </row>
    <row r="622" spans="1:33" s="7" customFormat="1" ht="17.45" customHeight="1" x14ac:dyDescent="0.15">
      <c r="A622" s="27" t="e">
        <f t="shared" si="111"/>
        <v>#REF!</v>
      </c>
      <c r="B622" s="623"/>
      <c r="C622" s="628"/>
      <c r="D622" s="631"/>
      <c r="E622" s="523"/>
      <c r="F622" s="47" t="e">
        <f>IF(#REF!="","",#REF!)</f>
        <v>#REF!</v>
      </c>
      <c r="G622" s="49" t="e">
        <f>IF(#REF!="","",#REF!)</f>
        <v>#REF!</v>
      </c>
      <c r="H622" s="54" t="e">
        <f>IF(#REF!="","",#REF!)</f>
        <v>#REF!</v>
      </c>
      <c r="I622" s="385" t="str">
        <f t="shared" si="106"/>
        <v/>
      </c>
      <c r="J622" s="386"/>
      <c r="K622" s="387"/>
      <c r="L622" s="613" t="e">
        <f>IF(#REF!="","",#REF!)</f>
        <v>#REF!</v>
      </c>
      <c r="M622" s="613"/>
      <c r="N622" s="613"/>
      <c r="O622" s="613"/>
      <c r="P622" s="613"/>
      <c r="Q622" s="613"/>
      <c r="R622" s="613"/>
      <c r="S622" s="614"/>
      <c r="T622" s="567"/>
      <c r="U622" s="416"/>
      <c r="V622" s="666"/>
      <c r="W622" s="565"/>
      <c r="X622" s="23" t="e">
        <f t="shared" si="107"/>
        <v>#REF!</v>
      </c>
      <c r="Y622" s="7">
        <f t="shared" si="108"/>
        <v>2</v>
      </c>
      <c r="Z622" s="7" t="e">
        <f t="shared" si="109"/>
        <v>#REF!</v>
      </c>
      <c r="AA622" s="7" t="e">
        <f t="shared" si="110"/>
        <v>#REF!</v>
      </c>
      <c r="AB622" s="7" t="e">
        <f>IF(I622=#REF!,1,2)</f>
        <v>#REF!</v>
      </c>
    </row>
    <row r="623" spans="1:33" s="7" customFormat="1" ht="17.45" customHeight="1" x14ac:dyDescent="0.15">
      <c r="A623" s="27" t="e">
        <f t="shared" si="111"/>
        <v>#REF!</v>
      </c>
      <c r="B623" s="623"/>
      <c r="C623" s="628"/>
      <c r="D623" s="631"/>
      <c r="E623" s="523"/>
      <c r="F623" s="47" t="e">
        <f>IF(#REF!="","",#REF!)</f>
        <v>#REF!</v>
      </c>
      <c r="G623" s="49" t="e">
        <f>IF(#REF!="","",#REF!)</f>
        <v>#REF!</v>
      </c>
      <c r="H623" s="54" t="e">
        <f>IF(#REF!="","",#REF!)</f>
        <v>#REF!</v>
      </c>
      <c r="I623" s="385" t="str">
        <f t="shared" si="106"/>
        <v/>
      </c>
      <c r="J623" s="386"/>
      <c r="K623" s="387"/>
      <c r="L623" s="613" t="e">
        <f>IF(#REF!="","",#REF!)</f>
        <v>#REF!</v>
      </c>
      <c r="M623" s="613"/>
      <c r="N623" s="613"/>
      <c r="O623" s="613"/>
      <c r="P623" s="613"/>
      <c r="Q623" s="613"/>
      <c r="R623" s="613"/>
      <c r="S623" s="614"/>
      <c r="T623" s="567"/>
      <c r="U623" s="416"/>
      <c r="V623" s="666"/>
      <c r="W623" s="565"/>
      <c r="X623" s="23" t="e">
        <f t="shared" si="107"/>
        <v>#REF!</v>
      </c>
      <c r="Y623" s="7">
        <f t="shared" si="108"/>
        <v>2</v>
      </c>
      <c r="Z623" s="7" t="e">
        <f t="shared" si="109"/>
        <v>#REF!</v>
      </c>
      <c r="AA623" s="7" t="e">
        <f t="shared" si="110"/>
        <v>#REF!</v>
      </c>
      <c r="AB623" s="7" t="e">
        <f>IF(I623=#REF!,1,2)</f>
        <v>#REF!</v>
      </c>
    </row>
    <row r="624" spans="1:33" s="7" customFormat="1" ht="17.45" customHeight="1" x14ac:dyDescent="0.15">
      <c r="A624" s="27" t="e">
        <f t="shared" si="111"/>
        <v>#REF!</v>
      </c>
      <c r="B624" s="623"/>
      <c r="C624" s="628"/>
      <c r="D624" s="631"/>
      <c r="E624" s="523"/>
      <c r="F624" s="47" t="e">
        <f>IF(#REF!="","",#REF!)</f>
        <v>#REF!</v>
      </c>
      <c r="G624" s="49" t="e">
        <f>IF(#REF!="","",#REF!)</f>
        <v>#REF!</v>
      </c>
      <c r="H624" s="54" t="e">
        <f>IF(#REF!="","",#REF!)</f>
        <v>#REF!</v>
      </c>
      <c r="I624" s="385" t="str">
        <f t="shared" si="106"/>
        <v/>
      </c>
      <c r="J624" s="386"/>
      <c r="K624" s="387"/>
      <c r="L624" s="613" t="e">
        <f>IF(#REF!="","",#REF!)</f>
        <v>#REF!</v>
      </c>
      <c r="M624" s="613"/>
      <c r="N624" s="613"/>
      <c r="O624" s="613"/>
      <c r="P624" s="613"/>
      <c r="Q624" s="613"/>
      <c r="R624" s="613"/>
      <c r="S624" s="614"/>
      <c r="T624" s="567"/>
      <c r="U624" s="416"/>
      <c r="V624" s="666"/>
      <c r="W624" s="565"/>
      <c r="X624" s="23" t="e">
        <f t="shared" si="107"/>
        <v>#REF!</v>
      </c>
      <c r="Y624" s="7">
        <f t="shared" si="108"/>
        <v>2</v>
      </c>
      <c r="Z624" s="7" t="e">
        <f t="shared" si="109"/>
        <v>#REF!</v>
      </c>
      <c r="AA624" s="7" t="e">
        <f t="shared" si="110"/>
        <v>#REF!</v>
      </c>
      <c r="AB624" s="7" t="e">
        <f>IF(I624=#REF!,1,2)</f>
        <v>#REF!</v>
      </c>
    </row>
    <row r="625" spans="1:30" s="7" customFormat="1" ht="17.45" customHeight="1" x14ac:dyDescent="0.15">
      <c r="A625" s="27" t="e">
        <f t="shared" si="111"/>
        <v>#REF!</v>
      </c>
      <c r="B625" s="623"/>
      <c r="C625" s="628"/>
      <c r="D625" s="631"/>
      <c r="E625" s="523"/>
      <c r="F625" s="47" t="e">
        <f>IF(#REF!="","",#REF!)</f>
        <v>#REF!</v>
      </c>
      <c r="G625" s="49" t="e">
        <f>IF(#REF!="","",#REF!)</f>
        <v>#REF!</v>
      </c>
      <c r="H625" s="54" t="e">
        <f>IF(#REF!="","",#REF!)</f>
        <v>#REF!</v>
      </c>
      <c r="I625" s="385" t="str">
        <f t="shared" si="106"/>
        <v/>
      </c>
      <c r="J625" s="386"/>
      <c r="K625" s="387"/>
      <c r="L625" s="613" t="e">
        <f>IF(#REF!="","",#REF!)</f>
        <v>#REF!</v>
      </c>
      <c r="M625" s="613"/>
      <c r="N625" s="613"/>
      <c r="O625" s="613"/>
      <c r="P625" s="613"/>
      <c r="Q625" s="613"/>
      <c r="R625" s="613"/>
      <c r="S625" s="614"/>
      <c r="T625" s="567"/>
      <c r="U625" s="416"/>
      <c r="V625" s="666"/>
      <c r="W625" s="565"/>
      <c r="X625" s="23" t="e">
        <f t="shared" si="107"/>
        <v>#REF!</v>
      </c>
      <c r="Y625" s="7">
        <f t="shared" si="108"/>
        <v>2</v>
      </c>
      <c r="Z625" s="7" t="e">
        <f t="shared" si="109"/>
        <v>#REF!</v>
      </c>
      <c r="AA625" s="7" t="e">
        <f t="shared" si="110"/>
        <v>#REF!</v>
      </c>
      <c r="AB625" s="7" t="e">
        <f>IF(I625=#REF!,1,2)</f>
        <v>#REF!</v>
      </c>
    </row>
    <row r="626" spans="1:30" s="7" customFormat="1" ht="17.45" customHeight="1" x14ac:dyDescent="0.15">
      <c r="A626" s="27" t="e">
        <f t="shared" si="111"/>
        <v>#REF!</v>
      </c>
      <c r="B626" s="623"/>
      <c r="C626" s="628"/>
      <c r="D626" s="631"/>
      <c r="E626" s="523"/>
      <c r="F626" s="47" t="e">
        <f>IF(#REF!="","",#REF!)</f>
        <v>#REF!</v>
      </c>
      <c r="G626" s="49" t="e">
        <f>IF(#REF!="","",#REF!)</f>
        <v>#REF!</v>
      </c>
      <c r="H626" s="54" t="e">
        <f>IF(#REF!="","",#REF!)</f>
        <v>#REF!</v>
      </c>
      <c r="I626" s="385" t="str">
        <f t="shared" si="106"/>
        <v/>
      </c>
      <c r="J626" s="386"/>
      <c r="K626" s="387"/>
      <c r="L626" s="613" t="e">
        <f>IF(#REF!="","",#REF!)</f>
        <v>#REF!</v>
      </c>
      <c r="M626" s="613"/>
      <c r="N626" s="613"/>
      <c r="O626" s="613"/>
      <c r="P626" s="613"/>
      <c r="Q626" s="613"/>
      <c r="R626" s="613"/>
      <c r="S626" s="614"/>
      <c r="T626" s="567"/>
      <c r="U626" s="416"/>
      <c r="V626" s="666"/>
      <c r="W626" s="565"/>
      <c r="X626" s="23" t="e">
        <f t="shared" si="107"/>
        <v>#REF!</v>
      </c>
      <c r="Y626" s="7">
        <f t="shared" si="108"/>
        <v>2</v>
      </c>
      <c r="Z626" s="7" t="e">
        <f t="shared" si="109"/>
        <v>#REF!</v>
      </c>
      <c r="AA626" s="7" t="e">
        <f t="shared" si="110"/>
        <v>#REF!</v>
      </c>
      <c r="AB626" s="7" t="e">
        <f>IF(I626=#REF!,1,2)</f>
        <v>#REF!</v>
      </c>
    </row>
    <row r="627" spans="1:30" s="7" customFormat="1" ht="17.45" customHeight="1" x14ac:dyDescent="0.15">
      <c r="A627" s="27" t="e">
        <f t="shared" si="111"/>
        <v>#REF!</v>
      </c>
      <c r="B627" s="623"/>
      <c r="C627" s="628"/>
      <c r="D627" s="631"/>
      <c r="E627" s="523"/>
      <c r="F627" s="47" t="e">
        <f>IF(#REF!="","",#REF!)</f>
        <v>#REF!</v>
      </c>
      <c r="G627" s="49" t="e">
        <f>IF(#REF!="","",#REF!)</f>
        <v>#REF!</v>
      </c>
      <c r="H627" s="54" t="e">
        <f>IF(#REF!="","",#REF!)</f>
        <v>#REF!</v>
      </c>
      <c r="I627" s="385" t="str">
        <f t="shared" si="106"/>
        <v/>
      </c>
      <c r="J627" s="386"/>
      <c r="K627" s="387"/>
      <c r="L627" s="613" t="e">
        <f>IF(#REF!="","",#REF!)</f>
        <v>#REF!</v>
      </c>
      <c r="M627" s="613"/>
      <c r="N627" s="613"/>
      <c r="O627" s="613"/>
      <c r="P627" s="613"/>
      <c r="Q627" s="613"/>
      <c r="R627" s="613"/>
      <c r="S627" s="614"/>
      <c r="T627" s="567"/>
      <c r="U627" s="416"/>
      <c r="V627" s="666"/>
      <c r="W627" s="565"/>
      <c r="X627" s="23" t="e">
        <f t="shared" si="107"/>
        <v>#REF!</v>
      </c>
      <c r="Y627" s="7">
        <f t="shared" si="108"/>
        <v>2</v>
      </c>
      <c r="Z627" s="7" t="e">
        <f t="shared" si="109"/>
        <v>#REF!</v>
      </c>
      <c r="AA627" s="7" t="e">
        <f t="shared" si="110"/>
        <v>#REF!</v>
      </c>
      <c r="AB627" s="7" t="e">
        <f>IF(I627=#REF!,1,2)</f>
        <v>#REF!</v>
      </c>
    </row>
    <row r="628" spans="1:30" s="7" customFormat="1" ht="17.45" customHeight="1" x14ac:dyDescent="0.15">
      <c r="A628" s="27" t="e">
        <f t="shared" si="111"/>
        <v>#REF!</v>
      </c>
      <c r="B628" s="623"/>
      <c r="C628" s="628"/>
      <c r="D628" s="631"/>
      <c r="E628" s="523"/>
      <c r="F628" s="47" t="e">
        <f>IF(#REF!="","",#REF!)</f>
        <v>#REF!</v>
      </c>
      <c r="G628" s="49" t="e">
        <f>IF(#REF!="","",#REF!)</f>
        <v>#REF!</v>
      </c>
      <c r="H628" s="54" t="e">
        <f>IF(#REF!="","",#REF!)</f>
        <v>#REF!</v>
      </c>
      <c r="I628" s="385" t="str">
        <f t="shared" si="106"/>
        <v/>
      </c>
      <c r="J628" s="386"/>
      <c r="K628" s="387"/>
      <c r="L628" s="613" t="e">
        <f>IF(#REF!="","",#REF!)</f>
        <v>#REF!</v>
      </c>
      <c r="M628" s="613"/>
      <c r="N628" s="613"/>
      <c r="O628" s="613"/>
      <c r="P628" s="613"/>
      <c r="Q628" s="613"/>
      <c r="R628" s="613"/>
      <c r="S628" s="614"/>
      <c r="T628" s="567"/>
      <c r="U628" s="416"/>
      <c r="V628" s="666"/>
      <c r="W628" s="565"/>
      <c r="X628" s="23" t="e">
        <f t="shared" si="107"/>
        <v>#REF!</v>
      </c>
      <c r="Y628" s="7">
        <f t="shared" si="108"/>
        <v>2</v>
      </c>
      <c r="Z628" s="7" t="e">
        <f t="shared" si="109"/>
        <v>#REF!</v>
      </c>
      <c r="AA628" s="7" t="e">
        <f t="shared" si="110"/>
        <v>#REF!</v>
      </c>
      <c r="AB628" s="7" t="e">
        <f>IF(I628=#REF!,1,2)</f>
        <v>#REF!</v>
      </c>
    </row>
    <row r="629" spans="1:30" s="7" customFormat="1" ht="17.45" customHeight="1" x14ac:dyDescent="0.15">
      <c r="A629" s="27" t="e">
        <f t="shared" si="111"/>
        <v>#REF!</v>
      </c>
      <c r="B629" s="623"/>
      <c r="C629" s="628"/>
      <c r="D629" s="631"/>
      <c r="E629" s="523"/>
      <c r="F629" s="47" t="e">
        <f>IF(#REF!="","",#REF!)</f>
        <v>#REF!</v>
      </c>
      <c r="G629" s="49" t="e">
        <f>IF(#REF!="","",#REF!)</f>
        <v>#REF!</v>
      </c>
      <c r="H629" s="54" t="e">
        <f>IF(#REF!="","",#REF!)</f>
        <v>#REF!</v>
      </c>
      <c r="I629" s="385" t="str">
        <f t="shared" si="106"/>
        <v/>
      </c>
      <c r="J629" s="386"/>
      <c r="K629" s="387"/>
      <c r="L629" s="613" t="e">
        <f>IF(#REF!="","",#REF!)</f>
        <v>#REF!</v>
      </c>
      <c r="M629" s="613"/>
      <c r="N629" s="613"/>
      <c r="O629" s="613"/>
      <c r="P629" s="613"/>
      <c r="Q629" s="613"/>
      <c r="R629" s="613"/>
      <c r="S629" s="614"/>
      <c r="T629" s="567"/>
      <c r="U629" s="416"/>
      <c r="V629" s="666"/>
      <c r="W629" s="565"/>
      <c r="X629" s="23" t="e">
        <f t="shared" si="107"/>
        <v>#REF!</v>
      </c>
      <c r="Y629" s="7">
        <f t="shared" si="108"/>
        <v>2</v>
      </c>
      <c r="Z629" s="7" t="e">
        <f t="shared" si="109"/>
        <v>#REF!</v>
      </c>
      <c r="AA629" s="7" t="e">
        <f t="shared" si="110"/>
        <v>#REF!</v>
      </c>
      <c r="AB629" s="7" t="e">
        <f>IF(I629=#REF!,1,2)</f>
        <v>#REF!</v>
      </c>
    </row>
    <row r="630" spans="1:30" s="7" customFormat="1" ht="17.45" customHeight="1" x14ac:dyDescent="0.15">
      <c r="A630" s="27" t="e">
        <f t="shared" si="111"/>
        <v>#REF!</v>
      </c>
      <c r="B630" s="623"/>
      <c r="C630" s="628"/>
      <c r="D630" s="631"/>
      <c r="E630" s="523"/>
      <c r="F630" s="47" t="e">
        <f>IF(#REF!="","",#REF!)</f>
        <v>#REF!</v>
      </c>
      <c r="G630" s="49" t="e">
        <f>IF(#REF!="","",#REF!)</f>
        <v>#REF!</v>
      </c>
      <c r="H630" s="54" t="e">
        <f>IF(#REF!="","",#REF!)</f>
        <v>#REF!</v>
      </c>
      <c r="I630" s="385" t="str">
        <f t="shared" si="106"/>
        <v/>
      </c>
      <c r="J630" s="386"/>
      <c r="K630" s="387"/>
      <c r="L630" s="613" t="e">
        <f>IF(#REF!="","",#REF!)</f>
        <v>#REF!</v>
      </c>
      <c r="M630" s="613"/>
      <c r="N630" s="613"/>
      <c r="O630" s="613"/>
      <c r="P630" s="613"/>
      <c r="Q630" s="613"/>
      <c r="R630" s="613"/>
      <c r="S630" s="614"/>
      <c r="T630" s="567"/>
      <c r="U630" s="416"/>
      <c r="V630" s="666"/>
      <c r="W630" s="565"/>
      <c r="X630" s="23" t="e">
        <f t="shared" si="107"/>
        <v>#REF!</v>
      </c>
      <c r="Y630" s="7">
        <f t="shared" si="108"/>
        <v>2</v>
      </c>
      <c r="Z630" s="7" t="e">
        <f t="shared" si="109"/>
        <v>#REF!</v>
      </c>
      <c r="AA630" s="7" t="e">
        <f t="shared" si="110"/>
        <v>#REF!</v>
      </c>
      <c r="AB630" s="7" t="e">
        <f>IF(I630=#REF!,1,2)</f>
        <v>#REF!</v>
      </c>
    </row>
    <row r="631" spans="1:30" s="7" customFormat="1" ht="17.45" customHeight="1" x14ac:dyDescent="0.15">
      <c r="A631" s="27" t="e">
        <f t="shared" si="111"/>
        <v>#REF!</v>
      </c>
      <c r="B631" s="623"/>
      <c r="C631" s="628"/>
      <c r="D631" s="631"/>
      <c r="E631" s="523"/>
      <c r="F631" s="47" t="e">
        <f>IF(#REF!="","",#REF!)</f>
        <v>#REF!</v>
      </c>
      <c r="G631" s="49" t="e">
        <f>IF(#REF!="","",#REF!)</f>
        <v>#REF!</v>
      </c>
      <c r="H631" s="54" t="e">
        <f>IF(#REF!="","",#REF!)</f>
        <v>#REF!</v>
      </c>
      <c r="I631" s="385" t="str">
        <f t="shared" si="106"/>
        <v/>
      </c>
      <c r="J631" s="386"/>
      <c r="K631" s="387"/>
      <c r="L631" s="613" t="e">
        <f>IF(#REF!="","",#REF!)</f>
        <v>#REF!</v>
      </c>
      <c r="M631" s="613"/>
      <c r="N631" s="613"/>
      <c r="O631" s="613"/>
      <c r="P631" s="613"/>
      <c r="Q631" s="613"/>
      <c r="R631" s="613"/>
      <c r="S631" s="614"/>
      <c r="T631" s="567"/>
      <c r="U631" s="416"/>
      <c r="V631" s="666"/>
      <c r="W631" s="565"/>
      <c r="X631" s="23" t="e">
        <f t="shared" si="107"/>
        <v>#REF!</v>
      </c>
      <c r="Y631" s="7">
        <f t="shared" si="108"/>
        <v>2</v>
      </c>
      <c r="Z631" s="7" t="e">
        <f t="shared" si="109"/>
        <v>#REF!</v>
      </c>
      <c r="AA631" s="7" t="e">
        <f t="shared" si="110"/>
        <v>#REF!</v>
      </c>
      <c r="AB631" s="7" t="e">
        <f>IF(I631=#REF!,1,2)</f>
        <v>#REF!</v>
      </c>
    </row>
    <row r="632" spans="1:30" s="7" customFormat="1" ht="17.45" customHeight="1" x14ac:dyDescent="0.15">
      <c r="A632" s="27" t="e">
        <f t="shared" si="111"/>
        <v>#REF!</v>
      </c>
      <c r="B632" s="623"/>
      <c r="C632" s="628"/>
      <c r="D632" s="631"/>
      <c r="E632" s="523"/>
      <c r="F632" s="47" t="e">
        <f>IF(#REF!="","",#REF!)</f>
        <v>#REF!</v>
      </c>
      <c r="G632" s="49" t="e">
        <f>IF(#REF!="","",#REF!)</f>
        <v>#REF!</v>
      </c>
      <c r="H632" s="54" t="e">
        <f>IF(#REF!="","",#REF!)</f>
        <v>#REF!</v>
      </c>
      <c r="I632" s="385" t="str">
        <f t="shared" si="106"/>
        <v/>
      </c>
      <c r="J632" s="386"/>
      <c r="K632" s="387"/>
      <c r="L632" s="613" t="e">
        <f>IF(#REF!="","",#REF!)</f>
        <v>#REF!</v>
      </c>
      <c r="M632" s="613"/>
      <c r="N632" s="613"/>
      <c r="O632" s="613"/>
      <c r="P632" s="613"/>
      <c r="Q632" s="613"/>
      <c r="R632" s="613"/>
      <c r="S632" s="614"/>
      <c r="T632" s="567"/>
      <c r="U632" s="416"/>
      <c r="V632" s="666"/>
      <c r="W632" s="565"/>
      <c r="X632" s="23" t="e">
        <f t="shared" si="107"/>
        <v>#REF!</v>
      </c>
      <c r="Y632" s="7">
        <f t="shared" si="108"/>
        <v>2</v>
      </c>
      <c r="Z632" s="7" t="e">
        <f t="shared" si="109"/>
        <v>#REF!</v>
      </c>
      <c r="AA632" s="7" t="e">
        <f t="shared" si="110"/>
        <v>#REF!</v>
      </c>
      <c r="AB632" s="7" t="e">
        <f>IF(I632=#REF!,1,2)</f>
        <v>#REF!</v>
      </c>
    </row>
    <row r="633" spans="1:30" s="7" customFormat="1" ht="17.45" customHeight="1" x14ac:dyDescent="0.15">
      <c r="A633" s="27" t="e">
        <f t="shared" si="111"/>
        <v>#REF!</v>
      </c>
      <c r="B633" s="623"/>
      <c r="C633" s="628"/>
      <c r="D633" s="631"/>
      <c r="E633" s="523"/>
      <c r="F633" s="47" t="e">
        <f>IF(#REF!="","",#REF!)</f>
        <v>#REF!</v>
      </c>
      <c r="G633" s="49" t="e">
        <f>IF(#REF!="","",#REF!)</f>
        <v>#REF!</v>
      </c>
      <c r="H633" s="54" t="e">
        <f>IF(#REF!="","",#REF!)</f>
        <v>#REF!</v>
      </c>
      <c r="I633" s="385" t="str">
        <f t="shared" si="106"/>
        <v/>
      </c>
      <c r="J633" s="386"/>
      <c r="K633" s="387"/>
      <c r="L633" s="613" t="e">
        <f>IF(#REF!="","",#REF!)</f>
        <v>#REF!</v>
      </c>
      <c r="M633" s="613"/>
      <c r="N633" s="613"/>
      <c r="O633" s="613"/>
      <c r="P633" s="613"/>
      <c r="Q633" s="613"/>
      <c r="R633" s="613"/>
      <c r="S633" s="614"/>
      <c r="T633" s="567"/>
      <c r="U633" s="416"/>
      <c r="V633" s="666"/>
      <c r="W633" s="565"/>
      <c r="X633" s="23" t="e">
        <f t="shared" si="107"/>
        <v>#REF!</v>
      </c>
      <c r="Y633" s="7">
        <f t="shared" si="108"/>
        <v>2</v>
      </c>
      <c r="Z633" s="7" t="e">
        <f t="shared" si="109"/>
        <v>#REF!</v>
      </c>
      <c r="AA633" s="7" t="e">
        <f t="shared" si="110"/>
        <v>#REF!</v>
      </c>
      <c r="AB633" s="7" t="e">
        <f>IF(I633=#REF!,1,2)</f>
        <v>#REF!</v>
      </c>
    </row>
    <row r="634" spans="1:30" s="7" customFormat="1" ht="17.45" customHeight="1" thickBot="1" x14ac:dyDescent="0.2">
      <c r="A634" s="27" t="e">
        <f t="shared" si="111"/>
        <v>#REF!</v>
      </c>
      <c r="B634" s="623"/>
      <c r="C634" s="628"/>
      <c r="D634" s="631"/>
      <c r="E634" s="523"/>
      <c r="F634" s="47" t="e">
        <f>IF(#REF!="","",#REF!)</f>
        <v>#REF!</v>
      </c>
      <c r="G634" s="49" t="e">
        <f>IF(#REF!="","",#REF!)</f>
        <v>#REF!</v>
      </c>
      <c r="H634" s="54" t="e">
        <f>IF(#REF!="","",#REF!)</f>
        <v>#REF!</v>
      </c>
      <c r="I634" s="385" t="str">
        <f t="shared" si="106"/>
        <v/>
      </c>
      <c r="J634" s="386"/>
      <c r="K634" s="387"/>
      <c r="L634" s="613" t="e">
        <f>IF(#REF!="","",#REF!)</f>
        <v>#REF!</v>
      </c>
      <c r="M634" s="613"/>
      <c r="N634" s="613"/>
      <c r="O634" s="613"/>
      <c r="P634" s="613"/>
      <c r="Q634" s="613"/>
      <c r="R634" s="613"/>
      <c r="S634" s="614"/>
      <c r="T634" s="668"/>
      <c r="U634" s="416"/>
      <c r="V634" s="666"/>
      <c r="W634" s="565"/>
      <c r="X634" s="23" t="e">
        <f t="shared" si="107"/>
        <v>#REF!</v>
      </c>
      <c r="Y634" s="7">
        <f t="shared" si="108"/>
        <v>2</v>
      </c>
      <c r="Z634" s="7" t="e">
        <f t="shared" si="109"/>
        <v>#REF!</v>
      </c>
      <c r="AA634" s="7" t="e">
        <f t="shared" si="110"/>
        <v>#REF!</v>
      </c>
      <c r="AB634" s="7" t="e">
        <f>IF(I634=#REF!,1,2)</f>
        <v>#REF!</v>
      </c>
    </row>
    <row r="635" spans="1:30" s="7" customFormat="1" ht="36" customHeight="1" thickBot="1" x14ac:dyDescent="0.2">
      <c r="A635" s="13"/>
      <c r="B635" s="623"/>
      <c r="C635" s="628"/>
      <c r="D635" s="631"/>
      <c r="E635" s="508" t="s">
        <v>240</v>
      </c>
      <c r="F635" s="511" t="s">
        <v>206</v>
      </c>
      <c r="G635" s="435"/>
      <c r="H635" s="434" t="s">
        <v>207</v>
      </c>
      <c r="I635" s="435"/>
      <c r="J635" s="435"/>
      <c r="K635" s="435"/>
      <c r="L635" s="436" t="s">
        <v>208</v>
      </c>
      <c r="M635" s="436"/>
      <c r="N635" s="436"/>
      <c r="O635" s="669" t="s">
        <v>209</v>
      </c>
      <c r="P635" s="670"/>
      <c r="Q635" s="512" t="s">
        <v>210</v>
      </c>
      <c r="R635" s="38" t="s">
        <v>206</v>
      </c>
      <c r="S635" s="39" t="s">
        <v>202</v>
      </c>
      <c r="T635" s="44" t="s">
        <v>211</v>
      </c>
      <c r="U635" s="416"/>
      <c r="V635" s="666"/>
      <c r="W635" s="565"/>
      <c r="X635" s="28"/>
      <c r="Y635" s="21" t="s">
        <v>212</v>
      </c>
      <c r="Z635" s="21" t="s">
        <v>210</v>
      </c>
      <c r="AB635" s="45" t="s">
        <v>213</v>
      </c>
      <c r="AC635" s="45" t="s">
        <v>214</v>
      </c>
      <c r="AD635" s="22"/>
    </row>
    <row r="636" spans="1:30" s="7" customFormat="1" ht="15" customHeight="1" x14ac:dyDescent="0.15">
      <c r="A636" s="29"/>
      <c r="B636" s="623"/>
      <c r="C636" s="628"/>
      <c r="D636" s="631"/>
      <c r="E636" s="509"/>
      <c r="F636" s="515" t="e">
        <f>IF(#REF!="","",#REF!)</f>
        <v>#REF!</v>
      </c>
      <c r="G636" s="516"/>
      <c r="H636" s="439" t="e">
        <f>IF(#REF!="","",#REF!)</f>
        <v>#REF!</v>
      </c>
      <c r="I636" s="440"/>
      <c r="J636" s="440"/>
      <c r="K636" s="440"/>
      <c r="L636" s="441" t="e">
        <f>IF(#REF!="","",#REF!)</f>
        <v>#REF!</v>
      </c>
      <c r="M636" s="442"/>
      <c r="N636" s="442"/>
      <c r="O636" s="443" t="e">
        <f>SUM($L636:$N638)</f>
        <v>#REF!</v>
      </c>
      <c r="P636" s="444"/>
      <c r="Q636" s="513"/>
      <c r="R636" s="42" t="e">
        <f>IF(#REF!="","",#REF!)</f>
        <v>#REF!</v>
      </c>
      <c r="S636" s="40" t="e">
        <f>IF(#REF!="","",#REF!)</f>
        <v>#REF!</v>
      </c>
      <c r="T636" s="617" t="e">
        <f>SUM($S636:$S638)</f>
        <v>#REF!</v>
      </c>
      <c r="U636" s="416"/>
      <c r="V636" s="666"/>
      <c r="W636" s="565"/>
      <c r="X636" s="23" t="e">
        <f>IF(OR(Y636=2,Z636=2,AB636=2,AC636=2),"入力不備あり","")</f>
        <v>#REF!</v>
      </c>
      <c r="Y636" s="41" t="e">
        <f>IF(AND(F636="",H636="",L636=""),"",IF(AND(F636&lt;&gt;"",F636&gt;0,L636&lt;&gt;"",L636&gt;0,H636="○"),"",2))</f>
        <v>#REF!</v>
      </c>
      <c r="Z636" s="41" t="e">
        <f>IF(AND(R636="",S636=""),"",IF(AND(R636&gt;0,R636&lt;&gt;"",S636&gt;0,S636&lt;&gt;""),"",2))</f>
        <v>#REF!</v>
      </c>
      <c r="AA636" s="30"/>
      <c r="AB636" s="7" t="e">
        <f>IF(AND(O636=0,#REF!=0),"",IF(O636=#REF!,1,2))</f>
        <v>#REF!</v>
      </c>
      <c r="AC636" s="7" t="e">
        <f>IF(AND(T636=0,#REF!=0),"",IF(T636=#REF!,1,2))</f>
        <v>#REF!</v>
      </c>
    </row>
    <row r="637" spans="1:30" s="7" customFormat="1" ht="15" customHeight="1" x14ac:dyDescent="0.15">
      <c r="A637" s="29"/>
      <c r="B637" s="623"/>
      <c r="C637" s="628"/>
      <c r="D637" s="631"/>
      <c r="E637" s="509"/>
      <c r="F637" s="500" t="e">
        <f>IF(#REF!="","",#REF!)</f>
        <v>#REF!</v>
      </c>
      <c r="G637" s="501"/>
      <c r="H637" s="448" t="e">
        <f>IF(#REF!="","",#REF!)</f>
        <v>#REF!</v>
      </c>
      <c r="I637" s="449"/>
      <c r="J637" s="449"/>
      <c r="K637" s="449"/>
      <c r="L637" s="450" t="e">
        <f>IF(#REF!="","",#REF!)</f>
        <v>#REF!</v>
      </c>
      <c r="M637" s="451"/>
      <c r="N637" s="451"/>
      <c r="O637" s="445"/>
      <c r="P637" s="444"/>
      <c r="Q637" s="513"/>
      <c r="R637" s="42" t="e">
        <f>IF(#REF!="","",#REF!)</f>
        <v>#REF!</v>
      </c>
      <c r="S637" s="40" t="e">
        <f>IF(#REF!="","",#REF!)</f>
        <v>#REF!</v>
      </c>
      <c r="T637" s="618"/>
      <c r="U637" s="416"/>
      <c r="V637" s="666"/>
      <c r="W637" s="565"/>
      <c r="X637" s="23" t="e">
        <f>IF(OR(Y637=2,Z637=2),"入力不備あり","")</f>
        <v>#REF!</v>
      </c>
      <c r="Y637" s="41" t="e">
        <f>IF(AND(F637="",H637="",L637=""),"",IF(AND(F637&lt;&gt;"",F637&gt;0,L637&lt;&gt;"",L637&gt;0,H637="○"),"",2))</f>
        <v>#REF!</v>
      </c>
      <c r="Z637" s="41" t="e">
        <f t="shared" ref="Z637:Z638" si="112">IF(AND(R637="",S637=""),"",IF(AND(R637&gt;0,R637&lt;&gt;"",S637&gt;0,S637&lt;&gt;""),"",2))</f>
        <v>#REF!</v>
      </c>
      <c r="AA637" s="30"/>
    </row>
    <row r="638" spans="1:30" s="7" customFormat="1" ht="15" customHeight="1" thickBot="1" x14ac:dyDescent="0.2">
      <c r="A638" s="29"/>
      <c r="B638" s="623"/>
      <c r="C638" s="628"/>
      <c r="D638" s="631"/>
      <c r="E638" s="615"/>
      <c r="F638" s="620" t="e">
        <f>IF(#REF!="","",#REF!)</f>
        <v>#REF!</v>
      </c>
      <c r="G638" s="621"/>
      <c r="H638" s="640" t="e">
        <f>IF(#REF!="","",#REF!)</f>
        <v>#REF!</v>
      </c>
      <c r="I638" s="641"/>
      <c r="J638" s="641"/>
      <c r="K638" s="641"/>
      <c r="L638" s="642" t="e">
        <f>IF(#REF!="","",#REF!)</f>
        <v>#REF!</v>
      </c>
      <c r="M638" s="643"/>
      <c r="N638" s="643"/>
      <c r="O638" s="663"/>
      <c r="P638" s="664"/>
      <c r="Q638" s="616"/>
      <c r="R638" s="59" t="e">
        <f>IF(#REF!="","",#REF!)</f>
        <v>#REF!</v>
      </c>
      <c r="S638" s="60" t="e">
        <f>IF(#REF!="","",#REF!)</f>
        <v>#REF!</v>
      </c>
      <c r="T638" s="619"/>
      <c r="U638" s="416"/>
      <c r="V638" s="666"/>
      <c r="W638" s="565"/>
      <c r="X638" s="23" t="e">
        <f>IF(OR(Y638=2,Z638=2),"入力不備あり","")</f>
        <v>#REF!</v>
      </c>
      <c r="Y638" s="41" t="e">
        <f>IF(AND(F638="",H638="",L638=""),"",IF(AND(F638&lt;&gt;"",F638&gt;0,L638&lt;&gt;"",L638&gt;0,H638="○"),"",2))</f>
        <v>#REF!</v>
      </c>
      <c r="Z638" s="41" t="e">
        <f t="shared" si="112"/>
        <v>#REF!</v>
      </c>
      <c r="AA638" s="30"/>
    </row>
    <row r="639" spans="1:30" s="7" customFormat="1" ht="27.6" customHeight="1" x14ac:dyDescent="0.15">
      <c r="A639" s="320"/>
      <c r="B639" s="624"/>
      <c r="C639" s="326" t="s">
        <v>215</v>
      </c>
      <c r="D639" s="327"/>
      <c r="E639" s="608" t="e">
        <f>IF(#REF!="","",#REF!)</f>
        <v>#REF!</v>
      </c>
      <c r="F639" s="609"/>
      <c r="G639" s="609"/>
      <c r="H639" s="609"/>
      <c r="I639" s="609"/>
      <c r="J639" s="609"/>
      <c r="K639" s="609"/>
      <c r="L639" s="609"/>
      <c r="M639" s="609"/>
      <c r="N639" s="609"/>
      <c r="O639" s="609"/>
      <c r="P639" s="609"/>
      <c r="Q639" s="609"/>
      <c r="R639" s="609"/>
      <c r="S639" s="609"/>
      <c r="T639" s="609"/>
      <c r="U639" s="609"/>
      <c r="V639" s="609"/>
      <c r="W639" s="610"/>
    </row>
    <row r="640" spans="1:30" s="7" customFormat="1" ht="27.6" customHeight="1" thickBot="1" x14ac:dyDescent="0.2">
      <c r="A640" s="320"/>
      <c r="B640" s="624"/>
      <c r="C640" s="326" t="s">
        <v>216</v>
      </c>
      <c r="D640" s="327"/>
      <c r="E640" s="608" t="e">
        <f>IF(#REF!="","",#REF!)</f>
        <v>#REF!</v>
      </c>
      <c r="F640" s="609"/>
      <c r="G640" s="609"/>
      <c r="H640" s="609"/>
      <c r="I640" s="609"/>
      <c r="J640" s="609"/>
      <c r="K640" s="609"/>
      <c r="L640" s="609"/>
      <c r="M640" s="609"/>
      <c r="N640" s="609"/>
      <c r="O640" s="609"/>
      <c r="P640" s="609"/>
      <c r="Q640" s="609"/>
      <c r="R640" s="611"/>
      <c r="S640" s="611"/>
      <c r="T640" s="611"/>
      <c r="U640" s="611"/>
      <c r="V640" s="611"/>
      <c r="W640" s="612"/>
    </row>
    <row r="641" spans="1:33" s="7" customFormat="1" ht="18.600000000000001" customHeight="1" x14ac:dyDescent="0.15">
      <c r="A641" s="320"/>
      <c r="B641" s="624"/>
      <c r="C641" s="332" t="s">
        <v>217</v>
      </c>
      <c r="D641" s="333"/>
      <c r="E641" s="333"/>
      <c r="F641" s="334"/>
      <c r="G641" s="377" t="s">
        <v>218</v>
      </c>
      <c r="H641" s="378"/>
      <c r="I641" s="378"/>
      <c r="J641" s="378"/>
      <c r="K641" s="378"/>
      <c r="L641" s="378"/>
      <c r="M641" s="378"/>
      <c r="N641" s="378"/>
      <c r="O641" s="378"/>
      <c r="P641" s="378"/>
      <c r="Q641" s="378"/>
      <c r="R641" s="389" t="e">
        <f>IF(X641&lt;&gt;"","","【入力内容確認欄】以下を確認し【作業用】事業計画書(間接)シートを修正願います。")</f>
        <v>#REF!</v>
      </c>
      <c r="S641" s="632"/>
      <c r="T641" s="632"/>
      <c r="U641" s="632"/>
      <c r="V641" s="632"/>
      <c r="W641" s="633"/>
      <c r="X641" s="68" t="e">
        <f>IF(AND(R644="",R645="",R646="",R647="",R648="",R649=""),"左の市区町村に係る入力が完了しました。今一度、記載内容をご確認ください。","")</f>
        <v>#REF!</v>
      </c>
    </row>
    <row r="642" spans="1:33" s="7" customFormat="1" ht="9" customHeight="1" x14ac:dyDescent="0.15">
      <c r="A642" s="320"/>
      <c r="B642" s="624"/>
      <c r="C642" s="335"/>
      <c r="D642" s="336"/>
      <c r="E642" s="336"/>
      <c r="F642" s="337"/>
      <c r="G642" s="379"/>
      <c r="H642" s="380"/>
      <c r="I642" s="380"/>
      <c r="J642" s="380"/>
      <c r="K642" s="380"/>
      <c r="L642" s="380"/>
      <c r="M642" s="380"/>
      <c r="N642" s="380"/>
      <c r="O642" s="380"/>
      <c r="P642" s="380"/>
      <c r="Q642" s="380"/>
      <c r="R642" s="634"/>
      <c r="S642" s="635"/>
      <c r="T642" s="635"/>
      <c r="U642" s="635"/>
      <c r="V642" s="635"/>
      <c r="W642" s="636"/>
    </row>
    <row r="643" spans="1:33" s="7" customFormat="1" ht="9" customHeight="1" thickBot="1" x14ac:dyDescent="0.2">
      <c r="A643" s="320"/>
      <c r="B643" s="624"/>
      <c r="C643" s="335"/>
      <c r="D643" s="336"/>
      <c r="E643" s="336"/>
      <c r="F643" s="337"/>
      <c r="G643" s="381"/>
      <c r="H643" s="382"/>
      <c r="I643" s="382"/>
      <c r="J643" s="382"/>
      <c r="K643" s="382"/>
      <c r="L643" s="382"/>
      <c r="M643" s="382"/>
      <c r="N643" s="382"/>
      <c r="O643" s="382"/>
      <c r="P643" s="382"/>
      <c r="Q643" s="382"/>
      <c r="R643" s="637"/>
      <c r="S643" s="638"/>
      <c r="T643" s="638"/>
      <c r="U643" s="638"/>
      <c r="V643" s="638"/>
      <c r="W643" s="639"/>
    </row>
    <row r="644" spans="1:33" s="7" customFormat="1" ht="17.45" customHeight="1" x14ac:dyDescent="0.15">
      <c r="A644" s="320"/>
      <c r="B644" s="624"/>
      <c r="C644" s="335"/>
      <c r="D644" s="336"/>
      <c r="E644" s="336"/>
      <c r="F644" s="337"/>
      <c r="G644" s="398" t="e">
        <f>IF(#REF!="","",#REF!)</f>
        <v>#REF!</v>
      </c>
      <c r="H644" s="399"/>
      <c r="I644" s="399"/>
      <c r="J644" s="399"/>
      <c r="K644" s="399"/>
      <c r="L644" s="399"/>
      <c r="M644" s="399"/>
      <c r="N644" s="399"/>
      <c r="O644" s="399"/>
      <c r="P644" s="399"/>
      <c r="Q644" s="399"/>
      <c r="R644" s="646" t="e" cm="1">
        <f t="array" ref="R644">IF(AND(X613:X638="",A615:A638=""),"","・報酬・期末勤勉手当・交通費・合計額・都道府県/国の補助金額のいずれかに不備あり。")</f>
        <v>#REF!</v>
      </c>
      <c r="S644" s="647"/>
      <c r="T644" s="647"/>
      <c r="U644" s="647"/>
      <c r="V644" s="647"/>
      <c r="W644" s="648"/>
    </row>
    <row r="645" spans="1:33" s="7" customFormat="1" ht="17.45" customHeight="1" x14ac:dyDescent="0.15">
      <c r="A645" s="320"/>
      <c r="B645" s="624"/>
      <c r="C645" s="335"/>
      <c r="D645" s="336"/>
      <c r="E645" s="336"/>
      <c r="F645" s="337"/>
      <c r="G645" s="374" t="s">
        <v>219</v>
      </c>
      <c r="H645" s="388"/>
      <c r="I645" s="388"/>
      <c r="J645" s="388"/>
      <c r="K645" s="388"/>
      <c r="L645" s="388"/>
      <c r="M645" s="388"/>
      <c r="N645" s="388"/>
      <c r="O645" s="388"/>
      <c r="P645" s="388"/>
      <c r="Q645" s="388"/>
      <c r="R645" s="367" t="str">
        <f>IF(A611="市町村名×","・【C列】市区町村名：未入力または不備あり。","")</f>
        <v>・【C列】市区町村名：未入力または不備あり。</v>
      </c>
      <c r="S645" s="644"/>
      <c r="T645" s="644"/>
      <c r="U645" s="644"/>
      <c r="V645" s="644"/>
      <c r="W645" s="645"/>
    </row>
    <row r="646" spans="1:33" s="7" customFormat="1" ht="17.45" customHeight="1" x14ac:dyDescent="0.15">
      <c r="A646" s="320"/>
      <c r="B646" s="624"/>
      <c r="C646" s="338"/>
      <c r="D646" s="339"/>
      <c r="E646" s="339"/>
      <c r="F646" s="340"/>
      <c r="G646" s="364" t="e">
        <f>IF(#REF!="","",#REF!)</f>
        <v>#REF!</v>
      </c>
      <c r="H646" s="365"/>
      <c r="I646" s="365"/>
      <c r="J646" s="366"/>
      <c r="K646" s="366"/>
      <c r="L646" s="366"/>
      <c r="M646" s="366"/>
      <c r="N646" s="366"/>
      <c r="O646" s="366"/>
      <c r="P646" s="366"/>
      <c r="Q646" s="366"/>
      <c r="R646" s="367" t="e">
        <f>IF(OR(AF615=2,NOT(AND(V613&gt;0.3*U613,V613&lt;0.4*U613,V613&gt;=W613))),"・【V列】都道府県補助額：未入力または不備あり。","")</f>
        <v>#REF!</v>
      </c>
      <c r="S646" s="644"/>
      <c r="T646" s="644"/>
      <c r="U646" s="644"/>
      <c r="V646" s="644"/>
      <c r="W646" s="645"/>
    </row>
    <row r="647" spans="1:33" s="7" customFormat="1" ht="17.45" customHeight="1" x14ac:dyDescent="0.15">
      <c r="A647" s="320"/>
      <c r="B647" s="624"/>
      <c r="C647" s="348" t="s">
        <v>241</v>
      </c>
      <c r="D647" s="349"/>
      <c r="E647" s="349"/>
      <c r="F647" s="350"/>
      <c r="G647" s="372" t="s">
        <v>221</v>
      </c>
      <c r="H647" s="373"/>
      <c r="I647" s="373"/>
      <c r="J647" s="372" t="s">
        <v>222</v>
      </c>
      <c r="K647" s="373"/>
      <c r="L647" s="373"/>
      <c r="M647" s="373"/>
      <c r="N647" s="374" t="s">
        <v>223</v>
      </c>
      <c r="O647" s="366"/>
      <c r="P647" s="366"/>
      <c r="Q647" s="366"/>
      <c r="R647" s="341" t="e">
        <f>IF(AND(W613&lt;=U613/3,MOD(W613,1000)=0,NOT(W613=0),AG615=1),"","・【W列】国庫補助希望額に不備あり。")</f>
        <v>#REF!</v>
      </c>
      <c r="S647" s="649"/>
      <c r="T647" s="649"/>
      <c r="U647" s="649"/>
      <c r="V647" s="649"/>
      <c r="W647" s="650"/>
    </row>
    <row r="648" spans="1:33" s="7" customFormat="1" ht="17.45" customHeight="1" x14ac:dyDescent="0.15">
      <c r="A648" s="320"/>
      <c r="B648" s="624"/>
      <c r="C648" s="370"/>
      <c r="D648" s="371"/>
      <c r="E648" s="371"/>
      <c r="F648" s="371"/>
      <c r="G648" s="364" t="e">
        <f>IF(#REF!="","",#REF!)</f>
        <v>#REF!</v>
      </c>
      <c r="H648" s="375"/>
      <c r="I648" s="376"/>
      <c r="J648" s="364" t="e">
        <f>IF(#REF!="","",#REF!)</f>
        <v>#REF!</v>
      </c>
      <c r="K648" s="375"/>
      <c r="L648" s="375"/>
      <c r="M648" s="376"/>
      <c r="N648" s="364" t="e">
        <f>IF(#REF!="","",#REF!)</f>
        <v>#REF!</v>
      </c>
      <c r="O648" s="375"/>
      <c r="P648" s="375"/>
      <c r="Q648" s="375"/>
      <c r="R648" s="651" t="e">
        <f>IF(AND(SUM(F636:G638)&lt;=D613,SUM(R636:R638)&lt;=D613),"","・報酬の「配置人数」には年間を通じた配置予定人数を記載してください。(※１)及び記入例参照")</f>
        <v>#REF!</v>
      </c>
      <c r="S648" s="652"/>
      <c r="T648" s="652"/>
      <c r="U648" s="652"/>
      <c r="V648" s="652"/>
      <c r="W648" s="653"/>
      <c r="X648" s="31" t="str">
        <f>IF(AND(O648="○",T648="○"),"①か②の",IF(AND(O648="―",T648="―"),"エラー",""))</f>
        <v/>
      </c>
    </row>
    <row r="649" spans="1:33" s="7" customFormat="1" ht="17.45" customHeight="1" x14ac:dyDescent="0.15">
      <c r="A649" s="320"/>
      <c r="B649" s="624"/>
      <c r="C649" s="348" t="s">
        <v>224</v>
      </c>
      <c r="D649" s="349"/>
      <c r="E649" s="349"/>
      <c r="F649" s="350"/>
      <c r="G649" s="354" t="s">
        <v>225</v>
      </c>
      <c r="H649" s="354"/>
      <c r="I649" s="354"/>
      <c r="J649" s="355" t="s">
        <v>242</v>
      </c>
      <c r="K649" s="356"/>
      <c r="L649" s="356"/>
      <c r="M649" s="356"/>
      <c r="N649" s="356"/>
      <c r="O649" s="356"/>
      <c r="P649" s="356"/>
      <c r="Q649" s="356"/>
      <c r="R649" s="651" t="e">
        <f>IF(AND(OR(COUNTIF(J650,"①*"),COUNTIF(J650,"②*")),AND(E639&lt;&gt;"",E640&lt;&gt;"",G644="○",G646="○",G648="○",J648="○",N648="○",G650="○")),"","・【成果目標】・【成果指標】・【部活動指導員について】・【支給要件の確認】・【部活動指導員の指導状況】・【地域連携・地域移行に資する取組】のいずれかに未入力箇所あり。")</f>
        <v>#REF!</v>
      </c>
      <c r="S649" s="546"/>
      <c r="T649" s="546"/>
      <c r="U649" s="546"/>
      <c r="V649" s="546"/>
      <c r="W649" s="547"/>
    </row>
    <row r="650" spans="1:33" s="7" customFormat="1" ht="26.45" customHeight="1" thickBot="1" x14ac:dyDescent="0.2">
      <c r="A650" s="320"/>
      <c r="B650" s="625"/>
      <c r="C650" s="351"/>
      <c r="D650" s="352"/>
      <c r="E650" s="352"/>
      <c r="F650" s="353"/>
      <c r="G650" s="363" t="e">
        <f>IF(#REF!="","",#REF!)</f>
        <v>#REF!</v>
      </c>
      <c r="H650" s="363"/>
      <c r="I650" s="363"/>
      <c r="J650" s="657" t="e">
        <f>IF(#REF!="","",#REF!)</f>
        <v>#REF!</v>
      </c>
      <c r="K650" s="658"/>
      <c r="L650" s="658"/>
      <c r="M650" s="658"/>
      <c r="N650" s="658"/>
      <c r="O650" s="658"/>
      <c r="P650" s="658"/>
      <c r="Q650" s="658"/>
      <c r="R650" s="654"/>
      <c r="S650" s="655"/>
      <c r="T650" s="655"/>
      <c r="U650" s="655"/>
      <c r="V650" s="655"/>
      <c r="W650" s="656"/>
      <c r="X650" s="31" t="str">
        <f>IF(AND(O650="○",T650="○"),"①か②の",IF(AND(O650="―",T650="―"),"エラー",""))</f>
        <v/>
      </c>
    </row>
    <row r="651" spans="1:33" s="7" customFormat="1" ht="26.45" customHeight="1" x14ac:dyDescent="0.15">
      <c r="A651" s="24" t="str">
        <f>IF(OR(COUNTIF(C653,"*区"),COUNTIF(C653,"*市"),COUNTIF(C653,"*町"),COUNTIF(C653,"*村"),COUNTIF(C653,"*組合")),"○","市町村名×")</f>
        <v>市町村名×</v>
      </c>
      <c r="B651" s="490" t="s">
        <v>106</v>
      </c>
      <c r="C651" s="659" t="s">
        <v>236</v>
      </c>
      <c r="D651" s="661" t="s">
        <v>237</v>
      </c>
      <c r="E651" s="409" t="s">
        <v>191</v>
      </c>
      <c r="F651" s="410"/>
      <c r="G651" s="410"/>
      <c r="H651" s="410"/>
      <c r="I651" s="410"/>
      <c r="J651" s="410"/>
      <c r="K651" s="410"/>
      <c r="L651" s="410"/>
      <c r="M651" s="410"/>
      <c r="N651" s="410"/>
      <c r="O651" s="410"/>
      <c r="P651" s="410"/>
      <c r="Q651" s="410"/>
      <c r="R651" s="410"/>
      <c r="S651" s="410"/>
      <c r="T651" s="410"/>
      <c r="U651" s="492" t="s">
        <v>192</v>
      </c>
      <c r="V651" s="492" t="s">
        <v>238</v>
      </c>
      <c r="W651" s="517" t="s">
        <v>193</v>
      </c>
      <c r="X651" s="25" t="e">
        <f>IF(OR(AF655=2,NOT(AND(V653&gt;0.3*U653,V653&lt;0.4*U653,V653&gt;=W653))),"※３参照：【Ｕ列】都道府県補助額を確認してください","")</f>
        <v>#REF!</v>
      </c>
      <c r="Y651" s="26"/>
    </row>
    <row r="652" spans="1:33" s="7" customFormat="1" ht="21.6" customHeight="1" thickBot="1" x14ac:dyDescent="0.2">
      <c r="A652" s="24" t="str">
        <f>IF(B653="都道府県確認欄","No.不備","")</f>
        <v/>
      </c>
      <c r="B652" s="491"/>
      <c r="C652" s="660"/>
      <c r="D652" s="662"/>
      <c r="E652" s="411"/>
      <c r="F652" s="412"/>
      <c r="G652" s="412"/>
      <c r="H652" s="412"/>
      <c r="I652" s="412"/>
      <c r="J652" s="412"/>
      <c r="K652" s="412"/>
      <c r="L652" s="412"/>
      <c r="M652" s="412"/>
      <c r="N652" s="412"/>
      <c r="O652" s="412"/>
      <c r="P652" s="412"/>
      <c r="Q652" s="412"/>
      <c r="R652" s="412"/>
      <c r="S652" s="412"/>
      <c r="T652" s="412"/>
      <c r="U652" s="493"/>
      <c r="V652" s="493"/>
      <c r="W652" s="518"/>
      <c r="X652" s="25" t="e">
        <f>IF(AND(W653&lt;=U653/3,MOD(W653,1000)=0,NOT(W653=0),AG655=1),"","※３参照：【Ｖ列】国庫補助希望額を確認してください。")</f>
        <v>#REF!</v>
      </c>
      <c r="Y652" s="26"/>
    </row>
    <row r="653" spans="1:33" s="7" customFormat="1" ht="24" customHeight="1" x14ac:dyDescent="0.15">
      <c r="A653" s="14"/>
      <c r="B653" s="622" t="str">
        <f>IFERROR(IF(OR(COUNTIF(C653,"*区"),COUNTIF(C653,"*市"),COUNTIF(C653,"*町"),COUNTIF(C653,"*村"),COUNTIF(C653,"*組合")),B613+1,"－"),"都道府県確認欄")</f>
        <v>－</v>
      </c>
      <c r="C653" s="626" t="e">
        <f>#REF!</f>
        <v>#REF!</v>
      </c>
      <c r="D653" s="629" t="e">
        <f>SUM($F655:$F674)</f>
        <v>#REF!</v>
      </c>
      <c r="E653" s="523" t="s">
        <v>194</v>
      </c>
      <c r="F653" s="524" t="s">
        <v>195</v>
      </c>
      <c r="G653" s="526" t="s">
        <v>196</v>
      </c>
      <c r="H653" s="528" t="s">
        <v>197</v>
      </c>
      <c r="I653" s="423" t="s">
        <v>198</v>
      </c>
      <c r="J653" s="424"/>
      <c r="K653" s="425"/>
      <c r="L653" s="429" t="s">
        <v>100</v>
      </c>
      <c r="M653" s="430"/>
      <c r="N653" s="430"/>
      <c r="O653" s="430"/>
      <c r="P653" s="430"/>
      <c r="Q653" s="430"/>
      <c r="R653" s="430"/>
      <c r="S653" s="431"/>
      <c r="T653" s="413" t="s">
        <v>199</v>
      </c>
      <c r="U653" s="415" t="e">
        <f>SUM($T655,$O676,$T676)</f>
        <v>#REF!</v>
      </c>
      <c r="V653" s="665" t="e">
        <f>#REF!</f>
        <v>#REF!</v>
      </c>
      <c r="W653" s="667" t="e">
        <f>#REF!</f>
        <v>#REF!</v>
      </c>
      <c r="X653" s="23" t="e">
        <f>IF(AND(AD655=1,AE655=1,AF655=1,AG655=1),"","入力不備あり")</f>
        <v>#REF!</v>
      </c>
      <c r="Y653" s="26"/>
    </row>
    <row r="654" spans="1:33" s="7" customFormat="1" ht="12.6" customHeight="1" thickBot="1" x14ac:dyDescent="0.2">
      <c r="A654" s="14"/>
      <c r="B654" s="623"/>
      <c r="C654" s="627"/>
      <c r="D654" s="630"/>
      <c r="E654" s="523"/>
      <c r="F654" s="525"/>
      <c r="G654" s="527"/>
      <c r="H654" s="529"/>
      <c r="I654" s="426"/>
      <c r="J654" s="427"/>
      <c r="K654" s="428"/>
      <c r="L654" s="432"/>
      <c r="M654" s="432"/>
      <c r="N654" s="432"/>
      <c r="O654" s="432"/>
      <c r="P654" s="432"/>
      <c r="Q654" s="432"/>
      <c r="R654" s="432"/>
      <c r="S654" s="433"/>
      <c r="T654" s="414"/>
      <c r="U654" s="416"/>
      <c r="V654" s="666"/>
      <c r="W654" s="565"/>
      <c r="X654" s="26"/>
      <c r="Y654" s="7" t="s">
        <v>180</v>
      </c>
      <c r="Z654" s="7" t="s">
        <v>200</v>
      </c>
      <c r="AA654" s="7" t="s">
        <v>201</v>
      </c>
      <c r="AB654" s="7" t="s">
        <v>202</v>
      </c>
      <c r="AD654" s="7" t="s">
        <v>203</v>
      </c>
      <c r="AE654" s="7" t="s">
        <v>107</v>
      </c>
      <c r="AF654" s="7" t="s">
        <v>239</v>
      </c>
      <c r="AG654" s="7" t="s">
        <v>204</v>
      </c>
    </row>
    <row r="655" spans="1:33" s="7" customFormat="1" ht="17.45" customHeight="1" x14ac:dyDescent="0.15">
      <c r="A655" s="27" t="e">
        <f>IF(AND(F655&lt;&gt;"",G655&lt;&gt;"",H655&lt;&gt;"",I655&lt;&gt;""),"","入力不備あり")</f>
        <v>#REF!</v>
      </c>
      <c r="B655" s="623"/>
      <c r="C655" s="628"/>
      <c r="D655" s="631"/>
      <c r="E655" s="523"/>
      <c r="F655" s="47" t="e">
        <f>IF(#REF!="","",#REF!)</f>
        <v>#REF!</v>
      </c>
      <c r="G655" s="49" t="e">
        <f>IF(#REF!="","",#REF!)</f>
        <v>#REF!</v>
      </c>
      <c r="H655" s="54" t="e">
        <f>IF(#REF!="","",#REF!)</f>
        <v>#REF!</v>
      </c>
      <c r="I655" s="385" t="str">
        <f>IFERROR(INT(G655*H655),"")</f>
        <v/>
      </c>
      <c r="J655" s="386"/>
      <c r="K655" s="387"/>
      <c r="L655" s="613" t="e">
        <f>IF(#REF!="","",#REF!)</f>
        <v>#REF!</v>
      </c>
      <c r="M655" s="613"/>
      <c r="N655" s="613"/>
      <c r="O655" s="613"/>
      <c r="P655" s="613"/>
      <c r="Q655" s="613"/>
      <c r="R655" s="613"/>
      <c r="S655" s="614"/>
      <c r="T655" s="567">
        <f>SUM($I655:$K674)</f>
        <v>0</v>
      </c>
      <c r="U655" s="416"/>
      <c r="V655" s="666"/>
      <c r="W655" s="565"/>
      <c r="X655" s="23" t="e">
        <f>IF(AND(Y655=1,Z655=1,AA655=1,AB655=1,AD655=1,AE655=1,AF655=1,AG655=1),"","入力不備あり")</f>
        <v>#REF!</v>
      </c>
      <c r="Y655" s="7">
        <f>IFERROR(IF(F655="",2,IF(AND(F655&gt;=1,(MOD(F655,1)=0)),1,IF(AND(F655=0,L655&lt;&gt;""),1,2))),2)</f>
        <v>2</v>
      </c>
      <c r="Z655" s="7" t="e">
        <f>IF(G655="",2,IF(G655&lt;=1600,1,2))</f>
        <v>#REF!</v>
      </c>
      <c r="AA655" s="7" t="e">
        <f>IF(H655="",2,IF(H655&gt;=0,1,2))</f>
        <v>#REF!</v>
      </c>
      <c r="AB655" s="7" t="e">
        <f>IF(I655=#REF!,1,2)</f>
        <v>#REF!</v>
      </c>
      <c r="AD655" s="7" t="e">
        <f>IF(T655=#REF!,1,2)</f>
        <v>#REF!</v>
      </c>
      <c r="AE655" s="7" t="e">
        <f>IF(U653=#REF!,1,2)</f>
        <v>#REF!</v>
      </c>
      <c r="AF655" s="7" t="e">
        <f>IF(V653=0,2,IF(#REF!="",2,IF(V653=#REF!,1,2)))</f>
        <v>#REF!</v>
      </c>
      <c r="AG655" s="7" t="e">
        <f>IF(W653=0,2,IF(W653=#REF!,1,2))</f>
        <v>#REF!</v>
      </c>
    </row>
    <row r="656" spans="1:33" s="7" customFormat="1" ht="17.45" customHeight="1" x14ac:dyDescent="0.15">
      <c r="A656" s="27" t="e">
        <f>IF(AND(F656="",G656="",H656="",I656="",L656=""),"",IF(AND(F656&lt;&gt;"",G656&lt;&gt;"",H656&lt;&gt;"",I656&lt;&gt;""),"","入力不備あり"))</f>
        <v>#REF!</v>
      </c>
      <c r="B656" s="623"/>
      <c r="C656" s="628"/>
      <c r="D656" s="631"/>
      <c r="E656" s="523"/>
      <c r="F656" s="47" t="e">
        <f>IF(#REF!="","",#REF!)</f>
        <v>#REF!</v>
      </c>
      <c r="G656" s="49" t="e">
        <f>IF(#REF!="","",#REF!)</f>
        <v>#REF!</v>
      </c>
      <c r="H656" s="54" t="e">
        <f>IF(#REF!="","",#REF!)</f>
        <v>#REF!</v>
      </c>
      <c r="I656" s="385" t="str">
        <f>IFERROR(INT(G656*H656),"")</f>
        <v/>
      </c>
      <c r="J656" s="386"/>
      <c r="K656" s="387"/>
      <c r="L656" s="613" t="e">
        <f>IF(#REF!="","",#REF!)</f>
        <v>#REF!</v>
      </c>
      <c r="M656" s="613"/>
      <c r="N656" s="613"/>
      <c r="O656" s="613"/>
      <c r="P656" s="613"/>
      <c r="Q656" s="613"/>
      <c r="R656" s="613"/>
      <c r="S656" s="614"/>
      <c r="T656" s="567"/>
      <c r="U656" s="416"/>
      <c r="V656" s="666"/>
      <c r="W656" s="565"/>
      <c r="X656" s="23" t="e">
        <f>IF(AND(Y656=3,Z656=3,AA656=3),"",IF(AND(Y656=1,Z656=1,AA656=1,AB656=1),"","入力不備あり"))</f>
        <v>#REF!</v>
      </c>
      <c r="Y656" s="7">
        <f>IFERROR(IF(F656="",3,IF(AND(F656&gt;=1,(MOD(F656,1)=0)),1,IF(AND(F656=0,L656&lt;&gt;""),1,2))),2)</f>
        <v>2</v>
      </c>
      <c r="Z656" s="7" t="e">
        <f>IF(G656="",3,IF(G656&lt;=1600,1,2))</f>
        <v>#REF!</v>
      </c>
      <c r="AA656" s="7" t="e">
        <f>IF(H656="",3,IF(H656&gt;=0,1,2))</f>
        <v>#REF!</v>
      </c>
      <c r="AB656" s="7" t="e">
        <f>IF(I656=#REF!,1,2)</f>
        <v>#REF!</v>
      </c>
    </row>
    <row r="657" spans="1:28" s="7" customFormat="1" ht="17.45" customHeight="1" x14ac:dyDescent="0.15">
      <c r="A657" s="27" t="e">
        <f>IF(AND(F657="",G657="",H657="",I657="",L657=""),"",IF(AND(F657&lt;&gt;"",G657&lt;&gt;"",H657&lt;&gt;"",I657&lt;&gt;""),"","入力不備あり"))</f>
        <v>#REF!</v>
      </c>
      <c r="B657" s="623"/>
      <c r="C657" s="628"/>
      <c r="D657" s="631"/>
      <c r="E657" s="523"/>
      <c r="F657" s="47" t="e">
        <f>IF(#REF!="","",#REF!)</f>
        <v>#REF!</v>
      </c>
      <c r="G657" s="49" t="e">
        <f>IF(#REF!="","",#REF!)</f>
        <v>#REF!</v>
      </c>
      <c r="H657" s="54" t="e">
        <f>IF(#REF!="","",#REF!)</f>
        <v>#REF!</v>
      </c>
      <c r="I657" s="385" t="str">
        <f t="shared" ref="I657:I674" si="113">IFERROR(INT(G657*H657),"")</f>
        <v/>
      </c>
      <c r="J657" s="386"/>
      <c r="K657" s="387"/>
      <c r="L657" s="613" t="e">
        <f>IF(#REF!="","",#REF!)</f>
        <v>#REF!</v>
      </c>
      <c r="M657" s="613"/>
      <c r="N657" s="613"/>
      <c r="O657" s="613"/>
      <c r="P657" s="613"/>
      <c r="Q657" s="613"/>
      <c r="R657" s="613"/>
      <c r="S657" s="614"/>
      <c r="T657" s="567"/>
      <c r="U657" s="416"/>
      <c r="V657" s="666"/>
      <c r="W657" s="565"/>
      <c r="X657" s="23" t="e">
        <f t="shared" ref="X657:X674" si="114">IF(AND(Y657=3,Z657=3,AA657=3),"",IF(AND(Y657=1,Z657=1,AA657=1,AB657=1),"","入力不備あり"))</f>
        <v>#REF!</v>
      </c>
      <c r="Y657" s="7">
        <f t="shared" ref="Y657:Y674" si="115">IFERROR(IF(F657="",3,IF(AND(F657&gt;=1,(MOD(F657,1)=0)),1,IF(AND(F657=0,L657&lt;&gt;""),1,2))),2)</f>
        <v>2</v>
      </c>
      <c r="Z657" s="7" t="e">
        <f t="shared" ref="Z657:Z674" si="116">IF(G657="",3,IF(G657&lt;=1600,1,2))</f>
        <v>#REF!</v>
      </c>
      <c r="AA657" s="7" t="e">
        <f t="shared" ref="AA657:AA674" si="117">IF(H657="",3,IF(H657&gt;=0,1,2))</f>
        <v>#REF!</v>
      </c>
      <c r="AB657" s="7" t="e">
        <f>IF(I657=#REF!,1,2)</f>
        <v>#REF!</v>
      </c>
    </row>
    <row r="658" spans="1:28" s="7" customFormat="1" ht="17.45" customHeight="1" x14ac:dyDescent="0.15">
      <c r="A658" s="27" t="e">
        <f t="shared" ref="A658:A674" si="118">IF(AND(F658="",G658="",H658="",I658="",L658=""),"",IF(AND(F658&lt;&gt;"",G658&lt;&gt;"",H658&lt;&gt;"",I658&lt;&gt;""),"","入力不備あり"))</f>
        <v>#REF!</v>
      </c>
      <c r="B658" s="623"/>
      <c r="C658" s="628"/>
      <c r="D658" s="631"/>
      <c r="E658" s="523"/>
      <c r="F658" s="47" t="e">
        <f>IF(#REF!="","",#REF!)</f>
        <v>#REF!</v>
      </c>
      <c r="G658" s="49" t="e">
        <f>IF(#REF!="","",#REF!)</f>
        <v>#REF!</v>
      </c>
      <c r="H658" s="54" t="e">
        <f>IF(#REF!="","",#REF!)</f>
        <v>#REF!</v>
      </c>
      <c r="I658" s="385" t="str">
        <f t="shared" si="113"/>
        <v/>
      </c>
      <c r="J658" s="386"/>
      <c r="K658" s="387"/>
      <c r="L658" s="613" t="e">
        <f>IF(#REF!="","",#REF!)</f>
        <v>#REF!</v>
      </c>
      <c r="M658" s="613"/>
      <c r="N658" s="613"/>
      <c r="O658" s="613"/>
      <c r="P658" s="613"/>
      <c r="Q658" s="613"/>
      <c r="R658" s="613"/>
      <c r="S658" s="614"/>
      <c r="T658" s="567"/>
      <c r="U658" s="416"/>
      <c r="V658" s="666"/>
      <c r="W658" s="565"/>
      <c r="X658" s="23" t="e">
        <f t="shared" si="114"/>
        <v>#REF!</v>
      </c>
      <c r="Y658" s="7">
        <f t="shared" si="115"/>
        <v>2</v>
      </c>
      <c r="Z658" s="7" t="e">
        <f t="shared" si="116"/>
        <v>#REF!</v>
      </c>
      <c r="AA658" s="7" t="e">
        <f t="shared" si="117"/>
        <v>#REF!</v>
      </c>
      <c r="AB658" s="7" t="e">
        <f>IF(I658=#REF!,1,2)</f>
        <v>#REF!</v>
      </c>
    </row>
    <row r="659" spans="1:28" s="7" customFormat="1" ht="17.45" customHeight="1" x14ac:dyDescent="0.15">
      <c r="A659" s="27" t="e">
        <f t="shared" si="118"/>
        <v>#REF!</v>
      </c>
      <c r="B659" s="623"/>
      <c r="C659" s="628"/>
      <c r="D659" s="631"/>
      <c r="E659" s="523"/>
      <c r="F659" s="47" t="e">
        <f>IF(#REF!="","",#REF!)</f>
        <v>#REF!</v>
      </c>
      <c r="G659" s="49" t="e">
        <f>IF(#REF!="","",#REF!)</f>
        <v>#REF!</v>
      </c>
      <c r="H659" s="54" t="e">
        <f>IF(#REF!="","",#REF!)</f>
        <v>#REF!</v>
      </c>
      <c r="I659" s="385" t="str">
        <f t="shared" si="113"/>
        <v/>
      </c>
      <c r="J659" s="386"/>
      <c r="K659" s="387"/>
      <c r="L659" s="613" t="e">
        <f>IF(#REF!="","",#REF!)</f>
        <v>#REF!</v>
      </c>
      <c r="M659" s="613"/>
      <c r="N659" s="613"/>
      <c r="O659" s="613"/>
      <c r="P659" s="613"/>
      <c r="Q659" s="613"/>
      <c r="R659" s="613"/>
      <c r="S659" s="614"/>
      <c r="T659" s="567"/>
      <c r="U659" s="416"/>
      <c r="V659" s="666"/>
      <c r="W659" s="565"/>
      <c r="X659" s="23" t="e">
        <f t="shared" si="114"/>
        <v>#REF!</v>
      </c>
      <c r="Y659" s="7">
        <f t="shared" si="115"/>
        <v>2</v>
      </c>
      <c r="Z659" s="7" t="e">
        <f t="shared" si="116"/>
        <v>#REF!</v>
      </c>
      <c r="AA659" s="7" t="e">
        <f t="shared" si="117"/>
        <v>#REF!</v>
      </c>
      <c r="AB659" s="7" t="e">
        <f>IF(I659=#REF!,1,2)</f>
        <v>#REF!</v>
      </c>
    </row>
    <row r="660" spans="1:28" s="7" customFormat="1" ht="17.45" customHeight="1" x14ac:dyDescent="0.15">
      <c r="A660" s="27" t="e">
        <f t="shared" si="118"/>
        <v>#REF!</v>
      </c>
      <c r="B660" s="623"/>
      <c r="C660" s="628"/>
      <c r="D660" s="631"/>
      <c r="E660" s="523"/>
      <c r="F660" s="47" t="e">
        <f>IF(#REF!="","",#REF!)</f>
        <v>#REF!</v>
      </c>
      <c r="G660" s="49" t="e">
        <f>IF(#REF!="","",#REF!)</f>
        <v>#REF!</v>
      </c>
      <c r="H660" s="54" t="e">
        <f>IF(#REF!="","",#REF!)</f>
        <v>#REF!</v>
      </c>
      <c r="I660" s="385" t="str">
        <f t="shared" si="113"/>
        <v/>
      </c>
      <c r="J660" s="386"/>
      <c r="K660" s="387"/>
      <c r="L660" s="613" t="e">
        <f>IF(#REF!="","",#REF!)</f>
        <v>#REF!</v>
      </c>
      <c r="M660" s="613"/>
      <c r="N660" s="613"/>
      <c r="O660" s="613"/>
      <c r="P660" s="613"/>
      <c r="Q660" s="613"/>
      <c r="R660" s="613"/>
      <c r="S660" s="614"/>
      <c r="T660" s="567"/>
      <c r="U660" s="416"/>
      <c r="V660" s="666"/>
      <c r="W660" s="565"/>
      <c r="X660" s="23" t="e">
        <f t="shared" si="114"/>
        <v>#REF!</v>
      </c>
      <c r="Y660" s="7">
        <f t="shared" si="115"/>
        <v>2</v>
      </c>
      <c r="Z660" s="7" t="e">
        <f t="shared" si="116"/>
        <v>#REF!</v>
      </c>
      <c r="AA660" s="7" t="e">
        <f t="shared" si="117"/>
        <v>#REF!</v>
      </c>
      <c r="AB660" s="7" t="e">
        <f>IF(I660=#REF!,1,2)</f>
        <v>#REF!</v>
      </c>
    </row>
    <row r="661" spans="1:28" s="7" customFormat="1" ht="17.45" customHeight="1" x14ac:dyDescent="0.15">
      <c r="A661" s="27" t="e">
        <f t="shared" si="118"/>
        <v>#REF!</v>
      </c>
      <c r="B661" s="623"/>
      <c r="C661" s="628"/>
      <c r="D661" s="631"/>
      <c r="E661" s="523"/>
      <c r="F661" s="47" t="e">
        <f>IF(#REF!="","",#REF!)</f>
        <v>#REF!</v>
      </c>
      <c r="G661" s="49" t="e">
        <f>IF(#REF!="","",#REF!)</f>
        <v>#REF!</v>
      </c>
      <c r="H661" s="54" t="e">
        <f>IF(#REF!="","",#REF!)</f>
        <v>#REF!</v>
      </c>
      <c r="I661" s="385" t="str">
        <f t="shared" si="113"/>
        <v/>
      </c>
      <c r="J661" s="386"/>
      <c r="K661" s="387"/>
      <c r="L661" s="613" t="e">
        <f>IF(#REF!="","",#REF!)</f>
        <v>#REF!</v>
      </c>
      <c r="M661" s="613"/>
      <c r="N661" s="613"/>
      <c r="O661" s="613"/>
      <c r="P661" s="613"/>
      <c r="Q661" s="613"/>
      <c r="R661" s="613"/>
      <c r="S661" s="614"/>
      <c r="T661" s="567"/>
      <c r="U661" s="416"/>
      <c r="V661" s="666"/>
      <c r="W661" s="565"/>
      <c r="X661" s="23" t="e">
        <f t="shared" si="114"/>
        <v>#REF!</v>
      </c>
      <c r="Y661" s="7">
        <f t="shared" si="115"/>
        <v>2</v>
      </c>
      <c r="Z661" s="7" t="e">
        <f t="shared" si="116"/>
        <v>#REF!</v>
      </c>
      <c r="AA661" s="7" t="e">
        <f t="shared" si="117"/>
        <v>#REF!</v>
      </c>
      <c r="AB661" s="7" t="e">
        <f>IF(I661=#REF!,1,2)</f>
        <v>#REF!</v>
      </c>
    </row>
    <row r="662" spans="1:28" s="7" customFormat="1" ht="17.45" customHeight="1" x14ac:dyDescent="0.15">
      <c r="A662" s="27" t="e">
        <f t="shared" si="118"/>
        <v>#REF!</v>
      </c>
      <c r="B662" s="623"/>
      <c r="C662" s="628"/>
      <c r="D662" s="631"/>
      <c r="E662" s="523"/>
      <c r="F662" s="47" t="e">
        <f>IF(#REF!="","",#REF!)</f>
        <v>#REF!</v>
      </c>
      <c r="G662" s="49" t="e">
        <f>IF(#REF!="","",#REF!)</f>
        <v>#REF!</v>
      </c>
      <c r="H662" s="54" t="e">
        <f>IF(#REF!="","",#REF!)</f>
        <v>#REF!</v>
      </c>
      <c r="I662" s="385" t="str">
        <f t="shared" si="113"/>
        <v/>
      </c>
      <c r="J662" s="386"/>
      <c r="K662" s="387"/>
      <c r="L662" s="613" t="e">
        <f>IF(#REF!="","",#REF!)</f>
        <v>#REF!</v>
      </c>
      <c r="M662" s="613"/>
      <c r="N662" s="613"/>
      <c r="O662" s="613"/>
      <c r="P662" s="613"/>
      <c r="Q662" s="613"/>
      <c r="R662" s="613"/>
      <c r="S662" s="614"/>
      <c r="T662" s="567"/>
      <c r="U662" s="416"/>
      <c r="V662" s="666"/>
      <c r="W662" s="565"/>
      <c r="X662" s="23" t="e">
        <f t="shared" si="114"/>
        <v>#REF!</v>
      </c>
      <c r="Y662" s="7">
        <f t="shared" si="115"/>
        <v>2</v>
      </c>
      <c r="Z662" s="7" t="e">
        <f t="shared" si="116"/>
        <v>#REF!</v>
      </c>
      <c r="AA662" s="7" t="e">
        <f t="shared" si="117"/>
        <v>#REF!</v>
      </c>
      <c r="AB662" s="7" t="e">
        <f>IF(I662=#REF!,1,2)</f>
        <v>#REF!</v>
      </c>
    </row>
    <row r="663" spans="1:28" s="7" customFormat="1" ht="17.45" customHeight="1" x14ac:dyDescent="0.15">
      <c r="A663" s="27" t="e">
        <f t="shared" si="118"/>
        <v>#REF!</v>
      </c>
      <c r="B663" s="623"/>
      <c r="C663" s="628"/>
      <c r="D663" s="631"/>
      <c r="E663" s="523"/>
      <c r="F663" s="47" t="e">
        <f>IF(#REF!="","",#REF!)</f>
        <v>#REF!</v>
      </c>
      <c r="G663" s="49" t="e">
        <f>IF(#REF!="","",#REF!)</f>
        <v>#REF!</v>
      </c>
      <c r="H663" s="54" t="e">
        <f>IF(#REF!="","",#REF!)</f>
        <v>#REF!</v>
      </c>
      <c r="I663" s="385" t="str">
        <f t="shared" si="113"/>
        <v/>
      </c>
      <c r="J663" s="386"/>
      <c r="K663" s="387"/>
      <c r="L663" s="613" t="e">
        <f>IF(#REF!="","",#REF!)</f>
        <v>#REF!</v>
      </c>
      <c r="M663" s="613"/>
      <c r="N663" s="613"/>
      <c r="O663" s="613"/>
      <c r="P663" s="613"/>
      <c r="Q663" s="613"/>
      <c r="R663" s="613"/>
      <c r="S663" s="614"/>
      <c r="T663" s="567"/>
      <c r="U663" s="416"/>
      <c r="V663" s="666"/>
      <c r="W663" s="565"/>
      <c r="X663" s="23" t="e">
        <f t="shared" si="114"/>
        <v>#REF!</v>
      </c>
      <c r="Y663" s="7">
        <f t="shared" si="115"/>
        <v>2</v>
      </c>
      <c r="Z663" s="7" t="e">
        <f t="shared" si="116"/>
        <v>#REF!</v>
      </c>
      <c r="AA663" s="7" t="e">
        <f t="shared" si="117"/>
        <v>#REF!</v>
      </c>
      <c r="AB663" s="7" t="e">
        <f>IF(I663=#REF!,1,2)</f>
        <v>#REF!</v>
      </c>
    </row>
    <row r="664" spans="1:28" s="7" customFormat="1" ht="17.45" customHeight="1" x14ac:dyDescent="0.15">
      <c r="A664" s="27" t="e">
        <f t="shared" si="118"/>
        <v>#REF!</v>
      </c>
      <c r="B664" s="623"/>
      <c r="C664" s="628"/>
      <c r="D664" s="631"/>
      <c r="E664" s="523"/>
      <c r="F664" s="47" t="e">
        <f>IF(#REF!="","",#REF!)</f>
        <v>#REF!</v>
      </c>
      <c r="G664" s="49" t="e">
        <f>IF(#REF!="","",#REF!)</f>
        <v>#REF!</v>
      </c>
      <c r="H664" s="54" t="e">
        <f>IF(#REF!="","",#REF!)</f>
        <v>#REF!</v>
      </c>
      <c r="I664" s="385" t="str">
        <f t="shared" si="113"/>
        <v/>
      </c>
      <c r="J664" s="386"/>
      <c r="K664" s="387"/>
      <c r="L664" s="613" t="e">
        <f>IF(#REF!="","",#REF!)</f>
        <v>#REF!</v>
      </c>
      <c r="M664" s="613"/>
      <c r="N664" s="613"/>
      <c r="O664" s="613"/>
      <c r="P664" s="613"/>
      <c r="Q664" s="613"/>
      <c r="R664" s="613"/>
      <c r="S664" s="614"/>
      <c r="T664" s="567"/>
      <c r="U664" s="416"/>
      <c r="V664" s="666"/>
      <c r="W664" s="565"/>
      <c r="X664" s="23" t="e">
        <f t="shared" si="114"/>
        <v>#REF!</v>
      </c>
      <c r="Y664" s="7">
        <f t="shared" si="115"/>
        <v>2</v>
      </c>
      <c r="Z664" s="7" t="e">
        <f t="shared" si="116"/>
        <v>#REF!</v>
      </c>
      <c r="AA664" s="7" t="e">
        <f t="shared" si="117"/>
        <v>#REF!</v>
      </c>
      <c r="AB664" s="7" t="e">
        <f>IF(I664=#REF!,1,2)</f>
        <v>#REF!</v>
      </c>
    </row>
    <row r="665" spans="1:28" s="7" customFormat="1" ht="17.45" customHeight="1" x14ac:dyDescent="0.15">
      <c r="A665" s="27" t="e">
        <f t="shared" si="118"/>
        <v>#REF!</v>
      </c>
      <c r="B665" s="623"/>
      <c r="C665" s="628"/>
      <c r="D665" s="631"/>
      <c r="E665" s="523"/>
      <c r="F665" s="47" t="e">
        <f>IF(#REF!="","",#REF!)</f>
        <v>#REF!</v>
      </c>
      <c r="G665" s="49" t="e">
        <f>IF(#REF!="","",#REF!)</f>
        <v>#REF!</v>
      </c>
      <c r="H665" s="54" t="e">
        <f>IF(#REF!="","",#REF!)</f>
        <v>#REF!</v>
      </c>
      <c r="I665" s="385" t="str">
        <f t="shared" si="113"/>
        <v/>
      </c>
      <c r="J665" s="386"/>
      <c r="K665" s="387"/>
      <c r="L665" s="613" t="e">
        <f>IF(#REF!="","",#REF!)</f>
        <v>#REF!</v>
      </c>
      <c r="M665" s="613"/>
      <c r="N665" s="613"/>
      <c r="O665" s="613"/>
      <c r="P665" s="613"/>
      <c r="Q665" s="613"/>
      <c r="R665" s="613"/>
      <c r="S665" s="614"/>
      <c r="T665" s="567"/>
      <c r="U665" s="416"/>
      <c r="V665" s="666"/>
      <c r="W665" s="565"/>
      <c r="X665" s="23" t="e">
        <f t="shared" si="114"/>
        <v>#REF!</v>
      </c>
      <c r="Y665" s="7">
        <f t="shared" si="115"/>
        <v>2</v>
      </c>
      <c r="Z665" s="7" t="e">
        <f t="shared" si="116"/>
        <v>#REF!</v>
      </c>
      <c r="AA665" s="7" t="e">
        <f t="shared" si="117"/>
        <v>#REF!</v>
      </c>
      <c r="AB665" s="7" t="e">
        <f>IF(I665=#REF!,1,2)</f>
        <v>#REF!</v>
      </c>
    </row>
    <row r="666" spans="1:28" s="7" customFormat="1" ht="17.45" customHeight="1" x14ac:dyDescent="0.15">
      <c r="A666" s="27" t="e">
        <f t="shared" si="118"/>
        <v>#REF!</v>
      </c>
      <c r="B666" s="623"/>
      <c r="C666" s="628"/>
      <c r="D666" s="631"/>
      <c r="E666" s="523"/>
      <c r="F666" s="47" t="e">
        <f>IF(#REF!="","",#REF!)</f>
        <v>#REF!</v>
      </c>
      <c r="G666" s="49" t="e">
        <f>IF(#REF!="","",#REF!)</f>
        <v>#REF!</v>
      </c>
      <c r="H666" s="54" t="e">
        <f>IF(#REF!="","",#REF!)</f>
        <v>#REF!</v>
      </c>
      <c r="I666" s="385" t="str">
        <f t="shared" si="113"/>
        <v/>
      </c>
      <c r="J666" s="386"/>
      <c r="K666" s="387"/>
      <c r="L666" s="613" t="e">
        <f>IF(#REF!="","",#REF!)</f>
        <v>#REF!</v>
      </c>
      <c r="M666" s="613"/>
      <c r="N666" s="613"/>
      <c r="O666" s="613"/>
      <c r="P666" s="613"/>
      <c r="Q666" s="613"/>
      <c r="R666" s="613"/>
      <c r="S666" s="614"/>
      <c r="T666" s="567"/>
      <c r="U666" s="416"/>
      <c r="V666" s="666"/>
      <c r="W666" s="565"/>
      <c r="X666" s="23" t="e">
        <f t="shared" si="114"/>
        <v>#REF!</v>
      </c>
      <c r="Y666" s="7">
        <f t="shared" si="115"/>
        <v>2</v>
      </c>
      <c r="Z666" s="7" t="e">
        <f t="shared" si="116"/>
        <v>#REF!</v>
      </c>
      <c r="AA666" s="7" t="e">
        <f t="shared" si="117"/>
        <v>#REF!</v>
      </c>
      <c r="AB666" s="7" t="e">
        <f>IF(I666=#REF!,1,2)</f>
        <v>#REF!</v>
      </c>
    </row>
    <row r="667" spans="1:28" s="7" customFormat="1" ht="17.45" customHeight="1" x14ac:dyDescent="0.15">
      <c r="A667" s="27" t="e">
        <f t="shared" si="118"/>
        <v>#REF!</v>
      </c>
      <c r="B667" s="623"/>
      <c r="C667" s="628"/>
      <c r="D667" s="631"/>
      <c r="E667" s="523"/>
      <c r="F667" s="47" t="e">
        <f>IF(#REF!="","",#REF!)</f>
        <v>#REF!</v>
      </c>
      <c r="G667" s="49" t="e">
        <f>IF(#REF!="","",#REF!)</f>
        <v>#REF!</v>
      </c>
      <c r="H667" s="54" t="e">
        <f>IF(#REF!="","",#REF!)</f>
        <v>#REF!</v>
      </c>
      <c r="I667" s="385" t="str">
        <f t="shared" si="113"/>
        <v/>
      </c>
      <c r="J667" s="386"/>
      <c r="K667" s="387"/>
      <c r="L667" s="613" t="e">
        <f>IF(#REF!="","",#REF!)</f>
        <v>#REF!</v>
      </c>
      <c r="M667" s="613"/>
      <c r="N667" s="613"/>
      <c r="O667" s="613"/>
      <c r="P667" s="613"/>
      <c r="Q667" s="613"/>
      <c r="R667" s="613"/>
      <c r="S667" s="614"/>
      <c r="T667" s="567"/>
      <c r="U667" s="416"/>
      <c r="V667" s="666"/>
      <c r="W667" s="565"/>
      <c r="X667" s="23" t="e">
        <f t="shared" si="114"/>
        <v>#REF!</v>
      </c>
      <c r="Y667" s="7">
        <f t="shared" si="115"/>
        <v>2</v>
      </c>
      <c r="Z667" s="7" t="e">
        <f t="shared" si="116"/>
        <v>#REF!</v>
      </c>
      <c r="AA667" s="7" t="e">
        <f t="shared" si="117"/>
        <v>#REF!</v>
      </c>
      <c r="AB667" s="7" t="e">
        <f>IF(I667=#REF!,1,2)</f>
        <v>#REF!</v>
      </c>
    </row>
    <row r="668" spans="1:28" s="7" customFormat="1" ht="17.45" customHeight="1" x14ac:dyDescent="0.15">
      <c r="A668" s="27" t="e">
        <f t="shared" si="118"/>
        <v>#REF!</v>
      </c>
      <c r="B668" s="623"/>
      <c r="C668" s="628"/>
      <c r="D668" s="631"/>
      <c r="E668" s="523"/>
      <c r="F668" s="47" t="e">
        <f>IF(#REF!="","",#REF!)</f>
        <v>#REF!</v>
      </c>
      <c r="G668" s="49" t="e">
        <f>IF(#REF!="","",#REF!)</f>
        <v>#REF!</v>
      </c>
      <c r="H668" s="54" t="e">
        <f>IF(#REF!="","",#REF!)</f>
        <v>#REF!</v>
      </c>
      <c r="I668" s="385" t="str">
        <f t="shared" si="113"/>
        <v/>
      </c>
      <c r="J668" s="386"/>
      <c r="K668" s="387"/>
      <c r="L668" s="613" t="e">
        <f>IF(#REF!="","",#REF!)</f>
        <v>#REF!</v>
      </c>
      <c r="M668" s="613"/>
      <c r="N668" s="613"/>
      <c r="O668" s="613"/>
      <c r="P668" s="613"/>
      <c r="Q668" s="613"/>
      <c r="R668" s="613"/>
      <c r="S668" s="614"/>
      <c r="T668" s="567"/>
      <c r="U668" s="416"/>
      <c r="V668" s="666"/>
      <c r="W668" s="565"/>
      <c r="X668" s="23" t="e">
        <f t="shared" si="114"/>
        <v>#REF!</v>
      </c>
      <c r="Y668" s="7">
        <f t="shared" si="115"/>
        <v>2</v>
      </c>
      <c r="Z668" s="7" t="e">
        <f t="shared" si="116"/>
        <v>#REF!</v>
      </c>
      <c r="AA668" s="7" t="e">
        <f t="shared" si="117"/>
        <v>#REF!</v>
      </c>
      <c r="AB668" s="7" t="e">
        <f>IF(I668=#REF!,1,2)</f>
        <v>#REF!</v>
      </c>
    </row>
    <row r="669" spans="1:28" s="7" customFormat="1" ht="17.45" customHeight="1" x14ac:dyDescent="0.15">
      <c r="A669" s="27" t="e">
        <f t="shared" si="118"/>
        <v>#REF!</v>
      </c>
      <c r="B669" s="623"/>
      <c r="C669" s="628"/>
      <c r="D669" s="631"/>
      <c r="E669" s="523"/>
      <c r="F669" s="47" t="e">
        <f>IF(#REF!="","",#REF!)</f>
        <v>#REF!</v>
      </c>
      <c r="G669" s="49" t="e">
        <f>IF(#REF!="","",#REF!)</f>
        <v>#REF!</v>
      </c>
      <c r="H669" s="54" t="e">
        <f>IF(#REF!="","",#REF!)</f>
        <v>#REF!</v>
      </c>
      <c r="I669" s="385" t="str">
        <f t="shared" si="113"/>
        <v/>
      </c>
      <c r="J669" s="386"/>
      <c r="K669" s="387"/>
      <c r="L669" s="613" t="e">
        <f>IF(#REF!="","",#REF!)</f>
        <v>#REF!</v>
      </c>
      <c r="M669" s="613"/>
      <c r="N669" s="613"/>
      <c r="O669" s="613"/>
      <c r="P669" s="613"/>
      <c r="Q669" s="613"/>
      <c r="R669" s="613"/>
      <c r="S669" s="614"/>
      <c r="T669" s="567"/>
      <c r="U669" s="416"/>
      <c r="V669" s="666"/>
      <c r="W669" s="565"/>
      <c r="X669" s="23" t="e">
        <f t="shared" si="114"/>
        <v>#REF!</v>
      </c>
      <c r="Y669" s="7">
        <f t="shared" si="115"/>
        <v>2</v>
      </c>
      <c r="Z669" s="7" t="e">
        <f t="shared" si="116"/>
        <v>#REF!</v>
      </c>
      <c r="AA669" s="7" t="e">
        <f t="shared" si="117"/>
        <v>#REF!</v>
      </c>
      <c r="AB669" s="7" t="e">
        <f>IF(I669=#REF!,1,2)</f>
        <v>#REF!</v>
      </c>
    </row>
    <row r="670" spans="1:28" s="7" customFormat="1" ht="17.45" customHeight="1" x14ac:dyDescent="0.15">
      <c r="A670" s="27" t="e">
        <f t="shared" si="118"/>
        <v>#REF!</v>
      </c>
      <c r="B670" s="623"/>
      <c r="C670" s="628"/>
      <c r="D670" s="631"/>
      <c r="E670" s="523"/>
      <c r="F670" s="47" t="e">
        <f>IF(#REF!="","",#REF!)</f>
        <v>#REF!</v>
      </c>
      <c r="G670" s="49" t="e">
        <f>IF(#REF!="","",#REF!)</f>
        <v>#REF!</v>
      </c>
      <c r="H670" s="54" t="e">
        <f>IF(#REF!="","",#REF!)</f>
        <v>#REF!</v>
      </c>
      <c r="I670" s="385" t="str">
        <f t="shared" si="113"/>
        <v/>
      </c>
      <c r="J670" s="386"/>
      <c r="K670" s="387"/>
      <c r="L670" s="613" t="e">
        <f>IF(#REF!="","",#REF!)</f>
        <v>#REF!</v>
      </c>
      <c r="M670" s="613"/>
      <c r="N670" s="613"/>
      <c r="O670" s="613"/>
      <c r="P670" s="613"/>
      <c r="Q670" s="613"/>
      <c r="R670" s="613"/>
      <c r="S670" s="614"/>
      <c r="T670" s="567"/>
      <c r="U670" s="416"/>
      <c r="V670" s="666"/>
      <c r="W670" s="565"/>
      <c r="X670" s="23" t="e">
        <f t="shared" si="114"/>
        <v>#REF!</v>
      </c>
      <c r="Y670" s="7">
        <f t="shared" si="115"/>
        <v>2</v>
      </c>
      <c r="Z670" s="7" t="e">
        <f t="shared" si="116"/>
        <v>#REF!</v>
      </c>
      <c r="AA670" s="7" t="e">
        <f t="shared" si="117"/>
        <v>#REF!</v>
      </c>
      <c r="AB670" s="7" t="e">
        <f>IF(I670=#REF!,1,2)</f>
        <v>#REF!</v>
      </c>
    </row>
    <row r="671" spans="1:28" s="7" customFormat="1" ht="17.45" customHeight="1" x14ac:dyDescent="0.15">
      <c r="A671" s="27" t="e">
        <f t="shared" si="118"/>
        <v>#REF!</v>
      </c>
      <c r="B671" s="623"/>
      <c r="C671" s="628"/>
      <c r="D671" s="631"/>
      <c r="E671" s="523"/>
      <c r="F671" s="47" t="e">
        <f>IF(#REF!="","",#REF!)</f>
        <v>#REF!</v>
      </c>
      <c r="G671" s="49" t="e">
        <f>IF(#REF!="","",#REF!)</f>
        <v>#REF!</v>
      </c>
      <c r="H671" s="54" t="e">
        <f>IF(#REF!="","",#REF!)</f>
        <v>#REF!</v>
      </c>
      <c r="I671" s="385" t="str">
        <f t="shared" si="113"/>
        <v/>
      </c>
      <c r="J671" s="386"/>
      <c r="K671" s="387"/>
      <c r="L671" s="613" t="e">
        <f>IF(#REF!="","",#REF!)</f>
        <v>#REF!</v>
      </c>
      <c r="M671" s="613"/>
      <c r="N671" s="613"/>
      <c r="O671" s="613"/>
      <c r="P671" s="613"/>
      <c r="Q671" s="613"/>
      <c r="R671" s="613"/>
      <c r="S671" s="614"/>
      <c r="T671" s="567"/>
      <c r="U671" s="416"/>
      <c r="V671" s="666"/>
      <c r="W671" s="565"/>
      <c r="X671" s="23" t="e">
        <f t="shared" si="114"/>
        <v>#REF!</v>
      </c>
      <c r="Y671" s="7">
        <f t="shared" si="115"/>
        <v>2</v>
      </c>
      <c r="Z671" s="7" t="e">
        <f t="shared" si="116"/>
        <v>#REF!</v>
      </c>
      <c r="AA671" s="7" t="e">
        <f t="shared" si="117"/>
        <v>#REF!</v>
      </c>
      <c r="AB671" s="7" t="e">
        <f>IF(I671=#REF!,1,2)</f>
        <v>#REF!</v>
      </c>
    </row>
    <row r="672" spans="1:28" s="7" customFormat="1" ht="17.45" customHeight="1" x14ac:dyDescent="0.15">
      <c r="A672" s="27" t="e">
        <f t="shared" si="118"/>
        <v>#REF!</v>
      </c>
      <c r="B672" s="623"/>
      <c r="C672" s="628"/>
      <c r="D672" s="631"/>
      <c r="E672" s="523"/>
      <c r="F672" s="47" t="e">
        <f>IF(#REF!="","",#REF!)</f>
        <v>#REF!</v>
      </c>
      <c r="G672" s="49" t="e">
        <f>IF(#REF!="","",#REF!)</f>
        <v>#REF!</v>
      </c>
      <c r="H672" s="54" t="e">
        <f>IF(#REF!="","",#REF!)</f>
        <v>#REF!</v>
      </c>
      <c r="I672" s="385" t="str">
        <f t="shared" si="113"/>
        <v/>
      </c>
      <c r="J672" s="386"/>
      <c r="K672" s="387"/>
      <c r="L672" s="613" t="e">
        <f>IF(#REF!="","",#REF!)</f>
        <v>#REF!</v>
      </c>
      <c r="M672" s="613"/>
      <c r="N672" s="613"/>
      <c r="O672" s="613"/>
      <c r="P672" s="613"/>
      <c r="Q672" s="613"/>
      <c r="R672" s="613"/>
      <c r="S672" s="614"/>
      <c r="T672" s="567"/>
      <c r="U672" s="416"/>
      <c r="V672" s="666"/>
      <c r="W672" s="565"/>
      <c r="X672" s="23" t="e">
        <f t="shared" si="114"/>
        <v>#REF!</v>
      </c>
      <c r="Y672" s="7">
        <f t="shared" si="115"/>
        <v>2</v>
      </c>
      <c r="Z672" s="7" t="e">
        <f t="shared" si="116"/>
        <v>#REF!</v>
      </c>
      <c r="AA672" s="7" t="e">
        <f t="shared" si="117"/>
        <v>#REF!</v>
      </c>
      <c r="AB672" s="7" t="e">
        <f>IF(I672=#REF!,1,2)</f>
        <v>#REF!</v>
      </c>
    </row>
    <row r="673" spans="1:30" s="7" customFormat="1" ht="17.45" customHeight="1" x14ac:dyDescent="0.15">
      <c r="A673" s="27" t="e">
        <f t="shared" si="118"/>
        <v>#REF!</v>
      </c>
      <c r="B673" s="623"/>
      <c r="C673" s="628"/>
      <c r="D673" s="631"/>
      <c r="E673" s="523"/>
      <c r="F673" s="47" t="e">
        <f>IF(#REF!="","",#REF!)</f>
        <v>#REF!</v>
      </c>
      <c r="G673" s="49" t="e">
        <f>IF(#REF!="","",#REF!)</f>
        <v>#REF!</v>
      </c>
      <c r="H673" s="54" t="e">
        <f>IF(#REF!="","",#REF!)</f>
        <v>#REF!</v>
      </c>
      <c r="I673" s="385" t="str">
        <f t="shared" si="113"/>
        <v/>
      </c>
      <c r="J673" s="386"/>
      <c r="K673" s="387"/>
      <c r="L673" s="613" t="e">
        <f>IF(#REF!="","",#REF!)</f>
        <v>#REF!</v>
      </c>
      <c r="M673" s="613"/>
      <c r="N673" s="613"/>
      <c r="O673" s="613"/>
      <c r="P673" s="613"/>
      <c r="Q673" s="613"/>
      <c r="R673" s="613"/>
      <c r="S673" s="614"/>
      <c r="T673" s="567"/>
      <c r="U673" s="416"/>
      <c r="V673" s="666"/>
      <c r="W673" s="565"/>
      <c r="X673" s="23" t="e">
        <f t="shared" si="114"/>
        <v>#REF!</v>
      </c>
      <c r="Y673" s="7">
        <f t="shared" si="115"/>
        <v>2</v>
      </c>
      <c r="Z673" s="7" t="e">
        <f t="shared" si="116"/>
        <v>#REF!</v>
      </c>
      <c r="AA673" s="7" t="e">
        <f t="shared" si="117"/>
        <v>#REF!</v>
      </c>
      <c r="AB673" s="7" t="e">
        <f>IF(I673=#REF!,1,2)</f>
        <v>#REF!</v>
      </c>
    </row>
    <row r="674" spans="1:30" s="7" customFormat="1" ht="17.45" customHeight="1" thickBot="1" x14ac:dyDescent="0.2">
      <c r="A674" s="27" t="e">
        <f t="shared" si="118"/>
        <v>#REF!</v>
      </c>
      <c r="B674" s="623"/>
      <c r="C674" s="628"/>
      <c r="D674" s="631"/>
      <c r="E674" s="523"/>
      <c r="F674" s="47" t="e">
        <f>IF(#REF!="","",#REF!)</f>
        <v>#REF!</v>
      </c>
      <c r="G674" s="49" t="e">
        <f>IF(#REF!="","",#REF!)</f>
        <v>#REF!</v>
      </c>
      <c r="H674" s="54" t="e">
        <f>IF(#REF!="","",#REF!)</f>
        <v>#REF!</v>
      </c>
      <c r="I674" s="385" t="str">
        <f t="shared" si="113"/>
        <v/>
      </c>
      <c r="J674" s="386"/>
      <c r="K674" s="387"/>
      <c r="L674" s="613" t="e">
        <f>IF(#REF!="","",#REF!)</f>
        <v>#REF!</v>
      </c>
      <c r="M674" s="613"/>
      <c r="N674" s="613"/>
      <c r="O674" s="613"/>
      <c r="P674" s="613"/>
      <c r="Q674" s="613"/>
      <c r="R674" s="613"/>
      <c r="S674" s="614"/>
      <c r="T674" s="668"/>
      <c r="U674" s="416"/>
      <c r="V674" s="666"/>
      <c r="W674" s="565"/>
      <c r="X674" s="23" t="e">
        <f t="shared" si="114"/>
        <v>#REF!</v>
      </c>
      <c r="Y674" s="7">
        <f t="shared" si="115"/>
        <v>2</v>
      </c>
      <c r="Z674" s="7" t="e">
        <f t="shared" si="116"/>
        <v>#REF!</v>
      </c>
      <c r="AA674" s="7" t="e">
        <f t="shared" si="117"/>
        <v>#REF!</v>
      </c>
      <c r="AB674" s="7" t="e">
        <f>IF(I674=#REF!,1,2)</f>
        <v>#REF!</v>
      </c>
    </row>
    <row r="675" spans="1:30" s="7" customFormat="1" ht="36" customHeight="1" thickBot="1" x14ac:dyDescent="0.2">
      <c r="A675" s="13"/>
      <c r="B675" s="623"/>
      <c r="C675" s="628"/>
      <c r="D675" s="631"/>
      <c r="E675" s="508" t="s">
        <v>240</v>
      </c>
      <c r="F675" s="511" t="s">
        <v>206</v>
      </c>
      <c r="G675" s="435"/>
      <c r="H675" s="434" t="s">
        <v>207</v>
      </c>
      <c r="I675" s="435"/>
      <c r="J675" s="435"/>
      <c r="K675" s="435"/>
      <c r="L675" s="436" t="s">
        <v>208</v>
      </c>
      <c r="M675" s="436"/>
      <c r="N675" s="436"/>
      <c r="O675" s="669" t="s">
        <v>209</v>
      </c>
      <c r="P675" s="670"/>
      <c r="Q675" s="512" t="s">
        <v>210</v>
      </c>
      <c r="R675" s="38" t="s">
        <v>206</v>
      </c>
      <c r="S675" s="39" t="s">
        <v>202</v>
      </c>
      <c r="T675" s="44" t="s">
        <v>211</v>
      </c>
      <c r="U675" s="416"/>
      <c r="V675" s="666"/>
      <c r="W675" s="565"/>
      <c r="X675" s="28"/>
      <c r="Y675" s="21" t="s">
        <v>212</v>
      </c>
      <c r="Z675" s="21" t="s">
        <v>210</v>
      </c>
      <c r="AB675" s="45" t="s">
        <v>213</v>
      </c>
      <c r="AC675" s="45" t="s">
        <v>214</v>
      </c>
      <c r="AD675" s="22"/>
    </row>
    <row r="676" spans="1:30" s="7" customFormat="1" ht="15" customHeight="1" x14ac:dyDescent="0.15">
      <c r="A676" s="29"/>
      <c r="B676" s="623"/>
      <c r="C676" s="628"/>
      <c r="D676" s="631"/>
      <c r="E676" s="509"/>
      <c r="F676" s="515" t="e">
        <f>IF(#REF!="","",#REF!)</f>
        <v>#REF!</v>
      </c>
      <c r="G676" s="516"/>
      <c r="H676" s="439" t="e">
        <f>IF(#REF!="","",#REF!)</f>
        <v>#REF!</v>
      </c>
      <c r="I676" s="440"/>
      <c r="J676" s="440"/>
      <c r="K676" s="440"/>
      <c r="L676" s="441" t="e">
        <f>IF(#REF!="","",#REF!)</f>
        <v>#REF!</v>
      </c>
      <c r="M676" s="442"/>
      <c r="N676" s="442"/>
      <c r="O676" s="443" t="e">
        <f>SUM($L676:$N678)</f>
        <v>#REF!</v>
      </c>
      <c r="P676" s="444"/>
      <c r="Q676" s="513"/>
      <c r="R676" s="42" t="e">
        <f>IF(#REF!="","",#REF!)</f>
        <v>#REF!</v>
      </c>
      <c r="S676" s="40" t="e">
        <f>IF(#REF!="","",#REF!)</f>
        <v>#REF!</v>
      </c>
      <c r="T676" s="617" t="e">
        <f>SUM($S676:$S678)</f>
        <v>#REF!</v>
      </c>
      <c r="U676" s="416"/>
      <c r="V676" s="666"/>
      <c r="W676" s="565"/>
      <c r="X676" s="23" t="e">
        <f>IF(OR(Y676=2,Z676=2,AB676=2,AC676=2),"入力不備あり","")</f>
        <v>#REF!</v>
      </c>
      <c r="Y676" s="41" t="e">
        <f>IF(AND(F676="",H676="",L676=""),"",IF(AND(F676&lt;&gt;"",F676&gt;0,L676&lt;&gt;"",L676&gt;0,H676="○"),"",2))</f>
        <v>#REF!</v>
      </c>
      <c r="Z676" s="41" t="e">
        <f>IF(AND(R676="",S676=""),"",IF(AND(R676&gt;0,R676&lt;&gt;"",S676&gt;0,S676&lt;&gt;""),"",2))</f>
        <v>#REF!</v>
      </c>
      <c r="AA676" s="30"/>
      <c r="AB676" s="7" t="e">
        <f>IF(AND(O676=0,#REF!=0),"",IF(O676=#REF!,1,2))</f>
        <v>#REF!</v>
      </c>
      <c r="AC676" s="7" t="e">
        <f>IF(AND(T676=0,#REF!=0),"",IF(T676=#REF!,1,2))</f>
        <v>#REF!</v>
      </c>
    </row>
    <row r="677" spans="1:30" s="7" customFormat="1" ht="15" customHeight="1" x14ac:dyDescent="0.15">
      <c r="A677" s="29"/>
      <c r="B677" s="623"/>
      <c r="C677" s="628"/>
      <c r="D677" s="631"/>
      <c r="E677" s="509"/>
      <c r="F677" s="500" t="e">
        <f>IF(#REF!="","",#REF!)</f>
        <v>#REF!</v>
      </c>
      <c r="G677" s="501"/>
      <c r="H677" s="448" t="e">
        <f>IF(#REF!="","",#REF!)</f>
        <v>#REF!</v>
      </c>
      <c r="I677" s="449"/>
      <c r="J677" s="449"/>
      <c r="K677" s="449"/>
      <c r="L677" s="450" t="e">
        <f>IF(#REF!="","",#REF!)</f>
        <v>#REF!</v>
      </c>
      <c r="M677" s="451"/>
      <c r="N677" s="451"/>
      <c r="O677" s="445"/>
      <c r="P677" s="444"/>
      <c r="Q677" s="513"/>
      <c r="R677" s="42" t="e">
        <f>IF(#REF!="","",#REF!)</f>
        <v>#REF!</v>
      </c>
      <c r="S677" s="40" t="e">
        <f>IF(#REF!="","",#REF!)</f>
        <v>#REF!</v>
      </c>
      <c r="T677" s="618"/>
      <c r="U677" s="416"/>
      <c r="V677" s="666"/>
      <c r="W677" s="565"/>
      <c r="X677" s="23" t="e">
        <f>IF(OR(Y677=2,Z677=2),"入力不備あり","")</f>
        <v>#REF!</v>
      </c>
      <c r="Y677" s="41" t="e">
        <f>IF(AND(F677="",H677="",L677=""),"",IF(AND(F677&lt;&gt;"",F677&gt;0,L677&lt;&gt;"",L677&gt;0,H677="○"),"",2))</f>
        <v>#REF!</v>
      </c>
      <c r="Z677" s="41" t="e">
        <f t="shared" ref="Z677:Z678" si="119">IF(AND(R677="",S677=""),"",IF(AND(R677&gt;0,R677&lt;&gt;"",S677&gt;0,S677&lt;&gt;""),"",2))</f>
        <v>#REF!</v>
      </c>
      <c r="AA677" s="30"/>
    </row>
    <row r="678" spans="1:30" s="7" customFormat="1" ht="15" customHeight="1" thickBot="1" x14ac:dyDescent="0.2">
      <c r="A678" s="29"/>
      <c r="B678" s="623"/>
      <c r="C678" s="628"/>
      <c r="D678" s="631"/>
      <c r="E678" s="615"/>
      <c r="F678" s="620" t="e">
        <f>IF(#REF!="","",#REF!)</f>
        <v>#REF!</v>
      </c>
      <c r="G678" s="621"/>
      <c r="H678" s="640" t="e">
        <f>IF(#REF!="","",#REF!)</f>
        <v>#REF!</v>
      </c>
      <c r="I678" s="641"/>
      <c r="J678" s="641"/>
      <c r="K678" s="641"/>
      <c r="L678" s="642" t="e">
        <f>IF(#REF!="","",#REF!)</f>
        <v>#REF!</v>
      </c>
      <c r="M678" s="643"/>
      <c r="N678" s="643"/>
      <c r="O678" s="663"/>
      <c r="P678" s="664"/>
      <c r="Q678" s="616"/>
      <c r="R678" s="59" t="e">
        <f>IF(#REF!="","",#REF!)</f>
        <v>#REF!</v>
      </c>
      <c r="S678" s="60" t="e">
        <f>IF(#REF!="","",#REF!)</f>
        <v>#REF!</v>
      </c>
      <c r="T678" s="619"/>
      <c r="U678" s="416"/>
      <c r="V678" s="666"/>
      <c r="W678" s="565"/>
      <c r="X678" s="23" t="e">
        <f>IF(OR(Y678=2,Z678=2),"入力不備あり","")</f>
        <v>#REF!</v>
      </c>
      <c r="Y678" s="41" t="e">
        <f>IF(AND(F678="",H678="",L678=""),"",IF(AND(F678&lt;&gt;"",F678&gt;0,L678&lt;&gt;"",L678&gt;0,H678="○"),"",2))</f>
        <v>#REF!</v>
      </c>
      <c r="Z678" s="41" t="e">
        <f t="shared" si="119"/>
        <v>#REF!</v>
      </c>
      <c r="AA678" s="30"/>
    </row>
    <row r="679" spans="1:30" s="7" customFormat="1" ht="27.6" customHeight="1" x14ac:dyDescent="0.15">
      <c r="A679" s="320"/>
      <c r="B679" s="624"/>
      <c r="C679" s="326" t="s">
        <v>215</v>
      </c>
      <c r="D679" s="327"/>
      <c r="E679" s="608" t="e">
        <f>IF(#REF!="","",#REF!)</f>
        <v>#REF!</v>
      </c>
      <c r="F679" s="609"/>
      <c r="G679" s="609"/>
      <c r="H679" s="609"/>
      <c r="I679" s="609"/>
      <c r="J679" s="609"/>
      <c r="K679" s="609"/>
      <c r="L679" s="609"/>
      <c r="M679" s="609"/>
      <c r="N679" s="609"/>
      <c r="O679" s="609"/>
      <c r="P679" s="609"/>
      <c r="Q679" s="609"/>
      <c r="R679" s="609"/>
      <c r="S679" s="609"/>
      <c r="T679" s="609"/>
      <c r="U679" s="609"/>
      <c r="V679" s="609"/>
      <c r="W679" s="610"/>
    </row>
    <row r="680" spans="1:30" s="7" customFormat="1" ht="27.6" customHeight="1" thickBot="1" x14ac:dyDescent="0.2">
      <c r="A680" s="320"/>
      <c r="B680" s="624"/>
      <c r="C680" s="326" t="s">
        <v>216</v>
      </c>
      <c r="D680" s="327"/>
      <c r="E680" s="608" t="e">
        <f>IF(#REF!="","",#REF!)</f>
        <v>#REF!</v>
      </c>
      <c r="F680" s="609"/>
      <c r="G680" s="609"/>
      <c r="H680" s="609"/>
      <c r="I680" s="609"/>
      <c r="J680" s="609"/>
      <c r="K680" s="609"/>
      <c r="L680" s="609"/>
      <c r="M680" s="609"/>
      <c r="N680" s="609"/>
      <c r="O680" s="609"/>
      <c r="P680" s="609"/>
      <c r="Q680" s="609"/>
      <c r="R680" s="611"/>
      <c r="S680" s="611"/>
      <c r="T680" s="611"/>
      <c r="U680" s="611"/>
      <c r="V680" s="611"/>
      <c r="W680" s="612"/>
    </row>
    <row r="681" spans="1:30" s="7" customFormat="1" ht="18.600000000000001" customHeight="1" x14ac:dyDescent="0.15">
      <c r="A681" s="320"/>
      <c r="B681" s="624"/>
      <c r="C681" s="332" t="s">
        <v>217</v>
      </c>
      <c r="D681" s="333"/>
      <c r="E681" s="333"/>
      <c r="F681" s="334"/>
      <c r="G681" s="377" t="s">
        <v>218</v>
      </c>
      <c r="H681" s="378"/>
      <c r="I681" s="378"/>
      <c r="J681" s="378"/>
      <c r="K681" s="378"/>
      <c r="L681" s="378"/>
      <c r="M681" s="378"/>
      <c r="N681" s="378"/>
      <c r="O681" s="378"/>
      <c r="P681" s="378"/>
      <c r="Q681" s="378"/>
      <c r="R681" s="389" t="e">
        <f>IF(X681&lt;&gt;"","","【入力内容確認欄】以下を確認し【作業用】事業計画書(間接)シートを修正願います。")</f>
        <v>#REF!</v>
      </c>
      <c r="S681" s="632"/>
      <c r="T681" s="632"/>
      <c r="U681" s="632"/>
      <c r="V681" s="632"/>
      <c r="W681" s="633"/>
      <c r="X681" s="68" t="e">
        <f>IF(AND(R684="",R685="",R686="",R687="",R688="",R689=""),"左の市区町村に係る入力が完了しました。今一度、記載内容をご確認ください。","")</f>
        <v>#REF!</v>
      </c>
    </row>
    <row r="682" spans="1:30" s="7" customFormat="1" ht="9" customHeight="1" x14ac:dyDescent="0.15">
      <c r="A682" s="320"/>
      <c r="B682" s="624"/>
      <c r="C682" s="335"/>
      <c r="D682" s="336"/>
      <c r="E682" s="336"/>
      <c r="F682" s="337"/>
      <c r="G682" s="379"/>
      <c r="H682" s="380"/>
      <c r="I682" s="380"/>
      <c r="J682" s="380"/>
      <c r="K682" s="380"/>
      <c r="L682" s="380"/>
      <c r="M682" s="380"/>
      <c r="N682" s="380"/>
      <c r="O682" s="380"/>
      <c r="P682" s="380"/>
      <c r="Q682" s="380"/>
      <c r="R682" s="634"/>
      <c r="S682" s="635"/>
      <c r="T682" s="635"/>
      <c r="U682" s="635"/>
      <c r="V682" s="635"/>
      <c r="W682" s="636"/>
    </row>
    <row r="683" spans="1:30" s="7" customFormat="1" ht="9" customHeight="1" thickBot="1" x14ac:dyDescent="0.2">
      <c r="A683" s="320"/>
      <c r="B683" s="624"/>
      <c r="C683" s="335"/>
      <c r="D683" s="336"/>
      <c r="E683" s="336"/>
      <c r="F683" s="337"/>
      <c r="G683" s="381"/>
      <c r="H683" s="382"/>
      <c r="I683" s="382"/>
      <c r="J683" s="382"/>
      <c r="K683" s="382"/>
      <c r="L683" s="382"/>
      <c r="M683" s="382"/>
      <c r="N683" s="382"/>
      <c r="O683" s="382"/>
      <c r="P683" s="382"/>
      <c r="Q683" s="382"/>
      <c r="R683" s="637"/>
      <c r="S683" s="638"/>
      <c r="T683" s="638"/>
      <c r="U683" s="638"/>
      <c r="V683" s="638"/>
      <c r="W683" s="639"/>
    </row>
    <row r="684" spans="1:30" s="7" customFormat="1" ht="17.45" customHeight="1" x14ac:dyDescent="0.15">
      <c r="A684" s="320"/>
      <c r="B684" s="624"/>
      <c r="C684" s="335"/>
      <c r="D684" s="336"/>
      <c r="E684" s="336"/>
      <c r="F684" s="337"/>
      <c r="G684" s="398" t="e">
        <f>IF(#REF!="","",#REF!)</f>
        <v>#REF!</v>
      </c>
      <c r="H684" s="399"/>
      <c r="I684" s="399"/>
      <c r="J684" s="399"/>
      <c r="K684" s="399"/>
      <c r="L684" s="399"/>
      <c r="M684" s="399"/>
      <c r="N684" s="399"/>
      <c r="O684" s="399"/>
      <c r="P684" s="399"/>
      <c r="Q684" s="399"/>
      <c r="R684" s="646" t="e" cm="1">
        <f t="array" ref="R684">IF(AND(X653:X678="",A655:A678=""),"","・報酬・期末勤勉手当・交通費・合計額・都道府県/国の補助金額のいずれかに不備あり。")</f>
        <v>#REF!</v>
      </c>
      <c r="S684" s="647"/>
      <c r="T684" s="647"/>
      <c r="U684" s="647"/>
      <c r="V684" s="647"/>
      <c r="W684" s="648"/>
    </row>
    <row r="685" spans="1:30" s="7" customFormat="1" ht="17.45" customHeight="1" x14ac:dyDescent="0.15">
      <c r="A685" s="320"/>
      <c r="B685" s="624"/>
      <c r="C685" s="335"/>
      <c r="D685" s="336"/>
      <c r="E685" s="336"/>
      <c r="F685" s="337"/>
      <c r="G685" s="374" t="s">
        <v>219</v>
      </c>
      <c r="H685" s="388"/>
      <c r="I685" s="388"/>
      <c r="J685" s="388"/>
      <c r="K685" s="388"/>
      <c r="L685" s="388"/>
      <c r="M685" s="388"/>
      <c r="N685" s="388"/>
      <c r="O685" s="388"/>
      <c r="P685" s="388"/>
      <c r="Q685" s="388"/>
      <c r="R685" s="367" t="str">
        <f>IF(A651="市町村名×","・【C列】市区町村名：未入力または不備あり。","")</f>
        <v>・【C列】市区町村名：未入力または不備あり。</v>
      </c>
      <c r="S685" s="644"/>
      <c r="T685" s="644"/>
      <c r="U685" s="644"/>
      <c r="V685" s="644"/>
      <c r="W685" s="645"/>
    </row>
    <row r="686" spans="1:30" s="7" customFormat="1" ht="17.45" customHeight="1" x14ac:dyDescent="0.15">
      <c r="A686" s="320"/>
      <c r="B686" s="624"/>
      <c r="C686" s="338"/>
      <c r="D686" s="339"/>
      <c r="E686" s="339"/>
      <c r="F686" s="340"/>
      <c r="G686" s="364" t="e">
        <f>IF(#REF!="","",#REF!)</f>
        <v>#REF!</v>
      </c>
      <c r="H686" s="365"/>
      <c r="I686" s="365"/>
      <c r="J686" s="366"/>
      <c r="K686" s="366"/>
      <c r="L686" s="366"/>
      <c r="M686" s="366"/>
      <c r="N686" s="366"/>
      <c r="O686" s="366"/>
      <c r="P686" s="366"/>
      <c r="Q686" s="366"/>
      <c r="R686" s="367" t="e">
        <f>IF(OR(AF655=2,NOT(AND(V653&gt;0.3*U653,V653&lt;0.4*U653,V653&gt;=W653))),"・【V列】都道府県補助額：未入力または不備あり。","")</f>
        <v>#REF!</v>
      </c>
      <c r="S686" s="644"/>
      <c r="T686" s="644"/>
      <c r="U686" s="644"/>
      <c r="V686" s="644"/>
      <c r="W686" s="645"/>
    </row>
    <row r="687" spans="1:30" s="7" customFormat="1" ht="17.45" customHeight="1" x14ac:dyDescent="0.15">
      <c r="A687" s="320"/>
      <c r="B687" s="624"/>
      <c r="C687" s="348" t="s">
        <v>241</v>
      </c>
      <c r="D687" s="349"/>
      <c r="E687" s="349"/>
      <c r="F687" s="350"/>
      <c r="G687" s="372" t="s">
        <v>221</v>
      </c>
      <c r="H687" s="373"/>
      <c r="I687" s="373"/>
      <c r="J687" s="372" t="s">
        <v>222</v>
      </c>
      <c r="K687" s="373"/>
      <c r="L687" s="373"/>
      <c r="M687" s="373"/>
      <c r="N687" s="374" t="s">
        <v>223</v>
      </c>
      <c r="O687" s="366"/>
      <c r="P687" s="366"/>
      <c r="Q687" s="366"/>
      <c r="R687" s="341" t="e">
        <f>IF(AND(W653&lt;=U653/3,MOD(W653,1000)=0,NOT(W653=0),AG655=1),"","・【W列】国庫補助希望額に不備あり。")</f>
        <v>#REF!</v>
      </c>
      <c r="S687" s="649"/>
      <c r="T687" s="649"/>
      <c r="U687" s="649"/>
      <c r="V687" s="649"/>
      <c r="W687" s="650"/>
    </row>
    <row r="688" spans="1:30" s="7" customFormat="1" ht="17.45" customHeight="1" x14ac:dyDescent="0.15">
      <c r="A688" s="320"/>
      <c r="B688" s="624"/>
      <c r="C688" s="370"/>
      <c r="D688" s="371"/>
      <c r="E688" s="371"/>
      <c r="F688" s="371"/>
      <c r="G688" s="364" t="e">
        <f>IF(#REF!="","",#REF!)</f>
        <v>#REF!</v>
      </c>
      <c r="H688" s="375"/>
      <c r="I688" s="376"/>
      <c r="J688" s="364" t="e">
        <f>IF(#REF!="","",#REF!)</f>
        <v>#REF!</v>
      </c>
      <c r="K688" s="375"/>
      <c r="L688" s="375"/>
      <c r="M688" s="376"/>
      <c r="N688" s="364" t="e">
        <f>IF(#REF!="","",#REF!)</f>
        <v>#REF!</v>
      </c>
      <c r="O688" s="375"/>
      <c r="P688" s="375"/>
      <c r="Q688" s="375"/>
      <c r="R688" s="651" t="e">
        <f>IF(AND(SUM(F676:G678)&lt;=D653,SUM(R676:R678)&lt;=D653),"","・報酬の「配置人数」には年間を通じた配置予定人数を記載してください。(※１)及び記入例参照")</f>
        <v>#REF!</v>
      </c>
      <c r="S688" s="652"/>
      <c r="T688" s="652"/>
      <c r="U688" s="652"/>
      <c r="V688" s="652"/>
      <c r="W688" s="653"/>
      <c r="X688" s="31" t="str">
        <f>IF(AND(O688="○",T688="○"),"①か②の",IF(AND(O688="―",T688="―"),"エラー",""))</f>
        <v/>
      </c>
    </row>
    <row r="689" spans="1:33" s="7" customFormat="1" ht="17.45" customHeight="1" x14ac:dyDescent="0.15">
      <c r="A689" s="320"/>
      <c r="B689" s="624"/>
      <c r="C689" s="348" t="s">
        <v>224</v>
      </c>
      <c r="D689" s="349"/>
      <c r="E689" s="349"/>
      <c r="F689" s="350"/>
      <c r="G689" s="354" t="s">
        <v>225</v>
      </c>
      <c r="H689" s="354"/>
      <c r="I689" s="354"/>
      <c r="J689" s="355" t="s">
        <v>242</v>
      </c>
      <c r="K689" s="356"/>
      <c r="L689" s="356"/>
      <c r="M689" s="356"/>
      <c r="N689" s="356"/>
      <c r="O689" s="356"/>
      <c r="P689" s="356"/>
      <c r="Q689" s="356"/>
      <c r="R689" s="651" t="e">
        <f>IF(AND(OR(COUNTIF(J690,"①*"),COUNTIF(J690,"②*")),AND(E679&lt;&gt;"",E680&lt;&gt;"",G684="○",G686="○",G688="○",J688="○",N688="○",G690="○")),"","・【成果目標】・【成果指標】・【部活動指導員について】・【支給要件の確認】・【部活動指導員の指導状況】・【地域連携・地域移行に資する取組】のいずれかに未入力箇所あり。")</f>
        <v>#REF!</v>
      </c>
      <c r="S689" s="546"/>
      <c r="T689" s="546"/>
      <c r="U689" s="546"/>
      <c r="V689" s="546"/>
      <c r="W689" s="547"/>
    </row>
    <row r="690" spans="1:33" s="7" customFormat="1" ht="26.45" customHeight="1" thickBot="1" x14ac:dyDescent="0.2">
      <c r="A690" s="320"/>
      <c r="B690" s="625"/>
      <c r="C690" s="351"/>
      <c r="D690" s="352"/>
      <c r="E690" s="352"/>
      <c r="F690" s="353"/>
      <c r="G690" s="363" t="e">
        <f>IF(#REF!="","",#REF!)</f>
        <v>#REF!</v>
      </c>
      <c r="H690" s="363"/>
      <c r="I690" s="363"/>
      <c r="J690" s="657" t="e">
        <f>IF(#REF!="","",#REF!)</f>
        <v>#REF!</v>
      </c>
      <c r="K690" s="658"/>
      <c r="L690" s="658"/>
      <c r="M690" s="658"/>
      <c r="N690" s="658"/>
      <c r="O690" s="658"/>
      <c r="P690" s="658"/>
      <c r="Q690" s="658"/>
      <c r="R690" s="654"/>
      <c r="S690" s="655"/>
      <c r="T690" s="655"/>
      <c r="U690" s="655"/>
      <c r="V690" s="655"/>
      <c r="W690" s="656"/>
      <c r="X690" s="31" t="str">
        <f>IF(AND(O690="○",T690="○"),"①か②の",IF(AND(O690="―",T690="―"),"エラー",""))</f>
        <v/>
      </c>
    </row>
    <row r="691" spans="1:33" s="7" customFormat="1" ht="26.45" customHeight="1" x14ac:dyDescent="0.15">
      <c r="A691" s="24" t="str">
        <f>IF(OR(COUNTIF(C693,"*区"),COUNTIF(C693,"*市"),COUNTIF(C693,"*町"),COUNTIF(C693,"*村"),COUNTIF(C693,"*組合")),"○","市町村名×")</f>
        <v>市町村名×</v>
      </c>
      <c r="B691" s="490" t="s">
        <v>106</v>
      </c>
      <c r="C691" s="659" t="s">
        <v>236</v>
      </c>
      <c r="D691" s="661" t="s">
        <v>237</v>
      </c>
      <c r="E691" s="409" t="s">
        <v>191</v>
      </c>
      <c r="F691" s="410"/>
      <c r="G691" s="410"/>
      <c r="H691" s="410"/>
      <c r="I691" s="410"/>
      <c r="J691" s="410"/>
      <c r="K691" s="410"/>
      <c r="L691" s="410"/>
      <c r="M691" s="410"/>
      <c r="N691" s="410"/>
      <c r="O691" s="410"/>
      <c r="P691" s="410"/>
      <c r="Q691" s="410"/>
      <c r="R691" s="410"/>
      <c r="S691" s="410"/>
      <c r="T691" s="410"/>
      <c r="U691" s="492" t="s">
        <v>192</v>
      </c>
      <c r="V691" s="492" t="s">
        <v>238</v>
      </c>
      <c r="W691" s="517" t="s">
        <v>193</v>
      </c>
      <c r="X691" s="25" t="e">
        <f>IF(OR(AF695=2,NOT(AND(V693&gt;0.3*U693,V693&lt;0.4*U693,V693&gt;=W693))),"※３参照：【Ｕ列】都道府県補助額を確認してください","")</f>
        <v>#REF!</v>
      </c>
      <c r="Y691" s="26"/>
    </row>
    <row r="692" spans="1:33" s="7" customFormat="1" ht="21.6" customHeight="1" thickBot="1" x14ac:dyDescent="0.2">
      <c r="A692" s="24" t="str">
        <f>IF(B693="都道府県確認欄","No.不備","")</f>
        <v/>
      </c>
      <c r="B692" s="491"/>
      <c r="C692" s="660"/>
      <c r="D692" s="662"/>
      <c r="E692" s="411"/>
      <c r="F692" s="412"/>
      <c r="G692" s="412"/>
      <c r="H692" s="412"/>
      <c r="I692" s="412"/>
      <c r="J692" s="412"/>
      <c r="K692" s="412"/>
      <c r="L692" s="412"/>
      <c r="M692" s="412"/>
      <c r="N692" s="412"/>
      <c r="O692" s="412"/>
      <c r="P692" s="412"/>
      <c r="Q692" s="412"/>
      <c r="R692" s="412"/>
      <c r="S692" s="412"/>
      <c r="T692" s="412"/>
      <c r="U692" s="493"/>
      <c r="V692" s="493"/>
      <c r="W692" s="518"/>
      <c r="X692" s="25" t="e">
        <f>IF(AND(W693&lt;=U693/3,MOD(W693,1000)=0,NOT(W693=0),AG695=1),"","※３参照：【Ｖ列】国庫補助希望額を確認してください。")</f>
        <v>#REF!</v>
      </c>
      <c r="Y692" s="26"/>
    </row>
    <row r="693" spans="1:33" s="7" customFormat="1" ht="24" customHeight="1" x14ac:dyDescent="0.15">
      <c r="A693" s="14"/>
      <c r="B693" s="622" t="str">
        <f>IFERROR(IF(OR(COUNTIF(C693,"*区"),COUNTIF(C693,"*市"),COUNTIF(C693,"*町"),COUNTIF(C693,"*村"),COUNTIF(C693,"*組合")),B653+1,"－"),"都道府県確認欄")</f>
        <v>－</v>
      </c>
      <c r="C693" s="626" t="e">
        <f>#REF!</f>
        <v>#REF!</v>
      </c>
      <c r="D693" s="629" t="e">
        <f>SUM($F695:$F714)</f>
        <v>#REF!</v>
      </c>
      <c r="E693" s="523" t="s">
        <v>194</v>
      </c>
      <c r="F693" s="524" t="s">
        <v>195</v>
      </c>
      <c r="G693" s="526" t="s">
        <v>196</v>
      </c>
      <c r="H693" s="528" t="s">
        <v>197</v>
      </c>
      <c r="I693" s="423" t="s">
        <v>198</v>
      </c>
      <c r="J693" s="424"/>
      <c r="K693" s="425"/>
      <c r="L693" s="429" t="s">
        <v>100</v>
      </c>
      <c r="M693" s="430"/>
      <c r="N693" s="430"/>
      <c r="O693" s="430"/>
      <c r="P693" s="430"/>
      <c r="Q693" s="430"/>
      <c r="R693" s="430"/>
      <c r="S693" s="431"/>
      <c r="T693" s="413" t="s">
        <v>199</v>
      </c>
      <c r="U693" s="415" t="e">
        <f>SUM($T695,$O716,$T716)</f>
        <v>#REF!</v>
      </c>
      <c r="V693" s="665" t="e">
        <f>#REF!</f>
        <v>#REF!</v>
      </c>
      <c r="W693" s="667" t="e">
        <f>#REF!</f>
        <v>#REF!</v>
      </c>
      <c r="X693" s="23" t="e">
        <f>IF(AND(AD695=1,AE695=1,AF695=1,AG695=1),"","入力不備あり")</f>
        <v>#REF!</v>
      </c>
      <c r="Y693" s="26"/>
    </row>
    <row r="694" spans="1:33" s="7" customFormat="1" ht="12.6" customHeight="1" thickBot="1" x14ac:dyDescent="0.2">
      <c r="A694" s="14"/>
      <c r="B694" s="623"/>
      <c r="C694" s="627"/>
      <c r="D694" s="630"/>
      <c r="E694" s="523"/>
      <c r="F694" s="525"/>
      <c r="G694" s="527"/>
      <c r="H694" s="529"/>
      <c r="I694" s="426"/>
      <c r="J694" s="427"/>
      <c r="K694" s="428"/>
      <c r="L694" s="432"/>
      <c r="M694" s="432"/>
      <c r="N694" s="432"/>
      <c r="O694" s="432"/>
      <c r="P694" s="432"/>
      <c r="Q694" s="432"/>
      <c r="R694" s="432"/>
      <c r="S694" s="433"/>
      <c r="T694" s="414"/>
      <c r="U694" s="416"/>
      <c r="V694" s="666"/>
      <c r="W694" s="565"/>
      <c r="X694" s="26"/>
      <c r="Y694" s="7" t="s">
        <v>180</v>
      </c>
      <c r="Z694" s="7" t="s">
        <v>200</v>
      </c>
      <c r="AA694" s="7" t="s">
        <v>201</v>
      </c>
      <c r="AB694" s="7" t="s">
        <v>202</v>
      </c>
      <c r="AD694" s="7" t="s">
        <v>203</v>
      </c>
      <c r="AE694" s="7" t="s">
        <v>107</v>
      </c>
      <c r="AF694" s="7" t="s">
        <v>239</v>
      </c>
      <c r="AG694" s="7" t="s">
        <v>204</v>
      </c>
    </row>
    <row r="695" spans="1:33" s="7" customFormat="1" ht="17.45" customHeight="1" x14ac:dyDescent="0.15">
      <c r="A695" s="27" t="e">
        <f>IF(AND(F695&lt;&gt;"",G695&lt;&gt;"",H695&lt;&gt;"",I695&lt;&gt;""),"","入力不備あり")</f>
        <v>#REF!</v>
      </c>
      <c r="B695" s="623"/>
      <c r="C695" s="628"/>
      <c r="D695" s="631"/>
      <c r="E695" s="523"/>
      <c r="F695" s="47" t="e">
        <f>IF(#REF!="","",#REF!)</f>
        <v>#REF!</v>
      </c>
      <c r="G695" s="49" t="e">
        <f>IF(#REF!="","",#REF!)</f>
        <v>#REF!</v>
      </c>
      <c r="H695" s="54" t="e">
        <f>IF(#REF!="","",#REF!)</f>
        <v>#REF!</v>
      </c>
      <c r="I695" s="385" t="str">
        <f>IFERROR(INT(G695*H695),"")</f>
        <v/>
      </c>
      <c r="J695" s="386"/>
      <c r="K695" s="387"/>
      <c r="L695" s="613" t="e">
        <f>IF(#REF!="","",#REF!)</f>
        <v>#REF!</v>
      </c>
      <c r="M695" s="613"/>
      <c r="N695" s="613"/>
      <c r="O695" s="613"/>
      <c r="P695" s="613"/>
      <c r="Q695" s="613"/>
      <c r="R695" s="613"/>
      <c r="S695" s="614"/>
      <c r="T695" s="567">
        <f>SUM($I695:$K714)</f>
        <v>0</v>
      </c>
      <c r="U695" s="416"/>
      <c r="V695" s="666"/>
      <c r="W695" s="565"/>
      <c r="X695" s="23" t="e">
        <f>IF(AND(Y695=1,Z695=1,AA695=1,AB695=1,AD695=1,AE695=1,AF695=1,AG695=1),"","入力不備あり")</f>
        <v>#REF!</v>
      </c>
      <c r="Y695" s="7">
        <f>IFERROR(IF(F695="",2,IF(AND(F695&gt;=1,(MOD(F695,1)=0)),1,IF(AND(F695=0,L695&lt;&gt;""),1,2))),2)</f>
        <v>2</v>
      </c>
      <c r="Z695" s="7" t="e">
        <f>IF(G695="",2,IF(G695&lt;=1600,1,2))</f>
        <v>#REF!</v>
      </c>
      <c r="AA695" s="7" t="e">
        <f>IF(H695="",2,IF(H695&gt;=0,1,2))</f>
        <v>#REF!</v>
      </c>
      <c r="AB695" s="7" t="e">
        <f>IF(I695=#REF!,1,2)</f>
        <v>#REF!</v>
      </c>
      <c r="AD695" s="7" t="e">
        <f>IF(T695=#REF!,1,2)</f>
        <v>#REF!</v>
      </c>
      <c r="AE695" s="7" t="e">
        <f>IF(U693=#REF!,1,2)</f>
        <v>#REF!</v>
      </c>
      <c r="AF695" s="7" t="e">
        <f>IF(V693=0,2,IF(#REF!="",2,IF(V693=#REF!,1,2)))</f>
        <v>#REF!</v>
      </c>
      <c r="AG695" s="7" t="e">
        <f>IF(W693=0,2,IF(W693=#REF!,1,2))</f>
        <v>#REF!</v>
      </c>
    </row>
    <row r="696" spans="1:33" s="7" customFormat="1" ht="17.45" customHeight="1" x14ac:dyDescent="0.15">
      <c r="A696" s="27" t="e">
        <f>IF(AND(F696="",G696="",H696="",I696="",L696=""),"",IF(AND(F696&lt;&gt;"",G696&lt;&gt;"",H696&lt;&gt;"",I696&lt;&gt;""),"","入力不備あり"))</f>
        <v>#REF!</v>
      </c>
      <c r="B696" s="623"/>
      <c r="C696" s="628"/>
      <c r="D696" s="631"/>
      <c r="E696" s="523"/>
      <c r="F696" s="47" t="e">
        <f>IF(#REF!="","",#REF!)</f>
        <v>#REF!</v>
      </c>
      <c r="G696" s="49" t="e">
        <f>IF(#REF!="","",#REF!)</f>
        <v>#REF!</v>
      </c>
      <c r="H696" s="54" t="e">
        <f>IF(#REF!="","",#REF!)</f>
        <v>#REF!</v>
      </c>
      <c r="I696" s="385" t="str">
        <f>IFERROR(INT(G696*H696),"")</f>
        <v/>
      </c>
      <c r="J696" s="386"/>
      <c r="K696" s="387"/>
      <c r="L696" s="613" t="e">
        <f>IF(#REF!="","",#REF!)</f>
        <v>#REF!</v>
      </c>
      <c r="M696" s="613"/>
      <c r="N696" s="613"/>
      <c r="O696" s="613"/>
      <c r="P696" s="613"/>
      <c r="Q696" s="613"/>
      <c r="R696" s="613"/>
      <c r="S696" s="614"/>
      <c r="T696" s="567"/>
      <c r="U696" s="416"/>
      <c r="V696" s="666"/>
      <c r="W696" s="565"/>
      <c r="X696" s="23" t="e">
        <f>IF(AND(Y696=3,Z696=3,AA696=3),"",IF(AND(Y696=1,Z696=1,AA696=1,AB696=1),"","入力不備あり"))</f>
        <v>#REF!</v>
      </c>
      <c r="Y696" s="7">
        <f>IFERROR(IF(F696="",3,IF(AND(F696&gt;=1,(MOD(F696,1)=0)),1,IF(AND(F696=0,L696&lt;&gt;""),1,2))),2)</f>
        <v>2</v>
      </c>
      <c r="Z696" s="7" t="e">
        <f>IF(G696="",3,IF(G696&lt;=1600,1,2))</f>
        <v>#REF!</v>
      </c>
      <c r="AA696" s="7" t="e">
        <f>IF(H696="",3,IF(H696&gt;=0,1,2))</f>
        <v>#REF!</v>
      </c>
      <c r="AB696" s="7" t="e">
        <f>IF(I696=#REF!,1,2)</f>
        <v>#REF!</v>
      </c>
    </row>
    <row r="697" spans="1:33" s="7" customFormat="1" ht="17.45" customHeight="1" x14ac:dyDescent="0.15">
      <c r="A697" s="27" t="e">
        <f>IF(AND(F697="",G697="",H697="",I697="",L697=""),"",IF(AND(F697&lt;&gt;"",G697&lt;&gt;"",H697&lt;&gt;"",I697&lt;&gt;""),"","入力不備あり"))</f>
        <v>#REF!</v>
      </c>
      <c r="B697" s="623"/>
      <c r="C697" s="628"/>
      <c r="D697" s="631"/>
      <c r="E697" s="523"/>
      <c r="F697" s="47" t="e">
        <f>IF(#REF!="","",#REF!)</f>
        <v>#REF!</v>
      </c>
      <c r="G697" s="49" t="e">
        <f>IF(#REF!="","",#REF!)</f>
        <v>#REF!</v>
      </c>
      <c r="H697" s="54" t="e">
        <f>IF(#REF!="","",#REF!)</f>
        <v>#REF!</v>
      </c>
      <c r="I697" s="385" t="str">
        <f t="shared" ref="I697:I714" si="120">IFERROR(INT(G697*H697),"")</f>
        <v/>
      </c>
      <c r="J697" s="386"/>
      <c r="K697" s="387"/>
      <c r="L697" s="613" t="e">
        <f>IF(#REF!="","",#REF!)</f>
        <v>#REF!</v>
      </c>
      <c r="M697" s="613"/>
      <c r="N697" s="613"/>
      <c r="O697" s="613"/>
      <c r="P697" s="613"/>
      <c r="Q697" s="613"/>
      <c r="R697" s="613"/>
      <c r="S697" s="614"/>
      <c r="T697" s="567"/>
      <c r="U697" s="416"/>
      <c r="V697" s="666"/>
      <c r="W697" s="565"/>
      <c r="X697" s="23" t="e">
        <f t="shared" ref="X697:X714" si="121">IF(AND(Y697=3,Z697=3,AA697=3),"",IF(AND(Y697=1,Z697=1,AA697=1,AB697=1),"","入力不備あり"))</f>
        <v>#REF!</v>
      </c>
      <c r="Y697" s="7">
        <f t="shared" ref="Y697:Y714" si="122">IFERROR(IF(F697="",3,IF(AND(F697&gt;=1,(MOD(F697,1)=0)),1,IF(AND(F697=0,L697&lt;&gt;""),1,2))),2)</f>
        <v>2</v>
      </c>
      <c r="Z697" s="7" t="e">
        <f t="shared" ref="Z697:Z714" si="123">IF(G697="",3,IF(G697&lt;=1600,1,2))</f>
        <v>#REF!</v>
      </c>
      <c r="AA697" s="7" t="e">
        <f t="shared" ref="AA697:AA714" si="124">IF(H697="",3,IF(H697&gt;=0,1,2))</f>
        <v>#REF!</v>
      </c>
      <c r="AB697" s="7" t="e">
        <f>IF(I697=#REF!,1,2)</f>
        <v>#REF!</v>
      </c>
    </row>
    <row r="698" spans="1:33" s="7" customFormat="1" ht="17.45" customHeight="1" x14ac:dyDescent="0.15">
      <c r="A698" s="27" t="e">
        <f t="shared" ref="A698:A714" si="125">IF(AND(F698="",G698="",H698="",I698="",L698=""),"",IF(AND(F698&lt;&gt;"",G698&lt;&gt;"",H698&lt;&gt;"",I698&lt;&gt;""),"","入力不備あり"))</f>
        <v>#REF!</v>
      </c>
      <c r="B698" s="623"/>
      <c r="C698" s="628"/>
      <c r="D698" s="631"/>
      <c r="E698" s="523"/>
      <c r="F698" s="47" t="e">
        <f>IF(#REF!="","",#REF!)</f>
        <v>#REF!</v>
      </c>
      <c r="G698" s="49" t="e">
        <f>IF(#REF!="","",#REF!)</f>
        <v>#REF!</v>
      </c>
      <c r="H698" s="54" t="e">
        <f>IF(#REF!="","",#REF!)</f>
        <v>#REF!</v>
      </c>
      <c r="I698" s="385" t="str">
        <f t="shared" si="120"/>
        <v/>
      </c>
      <c r="J698" s="386"/>
      <c r="K698" s="387"/>
      <c r="L698" s="613" t="e">
        <f>IF(#REF!="","",#REF!)</f>
        <v>#REF!</v>
      </c>
      <c r="M698" s="613"/>
      <c r="N698" s="613"/>
      <c r="O698" s="613"/>
      <c r="P698" s="613"/>
      <c r="Q698" s="613"/>
      <c r="R698" s="613"/>
      <c r="S698" s="614"/>
      <c r="T698" s="567"/>
      <c r="U698" s="416"/>
      <c r="V698" s="666"/>
      <c r="W698" s="565"/>
      <c r="X698" s="23" t="e">
        <f t="shared" si="121"/>
        <v>#REF!</v>
      </c>
      <c r="Y698" s="7">
        <f t="shared" si="122"/>
        <v>2</v>
      </c>
      <c r="Z698" s="7" t="e">
        <f t="shared" si="123"/>
        <v>#REF!</v>
      </c>
      <c r="AA698" s="7" t="e">
        <f t="shared" si="124"/>
        <v>#REF!</v>
      </c>
      <c r="AB698" s="7" t="e">
        <f>IF(I698=#REF!,1,2)</f>
        <v>#REF!</v>
      </c>
    </row>
    <row r="699" spans="1:33" s="7" customFormat="1" ht="17.45" customHeight="1" x14ac:dyDescent="0.15">
      <c r="A699" s="27" t="e">
        <f t="shared" si="125"/>
        <v>#REF!</v>
      </c>
      <c r="B699" s="623"/>
      <c r="C699" s="628"/>
      <c r="D699" s="631"/>
      <c r="E699" s="523"/>
      <c r="F699" s="47" t="e">
        <f>IF(#REF!="","",#REF!)</f>
        <v>#REF!</v>
      </c>
      <c r="G699" s="49" t="e">
        <f>IF(#REF!="","",#REF!)</f>
        <v>#REF!</v>
      </c>
      <c r="H699" s="54" t="e">
        <f>IF(#REF!="","",#REF!)</f>
        <v>#REF!</v>
      </c>
      <c r="I699" s="385" t="str">
        <f t="shared" si="120"/>
        <v/>
      </c>
      <c r="J699" s="386"/>
      <c r="K699" s="387"/>
      <c r="L699" s="613" t="e">
        <f>IF(#REF!="","",#REF!)</f>
        <v>#REF!</v>
      </c>
      <c r="M699" s="613"/>
      <c r="N699" s="613"/>
      <c r="O699" s="613"/>
      <c r="P699" s="613"/>
      <c r="Q699" s="613"/>
      <c r="R699" s="613"/>
      <c r="S699" s="614"/>
      <c r="T699" s="567"/>
      <c r="U699" s="416"/>
      <c r="V699" s="666"/>
      <c r="W699" s="565"/>
      <c r="X699" s="23" t="e">
        <f t="shared" si="121"/>
        <v>#REF!</v>
      </c>
      <c r="Y699" s="7">
        <f t="shared" si="122"/>
        <v>2</v>
      </c>
      <c r="Z699" s="7" t="e">
        <f t="shared" si="123"/>
        <v>#REF!</v>
      </c>
      <c r="AA699" s="7" t="e">
        <f t="shared" si="124"/>
        <v>#REF!</v>
      </c>
      <c r="AB699" s="7" t="e">
        <f>IF(I699=#REF!,1,2)</f>
        <v>#REF!</v>
      </c>
    </row>
    <row r="700" spans="1:33" s="7" customFormat="1" ht="17.45" customHeight="1" x14ac:dyDescent="0.15">
      <c r="A700" s="27" t="e">
        <f t="shared" si="125"/>
        <v>#REF!</v>
      </c>
      <c r="B700" s="623"/>
      <c r="C700" s="628"/>
      <c r="D700" s="631"/>
      <c r="E700" s="523"/>
      <c r="F700" s="47" t="e">
        <f>IF(#REF!="","",#REF!)</f>
        <v>#REF!</v>
      </c>
      <c r="G700" s="49" t="e">
        <f>IF(#REF!="","",#REF!)</f>
        <v>#REF!</v>
      </c>
      <c r="H700" s="54" t="e">
        <f>IF(#REF!="","",#REF!)</f>
        <v>#REF!</v>
      </c>
      <c r="I700" s="385" t="str">
        <f t="shared" si="120"/>
        <v/>
      </c>
      <c r="J700" s="386"/>
      <c r="K700" s="387"/>
      <c r="L700" s="613" t="e">
        <f>IF(#REF!="","",#REF!)</f>
        <v>#REF!</v>
      </c>
      <c r="M700" s="613"/>
      <c r="N700" s="613"/>
      <c r="O700" s="613"/>
      <c r="P700" s="613"/>
      <c r="Q700" s="613"/>
      <c r="R700" s="613"/>
      <c r="S700" s="614"/>
      <c r="T700" s="567"/>
      <c r="U700" s="416"/>
      <c r="V700" s="666"/>
      <c r="W700" s="565"/>
      <c r="X700" s="23" t="e">
        <f t="shared" si="121"/>
        <v>#REF!</v>
      </c>
      <c r="Y700" s="7">
        <f t="shared" si="122"/>
        <v>2</v>
      </c>
      <c r="Z700" s="7" t="e">
        <f t="shared" si="123"/>
        <v>#REF!</v>
      </c>
      <c r="AA700" s="7" t="e">
        <f t="shared" si="124"/>
        <v>#REF!</v>
      </c>
      <c r="AB700" s="7" t="e">
        <f>IF(I700=#REF!,1,2)</f>
        <v>#REF!</v>
      </c>
    </row>
    <row r="701" spans="1:33" s="7" customFormat="1" ht="17.45" customHeight="1" x14ac:dyDescent="0.15">
      <c r="A701" s="27" t="e">
        <f t="shared" si="125"/>
        <v>#REF!</v>
      </c>
      <c r="B701" s="623"/>
      <c r="C701" s="628"/>
      <c r="D701" s="631"/>
      <c r="E701" s="523"/>
      <c r="F701" s="47" t="e">
        <f>IF(#REF!="","",#REF!)</f>
        <v>#REF!</v>
      </c>
      <c r="G701" s="49" t="e">
        <f>IF(#REF!="","",#REF!)</f>
        <v>#REF!</v>
      </c>
      <c r="H701" s="54" t="e">
        <f>IF(#REF!="","",#REF!)</f>
        <v>#REF!</v>
      </c>
      <c r="I701" s="385" t="str">
        <f t="shared" si="120"/>
        <v/>
      </c>
      <c r="J701" s="386"/>
      <c r="K701" s="387"/>
      <c r="L701" s="613" t="e">
        <f>IF(#REF!="","",#REF!)</f>
        <v>#REF!</v>
      </c>
      <c r="M701" s="613"/>
      <c r="N701" s="613"/>
      <c r="O701" s="613"/>
      <c r="P701" s="613"/>
      <c r="Q701" s="613"/>
      <c r="R701" s="613"/>
      <c r="S701" s="614"/>
      <c r="T701" s="567"/>
      <c r="U701" s="416"/>
      <c r="V701" s="666"/>
      <c r="W701" s="565"/>
      <c r="X701" s="23" t="e">
        <f t="shared" si="121"/>
        <v>#REF!</v>
      </c>
      <c r="Y701" s="7">
        <f t="shared" si="122"/>
        <v>2</v>
      </c>
      <c r="Z701" s="7" t="e">
        <f t="shared" si="123"/>
        <v>#REF!</v>
      </c>
      <c r="AA701" s="7" t="e">
        <f t="shared" si="124"/>
        <v>#REF!</v>
      </c>
      <c r="AB701" s="7" t="e">
        <f>IF(I701=#REF!,1,2)</f>
        <v>#REF!</v>
      </c>
    </row>
    <row r="702" spans="1:33" s="7" customFormat="1" ht="17.45" customHeight="1" x14ac:dyDescent="0.15">
      <c r="A702" s="27" t="e">
        <f t="shared" si="125"/>
        <v>#REF!</v>
      </c>
      <c r="B702" s="623"/>
      <c r="C702" s="628"/>
      <c r="D702" s="631"/>
      <c r="E702" s="523"/>
      <c r="F702" s="47" t="e">
        <f>IF(#REF!="","",#REF!)</f>
        <v>#REF!</v>
      </c>
      <c r="G702" s="49" t="e">
        <f>IF(#REF!="","",#REF!)</f>
        <v>#REF!</v>
      </c>
      <c r="H702" s="54" t="e">
        <f>IF(#REF!="","",#REF!)</f>
        <v>#REF!</v>
      </c>
      <c r="I702" s="385" t="str">
        <f t="shared" si="120"/>
        <v/>
      </c>
      <c r="J702" s="386"/>
      <c r="K702" s="387"/>
      <c r="L702" s="613" t="e">
        <f>IF(#REF!="","",#REF!)</f>
        <v>#REF!</v>
      </c>
      <c r="M702" s="613"/>
      <c r="N702" s="613"/>
      <c r="O702" s="613"/>
      <c r="P702" s="613"/>
      <c r="Q702" s="613"/>
      <c r="R702" s="613"/>
      <c r="S702" s="614"/>
      <c r="T702" s="567"/>
      <c r="U702" s="416"/>
      <c r="V702" s="666"/>
      <c r="W702" s="565"/>
      <c r="X702" s="23" t="e">
        <f t="shared" si="121"/>
        <v>#REF!</v>
      </c>
      <c r="Y702" s="7">
        <f t="shared" si="122"/>
        <v>2</v>
      </c>
      <c r="Z702" s="7" t="e">
        <f t="shared" si="123"/>
        <v>#REF!</v>
      </c>
      <c r="AA702" s="7" t="e">
        <f t="shared" si="124"/>
        <v>#REF!</v>
      </c>
      <c r="AB702" s="7" t="e">
        <f>IF(I702=#REF!,1,2)</f>
        <v>#REF!</v>
      </c>
    </row>
    <row r="703" spans="1:33" s="7" customFormat="1" ht="17.45" customHeight="1" x14ac:dyDescent="0.15">
      <c r="A703" s="27" t="e">
        <f t="shared" si="125"/>
        <v>#REF!</v>
      </c>
      <c r="B703" s="623"/>
      <c r="C703" s="628"/>
      <c r="D703" s="631"/>
      <c r="E703" s="523"/>
      <c r="F703" s="47" t="e">
        <f>IF(#REF!="","",#REF!)</f>
        <v>#REF!</v>
      </c>
      <c r="G703" s="49" t="e">
        <f>IF(#REF!="","",#REF!)</f>
        <v>#REF!</v>
      </c>
      <c r="H703" s="54" t="e">
        <f>IF(#REF!="","",#REF!)</f>
        <v>#REF!</v>
      </c>
      <c r="I703" s="385" t="str">
        <f t="shared" si="120"/>
        <v/>
      </c>
      <c r="J703" s="386"/>
      <c r="K703" s="387"/>
      <c r="L703" s="613" t="e">
        <f>IF(#REF!="","",#REF!)</f>
        <v>#REF!</v>
      </c>
      <c r="M703" s="613"/>
      <c r="N703" s="613"/>
      <c r="O703" s="613"/>
      <c r="P703" s="613"/>
      <c r="Q703" s="613"/>
      <c r="R703" s="613"/>
      <c r="S703" s="614"/>
      <c r="T703" s="567"/>
      <c r="U703" s="416"/>
      <c r="V703" s="666"/>
      <c r="W703" s="565"/>
      <c r="X703" s="23" t="e">
        <f t="shared" si="121"/>
        <v>#REF!</v>
      </c>
      <c r="Y703" s="7">
        <f t="shared" si="122"/>
        <v>2</v>
      </c>
      <c r="Z703" s="7" t="e">
        <f t="shared" si="123"/>
        <v>#REF!</v>
      </c>
      <c r="AA703" s="7" t="e">
        <f t="shared" si="124"/>
        <v>#REF!</v>
      </c>
      <c r="AB703" s="7" t="e">
        <f>IF(I703=#REF!,1,2)</f>
        <v>#REF!</v>
      </c>
    </row>
    <row r="704" spans="1:33" s="7" customFormat="1" ht="17.45" customHeight="1" x14ac:dyDescent="0.15">
      <c r="A704" s="27" t="e">
        <f t="shared" si="125"/>
        <v>#REF!</v>
      </c>
      <c r="B704" s="623"/>
      <c r="C704" s="628"/>
      <c r="D704" s="631"/>
      <c r="E704" s="523"/>
      <c r="F704" s="47" t="e">
        <f>IF(#REF!="","",#REF!)</f>
        <v>#REF!</v>
      </c>
      <c r="G704" s="49" t="e">
        <f>IF(#REF!="","",#REF!)</f>
        <v>#REF!</v>
      </c>
      <c r="H704" s="54" t="e">
        <f>IF(#REF!="","",#REF!)</f>
        <v>#REF!</v>
      </c>
      <c r="I704" s="385" t="str">
        <f t="shared" si="120"/>
        <v/>
      </c>
      <c r="J704" s="386"/>
      <c r="K704" s="387"/>
      <c r="L704" s="613" t="e">
        <f>IF(#REF!="","",#REF!)</f>
        <v>#REF!</v>
      </c>
      <c r="M704" s="613"/>
      <c r="N704" s="613"/>
      <c r="O704" s="613"/>
      <c r="P704" s="613"/>
      <c r="Q704" s="613"/>
      <c r="R704" s="613"/>
      <c r="S704" s="614"/>
      <c r="T704" s="567"/>
      <c r="U704" s="416"/>
      <c r="V704" s="666"/>
      <c r="W704" s="565"/>
      <c r="X704" s="23" t="e">
        <f t="shared" si="121"/>
        <v>#REF!</v>
      </c>
      <c r="Y704" s="7">
        <f t="shared" si="122"/>
        <v>2</v>
      </c>
      <c r="Z704" s="7" t="e">
        <f t="shared" si="123"/>
        <v>#REF!</v>
      </c>
      <c r="AA704" s="7" t="e">
        <f t="shared" si="124"/>
        <v>#REF!</v>
      </c>
      <c r="AB704" s="7" t="e">
        <f>IF(I704=#REF!,1,2)</f>
        <v>#REF!</v>
      </c>
    </row>
    <row r="705" spans="1:30" s="7" customFormat="1" ht="17.45" customHeight="1" x14ac:dyDescent="0.15">
      <c r="A705" s="27" t="e">
        <f t="shared" si="125"/>
        <v>#REF!</v>
      </c>
      <c r="B705" s="623"/>
      <c r="C705" s="628"/>
      <c r="D705" s="631"/>
      <c r="E705" s="523"/>
      <c r="F705" s="47" t="e">
        <f>IF(#REF!="","",#REF!)</f>
        <v>#REF!</v>
      </c>
      <c r="G705" s="49" t="e">
        <f>IF(#REF!="","",#REF!)</f>
        <v>#REF!</v>
      </c>
      <c r="H705" s="54" t="e">
        <f>IF(#REF!="","",#REF!)</f>
        <v>#REF!</v>
      </c>
      <c r="I705" s="385" t="str">
        <f t="shared" si="120"/>
        <v/>
      </c>
      <c r="J705" s="386"/>
      <c r="K705" s="387"/>
      <c r="L705" s="613" t="e">
        <f>IF(#REF!="","",#REF!)</f>
        <v>#REF!</v>
      </c>
      <c r="M705" s="613"/>
      <c r="N705" s="613"/>
      <c r="O705" s="613"/>
      <c r="P705" s="613"/>
      <c r="Q705" s="613"/>
      <c r="R705" s="613"/>
      <c r="S705" s="614"/>
      <c r="T705" s="567"/>
      <c r="U705" s="416"/>
      <c r="V705" s="666"/>
      <c r="W705" s="565"/>
      <c r="X705" s="23" t="e">
        <f t="shared" si="121"/>
        <v>#REF!</v>
      </c>
      <c r="Y705" s="7">
        <f t="shared" si="122"/>
        <v>2</v>
      </c>
      <c r="Z705" s="7" t="e">
        <f t="shared" si="123"/>
        <v>#REF!</v>
      </c>
      <c r="AA705" s="7" t="e">
        <f t="shared" si="124"/>
        <v>#REF!</v>
      </c>
      <c r="AB705" s="7" t="e">
        <f>IF(I705=#REF!,1,2)</f>
        <v>#REF!</v>
      </c>
    </row>
    <row r="706" spans="1:30" s="7" customFormat="1" ht="17.45" customHeight="1" x14ac:dyDescent="0.15">
      <c r="A706" s="27" t="e">
        <f t="shared" si="125"/>
        <v>#REF!</v>
      </c>
      <c r="B706" s="623"/>
      <c r="C706" s="628"/>
      <c r="D706" s="631"/>
      <c r="E706" s="523"/>
      <c r="F706" s="47" t="e">
        <f>IF(#REF!="","",#REF!)</f>
        <v>#REF!</v>
      </c>
      <c r="G706" s="49" t="e">
        <f>IF(#REF!="","",#REF!)</f>
        <v>#REF!</v>
      </c>
      <c r="H706" s="54" t="e">
        <f>IF(#REF!="","",#REF!)</f>
        <v>#REF!</v>
      </c>
      <c r="I706" s="385" t="str">
        <f t="shared" si="120"/>
        <v/>
      </c>
      <c r="J706" s="386"/>
      <c r="K706" s="387"/>
      <c r="L706" s="613" t="e">
        <f>IF(#REF!="","",#REF!)</f>
        <v>#REF!</v>
      </c>
      <c r="M706" s="613"/>
      <c r="N706" s="613"/>
      <c r="O706" s="613"/>
      <c r="P706" s="613"/>
      <c r="Q706" s="613"/>
      <c r="R706" s="613"/>
      <c r="S706" s="614"/>
      <c r="T706" s="567"/>
      <c r="U706" s="416"/>
      <c r="V706" s="666"/>
      <c r="W706" s="565"/>
      <c r="X706" s="23" t="e">
        <f t="shared" si="121"/>
        <v>#REF!</v>
      </c>
      <c r="Y706" s="7">
        <f t="shared" si="122"/>
        <v>2</v>
      </c>
      <c r="Z706" s="7" t="e">
        <f t="shared" si="123"/>
        <v>#REF!</v>
      </c>
      <c r="AA706" s="7" t="e">
        <f t="shared" si="124"/>
        <v>#REF!</v>
      </c>
      <c r="AB706" s="7" t="e">
        <f>IF(I706=#REF!,1,2)</f>
        <v>#REF!</v>
      </c>
    </row>
    <row r="707" spans="1:30" s="7" customFormat="1" ht="17.45" customHeight="1" x14ac:dyDescent="0.15">
      <c r="A707" s="27" t="e">
        <f t="shared" si="125"/>
        <v>#REF!</v>
      </c>
      <c r="B707" s="623"/>
      <c r="C707" s="628"/>
      <c r="D707" s="631"/>
      <c r="E707" s="523"/>
      <c r="F707" s="47" t="e">
        <f>IF(#REF!="","",#REF!)</f>
        <v>#REF!</v>
      </c>
      <c r="G707" s="49" t="e">
        <f>IF(#REF!="","",#REF!)</f>
        <v>#REF!</v>
      </c>
      <c r="H707" s="54" t="e">
        <f>IF(#REF!="","",#REF!)</f>
        <v>#REF!</v>
      </c>
      <c r="I707" s="385" t="str">
        <f t="shared" si="120"/>
        <v/>
      </c>
      <c r="J707" s="386"/>
      <c r="K707" s="387"/>
      <c r="L707" s="613" t="e">
        <f>IF(#REF!="","",#REF!)</f>
        <v>#REF!</v>
      </c>
      <c r="M707" s="613"/>
      <c r="N707" s="613"/>
      <c r="O707" s="613"/>
      <c r="P707" s="613"/>
      <c r="Q707" s="613"/>
      <c r="R707" s="613"/>
      <c r="S707" s="614"/>
      <c r="T707" s="567"/>
      <c r="U707" s="416"/>
      <c r="V707" s="666"/>
      <c r="W707" s="565"/>
      <c r="X707" s="23" t="e">
        <f t="shared" si="121"/>
        <v>#REF!</v>
      </c>
      <c r="Y707" s="7">
        <f t="shared" si="122"/>
        <v>2</v>
      </c>
      <c r="Z707" s="7" t="e">
        <f t="shared" si="123"/>
        <v>#REF!</v>
      </c>
      <c r="AA707" s="7" t="e">
        <f t="shared" si="124"/>
        <v>#REF!</v>
      </c>
      <c r="AB707" s="7" t="e">
        <f>IF(I707=#REF!,1,2)</f>
        <v>#REF!</v>
      </c>
    </row>
    <row r="708" spans="1:30" s="7" customFormat="1" ht="17.45" customHeight="1" x14ac:dyDescent="0.15">
      <c r="A708" s="27" t="e">
        <f t="shared" si="125"/>
        <v>#REF!</v>
      </c>
      <c r="B708" s="623"/>
      <c r="C708" s="628"/>
      <c r="D708" s="631"/>
      <c r="E708" s="523"/>
      <c r="F708" s="47" t="e">
        <f>IF(#REF!="","",#REF!)</f>
        <v>#REF!</v>
      </c>
      <c r="G708" s="49" t="e">
        <f>IF(#REF!="","",#REF!)</f>
        <v>#REF!</v>
      </c>
      <c r="H708" s="54" t="e">
        <f>IF(#REF!="","",#REF!)</f>
        <v>#REF!</v>
      </c>
      <c r="I708" s="385" t="str">
        <f t="shared" si="120"/>
        <v/>
      </c>
      <c r="J708" s="386"/>
      <c r="K708" s="387"/>
      <c r="L708" s="613" t="e">
        <f>IF(#REF!="","",#REF!)</f>
        <v>#REF!</v>
      </c>
      <c r="M708" s="613"/>
      <c r="N708" s="613"/>
      <c r="O708" s="613"/>
      <c r="P708" s="613"/>
      <c r="Q708" s="613"/>
      <c r="R708" s="613"/>
      <c r="S708" s="614"/>
      <c r="T708" s="567"/>
      <c r="U708" s="416"/>
      <c r="V708" s="666"/>
      <c r="W708" s="565"/>
      <c r="X708" s="23" t="e">
        <f t="shared" si="121"/>
        <v>#REF!</v>
      </c>
      <c r="Y708" s="7">
        <f t="shared" si="122"/>
        <v>2</v>
      </c>
      <c r="Z708" s="7" t="e">
        <f t="shared" si="123"/>
        <v>#REF!</v>
      </c>
      <c r="AA708" s="7" t="e">
        <f t="shared" si="124"/>
        <v>#REF!</v>
      </c>
      <c r="AB708" s="7" t="e">
        <f>IF(I708=#REF!,1,2)</f>
        <v>#REF!</v>
      </c>
    </row>
    <row r="709" spans="1:30" s="7" customFormat="1" ht="17.45" customHeight="1" x14ac:dyDescent="0.15">
      <c r="A709" s="27" t="e">
        <f t="shared" si="125"/>
        <v>#REF!</v>
      </c>
      <c r="B709" s="623"/>
      <c r="C709" s="628"/>
      <c r="D709" s="631"/>
      <c r="E709" s="523"/>
      <c r="F709" s="47" t="e">
        <f>IF(#REF!="","",#REF!)</f>
        <v>#REF!</v>
      </c>
      <c r="G709" s="49" t="e">
        <f>IF(#REF!="","",#REF!)</f>
        <v>#REF!</v>
      </c>
      <c r="H709" s="54" t="e">
        <f>IF(#REF!="","",#REF!)</f>
        <v>#REF!</v>
      </c>
      <c r="I709" s="385" t="str">
        <f t="shared" si="120"/>
        <v/>
      </c>
      <c r="J709" s="386"/>
      <c r="K709" s="387"/>
      <c r="L709" s="613" t="e">
        <f>IF(#REF!="","",#REF!)</f>
        <v>#REF!</v>
      </c>
      <c r="M709" s="613"/>
      <c r="N709" s="613"/>
      <c r="O709" s="613"/>
      <c r="P709" s="613"/>
      <c r="Q709" s="613"/>
      <c r="R709" s="613"/>
      <c r="S709" s="614"/>
      <c r="T709" s="567"/>
      <c r="U709" s="416"/>
      <c r="V709" s="666"/>
      <c r="W709" s="565"/>
      <c r="X709" s="23" t="e">
        <f t="shared" si="121"/>
        <v>#REF!</v>
      </c>
      <c r="Y709" s="7">
        <f t="shared" si="122"/>
        <v>2</v>
      </c>
      <c r="Z709" s="7" t="e">
        <f t="shared" si="123"/>
        <v>#REF!</v>
      </c>
      <c r="AA709" s="7" t="e">
        <f t="shared" si="124"/>
        <v>#REF!</v>
      </c>
      <c r="AB709" s="7" t="e">
        <f>IF(I709=#REF!,1,2)</f>
        <v>#REF!</v>
      </c>
    </row>
    <row r="710" spans="1:30" s="7" customFormat="1" ht="17.45" customHeight="1" x14ac:dyDescent="0.15">
      <c r="A710" s="27" t="e">
        <f t="shared" si="125"/>
        <v>#REF!</v>
      </c>
      <c r="B710" s="623"/>
      <c r="C710" s="628"/>
      <c r="D710" s="631"/>
      <c r="E710" s="523"/>
      <c r="F710" s="47" t="e">
        <f>IF(#REF!="","",#REF!)</f>
        <v>#REF!</v>
      </c>
      <c r="G710" s="49" t="e">
        <f>IF(#REF!="","",#REF!)</f>
        <v>#REF!</v>
      </c>
      <c r="H710" s="54" t="e">
        <f>IF(#REF!="","",#REF!)</f>
        <v>#REF!</v>
      </c>
      <c r="I710" s="385" t="str">
        <f t="shared" si="120"/>
        <v/>
      </c>
      <c r="J710" s="386"/>
      <c r="K710" s="387"/>
      <c r="L710" s="613" t="e">
        <f>IF(#REF!="","",#REF!)</f>
        <v>#REF!</v>
      </c>
      <c r="M710" s="613"/>
      <c r="N710" s="613"/>
      <c r="O710" s="613"/>
      <c r="P710" s="613"/>
      <c r="Q710" s="613"/>
      <c r="R710" s="613"/>
      <c r="S710" s="614"/>
      <c r="T710" s="567"/>
      <c r="U710" s="416"/>
      <c r="V710" s="666"/>
      <c r="W710" s="565"/>
      <c r="X710" s="23" t="e">
        <f t="shared" si="121"/>
        <v>#REF!</v>
      </c>
      <c r="Y710" s="7">
        <f t="shared" si="122"/>
        <v>2</v>
      </c>
      <c r="Z710" s="7" t="e">
        <f t="shared" si="123"/>
        <v>#REF!</v>
      </c>
      <c r="AA710" s="7" t="e">
        <f t="shared" si="124"/>
        <v>#REF!</v>
      </c>
      <c r="AB710" s="7" t="e">
        <f>IF(I710=#REF!,1,2)</f>
        <v>#REF!</v>
      </c>
    </row>
    <row r="711" spans="1:30" s="7" customFormat="1" ht="17.45" customHeight="1" x14ac:dyDescent="0.15">
      <c r="A711" s="27" t="e">
        <f t="shared" si="125"/>
        <v>#REF!</v>
      </c>
      <c r="B711" s="623"/>
      <c r="C711" s="628"/>
      <c r="D711" s="631"/>
      <c r="E711" s="523"/>
      <c r="F711" s="47" t="e">
        <f>IF(#REF!="","",#REF!)</f>
        <v>#REF!</v>
      </c>
      <c r="G711" s="49" t="e">
        <f>IF(#REF!="","",#REF!)</f>
        <v>#REF!</v>
      </c>
      <c r="H711" s="54" t="e">
        <f>IF(#REF!="","",#REF!)</f>
        <v>#REF!</v>
      </c>
      <c r="I711" s="385" t="str">
        <f t="shared" si="120"/>
        <v/>
      </c>
      <c r="J711" s="386"/>
      <c r="K711" s="387"/>
      <c r="L711" s="613" t="e">
        <f>IF(#REF!="","",#REF!)</f>
        <v>#REF!</v>
      </c>
      <c r="M711" s="613"/>
      <c r="N711" s="613"/>
      <c r="O711" s="613"/>
      <c r="P711" s="613"/>
      <c r="Q711" s="613"/>
      <c r="R711" s="613"/>
      <c r="S711" s="614"/>
      <c r="T711" s="567"/>
      <c r="U711" s="416"/>
      <c r="V711" s="666"/>
      <c r="W711" s="565"/>
      <c r="X711" s="23" t="e">
        <f t="shared" si="121"/>
        <v>#REF!</v>
      </c>
      <c r="Y711" s="7">
        <f t="shared" si="122"/>
        <v>2</v>
      </c>
      <c r="Z711" s="7" t="e">
        <f t="shared" si="123"/>
        <v>#REF!</v>
      </c>
      <c r="AA711" s="7" t="e">
        <f t="shared" si="124"/>
        <v>#REF!</v>
      </c>
      <c r="AB711" s="7" t="e">
        <f>IF(I711=#REF!,1,2)</f>
        <v>#REF!</v>
      </c>
    </row>
    <row r="712" spans="1:30" s="7" customFormat="1" ht="17.45" customHeight="1" x14ac:dyDescent="0.15">
      <c r="A712" s="27" t="e">
        <f t="shared" si="125"/>
        <v>#REF!</v>
      </c>
      <c r="B712" s="623"/>
      <c r="C712" s="628"/>
      <c r="D712" s="631"/>
      <c r="E712" s="523"/>
      <c r="F712" s="47" t="e">
        <f>IF(#REF!="","",#REF!)</f>
        <v>#REF!</v>
      </c>
      <c r="G712" s="49" t="e">
        <f>IF(#REF!="","",#REF!)</f>
        <v>#REF!</v>
      </c>
      <c r="H712" s="54" t="e">
        <f>IF(#REF!="","",#REF!)</f>
        <v>#REF!</v>
      </c>
      <c r="I712" s="385" t="str">
        <f t="shared" si="120"/>
        <v/>
      </c>
      <c r="J712" s="386"/>
      <c r="K712" s="387"/>
      <c r="L712" s="613" t="e">
        <f>IF(#REF!="","",#REF!)</f>
        <v>#REF!</v>
      </c>
      <c r="M712" s="613"/>
      <c r="N712" s="613"/>
      <c r="O712" s="613"/>
      <c r="P712" s="613"/>
      <c r="Q712" s="613"/>
      <c r="R712" s="613"/>
      <c r="S712" s="614"/>
      <c r="T712" s="567"/>
      <c r="U712" s="416"/>
      <c r="V712" s="666"/>
      <c r="W712" s="565"/>
      <c r="X712" s="23" t="e">
        <f t="shared" si="121"/>
        <v>#REF!</v>
      </c>
      <c r="Y712" s="7">
        <f t="shared" si="122"/>
        <v>2</v>
      </c>
      <c r="Z712" s="7" t="e">
        <f t="shared" si="123"/>
        <v>#REF!</v>
      </c>
      <c r="AA712" s="7" t="e">
        <f t="shared" si="124"/>
        <v>#REF!</v>
      </c>
      <c r="AB712" s="7" t="e">
        <f>IF(I712=#REF!,1,2)</f>
        <v>#REF!</v>
      </c>
    </row>
    <row r="713" spans="1:30" s="7" customFormat="1" ht="17.45" customHeight="1" x14ac:dyDescent="0.15">
      <c r="A713" s="27" t="e">
        <f t="shared" si="125"/>
        <v>#REF!</v>
      </c>
      <c r="B713" s="623"/>
      <c r="C713" s="628"/>
      <c r="D713" s="631"/>
      <c r="E713" s="523"/>
      <c r="F713" s="47" t="e">
        <f>IF(#REF!="","",#REF!)</f>
        <v>#REF!</v>
      </c>
      <c r="G713" s="49" t="e">
        <f>IF(#REF!="","",#REF!)</f>
        <v>#REF!</v>
      </c>
      <c r="H713" s="54" t="e">
        <f>IF(#REF!="","",#REF!)</f>
        <v>#REF!</v>
      </c>
      <c r="I713" s="385" t="str">
        <f t="shared" si="120"/>
        <v/>
      </c>
      <c r="J713" s="386"/>
      <c r="K713" s="387"/>
      <c r="L713" s="613" t="e">
        <f>IF(#REF!="","",#REF!)</f>
        <v>#REF!</v>
      </c>
      <c r="M713" s="613"/>
      <c r="N713" s="613"/>
      <c r="O713" s="613"/>
      <c r="P713" s="613"/>
      <c r="Q713" s="613"/>
      <c r="R713" s="613"/>
      <c r="S713" s="614"/>
      <c r="T713" s="567"/>
      <c r="U713" s="416"/>
      <c r="V713" s="666"/>
      <c r="W713" s="565"/>
      <c r="X713" s="23" t="e">
        <f t="shared" si="121"/>
        <v>#REF!</v>
      </c>
      <c r="Y713" s="7">
        <f t="shared" si="122"/>
        <v>2</v>
      </c>
      <c r="Z713" s="7" t="e">
        <f t="shared" si="123"/>
        <v>#REF!</v>
      </c>
      <c r="AA713" s="7" t="e">
        <f t="shared" si="124"/>
        <v>#REF!</v>
      </c>
      <c r="AB713" s="7" t="e">
        <f>IF(I713=#REF!,1,2)</f>
        <v>#REF!</v>
      </c>
    </row>
    <row r="714" spans="1:30" s="7" customFormat="1" ht="17.45" customHeight="1" thickBot="1" x14ac:dyDescent="0.2">
      <c r="A714" s="27" t="e">
        <f t="shared" si="125"/>
        <v>#REF!</v>
      </c>
      <c r="B714" s="623"/>
      <c r="C714" s="628"/>
      <c r="D714" s="631"/>
      <c r="E714" s="523"/>
      <c r="F714" s="47" t="e">
        <f>IF(#REF!="","",#REF!)</f>
        <v>#REF!</v>
      </c>
      <c r="G714" s="49" t="e">
        <f>IF(#REF!="","",#REF!)</f>
        <v>#REF!</v>
      </c>
      <c r="H714" s="54" t="e">
        <f>IF(#REF!="","",#REF!)</f>
        <v>#REF!</v>
      </c>
      <c r="I714" s="385" t="str">
        <f t="shared" si="120"/>
        <v/>
      </c>
      <c r="J714" s="386"/>
      <c r="K714" s="387"/>
      <c r="L714" s="613" t="e">
        <f>IF(#REF!="","",#REF!)</f>
        <v>#REF!</v>
      </c>
      <c r="M714" s="613"/>
      <c r="N714" s="613"/>
      <c r="O714" s="613"/>
      <c r="P714" s="613"/>
      <c r="Q714" s="613"/>
      <c r="R714" s="613"/>
      <c r="S714" s="614"/>
      <c r="T714" s="668"/>
      <c r="U714" s="416"/>
      <c r="V714" s="666"/>
      <c r="W714" s="565"/>
      <c r="X714" s="23" t="e">
        <f t="shared" si="121"/>
        <v>#REF!</v>
      </c>
      <c r="Y714" s="7">
        <f t="shared" si="122"/>
        <v>2</v>
      </c>
      <c r="Z714" s="7" t="e">
        <f t="shared" si="123"/>
        <v>#REF!</v>
      </c>
      <c r="AA714" s="7" t="e">
        <f t="shared" si="124"/>
        <v>#REF!</v>
      </c>
      <c r="AB714" s="7" t="e">
        <f>IF(I714=#REF!,1,2)</f>
        <v>#REF!</v>
      </c>
    </row>
    <row r="715" spans="1:30" s="7" customFormat="1" ht="36" customHeight="1" thickBot="1" x14ac:dyDescent="0.2">
      <c r="A715" s="13"/>
      <c r="B715" s="623"/>
      <c r="C715" s="628"/>
      <c r="D715" s="631"/>
      <c r="E715" s="508" t="s">
        <v>240</v>
      </c>
      <c r="F715" s="511" t="s">
        <v>206</v>
      </c>
      <c r="G715" s="435"/>
      <c r="H715" s="434" t="s">
        <v>207</v>
      </c>
      <c r="I715" s="435"/>
      <c r="J715" s="435"/>
      <c r="K715" s="435"/>
      <c r="L715" s="436" t="s">
        <v>208</v>
      </c>
      <c r="M715" s="436"/>
      <c r="N715" s="436"/>
      <c r="O715" s="669" t="s">
        <v>209</v>
      </c>
      <c r="P715" s="670"/>
      <c r="Q715" s="512" t="s">
        <v>210</v>
      </c>
      <c r="R715" s="38" t="s">
        <v>206</v>
      </c>
      <c r="S715" s="39" t="s">
        <v>202</v>
      </c>
      <c r="T715" s="44" t="s">
        <v>211</v>
      </c>
      <c r="U715" s="416"/>
      <c r="V715" s="666"/>
      <c r="W715" s="565"/>
      <c r="X715" s="28"/>
      <c r="Y715" s="21" t="s">
        <v>212</v>
      </c>
      <c r="Z715" s="21" t="s">
        <v>210</v>
      </c>
      <c r="AB715" s="45" t="s">
        <v>213</v>
      </c>
      <c r="AC715" s="45" t="s">
        <v>214</v>
      </c>
      <c r="AD715" s="22"/>
    </row>
    <row r="716" spans="1:30" s="7" customFormat="1" ht="15" customHeight="1" x14ac:dyDescent="0.15">
      <c r="A716" s="29"/>
      <c r="B716" s="623"/>
      <c r="C716" s="628"/>
      <c r="D716" s="631"/>
      <c r="E716" s="509"/>
      <c r="F716" s="515" t="e">
        <f>IF(#REF!="","",#REF!)</f>
        <v>#REF!</v>
      </c>
      <c r="G716" s="516"/>
      <c r="H716" s="439" t="e">
        <f>IF(#REF!="","",#REF!)</f>
        <v>#REF!</v>
      </c>
      <c r="I716" s="440"/>
      <c r="J716" s="440"/>
      <c r="K716" s="440"/>
      <c r="L716" s="441" t="e">
        <f>IF(#REF!="","",#REF!)</f>
        <v>#REF!</v>
      </c>
      <c r="M716" s="442"/>
      <c r="N716" s="442"/>
      <c r="O716" s="443" t="e">
        <f>SUM($L716:$N718)</f>
        <v>#REF!</v>
      </c>
      <c r="P716" s="444"/>
      <c r="Q716" s="513"/>
      <c r="R716" s="42" t="e">
        <f>IF(#REF!="","",#REF!)</f>
        <v>#REF!</v>
      </c>
      <c r="S716" s="40" t="e">
        <f>IF(#REF!="","",#REF!)</f>
        <v>#REF!</v>
      </c>
      <c r="T716" s="617" t="e">
        <f>SUM($S716:$S718)</f>
        <v>#REF!</v>
      </c>
      <c r="U716" s="416"/>
      <c r="V716" s="666"/>
      <c r="W716" s="565"/>
      <c r="X716" s="23" t="e">
        <f>IF(OR(Y716=2,Z716=2,AB716=2,AC716=2),"入力不備あり","")</f>
        <v>#REF!</v>
      </c>
      <c r="Y716" s="41" t="e">
        <f>IF(AND(F716="",H716="",L716=""),"",IF(AND(F716&lt;&gt;"",F716&gt;0,L716&lt;&gt;"",L716&gt;0,H716="○"),"",2))</f>
        <v>#REF!</v>
      </c>
      <c r="Z716" s="41" t="e">
        <f>IF(AND(R716="",S716=""),"",IF(AND(R716&gt;0,R716&lt;&gt;"",S716&gt;0,S716&lt;&gt;""),"",2))</f>
        <v>#REF!</v>
      </c>
      <c r="AA716" s="30"/>
      <c r="AB716" s="7" t="e">
        <f>IF(AND(O716=0,#REF!=0),"",IF(O716=#REF!,1,2))</f>
        <v>#REF!</v>
      </c>
      <c r="AC716" s="7" t="e">
        <f>IF(AND(T716=0,#REF!=0),"",IF(T716=#REF!,1,2))</f>
        <v>#REF!</v>
      </c>
    </row>
    <row r="717" spans="1:30" s="7" customFormat="1" ht="15" customHeight="1" x14ac:dyDescent="0.15">
      <c r="A717" s="29"/>
      <c r="B717" s="623"/>
      <c r="C717" s="628"/>
      <c r="D717" s="631"/>
      <c r="E717" s="509"/>
      <c r="F717" s="500" t="e">
        <f>IF(#REF!="","",#REF!)</f>
        <v>#REF!</v>
      </c>
      <c r="G717" s="501"/>
      <c r="H717" s="448" t="e">
        <f>IF(#REF!="","",#REF!)</f>
        <v>#REF!</v>
      </c>
      <c r="I717" s="449"/>
      <c r="J717" s="449"/>
      <c r="K717" s="449"/>
      <c r="L717" s="450" t="e">
        <f>IF(#REF!="","",#REF!)</f>
        <v>#REF!</v>
      </c>
      <c r="M717" s="451"/>
      <c r="N717" s="451"/>
      <c r="O717" s="445"/>
      <c r="P717" s="444"/>
      <c r="Q717" s="513"/>
      <c r="R717" s="42" t="e">
        <f>IF(#REF!="","",#REF!)</f>
        <v>#REF!</v>
      </c>
      <c r="S717" s="40" t="e">
        <f>IF(#REF!="","",#REF!)</f>
        <v>#REF!</v>
      </c>
      <c r="T717" s="618"/>
      <c r="U717" s="416"/>
      <c r="V717" s="666"/>
      <c r="W717" s="565"/>
      <c r="X717" s="23" t="e">
        <f>IF(OR(Y717=2,Z717=2),"入力不備あり","")</f>
        <v>#REF!</v>
      </c>
      <c r="Y717" s="41" t="e">
        <f>IF(AND(F717="",H717="",L717=""),"",IF(AND(F717&lt;&gt;"",F717&gt;0,L717&lt;&gt;"",L717&gt;0,H717="○"),"",2))</f>
        <v>#REF!</v>
      </c>
      <c r="Z717" s="41" t="e">
        <f t="shared" ref="Z717:Z718" si="126">IF(AND(R717="",S717=""),"",IF(AND(R717&gt;0,R717&lt;&gt;"",S717&gt;0,S717&lt;&gt;""),"",2))</f>
        <v>#REF!</v>
      </c>
      <c r="AA717" s="30"/>
    </row>
    <row r="718" spans="1:30" s="7" customFormat="1" ht="15" customHeight="1" thickBot="1" x14ac:dyDescent="0.2">
      <c r="A718" s="29"/>
      <c r="B718" s="623"/>
      <c r="C718" s="628"/>
      <c r="D718" s="631"/>
      <c r="E718" s="615"/>
      <c r="F718" s="620" t="e">
        <f>IF(#REF!="","",#REF!)</f>
        <v>#REF!</v>
      </c>
      <c r="G718" s="621"/>
      <c r="H718" s="640" t="e">
        <f>IF(#REF!="","",#REF!)</f>
        <v>#REF!</v>
      </c>
      <c r="I718" s="641"/>
      <c r="J718" s="641"/>
      <c r="K718" s="641"/>
      <c r="L718" s="642" t="e">
        <f>IF(#REF!="","",#REF!)</f>
        <v>#REF!</v>
      </c>
      <c r="M718" s="643"/>
      <c r="N718" s="643"/>
      <c r="O718" s="663"/>
      <c r="P718" s="664"/>
      <c r="Q718" s="616"/>
      <c r="R718" s="59" t="e">
        <f>IF(#REF!="","",#REF!)</f>
        <v>#REF!</v>
      </c>
      <c r="S718" s="60" t="e">
        <f>IF(#REF!="","",#REF!)</f>
        <v>#REF!</v>
      </c>
      <c r="T718" s="619"/>
      <c r="U718" s="416"/>
      <c r="V718" s="666"/>
      <c r="W718" s="565"/>
      <c r="X718" s="23" t="e">
        <f>IF(OR(Y718=2,Z718=2),"入力不備あり","")</f>
        <v>#REF!</v>
      </c>
      <c r="Y718" s="41" t="e">
        <f>IF(AND(F718="",H718="",L718=""),"",IF(AND(F718&lt;&gt;"",F718&gt;0,L718&lt;&gt;"",L718&gt;0,H718="○"),"",2))</f>
        <v>#REF!</v>
      </c>
      <c r="Z718" s="41" t="e">
        <f t="shared" si="126"/>
        <v>#REF!</v>
      </c>
      <c r="AA718" s="30"/>
    </row>
    <row r="719" spans="1:30" s="7" customFormat="1" ht="27.6" customHeight="1" x14ac:dyDescent="0.15">
      <c r="A719" s="320"/>
      <c r="B719" s="624"/>
      <c r="C719" s="326" t="s">
        <v>215</v>
      </c>
      <c r="D719" s="327"/>
      <c r="E719" s="608" t="e">
        <f>IF(#REF!="","",#REF!)</f>
        <v>#REF!</v>
      </c>
      <c r="F719" s="609"/>
      <c r="G719" s="609"/>
      <c r="H719" s="609"/>
      <c r="I719" s="609"/>
      <c r="J719" s="609"/>
      <c r="K719" s="609"/>
      <c r="L719" s="609"/>
      <c r="M719" s="609"/>
      <c r="N719" s="609"/>
      <c r="O719" s="609"/>
      <c r="P719" s="609"/>
      <c r="Q719" s="609"/>
      <c r="R719" s="609"/>
      <c r="S719" s="609"/>
      <c r="T719" s="609"/>
      <c r="U719" s="609"/>
      <c r="V719" s="609"/>
      <c r="W719" s="610"/>
    </row>
    <row r="720" spans="1:30" s="7" customFormat="1" ht="27.6" customHeight="1" thickBot="1" x14ac:dyDescent="0.2">
      <c r="A720" s="320"/>
      <c r="B720" s="624"/>
      <c r="C720" s="326" t="s">
        <v>216</v>
      </c>
      <c r="D720" s="327"/>
      <c r="E720" s="608" t="e">
        <f>IF(#REF!="","",#REF!)</f>
        <v>#REF!</v>
      </c>
      <c r="F720" s="609"/>
      <c r="G720" s="609"/>
      <c r="H720" s="609"/>
      <c r="I720" s="609"/>
      <c r="J720" s="609"/>
      <c r="K720" s="609"/>
      <c r="L720" s="609"/>
      <c r="M720" s="609"/>
      <c r="N720" s="609"/>
      <c r="O720" s="609"/>
      <c r="P720" s="609"/>
      <c r="Q720" s="609"/>
      <c r="R720" s="611"/>
      <c r="S720" s="611"/>
      <c r="T720" s="611"/>
      <c r="U720" s="611"/>
      <c r="V720" s="611"/>
      <c r="W720" s="612"/>
    </row>
    <row r="721" spans="1:33" s="7" customFormat="1" ht="18.600000000000001" customHeight="1" x14ac:dyDescent="0.15">
      <c r="A721" s="320"/>
      <c r="B721" s="624"/>
      <c r="C721" s="332" t="s">
        <v>217</v>
      </c>
      <c r="D721" s="333"/>
      <c r="E721" s="333"/>
      <c r="F721" s="334"/>
      <c r="G721" s="377" t="s">
        <v>218</v>
      </c>
      <c r="H721" s="378"/>
      <c r="I721" s="378"/>
      <c r="J721" s="378"/>
      <c r="K721" s="378"/>
      <c r="L721" s="378"/>
      <c r="M721" s="378"/>
      <c r="N721" s="378"/>
      <c r="O721" s="378"/>
      <c r="P721" s="378"/>
      <c r="Q721" s="378"/>
      <c r="R721" s="389" t="e">
        <f>IF(X721&lt;&gt;"","","【入力内容確認欄】以下を確認し【作業用】事業計画書(間接)シートを修正願います。")</f>
        <v>#REF!</v>
      </c>
      <c r="S721" s="632"/>
      <c r="T721" s="632"/>
      <c r="U721" s="632"/>
      <c r="V721" s="632"/>
      <c r="W721" s="633"/>
      <c r="X721" s="68" t="e">
        <f>IF(AND(R724="",R725="",R726="",R727="",R728="",R729=""),"左の市区町村に係る入力が完了しました。今一度、記載内容をご確認ください。","")</f>
        <v>#REF!</v>
      </c>
    </row>
    <row r="722" spans="1:33" s="7" customFormat="1" ht="9" customHeight="1" x14ac:dyDescent="0.15">
      <c r="A722" s="320"/>
      <c r="B722" s="624"/>
      <c r="C722" s="335"/>
      <c r="D722" s="336"/>
      <c r="E722" s="336"/>
      <c r="F722" s="337"/>
      <c r="G722" s="379"/>
      <c r="H722" s="380"/>
      <c r="I722" s="380"/>
      <c r="J722" s="380"/>
      <c r="K722" s="380"/>
      <c r="L722" s="380"/>
      <c r="M722" s="380"/>
      <c r="N722" s="380"/>
      <c r="O722" s="380"/>
      <c r="P722" s="380"/>
      <c r="Q722" s="380"/>
      <c r="R722" s="634"/>
      <c r="S722" s="635"/>
      <c r="T722" s="635"/>
      <c r="U722" s="635"/>
      <c r="V722" s="635"/>
      <c r="W722" s="636"/>
    </row>
    <row r="723" spans="1:33" s="7" customFormat="1" ht="9" customHeight="1" thickBot="1" x14ac:dyDescent="0.2">
      <c r="A723" s="320"/>
      <c r="B723" s="624"/>
      <c r="C723" s="335"/>
      <c r="D723" s="336"/>
      <c r="E723" s="336"/>
      <c r="F723" s="337"/>
      <c r="G723" s="381"/>
      <c r="H723" s="382"/>
      <c r="I723" s="382"/>
      <c r="J723" s="382"/>
      <c r="K723" s="382"/>
      <c r="L723" s="382"/>
      <c r="M723" s="382"/>
      <c r="N723" s="382"/>
      <c r="O723" s="382"/>
      <c r="P723" s="382"/>
      <c r="Q723" s="382"/>
      <c r="R723" s="637"/>
      <c r="S723" s="638"/>
      <c r="T723" s="638"/>
      <c r="U723" s="638"/>
      <c r="V723" s="638"/>
      <c r="W723" s="639"/>
    </row>
    <row r="724" spans="1:33" s="7" customFormat="1" ht="17.45" customHeight="1" x14ac:dyDescent="0.15">
      <c r="A724" s="320"/>
      <c r="B724" s="624"/>
      <c r="C724" s="335"/>
      <c r="D724" s="336"/>
      <c r="E724" s="336"/>
      <c r="F724" s="337"/>
      <c r="G724" s="398" t="e">
        <f>IF(#REF!="","",#REF!)</f>
        <v>#REF!</v>
      </c>
      <c r="H724" s="399"/>
      <c r="I724" s="399"/>
      <c r="J724" s="399"/>
      <c r="K724" s="399"/>
      <c r="L724" s="399"/>
      <c r="M724" s="399"/>
      <c r="N724" s="399"/>
      <c r="O724" s="399"/>
      <c r="P724" s="399"/>
      <c r="Q724" s="399"/>
      <c r="R724" s="646" t="e" cm="1">
        <f t="array" ref="R724">IF(AND(X693:X718="",A695:A718=""),"","・報酬・期末勤勉手当・交通費・合計額・都道府県/国の補助金額のいずれかに不備あり。")</f>
        <v>#REF!</v>
      </c>
      <c r="S724" s="647"/>
      <c r="T724" s="647"/>
      <c r="U724" s="647"/>
      <c r="V724" s="647"/>
      <c r="W724" s="648"/>
    </row>
    <row r="725" spans="1:33" s="7" customFormat="1" ht="17.45" customHeight="1" x14ac:dyDescent="0.15">
      <c r="A725" s="320"/>
      <c r="B725" s="624"/>
      <c r="C725" s="335"/>
      <c r="D725" s="336"/>
      <c r="E725" s="336"/>
      <c r="F725" s="337"/>
      <c r="G725" s="374" t="s">
        <v>219</v>
      </c>
      <c r="H725" s="388"/>
      <c r="I725" s="388"/>
      <c r="J725" s="388"/>
      <c r="K725" s="388"/>
      <c r="L725" s="388"/>
      <c r="M725" s="388"/>
      <c r="N725" s="388"/>
      <c r="O725" s="388"/>
      <c r="P725" s="388"/>
      <c r="Q725" s="388"/>
      <c r="R725" s="367" t="str">
        <f>IF(A691="市町村名×","・【C列】市区町村名：未入力または不備あり。","")</f>
        <v>・【C列】市区町村名：未入力または不備あり。</v>
      </c>
      <c r="S725" s="644"/>
      <c r="T725" s="644"/>
      <c r="U725" s="644"/>
      <c r="V725" s="644"/>
      <c r="W725" s="645"/>
    </row>
    <row r="726" spans="1:33" s="7" customFormat="1" ht="17.45" customHeight="1" x14ac:dyDescent="0.15">
      <c r="A726" s="320"/>
      <c r="B726" s="624"/>
      <c r="C726" s="338"/>
      <c r="D726" s="339"/>
      <c r="E726" s="339"/>
      <c r="F726" s="340"/>
      <c r="G726" s="364" t="e">
        <f>IF(#REF!="","",#REF!)</f>
        <v>#REF!</v>
      </c>
      <c r="H726" s="365"/>
      <c r="I726" s="365"/>
      <c r="J726" s="366"/>
      <c r="K726" s="366"/>
      <c r="L726" s="366"/>
      <c r="M726" s="366"/>
      <c r="N726" s="366"/>
      <c r="O726" s="366"/>
      <c r="P726" s="366"/>
      <c r="Q726" s="366"/>
      <c r="R726" s="367" t="e">
        <f>IF(OR(AF695=2,NOT(AND(V693&gt;0.3*U693,V693&lt;0.4*U693,V693&gt;=W693))),"・【V列】都道府県補助額：未入力または不備あり。","")</f>
        <v>#REF!</v>
      </c>
      <c r="S726" s="644"/>
      <c r="T726" s="644"/>
      <c r="U726" s="644"/>
      <c r="V726" s="644"/>
      <c r="W726" s="645"/>
    </row>
    <row r="727" spans="1:33" s="7" customFormat="1" ht="17.45" customHeight="1" x14ac:dyDescent="0.15">
      <c r="A727" s="320"/>
      <c r="B727" s="624"/>
      <c r="C727" s="348" t="s">
        <v>241</v>
      </c>
      <c r="D727" s="349"/>
      <c r="E727" s="349"/>
      <c r="F727" s="350"/>
      <c r="G727" s="372" t="s">
        <v>221</v>
      </c>
      <c r="H727" s="373"/>
      <c r="I727" s="373"/>
      <c r="J727" s="372" t="s">
        <v>222</v>
      </c>
      <c r="K727" s="373"/>
      <c r="L727" s="373"/>
      <c r="M727" s="373"/>
      <c r="N727" s="374" t="s">
        <v>223</v>
      </c>
      <c r="O727" s="366"/>
      <c r="P727" s="366"/>
      <c r="Q727" s="366"/>
      <c r="R727" s="341" t="e">
        <f>IF(AND(W693&lt;=U693/3,MOD(W693,1000)=0,NOT(W693=0),AG695=1),"","・【W列】国庫補助希望額に不備あり。")</f>
        <v>#REF!</v>
      </c>
      <c r="S727" s="649"/>
      <c r="T727" s="649"/>
      <c r="U727" s="649"/>
      <c r="V727" s="649"/>
      <c r="W727" s="650"/>
    </row>
    <row r="728" spans="1:33" s="7" customFormat="1" ht="17.45" customHeight="1" x14ac:dyDescent="0.15">
      <c r="A728" s="320"/>
      <c r="B728" s="624"/>
      <c r="C728" s="370"/>
      <c r="D728" s="371"/>
      <c r="E728" s="371"/>
      <c r="F728" s="371"/>
      <c r="G728" s="364" t="e">
        <f>IF(#REF!="","",#REF!)</f>
        <v>#REF!</v>
      </c>
      <c r="H728" s="375"/>
      <c r="I728" s="376"/>
      <c r="J728" s="364" t="e">
        <f>IF(#REF!="","",#REF!)</f>
        <v>#REF!</v>
      </c>
      <c r="K728" s="375"/>
      <c r="L728" s="375"/>
      <c r="M728" s="376"/>
      <c r="N728" s="364" t="e">
        <f>IF(#REF!="","",#REF!)</f>
        <v>#REF!</v>
      </c>
      <c r="O728" s="375"/>
      <c r="P728" s="375"/>
      <c r="Q728" s="375"/>
      <c r="R728" s="651" t="e">
        <f>IF(AND(SUM(F716:G718)&lt;=D693,SUM(R716:R718)&lt;=D693),"","・報酬の「配置人数」には年間を通じた配置予定人数を記載してください。(※１)及び記入例参照")</f>
        <v>#REF!</v>
      </c>
      <c r="S728" s="652"/>
      <c r="T728" s="652"/>
      <c r="U728" s="652"/>
      <c r="V728" s="652"/>
      <c r="W728" s="653"/>
      <c r="X728" s="31" t="str">
        <f>IF(AND(O728="○",T728="○"),"①か②の",IF(AND(O728="―",T728="―"),"エラー",""))</f>
        <v/>
      </c>
    </row>
    <row r="729" spans="1:33" s="7" customFormat="1" ht="17.45" customHeight="1" x14ac:dyDescent="0.15">
      <c r="A729" s="320"/>
      <c r="B729" s="624"/>
      <c r="C729" s="348" t="s">
        <v>224</v>
      </c>
      <c r="D729" s="349"/>
      <c r="E729" s="349"/>
      <c r="F729" s="350"/>
      <c r="G729" s="354" t="s">
        <v>225</v>
      </c>
      <c r="H729" s="354"/>
      <c r="I729" s="354"/>
      <c r="J729" s="355" t="s">
        <v>242</v>
      </c>
      <c r="K729" s="356"/>
      <c r="L729" s="356"/>
      <c r="M729" s="356"/>
      <c r="N729" s="356"/>
      <c r="O729" s="356"/>
      <c r="P729" s="356"/>
      <c r="Q729" s="356"/>
      <c r="R729" s="651" t="e">
        <f>IF(AND(OR(COUNTIF(J730,"①*"),COUNTIF(J730,"②*")),AND(E719&lt;&gt;"",E720&lt;&gt;"",G724="○",G726="○",G728="○",J728="○",N728="○",G730="○")),"","・【成果目標】・【成果指標】・【部活動指導員について】・【支給要件の確認】・【部活動指導員の指導状況】・【地域連携・地域移行に資する取組】のいずれかに未入力箇所あり。")</f>
        <v>#REF!</v>
      </c>
      <c r="S729" s="546"/>
      <c r="T729" s="546"/>
      <c r="U729" s="546"/>
      <c r="V729" s="546"/>
      <c r="W729" s="547"/>
    </row>
    <row r="730" spans="1:33" s="7" customFormat="1" ht="26.45" customHeight="1" thickBot="1" x14ac:dyDescent="0.2">
      <c r="A730" s="320"/>
      <c r="B730" s="625"/>
      <c r="C730" s="351"/>
      <c r="D730" s="352"/>
      <c r="E730" s="352"/>
      <c r="F730" s="353"/>
      <c r="G730" s="363" t="e">
        <f>IF(#REF!="","",#REF!)</f>
        <v>#REF!</v>
      </c>
      <c r="H730" s="363"/>
      <c r="I730" s="363"/>
      <c r="J730" s="657" t="e">
        <f>IF(#REF!="","",#REF!)</f>
        <v>#REF!</v>
      </c>
      <c r="K730" s="658"/>
      <c r="L730" s="658"/>
      <c r="M730" s="658"/>
      <c r="N730" s="658"/>
      <c r="O730" s="658"/>
      <c r="P730" s="658"/>
      <c r="Q730" s="658"/>
      <c r="R730" s="654"/>
      <c r="S730" s="655"/>
      <c r="T730" s="655"/>
      <c r="U730" s="655"/>
      <c r="V730" s="655"/>
      <c r="W730" s="656"/>
      <c r="X730" s="31" t="str">
        <f>IF(AND(O730="○",T730="○"),"①か②の",IF(AND(O730="―",T730="―"),"エラー",""))</f>
        <v/>
      </c>
    </row>
    <row r="731" spans="1:33" s="7" customFormat="1" ht="26.45" customHeight="1" x14ac:dyDescent="0.15">
      <c r="A731" s="24" t="str">
        <f>IF(OR(COUNTIF(C733,"*区"),COUNTIF(C733,"*市"),COUNTIF(C733,"*町"),COUNTIF(C733,"*村"),COUNTIF(C733,"*組合")),"○","市町村名×")</f>
        <v>市町村名×</v>
      </c>
      <c r="B731" s="490" t="s">
        <v>106</v>
      </c>
      <c r="C731" s="659" t="s">
        <v>236</v>
      </c>
      <c r="D731" s="661" t="s">
        <v>237</v>
      </c>
      <c r="E731" s="409" t="s">
        <v>191</v>
      </c>
      <c r="F731" s="410"/>
      <c r="G731" s="410"/>
      <c r="H731" s="410"/>
      <c r="I731" s="410"/>
      <c r="J731" s="410"/>
      <c r="K731" s="410"/>
      <c r="L731" s="410"/>
      <c r="M731" s="410"/>
      <c r="N731" s="410"/>
      <c r="O731" s="410"/>
      <c r="P731" s="410"/>
      <c r="Q731" s="410"/>
      <c r="R731" s="410"/>
      <c r="S731" s="410"/>
      <c r="T731" s="410"/>
      <c r="U731" s="492" t="s">
        <v>192</v>
      </c>
      <c r="V731" s="492" t="s">
        <v>238</v>
      </c>
      <c r="W731" s="517" t="s">
        <v>193</v>
      </c>
      <c r="X731" s="25" t="e">
        <f>IF(OR(AF735=2,NOT(AND(V733&gt;0.3*U733,V733&lt;0.4*U733,V733&gt;=W733))),"※３参照：【Ｕ列】都道府県補助額を確認してください","")</f>
        <v>#REF!</v>
      </c>
      <c r="Y731" s="26"/>
    </row>
    <row r="732" spans="1:33" s="7" customFormat="1" ht="21.6" customHeight="1" thickBot="1" x14ac:dyDescent="0.2">
      <c r="A732" s="24" t="str">
        <f>IF(B733="都道府県確認欄","No.不備","")</f>
        <v/>
      </c>
      <c r="B732" s="491"/>
      <c r="C732" s="660"/>
      <c r="D732" s="662"/>
      <c r="E732" s="411"/>
      <c r="F732" s="412"/>
      <c r="G732" s="412"/>
      <c r="H732" s="412"/>
      <c r="I732" s="412"/>
      <c r="J732" s="412"/>
      <c r="K732" s="412"/>
      <c r="L732" s="412"/>
      <c r="M732" s="412"/>
      <c r="N732" s="412"/>
      <c r="O732" s="412"/>
      <c r="P732" s="412"/>
      <c r="Q732" s="412"/>
      <c r="R732" s="412"/>
      <c r="S732" s="412"/>
      <c r="T732" s="412"/>
      <c r="U732" s="493"/>
      <c r="V732" s="493"/>
      <c r="W732" s="518"/>
      <c r="X732" s="25" t="e">
        <f>IF(AND(W733&lt;=U733/3,MOD(W733,1000)=0,NOT(W733=0),AG735=1),"","※３参照：【Ｖ列】国庫補助希望額を確認してください。")</f>
        <v>#REF!</v>
      </c>
      <c r="Y732" s="26"/>
    </row>
    <row r="733" spans="1:33" s="7" customFormat="1" ht="24" customHeight="1" x14ac:dyDescent="0.15">
      <c r="A733" s="14"/>
      <c r="B733" s="622" t="str">
        <f>IFERROR(IF(OR(COUNTIF(C733,"*区"),COUNTIF(C733,"*市"),COUNTIF(C733,"*町"),COUNTIF(C733,"*村"),COUNTIF(C733,"*組合")),B693+1,"－"),"都道府県確認欄")</f>
        <v>－</v>
      </c>
      <c r="C733" s="626" t="e">
        <f>#REF!</f>
        <v>#REF!</v>
      </c>
      <c r="D733" s="629" t="e">
        <f>SUM($F735:$F754)</f>
        <v>#REF!</v>
      </c>
      <c r="E733" s="523" t="s">
        <v>194</v>
      </c>
      <c r="F733" s="524" t="s">
        <v>195</v>
      </c>
      <c r="G733" s="526" t="s">
        <v>196</v>
      </c>
      <c r="H733" s="528" t="s">
        <v>197</v>
      </c>
      <c r="I733" s="423" t="s">
        <v>198</v>
      </c>
      <c r="J733" s="424"/>
      <c r="K733" s="425"/>
      <c r="L733" s="429" t="s">
        <v>100</v>
      </c>
      <c r="M733" s="430"/>
      <c r="N733" s="430"/>
      <c r="O733" s="430"/>
      <c r="P733" s="430"/>
      <c r="Q733" s="430"/>
      <c r="R733" s="430"/>
      <c r="S733" s="431"/>
      <c r="T733" s="413" t="s">
        <v>199</v>
      </c>
      <c r="U733" s="415" t="e">
        <f>SUM($T735,$O756,$T756)</f>
        <v>#REF!</v>
      </c>
      <c r="V733" s="665" t="e">
        <f>#REF!</f>
        <v>#REF!</v>
      </c>
      <c r="W733" s="667" t="e">
        <f>#REF!</f>
        <v>#REF!</v>
      </c>
      <c r="X733" s="23" t="e">
        <f>IF(AND(AD735=1,AE735=1,AF735=1,AG735=1),"","入力不備あり")</f>
        <v>#REF!</v>
      </c>
      <c r="Y733" s="26"/>
    </row>
    <row r="734" spans="1:33" s="7" customFormat="1" ht="12.6" customHeight="1" thickBot="1" x14ac:dyDescent="0.2">
      <c r="A734" s="14"/>
      <c r="B734" s="623"/>
      <c r="C734" s="627"/>
      <c r="D734" s="630"/>
      <c r="E734" s="523"/>
      <c r="F734" s="525"/>
      <c r="G734" s="527"/>
      <c r="H734" s="529"/>
      <c r="I734" s="426"/>
      <c r="J734" s="427"/>
      <c r="K734" s="428"/>
      <c r="L734" s="432"/>
      <c r="M734" s="432"/>
      <c r="N734" s="432"/>
      <c r="O734" s="432"/>
      <c r="P734" s="432"/>
      <c r="Q734" s="432"/>
      <c r="R734" s="432"/>
      <c r="S734" s="433"/>
      <c r="T734" s="414"/>
      <c r="U734" s="416"/>
      <c r="V734" s="666"/>
      <c r="W734" s="565"/>
      <c r="X734" s="26"/>
      <c r="Y734" s="7" t="s">
        <v>180</v>
      </c>
      <c r="Z734" s="7" t="s">
        <v>200</v>
      </c>
      <c r="AA734" s="7" t="s">
        <v>201</v>
      </c>
      <c r="AB734" s="7" t="s">
        <v>202</v>
      </c>
      <c r="AD734" s="7" t="s">
        <v>203</v>
      </c>
      <c r="AE734" s="7" t="s">
        <v>107</v>
      </c>
      <c r="AF734" s="7" t="s">
        <v>239</v>
      </c>
      <c r="AG734" s="7" t="s">
        <v>204</v>
      </c>
    </row>
    <row r="735" spans="1:33" s="7" customFormat="1" ht="17.45" customHeight="1" x14ac:dyDescent="0.15">
      <c r="A735" s="27" t="e">
        <f>IF(AND(F735&lt;&gt;"",G735&lt;&gt;"",H735&lt;&gt;"",I735&lt;&gt;""),"","入力不備あり")</f>
        <v>#REF!</v>
      </c>
      <c r="B735" s="623"/>
      <c r="C735" s="628"/>
      <c r="D735" s="631"/>
      <c r="E735" s="523"/>
      <c r="F735" s="47" t="e">
        <f>IF(#REF!="","",#REF!)</f>
        <v>#REF!</v>
      </c>
      <c r="G735" s="49" t="e">
        <f>IF(#REF!="","",#REF!)</f>
        <v>#REF!</v>
      </c>
      <c r="H735" s="54" t="e">
        <f>IF(#REF!="","",#REF!)</f>
        <v>#REF!</v>
      </c>
      <c r="I735" s="385" t="str">
        <f>IFERROR(INT(G735*H735),"")</f>
        <v/>
      </c>
      <c r="J735" s="386"/>
      <c r="K735" s="387"/>
      <c r="L735" s="613" t="e">
        <f>IF(#REF!="","",#REF!)</f>
        <v>#REF!</v>
      </c>
      <c r="M735" s="613"/>
      <c r="N735" s="613"/>
      <c r="O735" s="613"/>
      <c r="P735" s="613"/>
      <c r="Q735" s="613"/>
      <c r="R735" s="613"/>
      <c r="S735" s="614"/>
      <c r="T735" s="567">
        <f>SUM($I735:$K754)</f>
        <v>0</v>
      </c>
      <c r="U735" s="416"/>
      <c r="V735" s="666"/>
      <c r="W735" s="565"/>
      <c r="X735" s="23" t="e">
        <f>IF(AND(Y735=1,Z735=1,AA735=1,AB735=1,AD735=1,AE735=1,AF735=1,AG735=1),"","入力不備あり")</f>
        <v>#REF!</v>
      </c>
      <c r="Y735" s="7">
        <f>IFERROR(IF(F735="",2,IF(AND(F735&gt;=1,(MOD(F735,1)=0)),1,IF(AND(F735=0,L735&lt;&gt;""),1,2))),2)</f>
        <v>2</v>
      </c>
      <c r="Z735" s="7" t="e">
        <f>IF(G735="",2,IF(G735&lt;=1600,1,2))</f>
        <v>#REF!</v>
      </c>
      <c r="AA735" s="7" t="e">
        <f>IF(H735="",2,IF(H735&gt;=0,1,2))</f>
        <v>#REF!</v>
      </c>
      <c r="AB735" s="7" t="e">
        <f>IF(I735=#REF!,1,2)</f>
        <v>#REF!</v>
      </c>
      <c r="AD735" s="7" t="e">
        <f>IF(T735=#REF!,1,2)</f>
        <v>#REF!</v>
      </c>
      <c r="AE735" s="7" t="e">
        <f>IF(U733=#REF!,1,2)</f>
        <v>#REF!</v>
      </c>
      <c r="AF735" s="7" t="e">
        <f>IF(V733=0,2,IF(#REF!="",2,IF(V733=#REF!,1,2)))</f>
        <v>#REF!</v>
      </c>
      <c r="AG735" s="7" t="e">
        <f>IF(W733=0,2,IF(W733=#REF!,1,2))</f>
        <v>#REF!</v>
      </c>
    </row>
    <row r="736" spans="1:33" s="7" customFormat="1" ht="17.45" customHeight="1" x14ac:dyDescent="0.15">
      <c r="A736" s="27" t="e">
        <f>IF(AND(F736="",G736="",H736="",I736="",L736=""),"",IF(AND(F736&lt;&gt;"",G736&lt;&gt;"",H736&lt;&gt;"",I736&lt;&gt;""),"","入力不備あり"))</f>
        <v>#REF!</v>
      </c>
      <c r="B736" s="623"/>
      <c r="C736" s="628"/>
      <c r="D736" s="631"/>
      <c r="E736" s="523"/>
      <c r="F736" s="47" t="e">
        <f>IF(#REF!="","",#REF!)</f>
        <v>#REF!</v>
      </c>
      <c r="G736" s="49" t="e">
        <f>IF(#REF!="","",#REF!)</f>
        <v>#REF!</v>
      </c>
      <c r="H736" s="54" t="e">
        <f>IF(#REF!="","",#REF!)</f>
        <v>#REF!</v>
      </c>
      <c r="I736" s="385" t="str">
        <f>IFERROR(INT(G736*H736),"")</f>
        <v/>
      </c>
      <c r="J736" s="386"/>
      <c r="K736" s="387"/>
      <c r="L736" s="613" t="e">
        <f>IF(#REF!="","",#REF!)</f>
        <v>#REF!</v>
      </c>
      <c r="M736" s="613"/>
      <c r="N736" s="613"/>
      <c r="O736" s="613"/>
      <c r="P736" s="613"/>
      <c r="Q736" s="613"/>
      <c r="R736" s="613"/>
      <c r="S736" s="614"/>
      <c r="T736" s="567"/>
      <c r="U736" s="416"/>
      <c r="V736" s="666"/>
      <c r="W736" s="565"/>
      <c r="X736" s="23" t="e">
        <f>IF(AND(Y736=3,Z736=3,AA736=3),"",IF(AND(Y736=1,Z736=1,AA736=1,AB736=1),"","入力不備あり"))</f>
        <v>#REF!</v>
      </c>
      <c r="Y736" s="7">
        <f>IFERROR(IF(F736="",3,IF(AND(F736&gt;=1,(MOD(F736,1)=0)),1,IF(AND(F736=0,L736&lt;&gt;""),1,2))),2)</f>
        <v>2</v>
      </c>
      <c r="Z736" s="7" t="e">
        <f>IF(G736="",3,IF(G736&lt;=1600,1,2))</f>
        <v>#REF!</v>
      </c>
      <c r="AA736" s="7" t="e">
        <f>IF(H736="",3,IF(H736&gt;=0,1,2))</f>
        <v>#REF!</v>
      </c>
      <c r="AB736" s="7" t="e">
        <f>IF(I736=#REF!,1,2)</f>
        <v>#REF!</v>
      </c>
    </row>
    <row r="737" spans="1:28" s="7" customFormat="1" ht="17.45" customHeight="1" x14ac:dyDescent="0.15">
      <c r="A737" s="27" t="e">
        <f>IF(AND(F737="",G737="",H737="",I737="",L737=""),"",IF(AND(F737&lt;&gt;"",G737&lt;&gt;"",H737&lt;&gt;"",I737&lt;&gt;""),"","入力不備あり"))</f>
        <v>#REF!</v>
      </c>
      <c r="B737" s="623"/>
      <c r="C737" s="628"/>
      <c r="D737" s="631"/>
      <c r="E737" s="523"/>
      <c r="F737" s="47" t="e">
        <f>IF(#REF!="","",#REF!)</f>
        <v>#REF!</v>
      </c>
      <c r="G737" s="49" t="e">
        <f>IF(#REF!="","",#REF!)</f>
        <v>#REF!</v>
      </c>
      <c r="H737" s="54" t="e">
        <f>IF(#REF!="","",#REF!)</f>
        <v>#REF!</v>
      </c>
      <c r="I737" s="385" t="str">
        <f t="shared" ref="I737:I754" si="127">IFERROR(INT(G737*H737),"")</f>
        <v/>
      </c>
      <c r="J737" s="386"/>
      <c r="K737" s="387"/>
      <c r="L737" s="613" t="e">
        <f>IF(#REF!="","",#REF!)</f>
        <v>#REF!</v>
      </c>
      <c r="M737" s="613"/>
      <c r="N737" s="613"/>
      <c r="O737" s="613"/>
      <c r="P737" s="613"/>
      <c r="Q737" s="613"/>
      <c r="R737" s="613"/>
      <c r="S737" s="614"/>
      <c r="T737" s="567"/>
      <c r="U737" s="416"/>
      <c r="V737" s="666"/>
      <c r="W737" s="565"/>
      <c r="X737" s="23" t="e">
        <f t="shared" ref="X737:X754" si="128">IF(AND(Y737=3,Z737=3,AA737=3),"",IF(AND(Y737=1,Z737=1,AA737=1,AB737=1),"","入力不備あり"))</f>
        <v>#REF!</v>
      </c>
      <c r="Y737" s="7">
        <f t="shared" ref="Y737:Y754" si="129">IFERROR(IF(F737="",3,IF(AND(F737&gt;=1,(MOD(F737,1)=0)),1,IF(AND(F737=0,L737&lt;&gt;""),1,2))),2)</f>
        <v>2</v>
      </c>
      <c r="Z737" s="7" t="e">
        <f t="shared" ref="Z737:Z754" si="130">IF(G737="",3,IF(G737&lt;=1600,1,2))</f>
        <v>#REF!</v>
      </c>
      <c r="AA737" s="7" t="e">
        <f t="shared" ref="AA737:AA754" si="131">IF(H737="",3,IF(H737&gt;=0,1,2))</f>
        <v>#REF!</v>
      </c>
      <c r="AB737" s="7" t="e">
        <f>IF(I737=#REF!,1,2)</f>
        <v>#REF!</v>
      </c>
    </row>
    <row r="738" spans="1:28" s="7" customFormat="1" ht="17.45" customHeight="1" x14ac:dyDescent="0.15">
      <c r="A738" s="27" t="e">
        <f t="shared" ref="A738:A754" si="132">IF(AND(F738="",G738="",H738="",I738="",L738=""),"",IF(AND(F738&lt;&gt;"",G738&lt;&gt;"",H738&lt;&gt;"",I738&lt;&gt;""),"","入力不備あり"))</f>
        <v>#REF!</v>
      </c>
      <c r="B738" s="623"/>
      <c r="C738" s="628"/>
      <c r="D738" s="631"/>
      <c r="E738" s="523"/>
      <c r="F738" s="47" t="e">
        <f>IF(#REF!="","",#REF!)</f>
        <v>#REF!</v>
      </c>
      <c r="G738" s="49" t="e">
        <f>IF(#REF!="","",#REF!)</f>
        <v>#REF!</v>
      </c>
      <c r="H738" s="54" t="e">
        <f>IF(#REF!="","",#REF!)</f>
        <v>#REF!</v>
      </c>
      <c r="I738" s="385" t="str">
        <f t="shared" si="127"/>
        <v/>
      </c>
      <c r="J738" s="386"/>
      <c r="K738" s="387"/>
      <c r="L738" s="613" t="e">
        <f>IF(#REF!="","",#REF!)</f>
        <v>#REF!</v>
      </c>
      <c r="M738" s="613"/>
      <c r="N738" s="613"/>
      <c r="O738" s="613"/>
      <c r="P738" s="613"/>
      <c r="Q738" s="613"/>
      <c r="R738" s="613"/>
      <c r="S738" s="614"/>
      <c r="T738" s="567"/>
      <c r="U738" s="416"/>
      <c r="V738" s="666"/>
      <c r="W738" s="565"/>
      <c r="X738" s="23" t="e">
        <f t="shared" si="128"/>
        <v>#REF!</v>
      </c>
      <c r="Y738" s="7">
        <f t="shared" si="129"/>
        <v>2</v>
      </c>
      <c r="Z738" s="7" t="e">
        <f t="shared" si="130"/>
        <v>#REF!</v>
      </c>
      <c r="AA738" s="7" t="e">
        <f t="shared" si="131"/>
        <v>#REF!</v>
      </c>
      <c r="AB738" s="7" t="e">
        <f>IF(I738=#REF!,1,2)</f>
        <v>#REF!</v>
      </c>
    </row>
    <row r="739" spans="1:28" s="7" customFormat="1" ht="17.45" customHeight="1" x14ac:dyDescent="0.15">
      <c r="A739" s="27" t="e">
        <f t="shared" si="132"/>
        <v>#REF!</v>
      </c>
      <c r="B739" s="623"/>
      <c r="C739" s="628"/>
      <c r="D739" s="631"/>
      <c r="E739" s="523"/>
      <c r="F739" s="47" t="e">
        <f>IF(#REF!="","",#REF!)</f>
        <v>#REF!</v>
      </c>
      <c r="G739" s="49" t="e">
        <f>IF(#REF!="","",#REF!)</f>
        <v>#REF!</v>
      </c>
      <c r="H739" s="54" t="e">
        <f>IF(#REF!="","",#REF!)</f>
        <v>#REF!</v>
      </c>
      <c r="I739" s="385" t="str">
        <f t="shared" si="127"/>
        <v/>
      </c>
      <c r="J739" s="386"/>
      <c r="K739" s="387"/>
      <c r="L739" s="613" t="e">
        <f>IF(#REF!="","",#REF!)</f>
        <v>#REF!</v>
      </c>
      <c r="M739" s="613"/>
      <c r="N739" s="613"/>
      <c r="O739" s="613"/>
      <c r="P739" s="613"/>
      <c r="Q739" s="613"/>
      <c r="R739" s="613"/>
      <c r="S739" s="614"/>
      <c r="T739" s="567"/>
      <c r="U739" s="416"/>
      <c r="V739" s="666"/>
      <c r="W739" s="565"/>
      <c r="X739" s="23" t="e">
        <f t="shared" si="128"/>
        <v>#REF!</v>
      </c>
      <c r="Y739" s="7">
        <f t="shared" si="129"/>
        <v>2</v>
      </c>
      <c r="Z739" s="7" t="e">
        <f t="shared" si="130"/>
        <v>#REF!</v>
      </c>
      <c r="AA739" s="7" t="e">
        <f t="shared" si="131"/>
        <v>#REF!</v>
      </c>
      <c r="AB739" s="7" t="e">
        <f>IF(I739=#REF!,1,2)</f>
        <v>#REF!</v>
      </c>
    </row>
    <row r="740" spans="1:28" s="7" customFormat="1" ht="17.45" customHeight="1" x14ac:dyDescent="0.15">
      <c r="A740" s="27" t="e">
        <f t="shared" si="132"/>
        <v>#REF!</v>
      </c>
      <c r="B740" s="623"/>
      <c r="C740" s="628"/>
      <c r="D740" s="631"/>
      <c r="E740" s="523"/>
      <c r="F740" s="47" t="e">
        <f>IF(#REF!="","",#REF!)</f>
        <v>#REF!</v>
      </c>
      <c r="G740" s="49" t="e">
        <f>IF(#REF!="","",#REF!)</f>
        <v>#REF!</v>
      </c>
      <c r="H740" s="54" t="e">
        <f>IF(#REF!="","",#REF!)</f>
        <v>#REF!</v>
      </c>
      <c r="I740" s="385" t="str">
        <f t="shared" si="127"/>
        <v/>
      </c>
      <c r="J740" s="386"/>
      <c r="K740" s="387"/>
      <c r="L740" s="613" t="e">
        <f>IF(#REF!="","",#REF!)</f>
        <v>#REF!</v>
      </c>
      <c r="M740" s="613"/>
      <c r="N740" s="613"/>
      <c r="O740" s="613"/>
      <c r="P740" s="613"/>
      <c r="Q740" s="613"/>
      <c r="R740" s="613"/>
      <c r="S740" s="614"/>
      <c r="T740" s="567"/>
      <c r="U740" s="416"/>
      <c r="V740" s="666"/>
      <c r="W740" s="565"/>
      <c r="X740" s="23" t="e">
        <f t="shared" si="128"/>
        <v>#REF!</v>
      </c>
      <c r="Y740" s="7">
        <f t="shared" si="129"/>
        <v>2</v>
      </c>
      <c r="Z740" s="7" t="e">
        <f t="shared" si="130"/>
        <v>#REF!</v>
      </c>
      <c r="AA740" s="7" t="e">
        <f t="shared" si="131"/>
        <v>#REF!</v>
      </c>
      <c r="AB740" s="7" t="e">
        <f>IF(I740=#REF!,1,2)</f>
        <v>#REF!</v>
      </c>
    </row>
    <row r="741" spans="1:28" s="7" customFormat="1" ht="17.45" customHeight="1" x14ac:dyDescent="0.15">
      <c r="A741" s="27" t="e">
        <f t="shared" si="132"/>
        <v>#REF!</v>
      </c>
      <c r="B741" s="623"/>
      <c r="C741" s="628"/>
      <c r="D741" s="631"/>
      <c r="E741" s="523"/>
      <c r="F741" s="47" t="e">
        <f>IF(#REF!="","",#REF!)</f>
        <v>#REF!</v>
      </c>
      <c r="G741" s="49" t="e">
        <f>IF(#REF!="","",#REF!)</f>
        <v>#REF!</v>
      </c>
      <c r="H741" s="54" t="e">
        <f>IF(#REF!="","",#REF!)</f>
        <v>#REF!</v>
      </c>
      <c r="I741" s="385" t="str">
        <f t="shared" si="127"/>
        <v/>
      </c>
      <c r="J741" s="386"/>
      <c r="K741" s="387"/>
      <c r="L741" s="613" t="e">
        <f>IF(#REF!="","",#REF!)</f>
        <v>#REF!</v>
      </c>
      <c r="M741" s="613"/>
      <c r="N741" s="613"/>
      <c r="O741" s="613"/>
      <c r="P741" s="613"/>
      <c r="Q741" s="613"/>
      <c r="R741" s="613"/>
      <c r="S741" s="614"/>
      <c r="T741" s="567"/>
      <c r="U741" s="416"/>
      <c r="V741" s="666"/>
      <c r="W741" s="565"/>
      <c r="X741" s="23" t="e">
        <f t="shared" si="128"/>
        <v>#REF!</v>
      </c>
      <c r="Y741" s="7">
        <f t="shared" si="129"/>
        <v>2</v>
      </c>
      <c r="Z741" s="7" t="e">
        <f t="shared" si="130"/>
        <v>#REF!</v>
      </c>
      <c r="AA741" s="7" t="e">
        <f t="shared" si="131"/>
        <v>#REF!</v>
      </c>
      <c r="AB741" s="7" t="e">
        <f>IF(I741=#REF!,1,2)</f>
        <v>#REF!</v>
      </c>
    </row>
    <row r="742" spans="1:28" s="7" customFormat="1" ht="17.45" customHeight="1" x14ac:dyDescent="0.15">
      <c r="A742" s="27" t="e">
        <f t="shared" si="132"/>
        <v>#REF!</v>
      </c>
      <c r="B742" s="623"/>
      <c r="C742" s="628"/>
      <c r="D742" s="631"/>
      <c r="E742" s="523"/>
      <c r="F742" s="47" t="e">
        <f>IF(#REF!="","",#REF!)</f>
        <v>#REF!</v>
      </c>
      <c r="G742" s="49" t="e">
        <f>IF(#REF!="","",#REF!)</f>
        <v>#REF!</v>
      </c>
      <c r="H742" s="54" t="e">
        <f>IF(#REF!="","",#REF!)</f>
        <v>#REF!</v>
      </c>
      <c r="I742" s="385" t="str">
        <f t="shared" si="127"/>
        <v/>
      </c>
      <c r="J742" s="386"/>
      <c r="K742" s="387"/>
      <c r="L742" s="613" t="e">
        <f>IF(#REF!="","",#REF!)</f>
        <v>#REF!</v>
      </c>
      <c r="M742" s="613"/>
      <c r="N742" s="613"/>
      <c r="O742" s="613"/>
      <c r="P742" s="613"/>
      <c r="Q742" s="613"/>
      <c r="R742" s="613"/>
      <c r="S742" s="614"/>
      <c r="T742" s="567"/>
      <c r="U742" s="416"/>
      <c r="V742" s="666"/>
      <c r="W742" s="565"/>
      <c r="X742" s="23" t="e">
        <f t="shared" si="128"/>
        <v>#REF!</v>
      </c>
      <c r="Y742" s="7">
        <f t="shared" si="129"/>
        <v>2</v>
      </c>
      <c r="Z742" s="7" t="e">
        <f t="shared" si="130"/>
        <v>#REF!</v>
      </c>
      <c r="AA742" s="7" t="e">
        <f t="shared" si="131"/>
        <v>#REF!</v>
      </c>
      <c r="AB742" s="7" t="e">
        <f>IF(I742=#REF!,1,2)</f>
        <v>#REF!</v>
      </c>
    </row>
    <row r="743" spans="1:28" s="7" customFormat="1" ht="17.45" customHeight="1" x14ac:dyDescent="0.15">
      <c r="A743" s="27" t="e">
        <f t="shared" si="132"/>
        <v>#REF!</v>
      </c>
      <c r="B743" s="623"/>
      <c r="C743" s="628"/>
      <c r="D743" s="631"/>
      <c r="E743" s="523"/>
      <c r="F743" s="47" t="e">
        <f>IF(#REF!="","",#REF!)</f>
        <v>#REF!</v>
      </c>
      <c r="G743" s="49" t="e">
        <f>IF(#REF!="","",#REF!)</f>
        <v>#REF!</v>
      </c>
      <c r="H743" s="54" t="e">
        <f>IF(#REF!="","",#REF!)</f>
        <v>#REF!</v>
      </c>
      <c r="I743" s="385" t="str">
        <f t="shared" si="127"/>
        <v/>
      </c>
      <c r="J743" s="386"/>
      <c r="K743" s="387"/>
      <c r="L743" s="613" t="e">
        <f>IF(#REF!="","",#REF!)</f>
        <v>#REF!</v>
      </c>
      <c r="M743" s="613"/>
      <c r="N743" s="613"/>
      <c r="O743" s="613"/>
      <c r="P743" s="613"/>
      <c r="Q743" s="613"/>
      <c r="R743" s="613"/>
      <c r="S743" s="614"/>
      <c r="T743" s="567"/>
      <c r="U743" s="416"/>
      <c r="V743" s="666"/>
      <c r="W743" s="565"/>
      <c r="X743" s="23" t="e">
        <f t="shared" si="128"/>
        <v>#REF!</v>
      </c>
      <c r="Y743" s="7">
        <f t="shared" si="129"/>
        <v>2</v>
      </c>
      <c r="Z743" s="7" t="e">
        <f t="shared" si="130"/>
        <v>#REF!</v>
      </c>
      <c r="AA743" s="7" t="e">
        <f t="shared" si="131"/>
        <v>#REF!</v>
      </c>
      <c r="AB743" s="7" t="e">
        <f>IF(I743=#REF!,1,2)</f>
        <v>#REF!</v>
      </c>
    </row>
    <row r="744" spans="1:28" s="7" customFormat="1" ht="17.45" customHeight="1" x14ac:dyDescent="0.15">
      <c r="A744" s="27" t="e">
        <f t="shared" si="132"/>
        <v>#REF!</v>
      </c>
      <c r="B744" s="623"/>
      <c r="C744" s="628"/>
      <c r="D744" s="631"/>
      <c r="E744" s="523"/>
      <c r="F744" s="47" t="e">
        <f>IF(#REF!="","",#REF!)</f>
        <v>#REF!</v>
      </c>
      <c r="G744" s="49" t="e">
        <f>IF(#REF!="","",#REF!)</f>
        <v>#REF!</v>
      </c>
      <c r="H744" s="54" t="e">
        <f>IF(#REF!="","",#REF!)</f>
        <v>#REF!</v>
      </c>
      <c r="I744" s="385" t="str">
        <f t="shared" si="127"/>
        <v/>
      </c>
      <c r="J744" s="386"/>
      <c r="K744" s="387"/>
      <c r="L744" s="613" t="e">
        <f>IF(#REF!="","",#REF!)</f>
        <v>#REF!</v>
      </c>
      <c r="M744" s="613"/>
      <c r="N744" s="613"/>
      <c r="O744" s="613"/>
      <c r="P744" s="613"/>
      <c r="Q744" s="613"/>
      <c r="R744" s="613"/>
      <c r="S744" s="614"/>
      <c r="T744" s="567"/>
      <c r="U744" s="416"/>
      <c r="V744" s="666"/>
      <c r="W744" s="565"/>
      <c r="X744" s="23" t="e">
        <f t="shared" si="128"/>
        <v>#REF!</v>
      </c>
      <c r="Y744" s="7">
        <f t="shared" si="129"/>
        <v>2</v>
      </c>
      <c r="Z744" s="7" t="e">
        <f t="shared" si="130"/>
        <v>#REF!</v>
      </c>
      <c r="AA744" s="7" t="e">
        <f t="shared" si="131"/>
        <v>#REF!</v>
      </c>
      <c r="AB744" s="7" t="e">
        <f>IF(I744=#REF!,1,2)</f>
        <v>#REF!</v>
      </c>
    </row>
    <row r="745" spans="1:28" s="7" customFormat="1" ht="17.45" customHeight="1" x14ac:dyDescent="0.15">
      <c r="A745" s="27" t="e">
        <f t="shared" si="132"/>
        <v>#REF!</v>
      </c>
      <c r="B745" s="623"/>
      <c r="C745" s="628"/>
      <c r="D745" s="631"/>
      <c r="E745" s="523"/>
      <c r="F745" s="47" t="e">
        <f>IF(#REF!="","",#REF!)</f>
        <v>#REF!</v>
      </c>
      <c r="G745" s="49" t="e">
        <f>IF(#REF!="","",#REF!)</f>
        <v>#REF!</v>
      </c>
      <c r="H745" s="54" t="e">
        <f>IF(#REF!="","",#REF!)</f>
        <v>#REF!</v>
      </c>
      <c r="I745" s="385" t="str">
        <f t="shared" si="127"/>
        <v/>
      </c>
      <c r="J745" s="386"/>
      <c r="K745" s="387"/>
      <c r="L745" s="613" t="e">
        <f>IF(#REF!="","",#REF!)</f>
        <v>#REF!</v>
      </c>
      <c r="M745" s="613"/>
      <c r="N745" s="613"/>
      <c r="O745" s="613"/>
      <c r="P745" s="613"/>
      <c r="Q745" s="613"/>
      <c r="R745" s="613"/>
      <c r="S745" s="614"/>
      <c r="T745" s="567"/>
      <c r="U745" s="416"/>
      <c r="V745" s="666"/>
      <c r="W745" s="565"/>
      <c r="X745" s="23" t="e">
        <f t="shared" si="128"/>
        <v>#REF!</v>
      </c>
      <c r="Y745" s="7">
        <f t="shared" si="129"/>
        <v>2</v>
      </c>
      <c r="Z745" s="7" t="e">
        <f t="shared" si="130"/>
        <v>#REF!</v>
      </c>
      <c r="AA745" s="7" t="e">
        <f t="shared" si="131"/>
        <v>#REF!</v>
      </c>
      <c r="AB745" s="7" t="e">
        <f>IF(I745=#REF!,1,2)</f>
        <v>#REF!</v>
      </c>
    </row>
    <row r="746" spans="1:28" s="7" customFormat="1" ht="17.45" customHeight="1" x14ac:dyDescent="0.15">
      <c r="A746" s="27" t="e">
        <f t="shared" si="132"/>
        <v>#REF!</v>
      </c>
      <c r="B746" s="623"/>
      <c r="C746" s="628"/>
      <c r="D746" s="631"/>
      <c r="E746" s="523"/>
      <c r="F746" s="47" t="e">
        <f>IF(#REF!="","",#REF!)</f>
        <v>#REF!</v>
      </c>
      <c r="G746" s="49" t="e">
        <f>IF(#REF!="","",#REF!)</f>
        <v>#REF!</v>
      </c>
      <c r="H746" s="54" t="e">
        <f>IF(#REF!="","",#REF!)</f>
        <v>#REF!</v>
      </c>
      <c r="I746" s="385" t="str">
        <f t="shared" si="127"/>
        <v/>
      </c>
      <c r="J746" s="386"/>
      <c r="K746" s="387"/>
      <c r="L746" s="613" t="e">
        <f>IF(#REF!="","",#REF!)</f>
        <v>#REF!</v>
      </c>
      <c r="M746" s="613"/>
      <c r="N746" s="613"/>
      <c r="O746" s="613"/>
      <c r="P746" s="613"/>
      <c r="Q746" s="613"/>
      <c r="R746" s="613"/>
      <c r="S746" s="614"/>
      <c r="T746" s="567"/>
      <c r="U746" s="416"/>
      <c r="V746" s="666"/>
      <c r="W746" s="565"/>
      <c r="X746" s="23" t="e">
        <f t="shared" si="128"/>
        <v>#REF!</v>
      </c>
      <c r="Y746" s="7">
        <f t="shared" si="129"/>
        <v>2</v>
      </c>
      <c r="Z746" s="7" t="e">
        <f t="shared" si="130"/>
        <v>#REF!</v>
      </c>
      <c r="AA746" s="7" t="e">
        <f t="shared" si="131"/>
        <v>#REF!</v>
      </c>
      <c r="AB746" s="7" t="e">
        <f>IF(I746=#REF!,1,2)</f>
        <v>#REF!</v>
      </c>
    </row>
    <row r="747" spans="1:28" s="7" customFormat="1" ht="17.45" customHeight="1" x14ac:dyDescent="0.15">
      <c r="A747" s="27" t="e">
        <f t="shared" si="132"/>
        <v>#REF!</v>
      </c>
      <c r="B747" s="623"/>
      <c r="C747" s="628"/>
      <c r="D747" s="631"/>
      <c r="E747" s="523"/>
      <c r="F747" s="47" t="e">
        <f>IF(#REF!="","",#REF!)</f>
        <v>#REF!</v>
      </c>
      <c r="G747" s="49" t="e">
        <f>IF(#REF!="","",#REF!)</f>
        <v>#REF!</v>
      </c>
      <c r="H747" s="54" t="e">
        <f>IF(#REF!="","",#REF!)</f>
        <v>#REF!</v>
      </c>
      <c r="I747" s="385" t="str">
        <f t="shared" si="127"/>
        <v/>
      </c>
      <c r="J747" s="386"/>
      <c r="K747" s="387"/>
      <c r="L747" s="613" t="e">
        <f>IF(#REF!="","",#REF!)</f>
        <v>#REF!</v>
      </c>
      <c r="M747" s="613"/>
      <c r="N747" s="613"/>
      <c r="O747" s="613"/>
      <c r="P747" s="613"/>
      <c r="Q747" s="613"/>
      <c r="R747" s="613"/>
      <c r="S747" s="614"/>
      <c r="T747" s="567"/>
      <c r="U747" s="416"/>
      <c r="V747" s="666"/>
      <c r="W747" s="565"/>
      <c r="X747" s="23" t="e">
        <f t="shared" si="128"/>
        <v>#REF!</v>
      </c>
      <c r="Y747" s="7">
        <f t="shared" si="129"/>
        <v>2</v>
      </c>
      <c r="Z747" s="7" t="e">
        <f t="shared" si="130"/>
        <v>#REF!</v>
      </c>
      <c r="AA747" s="7" t="e">
        <f t="shared" si="131"/>
        <v>#REF!</v>
      </c>
      <c r="AB747" s="7" t="e">
        <f>IF(I747=#REF!,1,2)</f>
        <v>#REF!</v>
      </c>
    </row>
    <row r="748" spans="1:28" s="7" customFormat="1" ht="17.45" customHeight="1" x14ac:dyDescent="0.15">
      <c r="A748" s="27" t="e">
        <f t="shared" si="132"/>
        <v>#REF!</v>
      </c>
      <c r="B748" s="623"/>
      <c r="C748" s="628"/>
      <c r="D748" s="631"/>
      <c r="E748" s="523"/>
      <c r="F748" s="47" t="e">
        <f>IF(#REF!="","",#REF!)</f>
        <v>#REF!</v>
      </c>
      <c r="G748" s="49" t="e">
        <f>IF(#REF!="","",#REF!)</f>
        <v>#REF!</v>
      </c>
      <c r="H748" s="54" t="e">
        <f>IF(#REF!="","",#REF!)</f>
        <v>#REF!</v>
      </c>
      <c r="I748" s="385" t="str">
        <f t="shared" si="127"/>
        <v/>
      </c>
      <c r="J748" s="386"/>
      <c r="K748" s="387"/>
      <c r="L748" s="613" t="e">
        <f>IF(#REF!="","",#REF!)</f>
        <v>#REF!</v>
      </c>
      <c r="M748" s="613"/>
      <c r="N748" s="613"/>
      <c r="O748" s="613"/>
      <c r="P748" s="613"/>
      <c r="Q748" s="613"/>
      <c r="R748" s="613"/>
      <c r="S748" s="614"/>
      <c r="T748" s="567"/>
      <c r="U748" s="416"/>
      <c r="V748" s="666"/>
      <c r="W748" s="565"/>
      <c r="X748" s="23" t="e">
        <f t="shared" si="128"/>
        <v>#REF!</v>
      </c>
      <c r="Y748" s="7">
        <f t="shared" si="129"/>
        <v>2</v>
      </c>
      <c r="Z748" s="7" t="e">
        <f t="shared" si="130"/>
        <v>#REF!</v>
      </c>
      <c r="AA748" s="7" t="e">
        <f t="shared" si="131"/>
        <v>#REF!</v>
      </c>
      <c r="AB748" s="7" t="e">
        <f>IF(I748=#REF!,1,2)</f>
        <v>#REF!</v>
      </c>
    </row>
    <row r="749" spans="1:28" s="7" customFormat="1" ht="17.45" customHeight="1" x14ac:dyDescent="0.15">
      <c r="A749" s="27" t="e">
        <f t="shared" si="132"/>
        <v>#REF!</v>
      </c>
      <c r="B749" s="623"/>
      <c r="C749" s="628"/>
      <c r="D749" s="631"/>
      <c r="E749" s="523"/>
      <c r="F749" s="47" t="e">
        <f>IF(#REF!="","",#REF!)</f>
        <v>#REF!</v>
      </c>
      <c r="G749" s="49" t="e">
        <f>IF(#REF!="","",#REF!)</f>
        <v>#REF!</v>
      </c>
      <c r="H749" s="54" t="e">
        <f>IF(#REF!="","",#REF!)</f>
        <v>#REF!</v>
      </c>
      <c r="I749" s="385" t="str">
        <f t="shared" si="127"/>
        <v/>
      </c>
      <c r="J749" s="386"/>
      <c r="K749" s="387"/>
      <c r="L749" s="613" t="e">
        <f>IF(#REF!="","",#REF!)</f>
        <v>#REF!</v>
      </c>
      <c r="M749" s="613"/>
      <c r="N749" s="613"/>
      <c r="O749" s="613"/>
      <c r="P749" s="613"/>
      <c r="Q749" s="613"/>
      <c r="R749" s="613"/>
      <c r="S749" s="614"/>
      <c r="T749" s="567"/>
      <c r="U749" s="416"/>
      <c r="V749" s="666"/>
      <c r="W749" s="565"/>
      <c r="X749" s="23" t="e">
        <f t="shared" si="128"/>
        <v>#REF!</v>
      </c>
      <c r="Y749" s="7">
        <f t="shared" si="129"/>
        <v>2</v>
      </c>
      <c r="Z749" s="7" t="e">
        <f t="shared" si="130"/>
        <v>#REF!</v>
      </c>
      <c r="AA749" s="7" t="e">
        <f t="shared" si="131"/>
        <v>#REF!</v>
      </c>
      <c r="AB749" s="7" t="e">
        <f>IF(I749=#REF!,1,2)</f>
        <v>#REF!</v>
      </c>
    </row>
    <row r="750" spans="1:28" s="7" customFormat="1" ht="17.45" customHeight="1" x14ac:dyDescent="0.15">
      <c r="A750" s="27" t="e">
        <f t="shared" si="132"/>
        <v>#REF!</v>
      </c>
      <c r="B750" s="623"/>
      <c r="C750" s="628"/>
      <c r="D750" s="631"/>
      <c r="E750" s="523"/>
      <c r="F750" s="47" t="e">
        <f>IF(#REF!="","",#REF!)</f>
        <v>#REF!</v>
      </c>
      <c r="G750" s="49" t="e">
        <f>IF(#REF!="","",#REF!)</f>
        <v>#REF!</v>
      </c>
      <c r="H750" s="54" t="e">
        <f>IF(#REF!="","",#REF!)</f>
        <v>#REF!</v>
      </c>
      <c r="I750" s="385" t="str">
        <f t="shared" si="127"/>
        <v/>
      </c>
      <c r="J750" s="386"/>
      <c r="K750" s="387"/>
      <c r="L750" s="613" t="e">
        <f>IF(#REF!="","",#REF!)</f>
        <v>#REF!</v>
      </c>
      <c r="M750" s="613"/>
      <c r="N750" s="613"/>
      <c r="O750" s="613"/>
      <c r="P750" s="613"/>
      <c r="Q750" s="613"/>
      <c r="R750" s="613"/>
      <c r="S750" s="614"/>
      <c r="T750" s="567"/>
      <c r="U750" s="416"/>
      <c r="V750" s="666"/>
      <c r="W750" s="565"/>
      <c r="X750" s="23" t="e">
        <f t="shared" si="128"/>
        <v>#REF!</v>
      </c>
      <c r="Y750" s="7">
        <f t="shared" si="129"/>
        <v>2</v>
      </c>
      <c r="Z750" s="7" t="e">
        <f t="shared" si="130"/>
        <v>#REF!</v>
      </c>
      <c r="AA750" s="7" t="e">
        <f t="shared" si="131"/>
        <v>#REF!</v>
      </c>
      <c r="AB750" s="7" t="e">
        <f>IF(I750=#REF!,1,2)</f>
        <v>#REF!</v>
      </c>
    </row>
    <row r="751" spans="1:28" s="7" customFormat="1" ht="17.45" customHeight="1" x14ac:dyDescent="0.15">
      <c r="A751" s="27" t="e">
        <f t="shared" si="132"/>
        <v>#REF!</v>
      </c>
      <c r="B751" s="623"/>
      <c r="C751" s="628"/>
      <c r="D751" s="631"/>
      <c r="E751" s="523"/>
      <c r="F751" s="47" t="e">
        <f>IF(#REF!="","",#REF!)</f>
        <v>#REF!</v>
      </c>
      <c r="G751" s="49" t="e">
        <f>IF(#REF!="","",#REF!)</f>
        <v>#REF!</v>
      </c>
      <c r="H751" s="54" t="e">
        <f>IF(#REF!="","",#REF!)</f>
        <v>#REF!</v>
      </c>
      <c r="I751" s="385" t="str">
        <f t="shared" si="127"/>
        <v/>
      </c>
      <c r="J751" s="386"/>
      <c r="K751" s="387"/>
      <c r="L751" s="613" t="e">
        <f>IF(#REF!="","",#REF!)</f>
        <v>#REF!</v>
      </c>
      <c r="M751" s="613"/>
      <c r="N751" s="613"/>
      <c r="O751" s="613"/>
      <c r="P751" s="613"/>
      <c r="Q751" s="613"/>
      <c r="R751" s="613"/>
      <c r="S751" s="614"/>
      <c r="T751" s="567"/>
      <c r="U751" s="416"/>
      <c r="V751" s="666"/>
      <c r="W751" s="565"/>
      <c r="X751" s="23" t="e">
        <f t="shared" si="128"/>
        <v>#REF!</v>
      </c>
      <c r="Y751" s="7">
        <f t="shared" si="129"/>
        <v>2</v>
      </c>
      <c r="Z751" s="7" t="e">
        <f t="shared" si="130"/>
        <v>#REF!</v>
      </c>
      <c r="AA751" s="7" t="e">
        <f t="shared" si="131"/>
        <v>#REF!</v>
      </c>
      <c r="AB751" s="7" t="e">
        <f>IF(I751=#REF!,1,2)</f>
        <v>#REF!</v>
      </c>
    </row>
    <row r="752" spans="1:28" s="7" customFormat="1" ht="17.45" customHeight="1" x14ac:dyDescent="0.15">
      <c r="A752" s="27" t="e">
        <f t="shared" si="132"/>
        <v>#REF!</v>
      </c>
      <c r="B752" s="623"/>
      <c r="C752" s="628"/>
      <c r="D752" s="631"/>
      <c r="E752" s="523"/>
      <c r="F752" s="47" t="e">
        <f>IF(#REF!="","",#REF!)</f>
        <v>#REF!</v>
      </c>
      <c r="G752" s="49" t="e">
        <f>IF(#REF!="","",#REF!)</f>
        <v>#REF!</v>
      </c>
      <c r="H752" s="54" t="e">
        <f>IF(#REF!="","",#REF!)</f>
        <v>#REF!</v>
      </c>
      <c r="I752" s="385" t="str">
        <f t="shared" si="127"/>
        <v/>
      </c>
      <c r="J752" s="386"/>
      <c r="K752" s="387"/>
      <c r="L752" s="613" t="e">
        <f>IF(#REF!="","",#REF!)</f>
        <v>#REF!</v>
      </c>
      <c r="M752" s="613"/>
      <c r="N752" s="613"/>
      <c r="O752" s="613"/>
      <c r="P752" s="613"/>
      <c r="Q752" s="613"/>
      <c r="R752" s="613"/>
      <c r="S752" s="614"/>
      <c r="T752" s="567"/>
      <c r="U752" s="416"/>
      <c r="V752" s="666"/>
      <c r="W752" s="565"/>
      <c r="X752" s="23" t="e">
        <f t="shared" si="128"/>
        <v>#REF!</v>
      </c>
      <c r="Y752" s="7">
        <f t="shared" si="129"/>
        <v>2</v>
      </c>
      <c r="Z752" s="7" t="e">
        <f t="shared" si="130"/>
        <v>#REF!</v>
      </c>
      <c r="AA752" s="7" t="e">
        <f t="shared" si="131"/>
        <v>#REF!</v>
      </c>
      <c r="AB752" s="7" t="e">
        <f>IF(I752=#REF!,1,2)</f>
        <v>#REF!</v>
      </c>
    </row>
    <row r="753" spans="1:30" s="7" customFormat="1" ht="17.45" customHeight="1" x14ac:dyDescent="0.15">
      <c r="A753" s="27" t="e">
        <f t="shared" si="132"/>
        <v>#REF!</v>
      </c>
      <c r="B753" s="623"/>
      <c r="C753" s="628"/>
      <c r="D753" s="631"/>
      <c r="E753" s="523"/>
      <c r="F753" s="47" t="e">
        <f>IF(#REF!="","",#REF!)</f>
        <v>#REF!</v>
      </c>
      <c r="G753" s="49" t="e">
        <f>IF(#REF!="","",#REF!)</f>
        <v>#REF!</v>
      </c>
      <c r="H753" s="54" t="e">
        <f>IF(#REF!="","",#REF!)</f>
        <v>#REF!</v>
      </c>
      <c r="I753" s="385" t="str">
        <f t="shared" si="127"/>
        <v/>
      </c>
      <c r="J753" s="386"/>
      <c r="K753" s="387"/>
      <c r="L753" s="613" t="e">
        <f>IF(#REF!="","",#REF!)</f>
        <v>#REF!</v>
      </c>
      <c r="M753" s="613"/>
      <c r="N753" s="613"/>
      <c r="O753" s="613"/>
      <c r="P753" s="613"/>
      <c r="Q753" s="613"/>
      <c r="R753" s="613"/>
      <c r="S753" s="614"/>
      <c r="T753" s="567"/>
      <c r="U753" s="416"/>
      <c r="V753" s="666"/>
      <c r="W753" s="565"/>
      <c r="X753" s="23" t="e">
        <f t="shared" si="128"/>
        <v>#REF!</v>
      </c>
      <c r="Y753" s="7">
        <f t="shared" si="129"/>
        <v>2</v>
      </c>
      <c r="Z753" s="7" t="e">
        <f t="shared" si="130"/>
        <v>#REF!</v>
      </c>
      <c r="AA753" s="7" t="e">
        <f t="shared" si="131"/>
        <v>#REF!</v>
      </c>
      <c r="AB753" s="7" t="e">
        <f>IF(I753=#REF!,1,2)</f>
        <v>#REF!</v>
      </c>
    </row>
    <row r="754" spans="1:30" s="7" customFormat="1" ht="17.45" customHeight="1" thickBot="1" x14ac:dyDescent="0.2">
      <c r="A754" s="27" t="e">
        <f t="shared" si="132"/>
        <v>#REF!</v>
      </c>
      <c r="B754" s="623"/>
      <c r="C754" s="628"/>
      <c r="D754" s="631"/>
      <c r="E754" s="523"/>
      <c r="F754" s="47" t="e">
        <f>IF(#REF!="","",#REF!)</f>
        <v>#REF!</v>
      </c>
      <c r="G754" s="49" t="e">
        <f>IF(#REF!="","",#REF!)</f>
        <v>#REF!</v>
      </c>
      <c r="H754" s="54" t="e">
        <f>IF(#REF!="","",#REF!)</f>
        <v>#REF!</v>
      </c>
      <c r="I754" s="385" t="str">
        <f t="shared" si="127"/>
        <v/>
      </c>
      <c r="J754" s="386"/>
      <c r="K754" s="387"/>
      <c r="L754" s="613" t="e">
        <f>IF(#REF!="","",#REF!)</f>
        <v>#REF!</v>
      </c>
      <c r="M754" s="613"/>
      <c r="N754" s="613"/>
      <c r="O754" s="613"/>
      <c r="P754" s="613"/>
      <c r="Q754" s="613"/>
      <c r="R754" s="613"/>
      <c r="S754" s="614"/>
      <c r="T754" s="668"/>
      <c r="U754" s="416"/>
      <c r="V754" s="666"/>
      <c r="W754" s="565"/>
      <c r="X754" s="23" t="e">
        <f t="shared" si="128"/>
        <v>#REF!</v>
      </c>
      <c r="Y754" s="7">
        <f t="shared" si="129"/>
        <v>2</v>
      </c>
      <c r="Z754" s="7" t="e">
        <f t="shared" si="130"/>
        <v>#REF!</v>
      </c>
      <c r="AA754" s="7" t="e">
        <f t="shared" si="131"/>
        <v>#REF!</v>
      </c>
      <c r="AB754" s="7" t="e">
        <f>IF(I754=#REF!,1,2)</f>
        <v>#REF!</v>
      </c>
    </row>
    <row r="755" spans="1:30" s="7" customFormat="1" ht="36" customHeight="1" thickBot="1" x14ac:dyDescent="0.2">
      <c r="A755" s="13"/>
      <c r="B755" s="623"/>
      <c r="C755" s="628"/>
      <c r="D755" s="631"/>
      <c r="E755" s="508" t="s">
        <v>240</v>
      </c>
      <c r="F755" s="511" t="s">
        <v>206</v>
      </c>
      <c r="G755" s="435"/>
      <c r="H755" s="434" t="s">
        <v>207</v>
      </c>
      <c r="I755" s="435"/>
      <c r="J755" s="435"/>
      <c r="K755" s="435"/>
      <c r="L755" s="436" t="s">
        <v>208</v>
      </c>
      <c r="M755" s="436"/>
      <c r="N755" s="436"/>
      <c r="O755" s="669" t="s">
        <v>209</v>
      </c>
      <c r="P755" s="670"/>
      <c r="Q755" s="512" t="s">
        <v>210</v>
      </c>
      <c r="R755" s="38" t="s">
        <v>206</v>
      </c>
      <c r="S755" s="39" t="s">
        <v>202</v>
      </c>
      <c r="T755" s="44" t="s">
        <v>211</v>
      </c>
      <c r="U755" s="416"/>
      <c r="V755" s="666"/>
      <c r="W755" s="565"/>
      <c r="X755" s="28"/>
      <c r="Y755" s="21" t="s">
        <v>212</v>
      </c>
      <c r="Z755" s="21" t="s">
        <v>210</v>
      </c>
      <c r="AB755" s="45" t="s">
        <v>213</v>
      </c>
      <c r="AC755" s="45" t="s">
        <v>214</v>
      </c>
      <c r="AD755" s="22"/>
    </row>
    <row r="756" spans="1:30" s="7" customFormat="1" ht="15" customHeight="1" x14ac:dyDescent="0.15">
      <c r="A756" s="29"/>
      <c r="B756" s="623"/>
      <c r="C756" s="628"/>
      <c r="D756" s="631"/>
      <c r="E756" s="509"/>
      <c r="F756" s="515" t="e">
        <f>IF(#REF!="","",#REF!)</f>
        <v>#REF!</v>
      </c>
      <c r="G756" s="516"/>
      <c r="H756" s="439" t="e">
        <f>IF(#REF!="","",#REF!)</f>
        <v>#REF!</v>
      </c>
      <c r="I756" s="440"/>
      <c r="J756" s="440"/>
      <c r="K756" s="440"/>
      <c r="L756" s="441" t="e">
        <f>IF(#REF!="","",#REF!)</f>
        <v>#REF!</v>
      </c>
      <c r="M756" s="442"/>
      <c r="N756" s="442"/>
      <c r="O756" s="443" t="e">
        <f>SUM($L756:$N758)</f>
        <v>#REF!</v>
      </c>
      <c r="P756" s="444"/>
      <c r="Q756" s="513"/>
      <c r="R756" s="42" t="e">
        <f>IF(#REF!="","",#REF!)</f>
        <v>#REF!</v>
      </c>
      <c r="S756" s="40" t="e">
        <f>IF(#REF!="","",#REF!)</f>
        <v>#REF!</v>
      </c>
      <c r="T756" s="617" t="e">
        <f>SUM($S756:$S758)</f>
        <v>#REF!</v>
      </c>
      <c r="U756" s="416"/>
      <c r="V756" s="666"/>
      <c r="W756" s="565"/>
      <c r="X756" s="23" t="e">
        <f>IF(OR(Y756=2,Z756=2,AB756=2,AC756=2),"入力不備あり","")</f>
        <v>#REF!</v>
      </c>
      <c r="Y756" s="41" t="e">
        <f>IF(AND(F756="",H756="",L756=""),"",IF(AND(F756&lt;&gt;"",F756&gt;0,L756&lt;&gt;"",L756&gt;0,H756="○"),"",2))</f>
        <v>#REF!</v>
      </c>
      <c r="Z756" s="41" t="e">
        <f>IF(AND(R756="",S756=""),"",IF(AND(R756&gt;0,R756&lt;&gt;"",S756&gt;0,S756&lt;&gt;""),"",2))</f>
        <v>#REF!</v>
      </c>
      <c r="AA756" s="30"/>
      <c r="AB756" s="7" t="e">
        <f>IF(AND(O756=0,#REF!=0),"",IF(O756=#REF!,1,2))</f>
        <v>#REF!</v>
      </c>
      <c r="AC756" s="7" t="e">
        <f>IF(AND(T756=0,#REF!=0),"",IF(T756=#REF!,1,2))</f>
        <v>#REF!</v>
      </c>
    </row>
    <row r="757" spans="1:30" s="7" customFormat="1" ht="15" customHeight="1" x14ac:dyDescent="0.15">
      <c r="A757" s="29"/>
      <c r="B757" s="623"/>
      <c r="C757" s="628"/>
      <c r="D757" s="631"/>
      <c r="E757" s="509"/>
      <c r="F757" s="500" t="e">
        <f>IF(#REF!="","",#REF!)</f>
        <v>#REF!</v>
      </c>
      <c r="G757" s="501"/>
      <c r="H757" s="448" t="e">
        <f>IF(#REF!="","",#REF!)</f>
        <v>#REF!</v>
      </c>
      <c r="I757" s="449"/>
      <c r="J757" s="449"/>
      <c r="K757" s="449"/>
      <c r="L757" s="450" t="e">
        <f>IF(#REF!="","",#REF!)</f>
        <v>#REF!</v>
      </c>
      <c r="M757" s="451"/>
      <c r="N757" s="451"/>
      <c r="O757" s="445"/>
      <c r="P757" s="444"/>
      <c r="Q757" s="513"/>
      <c r="R757" s="42" t="e">
        <f>IF(#REF!="","",#REF!)</f>
        <v>#REF!</v>
      </c>
      <c r="S757" s="40" t="e">
        <f>IF(#REF!="","",#REF!)</f>
        <v>#REF!</v>
      </c>
      <c r="T757" s="618"/>
      <c r="U757" s="416"/>
      <c r="V757" s="666"/>
      <c r="W757" s="565"/>
      <c r="X757" s="23" t="e">
        <f>IF(OR(Y757=2,Z757=2),"入力不備あり","")</f>
        <v>#REF!</v>
      </c>
      <c r="Y757" s="41" t="e">
        <f>IF(AND(F757="",H757="",L757=""),"",IF(AND(F757&lt;&gt;"",F757&gt;0,L757&lt;&gt;"",L757&gt;0,H757="○"),"",2))</f>
        <v>#REF!</v>
      </c>
      <c r="Z757" s="41" t="e">
        <f t="shared" ref="Z757:Z758" si="133">IF(AND(R757="",S757=""),"",IF(AND(R757&gt;0,R757&lt;&gt;"",S757&gt;0,S757&lt;&gt;""),"",2))</f>
        <v>#REF!</v>
      </c>
      <c r="AA757" s="30"/>
    </row>
    <row r="758" spans="1:30" s="7" customFormat="1" ht="15" customHeight="1" thickBot="1" x14ac:dyDescent="0.2">
      <c r="A758" s="29"/>
      <c r="B758" s="623"/>
      <c r="C758" s="628"/>
      <c r="D758" s="631"/>
      <c r="E758" s="615"/>
      <c r="F758" s="620" t="e">
        <f>IF(#REF!="","",#REF!)</f>
        <v>#REF!</v>
      </c>
      <c r="G758" s="621"/>
      <c r="H758" s="640" t="e">
        <f>IF(#REF!="","",#REF!)</f>
        <v>#REF!</v>
      </c>
      <c r="I758" s="641"/>
      <c r="J758" s="641"/>
      <c r="K758" s="641"/>
      <c r="L758" s="642" t="e">
        <f>IF(#REF!="","",#REF!)</f>
        <v>#REF!</v>
      </c>
      <c r="M758" s="643"/>
      <c r="N758" s="643"/>
      <c r="O758" s="663"/>
      <c r="P758" s="664"/>
      <c r="Q758" s="616"/>
      <c r="R758" s="59" t="e">
        <f>IF(#REF!="","",#REF!)</f>
        <v>#REF!</v>
      </c>
      <c r="S758" s="60" t="e">
        <f>IF(#REF!="","",#REF!)</f>
        <v>#REF!</v>
      </c>
      <c r="T758" s="619"/>
      <c r="U758" s="416"/>
      <c r="V758" s="666"/>
      <c r="W758" s="565"/>
      <c r="X758" s="23" t="e">
        <f>IF(OR(Y758=2,Z758=2),"入力不備あり","")</f>
        <v>#REF!</v>
      </c>
      <c r="Y758" s="41" t="e">
        <f>IF(AND(F758="",H758="",L758=""),"",IF(AND(F758&lt;&gt;"",F758&gt;0,L758&lt;&gt;"",L758&gt;0,H758="○"),"",2))</f>
        <v>#REF!</v>
      </c>
      <c r="Z758" s="41" t="e">
        <f t="shared" si="133"/>
        <v>#REF!</v>
      </c>
      <c r="AA758" s="30"/>
    </row>
    <row r="759" spans="1:30" s="7" customFormat="1" ht="27.6" customHeight="1" x14ac:dyDescent="0.15">
      <c r="A759" s="320"/>
      <c r="B759" s="624"/>
      <c r="C759" s="326" t="s">
        <v>215</v>
      </c>
      <c r="D759" s="327"/>
      <c r="E759" s="608" t="e">
        <f>IF(#REF!="","",#REF!)</f>
        <v>#REF!</v>
      </c>
      <c r="F759" s="609"/>
      <c r="G759" s="609"/>
      <c r="H759" s="609"/>
      <c r="I759" s="609"/>
      <c r="J759" s="609"/>
      <c r="K759" s="609"/>
      <c r="L759" s="609"/>
      <c r="M759" s="609"/>
      <c r="N759" s="609"/>
      <c r="O759" s="609"/>
      <c r="P759" s="609"/>
      <c r="Q759" s="609"/>
      <c r="R759" s="609"/>
      <c r="S759" s="609"/>
      <c r="T759" s="609"/>
      <c r="U759" s="609"/>
      <c r="V759" s="609"/>
      <c r="W759" s="610"/>
    </row>
    <row r="760" spans="1:30" s="7" customFormat="1" ht="27.6" customHeight="1" thickBot="1" x14ac:dyDescent="0.2">
      <c r="A760" s="320"/>
      <c r="B760" s="624"/>
      <c r="C760" s="326" t="s">
        <v>216</v>
      </c>
      <c r="D760" s="327"/>
      <c r="E760" s="608" t="e">
        <f>IF(#REF!="","",#REF!)</f>
        <v>#REF!</v>
      </c>
      <c r="F760" s="609"/>
      <c r="G760" s="609"/>
      <c r="H760" s="609"/>
      <c r="I760" s="609"/>
      <c r="J760" s="609"/>
      <c r="K760" s="609"/>
      <c r="L760" s="609"/>
      <c r="M760" s="609"/>
      <c r="N760" s="609"/>
      <c r="O760" s="609"/>
      <c r="P760" s="609"/>
      <c r="Q760" s="609"/>
      <c r="R760" s="611"/>
      <c r="S760" s="611"/>
      <c r="T760" s="611"/>
      <c r="U760" s="611"/>
      <c r="V760" s="611"/>
      <c r="W760" s="612"/>
    </row>
    <row r="761" spans="1:30" s="7" customFormat="1" ht="18.600000000000001" customHeight="1" x14ac:dyDescent="0.15">
      <c r="A761" s="320"/>
      <c r="B761" s="624"/>
      <c r="C761" s="332" t="s">
        <v>217</v>
      </c>
      <c r="D761" s="333"/>
      <c r="E761" s="333"/>
      <c r="F761" s="334"/>
      <c r="G761" s="377" t="s">
        <v>218</v>
      </c>
      <c r="H761" s="378"/>
      <c r="I761" s="378"/>
      <c r="J761" s="378"/>
      <c r="K761" s="378"/>
      <c r="L761" s="378"/>
      <c r="M761" s="378"/>
      <c r="N761" s="378"/>
      <c r="O761" s="378"/>
      <c r="P761" s="378"/>
      <c r="Q761" s="378"/>
      <c r="R761" s="389" t="e">
        <f>IF(X761&lt;&gt;"","","【入力内容確認欄】以下を確認し【作業用】事業計画書(間接)シートを修正願います。")</f>
        <v>#REF!</v>
      </c>
      <c r="S761" s="632"/>
      <c r="T761" s="632"/>
      <c r="U761" s="632"/>
      <c r="V761" s="632"/>
      <c r="W761" s="633"/>
      <c r="X761" s="68" t="e">
        <f>IF(AND(R764="",R765="",R766="",R767="",R768="",R769=""),"左の市区町村に係る入力が完了しました。今一度、記載内容をご確認ください。","")</f>
        <v>#REF!</v>
      </c>
    </row>
    <row r="762" spans="1:30" s="7" customFormat="1" ht="9" customHeight="1" x14ac:dyDescent="0.15">
      <c r="A762" s="320"/>
      <c r="B762" s="624"/>
      <c r="C762" s="335"/>
      <c r="D762" s="336"/>
      <c r="E762" s="336"/>
      <c r="F762" s="337"/>
      <c r="G762" s="379"/>
      <c r="H762" s="380"/>
      <c r="I762" s="380"/>
      <c r="J762" s="380"/>
      <c r="K762" s="380"/>
      <c r="L762" s="380"/>
      <c r="M762" s="380"/>
      <c r="N762" s="380"/>
      <c r="O762" s="380"/>
      <c r="P762" s="380"/>
      <c r="Q762" s="380"/>
      <c r="R762" s="634"/>
      <c r="S762" s="635"/>
      <c r="T762" s="635"/>
      <c r="U762" s="635"/>
      <c r="V762" s="635"/>
      <c r="W762" s="636"/>
    </row>
    <row r="763" spans="1:30" s="7" customFormat="1" ht="9" customHeight="1" thickBot="1" x14ac:dyDescent="0.2">
      <c r="A763" s="320"/>
      <c r="B763" s="624"/>
      <c r="C763" s="335"/>
      <c r="D763" s="336"/>
      <c r="E763" s="336"/>
      <c r="F763" s="337"/>
      <c r="G763" s="381"/>
      <c r="H763" s="382"/>
      <c r="I763" s="382"/>
      <c r="J763" s="382"/>
      <c r="K763" s="382"/>
      <c r="L763" s="382"/>
      <c r="M763" s="382"/>
      <c r="N763" s="382"/>
      <c r="O763" s="382"/>
      <c r="P763" s="382"/>
      <c r="Q763" s="382"/>
      <c r="R763" s="637"/>
      <c r="S763" s="638"/>
      <c r="T763" s="638"/>
      <c r="U763" s="638"/>
      <c r="V763" s="638"/>
      <c r="W763" s="639"/>
    </row>
    <row r="764" spans="1:30" s="7" customFormat="1" ht="17.45" customHeight="1" x14ac:dyDescent="0.15">
      <c r="A764" s="320"/>
      <c r="B764" s="624"/>
      <c r="C764" s="335"/>
      <c r="D764" s="336"/>
      <c r="E764" s="336"/>
      <c r="F764" s="337"/>
      <c r="G764" s="398" t="e">
        <f>IF(#REF!="","",#REF!)</f>
        <v>#REF!</v>
      </c>
      <c r="H764" s="399"/>
      <c r="I764" s="399"/>
      <c r="J764" s="399"/>
      <c r="K764" s="399"/>
      <c r="L764" s="399"/>
      <c r="M764" s="399"/>
      <c r="N764" s="399"/>
      <c r="O764" s="399"/>
      <c r="P764" s="399"/>
      <c r="Q764" s="399"/>
      <c r="R764" s="646" t="e" cm="1">
        <f t="array" ref="R764">IF(AND(X733:X758="",A735:A758=""),"","・報酬・期末勤勉手当・交通費・合計額・都道府県/国の補助金額のいずれかに不備あり。")</f>
        <v>#REF!</v>
      </c>
      <c r="S764" s="647"/>
      <c r="T764" s="647"/>
      <c r="U764" s="647"/>
      <c r="V764" s="647"/>
      <c r="W764" s="648"/>
    </row>
    <row r="765" spans="1:30" s="7" customFormat="1" ht="17.45" customHeight="1" x14ac:dyDescent="0.15">
      <c r="A765" s="320"/>
      <c r="B765" s="624"/>
      <c r="C765" s="335"/>
      <c r="D765" s="336"/>
      <c r="E765" s="336"/>
      <c r="F765" s="337"/>
      <c r="G765" s="374" t="s">
        <v>219</v>
      </c>
      <c r="H765" s="388"/>
      <c r="I765" s="388"/>
      <c r="J765" s="388"/>
      <c r="K765" s="388"/>
      <c r="L765" s="388"/>
      <c r="M765" s="388"/>
      <c r="N765" s="388"/>
      <c r="O765" s="388"/>
      <c r="P765" s="388"/>
      <c r="Q765" s="388"/>
      <c r="R765" s="367" t="str">
        <f>IF(A731="市町村名×","・【C列】市区町村名：未入力または不備あり。","")</f>
        <v>・【C列】市区町村名：未入力または不備あり。</v>
      </c>
      <c r="S765" s="644"/>
      <c r="T765" s="644"/>
      <c r="U765" s="644"/>
      <c r="V765" s="644"/>
      <c r="W765" s="645"/>
    </row>
    <row r="766" spans="1:30" s="7" customFormat="1" ht="17.45" customHeight="1" x14ac:dyDescent="0.15">
      <c r="A766" s="320"/>
      <c r="B766" s="624"/>
      <c r="C766" s="338"/>
      <c r="D766" s="339"/>
      <c r="E766" s="339"/>
      <c r="F766" s="340"/>
      <c r="G766" s="364" t="e">
        <f>IF(#REF!="","",#REF!)</f>
        <v>#REF!</v>
      </c>
      <c r="H766" s="365"/>
      <c r="I766" s="365"/>
      <c r="J766" s="366"/>
      <c r="K766" s="366"/>
      <c r="L766" s="366"/>
      <c r="M766" s="366"/>
      <c r="N766" s="366"/>
      <c r="O766" s="366"/>
      <c r="P766" s="366"/>
      <c r="Q766" s="366"/>
      <c r="R766" s="367" t="e">
        <f>IF(OR(AF735=2,NOT(AND(V733&gt;0.3*U733,V733&lt;0.4*U733,V733&gt;=W733))),"・【V列】都道府県補助額：未入力または不備あり。","")</f>
        <v>#REF!</v>
      </c>
      <c r="S766" s="644"/>
      <c r="T766" s="644"/>
      <c r="U766" s="644"/>
      <c r="V766" s="644"/>
      <c r="W766" s="645"/>
    </row>
    <row r="767" spans="1:30" s="7" customFormat="1" ht="17.45" customHeight="1" x14ac:dyDescent="0.15">
      <c r="A767" s="320"/>
      <c r="B767" s="624"/>
      <c r="C767" s="348" t="s">
        <v>241</v>
      </c>
      <c r="D767" s="349"/>
      <c r="E767" s="349"/>
      <c r="F767" s="350"/>
      <c r="G767" s="372" t="s">
        <v>221</v>
      </c>
      <c r="H767" s="373"/>
      <c r="I767" s="373"/>
      <c r="J767" s="372" t="s">
        <v>222</v>
      </c>
      <c r="K767" s="373"/>
      <c r="L767" s="373"/>
      <c r="M767" s="373"/>
      <c r="N767" s="374" t="s">
        <v>223</v>
      </c>
      <c r="O767" s="366"/>
      <c r="P767" s="366"/>
      <c r="Q767" s="366"/>
      <c r="R767" s="341" t="e">
        <f>IF(AND(W733&lt;=U733/3,MOD(W733,1000)=0,NOT(W733=0),AG735=1),"","・【W列】国庫補助希望額に不備あり。")</f>
        <v>#REF!</v>
      </c>
      <c r="S767" s="649"/>
      <c r="T767" s="649"/>
      <c r="U767" s="649"/>
      <c r="V767" s="649"/>
      <c r="W767" s="650"/>
    </row>
    <row r="768" spans="1:30" s="7" customFormat="1" ht="17.45" customHeight="1" x14ac:dyDescent="0.15">
      <c r="A768" s="320"/>
      <c r="B768" s="624"/>
      <c r="C768" s="370"/>
      <c r="D768" s="371"/>
      <c r="E768" s="371"/>
      <c r="F768" s="371"/>
      <c r="G768" s="364" t="e">
        <f>IF(#REF!="","",#REF!)</f>
        <v>#REF!</v>
      </c>
      <c r="H768" s="375"/>
      <c r="I768" s="376"/>
      <c r="J768" s="364" t="e">
        <f>IF(#REF!="","",#REF!)</f>
        <v>#REF!</v>
      </c>
      <c r="K768" s="375"/>
      <c r="L768" s="375"/>
      <c r="M768" s="376"/>
      <c r="N768" s="364" t="e">
        <f>IF(#REF!="","",#REF!)</f>
        <v>#REF!</v>
      </c>
      <c r="O768" s="375"/>
      <c r="P768" s="375"/>
      <c r="Q768" s="375"/>
      <c r="R768" s="651" t="e">
        <f>IF(AND(SUM(F756:G758)&lt;=D733,SUM(R756:R758)&lt;=D733),"","・報酬の「配置人数」には年間を通じた配置予定人数を記載してください。(※１)及び記入例参照")</f>
        <v>#REF!</v>
      </c>
      <c r="S768" s="652"/>
      <c r="T768" s="652"/>
      <c r="U768" s="652"/>
      <c r="V768" s="652"/>
      <c r="W768" s="653"/>
      <c r="X768" s="31" t="str">
        <f>IF(AND(O768="○",T768="○"),"①か②の",IF(AND(O768="―",T768="―"),"エラー",""))</f>
        <v/>
      </c>
    </row>
    <row r="769" spans="1:33" s="7" customFormat="1" ht="17.45" customHeight="1" x14ac:dyDescent="0.15">
      <c r="A769" s="320"/>
      <c r="B769" s="624"/>
      <c r="C769" s="348" t="s">
        <v>224</v>
      </c>
      <c r="D769" s="349"/>
      <c r="E769" s="349"/>
      <c r="F769" s="350"/>
      <c r="G769" s="354" t="s">
        <v>225</v>
      </c>
      <c r="H769" s="354"/>
      <c r="I769" s="354"/>
      <c r="J769" s="355" t="s">
        <v>242</v>
      </c>
      <c r="K769" s="356"/>
      <c r="L769" s="356"/>
      <c r="M769" s="356"/>
      <c r="N769" s="356"/>
      <c r="O769" s="356"/>
      <c r="P769" s="356"/>
      <c r="Q769" s="356"/>
      <c r="R769" s="651" t="e">
        <f>IF(AND(OR(COUNTIF(J770,"①*"),COUNTIF(J770,"②*")),AND(E759&lt;&gt;"",E760&lt;&gt;"",G764="○",G766="○",G768="○",J768="○",N768="○",G770="○")),"","・【成果目標】・【成果指標】・【部活動指導員について】・【支給要件の確認】・【部活動指導員の指導状況】・【地域連携・地域移行に資する取組】のいずれかに未入力箇所あり。")</f>
        <v>#REF!</v>
      </c>
      <c r="S769" s="546"/>
      <c r="T769" s="546"/>
      <c r="U769" s="546"/>
      <c r="V769" s="546"/>
      <c r="W769" s="547"/>
    </row>
    <row r="770" spans="1:33" s="7" customFormat="1" ht="26.45" customHeight="1" thickBot="1" x14ac:dyDescent="0.2">
      <c r="A770" s="320"/>
      <c r="B770" s="625"/>
      <c r="C770" s="351"/>
      <c r="D770" s="352"/>
      <c r="E770" s="352"/>
      <c r="F770" s="353"/>
      <c r="G770" s="363" t="e">
        <f>IF(#REF!="","",#REF!)</f>
        <v>#REF!</v>
      </c>
      <c r="H770" s="363"/>
      <c r="I770" s="363"/>
      <c r="J770" s="657" t="e">
        <f>IF(#REF!="","",#REF!)</f>
        <v>#REF!</v>
      </c>
      <c r="K770" s="658"/>
      <c r="L770" s="658"/>
      <c r="M770" s="658"/>
      <c r="N770" s="658"/>
      <c r="O770" s="658"/>
      <c r="P770" s="658"/>
      <c r="Q770" s="658"/>
      <c r="R770" s="654"/>
      <c r="S770" s="655"/>
      <c r="T770" s="655"/>
      <c r="U770" s="655"/>
      <c r="V770" s="655"/>
      <c r="W770" s="656"/>
      <c r="X770" s="31" t="str">
        <f>IF(AND(O770="○",T770="○"),"①か②の",IF(AND(O770="―",T770="―"),"エラー",""))</f>
        <v/>
      </c>
    </row>
    <row r="771" spans="1:33" s="7" customFormat="1" ht="26.45" customHeight="1" x14ac:dyDescent="0.15">
      <c r="A771" s="24" t="str">
        <f>IF(OR(COUNTIF(C773,"*区"),COUNTIF(C773,"*市"),COUNTIF(C773,"*町"),COUNTIF(C773,"*村"),COUNTIF(C773,"*組合")),"○","市町村名×")</f>
        <v>市町村名×</v>
      </c>
      <c r="B771" s="490" t="s">
        <v>106</v>
      </c>
      <c r="C771" s="659" t="s">
        <v>236</v>
      </c>
      <c r="D771" s="661" t="s">
        <v>237</v>
      </c>
      <c r="E771" s="409" t="s">
        <v>191</v>
      </c>
      <c r="F771" s="410"/>
      <c r="G771" s="410"/>
      <c r="H771" s="410"/>
      <c r="I771" s="410"/>
      <c r="J771" s="410"/>
      <c r="K771" s="410"/>
      <c r="L771" s="410"/>
      <c r="M771" s="410"/>
      <c r="N771" s="410"/>
      <c r="O771" s="410"/>
      <c r="P771" s="410"/>
      <c r="Q771" s="410"/>
      <c r="R771" s="410"/>
      <c r="S771" s="410"/>
      <c r="T771" s="410"/>
      <c r="U771" s="492" t="s">
        <v>192</v>
      </c>
      <c r="V771" s="492" t="s">
        <v>238</v>
      </c>
      <c r="W771" s="517" t="s">
        <v>193</v>
      </c>
      <c r="X771" s="25" t="e">
        <f>IF(OR(AF775=2,NOT(AND(V773&gt;0.3*U773,V773&lt;0.4*U773,V773&gt;=W773))),"※３参照：【Ｕ列】都道府県補助額を確認してください","")</f>
        <v>#REF!</v>
      </c>
      <c r="Y771" s="26"/>
    </row>
    <row r="772" spans="1:33" s="7" customFormat="1" ht="21.6" customHeight="1" thickBot="1" x14ac:dyDescent="0.2">
      <c r="A772" s="24" t="str">
        <f>IF(B773="都道府県確認欄","No.不備","")</f>
        <v/>
      </c>
      <c r="B772" s="491"/>
      <c r="C772" s="660"/>
      <c r="D772" s="662"/>
      <c r="E772" s="411"/>
      <c r="F772" s="412"/>
      <c r="G772" s="412"/>
      <c r="H772" s="412"/>
      <c r="I772" s="412"/>
      <c r="J772" s="412"/>
      <c r="K772" s="412"/>
      <c r="L772" s="412"/>
      <c r="M772" s="412"/>
      <c r="N772" s="412"/>
      <c r="O772" s="412"/>
      <c r="P772" s="412"/>
      <c r="Q772" s="412"/>
      <c r="R772" s="412"/>
      <c r="S772" s="412"/>
      <c r="T772" s="412"/>
      <c r="U772" s="493"/>
      <c r="V772" s="493"/>
      <c r="W772" s="518"/>
      <c r="X772" s="25" t="e">
        <f>IF(AND(W773&lt;=U773/3,MOD(W773,1000)=0,NOT(W773=0),AG775=1),"","※３参照：【Ｖ列】国庫補助希望額を確認してください。")</f>
        <v>#REF!</v>
      </c>
      <c r="Y772" s="26"/>
    </row>
    <row r="773" spans="1:33" s="7" customFormat="1" ht="24" customHeight="1" x14ac:dyDescent="0.15">
      <c r="A773" s="14"/>
      <c r="B773" s="622" t="str">
        <f>IFERROR(IF(OR(COUNTIF(C773,"*区"),COUNTIF(C773,"*市"),COUNTIF(C773,"*町"),COUNTIF(C773,"*村"),COUNTIF(C773,"*組合")),B733+1,"－"),"都道府県確認欄")</f>
        <v>－</v>
      </c>
      <c r="C773" s="626" t="e">
        <f>#REF!</f>
        <v>#REF!</v>
      </c>
      <c r="D773" s="629" t="e">
        <f>SUM($F775:$F794)</f>
        <v>#REF!</v>
      </c>
      <c r="E773" s="523" t="s">
        <v>194</v>
      </c>
      <c r="F773" s="524" t="s">
        <v>195</v>
      </c>
      <c r="G773" s="526" t="s">
        <v>196</v>
      </c>
      <c r="H773" s="528" t="s">
        <v>197</v>
      </c>
      <c r="I773" s="423" t="s">
        <v>198</v>
      </c>
      <c r="J773" s="424"/>
      <c r="K773" s="425"/>
      <c r="L773" s="429" t="s">
        <v>100</v>
      </c>
      <c r="M773" s="430"/>
      <c r="N773" s="430"/>
      <c r="O773" s="430"/>
      <c r="P773" s="430"/>
      <c r="Q773" s="430"/>
      <c r="R773" s="430"/>
      <c r="S773" s="431"/>
      <c r="T773" s="413" t="s">
        <v>199</v>
      </c>
      <c r="U773" s="415" t="e">
        <f>SUM($T775,$O796,$T796)</f>
        <v>#REF!</v>
      </c>
      <c r="V773" s="665" t="e">
        <f>#REF!</f>
        <v>#REF!</v>
      </c>
      <c r="W773" s="667" t="e">
        <f>#REF!</f>
        <v>#REF!</v>
      </c>
      <c r="X773" s="23" t="e">
        <f>IF(AND(AD775=1,AE775=1,AF775=1,AG775=1),"","入力不備あり")</f>
        <v>#REF!</v>
      </c>
      <c r="Y773" s="26"/>
    </row>
    <row r="774" spans="1:33" s="7" customFormat="1" ht="12.6" customHeight="1" thickBot="1" x14ac:dyDescent="0.2">
      <c r="A774" s="14"/>
      <c r="B774" s="623"/>
      <c r="C774" s="627"/>
      <c r="D774" s="630"/>
      <c r="E774" s="523"/>
      <c r="F774" s="525"/>
      <c r="G774" s="527"/>
      <c r="H774" s="529"/>
      <c r="I774" s="426"/>
      <c r="J774" s="427"/>
      <c r="K774" s="428"/>
      <c r="L774" s="432"/>
      <c r="M774" s="432"/>
      <c r="N774" s="432"/>
      <c r="O774" s="432"/>
      <c r="P774" s="432"/>
      <c r="Q774" s="432"/>
      <c r="R774" s="432"/>
      <c r="S774" s="433"/>
      <c r="T774" s="414"/>
      <c r="U774" s="416"/>
      <c r="V774" s="666"/>
      <c r="W774" s="565"/>
      <c r="X774" s="26"/>
      <c r="Y774" s="7" t="s">
        <v>180</v>
      </c>
      <c r="Z774" s="7" t="s">
        <v>200</v>
      </c>
      <c r="AA774" s="7" t="s">
        <v>201</v>
      </c>
      <c r="AB774" s="7" t="s">
        <v>202</v>
      </c>
      <c r="AD774" s="7" t="s">
        <v>203</v>
      </c>
      <c r="AE774" s="7" t="s">
        <v>107</v>
      </c>
      <c r="AF774" s="7" t="s">
        <v>239</v>
      </c>
      <c r="AG774" s="7" t="s">
        <v>204</v>
      </c>
    </row>
    <row r="775" spans="1:33" s="7" customFormat="1" ht="17.45" customHeight="1" x14ac:dyDescent="0.15">
      <c r="A775" s="27" t="e">
        <f>IF(AND(F775&lt;&gt;"",G775&lt;&gt;"",H775&lt;&gt;"",I775&lt;&gt;""),"","入力不備あり")</f>
        <v>#REF!</v>
      </c>
      <c r="B775" s="623"/>
      <c r="C775" s="628"/>
      <c r="D775" s="631"/>
      <c r="E775" s="523"/>
      <c r="F775" s="47" t="e">
        <f>IF(#REF!="","",#REF!)</f>
        <v>#REF!</v>
      </c>
      <c r="G775" s="49" t="e">
        <f>IF(#REF!="","",#REF!)</f>
        <v>#REF!</v>
      </c>
      <c r="H775" s="54" t="e">
        <f>IF(#REF!="","",#REF!)</f>
        <v>#REF!</v>
      </c>
      <c r="I775" s="385" t="str">
        <f>IFERROR(INT(G775*H775),"")</f>
        <v/>
      </c>
      <c r="J775" s="386"/>
      <c r="K775" s="387"/>
      <c r="L775" s="613" t="e">
        <f>IF(#REF!="","",#REF!)</f>
        <v>#REF!</v>
      </c>
      <c r="M775" s="613"/>
      <c r="N775" s="613"/>
      <c r="O775" s="613"/>
      <c r="P775" s="613"/>
      <c r="Q775" s="613"/>
      <c r="R775" s="613"/>
      <c r="S775" s="614"/>
      <c r="T775" s="567">
        <f>SUM($I775:$K794)</f>
        <v>0</v>
      </c>
      <c r="U775" s="416"/>
      <c r="V775" s="666"/>
      <c r="W775" s="565"/>
      <c r="X775" s="23" t="e">
        <f>IF(AND(Y775=1,Z775=1,AA775=1,AB775=1,AD775=1,AE775=1,AF775=1,AG775=1),"","入力不備あり")</f>
        <v>#REF!</v>
      </c>
      <c r="Y775" s="7">
        <f>IFERROR(IF(F775="",2,IF(AND(F775&gt;=1,(MOD(F775,1)=0)),1,IF(AND(F775=0,L775&lt;&gt;""),1,2))),2)</f>
        <v>2</v>
      </c>
      <c r="Z775" s="7" t="e">
        <f>IF(G775="",2,IF(G775&lt;=1600,1,2))</f>
        <v>#REF!</v>
      </c>
      <c r="AA775" s="7" t="e">
        <f>IF(H775="",2,IF(H775&gt;=0,1,2))</f>
        <v>#REF!</v>
      </c>
      <c r="AB775" s="7" t="e">
        <f>IF(I775=#REF!,1,2)</f>
        <v>#REF!</v>
      </c>
      <c r="AD775" s="7" t="e">
        <f>IF(T775=#REF!,1,2)</f>
        <v>#REF!</v>
      </c>
      <c r="AE775" s="7" t="e">
        <f>IF(U773=#REF!,1,2)</f>
        <v>#REF!</v>
      </c>
      <c r="AF775" s="7" t="e">
        <f>IF(V773=0,2,IF(#REF!="",2,IF(V773=#REF!,1,2)))</f>
        <v>#REF!</v>
      </c>
      <c r="AG775" s="7" t="e">
        <f>IF(W773=0,2,IF(W773=#REF!,1,2))</f>
        <v>#REF!</v>
      </c>
    </row>
    <row r="776" spans="1:33" s="7" customFormat="1" ht="17.45" customHeight="1" x14ac:dyDescent="0.15">
      <c r="A776" s="27" t="e">
        <f>IF(AND(F776="",G776="",H776="",I776="",L776=""),"",IF(AND(F776&lt;&gt;"",G776&lt;&gt;"",H776&lt;&gt;"",I776&lt;&gt;""),"","入力不備あり"))</f>
        <v>#REF!</v>
      </c>
      <c r="B776" s="623"/>
      <c r="C776" s="628"/>
      <c r="D776" s="631"/>
      <c r="E776" s="523"/>
      <c r="F776" s="47" t="e">
        <f>IF(#REF!="","",#REF!)</f>
        <v>#REF!</v>
      </c>
      <c r="G776" s="49" t="e">
        <f>IF(#REF!="","",#REF!)</f>
        <v>#REF!</v>
      </c>
      <c r="H776" s="54" t="e">
        <f>IF(#REF!="","",#REF!)</f>
        <v>#REF!</v>
      </c>
      <c r="I776" s="385" t="str">
        <f>IFERROR(INT(G776*H776),"")</f>
        <v/>
      </c>
      <c r="J776" s="386"/>
      <c r="K776" s="387"/>
      <c r="L776" s="613" t="e">
        <f>IF(#REF!="","",#REF!)</f>
        <v>#REF!</v>
      </c>
      <c r="M776" s="613"/>
      <c r="N776" s="613"/>
      <c r="O776" s="613"/>
      <c r="P776" s="613"/>
      <c r="Q776" s="613"/>
      <c r="R776" s="613"/>
      <c r="S776" s="614"/>
      <c r="T776" s="567"/>
      <c r="U776" s="416"/>
      <c r="V776" s="666"/>
      <c r="W776" s="565"/>
      <c r="X776" s="23" t="e">
        <f>IF(AND(Y776=3,Z776=3,AA776=3),"",IF(AND(Y776=1,Z776=1,AA776=1,AB776=1),"","入力不備あり"))</f>
        <v>#REF!</v>
      </c>
      <c r="Y776" s="7">
        <f>IFERROR(IF(F776="",3,IF(AND(F776&gt;=1,(MOD(F776,1)=0)),1,IF(AND(F776=0,L776&lt;&gt;""),1,2))),2)</f>
        <v>2</v>
      </c>
      <c r="Z776" s="7" t="e">
        <f>IF(G776="",3,IF(G776&lt;=1600,1,2))</f>
        <v>#REF!</v>
      </c>
      <c r="AA776" s="7" t="e">
        <f>IF(H776="",3,IF(H776&gt;=0,1,2))</f>
        <v>#REF!</v>
      </c>
      <c r="AB776" s="7" t="e">
        <f>IF(I776=#REF!,1,2)</f>
        <v>#REF!</v>
      </c>
    </row>
    <row r="777" spans="1:33" s="7" customFormat="1" ht="17.45" customHeight="1" x14ac:dyDescent="0.15">
      <c r="A777" s="27" t="e">
        <f>IF(AND(F777="",G777="",H777="",I777="",L777=""),"",IF(AND(F777&lt;&gt;"",G777&lt;&gt;"",H777&lt;&gt;"",I777&lt;&gt;""),"","入力不備あり"))</f>
        <v>#REF!</v>
      </c>
      <c r="B777" s="623"/>
      <c r="C777" s="628"/>
      <c r="D777" s="631"/>
      <c r="E777" s="523"/>
      <c r="F777" s="47" t="e">
        <f>IF(#REF!="","",#REF!)</f>
        <v>#REF!</v>
      </c>
      <c r="G777" s="49" t="e">
        <f>IF(#REF!="","",#REF!)</f>
        <v>#REF!</v>
      </c>
      <c r="H777" s="54" t="e">
        <f>IF(#REF!="","",#REF!)</f>
        <v>#REF!</v>
      </c>
      <c r="I777" s="385" t="str">
        <f t="shared" ref="I777:I794" si="134">IFERROR(INT(G777*H777),"")</f>
        <v/>
      </c>
      <c r="J777" s="386"/>
      <c r="K777" s="387"/>
      <c r="L777" s="613" t="e">
        <f>IF(#REF!="","",#REF!)</f>
        <v>#REF!</v>
      </c>
      <c r="M777" s="613"/>
      <c r="N777" s="613"/>
      <c r="O777" s="613"/>
      <c r="P777" s="613"/>
      <c r="Q777" s="613"/>
      <c r="R777" s="613"/>
      <c r="S777" s="614"/>
      <c r="T777" s="567"/>
      <c r="U777" s="416"/>
      <c r="V777" s="666"/>
      <c r="W777" s="565"/>
      <c r="X777" s="23" t="e">
        <f t="shared" ref="X777:X794" si="135">IF(AND(Y777=3,Z777=3,AA777=3),"",IF(AND(Y777=1,Z777=1,AA777=1,AB777=1),"","入力不備あり"))</f>
        <v>#REF!</v>
      </c>
      <c r="Y777" s="7">
        <f t="shared" ref="Y777:Y794" si="136">IFERROR(IF(F777="",3,IF(AND(F777&gt;=1,(MOD(F777,1)=0)),1,IF(AND(F777=0,L777&lt;&gt;""),1,2))),2)</f>
        <v>2</v>
      </c>
      <c r="Z777" s="7" t="e">
        <f t="shared" ref="Z777:Z794" si="137">IF(G777="",3,IF(G777&lt;=1600,1,2))</f>
        <v>#REF!</v>
      </c>
      <c r="AA777" s="7" t="e">
        <f t="shared" ref="AA777:AA794" si="138">IF(H777="",3,IF(H777&gt;=0,1,2))</f>
        <v>#REF!</v>
      </c>
      <c r="AB777" s="7" t="e">
        <f>IF(I777=#REF!,1,2)</f>
        <v>#REF!</v>
      </c>
    </row>
    <row r="778" spans="1:33" s="7" customFormat="1" ht="17.45" customHeight="1" x14ac:dyDescent="0.15">
      <c r="A778" s="27" t="e">
        <f t="shared" ref="A778:A794" si="139">IF(AND(F778="",G778="",H778="",I778="",L778=""),"",IF(AND(F778&lt;&gt;"",G778&lt;&gt;"",H778&lt;&gt;"",I778&lt;&gt;""),"","入力不備あり"))</f>
        <v>#REF!</v>
      </c>
      <c r="B778" s="623"/>
      <c r="C778" s="628"/>
      <c r="D778" s="631"/>
      <c r="E778" s="523"/>
      <c r="F778" s="47" t="e">
        <f>IF(#REF!="","",#REF!)</f>
        <v>#REF!</v>
      </c>
      <c r="G778" s="49" t="e">
        <f>IF(#REF!="","",#REF!)</f>
        <v>#REF!</v>
      </c>
      <c r="H778" s="54" t="e">
        <f>IF(#REF!="","",#REF!)</f>
        <v>#REF!</v>
      </c>
      <c r="I778" s="385" t="str">
        <f t="shared" si="134"/>
        <v/>
      </c>
      <c r="J778" s="386"/>
      <c r="K778" s="387"/>
      <c r="L778" s="613" t="e">
        <f>IF(#REF!="","",#REF!)</f>
        <v>#REF!</v>
      </c>
      <c r="M778" s="613"/>
      <c r="N778" s="613"/>
      <c r="O778" s="613"/>
      <c r="P778" s="613"/>
      <c r="Q778" s="613"/>
      <c r="R778" s="613"/>
      <c r="S778" s="614"/>
      <c r="T778" s="567"/>
      <c r="U778" s="416"/>
      <c r="V778" s="666"/>
      <c r="W778" s="565"/>
      <c r="X778" s="23" t="e">
        <f t="shared" si="135"/>
        <v>#REF!</v>
      </c>
      <c r="Y778" s="7">
        <f t="shared" si="136"/>
        <v>2</v>
      </c>
      <c r="Z778" s="7" t="e">
        <f t="shared" si="137"/>
        <v>#REF!</v>
      </c>
      <c r="AA778" s="7" t="e">
        <f t="shared" si="138"/>
        <v>#REF!</v>
      </c>
      <c r="AB778" s="7" t="e">
        <f>IF(I778=#REF!,1,2)</f>
        <v>#REF!</v>
      </c>
    </row>
    <row r="779" spans="1:33" s="7" customFormat="1" ht="17.45" customHeight="1" x14ac:dyDescent="0.15">
      <c r="A779" s="27" t="e">
        <f t="shared" si="139"/>
        <v>#REF!</v>
      </c>
      <c r="B779" s="623"/>
      <c r="C779" s="628"/>
      <c r="D779" s="631"/>
      <c r="E779" s="523"/>
      <c r="F779" s="47" t="e">
        <f>IF(#REF!="","",#REF!)</f>
        <v>#REF!</v>
      </c>
      <c r="G779" s="49" t="e">
        <f>IF(#REF!="","",#REF!)</f>
        <v>#REF!</v>
      </c>
      <c r="H779" s="54" t="e">
        <f>IF(#REF!="","",#REF!)</f>
        <v>#REF!</v>
      </c>
      <c r="I779" s="385" t="str">
        <f t="shared" si="134"/>
        <v/>
      </c>
      <c r="J779" s="386"/>
      <c r="K779" s="387"/>
      <c r="L779" s="613" t="e">
        <f>IF(#REF!="","",#REF!)</f>
        <v>#REF!</v>
      </c>
      <c r="M779" s="613"/>
      <c r="N779" s="613"/>
      <c r="O779" s="613"/>
      <c r="P779" s="613"/>
      <c r="Q779" s="613"/>
      <c r="R779" s="613"/>
      <c r="S779" s="614"/>
      <c r="T779" s="567"/>
      <c r="U779" s="416"/>
      <c r="V779" s="666"/>
      <c r="W779" s="565"/>
      <c r="X779" s="23" t="e">
        <f t="shared" si="135"/>
        <v>#REF!</v>
      </c>
      <c r="Y779" s="7">
        <f t="shared" si="136"/>
        <v>2</v>
      </c>
      <c r="Z779" s="7" t="e">
        <f t="shared" si="137"/>
        <v>#REF!</v>
      </c>
      <c r="AA779" s="7" t="e">
        <f t="shared" si="138"/>
        <v>#REF!</v>
      </c>
      <c r="AB779" s="7" t="e">
        <f>IF(I779=#REF!,1,2)</f>
        <v>#REF!</v>
      </c>
    </row>
    <row r="780" spans="1:33" s="7" customFormat="1" ht="17.45" customHeight="1" x14ac:dyDescent="0.15">
      <c r="A780" s="27" t="e">
        <f t="shared" si="139"/>
        <v>#REF!</v>
      </c>
      <c r="B780" s="623"/>
      <c r="C780" s="628"/>
      <c r="D780" s="631"/>
      <c r="E780" s="523"/>
      <c r="F780" s="47" t="e">
        <f>IF(#REF!="","",#REF!)</f>
        <v>#REF!</v>
      </c>
      <c r="G780" s="49" t="e">
        <f>IF(#REF!="","",#REF!)</f>
        <v>#REF!</v>
      </c>
      <c r="H780" s="54" t="e">
        <f>IF(#REF!="","",#REF!)</f>
        <v>#REF!</v>
      </c>
      <c r="I780" s="385" t="str">
        <f t="shared" si="134"/>
        <v/>
      </c>
      <c r="J780" s="386"/>
      <c r="K780" s="387"/>
      <c r="L780" s="613" t="e">
        <f>IF(#REF!="","",#REF!)</f>
        <v>#REF!</v>
      </c>
      <c r="M780" s="613"/>
      <c r="N780" s="613"/>
      <c r="O780" s="613"/>
      <c r="P780" s="613"/>
      <c r="Q780" s="613"/>
      <c r="R780" s="613"/>
      <c r="S780" s="614"/>
      <c r="T780" s="567"/>
      <c r="U780" s="416"/>
      <c r="V780" s="666"/>
      <c r="W780" s="565"/>
      <c r="X780" s="23" t="e">
        <f t="shared" si="135"/>
        <v>#REF!</v>
      </c>
      <c r="Y780" s="7">
        <f t="shared" si="136"/>
        <v>2</v>
      </c>
      <c r="Z780" s="7" t="e">
        <f t="shared" si="137"/>
        <v>#REF!</v>
      </c>
      <c r="AA780" s="7" t="e">
        <f t="shared" si="138"/>
        <v>#REF!</v>
      </c>
      <c r="AB780" s="7" t="e">
        <f>IF(I780=#REF!,1,2)</f>
        <v>#REF!</v>
      </c>
    </row>
    <row r="781" spans="1:33" s="7" customFormat="1" ht="17.45" customHeight="1" x14ac:dyDescent="0.15">
      <c r="A781" s="27" t="e">
        <f t="shared" si="139"/>
        <v>#REF!</v>
      </c>
      <c r="B781" s="623"/>
      <c r="C781" s="628"/>
      <c r="D781" s="631"/>
      <c r="E781" s="523"/>
      <c r="F781" s="47" t="e">
        <f>IF(#REF!="","",#REF!)</f>
        <v>#REF!</v>
      </c>
      <c r="G781" s="49" t="e">
        <f>IF(#REF!="","",#REF!)</f>
        <v>#REF!</v>
      </c>
      <c r="H781" s="54" t="e">
        <f>IF(#REF!="","",#REF!)</f>
        <v>#REF!</v>
      </c>
      <c r="I781" s="385" t="str">
        <f t="shared" si="134"/>
        <v/>
      </c>
      <c r="J781" s="386"/>
      <c r="K781" s="387"/>
      <c r="L781" s="613" t="e">
        <f>IF(#REF!="","",#REF!)</f>
        <v>#REF!</v>
      </c>
      <c r="M781" s="613"/>
      <c r="N781" s="613"/>
      <c r="O781" s="613"/>
      <c r="P781" s="613"/>
      <c r="Q781" s="613"/>
      <c r="R781" s="613"/>
      <c r="S781" s="614"/>
      <c r="T781" s="567"/>
      <c r="U781" s="416"/>
      <c r="V781" s="666"/>
      <c r="W781" s="565"/>
      <c r="X781" s="23" t="e">
        <f t="shared" si="135"/>
        <v>#REF!</v>
      </c>
      <c r="Y781" s="7">
        <f t="shared" si="136"/>
        <v>2</v>
      </c>
      <c r="Z781" s="7" t="e">
        <f t="shared" si="137"/>
        <v>#REF!</v>
      </c>
      <c r="AA781" s="7" t="e">
        <f t="shared" si="138"/>
        <v>#REF!</v>
      </c>
      <c r="AB781" s="7" t="e">
        <f>IF(I781=#REF!,1,2)</f>
        <v>#REF!</v>
      </c>
    </row>
    <row r="782" spans="1:33" s="7" customFormat="1" ht="17.45" customHeight="1" x14ac:dyDescent="0.15">
      <c r="A782" s="27" t="e">
        <f t="shared" si="139"/>
        <v>#REF!</v>
      </c>
      <c r="B782" s="623"/>
      <c r="C782" s="628"/>
      <c r="D782" s="631"/>
      <c r="E782" s="523"/>
      <c r="F782" s="47" t="e">
        <f>IF(#REF!="","",#REF!)</f>
        <v>#REF!</v>
      </c>
      <c r="G782" s="49" t="e">
        <f>IF(#REF!="","",#REF!)</f>
        <v>#REF!</v>
      </c>
      <c r="H782" s="54" t="e">
        <f>IF(#REF!="","",#REF!)</f>
        <v>#REF!</v>
      </c>
      <c r="I782" s="385" t="str">
        <f t="shared" si="134"/>
        <v/>
      </c>
      <c r="J782" s="386"/>
      <c r="K782" s="387"/>
      <c r="L782" s="613" t="e">
        <f>IF(#REF!="","",#REF!)</f>
        <v>#REF!</v>
      </c>
      <c r="M782" s="613"/>
      <c r="N782" s="613"/>
      <c r="O782" s="613"/>
      <c r="P782" s="613"/>
      <c r="Q782" s="613"/>
      <c r="R782" s="613"/>
      <c r="S782" s="614"/>
      <c r="T782" s="567"/>
      <c r="U782" s="416"/>
      <c r="V782" s="666"/>
      <c r="W782" s="565"/>
      <c r="X782" s="23" t="e">
        <f t="shared" si="135"/>
        <v>#REF!</v>
      </c>
      <c r="Y782" s="7">
        <f t="shared" si="136"/>
        <v>2</v>
      </c>
      <c r="Z782" s="7" t="e">
        <f t="shared" si="137"/>
        <v>#REF!</v>
      </c>
      <c r="AA782" s="7" t="e">
        <f t="shared" si="138"/>
        <v>#REF!</v>
      </c>
      <c r="AB782" s="7" t="e">
        <f>IF(I782=#REF!,1,2)</f>
        <v>#REF!</v>
      </c>
    </row>
    <row r="783" spans="1:33" s="7" customFormat="1" ht="17.45" customHeight="1" x14ac:dyDescent="0.15">
      <c r="A783" s="27" t="e">
        <f t="shared" si="139"/>
        <v>#REF!</v>
      </c>
      <c r="B783" s="623"/>
      <c r="C783" s="628"/>
      <c r="D783" s="631"/>
      <c r="E783" s="523"/>
      <c r="F783" s="47" t="e">
        <f>IF(#REF!="","",#REF!)</f>
        <v>#REF!</v>
      </c>
      <c r="G783" s="49" t="e">
        <f>IF(#REF!="","",#REF!)</f>
        <v>#REF!</v>
      </c>
      <c r="H783" s="54" t="e">
        <f>IF(#REF!="","",#REF!)</f>
        <v>#REF!</v>
      </c>
      <c r="I783" s="385" t="str">
        <f t="shared" si="134"/>
        <v/>
      </c>
      <c r="J783" s="386"/>
      <c r="K783" s="387"/>
      <c r="L783" s="613" t="e">
        <f>IF(#REF!="","",#REF!)</f>
        <v>#REF!</v>
      </c>
      <c r="M783" s="613"/>
      <c r="N783" s="613"/>
      <c r="O783" s="613"/>
      <c r="P783" s="613"/>
      <c r="Q783" s="613"/>
      <c r="R783" s="613"/>
      <c r="S783" s="614"/>
      <c r="T783" s="567"/>
      <c r="U783" s="416"/>
      <c r="V783" s="666"/>
      <c r="W783" s="565"/>
      <c r="X783" s="23" t="e">
        <f t="shared" si="135"/>
        <v>#REF!</v>
      </c>
      <c r="Y783" s="7">
        <f t="shared" si="136"/>
        <v>2</v>
      </c>
      <c r="Z783" s="7" t="e">
        <f t="shared" si="137"/>
        <v>#REF!</v>
      </c>
      <c r="AA783" s="7" t="e">
        <f t="shared" si="138"/>
        <v>#REF!</v>
      </c>
      <c r="AB783" s="7" t="e">
        <f>IF(I783=#REF!,1,2)</f>
        <v>#REF!</v>
      </c>
    </row>
    <row r="784" spans="1:33" s="7" customFormat="1" ht="17.45" customHeight="1" x14ac:dyDescent="0.15">
      <c r="A784" s="27" t="e">
        <f t="shared" si="139"/>
        <v>#REF!</v>
      </c>
      <c r="B784" s="623"/>
      <c r="C784" s="628"/>
      <c r="D784" s="631"/>
      <c r="E784" s="523"/>
      <c r="F784" s="47" t="e">
        <f>IF(#REF!="","",#REF!)</f>
        <v>#REF!</v>
      </c>
      <c r="G784" s="49" t="e">
        <f>IF(#REF!="","",#REF!)</f>
        <v>#REF!</v>
      </c>
      <c r="H784" s="54" t="e">
        <f>IF(#REF!="","",#REF!)</f>
        <v>#REF!</v>
      </c>
      <c r="I784" s="385" t="str">
        <f t="shared" si="134"/>
        <v/>
      </c>
      <c r="J784" s="386"/>
      <c r="K784" s="387"/>
      <c r="L784" s="613" t="e">
        <f>IF(#REF!="","",#REF!)</f>
        <v>#REF!</v>
      </c>
      <c r="M784" s="613"/>
      <c r="N784" s="613"/>
      <c r="O784" s="613"/>
      <c r="P784" s="613"/>
      <c r="Q784" s="613"/>
      <c r="R784" s="613"/>
      <c r="S784" s="614"/>
      <c r="T784" s="567"/>
      <c r="U784" s="416"/>
      <c r="V784" s="666"/>
      <c r="W784" s="565"/>
      <c r="X784" s="23" t="e">
        <f t="shared" si="135"/>
        <v>#REF!</v>
      </c>
      <c r="Y784" s="7">
        <f t="shared" si="136"/>
        <v>2</v>
      </c>
      <c r="Z784" s="7" t="e">
        <f t="shared" si="137"/>
        <v>#REF!</v>
      </c>
      <c r="AA784" s="7" t="e">
        <f t="shared" si="138"/>
        <v>#REF!</v>
      </c>
      <c r="AB784" s="7" t="e">
        <f>IF(I784=#REF!,1,2)</f>
        <v>#REF!</v>
      </c>
    </row>
    <row r="785" spans="1:30" s="7" customFormat="1" ht="17.45" customHeight="1" x14ac:dyDescent="0.15">
      <c r="A785" s="27" t="e">
        <f t="shared" si="139"/>
        <v>#REF!</v>
      </c>
      <c r="B785" s="623"/>
      <c r="C785" s="628"/>
      <c r="D785" s="631"/>
      <c r="E785" s="523"/>
      <c r="F785" s="47" t="e">
        <f>IF(#REF!="","",#REF!)</f>
        <v>#REF!</v>
      </c>
      <c r="G785" s="49" t="e">
        <f>IF(#REF!="","",#REF!)</f>
        <v>#REF!</v>
      </c>
      <c r="H785" s="54" t="e">
        <f>IF(#REF!="","",#REF!)</f>
        <v>#REF!</v>
      </c>
      <c r="I785" s="385" t="str">
        <f t="shared" si="134"/>
        <v/>
      </c>
      <c r="J785" s="386"/>
      <c r="K785" s="387"/>
      <c r="L785" s="613" t="e">
        <f>IF(#REF!="","",#REF!)</f>
        <v>#REF!</v>
      </c>
      <c r="M785" s="613"/>
      <c r="N785" s="613"/>
      <c r="O785" s="613"/>
      <c r="P785" s="613"/>
      <c r="Q785" s="613"/>
      <c r="R785" s="613"/>
      <c r="S785" s="614"/>
      <c r="T785" s="567"/>
      <c r="U785" s="416"/>
      <c r="V785" s="666"/>
      <c r="W785" s="565"/>
      <c r="X785" s="23" t="e">
        <f t="shared" si="135"/>
        <v>#REF!</v>
      </c>
      <c r="Y785" s="7">
        <f t="shared" si="136"/>
        <v>2</v>
      </c>
      <c r="Z785" s="7" t="e">
        <f t="shared" si="137"/>
        <v>#REF!</v>
      </c>
      <c r="AA785" s="7" t="e">
        <f t="shared" si="138"/>
        <v>#REF!</v>
      </c>
      <c r="AB785" s="7" t="e">
        <f>IF(I785=#REF!,1,2)</f>
        <v>#REF!</v>
      </c>
    </row>
    <row r="786" spans="1:30" s="7" customFormat="1" ht="17.45" customHeight="1" x14ac:dyDescent="0.15">
      <c r="A786" s="27" t="e">
        <f t="shared" si="139"/>
        <v>#REF!</v>
      </c>
      <c r="B786" s="623"/>
      <c r="C786" s="628"/>
      <c r="D786" s="631"/>
      <c r="E786" s="523"/>
      <c r="F786" s="47" t="e">
        <f>IF(#REF!="","",#REF!)</f>
        <v>#REF!</v>
      </c>
      <c r="G786" s="49" t="e">
        <f>IF(#REF!="","",#REF!)</f>
        <v>#REF!</v>
      </c>
      <c r="H786" s="54" t="e">
        <f>IF(#REF!="","",#REF!)</f>
        <v>#REF!</v>
      </c>
      <c r="I786" s="385" t="str">
        <f t="shared" si="134"/>
        <v/>
      </c>
      <c r="J786" s="386"/>
      <c r="K786" s="387"/>
      <c r="L786" s="613" t="e">
        <f>IF(#REF!="","",#REF!)</f>
        <v>#REF!</v>
      </c>
      <c r="M786" s="613"/>
      <c r="N786" s="613"/>
      <c r="O786" s="613"/>
      <c r="P786" s="613"/>
      <c r="Q786" s="613"/>
      <c r="R786" s="613"/>
      <c r="S786" s="614"/>
      <c r="T786" s="567"/>
      <c r="U786" s="416"/>
      <c r="V786" s="666"/>
      <c r="W786" s="565"/>
      <c r="X786" s="23" t="e">
        <f t="shared" si="135"/>
        <v>#REF!</v>
      </c>
      <c r="Y786" s="7">
        <f t="shared" si="136"/>
        <v>2</v>
      </c>
      <c r="Z786" s="7" t="e">
        <f t="shared" si="137"/>
        <v>#REF!</v>
      </c>
      <c r="AA786" s="7" t="e">
        <f t="shared" si="138"/>
        <v>#REF!</v>
      </c>
      <c r="AB786" s="7" t="e">
        <f>IF(I786=#REF!,1,2)</f>
        <v>#REF!</v>
      </c>
    </row>
    <row r="787" spans="1:30" s="7" customFormat="1" ht="17.45" customHeight="1" x14ac:dyDescent="0.15">
      <c r="A787" s="27" t="e">
        <f t="shared" si="139"/>
        <v>#REF!</v>
      </c>
      <c r="B787" s="623"/>
      <c r="C787" s="628"/>
      <c r="D787" s="631"/>
      <c r="E787" s="523"/>
      <c r="F787" s="47" t="e">
        <f>IF(#REF!="","",#REF!)</f>
        <v>#REF!</v>
      </c>
      <c r="G787" s="49" t="e">
        <f>IF(#REF!="","",#REF!)</f>
        <v>#REF!</v>
      </c>
      <c r="H787" s="54" t="e">
        <f>IF(#REF!="","",#REF!)</f>
        <v>#REF!</v>
      </c>
      <c r="I787" s="385" t="str">
        <f t="shared" si="134"/>
        <v/>
      </c>
      <c r="J787" s="386"/>
      <c r="K787" s="387"/>
      <c r="L787" s="613" t="e">
        <f>IF(#REF!="","",#REF!)</f>
        <v>#REF!</v>
      </c>
      <c r="M787" s="613"/>
      <c r="N787" s="613"/>
      <c r="O787" s="613"/>
      <c r="P787" s="613"/>
      <c r="Q787" s="613"/>
      <c r="R787" s="613"/>
      <c r="S787" s="614"/>
      <c r="T787" s="567"/>
      <c r="U787" s="416"/>
      <c r="V787" s="666"/>
      <c r="W787" s="565"/>
      <c r="X787" s="23" t="e">
        <f t="shared" si="135"/>
        <v>#REF!</v>
      </c>
      <c r="Y787" s="7">
        <f t="shared" si="136"/>
        <v>2</v>
      </c>
      <c r="Z787" s="7" t="e">
        <f t="shared" si="137"/>
        <v>#REF!</v>
      </c>
      <c r="AA787" s="7" t="e">
        <f t="shared" si="138"/>
        <v>#REF!</v>
      </c>
      <c r="AB787" s="7" t="e">
        <f>IF(I787=#REF!,1,2)</f>
        <v>#REF!</v>
      </c>
    </row>
    <row r="788" spans="1:30" s="7" customFormat="1" ht="17.45" customHeight="1" x14ac:dyDescent="0.15">
      <c r="A788" s="27" t="e">
        <f t="shared" si="139"/>
        <v>#REF!</v>
      </c>
      <c r="B788" s="623"/>
      <c r="C788" s="628"/>
      <c r="D788" s="631"/>
      <c r="E788" s="523"/>
      <c r="F788" s="47" t="e">
        <f>IF(#REF!="","",#REF!)</f>
        <v>#REF!</v>
      </c>
      <c r="G788" s="49" t="e">
        <f>IF(#REF!="","",#REF!)</f>
        <v>#REF!</v>
      </c>
      <c r="H788" s="54" t="e">
        <f>IF(#REF!="","",#REF!)</f>
        <v>#REF!</v>
      </c>
      <c r="I788" s="385" t="str">
        <f t="shared" si="134"/>
        <v/>
      </c>
      <c r="J788" s="386"/>
      <c r="K788" s="387"/>
      <c r="L788" s="613" t="e">
        <f>IF(#REF!="","",#REF!)</f>
        <v>#REF!</v>
      </c>
      <c r="M788" s="613"/>
      <c r="N788" s="613"/>
      <c r="O788" s="613"/>
      <c r="P788" s="613"/>
      <c r="Q788" s="613"/>
      <c r="R788" s="613"/>
      <c r="S788" s="614"/>
      <c r="T788" s="567"/>
      <c r="U788" s="416"/>
      <c r="V788" s="666"/>
      <c r="W788" s="565"/>
      <c r="X788" s="23" t="e">
        <f t="shared" si="135"/>
        <v>#REF!</v>
      </c>
      <c r="Y788" s="7">
        <f t="shared" si="136"/>
        <v>2</v>
      </c>
      <c r="Z788" s="7" t="e">
        <f t="shared" si="137"/>
        <v>#REF!</v>
      </c>
      <c r="AA788" s="7" t="e">
        <f t="shared" si="138"/>
        <v>#REF!</v>
      </c>
      <c r="AB788" s="7" t="e">
        <f>IF(I788=#REF!,1,2)</f>
        <v>#REF!</v>
      </c>
    </row>
    <row r="789" spans="1:30" s="7" customFormat="1" ht="17.45" customHeight="1" x14ac:dyDescent="0.15">
      <c r="A789" s="27" t="e">
        <f t="shared" si="139"/>
        <v>#REF!</v>
      </c>
      <c r="B789" s="623"/>
      <c r="C789" s="628"/>
      <c r="D789" s="631"/>
      <c r="E789" s="523"/>
      <c r="F789" s="47" t="e">
        <f>IF(#REF!="","",#REF!)</f>
        <v>#REF!</v>
      </c>
      <c r="G789" s="49" t="e">
        <f>IF(#REF!="","",#REF!)</f>
        <v>#REF!</v>
      </c>
      <c r="H789" s="54" t="e">
        <f>IF(#REF!="","",#REF!)</f>
        <v>#REF!</v>
      </c>
      <c r="I789" s="385" t="str">
        <f t="shared" si="134"/>
        <v/>
      </c>
      <c r="J789" s="386"/>
      <c r="K789" s="387"/>
      <c r="L789" s="613" t="e">
        <f>IF(#REF!="","",#REF!)</f>
        <v>#REF!</v>
      </c>
      <c r="M789" s="613"/>
      <c r="N789" s="613"/>
      <c r="O789" s="613"/>
      <c r="P789" s="613"/>
      <c r="Q789" s="613"/>
      <c r="R789" s="613"/>
      <c r="S789" s="614"/>
      <c r="T789" s="567"/>
      <c r="U789" s="416"/>
      <c r="V789" s="666"/>
      <c r="W789" s="565"/>
      <c r="X789" s="23" t="e">
        <f t="shared" si="135"/>
        <v>#REF!</v>
      </c>
      <c r="Y789" s="7">
        <f t="shared" si="136"/>
        <v>2</v>
      </c>
      <c r="Z789" s="7" t="e">
        <f t="shared" si="137"/>
        <v>#REF!</v>
      </c>
      <c r="AA789" s="7" t="e">
        <f t="shared" si="138"/>
        <v>#REF!</v>
      </c>
      <c r="AB789" s="7" t="e">
        <f>IF(I789=#REF!,1,2)</f>
        <v>#REF!</v>
      </c>
    </row>
    <row r="790" spans="1:30" s="7" customFormat="1" ht="17.45" customHeight="1" x14ac:dyDescent="0.15">
      <c r="A790" s="27" t="e">
        <f t="shared" si="139"/>
        <v>#REF!</v>
      </c>
      <c r="B790" s="623"/>
      <c r="C790" s="628"/>
      <c r="D790" s="631"/>
      <c r="E790" s="523"/>
      <c r="F790" s="47" t="e">
        <f>IF(#REF!="","",#REF!)</f>
        <v>#REF!</v>
      </c>
      <c r="G790" s="49" t="e">
        <f>IF(#REF!="","",#REF!)</f>
        <v>#REF!</v>
      </c>
      <c r="H790" s="54" t="e">
        <f>IF(#REF!="","",#REF!)</f>
        <v>#REF!</v>
      </c>
      <c r="I790" s="385" t="str">
        <f t="shared" si="134"/>
        <v/>
      </c>
      <c r="J790" s="386"/>
      <c r="K790" s="387"/>
      <c r="L790" s="613" t="e">
        <f>IF(#REF!="","",#REF!)</f>
        <v>#REF!</v>
      </c>
      <c r="M790" s="613"/>
      <c r="N790" s="613"/>
      <c r="O790" s="613"/>
      <c r="P790" s="613"/>
      <c r="Q790" s="613"/>
      <c r="R790" s="613"/>
      <c r="S790" s="614"/>
      <c r="T790" s="567"/>
      <c r="U790" s="416"/>
      <c r="V790" s="666"/>
      <c r="W790" s="565"/>
      <c r="X790" s="23" t="e">
        <f t="shared" si="135"/>
        <v>#REF!</v>
      </c>
      <c r="Y790" s="7">
        <f t="shared" si="136"/>
        <v>2</v>
      </c>
      <c r="Z790" s="7" t="e">
        <f t="shared" si="137"/>
        <v>#REF!</v>
      </c>
      <c r="AA790" s="7" t="e">
        <f t="shared" si="138"/>
        <v>#REF!</v>
      </c>
      <c r="AB790" s="7" t="e">
        <f>IF(I790=#REF!,1,2)</f>
        <v>#REF!</v>
      </c>
    </row>
    <row r="791" spans="1:30" s="7" customFormat="1" ht="17.45" customHeight="1" x14ac:dyDescent="0.15">
      <c r="A791" s="27" t="e">
        <f t="shared" si="139"/>
        <v>#REF!</v>
      </c>
      <c r="B791" s="623"/>
      <c r="C791" s="628"/>
      <c r="D791" s="631"/>
      <c r="E791" s="523"/>
      <c r="F791" s="47" t="e">
        <f>IF(#REF!="","",#REF!)</f>
        <v>#REF!</v>
      </c>
      <c r="G791" s="49" t="e">
        <f>IF(#REF!="","",#REF!)</f>
        <v>#REF!</v>
      </c>
      <c r="H791" s="54" t="e">
        <f>IF(#REF!="","",#REF!)</f>
        <v>#REF!</v>
      </c>
      <c r="I791" s="385" t="str">
        <f t="shared" si="134"/>
        <v/>
      </c>
      <c r="J791" s="386"/>
      <c r="K791" s="387"/>
      <c r="L791" s="613" t="e">
        <f>IF(#REF!="","",#REF!)</f>
        <v>#REF!</v>
      </c>
      <c r="M791" s="613"/>
      <c r="N791" s="613"/>
      <c r="O791" s="613"/>
      <c r="P791" s="613"/>
      <c r="Q791" s="613"/>
      <c r="R791" s="613"/>
      <c r="S791" s="614"/>
      <c r="T791" s="567"/>
      <c r="U791" s="416"/>
      <c r="V791" s="666"/>
      <c r="W791" s="565"/>
      <c r="X791" s="23" t="e">
        <f t="shared" si="135"/>
        <v>#REF!</v>
      </c>
      <c r="Y791" s="7">
        <f t="shared" si="136"/>
        <v>2</v>
      </c>
      <c r="Z791" s="7" t="e">
        <f t="shared" si="137"/>
        <v>#REF!</v>
      </c>
      <c r="AA791" s="7" t="e">
        <f t="shared" si="138"/>
        <v>#REF!</v>
      </c>
      <c r="AB791" s="7" t="e">
        <f>IF(I791=#REF!,1,2)</f>
        <v>#REF!</v>
      </c>
    </row>
    <row r="792" spans="1:30" s="7" customFormat="1" ht="17.45" customHeight="1" x14ac:dyDescent="0.15">
      <c r="A792" s="27" t="e">
        <f t="shared" si="139"/>
        <v>#REF!</v>
      </c>
      <c r="B792" s="623"/>
      <c r="C792" s="628"/>
      <c r="D792" s="631"/>
      <c r="E792" s="523"/>
      <c r="F792" s="47" t="e">
        <f>IF(#REF!="","",#REF!)</f>
        <v>#REF!</v>
      </c>
      <c r="G792" s="49" t="e">
        <f>IF(#REF!="","",#REF!)</f>
        <v>#REF!</v>
      </c>
      <c r="H792" s="54" t="e">
        <f>IF(#REF!="","",#REF!)</f>
        <v>#REF!</v>
      </c>
      <c r="I792" s="385" t="str">
        <f t="shared" si="134"/>
        <v/>
      </c>
      <c r="J792" s="386"/>
      <c r="K792" s="387"/>
      <c r="L792" s="613" t="e">
        <f>IF(#REF!="","",#REF!)</f>
        <v>#REF!</v>
      </c>
      <c r="M792" s="613"/>
      <c r="N792" s="613"/>
      <c r="O792" s="613"/>
      <c r="P792" s="613"/>
      <c r="Q792" s="613"/>
      <c r="R792" s="613"/>
      <c r="S792" s="614"/>
      <c r="T792" s="567"/>
      <c r="U792" s="416"/>
      <c r="V792" s="666"/>
      <c r="W792" s="565"/>
      <c r="X792" s="23" t="e">
        <f t="shared" si="135"/>
        <v>#REF!</v>
      </c>
      <c r="Y792" s="7">
        <f t="shared" si="136"/>
        <v>2</v>
      </c>
      <c r="Z792" s="7" t="e">
        <f t="shared" si="137"/>
        <v>#REF!</v>
      </c>
      <c r="AA792" s="7" t="e">
        <f t="shared" si="138"/>
        <v>#REF!</v>
      </c>
      <c r="AB792" s="7" t="e">
        <f>IF(I792=#REF!,1,2)</f>
        <v>#REF!</v>
      </c>
    </row>
    <row r="793" spans="1:30" s="7" customFormat="1" ht="17.45" customHeight="1" x14ac:dyDescent="0.15">
      <c r="A793" s="27" t="e">
        <f t="shared" si="139"/>
        <v>#REF!</v>
      </c>
      <c r="B793" s="623"/>
      <c r="C793" s="628"/>
      <c r="D793" s="631"/>
      <c r="E793" s="523"/>
      <c r="F793" s="47" t="e">
        <f>IF(#REF!="","",#REF!)</f>
        <v>#REF!</v>
      </c>
      <c r="G793" s="49" t="e">
        <f>IF(#REF!="","",#REF!)</f>
        <v>#REF!</v>
      </c>
      <c r="H793" s="54" t="e">
        <f>IF(#REF!="","",#REF!)</f>
        <v>#REF!</v>
      </c>
      <c r="I793" s="385" t="str">
        <f t="shared" si="134"/>
        <v/>
      </c>
      <c r="J793" s="386"/>
      <c r="K793" s="387"/>
      <c r="L793" s="613" t="e">
        <f>IF(#REF!="","",#REF!)</f>
        <v>#REF!</v>
      </c>
      <c r="M793" s="613"/>
      <c r="N793" s="613"/>
      <c r="O793" s="613"/>
      <c r="P793" s="613"/>
      <c r="Q793" s="613"/>
      <c r="R793" s="613"/>
      <c r="S793" s="614"/>
      <c r="T793" s="567"/>
      <c r="U793" s="416"/>
      <c r="V793" s="666"/>
      <c r="W793" s="565"/>
      <c r="X793" s="23" t="e">
        <f t="shared" si="135"/>
        <v>#REF!</v>
      </c>
      <c r="Y793" s="7">
        <f t="shared" si="136"/>
        <v>2</v>
      </c>
      <c r="Z793" s="7" t="e">
        <f t="shared" si="137"/>
        <v>#REF!</v>
      </c>
      <c r="AA793" s="7" t="e">
        <f t="shared" si="138"/>
        <v>#REF!</v>
      </c>
      <c r="AB793" s="7" t="e">
        <f>IF(I793=#REF!,1,2)</f>
        <v>#REF!</v>
      </c>
    </row>
    <row r="794" spans="1:30" s="7" customFormat="1" ht="17.45" customHeight="1" thickBot="1" x14ac:dyDescent="0.2">
      <c r="A794" s="27" t="e">
        <f t="shared" si="139"/>
        <v>#REF!</v>
      </c>
      <c r="B794" s="623"/>
      <c r="C794" s="628"/>
      <c r="D794" s="631"/>
      <c r="E794" s="523"/>
      <c r="F794" s="47" t="e">
        <f>IF(#REF!="","",#REF!)</f>
        <v>#REF!</v>
      </c>
      <c r="G794" s="49" t="e">
        <f>IF(#REF!="","",#REF!)</f>
        <v>#REF!</v>
      </c>
      <c r="H794" s="54" t="e">
        <f>IF(#REF!="","",#REF!)</f>
        <v>#REF!</v>
      </c>
      <c r="I794" s="385" t="str">
        <f t="shared" si="134"/>
        <v/>
      </c>
      <c r="J794" s="386"/>
      <c r="K794" s="387"/>
      <c r="L794" s="613" t="e">
        <f>IF(#REF!="","",#REF!)</f>
        <v>#REF!</v>
      </c>
      <c r="M794" s="613"/>
      <c r="N794" s="613"/>
      <c r="O794" s="613"/>
      <c r="P794" s="613"/>
      <c r="Q794" s="613"/>
      <c r="R794" s="613"/>
      <c r="S794" s="614"/>
      <c r="T794" s="668"/>
      <c r="U794" s="416"/>
      <c r="V794" s="666"/>
      <c r="W794" s="565"/>
      <c r="X794" s="23" t="e">
        <f t="shared" si="135"/>
        <v>#REF!</v>
      </c>
      <c r="Y794" s="7">
        <f t="shared" si="136"/>
        <v>2</v>
      </c>
      <c r="Z794" s="7" t="e">
        <f t="shared" si="137"/>
        <v>#REF!</v>
      </c>
      <c r="AA794" s="7" t="e">
        <f t="shared" si="138"/>
        <v>#REF!</v>
      </c>
      <c r="AB794" s="7" t="e">
        <f>IF(I794=#REF!,1,2)</f>
        <v>#REF!</v>
      </c>
    </row>
    <row r="795" spans="1:30" s="7" customFormat="1" ht="36" customHeight="1" thickBot="1" x14ac:dyDescent="0.2">
      <c r="A795" s="13"/>
      <c r="B795" s="623"/>
      <c r="C795" s="628"/>
      <c r="D795" s="631"/>
      <c r="E795" s="508" t="s">
        <v>240</v>
      </c>
      <c r="F795" s="511" t="s">
        <v>206</v>
      </c>
      <c r="G795" s="435"/>
      <c r="H795" s="434" t="s">
        <v>207</v>
      </c>
      <c r="I795" s="435"/>
      <c r="J795" s="435"/>
      <c r="K795" s="435"/>
      <c r="L795" s="436" t="s">
        <v>208</v>
      </c>
      <c r="M795" s="436"/>
      <c r="N795" s="436"/>
      <c r="O795" s="669" t="s">
        <v>209</v>
      </c>
      <c r="P795" s="670"/>
      <c r="Q795" s="512" t="s">
        <v>210</v>
      </c>
      <c r="R795" s="38" t="s">
        <v>206</v>
      </c>
      <c r="S795" s="39" t="s">
        <v>202</v>
      </c>
      <c r="T795" s="44" t="s">
        <v>211</v>
      </c>
      <c r="U795" s="416"/>
      <c r="V795" s="666"/>
      <c r="W795" s="565"/>
      <c r="X795" s="28"/>
      <c r="Y795" s="21" t="s">
        <v>212</v>
      </c>
      <c r="Z795" s="21" t="s">
        <v>210</v>
      </c>
      <c r="AB795" s="45" t="s">
        <v>213</v>
      </c>
      <c r="AC795" s="45" t="s">
        <v>214</v>
      </c>
      <c r="AD795" s="22"/>
    </row>
    <row r="796" spans="1:30" s="7" customFormat="1" ht="15" customHeight="1" x14ac:dyDescent="0.15">
      <c r="A796" s="29"/>
      <c r="B796" s="623"/>
      <c r="C796" s="628"/>
      <c r="D796" s="631"/>
      <c r="E796" s="509"/>
      <c r="F796" s="515" t="e">
        <f>IF(#REF!="","",#REF!)</f>
        <v>#REF!</v>
      </c>
      <c r="G796" s="516"/>
      <c r="H796" s="439" t="e">
        <f>IF(#REF!="","",#REF!)</f>
        <v>#REF!</v>
      </c>
      <c r="I796" s="440"/>
      <c r="J796" s="440"/>
      <c r="K796" s="440"/>
      <c r="L796" s="441" t="e">
        <f>IF(#REF!="","",#REF!)</f>
        <v>#REF!</v>
      </c>
      <c r="M796" s="442"/>
      <c r="N796" s="442"/>
      <c r="O796" s="443" t="e">
        <f>SUM($L796:$N798)</f>
        <v>#REF!</v>
      </c>
      <c r="P796" s="444"/>
      <c r="Q796" s="513"/>
      <c r="R796" s="42" t="e">
        <f>IF(#REF!="","",#REF!)</f>
        <v>#REF!</v>
      </c>
      <c r="S796" s="40" t="e">
        <f>IF(#REF!="","",#REF!)</f>
        <v>#REF!</v>
      </c>
      <c r="T796" s="617" t="e">
        <f>SUM($S796:$S798)</f>
        <v>#REF!</v>
      </c>
      <c r="U796" s="416"/>
      <c r="V796" s="666"/>
      <c r="W796" s="565"/>
      <c r="X796" s="23" t="e">
        <f>IF(OR(Y796=2,Z796=2,AB796=2,AC796=2),"入力不備あり","")</f>
        <v>#REF!</v>
      </c>
      <c r="Y796" s="41" t="e">
        <f>IF(AND(F796="",H796="",L796=""),"",IF(AND(F796&lt;&gt;"",F796&gt;0,L796&lt;&gt;"",L796&gt;0,H796="○"),"",2))</f>
        <v>#REF!</v>
      </c>
      <c r="Z796" s="41" t="e">
        <f>IF(AND(R796="",S796=""),"",IF(AND(R796&gt;0,R796&lt;&gt;"",S796&gt;0,S796&lt;&gt;""),"",2))</f>
        <v>#REF!</v>
      </c>
      <c r="AA796" s="30"/>
      <c r="AB796" s="7" t="e">
        <f>IF(AND(O796=0,#REF!=0),"",IF(O796=#REF!,1,2))</f>
        <v>#REF!</v>
      </c>
      <c r="AC796" s="7" t="e">
        <f>IF(AND(T796=0,#REF!=0),"",IF(T796=#REF!,1,2))</f>
        <v>#REF!</v>
      </c>
    </row>
    <row r="797" spans="1:30" s="7" customFormat="1" ht="15" customHeight="1" x14ac:dyDescent="0.15">
      <c r="A797" s="29"/>
      <c r="B797" s="623"/>
      <c r="C797" s="628"/>
      <c r="D797" s="631"/>
      <c r="E797" s="509"/>
      <c r="F797" s="500" t="e">
        <f>IF(#REF!="","",#REF!)</f>
        <v>#REF!</v>
      </c>
      <c r="G797" s="501"/>
      <c r="H797" s="448" t="e">
        <f>IF(#REF!="","",#REF!)</f>
        <v>#REF!</v>
      </c>
      <c r="I797" s="449"/>
      <c r="J797" s="449"/>
      <c r="K797" s="449"/>
      <c r="L797" s="450" t="e">
        <f>IF(#REF!="","",#REF!)</f>
        <v>#REF!</v>
      </c>
      <c r="M797" s="451"/>
      <c r="N797" s="451"/>
      <c r="O797" s="445"/>
      <c r="P797" s="444"/>
      <c r="Q797" s="513"/>
      <c r="R797" s="42" t="e">
        <f>IF(#REF!="","",#REF!)</f>
        <v>#REF!</v>
      </c>
      <c r="S797" s="40" t="e">
        <f>IF(#REF!="","",#REF!)</f>
        <v>#REF!</v>
      </c>
      <c r="T797" s="618"/>
      <c r="U797" s="416"/>
      <c r="V797" s="666"/>
      <c r="W797" s="565"/>
      <c r="X797" s="23" t="e">
        <f>IF(OR(Y797=2,Z797=2),"入力不備あり","")</f>
        <v>#REF!</v>
      </c>
      <c r="Y797" s="41" t="e">
        <f>IF(AND(F797="",H797="",L797=""),"",IF(AND(F797&lt;&gt;"",F797&gt;0,L797&lt;&gt;"",L797&gt;0,H797="○"),"",2))</f>
        <v>#REF!</v>
      </c>
      <c r="Z797" s="41" t="e">
        <f t="shared" ref="Z797:Z798" si="140">IF(AND(R797="",S797=""),"",IF(AND(R797&gt;0,R797&lt;&gt;"",S797&gt;0,S797&lt;&gt;""),"",2))</f>
        <v>#REF!</v>
      </c>
      <c r="AA797" s="30"/>
    </row>
    <row r="798" spans="1:30" s="7" customFormat="1" ht="15" customHeight="1" thickBot="1" x14ac:dyDescent="0.2">
      <c r="A798" s="29"/>
      <c r="B798" s="623"/>
      <c r="C798" s="628"/>
      <c r="D798" s="631"/>
      <c r="E798" s="615"/>
      <c r="F798" s="620" t="e">
        <f>IF(#REF!="","",#REF!)</f>
        <v>#REF!</v>
      </c>
      <c r="G798" s="621"/>
      <c r="H798" s="640" t="e">
        <f>IF(#REF!="","",#REF!)</f>
        <v>#REF!</v>
      </c>
      <c r="I798" s="641"/>
      <c r="J798" s="641"/>
      <c r="K798" s="641"/>
      <c r="L798" s="642" t="e">
        <f>IF(#REF!="","",#REF!)</f>
        <v>#REF!</v>
      </c>
      <c r="M798" s="643"/>
      <c r="N798" s="643"/>
      <c r="O798" s="663"/>
      <c r="P798" s="664"/>
      <c r="Q798" s="616"/>
      <c r="R798" s="59" t="e">
        <f>IF(#REF!="","",#REF!)</f>
        <v>#REF!</v>
      </c>
      <c r="S798" s="60" t="e">
        <f>IF(#REF!="","",#REF!)</f>
        <v>#REF!</v>
      </c>
      <c r="T798" s="619"/>
      <c r="U798" s="416"/>
      <c r="V798" s="666"/>
      <c r="W798" s="565"/>
      <c r="X798" s="23" t="e">
        <f>IF(OR(Y798=2,Z798=2),"入力不備あり","")</f>
        <v>#REF!</v>
      </c>
      <c r="Y798" s="41" t="e">
        <f>IF(AND(F798="",H798="",L798=""),"",IF(AND(F798&lt;&gt;"",F798&gt;0,L798&lt;&gt;"",L798&gt;0,H798="○"),"",2))</f>
        <v>#REF!</v>
      </c>
      <c r="Z798" s="41" t="e">
        <f t="shared" si="140"/>
        <v>#REF!</v>
      </c>
      <c r="AA798" s="30"/>
    </row>
    <row r="799" spans="1:30" s="7" customFormat="1" ht="27.6" customHeight="1" x14ac:dyDescent="0.15">
      <c r="A799" s="320"/>
      <c r="B799" s="624"/>
      <c r="C799" s="326" t="s">
        <v>215</v>
      </c>
      <c r="D799" s="327"/>
      <c r="E799" s="608" t="e">
        <f>IF(#REF!="","",#REF!)</f>
        <v>#REF!</v>
      </c>
      <c r="F799" s="609"/>
      <c r="G799" s="609"/>
      <c r="H799" s="609"/>
      <c r="I799" s="609"/>
      <c r="J799" s="609"/>
      <c r="K799" s="609"/>
      <c r="L799" s="609"/>
      <c r="M799" s="609"/>
      <c r="N799" s="609"/>
      <c r="O799" s="609"/>
      <c r="P799" s="609"/>
      <c r="Q799" s="609"/>
      <c r="R799" s="609"/>
      <c r="S799" s="609"/>
      <c r="T799" s="609"/>
      <c r="U799" s="609"/>
      <c r="V799" s="609"/>
      <c r="W799" s="610"/>
    </row>
    <row r="800" spans="1:30" s="7" customFormat="1" ht="27.6" customHeight="1" thickBot="1" x14ac:dyDescent="0.2">
      <c r="A800" s="320"/>
      <c r="B800" s="624"/>
      <c r="C800" s="326" t="s">
        <v>216</v>
      </c>
      <c r="D800" s="327"/>
      <c r="E800" s="608" t="e">
        <f>IF(#REF!="","",#REF!)</f>
        <v>#REF!</v>
      </c>
      <c r="F800" s="609"/>
      <c r="G800" s="609"/>
      <c r="H800" s="609"/>
      <c r="I800" s="609"/>
      <c r="J800" s="609"/>
      <c r="K800" s="609"/>
      <c r="L800" s="609"/>
      <c r="M800" s="609"/>
      <c r="N800" s="609"/>
      <c r="O800" s="609"/>
      <c r="P800" s="609"/>
      <c r="Q800" s="609"/>
      <c r="R800" s="611"/>
      <c r="S800" s="611"/>
      <c r="T800" s="611"/>
      <c r="U800" s="611"/>
      <c r="V800" s="611"/>
      <c r="W800" s="612"/>
    </row>
    <row r="801" spans="1:33" s="7" customFormat="1" ht="18.600000000000001" customHeight="1" x14ac:dyDescent="0.15">
      <c r="A801" s="320"/>
      <c r="B801" s="624"/>
      <c r="C801" s="332" t="s">
        <v>217</v>
      </c>
      <c r="D801" s="333"/>
      <c r="E801" s="333"/>
      <c r="F801" s="334"/>
      <c r="G801" s="377" t="s">
        <v>218</v>
      </c>
      <c r="H801" s="378"/>
      <c r="I801" s="378"/>
      <c r="J801" s="378"/>
      <c r="K801" s="378"/>
      <c r="L801" s="378"/>
      <c r="M801" s="378"/>
      <c r="N801" s="378"/>
      <c r="O801" s="378"/>
      <c r="P801" s="378"/>
      <c r="Q801" s="378"/>
      <c r="R801" s="389" t="e">
        <f>IF(X801&lt;&gt;"","","【入力内容確認欄】以下を確認し【作業用】事業計画書(間接)シートを修正願います。")</f>
        <v>#REF!</v>
      </c>
      <c r="S801" s="632"/>
      <c r="T801" s="632"/>
      <c r="U801" s="632"/>
      <c r="V801" s="632"/>
      <c r="W801" s="633"/>
      <c r="X801" s="68" t="e">
        <f>IF(AND(R804="",R805="",R806="",R807="",R808="",R809=""),"左の市区町村に係る入力が完了しました。今一度、記載内容をご確認ください。","")</f>
        <v>#REF!</v>
      </c>
    </row>
    <row r="802" spans="1:33" s="7" customFormat="1" ht="9" customHeight="1" x14ac:dyDescent="0.15">
      <c r="A802" s="320"/>
      <c r="B802" s="624"/>
      <c r="C802" s="335"/>
      <c r="D802" s="336"/>
      <c r="E802" s="336"/>
      <c r="F802" s="337"/>
      <c r="G802" s="379"/>
      <c r="H802" s="380"/>
      <c r="I802" s="380"/>
      <c r="J802" s="380"/>
      <c r="K802" s="380"/>
      <c r="L802" s="380"/>
      <c r="M802" s="380"/>
      <c r="N802" s="380"/>
      <c r="O802" s="380"/>
      <c r="P802" s="380"/>
      <c r="Q802" s="380"/>
      <c r="R802" s="634"/>
      <c r="S802" s="635"/>
      <c r="T802" s="635"/>
      <c r="U802" s="635"/>
      <c r="V802" s="635"/>
      <c r="W802" s="636"/>
    </row>
    <row r="803" spans="1:33" s="7" customFormat="1" ht="9" customHeight="1" thickBot="1" x14ac:dyDescent="0.2">
      <c r="A803" s="320"/>
      <c r="B803" s="624"/>
      <c r="C803" s="335"/>
      <c r="D803" s="336"/>
      <c r="E803" s="336"/>
      <c r="F803" s="337"/>
      <c r="G803" s="381"/>
      <c r="H803" s="382"/>
      <c r="I803" s="382"/>
      <c r="J803" s="382"/>
      <c r="K803" s="382"/>
      <c r="L803" s="382"/>
      <c r="M803" s="382"/>
      <c r="N803" s="382"/>
      <c r="O803" s="382"/>
      <c r="P803" s="382"/>
      <c r="Q803" s="382"/>
      <c r="R803" s="637"/>
      <c r="S803" s="638"/>
      <c r="T803" s="638"/>
      <c r="U803" s="638"/>
      <c r="V803" s="638"/>
      <c r="W803" s="639"/>
    </row>
    <row r="804" spans="1:33" s="7" customFormat="1" ht="17.45" customHeight="1" x14ac:dyDescent="0.15">
      <c r="A804" s="320"/>
      <c r="B804" s="624"/>
      <c r="C804" s="335"/>
      <c r="D804" s="336"/>
      <c r="E804" s="336"/>
      <c r="F804" s="337"/>
      <c r="G804" s="398" t="e">
        <f>IF(#REF!="","",#REF!)</f>
        <v>#REF!</v>
      </c>
      <c r="H804" s="399"/>
      <c r="I804" s="399"/>
      <c r="J804" s="399"/>
      <c r="K804" s="399"/>
      <c r="L804" s="399"/>
      <c r="M804" s="399"/>
      <c r="N804" s="399"/>
      <c r="O804" s="399"/>
      <c r="P804" s="399"/>
      <c r="Q804" s="399"/>
      <c r="R804" s="646" t="e" cm="1">
        <f t="array" ref="R804">IF(AND(X773:X798="",A775:A798=""),"","・報酬・期末勤勉手当・交通費・合計額・都道府県/国の補助金額のいずれかに不備あり。")</f>
        <v>#REF!</v>
      </c>
      <c r="S804" s="647"/>
      <c r="T804" s="647"/>
      <c r="U804" s="647"/>
      <c r="V804" s="647"/>
      <c r="W804" s="648"/>
    </row>
    <row r="805" spans="1:33" s="7" customFormat="1" ht="17.45" customHeight="1" x14ac:dyDescent="0.15">
      <c r="A805" s="320"/>
      <c r="B805" s="624"/>
      <c r="C805" s="335"/>
      <c r="D805" s="336"/>
      <c r="E805" s="336"/>
      <c r="F805" s="337"/>
      <c r="G805" s="374" t="s">
        <v>219</v>
      </c>
      <c r="H805" s="388"/>
      <c r="I805" s="388"/>
      <c r="J805" s="388"/>
      <c r="K805" s="388"/>
      <c r="L805" s="388"/>
      <c r="M805" s="388"/>
      <c r="N805" s="388"/>
      <c r="O805" s="388"/>
      <c r="P805" s="388"/>
      <c r="Q805" s="388"/>
      <c r="R805" s="367" t="str">
        <f>IF(A771="市町村名×","・【C列】市区町村名：未入力または不備あり。","")</f>
        <v>・【C列】市区町村名：未入力または不備あり。</v>
      </c>
      <c r="S805" s="644"/>
      <c r="T805" s="644"/>
      <c r="U805" s="644"/>
      <c r="V805" s="644"/>
      <c r="W805" s="645"/>
    </row>
    <row r="806" spans="1:33" s="7" customFormat="1" ht="17.45" customHeight="1" x14ac:dyDescent="0.15">
      <c r="A806" s="320"/>
      <c r="B806" s="624"/>
      <c r="C806" s="338"/>
      <c r="D806" s="339"/>
      <c r="E806" s="339"/>
      <c r="F806" s="340"/>
      <c r="G806" s="364" t="e">
        <f>IF(#REF!="","",#REF!)</f>
        <v>#REF!</v>
      </c>
      <c r="H806" s="365"/>
      <c r="I806" s="365"/>
      <c r="J806" s="366"/>
      <c r="K806" s="366"/>
      <c r="L806" s="366"/>
      <c r="M806" s="366"/>
      <c r="N806" s="366"/>
      <c r="O806" s="366"/>
      <c r="P806" s="366"/>
      <c r="Q806" s="366"/>
      <c r="R806" s="367" t="e">
        <f>IF(OR(AF775=2,NOT(AND(V773&gt;0.3*U773,V773&lt;0.4*U773,V773&gt;=W773))),"・【V列】都道府県補助額：未入力または不備あり。","")</f>
        <v>#REF!</v>
      </c>
      <c r="S806" s="644"/>
      <c r="T806" s="644"/>
      <c r="U806" s="644"/>
      <c r="V806" s="644"/>
      <c r="W806" s="645"/>
    </row>
    <row r="807" spans="1:33" s="7" customFormat="1" ht="17.45" customHeight="1" x14ac:dyDescent="0.15">
      <c r="A807" s="320"/>
      <c r="B807" s="624"/>
      <c r="C807" s="348" t="s">
        <v>241</v>
      </c>
      <c r="D807" s="349"/>
      <c r="E807" s="349"/>
      <c r="F807" s="350"/>
      <c r="G807" s="372" t="s">
        <v>221</v>
      </c>
      <c r="H807" s="373"/>
      <c r="I807" s="373"/>
      <c r="J807" s="372" t="s">
        <v>222</v>
      </c>
      <c r="K807" s="373"/>
      <c r="L807" s="373"/>
      <c r="M807" s="373"/>
      <c r="N807" s="374" t="s">
        <v>223</v>
      </c>
      <c r="O807" s="366"/>
      <c r="P807" s="366"/>
      <c r="Q807" s="366"/>
      <c r="R807" s="341" t="e">
        <f>IF(AND(W773&lt;=U773/3,MOD(W773,1000)=0,NOT(W773=0),AG775=1),"","・【W列】国庫補助希望額に不備あり。")</f>
        <v>#REF!</v>
      </c>
      <c r="S807" s="649"/>
      <c r="T807" s="649"/>
      <c r="U807" s="649"/>
      <c r="V807" s="649"/>
      <c r="W807" s="650"/>
    </row>
    <row r="808" spans="1:33" s="7" customFormat="1" ht="17.45" customHeight="1" x14ac:dyDescent="0.15">
      <c r="A808" s="320"/>
      <c r="B808" s="624"/>
      <c r="C808" s="370"/>
      <c r="D808" s="371"/>
      <c r="E808" s="371"/>
      <c r="F808" s="371"/>
      <c r="G808" s="364" t="e">
        <f>IF(#REF!="","",#REF!)</f>
        <v>#REF!</v>
      </c>
      <c r="H808" s="375"/>
      <c r="I808" s="376"/>
      <c r="J808" s="364" t="e">
        <f>IF(#REF!="","",#REF!)</f>
        <v>#REF!</v>
      </c>
      <c r="K808" s="375"/>
      <c r="L808" s="375"/>
      <c r="M808" s="376"/>
      <c r="N808" s="364" t="e">
        <f>IF(#REF!="","",#REF!)</f>
        <v>#REF!</v>
      </c>
      <c r="O808" s="375"/>
      <c r="P808" s="375"/>
      <c r="Q808" s="375"/>
      <c r="R808" s="651" t="e">
        <f>IF(AND(SUM(F796:G798)&lt;=D773,SUM(R796:R798)&lt;=D773),"","・報酬の「配置人数」には年間を通じた配置予定人数を記載してください。(※１)及び記入例参照")</f>
        <v>#REF!</v>
      </c>
      <c r="S808" s="652"/>
      <c r="T808" s="652"/>
      <c r="U808" s="652"/>
      <c r="V808" s="652"/>
      <c r="W808" s="653"/>
      <c r="X808" s="31" t="str">
        <f>IF(AND(O808="○",T808="○"),"①か②の",IF(AND(O808="―",T808="―"),"エラー",""))</f>
        <v/>
      </c>
    </row>
    <row r="809" spans="1:33" s="7" customFormat="1" ht="17.45" customHeight="1" x14ac:dyDescent="0.15">
      <c r="A809" s="320"/>
      <c r="B809" s="624"/>
      <c r="C809" s="348" t="s">
        <v>224</v>
      </c>
      <c r="D809" s="349"/>
      <c r="E809" s="349"/>
      <c r="F809" s="350"/>
      <c r="G809" s="354" t="s">
        <v>225</v>
      </c>
      <c r="H809" s="354"/>
      <c r="I809" s="354"/>
      <c r="J809" s="355" t="s">
        <v>242</v>
      </c>
      <c r="K809" s="356"/>
      <c r="L809" s="356"/>
      <c r="M809" s="356"/>
      <c r="N809" s="356"/>
      <c r="O809" s="356"/>
      <c r="P809" s="356"/>
      <c r="Q809" s="356"/>
      <c r="R809" s="651" t="e">
        <f>IF(AND(OR(COUNTIF(J810,"①*"),COUNTIF(J810,"②*")),AND(E799&lt;&gt;"",E800&lt;&gt;"",G804="○",G806="○",G808="○",J808="○",N808="○",G810="○")),"","・【成果目標】・【成果指標】・【部活動指導員について】・【支給要件の確認】・【部活動指導員の指導状況】・【地域連携・地域移行に資する取組】のいずれかに未入力箇所あり。")</f>
        <v>#REF!</v>
      </c>
      <c r="S809" s="546"/>
      <c r="T809" s="546"/>
      <c r="U809" s="546"/>
      <c r="V809" s="546"/>
      <c r="W809" s="547"/>
    </row>
    <row r="810" spans="1:33" s="7" customFormat="1" ht="26.45" customHeight="1" thickBot="1" x14ac:dyDescent="0.2">
      <c r="A810" s="320"/>
      <c r="B810" s="625"/>
      <c r="C810" s="351"/>
      <c r="D810" s="352"/>
      <c r="E810" s="352"/>
      <c r="F810" s="353"/>
      <c r="G810" s="363" t="e">
        <f>IF(#REF!="","",#REF!)</f>
        <v>#REF!</v>
      </c>
      <c r="H810" s="363"/>
      <c r="I810" s="363"/>
      <c r="J810" s="657" t="e">
        <f>IF(#REF!="","",#REF!)</f>
        <v>#REF!</v>
      </c>
      <c r="K810" s="658"/>
      <c r="L810" s="658"/>
      <c r="M810" s="658"/>
      <c r="N810" s="658"/>
      <c r="O810" s="658"/>
      <c r="P810" s="658"/>
      <c r="Q810" s="658"/>
      <c r="R810" s="654"/>
      <c r="S810" s="655"/>
      <c r="T810" s="655"/>
      <c r="U810" s="655"/>
      <c r="V810" s="655"/>
      <c r="W810" s="656"/>
      <c r="X810" s="31" t="str">
        <f>IF(AND(O810="○",T810="○"),"①か②の",IF(AND(O810="―",T810="―"),"エラー",""))</f>
        <v/>
      </c>
    </row>
    <row r="811" spans="1:33" s="7" customFormat="1" ht="26.45" customHeight="1" x14ac:dyDescent="0.15">
      <c r="A811" s="24" t="str">
        <f>IF(OR(COUNTIF(C813,"*区"),COUNTIF(C813,"*市"),COUNTIF(C813,"*町"),COUNTIF(C813,"*村"),COUNTIF(C813,"*組合")),"○","市町村名×")</f>
        <v>市町村名×</v>
      </c>
      <c r="B811" s="490" t="s">
        <v>106</v>
      </c>
      <c r="C811" s="659" t="s">
        <v>236</v>
      </c>
      <c r="D811" s="661" t="s">
        <v>237</v>
      </c>
      <c r="E811" s="409" t="s">
        <v>191</v>
      </c>
      <c r="F811" s="410"/>
      <c r="G811" s="410"/>
      <c r="H811" s="410"/>
      <c r="I811" s="410"/>
      <c r="J811" s="410"/>
      <c r="K811" s="410"/>
      <c r="L811" s="410"/>
      <c r="M811" s="410"/>
      <c r="N811" s="410"/>
      <c r="O811" s="410"/>
      <c r="P811" s="410"/>
      <c r="Q811" s="410"/>
      <c r="R811" s="410"/>
      <c r="S811" s="410"/>
      <c r="T811" s="410"/>
      <c r="U811" s="492" t="s">
        <v>192</v>
      </c>
      <c r="V811" s="492" t="s">
        <v>238</v>
      </c>
      <c r="W811" s="517" t="s">
        <v>193</v>
      </c>
      <c r="X811" s="25" t="e">
        <f>IF(OR(AF815=2,NOT(AND(V813&gt;0.3*U813,V813&lt;0.4*U813,V813&gt;=W813))),"※３参照：【Ｕ列】都道府県補助額を確認してください","")</f>
        <v>#REF!</v>
      </c>
      <c r="Y811" s="26"/>
    </row>
    <row r="812" spans="1:33" s="7" customFormat="1" ht="21.6" customHeight="1" thickBot="1" x14ac:dyDescent="0.2">
      <c r="A812" s="24" t="str">
        <f>IF(B813="都道府県確認欄","No.不備","")</f>
        <v/>
      </c>
      <c r="B812" s="491"/>
      <c r="C812" s="660"/>
      <c r="D812" s="662"/>
      <c r="E812" s="411"/>
      <c r="F812" s="412"/>
      <c r="G812" s="412"/>
      <c r="H812" s="412"/>
      <c r="I812" s="412"/>
      <c r="J812" s="412"/>
      <c r="K812" s="412"/>
      <c r="L812" s="412"/>
      <c r="M812" s="412"/>
      <c r="N812" s="412"/>
      <c r="O812" s="412"/>
      <c r="P812" s="412"/>
      <c r="Q812" s="412"/>
      <c r="R812" s="412"/>
      <c r="S812" s="412"/>
      <c r="T812" s="412"/>
      <c r="U812" s="493"/>
      <c r="V812" s="493"/>
      <c r="W812" s="518"/>
      <c r="X812" s="25" t="e">
        <f>IF(AND(W813&lt;=U813/3,MOD(W813,1000)=0,NOT(W813=0),AG815=1),"","※３参照：【Ｖ列】国庫補助希望額を確認してください。")</f>
        <v>#REF!</v>
      </c>
      <c r="Y812" s="26"/>
    </row>
    <row r="813" spans="1:33" s="7" customFormat="1" ht="24" customHeight="1" x14ac:dyDescent="0.15">
      <c r="A813" s="14"/>
      <c r="B813" s="622" t="str">
        <f>IFERROR(IF(OR(COUNTIF(C813,"*区"),COUNTIF(C813,"*市"),COUNTIF(C813,"*町"),COUNTIF(C813,"*村"),COUNTIF(C813,"*組合")),B773+1,"－"),"都道府県確認欄")</f>
        <v>－</v>
      </c>
      <c r="C813" s="626" t="e">
        <f>#REF!</f>
        <v>#REF!</v>
      </c>
      <c r="D813" s="629" t="e">
        <f>SUM($F815:$F834)</f>
        <v>#REF!</v>
      </c>
      <c r="E813" s="523" t="s">
        <v>194</v>
      </c>
      <c r="F813" s="524" t="s">
        <v>195</v>
      </c>
      <c r="G813" s="526" t="s">
        <v>196</v>
      </c>
      <c r="H813" s="528" t="s">
        <v>197</v>
      </c>
      <c r="I813" s="423" t="s">
        <v>198</v>
      </c>
      <c r="J813" s="424"/>
      <c r="K813" s="425"/>
      <c r="L813" s="429" t="s">
        <v>100</v>
      </c>
      <c r="M813" s="430"/>
      <c r="N813" s="430"/>
      <c r="O813" s="430"/>
      <c r="P813" s="430"/>
      <c r="Q813" s="430"/>
      <c r="R813" s="430"/>
      <c r="S813" s="431"/>
      <c r="T813" s="413" t="s">
        <v>199</v>
      </c>
      <c r="U813" s="415" t="e">
        <f>SUM($T815,$O836,$T836)</f>
        <v>#REF!</v>
      </c>
      <c r="V813" s="665" t="e">
        <f>#REF!</f>
        <v>#REF!</v>
      </c>
      <c r="W813" s="667" t="e">
        <f>#REF!</f>
        <v>#REF!</v>
      </c>
      <c r="X813" s="23" t="e">
        <f>IF(AND(AD815=1,AE815=1,AF815=1,AG815=1),"","入力不備あり")</f>
        <v>#REF!</v>
      </c>
      <c r="Y813" s="26"/>
    </row>
    <row r="814" spans="1:33" s="7" customFormat="1" ht="12.6" customHeight="1" thickBot="1" x14ac:dyDescent="0.2">
      <c r="A814" s="14"/>
      <c r="B814" s="623"/>
      <c r="C814" s="627"/>
      <c r="D814" s="630"/>
      <c r="E814" s="523"/>
      <c r="F814" s="525"/>
      <c r="G814" s="527"/>
      <c r="H814" s="529"/>
      <c r="I814" s="426"/>
      <c r="J814" s="427"/>
      <c r="K814" s="428"/>
      <c r="L814" s="432"/>
      <c r="M814" s="432"/>
      <c r="N814" s="432"/>
      <c r="O814" s="432"/>
      <c r="P814" s="432"/>
      <c r="Q814" s="432"/>
      <c r="R814" s="432"/>
      <c r="S814" s="433"/>
      <c r="T814" s="414"/>
      <c r="U814" s="416"/>
      <c r="V814" s="666"/>
      <c r="W814" s="565"/>
      <c r="X814" s="26"/>
      <c r="Y814" s="7" t="s">
        <v>180</v>
      </c>
      <c r="Z814" s="7" t="s">
        <v>200</v>
      </c>
      <c r="AA814" s="7" t="s">
        <v>201</v>
      </c>
      <c r="AB814" s="7" t="s">
        <v>202</v>
      </c>
      <c r="AD814" s="7" t="s">
        <v>203</v>
      </c>
      <c r="AE814" s="7" t="s">
        <v>107</v>
      </c>
      <c r="AF814" s="7" t="s">
        <v>239</v>
      </c>
      <c r="AG814" s="7" t="s">
        <v>204</v>
      </c>
    </row>
    <row r="815" spans="1:33" s="7" customFormat="1" ht="17.45" customHeight="1" x14ac:dyDescent="0.15">
      <c r="A815" s="27" t="e">
        <f>IF(AND(F815&lt;&gt;"",G815&lt;&gt;"",H815&lt;&gt;"",I815&lt;&gt;""),"","入力不備あり")</f>
        <v>#REF!</v>
      </c>
      <c r="B815" s="623"/>
      <c r="C815" s="628"/>
      <c r="D815" s="631"/>
      <c r="E815" s="523"/>
      <c r="F815" s="47" t="e">
        <f>IF(#REF!="","",#REF!)</f>
        <v>#REF!</v>
      </c>
      <c r="G815" s="49" t="e">
        <f>IF(#REF!="","",#REF!)</f>
        <v>#REF!</v>
      </c>
      <c r="H815" s="54" t="e">
        <f>IF(#REF!="","",#REF!)</f>
        <v>#REF!</v>
      </c>
      <c r="I815" s="385" t="str">
        <f>IFERROR(INT(G815*H815),"")</f>
        <v/>
      </c>
      <c r="J815" s="386"/>
      <c r="K815" s="387"/>
      <c r="L815" s="613" t="e">
        <f>IF(#REF!="","",#REF!)</f>
        <v>#REF!</v>
      </c>
      <c r="M815" s="613"/>
      <c r="N815" s="613"/>
      <c r="O815" s="613"/>
      <c r="P815" s="613"/>
      <c r="Q815" s="613"/>
      <c r="R815" s="613"/>
      <c r="S815" s="614"/>
      <c r="T815" s="567">
        <f>SUM($I815:$K834)</f>
        <v>0</v>
      </c>
      <c r="U815" s="416"/>
      <c r="V815" s="666"/>
      <c r="W815" s="565"/>
      <c r="X815" s="23" t="e">
        <f>IF(AND(Y815=1,Z815=1,AA815=1,AB815=1,AD815=1,AE815=1,AF815=1,AG815=1),"","入力不備あり")</f>
        <v>#REF!</v>
      </c>
      <c r="Y815" s="7">
        <f>IFERROR(IF(F815="",2,IF(AND(F815&gt;=1,(MOD(F815,1)=0)),1,IF(AND(F815=0,L815&lt;&gt;""),1,2))),2)</f>
        <v>2</v>
      </c>
      <c r="Z815" s="7" t="e">
        <f>IF(G815="",2,IF(G815&lt;=1600,1,2))</f>
        <v>#REF!</v>
      </c>
      <c r="AA815" s="7" t="e">
        <f>IF(H815="",2,IF(H815&gt;=0,1,2))</f>
        <v>#REF!</v>
      </c>
      <c r="AB815" s="7" t="e">
        <f>IF(I815=#REF!,1,2)</f>
        <v>#REF!</v>
      </c>
      <c r="AD815" s="7" t="e">
        <f>IF(T815=#REF!,1,2)</f>
        <v>#REF!</v>
      </c>
      <c r="AE815" s="7" t="e">
        <f>IF(U813=#REF!,1,2)</f>
        <v>#REF!</v>
      </c>
      <c r="AF815" s="7" t="e">
        <f>IF(V813=0,2,IF(#REF!="",2,IF(V813=#REF!,1,2)))</f>
        <v>#REF!</v>
      </c>
      <c r="AG815" s="7" t="e">
        <f>IF(W813=0,2,IF(W813=#REF!,1,2))</f>
        <v>#REF!</v>
      </c>
    </row>
    <row r="816" spans="1:33" s="7" customFormat="1" ht="17.45" customHeight="1" x14ac:dyDescent="0.15">
      <c r="A816" s="27" t="e">
        <f>IF(AND(F816="",G816="",H816="",I816="",L816=""),"",IF(AND(F816&lt;&gt;"",G816&lt;&gt;"",H816&lt;&gt;"",I816&lt;&gt;""),"","入力不備あり"))</f>
        <v>#REF!</v>
      </c>
      <c r="B816" s="623"/>
      <c r="C816" s="628"/>
      <c r="D816" s="631"/>
      <c r="E816" s="523"/>
      <c r="F816" s="47" t="e">
        <f>IF(#REF!="","",#REF!)</f>
        <v>#REF!</v>
      </c>
      <c r="G816" s="49" t="e">
        <f>IF(#REF!="","",#REF!)</f>
        <v>#REF!</v>
      </c>
      <c r="H816" s="54" t="e">
        <f>IF(#REF!="","",#REF!)</f>
        <v>#REF!</v>
      </c>
      <c r="I816" s="385" t="str">
        <f>IFERROR(INT(G816*H816),"")</f>
        <v/>
      </c>
      <c r="J816" s="386"/>
      <c r="K816" s="387"/>
      <c r="L816" s="613" t="e">
        <f>IF(#REF!="","",#REF!)</f>
        <v>#REF!</v>
      </c>
      <c r="M816" s="613"/>
      <c r="N816" s="613"/>
      <c r="O816" s="613"/>
      <c r="P816" s="613"/>
      <c r="Q816" s="613"/>
      <c r="R816" s="613"/>
      <c r="S816" s="614"/>
      <c r="T816" s="567"/>
      <c r="U816" s="416"/>
      <c r="V816" s="666"/>
      <c r="W816" s="565"/>
      <c r="X816" s="23" t="e">
        <f>IF(AND(Y816=3,Z816=3,AA816=3),"",IF(AND(Y816=1,Z816=1,AA816=1,AB816=1),"","入力不備あり"))</f>
        <v>#REF!</v>
      </c>
      <c r="Y816" s="7">
        <f>IFERROR(IF(F816="",3,IF(AND(F816&gt;=1,(MOD(F816,1)=0)),1,IF(AND(F816=0,L816&lt;&gt;""),1,2))),2)</f>
        <v>2</v>
      </c>
      <c r="Z816" s="7" t="e">
        <f>IF(G816="",3,IF(G816&lt;=1600,1,2))</f>
        <v>#REF!</v>
      </c>
      <c r="AA816" s="7" t="e">
        <f>IF(H816="",3,IF(H816&gt;=0,1,2))</f>
        <v>#REF!</v>
      </c>
      <c r="AB816" s="7" t="e">
        <f>IF(I816=#REF!,1,2)</f>
        <v>#REF!</v>
      </c>
    </row>
    <row r="817" spans="1:28" s="7" customFormat="1" ht="17.45" customHeight="1" x14ac:dyDescent="0.15">
      <c r="A817" s="27" t="e">
        <f>IF(AND(F817="",G817="",H817="",I817="",L817=""),"",IF(AND(F817&lt;&gt;"",G817&lt;&gt;"",H817&lt;&gt;"",I817&lt;&gt;""),"","入力不備あり"))</f>
        <v>#REF!</v>
      </c>
      <c r="B817" s="623"/>
      <c r="C817" s="628"/>
      <c r="D817" s="631"/>
      <c r="E817" s="523"/>
      <c r="F817" s="47" t="e">
        <f>IF(#REF!="","",#REF!)</f>
        <v>#REF!</v>
      </c>
      <c r="G817" s="49" t="e">
        <f>IF(#REF!="","",#REF!)</f>
        <v>#REF!</v>
      </c>
      <c r="H817" s="54" t="e">
        <f>IF(#REF!="","",#REF!)</f>
        <v>#REF!</v>
      </c>
      <c r="I817" s="385" t="str">
        <f t="shared" ref="I817:I834" si="141">IFERROR(INT(G817*H817),"")</f>
        <v/>
      </c>
      <c r="J817" s="386"/>
      <c r="K817" s="387"/>
      <c r="L817" s="613" t="e">
        <f>IF(#REF!="","",#REF!)</f>
        <v>#REF!</v>
      </c>
      <c r="M817" s="613"/>
      <c r="N817" s="613"/>
      <c r="O817" s="613"/>
      <c r="P817" s="613"/>
      <c r="Q817" s="613"/>
      <c r="R817" s="613"/>
      <c r="S817" s="614"/>
      <c r="T817" s="567"/>
      <c r="U817" s="416"/>
      <c r="V817" s="666"/>
      <c r="W817" s="565"/>
      <c r="X817" s="23" t="e">
        <f t="shared" ref="X817:X834" si="142">IF(AND(Y817=3,Z817=3,AA817=3),"",IF(AND(Y817=1,Z817=1,AA817=1,AB817=1),"","入力不備あり"))</f>
        <v>#REF!</v>
      </c>
      <c r="Y817" s="7">
        <f t="shared" ref="Y817:Y834" si="143">IFERROR(IF(F817="",3,IF(AND(F817&gt;=1,(MOD(F817,1)=0)),1,IF(AND(F817=0,L817&lt;&gt;""),1,2))),2)</f>
        <v>2</v>
      </c>
      <c r="Z817" s="7" t="e">
        <f t="shared" ref="Z817:Z834" si="144">IF(G817="",3,IF(G817&lt;=1600,1,2))</f>
        <v>#REF!</v>
      </c>
      <c r="AA817" s="7" t="e">
        <f t="shared" ref="AA817:AA834" si="145">IF(H817="",3,IF(H817&gt;=0,1,2))</f>
        <v>#REF!</v>
      </c>
      <c r="AB817" s="7" t="e">
        <f>IF(I817=#REF!,1,2)</f>
        <v>#REF!</v>
      </c>
    </row>
    <row r="818" spans="1:28" s="7" customFormat="1" ht="17.45" customHeight="1" x14ac:dyDescent="0.15">
      <c r="A818" s="27" t="e">
        <f t="shared" ref="A818:A834" si="146">IF(AND(F818="",G818="",H818="",I818="",L818=""),"",IF(AND(F818&lt;&gt;"",G818&lt;&gt;"",H818&lt;&gt;"",I818&lt;&gt;""),"","入力不備あり"))</f>
        <v>#REF!</v>
      </c>
      <c r="B818" s="623"/>
      <c r="C818" s="628"/>
      <c r="D818" s="631"/>
      <c r="E818" s="523"/>
      <c r="F818" s="47" t="e">
        <f>IF(#REF!="","",#REF!)</f>
        <v>#REF!</v>
      </c>
      <c r="G818" s="49" t="e">
        <f>IF(#REF!="","",#REF!)</f>
        <v>#REF!</v>
      </c>
      <c r="H818" s="54" t="e">
        <f>IF(#REF!="","",#REF!)</f>
        <v>#REF!</v>
      </c>
      <c r="I818" s="385" t="str">
        <f t="shared" si="141"/>
        <v/>
      </c>
      <c r="J818" s="386"/>
      <c r="K818" s="387"/>
      <c r="L818" s="613" t="e">
        <f>IF(#REF!="","",#REF!)</f>
        <v>#REF!</v>
      </c>
      <c r="M818" s="613"/>
      <c r="N818" s="613"/>
      <c r="O818" s="613"/>
      <c r="P818" s="613"/>
      <c r="Q818" s="613"/>
      <c r="R818" s="613"/>
      <c r="S818" s="614"/>
      <c r="T818" s="567"/>
      <c r="U818" s="416"/>
      <c r="V818" s="666"/>
      <c r="W818" s="565"/>
      <c r="X818" s="23" t="e">
        <f t="shared" si="142"/>
        <v>#REF!</v>
      </c>
      <c r="Y818" s="7">
        <f t="shared" si="143"/>
        <v>2</v>
      </c>
      <c r="Z818" s="7" t="e">
        <f t="shared" si="144"/>
        <v>#REF!</v>
      </c>
      <c r="AA818" s="7" t="e">
        <f t="shared" si="145"/>
        <v>#REF!</v>
      </c>
      <c r="AB818" s="7" t="e">
        <f>IF(I818=#REF!,1,2)</f>
        <v>#REF!</v>
      </c>
    </row>
    <row r="819" spans="1:28" s="7" customFormat="1" ht="17.45" customHeight="1" x14ac:dyDescent="0.15">
      <c r="A819" s="27" t="e">
        <f t="shared" si="146"/>
        <v>#REF!</v>
      </c>
      <c r="B819" s="623"/>
      <c r="C819" s="628"/>
      <c r="D819" s="631"/>
      <c r="E819" s="523"/>
      <c r="F819" s="47" t="e">
        <f>IF(#REF!="","",#REF!)</f>
        <v>#REF!</v>
      </c>
      <c r="G819" s="49" t="e">
        <f>IF(#REF!="","",#REF!)</f>
        <v>#REF!</v>
      </c>
      <c r="H819" s="54" t="e">
        <f>IF(#REF!="","",#REF!)</f>
        <v>#REF!</v>
      </c>
      <c r="I819" s="385" t="str">
        <f t="shared" si="141"/>
        <v/>
      </c>
      <c r="J819" s="386"/>
      <c r="K819" s="387"/>
      <c r="L819" s="613" t="e">
        <f>IF(#REF!="","",#REF!)</f>
        <v>#REF!</v>
      </c>
      <c r="M819" s="613"/>
      <c r="N819" s="613"/>
      <c r="O819" s="613"/>
      <c r="P819" s="613"/>
      <c r="Q819" s="613"/>
      <c r="R819" s="613"/>
      <c r="S819" s="614"/>
      <c r="T819" s="567"/>
      <c r="U819" s="416"/>
      <c r="V819" s="666"/>
      <c r="W819" s="565"/>
      <c r="X819" s="23" t="e">
        <f t="shared" si="142"/>
        <v>#REF!</v>
      </c>
      <c r="Y819" s="7">
        <f t="shared" si="143"/>
        <v>2</v>
      </c>
      <c r="Z819" s="7" t="e">
        <f t="shared" si="144"/>
        <v>#REF!</v>
      </c>
      <c r="AA819" s="7" t="e">
        <f t="shared" si="145"/>
        <v>#REF!</v>
      </c>
      <c r="AB819" s="7" t="e">
        <f>IF(I819=#REF!,1,2)</f>
        <v>#REF!</v>
      </c>
    </row>
    <row r="820" spans="1:28" s="7" customFormat="1" ht="17.45" customHeight="1" x14ac:dyDescent="0.15">
      <c r="A820" s="27" t="e">
        <f t="shared" si="146"/>
        <v>#REF!</v>
      </c>
      <c r="B820" s="623"/>
      <c r="C820" s="628"/>
      <c r="D820" s="631"/>
      <c r="E820" s="523"/>
      <c r="F820" s="47" t="e">
        <f>IF(#REF!="","",#REF!)</f>
        <v>#REF!</v>
      </c>
      <c r="G820" s="49" t="e">
        <f>IF(#REF!="","",#REF!)</f>
        <v>#REF!</v>
      </c>
      <c r="H820" s="54" t="e">
        <f>IF(#REF!="","",#REF!)</f>
        <v>#REF!</v>
      </c>
      <c r="I820" s="385" t="str">
        <f t="shared" si="141"/>
        <v/>
      </c>
      <c r="J820" s="386"/>
      <c r="K820" s="387"/>
      <c r="L820" s="613" t="e">
        <f>IF(#REF!="","",#REF!)</f>
        <v>#REF!</v>
      </c>
      <c r="M820" s="613"/>
      <c r="N820" s="613"/>
      <c r="O820" s="613"/>
      <c r="P820" s="613"/>
      <c r="Q820" s="613"/>
      <c r="R820" s="613"/>
      <c r="S820" s="614"/>
      <c r="T820" s="567"/>
      <c r="U820" s="416"/>
      <c r="V820" s="666"/>
      <c r="W820" s="565"/>
      <c r="X820" s="23" t="e">
        <f t="shared" si="142"/>
        <v>#REF!</v>
      </c>
      <c r="Y820" s="7">
        <f t="shared" si="143"/>
        <v>2</v>
      </c>
      <c r="Z820" s="7" t="e">
        <f t="shared" si="144"/>
        <v>#REF!</v>
      </c>
      <c r="AA820" s="7" t="e">
        <f t="shared" si="145"/>
        <v>#REF!</v>
      </c>
      <c r="AB820" s="7" t="e">
        <f>IF(I820=#REF!,1,2)</f>
        <v>#REF!</v>
      </c>
    </row>
    <row r="821" spans="1:28" s="7" customFormat="1" ht="17.45" customHeight="1" x14ac:dyDescent="0.15">
      <c r="A821" s="27" t="e">
        <f t="shared" si="146"/>
        <v>#REF!</v>
      </c>
      <c r="B821" s="623"/>
      <c r="C821" s="628"/>
      <c r="D821" s="631"/>
      <c r="E821" s="523"/>
      <c r="F821" s="47" t="e">
        <f>IF(#REF!="","",#REF!)</f>
        <v>#REF!</v>
      </c>
      <c r="G821" s="49" t="e">
        <f>IF(#REF!="","",#REF!)</f>
        <v>#REF!</v>
      </c>
      <c r="H821" s="54" t="e">
        <f>IF(#REF!="","",#REF!)</f>
        <v>#REF!</v>
      </c>
      <c r="I821" s="385" t="str">
        <f t="shared" si="141"/>
        <v/>
      </c>
      <c r="J821" s="386"/>
      <c r="K821" s="387"/>
      <c r="L821" s="613" t="e">
        <f>IF(#REF!="","",#REF!)</f>
        <v>#REF!</v>
      </c>
      <c r="M821" s="613"/>
      <c r="N821" s="613"/>
      <c r="O821" s="613"/>
      <c r="P821" s="613"/>
      <c r="Q821" s="613"/>
      <c r="R821" s="613"/>
      <c r="S821" s="614"/>
      <c r="T821" s="567"/>
      <c r="U821" s="416"/>
      <c r="V821" s="666"/>
      <c r="W821" s="565"/>
      <c r="X821" s="23" t="e">
        <f t="shared" si="142"/>
        <v>#REF!</v>
      </c>
      <c r="Y821" s="7">
        <f t="shared" si="143"/>
        <v>2</v>
      </c>
      <c r="Z821" s="7" t="e">
        <f t="shared" si="144"/>
        <v>#REF!</v>
      </c>
      <c r="AA821" s="7" t="e">
        <f t="shared" si="145"/>
        <v>#REF!</v>
      </c>
      <c r="AB821" s="7" t="e">
        <f>IF(I821=#REF!,1,2)</f>
        <v>#REF!</v>
      </c>
    </row>
    <row r="822" spans="1:28" s="7" customFormat="1" ht="17.45" customHeight="1" x14ac:dyDescent="0.15">
      <c r="A822" s="27" t="e">
        <f t="shared" si="146"/>
        <v>#REF!</v>
      </c>
      <c r="B822" s="623"/>
      <c r="C822" s="628"/>
      <c r="D822" s="631"/>
      <c r="E822" s="523"/>
      <c r="F822" s="47" t="e">
        <f>IF(#REF!="","",#REF!)</f>
        <v>#REF!</v>
      </c>
      <c r="G822" s="49" t="e">
        <f>IF(#REF!="","",#REF!)</f>
        <v>#REF!</v>
      </c>
      <c r="H822" s="54" t="e">
        <f>IF(#REF!="","",#REF!)</f>
        <v>#REF!</v>
      </c>
      <c r="I822" s="385" t="str">
        <f t="shared" si="141"/>
        <v/>
      </c>
      <c r="J822" s="386"/>
      <c r="K822" s="387"/>
      <c r="L822" s="613" t="e">
        <f>IF(#REF!="","",#REF!)</f>
        <v>#REF!</v>
      </c>
      <c r="M822" s="613"/>
      <c r="N822" s="613"/>
      <c r="O822" s="613"/>
      <c r="P822" s="613"/>
      <c r="Q822" s="613"/>
      <c r="R822" s="613"/>
      <c r="S822" s="614"/>
      <c r="T822" s="567"/>
      <c r="U822" s="416"/>
      <c r="V822" s="666"/>
      <c r="W822" s="565"/>
      <c r="X822" s="23" t="e">
        <f t="shared" si="142"/>
        <v>#REF!</v>
      </c>
      <c r="Y822" s="7">
        <f t="shared" si="143"/>
        <v>2</v>
      </c>
      <c r="Z822" s="7" t="e">
        <f t="shared" si="144"/>
        <v>#REF!</v>
      </c>
      <c r="AA822" s="7" t="e">
        <f t="shared" si="145"/>
        <v>#REF!</v>
      </c>
      <c r="AB822" s="7" t="e">
        <f>IF(I822=#REF!,1,2)</f>
        <v>#REF!</v>
      </c>
    </row>
    <row r="823" spans="1:28" s="7" customFormat="1" ht="17.45" customHeight="1" x14ac:dyDescent="0.15">
      <c r="A823" s="27" t="e">
        <f t="shared" si="146"/>
        <v>#REF!</v>
      </c>
      <c r="B823" s="623"/>
      <c r="C823" s="628"/>
      <c r="D823" s="631"/>
      <c r="E823" s="523"/>
      <c r="F823" s="47" t="e">
        <f>IF(#REF!="","",#REF!)</f>
        <v>#REF!</v>
      </c>
      <c r="G823" s="49" t="e">
        <f>IF(#REF!="","",#REF!)</f>
        <v>#REF!</v>
      </c>
      <c r="H823" s="54" t="e">
        <f>IF(#REF!="","",#REF!)</f>
        <v>#REF!</v>
      </c>
      <c r="I823" s="385" t="str">
        <f t="shared" si="141"/>
        <v/>
      </c>
      <c r="J823" s="386"/>
      <c r="K823" s="387"/>
      <c r="L823" s="613" t="e">
        <f>IF(#REF!="","",#REF!)</f>
        <v>#REF!</v>
      </c>
      <c r="M823" s="613"/>
      <c r="N823" s="613"/>
      <c r="O823" s="613"/>
      <c r="P823" s="613"/>
      <c r="Q823" s="613"/>
      <c r="R823" s="613"/>
      <c r="S823" s="614"/>
      <c r="T823" s="567"/>
      <c r="U823" s="416"/>
      <c r="V823" s="666"/>
      <c r="W823" s="565"/>
      <c r="X823" s="23" t="e">
        <f t="shared" si="142"/>
        <v>#REF!</v>
      </c>
      <c r="Y823" s="7">
        <f t="shared" si="143"/>
        <v>2</v>
      </c>
      <c r="Z823" s="7" t="e">
        <f t="shared" si="144"/>
        <v>#REF!</v>
      </c>
      <c r="AA823" s="7" t="e">
        <f t="shared" si="145"/>
        <v>#REF!</v>
      </c>
      <c r="AB823" s="7" t="e">
        <f>IF(I823=#REF!,1,2)</f>
        <v>#REF!</v>
      </c>
    </row>
    <row r="824" spans="1:28" s="7" customFormat="1" ht="17.45" customHeight="1" x14ac:dyDescent="0.15">
      <c r="A824" s="27" t="e">
        <f t="shared" si="146"/>
        <v>#REF!</v>
      </c>
      <c r="B824" s="623"/>
      <c r="C824" s="628"/>
      <c r="D824" s="631"/>
      <c r="E824" s="523"/>
      <c r="F824" s="47" t="e">
        <f>IF(#REF!="","",#REF!)</f>
        <v>#REF!</v>
      </c>
      <c r="G824" s="49" t="e">
        <f>IF(#REF!="","",#REF!)</f>
        <v>#REF!</v>
      </c>
      <c r="H824" s="54" t="e">
        <f>IF(#REF!="","",#REF!)</f>
        <v>#REF!</v>
      </c>
      <c r="I824" s="385" t="str">
        <f t="shared" si="141"/>
        <v/>
      </c>
      <c r="J824" s="386"/>
      <c r="K824" s="387"/>
      <c r="L824" s="613" t="e">
        <f>IF(#REF!="","",#REF!)</f>
        <v>#REF!</v>
      </c>
      <c r="M824" s="613"/>
      <c r="N824" s="613"/>
      <c r="O824" s="613"/>
      <c r="P824" s="613"/>
      <c r="Q824" s="613"/>
      <c r="R824" s="613"/>
      <c r="S824" s="614"/>
      <c r="T824" s="567"/>
      <c r="U824" s="416"/>
      <c r="V824" s="666"/>
      <c r="W824" s="565"/>
      <c r="X824" s="23" t="e">
        <f t="shared" si="142"/>
        <v>#REF!</v>
      </c>
      <c r="Y824" s="7">
        <f t="shared" si="143"/>
        <v>2</v>
      </c>
      <c r="Z824" s="7" t="e">
        <f t="shared" si="144"/>
        <v>#REF!</v>
      </c>
      <c r="AA824" s="7" t="e">
        <f t="shared" si="145"/>
        <v>#REF!</v>
      </c>
      <c r="AB824" s="7" t="e">
        <f>IF(I824=#REF!,1,2)</f>
        <v>#REF!</v>
      </c>
    </row>
    <row r="825" spans="1:28" s="7" customFormat="1" ht="17.45" customHeight="1" x14ac:dyDescent="0.15">
      <c r="A825" s="27" t="e">
        <f t="shared" si="146"/>
        <v>#REF!</v>
      </c>
      <c r="B825" s="623"/>
      <c r="C825" s="628"/>
      <c r="D825" s="631"/>
      <c r="E825" s="523"/>
      <c r="F825" s="47" t="e">
        <f>IF(#REF!="","",#REF!)</f>
        <v>#REF!</v>
      </c>
      <c r="G825" s="49" t="e">
        <f>IF(#REF!="","",#REF!)</f>
        <v>#REF!</v>
      </c>
      <c r="H825" s="54" t="e">
        <f>IF(#REF!="","",#REF!)</f>
        <v>#REF!</v>
      </c>
      <c r="I825" s="385" t="str">
        <f t="shared" si="141"/>
        <v/>
      </c>
      <c r="J825" s="386"/>
      <c r="K825" s="387"/>
      <c r="L825" s="613" t="e">
        <f>IF(#REF!="","",#REF!)</f>
        <v>#REF!</v>
      </c>
      <c r="M825" s="613"/>
      <c r="N825" s="613"/>
      <c r="O825" s="613"/>
      <c r="P825" s="613"/>
      <c r="Q825" s="613"/>
      <c r="R825" s="613"/>
      <c r="S825" s="614"/>
      <c r="T825" s="567"/>
      <c r="U825" s="416"/>
      <c r="V825" s="666"/>
      <c r="W825" s="565"/>
      <c r="X825" s="23" t="e">
        <f t="shared" si="142"/>
        <v>#REF!</v>
      </c>
      <c r="Y825" s="7">
        <f t="shared" si="143"/>
        <v>2</v>
      </c>
      <c r="Z825" s="7" t="e">
        <f t="shared" si="144"/>
        <v>#REF!</v>
      </c>
      <c r="AA825" s="7" t="e">
        <f t="shared" si="145"/>
        <v>#REF!</v>
      </c>
      <c r="AB825" s="7" t="e">
        <f>IF(I825=#REF!,1,2)</f>
        <v>#REF!</v>
      </c>
    </row>
    <row r="826" spans="1:28" s="7" customFormat="1" ht="17.45" customHeight="1" x14ac:dyDescent="0.15">
      <c r="A826" s="27" t="e">
        <f t="shared" si="146"/>
        <v>#REF!</v>
      </c>
      <c r="B826" s="623"/>
      <c r="C826" s="628"/>
      <c r="D826" s="631"/>
      <c r="E826" s="523"/>
      <c r="F826" s="47" t="e">
        <f>IF(#REF!="","",#REF!)</f>
        <v>#REF!</v>
      </c>
      <c r="G826" s="49" t="e">
        <f>IF(#REF!="","",#REF!)</f>
        <v>#REF!</v>
      </c>
      <c r="H826" s="54" t="e">
        <f>IF(#REF!="","",#REF!)</f>
        <v>#REF!</v>
      </c>
      <c r="I826" s="385" t="str">
        <f t="shared" si="141"/>
        <v/>
      </c>
      <c r="J826" s="386"/>
      <c r="K826" s="387"/>
      <c r="L826" s="613" t="e">
        <f>IF(#REF!="","",#REF!)</f>
        <v>#REF!</v>
      </c>
      <c r="M826" s="613"/>
      <c r="N826" s="613"/>
      <c r="O826" s="613"/>
      <c r="P826" s="613"/>
      <c r="Q826" s="613"/>
      <c r="R826" s="613"/>
      <c r="S826" s="614"/>
      <c r="T826" s="567"/>
      <c r="U826" s="416"/>
      <c r="V826" s="666"/>
      <c r="W826" s="565"/>
      <c r="X826" s="23" t="e">
        <f t="shared" si="142"/>
        <v>#REF!</v>
      </c>
      <c r="Y826" s="7">
        <f t="shared" si="143"/>
        <v>2</v>
      </c>
      <c r="Z826" s="7" t="e">
        <f t="shared" si="144"/>
        <v>#REF!</v>
      </c>
      <c r="AA826" s="7" t="e">
        <f t="shared" si="145"/>
        <v>#REF!</v>
      </c>
      <c r="AB826" s="7" t="e">
        <f>IF(I826=#REF!,1,2)</f>
        <v>#REF!</v>
      </c>
    </row>
    <row r="827" spans="1:28" s="7" customFormat="1" ht="17.45" customHeight="1" x14ac:dyDescent="0.15">
      <c r="A827" s="27" t="e">
        <f t="shared" si="146"/>
        <v>#REF!</v>
      </c>
      <c r="B827" s="623"/>
      <c r="C827" s="628"/>
      <c r="D827" s="631"/>
      <c r="E827" s="523"/>
      <c r="F827" s="47" t="e">
        <f>IF(#REF!="","",#REF!)</f>
        <v>#REF!</v>
      </c>
      <c r="G827" s="49" t="e">
        <f>IF(#REF!="","",#REF!)</f>
        <v>#REF!</v>
      </c>
      <c r="H827" s="54" t="e">
        <f>IF(#REF!="","",#REF!)</f>
        <v>#REF!</v>
      </c>
      <c r="I827" s="385" t="str">
        <f t="shared" si="141"/>
        <v/>
      </c>
      <c r="J827" s="386"/>
      <c r="K827" s="387"/>
      <c r="L827" s="613" t="e">
        <f>IF(#REF!="","",#REF!)</f>
        <v>#REF!</v>
      </c>
      <c r="M827" s="613"/>
      <c r="N827" s="613"/>
      <c r="O827" s="613"/>
      <c r="P827" s="613"/>
      <c r="Q827" s="613"/>
      <c r="R827" s="613"/>
      <c r="S827" s="614"/>
      <c r="T827" s="567"/>
      <c r="U827" s="416"/>
      <c r="V827" s="666"/>
      <c r="W827" s="565"/>
      <c r="X827" s="23" t="e">
        <f t="shared" si="142"/>
        <v>#REF!</v>
      </c>
      <c r="Y827" s="7">
        <f t="shared" si="143"/>
        <v>2</v>
      </c>
      <c r="Z827" s="7" t="e">
        <f t="shared" si="144"/>
        <v>#REF!</v>
      </c>
      <c r="AA827" s="7" t="e">
        <f t="shared" si="145"/>
        <v>#REF!</v>
      </c>
      <c r="AB827" s="7" t="e">
        <f>IF(I827=#REF!,1,2)</f>
        <v>#REF!</v>
      </c>
    </row>
    <row r="828" spans="1:28" s="7" customFormat="1" ht="17.45" customHeight="1" x14ac:dyDescent="0.15">
      <c r="A828" s="27" t="e">
        <f t="shared" si="146"/>
        <v>#REF!</v>
      </c>
      <c r="B828" s="623"/>
      <c r="C828" s="628"/>
      <c r="D828" s="631"/>
      <c r="E828" s="523"/>
      <c r="F828" s="47" t="e">
        <f>IF(#REF!="","",#REF!)</f>
        <v>#REF!</v>
      </c>
      <c r="G828" s="49" t="e">
        <f>IF(#REF!="","",#REF!)</f>
        <v>#REF!</v>
      </c>
      <c r="H828" s="54" t="e">
        <f>IF(#REF!="","",#REF!)</f>
        <v>#REF!</v>
      </c>
      <c r="I828" s="385" t="str">
        <f t="shared" si="141"/>
        <v/>
      </c>
      <c r="J828" s="386"/>
      <c r="K828" s="387"/>
      <c r="L828" s="613" t="e">
        <f>IF(#REF!="","",#REF!)</f>
        <v>#REF!</v>
      </c>
      <c r="M828" s="613"/>
      <c r="N828" s="613"/>
      <c r="O828" s="613"/>
      <c r="P828" s="613"/>
      <c r="Q828" s="613"/>
      <c r="R828" s="613"/>
      <c r="S828" s="614"/>
      <c r="T828" s="567"/>
      <c r="U828" s="416"/>
      <c r="V828" s="666"/>
      <c r="W828" s="565"/>
      <c r="X828" s="23" t="e">
        <f t="shared" si="142"/>
        <v>#REF!</v>
      </c>
      <c r="Y828" s="7">
        <f t="shared" si="143"/>
        <v>2</v>
      </c>
      <c r="Z828" s="7" t="e">
        <f t="shared" si="144"/>
        <v>#REF!</v>
      </c>
      <c r="AA828" s="7" t="e">
        <f t="shared" si="145"/>
        <v>#REF!</v>
      </c>
      <c r="AB828" s="7" t="e">
        <f>IF(I828=#REF!,1,2)</f>
        <v>#REF!</v>
      </c>
    </row>
    <row r="829" spans="1:28" s="7" customFormat="1" ht="17.45" customHeight="1" x14ac:dyDescent="0.15">
      <c r="A829" s="27" t="e">
        <f t="shared" si="146"/>
        <v>#REF!</v>
      </c>
      <c r="B829" s="623"/>
      <c r="C829" s="628"/>
      <c r="D829" s="631"/>
      <c r="E829" s="523"/>
      <c r="F829" s="47" t="e">
        <f>IF(#REF!="","",#REF!)</f>
        <v>#REF!</v>
      </c>
      <c r="G829" s="49" t="e">
        <f>IF(#REF!="","",#REF!)</f>
        <v>#REF!</v>
      </c>
      <c r="H829" s="54" t="e">
        <f>IF(#REF!="","",#REF!)</f>
        <v>#REF!</v>
      </c>
      <c r="I829" s="385" t="str">
        <f t="shared" si="141"/>
        <v/>
      </c>
      <c r="J829" s="386"/>
      <c r="K829" s="387"/>
      <c r="L829" s="613" t="e">
        <f>IF(#REF!="","",#REF!)</f>
        <v>#REF!</v>
      </c>
      <c r="M829" s="613"/>
      <c r="N829" s="613"/>
      <c r="O829" s="613"/>
      <c r="P829" s="613"/>
      <c r="Q829" s="613"/>
      <c r="R829" s="613"/>
      <c r="S829" s="614"/>
      <c r="T829" s="567"/>
      <c r="U829" s="416"/>
      <c r="V829" s="666"/>
      <c r="W829" s="565"/>
      <c r="X829" s="23" t="e">
        <f t="shared" si="142"/>
        <v>#REF!</v>
      </c>
      <c r="Y829" s="7">
        <f t="shared" si="143"/>
        <v>2</v>
      </c>
      <c r="Z829" s="7" t="e">
        <f t="shared" si="144"/>
        <v>#REF!</v>
      </c>
      <c r="AA829" s="7" t="e">
        <f t="shared" si="145"/>
        <v>#REF!</v>
      </c>
      <c r="AB829" s="7" t="e">
        <f>IF(I829=#REF!,1,2)</f>
        <v>#REF!</v>
      </c>
    </row>
    <row r="830" spans="1:28" s="7" customFormat="1" ht="17.45" customHeight="1" x14ac:dyDescent="0.15">
      <c r="A830" s="27" t="e">
        <f t="shared" si="146"/>
        <v>#REF!</v>
      </c>
      <c r="B830" s="623"/>
      <c r="C830" s="628"/>
      <c r="D830" s="631"/>
      <c r="E830" s="523"/>
      <c r="F830" s="47" t="e">
        <f>IF(#REF!="","",#REF!)</f>
        <v>#REF!</v>
      </c>
      <c r="G830" s="49" t="e">
        <f>IF(#REF!="","",#REF!)</f>
        <v>#REF!</v>
      </c>
      <c r="H830" s="54" t="e">
        <f>IF(#REF!="","",#REF!)</f>
        <v>#REF!</v>
      </c>
      <c r="I830" s="385" t="str">
        <f t="shared" si="141"/>
        <v/>
      </c>
      <c r="J830" s="386"/>
      <c r="K830" s="387"/>
      <c r="L830" s="613" t="e">
        <f>IF(#REF!="","",#REF!)</f>
        <v>#REF!</v>
      </c>
      <c r="M830" s="613"/>
      <c r="N830" s="613"/>
      <c r="O830" s="613"/>
      <c r="P830" s="613"/>
      <c r="Q830" s="613"/>
      <c r="R830" s="613"/>
      <c r="S830" s="614"/>
      <c r="T830" s="567"/>
      <c r="U830" s="416"/>
      <c r="V830" s="666"/>
      <c r="W830" s="565"/>
      <c r="X830" s="23" t="e">
        <f t="shared" si="142"/>
        <v>#REF!</v>
      </c>
      <c r="Y830" s="7">
        <f t="shared" si="143"/>
        <v>2</v>
      </c>
      <c r="Z830" s="7" t="e">
        <f t="shared" si="144"/>
        <v>#REF!</v>
      </c>
      <c r="AA830" s="7" t="e">
        <f t="shared" si="145"/>
        <v>#REF!</v>
      </c>
      <c r="AB830" s="7" t="e">
        <f>IF(I830=#REF!,1,2)</f>
        <v>#REF!</v>
      </c>
    </row>
    <row r="831" spans="1:28" s="7" customFormat="1" ht="17.45" customHeight="1" x14ac:dyDescent="0.15">
      <c r="A831" s="27" t="e">
        <f t="shared" si="146"/>
        <v>#REF!</v>
      </c>
      <c r="B831" s="623"/>
      <c r="C831" s="628"/>
      <c r="D831" s="631"/>
      <c r="E831" s="523"/>
      <c r="F831" s="47" t="e">
        <f>IF(#REF!="","",#REF!)</f>
        <v>#REF!</v>
      </c>
      <c r="G831" s="49" t="e">
        <f>IF(#REF!="","",#REF!)</f>
        <v>#REF!</v>
      </c>
      <c r="H831" s="54" t="e">
        <f>IF(#REF!="","",#REF!)</f>
        <v>#REF!</v>
      </c>
      <c r="I831" s="385" t="str">
        <f t="shared" si="141"/>
        <v/>
      </c>
      <c r="J831" s="386"/>
      <c r="K831" s="387"/>
      <c r="L831" s="613" t="e">
        <f>IF(#REF!="","",#REF!)</f>
        <v>#REF!</v>
      </c>
      <c r="M831" s="613"/>
      <c r="N831" s="613"/>
      <c r="O831" s="613"/>
      <c r="P831" s="613"/>
      <c r="Q831" s="613"/>
      <c r="R831" s="613"/>
      <c r="S831" s="614"/>
      <c r="T831" s="567"/>
      <c r="U831" s="416"/>
      <c r="V831" s="666"/>
      <c r="W831" s="565"/>
      <c r="X831" s="23" t="e">
        <f t="shared" si="142"/>
        <v>#REF!</v>
      </c>
      <c r="Y831" s="7">
        <f t="shared" si="143"/>
        <v>2</v>
      </c>
      <c r="Z831" s="7" t="e">
        <f t="shared" si="144"/>
        <v>#REF!</v>
      </c>
      <c r="AA831" s="7" t="e">
        <f t="shared" si="145"/>
        <v>#REF!</v>
      </c>
      <c r="AB831" s="7" t="e">
        <f>IF(I831=#REF!,1,2)</f>
        <v>#REF!</v>
      </c>
    </row>
    <row r="832" spans="1:28" s="7" customFormat="1" ht="17.45" customHeight="1" x14ac:dyDescent="0.15">
      <c r="A832" s="27" t="e">
        <f t="shared" si="146"/>
        <v>#REF!</v>
      </c>
      <c r="B832" s="623"/>
      <c r="C832" s="628"/>
      <c r="D832" s="631"/>
      <c r="E832" s="523"/>
      <c r="F832" s="47" t="e">
        <f>IF(#REF!="","",#REF!)</f>
        <v>#REF!</v>
      </c>
      <c r="G832" s="49" t="e">
        <f>IF(#REF!="","",#REF!)</f>
        <v>#REF!</v>
      </c>
      <c r="H832" s="54" t="e">
        <f>IF(#REF!="","",#REF!)</f>
        <v>#REF!</v>
      </c>
      <c r="I832" s="385" t="str">
        <f t="shared" si="141"/>
        <v/>
      </c>
      <c r="J832" s="386"/>
      <c r="K832" s="387"/>
      <c r="L832" s="613" t="e">
        <f>IF(#REF!="","",#REF!)</f>
        <v>#REF!</v>
      </c>
      <c r="M832" s="613"/>
      <c r="N832" s="613"/>
      <c r="O832" s="613"/>
      <c r="P832" s="613"/>
      <c r="Q832" s="613"/>
      <c r="R832" s="613"/>
      <c r="S832" s="614"/>
      <c r="T832" s="567"/>
      <c r="U832" s="416"/>
      <c r="V832" s="666"/>
      <c r="W832" s="565"/>
      <c r="X832" s="23" t="e">
        <f t="shared" si="142"/>
        <v>#REF!</v>
      </c>
      <c r="Y832" s="7">
        <f t="shared" si="143"/>
        <v>2</v>
      </c>
      <c r="Z832" s="7" t="e">
        <f t="shared" si="144"/>
        <v>#REF!</v>
      </c>
      <c r="AA832" s="7" t="e">
        <f t="shared" si="145"/>
        <v>#REF!</v>
      </c>
      <c r="AB832" s="7" t="e">
        <f>IF(I832=#REF!,1,2)</f>
        <v>#REF!</v>
      </c>
    </row>
    <row r="833" spans="1:30" s="7" customFormat="1" ht="17.45" customHeight="1" x14ac:dyDescent="0.15">
      <c r="A833" s="27" t="e">
        <f t="shared" si="146"/>
        <v>#REF!</v>
      </c>
      <c r="B833" s="623"/>
      <c r="C833" s="628"/>
      <c r="D833" s="631"/>
      <c r="E833" s="523"/>
      <c r="F833" s="47" t="e">
        <f>IF(#REF!="","",#REF!)</f>
        <v>#REF!</v>
      </c>
      <c r="G833" s="49" t="e">
        <f>IF(#REF!="","",#REF!)</f>
        <v>#REF!</v>
      </c>
      <c r="H833" s="54" t="e">
        <f>IF(#REF!="","",#REF!)</f>
        <v>#REF!</v>
      </c>
      <c r="I833" s="385" t="str">
        <f t="shared" si="141"/>
        <v/>
      </c>
      <c r="J833" s="386"/>
      <c r="K833" s="387"/>
      <c r="L833" s="613" t="e">
        <f>IF(#REF!="","",#REF!)</f>
        <v>#REF!</v>
      </c>
      <c r="M833" s="613"/>
      <c r="N833" s="613"/>
      <c r="O833" s="613"/>
      <c r="P833" s="613"/>
      <c r="Q833" s="613"/>
      <c r="R833" s="613"/>
      <c r="S833" s="614"/>
      <c r="T833" s="567"/>
      <c r="U833" s="416"/>
      <c r="V833" s="666"/>
      <c r="W833" s="565"/>
      <c r="X833" s="23" t="e">
        <f t="shared" si="142"/>
        <v>#REF!</v>
      </c>
      <c r="Y833" s="7">
        <f t="shared" si="143"/>
        <v>2</v>
      </c>
      <c r="Z833" s="7" t="e">
        <f t="shared" si="144"/>
        <v>#REF!</v>
      </c>
      <c r="AA833" s="7" t="e">
        <f t="shared" si="145"/>
        <v>#REF!</v>
      </c>
      <c r="AB833" s="7" t="e">
        <f>IF(I833=#REF!,1,2)</f>
        <v>#REF!</v>
      </c>
    </row>
    <row r="834" spans="1:30" s="7" customFormat="1" ht="17.45" customHeight="1" thickBot="1" x14ac:dyDescent="0.2">
      <c r="A834" s="27" t="e">
        <f t="shared" si="146"/>
        <v>#REF!</v>
      </c>
      <c r="B834" s="623"/>
      <c r="C834" s="628"/>
      <c r="D834" s="631"/>
      <c r="E834" s="523"/>
      <c r="F834" s="47" t="e">
        <f>IF(#REF!="","",#REF!)</f>
        <v>#REF!</v>
      </c>
      <c r="G834" s="49" t="e">
        <f>IF(#REF!="","",#REF!)</f>
        <v>#REF!</v>
      </c>
      <c r="H834" s="54" t="e">
        <f>IF(#REF!="","",#REF!)</f>
        <v>#REF!</v>
      </c>
      <c r="I834" s="385" t="str">
        <f t="shared" si="141"/>
        <v/>
      </c>
      <c r="J834" s="386"/>
      <c r="K834" s="387"/>
      <c r="L834" s="613" t="e">
        <f>IF(#REF!="","",#REF!)</f>
        <v>#REF!</v>
      </c>
      <c r="M834" s="613"/>
      <c r="N834" s="613"/>
      <c r="O834" s="613"/>
      <c r="P834" s="613"/>
      <c r="Q834" s="613"/>
      <c r="R834" s="613"/>
      <c r="S834" s="614"/>
      <c r="T834" s="668"/>
      <c r="U834" s="416"/>
      <c r="V834" s="666"/>
      <c r="W834" s="565"/>
      <c r="X834" s="23" t="e">
        <f t="shared" si="142"/>
        <v>#REF!</v>
      </c>
      <c r="Y834" s="7">
        <f t="shared" si="143"/>
        <v>2</v>
      </c>
      <c r="Z834" s="7" t="e">
        <f t="shared" si="144"/>
        <v>#REF!</v>
      </c>
      <c r="AA834" s="7" t="e">
        <f t="shared" si="145"/>
        <v>#REF!</v>
      </c>
      <c r="AB834" s="7" t="e">
        <f>IF(I834=#REF!,1,2)</f>
        <v>#REF!</v>
      </c>
    </row>
    <row r="835" spans="1:30" s="7" customFormat="1" ht="36" customHeight="1" thickBot="1" x14ac:dyDescent="0.2">
      <c r="A835" s="13"/>
      <c r="B835" s="623"/>
      <c r="C835" s="628"/>
      <c r="D835" s="631"/>
      <c r="E835" s="508" t="s">
        <v>240</v>
      </c>
      <c r="F835" s="511" t="s">
        <v>206</v>
      </c>
      <c r="G835" s="435"/>
      <c r="H835" s="434" t="s">
        <v>207</v>
      </c>
      <c r="I835" s="435"/>
      <c r="J835" s="435"/>
      <c r="K835" s="435"/>
      <c r="L835" s="436" t="s">
        <v>208</v>
      </c>
      <c r="M835" s="436"/>
      <c r="N835" s="436"/>
      <c r="O835" s="669" t="s">
        <v>209</v>
      </c>
      <c r="P835" s="670"/>
      <c r="Q835" s="512" t="s">
        <v>210</v>
      </c>
      <c r="R835" s="38" t="s">
        <v>206</v>
      </c>
      <c r="S835" s="39" t="s">
        <v>202</v>
      </c>
      <c r="T835" s="44" t="s">
        <v>211</v>
      </c>
      <c r="U835" s="416"/>
      <c r="V835" s="666"/>
      <c r="W835" s="565"/>
      <c r="X835" s="28"/>
      <c r="Y835" s="21" t="s">
        <v>212</v>
      </c>
      <c r="Z835" s="21" t="s">
        <v>210</v>
      </c>
      <c r="AB835" s="45" t="s">
        <v>213</v>
      </c>
      <c r="AC835" s="45" t="s">
        <v>214</v>
      </c>
      <c r="AD835" s="22"/>
    </row>
    <row r="836" spans="1:30" s="7" customFormat="1" ht="15" customHeight="1" x14ac:dyDescent="0.15">
      <c r="A836" s="29"/>
      <c r="B836" s="623"/>
      <c r="C836" s="628"/>
      <c r="D836" s="631"/>
      <c r="E836" s="509"/>
      <c r="F836" s="515" t="e">
        <f>IF(#REF!="","",#REF!)</f>
        <v>#REF!</v>
      </c>
      <c r="G836" s="516"/>
      <c r="H836" s="439" t="e">
        <f>IF(#REF!="","",#REF!)</f>
        <v>#REF!</v>
      </c>
      <c r="I836" s="440"/>
      <c r="J836" s="440"/>
      <c r="K836" s="440"/>
      <c r="L836" s="441" t="e">
        <f>IF(#REF!="","",#REF!)</f>
        <v>#REF!</v>
      </c>
      <c r="M836" s="442"/>
      <c r="N836" s="442"/>
      <c r="O836" s="443" t="e">
        <f>SUM($L836:$N838)</f>
        <v>#REF!</v>
      </c>
      <c r="P836" s="444"/>
      <c r="Q836" s="513"/>
      <c r="R836" s="42" t="e">
        <f>IF(#REF!="","",#REF!)</f>
        <v>#REF!</v>
      </c>
      <c r="S836" s="40" t="e">
        <f>IF(#REF!="","",#REF!)</f>
        <v>#REF!</v>
      </c>
      <c r="T836" s="617" t="e">
        <f>SUM($S836:$S838)</f>
        <v>#REF!</v>
      </c>
      <c r="U836" s="416"/>
      <c r="V836" s="666"/>
      <c r="W836" s="565"/>
      <c r="X836" s="23" t="e">
        <f>IF(OR(Y836=2,Z836=2,AB836=2,AC836=2),"入力不備あり","")</f>
        <v>#REF!</v>
      </c>
      <c r="Y836" s="41" t="e">
        <f>IF(AND(F836="",H836="",L836=""),"",IF(AND(F836&lt;&gt;"",F836&gt;0,L836&lt;&gt;"",L836&gt;0,H836="○"),"",2))</f>
        <v>#REF!</v>
      </c>
      <c r="Z836" s="41" t="e">
        <f>IF(AND(R836="",S836=""),"",IF(AND(R836&gt;0,R836&lt;&gt;"",S836&gt;0,S836&lt;&gt;""),"",2))</f>
        <v>#REF!</v>
      </c>
      <c r="AA836" s="30"/>
      <c r="AB836" s="7" t="e">
        <f>IF(AND(O836=0,#REF!=0),"",IF(O836=#REF!,1,2))</f>
        <v>#REF!</v>
      </c>
      <c r="AC836" s="7" t="e">
        <f>IF(AND(T836=0,#REF!=0),"",IF(T836=#REF!,1,2))</f>
        <v>#REF!</v>
      </c>
    </row>
    <row r="837" spans="1:30" s="7" customFormat="1" ht="15" customHeight="1" x14ac:dyDescent="0.15">
      <c r="A837" s="29"/>
      <c r="B837" s="623"/>
      <c r="C837" s="628"/>
      <c r="D837" s="631"/>
      <c r="E837" s="509"/>
      <c r="F837" s="500" t="e">
        <f>IF(#REF!="","",#REF!)</f>
        <v>#REF!</v>
      </c>
      <c r="G837" s="501"/>
      <c r="H837" s="448" t="e">
        <f>IF(#REF!="","",#REF!)</f>
        <v>#REF!</v>
      </c>
      <c r="I837" s="449"/>
      <c r="J837" s="449"/>
      <c r="K837" s="449"/>
      <c r="L837" s="450" t="e">
        <f>IF(#REF!="","",#REF!)</f>
        <v>#REF!</v>
      </c>
      <c r="M837" s="451"/>
      <c r="N837" s="451"/>
      <c r="O837" s="445"/>
      <c r="P837" s="444"/>
      <c r="Q837" s="513"/>
      <c r="R837" s="42" t="e">
        <f>IF(#REF!="","",#REF!)</f>
        <v>#REF!</v>
      </c>
      <c r="S837" s="40" t="e">
        <f>IF(#REF!="","",#REF!)</f>
        <v>#REF!</v>
      </c>
      <c r="T837" s="618"/>
      <c r="U837" s="416"/>
      <c r="V837" s="666"/>
      <c r="W837" s="565"/>
      <c r="X837" s="23" t="e">
        <f>IF(OR(Y837=2,Z837=2),"入力不備あり","")</f>
        <v>#REF!</v>
      </c>
      <c r="Y837" s="41" t="e">
        <f>IF(AND(F837="",H837="",L837=""),"",IF(AND(F837&lt;&gt;"",F837&gt;0,L837&lt;&gt;"",L837&gt;0,H837="○"),"",2))</f>
        <v>#REF!</v>
      </c>
      <c r="Z837" s="41" t="e">
        <f t="shared" ref="Z837:Z838" si="147">IF(AND(R837="",S837=""),"",IF(AND(R837&gt;0,R837&lt;&gt;"",S837&gt;0,S837&lt;&gt;""),"",2))</f>
        <v>#REF!</v>
      </c>
      <c r="AA837" s="30"/>
    </row>
    <row r="838" spans="1:30" s="7" customFormat="1" ht="15" customHeight="1" thickBot="1" x14ac:dyDescent="0.2">
      <c r="A838" s="29"/>
      <c r="B838" s="623"/>
      <c r="C838" s="628"/>
      <c r="D838" s="631"/>
      <c r="E838" s="615"/>
      <c r="F838" s="620" t="e">
        <f>IF(#REF!="","",#REF!)</f>
        <v>#REF!</v>
      </c>
      <c r="G838" s="621"/>
      <c r="H838" s="640" t="e">
        <f>IF(#REF!="","",#REF!)</f>
        <v>#REF!</v>
      </c>
      <c r="I838" s="641"/>
      <c r="J838" s="641"/>
      <c r="K838" s="641"/>
      <c r="L838" s="642" t="e">
        <f>IF(#REF!="","",#REF!)</f>
        <v>#REF!</v>
      </c>
      <c r="M838" s="643"/>
      <c r="N838" s="643"/>
      <c r="O838" s="663"/>
      <c r="P838" s="664"/>
      <c r="Q838" s="616"/>
      <c r="R838" s="59" t="e">
        <f>IF(#REF!="","",#REF!)</f>
        <v>#REF!</v>
      </c>
      <c r="S838" s="60" t="e">
        <f>IF(#REF!="","",#REF!)</f>
        <v>#REF!</v>
      </c>
      <c r="T838" s="619"/>
      <c r="U838" s="416"/>
      <c r="V838" s="666"/>
      <c r="W838" s="565"/>
      <c r="X838" s="23" t="e">
        <f>IF(OR(Y838=2,Z838=2),"入力不備あり","")</f>
        <v>#REF!</v>
      </c>
      <c r="Y838" s="41" t="e">
        <f>IF(AND(F838="",H838="",L838=""),"",IF(AND(F838&lt;&gt;"",F838&gt;0,L838&lt;&gt;"",L838&gt;0,H838="○"),"",2))</f>
        <v>#REF!</v>
      </c>
      <c r="Z838" s="41" t="e">
        <f t="shared" si="147"/>
        <v>#REF!</v>
      </c>
      <c r="AA838" s="30"/>
    </row>
    <row r="839" spans="1:30" s="7" customFormat="1" ht="27.6" customHeight="1" x14ac:dyDescent="0.15">
      <c r="A839" s="320"/>
      <c r="B839" s="624"/>
      <c r="C839" s="326" t="s">
        <v>215</v>
      </c>
      <c r="D839" s="327"/>
      <c r="E839" s="608" t="e">
        <f>IF(#REF!="","",#REF!)</f>
        <v>#REF!</v>
      </c>
      <c r="F839" s="609"/>
      <c r="G839" s="609"/>
      <c r="H839" s="609"/>
      <c r="I839" s="609"/>
      <c r="J839" s="609"/>
      <c r="K839" s="609"/>
      <c r="L839" s="609"/>
      <c r="M839" s="609"/>
      <c r="N839" s="609"/>
      <c r="O839" s="609"/>
      <c r="P839" s="609"/>
      <c r="Q839" s="609"/>
      <c r="R839" s="609"/>
      <c r="S839" s="609"/>
      <c r="T839" s="609"/>
      <c r="U839" s="609"/>
      <c r="V839" s="609"/>
      <c r="W839" s="610"/>
    </row>
    <row r="840" spans="1:30" s="7" customFormat="1" ht="27.6" customHeight="1" thickBot="1" x14ac:dyDescent="0.2">
      <c r="A840" s="320"/>
      <c r="B840" s="624"/>
      <c r="C840" s="326" t="s">
        <v>216</v>
      </c>
      <c r="D840" s="327"/>
      <c r="E840" s="608" t="e">
        <f>IF(#REF!="","",#REF!)</f>
        <v>#REF!</v>
      </c>
      <c r="F840" s="609"/>
      <c r="G840" s="609"/>
      <c r="H840" s="609"/>
      <c r="I840" s="609"/>
      <c r="J840" s="609"/>
      <c r="K840" s="609"/>
      <c r="L840" s="609"/>
      <c r="M840" s="609"/>
      <c r="N840" s="609"/>
      <c r="O840" s="609"/>
      <c r="P840" s="609"/>
      <c r="Q840" s="609"/>
      <c r="R840" s="611"/>
      <c r="S840" s="611"/>
      <c r="T840" s="611"/>
      <c r="U840" s="611"/>
      <c r="V840" s="611"/>
      <c r="W840" s="612"/>
    </row>
    <row r="841" spans="1:30" s="7" customFormat="1" ht="18.600000000000001" customHeight="1" x14ac:dyDescent="0.15">
      <c r="A841" s="320"/>
      <c r="B841" s="624"/>
      <c r="C841" s="332" t="s">
        <v>217</v>
      </c>
      <c r="D841" s="333"/>
      <c r="E841" s="333"/>
      <c r="F841" s="334"/>
      <c r="G841" s="377" t="s">
        <v>218</v>
      </c>
      <c r="H841" s="378"/>
      <c r="I841" s="378"/>
      <c r="J841" s="378"/>
      <c r="K841" s="378"/>
      <c r="L841" s="378"/>
      <c r="M841" s="378"/>
      <c r="N841" s="378"/>
      <c r="O841" s="378"/>
      <c r="P841" s="378"/>
      <c r="Q841" s="378"/>
      <c r="R841" s="389" t="e">
        <f>IF(X841&lt;&gt;"","","【入力内容確認欄】以下を確認し【作業用】事業計画書(間接)シートを修正願います。")</f>
        <v>#REF!</v>
      </c>
      <c r="S841" s="632"/>
      <c r="T841" s="632"/>
      <c r="U841" s="632"/>
      <c r="V841" s="632"/>
      <c r="W841" s="633"/>
      <c r="X841" s="68" t="e">
        <f>IF(AND(R844="",R845="",R846="",R847="",R848="",R849=""),"左の市区町村に係る入力が完了しました。今一度、記載内容をご確認ください。","")</f>
        <v>#REF!</v>
      </c>
    </row>
    <row r="842" spans="1:30" s="7" customFormat="1" ht="9" customHeight="1" x14ac:dyDescent="0.15">
      <c r="A842" s="320"/>
      <c r="B842" s="624"/>
      <c r="C842" s="335"/>
      <c r="D842" s="336"/>
      <c r="E842" s="336"/>
      <c r="F842" s="337"/>
      <c r="G842" s="379"/>
      <c r="H842" s="380"/>
      <c r="I842" s="380"/>
      <c r="J842" s="380"/>
      <c r="K842" s="380"/>
      <c r="L842" s="380"/>
      <c r="M842" s="380"/>
      <c r="N842" s="380"/>
      <c r="O842" s="380"/>
      <c r="P842" s="380"/>
      <c r="Q842" s="380"/>
      <c r="R842" s="634"/>
      <c r="S842" s="635"/>
      <c r="T842" s="635"/>
      <c r="U842" s="635"/>
      <c r="V842" s="635"/>
      <c r="W842" s="636"/>
    </row>
    <row r="843" spans="1:30" s="7" customFormat="1" ht="9" customHeight="1" thickBot="1" x14ac:dyDescent="0.2">
      <c r="A843" s="320"/>
      <c r="B843" s="624"/>
      <c r="C843" s="335"/>
      <c r="D843" s="336"/>
      <c r="E843" s="336"/>
      <c r="F843" s="337"/>
      <c r="G843" s="381"/>
      <c r="H843" s="382"/>
      <c r="I843" s="382"/>
      <c r="J843" s="382"/>
      <c r="K843" s="382"/>
      <c r="L843" s="382"/>
      <c r="M843" s="382"/>
      <c r="N843" s="382"/>
      <c r="O843" s="382"/>
      <c r="P843" s="382"/>
      <c r="Q843" s="382"/>
      <c r="R843" s="637"/>
      <c r="S843" s="638"/>
      <c r="T843" s="638"/>
      <c r="U843" s="638"/>
      <c r="V843" s="638"/>
      <c r="W843" s="639"/>
    </row>
    <row r="844" spans="1:30" s="7" customFormat="1" ht="17.45" customHeight="1" x14ac:dyDescent="0.15">
      <c r="A844" s="320"/>
      <c r="B844" s="624"/>
      <c r="C844" s="335"/>
      <c r="D844" s="336"/>
      <c r="E844" s="336"/>
      <c r="F844" s="337"/>
      <c r="G844" s="398" t="e">
        <f>IF(#REF!="","",#REF!)</f>
        <v>#REF!</v>
      </c>
      <c r="H844" s="399"/>
      <c r="I844" s="399"/>
      <c r="J844" s="399"/>
      <c r="K844" s="399"/>
      <c r="L844" s="399"/>
      <c r="M844" s="399"/>
      <c r="N844" s="399"/>
      <c r="O844" s="399"/>
      <c r="P844" s="399"/>
      <c r="Q844" s="399"/>
      <c r="R844" s="646" t="e" cm="1">
        <f t="array" ref="R844">IF(AND(X813:X838="",A815:A838=""),"","・報酬・期末勤勉手当・交通費・合計額・都道府県/国の補助金額のいずれかに不備あり。")</f>
        <v>#REF!</v>
      </c>
      <c r="S844" s="647"/>
      <c r="T844" s="647"/>
      <c r="U844" s="647"/>
      <c r="V844" s="647"/>
      <c r="W844" s="648"/>
    </row>
    <row r="845" spans="1:30" s="7" customFormat="1" ht="17.45" customHeight="1" x14ac:dyDescent="0.15">
      <c r="A845" s="320"/>
      <c r="B845" s="624"/>
      <c r="C845" s="335"/>
      <c r="D845" s="336"/>
      <c r="E845" s="336"/>
      <c r="F845" s="337"/>
      <c r="G845" s="374" t="s">
        <v>219</v>
      </c>
      <c r="H845" s="388"/>
      <c r="I845" s="388"/>
      <c r="J845" s="388"/>
      <c r="K845" s="388"/>
      <c r="L845" s="388"/>
      <c r="M845" s="388"/>
      <c r="N845" s="388"/>
      <c r="O845" s="388"/>
      <c r="P845" s="388"/>
      <c r="Q845" s="388"/>
      <c r="R845" s="367" t="str">
        <f>IF(A811="市町村名×","・【C列】市区町村名：未入力または不備あり。","")</f>
        <v>・【C列】市区町村名：未入力または不備あり。</v>
      </c>
      <c r="S845" s="644"/>
      <c r="T845" s="644"/>
      <c r="U845" s="644"/>
      <c r="V845" s="644"/>
      <c r="W845" s="645"/>
    </row>
    <row r="846" spans="1:30" s="7" customFormat="1" ht="17.45" customHeight="1" x14ac:dyDescent="0.15">
      <c r="A846" s="320"/>
      <c r="B846" s="624"/>
      <c r="C846" s="338"/>
      <c r="D846" s="339"/>
      <c r="E846" s="339"/>
      <c r="F846" s="340"/>
      <c r="G846" s="364" t="e">
        <f>IF(#REF!="","",#REF!)</f>
        <v>#REF!</v>
      </c>
      <c r="H846" s="365"/>
      <c r="I846" s="365"/>
      <c r="J846" s="366"/>
      <c r="K846" s="366"/>
      <c r="L846" s="366"/>
      <c r="M846" s="366"/>
      <c r="N846" s="366"/>
      <c r="O846" s="366"/>
      <c r="P846" s="366"/>
      <c r="Q846" s="366"/>
      <c r="R846" s="367" t="e">
        <f>IF(OR(AF815=2,NOT(AND(V813&gt;0.3*U813,V813&lt;0.4*U813,V813&gt;=W813))),"・【V列】都道府県補助額：未入力または不備あり。","")</f>
        <v>#REF!</v>
      </c>
      <c r="S846" s="644"/>
      <c r="T846" s="644"/>
      <c r="U846" s="644"/>
      <c r="V846" s="644"/>
      <c r="W846" s="645"/>
    </row>
    <row r="847" spans="1:30" s="7" customFormat="1" ht="17.45" customHeight="1" x14ac:dyDescent="0.15">
      <c r="A847" s="320"/>
      <c r="B847" s="624"/>
      <c r="C847" s="348" t="s">
        <v>241</v>
      </c>
      <c r="D847" s="349"/>
      <c r="E847" s="349"/>
      <c r="F847" s="350"/>
      <c r="G847" s="372" t="s">
        <v>221</v>
      </c>
      <c r="H847" s="373"/>
      <c r="I847" s="373"/>
      <c r="J847" s="372" t="s">
        <v>222</v>
      </c>
      <c r="K847" s="373"/>
      <c r="L847" s="373"/>
      <c r="M847" s="373"/>
      <c r="N847" s="374" t="s">
        <v>223</v>
      </c>
      <c r="O847" s="366"/>
      <c r="P847" s="366"/>
      <c r="Q847" s="366"/>
      <c r="R847" s="341" t="e">
        <f>IF(AND(W813&lt;=U813/3,MOD(W813,1000)=0,NOT(W813=0),AG815=1),"","・【W列】国庫補助希望額に不備あり。")</f>
        <v>#REF!</v>
      </c>
      <c r="S847" s="649"/>
      <c r="T847" s="649"/>
      <c r="U847" s="649"/>
      <c r="V847" s="649"/>
      <c r="W847" s="650"/>
    </row>
    <row r="848" spans="1:30" s="7" customFormat="1" ht="17.45" customHeight="1" x14ac:dyDescent="0.15">
      <c r="A848" s="320"/>
      <c r="B848" s="624"/>
      <c r="C848" s="370"/>
      <c r="D848" s="371"/>
      <c r="E848" s="371"/>
      <c r="F848" s="371"/>
      <c r="G848" s="364" t="e">
        <f>IF(#REF!="","",#REF!)</f>
        <v>#REF!</v>
      </c>
      <c r="H848" s="375"/>
      <c r="I848" s="376"/>
      <c r="J848" s="364" t="e">
        <f>IF(#REF!="","",#REF!)</f>
        <v>#REF!</v>
      </c>
      <c r="K848" s="375"/>
      <c r="L848" s="375"/>
      <c r="M848" s="376"/>
      <c r="N848" s="364" t="e">
        <f>IF(#REF!="","",#REF!)</f>
        <v>#REF!</v>
      </c>
      <c r="O848" s="375"/>
      <c r="P848" s="375"/>
      <c r="Q848" s="375"/>
      <c r="R848" s="651" t="e">
        <f>IF(AND(SUM(F836:G838)&lt;=D813,SUM(R836:R838)&lt;=D813),"","・報酬の「配置人数」には年間を通じた配置予定人数を記載してください。(※１)及び記入例参照")</f>
        <v>#REF!</v>
      </c>
      <c r="S848" s="652"/>
      <c r="T848" s="652"/>
      <c r="U848" s="652"/>
      <c r="V848" s="652"/>
      <c r="W848" s="653"/>
      <c r="X848" s="31" t="str">
        <f>IF(AND(O848="○",T848="○"),"①か②の",IF(AND(O848="―",T848="―"),"エラー",""))</f>
        <v/>
      </c>
    </row>
    <row r="849" spans="1:33" s="7" customFormat="1" ht="17.45" customHeight="1" x14ac:dyDescent="0.15">
      <c r="A849" s="320"/>
      <c r="B849" s="624"/>
      <c r="C849" s="348" t="s">
        <v>224</v>
      </c>
      <c r="D849" s="349"/>
      <c r="E849" s="349"/>
      <c r="F849" s="350"/>
      <c r="G849" s="354" t="s">
        <v>225</v>
      </c>
      <c r="H849" s="354"/>
      <c r="I849" s="354"/>
      <c r="J849" s="355" t="s">
        <v>242</v>
      </c>
      <c r="K849" s="356"/>
      <c r="L849" s="356"/>
      <c r="M849" s="356"/>
      <c r="N849" s="356"/>
      <c r="O849" s="356"/>
      <c r="P849" s="356"/>
      <c r="Q849" s="356"/>
      <c r="R849" s="651" t="e">
        <f>IF(AND(OR(COUNTIF(J850,"①*"),COUNTIF(J850,"②*")),AND(E839&lt;&gt;"",E840&lt;&gt;"",G844="○",G846="○",G848="○",J848="○",N848="○",G850="○")),"","・【成果目標】・【成果指標】・【部活動指導員について】・【支給要件の確認】・【部活動指導員の指導状況】・【地域連携・地域移行に資する取組】のいずれかに未入力箇所あり。")</f>
        <v>#REF!</v>
      </c>
      <c r="S849" s="546"/>
      <c r="T849" s="546"/>
      <c r="U849" s="546"/>
      <c r="V849" s="546"/>
      <c r="W849" s="547"/>
    </row>
    <row r="850" spans="1:33" s="7" customFormat="1" ht="26.45" customHeight="1" thickBot="1" x14ac:dyDescent="0.2">
      <c r="A850" s="320"/>
      <c r="B850" s="625"/>
      <c r="C850" s="351"/>
      <c r="D850" s="352"/>
      <c r="E850" s="352"/>
      <c r="F850" s="353"/>
      <c r="G850" s="363" t="e">
        <f>IF(#REF!="","",#REF!)</f>
        <v>#REF!</v>
      </c>
      <c r="H850" s="363"/>
      <c r="I850" s="363"/>
      <c r="J850" s="657" t="e">
        <f>IF(#REF!="","",#REF!)</f>
        <v>#REF!</v>
      </c>
      <c r="K850" s="658"/>
      <c r="L850" s="658"/>
      <c r="M850" s="658"/>
      <c r="N850" s="658"/>
      <c r="O850" s="658"/>
      <c r="P850" s="658"/>
      <c r="Q850" s="658"/>
      <c r="R850" s="654"/>
      <c r="S850" s="655"/>
      <c r="T850" s="655"/>
      <c r="U850" s="655"/>
      <c r="V850" s="655"/>
      <c r="W850" s="656"/>
      <c r="X850" s="31" t="str">
        <f>IF(AND(O850="○",T850="○"),"①か②の",IF(AND(O850="―",T850="―"),"エラー",""))</f>
        <v/>
      </c>
    </row>
    <row r="851" spans="1:33" s="7" customFormat="1" ht="26.45" customHeight="1" x14ac:dyDescent="0.15">
      <c r="A851" s="24" t="str">
        <f>IF(OR(COUNTIF(C853,"*区"),COUNTIF(C853,"*市"),COUNTIF(C853,"*町"),COUNTIF(C853,"*村"),COUNTIF(C853,"*組合")),"○","市町村名×")</f>
        <v>市町村名×</v>
      </c>
      <c r="B851" s="490" t="s">
        <v>106</v>
      </c>
      <c r="C851" s="659" t="s">
        <v>236</v>
      </c>
      <c r="D851" s="661" t="s">
        <v>237</v>
      </c>
      <c r="E851" s="409" t="s">
        <v>191</v>
      </c>
      <c r="F851" s="410"/>
      <c r="G851" s="410"/>
      <c r="H851" s="410"/>
      <c r="I851" s="410"/>
      <c r="J851" s="410"/>
      <c r="K851" s="410"/>
      <c r="L851" s="410"/>
      <c r="M851" s="410"/>
      <c r="N851" s="410"/>
      <c r="O851" s="410"/>
      <c r="P851" s="410"/>
      <c r="Q851" s="410"/>
      <c r="R851" s="410"/>
      <c r="S851" s="410"/>
      <c r="T851" s="410"/>
      <c r="U851" s="492" t="s">
        <v>192</v>
      </c>
      <c r="V851" s="492" t="s">
        <v>238</v>
      </c>
      <c r="W851" s="517" t="s">
        <v>193</v>
      </c>
      <c r="X851" s="25" t="e">
        <f>IF(OR(AF855=2,NOT(AND(V853&gt;0.3*U853,V853&lt;0.4*U853,V853&gt;=W853))),"※３参照：【Ｕ列】都道府県補助額を確認してください","")</f>
        <v>#REF!</v>
      </c>
      <c r="Y851" s="26"/>
    </row>
    <row r="852" spans="1:33" s="7" customFormat="1" ht="21.6" customHeight="1" thickBot="1" x14ac:dyDescent="0.2">
      <c r="A852" s="24" t="str">
        <f>IF(B853="都道府県確認欄","No.不備","")</f>
        <v/>
      </c>
      <c r="B852" s="491"/>
      <c r="C852" s="660"/>
      <c r="D852" s="662"/>
      <c r="E852" s="411"/>
      <c r="F852" s="412"/>
      <c r="G852" s="412"/>
      <c r="H852" s="412"/>
      <c r="I852" s="412"/>
      <c r="J852" s="412"/>
      <c r="K852" s="412"/>
      <c r="L852" s="412"/>
      <c r="M852" s="412"/>
      <c r="N852" s="412"/>
      <c r="O852" s="412"/>
      <c r="P852" s="412"/>
      <c r="Q852" s="412"/>
      <c r="R852" s="412"/>
      <c r="S852" s="412"/>
      <c r="T852" s="412"/>
      <c r="U852" s="493"/>
      <c r="V852" s="493"/>
      <c r="W852" s="518"/>
      <c r="X852" s="25" t="e">
        <f>IF(AND(W853&lt;=U853/3,MOD(W853,1000)=0,NOT(W853=0),AG855=1),"","※３参照：【Ｖ列】国庫補助希望額を確認してください。")</f>
        <v>#REF!</v>
      </c>
      <c r="Y852" s="26"/>
    </row>
    <row r="853" spans="1:33" s="7" customFormat="1" ht="24" customHeight="1" x14ac:dyDescent="0.15">
      <c r="A853" s="14"/>
      <c r="B853" s="622" t="str">
        <f>IFERROR(IF(OR(COUNTIF(C853,"*区"),COUNTIF(C853,"*市"),COUNTIF(C853,"*町"),COUNTIF(C853,"*村"),COUNTIF(C853,"*組合")),B813+1,"－"),"都道府県確認欄")</f>
        <v>－</v>
      </c>
      <c r="C853" s="626" t="e">
        <f>#REF!</f>
        <v>#REF!</v>
      </c>
      <c r="D853" s="629" t="e">
        <f>SUM($F855:$F874)</f>
        <v>#REF!</v>
      </c>
      <c r="E853" s="523" t="s">
        <v>194</v>
      </c>
      <c r="F853" s="524" t="s">
        <v>195</v>
      </c>
      <c r="G853" s="526" t="s">
        <v>196</v>
      </c>
      <c r="H853" s="528" t="s">
        <v>197</v>
      </c>
      <c r="I853" s="423" t="s">
        <v>198</v>
      </c>
      <c r="J853" s="424"/>
      <c r="K853" s="425"/>
      <c r="L853" s="429" t="s">
        <v>100</v>
      </c>
      <c r="M853" s="430"/>
      <c r="N853" s="430"/>
      <c r="O853" s="430"/>
      <c r="P853" s="430"/>
      <c r="Q853" s="430"/>
      <c r="R853" s="430"/>
      <c r="S853" s="431"/>
      <c r="T853" s="413" t="s">
        <v>199</v>
      </c>
      <c r="U853" s="415" t="e">
        <f>SUM($T855,$O876,$T876)</f>
        <v>#REF!</v>
      </c>
      <c r="V853" s="665" t="e">
        <f>#REF!</f>
        <v>#REF!</v>
      </c>
      <c r="W853" s="667" t="e">
        <f>#REF!</f>
        <v>#REF!</v>
      </c>
      <c r="X853" s="23" t="e">
        <f>IF(AND(AD855=1,AE855=1,AF855=1,AG855=1),"","入力不備あり")</f>
        <v>#REF!</v>
      </c>
      <c r="Y853" s="26"/>
    </row>
    <row r="854" spans="1:33" s="7" customFormat="1" ht="12.6" customHeight="1" thickBot="1" x14ac:dyDescent="0.2">
      <c r="A854" s="14"/>
      <c r="B854" s="623"/>
      <c r="C854" s="627"/>
      <c r="D854" s="630"/>
      <c r="E854" s="523"/>
      <c r="F854" s="525"/>
      <c r="G854" s="527"/>
      <c r="H854" s="529"/>
      <c r="I854" s="426"/>
      <c r="J854" s="427"/>
      <c r="K854" s="428"/>
      <c r="L854" s="432"/>
      <c r="M854" s="432"/>
      <c r="N854" s="432"/>
      <c r="O854" s="432"/>
      <c r="P854" s="432"/>
      <c r="Q854" s="432"/>
      <c r="R854" s="432"/>
      <c r="S854" s="433"/>
      <c r="T854" s="414"/>
      <c r="U854" s="416"/>
      <c r="V854" s="666"/>
      <c r="W854" s="565"/>
      <c r="X854" s="26"/>
      <c r="Y854" s="7" t="s">
        <v>180</v>
      </c>
      <c r="Z854" s="7" t="s">
        <v>200</v>
      </c>
      <c r="AA854" s="7" t="s">
        <v>201</v>
      </c>
      <c r="AB854" s="7" t="s">
        <v>202</v>
      </c>
      <c r="AD854" s="7" t="s">
        <v>203</v>
      </c>
      <c r="AE854" s="7" t="s">
        <v>107</v>
      </c>
      <c r="AF854" s="7" t="s">
        <v>239</v>
      </c>
      <c r="AG854" s="7" t="s">
        <v>204</v>
      </c>
    </row>
    <row r="855" spans="1:33" s="7" customFormat="1" ht="17.45" customHeight="1" x14ac:dyDescent="0.15">
      <c r="A855" s="27" t="e">
        <f>IF(AND(F855&lt;&gt;"",G855&lt;&gt;"",H855&lt;&gt;"",I855&lt;&gt;""),"","入力不備あり")</f>
        <v>#REF!</v>
      </c>
      <c r="B855" s="623"/>
      <c r="C855" s="628"/>
      <c r="D855" s="631"/>
      <c r="E855" s="523"/>
      <c r="F855" s="47" t="e">
        <f>IF(#REF!="","",#REF!)</f>
        <v>#REF!</v>
      </c>
      <c r="G855" s="49" t="e">
        <f>IF(#REF!="","",#REF!)</f>
        <v>#REF!</v>
      </c>
      <c r="H855" s="54" t="e">
        <f>IF(#REF!="","",#REF!)</f>
        <v>#REF!</v>
      </c>
      <c r="I855" s="385" t="str">
        <f>IFERROR(INT(G855*H855),"")</f>
        <v/>
      </c>
      <c r="J855" s="386"/>
      <c r="K855" s="387"/>
      <c r="L855" s="613" t="e">
        <f>IF(#REF!="","",#REF!)</f>
        <v>#REF!</v>
      </c>
      <c r="M855" s="613"/>
      <c r="N855" s="613"/>
      <c r="O855" s="613"/>
      <c r="P855" s="613"/>
      <c r="Q855" s="613"/>
      <c r="R855" s="613"/>
      <c r="S855" s="614"/>
      <c r="T855" s="567">
        <f>SUM($I855:$K874)</f>
        <v>0</v>
      </c>
      <c r="U855" s="416"/>
      <c r="V855" s="666"/>
      <c r="W855" s="565"/>
      <c r="X855" s="23" t="e">
        <f>IF(AND(Y855=1,Z855=1,AA855=1,AB855=1,AD855=1,AE855=1,AF855=1,AG855=1),"","入力不備あり")</f>
        <v>#REF!</v>
      </c>
      <c r="Y855" s="7">
        <f>IFERROR(IF(F855="",2,IF(AND(F855&gt;=1,(MOD(F855,1)=0)),1,IF(AND(F855=0,L855&lt;&gt;""),1,2))),2)</f>
        <v>2</v>
      </c>
      <c r="Z855" s="7" t="e">
        <f>IF(G855="",2,IF(G855&lt;=1600,1,2))</f>
        <v>#REF!</v>
      </c>
      <c r="AA855" s="7" t="e">
        <f>IF(H855="",2,IF(H855&gt;=0,1,2))</f>
        <v>#REF!</v>
      </c>
      <c r="AB855" s="7" t="e">
        <f>IF(I855=#REF!,1,2)</f>
        <v>#REF!</v>
      </c>
      <c r="AD855" s="7" t="e">
        <f>IF(T855=#REF!,1,2)</f>
        <v>#REF!</v>
      </c>
      <c r="AE855" s="7" t="e">
        <f>IF(U853=#REF!,1,2)</f>
        <v>#REF!</v>
      </c>
      <c r="AF855" s="7" t="e">
        <f>IF(V853=0,2,IF(#REF!="",2,IF(V853=#REF!,1,2)))</f>
        <v>#REF!</v>
      </c>
      <c r="AG855" s="7" t="e">
        <f>IF(W853=0,2,IF(W853=#REF!,1,2))</f>
        <v>#REF!</v>
      </c>
    </row>
    <row r="856" spans="1:33" s="7" customFormat="1" ht="17.45" customHeight="1" x14ac:dyDescent="0.15">
      <c r="A856" s="27" t="e">
        <f>IF(AND(F856="",G856="",H856="",I856="",L856=""),"",IF(AND(F856&lt;&gt;"",G856&lt;&gt;"",H856&lt;&gt;"",I856&lt;&gt;""),"","入力不備あり"))</f>
        <v>#REF!</v>
      </c>
      <c r="B856" s="623"/>
      <c r="C856" s="628"/>
      <c r="D856" s="631"/>
      <c r="E856" s="523"/>
      <c r="F856" s="47" t="e">
        <f>IF(#REF!="","",#REF!)</f>
        <v>#REF!</v>
      </c>
      <c r="G856" s="49" t="e">
        <f>IF(#REF!="","",#REF!)</f>
        <v>#REF!</v>
      </c>
      <c r="H856" s="54" t="e">
        <f>IF(#REF!="","",#REF!)</f>
        <v>#REF!</v>
      </c>
      <c r="I856" s="385" t="str">
        <f>IFERROR(INT(G856*H856),"")</f>
        <v/>
      </c>
      <c r="J856" s="386"/>
      <c r="K856" s="387"/>
      <c r="L856" s="613" t="e">
        <f>IF(#REF!="","",#REF!)</f>
        <v>#REF!</v>
      </c>
      <c r="M856" s="613"/>
      <c r="N856" s="613"/>
      <c r="O856" s="613"/>
      <c r="P856" s="613"/>
      <c r="Q856" s="613"/>
      <c r="R856" s="613"/>
      <c r="S856" s="614"/>
      <c r="T856" s="567"/>
      <c r="U856" s="416"/>
      <c r="V856" s="666"/>
      <c r="W856" s="565"/>
      <c r="X856" s="23" t="e">
        <f>IF(AND(Y856=3,Z856=3,AA856=3),"",IF(AND(Y856=1,Z856=1,AA856=1,AB856=1),"","入力不備あり"))</f>
        <v>#REF!</v>
      </c>
      <c r="Y856" s="7">
        <f>IFERROR(IF(F856="",3,IF(AND(F856&gt;=1,(MOD(F856,1)=0)),1,IF(AND(F856=0,L856&lt;&gt;""),1,2))),2)</f>
        <v>2</v>
      </c>
      <c r="Z856" s="7" t="e">
        <f>IF(G856="",3,IF(G856&lt;=1600,1,2))</f>
        <v>#REF!</v>
      </c>
      <c r="AA856" s="7" t="e">
        <f>IF(H856="",3,IF(H856&gt;=0,1,2))</f>
        <v>#REF!</v>
      </c>
      <c r="AB856" s="7" t="e">
        <f>IF(I856=#REF!,1,2)</f>
        <v>#REF!</v>
      </c>
    </row>
    <row r="857" spans="1:33" s="7" customFormat="1" ht="17.45" customHeight="1" x14ac:dyDescent="0.15">
      <c r="A857" s="27" t="e">
        <f>IF(AND(F857="",G857="",H857="",I857="",L857=""),"",IF(AND(F857&lt;&gt;"",G857&lt;&gt;"",H857&lt;&gt;"",I857&lt;&gt;""),"","入力不備あり"))</f>
        <v>#REF!</v>
      </c>
      <c r="B857" s="623"/>
      <c r="C857" s="628"/>
      <c r="D857" s="631"/>
      <c r="E857" s="523"/>
      <c r="F857" s="47" t="e">
        <f>IF(#REF!="","",#REF!)</f>
        <v>#REF!</v>
      </c>
      <c r="G857" s="49" t="e">
        <f>IF(#REF!="","",#REF!)</f>
        <v>#REF!</v>
      </c>
      <c r="H857" s="54" t="e">
        <f>IF(#REF!="","",#REF!)</f>
        <v>#REF!</v>
      </c>
      <c r="I857" s="385" t="str">
        <f t="shared" ref="I857:I874" si="148">IFERROR(INT(G857*H857),"")</f>
        <v/>
      </c>
      <c r="J857" s="386"/>
      <c r="K857" s="387"/>
      <c r="L857" s="613" t="e">
        <f>IF(#REF!="","",#REF!)</f>
        <v>#REF!</v>
      </c>
      <c r="M857" s="613"/>
      <c r="N857" s="613"/>
      <c r="O857" s="613"/>
      <c r="P857" s="613"/>
      <c r="Q857" s="613"/>
      <c r="R857" s="613"/>
      <c r="S857" s="614"/>
      <c r="T857" s="567"/>
      <c r="U857" s="416"/>
      <c r="V857" s="666"/>
      <c r="W857" s="565"/>
      <c r="X857" s="23" t="e">
        <f t="shared" ref="X857:X874" si="149">IF(AND(Y857=3,Z857=3,AA857=3),"",IF(AND(Y857=1,Z857=1,AA857=1,AB857=1),"","入力不備あり"))</f>
        <v>#REF!</v>
      </c>
      <c r="Y857" s="7">
        <f t="shared" ref="Y857:Y874" si="150">IFERROR(IF(F857="",3,IF(AND(F857&gt;=1,(MOD(F857,1)=0)),1,IF(AND(F857=0,L857&lt;&gt;""),1,2))),2)</f>
        <v>2</v>
      </c>
      <c r="Z857" s="7" t="e">
        <f t="shared" ref="Z857:Z874" si="151">IF(G857="",3,IF(G857&lt;=1600,1,2))</f>
        <v>#REF!</v>
      </c>
      <c r="AA857" s="7" t="e">
        <f t="shared" ref="AA857:AA874" si="152">IF(H857="",3,IF(H857&gt;=0,1,2))</f>
        <v>#REF!</v>
      </c>
      <c r="AB857" s="7" t="e">
        <f>IF(I857=#REF!,1,2)</f>
        <v>#REF!</v>
      </c>
    </row>
    <row r="858" spans="1:33" s="7" customFormat="1" ht="17.45" customHeight="1" x14ac:dyDescent="0.15">
      <c r="A858" s="27" t="e">
        <f t="shared" ref="A858:A874" si="153">IF(AND(F858="",G858="",H858="",I858="",L858=""),"",IF(AND(F858&lt;&gt;"",G858&lt;&gt;"",H858&lt;&gt;"",I858&lt;&gt;""),"","入力不備あり"))</f>
        <v>#REF!</v>
      </c>
      <c r="B858" s="623"/>
      <c r="C858" s="628"/>
      <c r="D858" s="631"/>
      <c r="E858" s="523"/>
      <c r="F858" s="47" t="e">
        <f>IF(#REF!="","",#REF!)</f>
        <v>#REF!</v>
      </c>
      <c r="G858" s="49" t="e">
        <f>IF(#REF!="","",#REF!)</f>
        <v>#REF!</v>
      </c>
      <c r="H858" s="54" t="e">
        <f>IF(#REF!="","",#REF!)</f>
        <v>#REF!</v>
      </c>
      <c r="I858" s="385" t="str">
        <f t="shared" si="148"/>
        <v/>
      </c>
      <c r="J858" s="386"/>
      <c r="K858" s="387"/>
      <c r="L858" s="613" t="e">
        <f>IF(#REF!="","",#REF!)</f>
        <v>#REF!</v>
      </c>
      <c r="M858" s="613"/>
      <c r="N858" s="613"/>
      <c r="O858" s="613"/>
      <c r="P858" s="613"/>
      <c r="Q858" s="613"/>
      <c r="R858" s="613"/>
      <c r="S858" s="614"/>
      <c r="T858" s="567"/>
      <c r="U858" s="416"/>
      <c r="V858" s="666"/>
      <c r="W858" s="565"/>
      <c r="X858" s="23" t="e">
        <f t="shared" si="149"/>
        <v>#REF!</v>
      </c>
      <c r="Y858" s="7">
        <f t="shared" si="150"/>
        <v>2</v>
      </c>
      <c r="Z858" s="7" t="e">
        <f t="shared" si="151"/>
        <v>#REF!</v>
      </c>
      <c r="AA858" s="7" t="e">
        <f t="shared" si="152"/>
        <v>#REF!</v>
      </c>
      <c r="AB858" s="7" t="e">
        <f>IF(I858=#REF!,1,2)</f>
        <v>#REF!</v>
      </c>
    </row>
    <row r="859" spans="1:33" s="7" customFormat="1" ht="17.45" customHeight="1" x14ac:dyDescent="0.15">
      <c r="A859" s="27" t="e">
        <f t="shared" si="153"/>
        <v>#REF!</v>
      </c>
      <c r="B859" s="623"/>
      <c r="C859" s="628"/>
      <c r="D859" s="631"/>
      <c r="E859" s="523"/>
      <c r="F859" s="47" t="e">
        <f>IF(#REF!="","",#REF!)</f>
        <v>#REF!</v>
      </c>
      <c r="G859" s="49" t="e">
        <f>IF(#REF!="","",#REF!)</f>
        <v>#REF!</v>
      </c>
      <c r="H859" s="54" t="e">
        <f>IF(#REF!="","",#REF!)</f>
        <v>#REF!</v>
      </c>
      <c r="I859" s="385" t="str">
        <f t="shared" si="148"/>
        <v/>
      </c>
      <c r="J859" s="386"/>
      <c r="K859" s="387"/>
      <c r="L859" s="613" t="e">
        <f>IF(#REF!="","",#REF!)</f>
        <v>#REF!</v>
      </c>
      <c r="M859" s="613"/>
      <c r="N859" s="613"/>
      <c r="O859" s="613"/>
      <c r="P859" s="613"/>
      <c r="Q859" s="613"/>
      <c r="R859" s="613"/>
      <c r="S859" s="614"/>
      <c r="T859" s="567"/>
      <c r="U859" s="416"/>
      <c r="V859" s="666"/>
      <c r="W859" s="565"/>
      <c r="X859" s="23" t="e">
        <f t="shared" si="149"/>
        <v>#REF!</v>
      </c>
      <c r="Y859" s="7">
        <f t="shared" si="150"/>
        <v>2</v>
      </c>
      <c r="Z859" s="7" t="e">
        <f t="shared" si="151"/>
        <v>#REF!</v>
      </c>
      <c r="AA859" s="7" t="e">
        <f t="shared" si="152"/>
        <v>#REF!</v>
      </c>
      <c r="AB859" s="7" t="e">
        <f>IF(I859=#REF!,1,2)</f>
        <v>#REF!</v>
      </c>
    </row>
    <row r="860" spans="1:33" s="7" customFormat="1" ht="17.45" customHeight="1" x14ac:dyDescent="0.15">
      <c r="A860" s="27" t="e">
        <f t="shared" si="153"/>
        <v>#REF!</v>
      </c>
      <c r="B860" s="623"/>
      <c r="C860" s="628"/>
      <c r="D860" s="631"/>
      <c r="E860" s="523"/>
      <c r="F860" s="47" t="e">
        <f>IF(#REF!="","",#REF!)</f>
        <v>#REF!</v>
      </c>
      <c r="G860" s="49" t="e">
        <f>IF(#REF!="","",#REF!)</f>
        <v>#REF!</v>
      </c>
      <c r="H860" s="54" t="e">
        <f>IF(#REF!="","",#REF!)</f>
        <v>#REF!</v>
      </c>
      <c r="I860" s="385" t="str">
        <f t="shared" si="148"/>
        <v/>
      </c>
      <c r="J860" s="386"/>
      <c r="K860" s="387"/>
      <c r="L860" s="613" t="e">
        <f>IF(#REF!="","",#REF!)</f>
        <v>#REF!</v>
      </c>
      <c r="M860" s="613"/>
      <c r="N860" s="613"/>
      <c r="O860" s="613"/>
      <c r="P860" s="613"/>
      <c r="Q860" s="613"/>
      <c r="R860" s="613"/>
      <c r="S860" s="614"/>
      <c r="T860" s="567"/>
      <c r="U860" s="416"/>
      <c r="V860" s="666"/>
      <c r="W860" s="565"/>
      <c r="X860" s="23" t="e">
        <f t="shared" si="149"/>
        <v>#REF!</v>
      </c>
      <c r="Y860" s="7">
        <f t="shared" si="150"/>
        <v>2</v>
      </c>
      <c r="Z860" s="7" t="e">
        <f t="shared" si="151"/>
        <v>#REF!</v>
      </c>
      <c r="AA860" s="7" t="e">
        <f t="shared" si="152"/>
        <v>#REF!</v>
      </c>
      <c r="AB860" s="7" t="e">
        <f>IF(I860=#REF!,1,2)</f>
        <v>#REF!</v>
      </c>
    </row>
    <row r="861" spans="1:33" s="7" customFormat="1" ht="17.45" customHeight="1" x14ac:dyDescent="0.15">
      <c r="A861" s="27" t="e">
        <f t="shared" si="153"/>
        <v>#REF!</v>
      </c>
      <c r="B861" s="623"/>
      <c r="C861" s="628"/>
      <c r="D861" s="631"/>
      <c r="E861" s="523"/>
      <c r="F861" s="47" t="e">
        <f>IF(#REF!="","",#REF!)</f>
        <v>#REF!</v>
      </c>
      <c r="G861" s="49" t="e">
        <f>IF(#REF!="","",#REF!)</f>
        <v>#REF!</v>
      </c>
      <c r="H861" s="54" t="e">
        <f>IF(#REF!="","",#REF!)</f>
        <v>#REF!</v>
      </c>
      <c r="I861" s="385" t="str">
        <f t="shared" si="148"/>
        <v/>
      </c>
      <c r="J861" s="386"/>
      <c r="K861" s="387"/>
      <c r="L861" s="613" t="e">
        <f>IF(#REF!="","",#REF!)</f>
        <v>#REF!</v>
      </c>
      <c r="M861" s="613"/>
      <c r="N861" s="613"/>
      <c r="O861" s="613"/>
      <c r="P861" s="613"/>
      <c r="Q861" s="613"/>
      <c r="R861" s="613"/>
      <c r="S861" s="614"/>
      <c r="T861" s="567"/>
      <c r="U861" s="416"/>
      <c r="V861" s="666"/>
      <c r="W861" s="565"/>
      <c r="X861" s="23" t="e">
        <f t="shared" si="149"/>
        <v>#REF!</v>
      </c>
      <c r="Y861" s="7">
        <f t="shared" si="150"/>
        <v>2</v>
      </c>
      <c r="Z861" s="7" t="e">
        <f t="shared" si="151"/>
        <v>#REF!</v>
      </c>
      <c r="AA861" s="7" t="e">
        <f t="shared" si="152"/>
        <v>#REF!</v>
      </c>
      <c r="AB861" s="7" t="e">
        <f>IF(I861=#REF!,1,2)</f>
        <v>#REF!</v>
      </c>
    </row>
    <row r="862" spans="1:33" s="7" customFormat="1" ht="17.45" customHeight="1" x14ac:dyDescent="0.15">
      <c r="A862" s="27" t="e">
        <f t="shared" si="153"/>
        <v>#REF!</v>
      </c>
      <c r="B862" s="623"/>
      <c r="C862" s="628"/>
      <c r="D862" s="631"/>
      <c r="E862" s="523"/>
      <c r="F862" s="47" t="e">
        <f>IF(#REF!="","",#REF!)</f>
        <v>#REF!</v>
      </c>
      <c r="G862" s="49" t="e">
        <f>IF(#REF!="","",#REF!)</f>
        <v>#REF!</v>
      </c>
      <c r="H862" s="54" t="e">
        <f>IF(#REF!="","",#REF!)</f>
        <v>#REF!</v>
      </c>
      <c r="I862" s="385" t="str">
        <f t="shared" si="148"/>
        <v/>
      </c>
      <c r="J862" s="386"/>
      <c r="K862" s="387"/>
      <c r="L862" s="613" t="e">
        <f>IF(#REF!="","",#REF!)</f>
        <v>#REF!</v>
      </c>
      <c r="M862" s="613"/>
      <c r="N862" s="613"/>
      <c r="O862" s="613"/>
      <c r="P862" s="613"/>
      <c r="Q862" s="613"/>
      <c r="R862" s="613"/>
      <c r="S862" s="614"/>
      <c r="T862" s="567"/>
      <c r="U862" s="416"/>
      <c r="V862" s="666"/>
      <c r="W862" s="565"/>
      <c r="X862" s="23" t="e">
        <f t="shared" si="149"/>
        <v>#REF!</v>
      </c>
      <c r="Y862" s="7">
        <f t="shared" si="150"/>
        <v>2</v>
      </c>
      <c r="Z862" s="7" t="e">
        <f t="shared" si="151"/>
        <v>#REF!</v>
      </c>
      <c r="AA862" s="7" t="e">
        <f t="shared" si="152"/>
        <v>#REF!</v>
      </c>
      <c r="AB862" s="7" t="e">
        <f>IF(I862=#REF!,1,2)</f>
        <v>#REF!</v>
      </c>
    </row>
    <row r="863" spans="1:33" s="7" customFormat="1" ht="17.45" customHeight="1" x14ac:dyDescent="0.15">
      <c r="A863" s="27" t="e">
        <f t="shared" si="153"/>
        <v>#REF!</v>
      </c>
      <c r="B863" s="623"/>
      <c r="C863" s="628"/>
      <c r="D863" s="631"/>
      <c r="E863" s="523"/>
      <c r="F863" s="47" t="e">
        <f>IF(#REF!="","",#REF!)</f>
        <v>#REF!</v>
      </c>
      <c r="G863" s="49" t="e">
        <f>IF(#REF!="","",#REF!)</f>
        <v>#REF!</v>
      </c>
      <c r="H863" s="54" t="e">
        <f>IF(#REF!="","",#REF!)</f>
        <v>#REF!</v>
      </c>
      <c r="I863" s="385" t="str">
        <f t="shared" si="148"/>
        <v/>
      </c>
      <c r="J863" s="386"/>
      <c r="K863" s="387"/>
      <c r="L863" s="613" t="e">
        <f>IF(#REF!="","",#REF!)</f>
        <v>#REF!</v>
      </c>
      <c r="M863" s="613"/>
      <c r="N863" s="613"/>
      <c r="O863" s="613"/>
      <c r="P863" s="613"/>
      <c r="Q863" s="613"/>
      <c r="R863" s="613"/>
      <c r="S863" s="614"/>
      <c r="T863" s="567"/>
      <c r="U863" s="416"/>
      <c r="V863" s="666"/>
      <c r="W863" s="565"/>
      <c r="X863" s="23" t="e">
        <f t="shared" si="149"/>
        <v>#REF!</v>
      </c>
      <c r="Y863" s="7">
        <f t="shared" si="150"/>
        <v>2</v>
      </c>
      <c r="Z863" s="7" t="e">
        <f t="shared" si="151"/>
        <v>#REF!</v>
      </c>
      <c r="AA863" s="7" t="e">
        <f t="shared" si="152"/>
        <v>#REF!</v>
      </c>
      <c r="AB863" s="7" t="e">
        <f>IF(I863=#REF!,1,2)</f>
        <v>#REF!</v>
      </c>
    </row>
    <row r="864" spans="1:33" s="7" customFormat="1" ht="17.45" customHeight="1" x14ac:dyDescent="0.15">
      <c r="A864" s="27" t="e">
        <f t="shared" si="153"/>
        <v>#REF!</v>
      </c>
      <c r="B864" s="623"/>
      <c r="C864" s="628"/>
      <c r="D864" s="631"/>
      <c r="E864" s="523"/>
      <c r="F864" s="47" t="e">
        <f>IF(#REF!="","",#REF!)</f>
        <v>#REF!</v>
      </c>
      <c r="G864" s="49" t="e">
        <f>IF(#REF!="","",#REF!)</f>
        <v>#REF!</v>
      </c>
      <c r="H864" s="54" t="e">
        <f>IF(#REF!="","",#REF!)</f>
        <v>#REF!</v>
      </c>
      <c r="I864" s="385" t="str">
        <f t="shared" si="148"/>
        <v/>
      </c>
      <c r="J864" s="386"/>
      <c r="K864" s="387"/>
      <c r="L864" s="613" t="e">
        <f>IF(#REF!="","",#REF!)</f>
        <v>#REF!</v>
      </c>
      <c r="M864" s="613"/>
      <c r="N864" s="613"/>
      <c r="O864" s="613"/>
      <c r="P864" s="613"/>
      <c r="Q864" s="613"/>
      <c r="R864" s="613"/>
      <c r="S864" s="614"/>
      <c r="T864" s="567"/>
      <c r="U864" s="416"/>
      <c r="V864" s="666"/>
      <c r="W864" s="565"/>
      <c r="X864" s="23" t="e">
        <f t="shared" si="149"/>
        <v>#REF!</v>
      </c>
      <c r="Y864" s="7">
        <f t="shared" si="150"/>
        <v>2</v>
      </c>
      <c r="Z864" s="7" t="e">
        <f t="shared" si="151"/>
        <v>#REF!</v>
      </c>
      <c r="AA864" s="7" t="e">
        <f t="shared" si="152"/>
        <v>#REF!</v>
      </c>
      <c r="AB864" s="7" t="e">
        <f>IF(I864=#REF!,1,2)</f>
        <v>#REF!</v>
      </c>
    </row>
    <row r="865" spans="1:30" s="7" customFormat="1" ht="17.45" customHeight="1" x14ac:dyDescent="0.15">
      <c r="A865" s="27" t="e">
        <f t="shared" si="153"/>
        <v>#REF!</v>
      </c>
      <c r="B865" s="623"/>
      <c r="C865" s="628"/>
      <c r="D865" s="631"/>
      <c r="E865" s="523"/>
      <c r="F865" s="47" t="e">
        <f>IF(#REF!="","",#REF!)</f>
        <v>#REF!</v>
      </c>
      <c r="G865" s="49" t="e">
        <f>IF(#REF!="","",#REF!)</f>
        <v>#REF!</v>
      </c>
      <c r="H865" s="54" t="e">
        <f>IF(#REF!="","",#REF!)</f>
        <v>#REF!</v>
      </c>
      <c r="I865" s="385" t="str">
        <f t="shared" si="148"/>
        <v/>
      </c>
      <c r="J865" s="386"/>
      <c r="K865" s="387"/>
      <c r="L865" s="613" t="e">
        <f>IF(#REF!="","",#REF!)</f>
        <v>#REF!</v>
      </c>
      <c r="M865" s="613"/>
      <c r="N865" s="613"/>
      <c r="O865" s="613"/>
      <c r="P865" s="613"/>
      <c r="Q865" s="613"/>
      <c r="R865" s="613"/>
      <c r="S865" s="614"/>
      <c r="T865" s="567"/>
      <c r="U865" s="416"/>
      <c r="V865" s="666"/>
      <c r="W865" s="565"/>
      <c r="X865" s="23" t="e">
        <f t="shared" si="149"/>
        <v>#REF!</v>
      </c>
      <c r="Y865" s="7">
        <f t="shared" si="150"/>
        <v>2</v>
      </c>
      <c r="Z865" s="7" t="e">
        <f t="shared" si="151"/>
        <v>#REF!</v>
      </c>
      <c r="AA865" s="7" t="e">
        <f t="shared" si="152"/>
        <v>#REF!</v>
      </c>
      <c r="AB865" s="7" t="e">
        <f>IF(I865=#REF!,1,2)</f>
        <v>#REF!</v>
      </c>
    </row>
    <row r="866" spans="1:30" s="7" customFormat="1" ht="17.45" customHeight="1" x14ac:dyDescent="0.15">
      <c r="A866" s="27" t="e">
        <f t="shared" si="153"/>
        <v>#REF!</v>
      </c>
      <c r="B866" s="623"/>
      <c r="C866" s="628"/>
      <c r="D866" s="631"/>
      <c r="E866" s="523"/>
      <c r="F866" s="47" t="e">
        <f>IF(#REF!="","",#REF!)</f>
        <v>#REF!</v>
      </c>
      <c r="G866" s="49" t="e">
        <f>IF(#REF!="","",#REF!)</f>
        <v>#REF!</v>
      </c>
      <c r="H866" s="54" t="e">
        <f>IF(#REF!="","",#REF!)</f>
        <v>#REF!</v>
      </c>
      <c r="I866" s="385" t="str">
        <f t="shared" si="148"/>
        <v/>
      </c>
      <c r="J866" s="386"/>
      <c r="K866" s="387"/>
      <c r="L866" s="613" t="e">
        <f>IF(#REF!="","",#REF!)</f>
        <v>#REF!</v>
      </c>
      <c r="M866" s="613"/>
      <c r="N866" s="613"/>
      <c r="O866" s="613"/>
      <c r="P866" s="613"/>
      <c r="Q866" s="613"/>
      <c r="R866" s="613"/>
      <c r="S866" s="614"/>
      <c r="T866" s="567"/>
      <c r="U866" s="416"/>
      <c r="V866" s="666"/>
      <c r="W866" s="565"/>
      <c r="X866" s="23" t="e">
        <f t="shared" si="149"/>
        <v>#REF!</v>
      </c>
      <c r="Y866" s="7">
        <f t="shared" si="150"/>
        <v>2</v>
      </c>
      <c r="Z866" s="7" t="e">
        <f t="shared" si="151"/>
        <v>#REF!</v>
      </c>
      <c r="AA866" s="7" t="e">
        <f t="shared" si="152"/>
        <v>#REF!</v>
      </c>
      <c r="AB866" s="7" t="e">
        <f>IF(I866=#REF!,1,2)</f>
        <v>#REF!</v>
      </c>
    </row>
    <row r="867" spans="1:30" s="7" customFormat="1" ht="17.45" customHeight="1" x14ac:dyDescent="0.15">
      <c r="A867" s="27" t="e">
        <f t="shared" si="153"/>
        <v>#REF!</v>
      </c>
      <c r="B867" s="623"/>
      <c r="C867" s="628"/>
      <c r="D867" s="631"/>
      <c r="E867" s="523"/>
      <c r="F867" s="47" t="e">
        <f>IF(#REF!="","",#REF!)</f>
        <v>#REF!</v>
      </c>
      <c r="G867" s="49" t="e">
        <f>IF(#REF!="","",#REF!)</f>
        <v>#REF!</v>
      </c>
      <c r="H867" s="54" t="e">
        <f>IF(#REF!="","",#REF!)</f>
        <v>#REF!</v>
      </c>
      <c r="I867" s="385" t="str">
        <f t="shared" si="148"/>
        <v/>
      </c>
      <c r="J867" s="386"/>
      <c r="K867" s="387"/>
      <c r="L867" s="613" t="e">
        <f>IF(#REF!="","",#REF!)</f>
        <v>#REF!</v>
      </c>
      <c r="M867" s="613"/>
      <c r="N867" s="613"/>
      <c r="O867" s="613"/>
      <c r="P867" s="613"/>
      <c r="Q867" s="613"/>
      <c r="R867" s="613"/>
      <c r="S867" s="614"/>
      <c r="T867" s="567"/>
      <c r="U867" s="416"/>
      <c r="V867" s="666"/>
      <c r="W867" s="565"/>
      <c r="X867" s="23" t="e">
        <f t="shared" si="149"/>
        <v>#REF!</v>
      </c>
      <c r="Y867" s="7">
        <f t="shared" si="150"/>
        <v>2</v>
      </c>
      <c r="Z867" s="7" t="e">
        <f t="shared" si="151"/>
        <v>#REF!</v>
      </c>
      <c r="AA867" s="7" t="e">
        <f t="shared" si="152"/>
        <v>#REF!</v>
      </c>
      <c r="AB867" s="7" t="e">
        <f>IF(I867=#REF!,1,2)</f>
        <v>#REF!</v>
      </c>
    </row>
    <row r="868" spans="1:30" s="7" customFormat="1" ht="17.45" customHeight="1" x14ac:dyDescent="0.15">
      <c r="A868" s="27" t="e">
        <f t="shared" si="153"/>
        <v>#REF!</v>
      </c>
      <c r="B868" s="623"/>
      <c r="C868" s="628"/>
      <c r="D868" s="631"/>
      <c r="E868" s="523"/>
      <c r="F868" s="47" t="e">
        <f>IF(#REF!="","",#REF!)</f>
        <v>#REF!</v>
      </c>
      <c r="G868" s="49" t="e">
        <f>IF(#REF!="","",#REF!)</f>
        <v>#REF!</v>
      </c>
      <c r="H868" s="54" t="e">
        <f>IF(#REF!="","",#REF!)</f>
        <v>#REF!</v>
      </c>
      <c r="I868" s="385" t="str">
        <f t="shared" si="148"/>
        <v/>
      </c>
      <c r="J868" s="386"/>
      <c r="K868" s="387"/>
      <c r="L868" s="613" t="e">
        <f>IF(#REF!="","",#REF!)</f>
        <v>#REF!</v>
      </c>
      <c r="M868" s="613"/>
      <c r="N868" s="613"/>
      <c r="O868" s="613"/>
      <c r="P868" s="613"/>
      <c r="Q868" s="613"/>
      <c r="R868" s="613"/>
      <c r="S868" s="614"/>
      <c r="T868" s="567"/>
      <c r="U868" s="416"/>
      <c r="V868" s="666"/>
      <c r="W868" s="565"/>
      <c r="X868" s="23" t="e">
        <f t="shared" si="149"/>
        <v>#REF!</v>
      </c>
      <c r="Y868" s="7">
        <f t="shared" si="150"/>
        <v>2</v>
      </c>
      <c r="Z868" s="7" t="e">
        <f t="shared" si="151"/>
        <v>#REF!</v>
      </c>
      <c r="AA868" s="7" t="e">
        <f t="shared" si="152"/>
        <v>#REF!</v>
      </c>
      <c r="AB868" s="7" t="e">
        <f>IF(I868=#REF!,1,2)</f>
        <v>#REF!</v>
      </c>
    </row>
    <row r="869" spans="1:30" s="7" customFormat="1" ht="17.45" customHeight="1" x14ac:dyDescent="0.15">
      <c r="A869" s="27" t="e">
        <f t="shared" si="153"/>
        <v>#REF!</v>
      </c>
      <c r="B869" s="623"/>
      <c r="C869" s="628"/>
      <c r="D869" s="631"/>
      <c r="E869" s="523"/>
      <c r="F869" s="47" t="e">
        <f>IF(#REF!="","",#REF!)</f>
        <v>#REF!</v>
      </c>
      <c r="G869" s="49" t="e">
        <f>IF(#REF!="","",#REF!)</f>
        <v>#REF!</v>
      </c>
      <c r="H869" s="54" t="e">
        <f>IF(#REF!="","",#REF!)</f>
        <v>#REF!</v>
      </c>
      <c r="I869" s="385" t="str">
        <f t="shared" si="148"/>
        <v/>
      </c>
      <c r="J869" s="386"/>
      <c r="K869" s="387"/>
      <c r="L869" s="613" t="e">
        <f>IF(#REF!="","",#REF!)</f>
        <v>#REF!</v>
      </c>
      <c r="M869" s="613"/>
      <c r="N869" s="613"/>
      <c r="O869" s="613"/>
      <c r="P869" s="613"/>
      <c r="Q869" s="613"/>
      <c r="R869" s="613"/>
      <c r="S869" s="614"/>
      <c r="T869" s="567"/>
      <c r="U869" s="416"/>
      <c r="V869" s="666"/>
      <c r="W869" s="565"/>
      <c r="X869" s="23" t="e">
        <f t="shared" si="149"/>
        <v>#REF!</v>
      </c>
      <c r="Y869" s="7">
        <f t="shared" si="150"/>
        <v>2</v>
      </c>
      <c r="Z869" s="7" t="e">
        <f t="shared" si="151"/>
        <v>#REF!</v>
      </c>
      <c r="AA869" s="7" t="e">
        <f t="shared" si="152"/>
        <v>#REF!</v>
      </c>
      <c r="AB869" s="7" t="e">
        <f>IF(I869=#REF!,1,2)</f>
        <v>#REF!</v>
      </c>
    </row>
    <row r="870" spans="1:30" s="7" customFormat="1" ht="17.45" customHeight="1" x14ac:dyDescent="0.15">
      <c r="A870" s="27" t="e">
        <f t="shared" si="153"/>
        <v>#REF!</v>
      </c>
      <c r="B870" s="623"/>
      <c r="C870" s="628"/>
      <c r="D870" s="631"/>
      <c r="E870" s="523"/>
      <c r="F870" s="47" t="e">
        <f>IF(#REF!="","",#REF!)</f>
        <v>#REF!</v>
      </c>
      <c r="G870" s="49" t="e">
        <f>IF(#REF!="","",#REF!)</f>
        <v>#REF!</v>
      </c>
      <c r="H870" s="54" t="e">
        <f>IF(#REF!="","",#REF!)</f>
        <v>#REF!</v>
      </c>
      <c r="I870" s="385" t="str">
        <f t="shared" si="148"/>
        <v/>
      </c>
      <c r="J870" s="386"/>
      <c r="K870" s="387"/>
      <c r="L870" s="613" t="e">
        <f>IF(#REF!="","",#REF!)</f>
        <v>#REF!</v>
      </c>
      <c r="M870" s="613"/>
      <c r="N870" s="613"/>
      <c r="O870" s="613"/>
      <c r="P870" s="613"/>
      <c r="Q870" s="613"/>
      <c r="R870" s="613"/>
      <c r="S870" s="614"/>
      <c r="T870" s="567"/>
      <c r="U870" s="416"/>
      <c r="V870" s="666"/>
      <c r="W870" s="565"/>
      <c r="X870" s="23" t="e">
        <f t="shared" si="149"/>
        <v>#REF!</v>
      </c>
      <c r="Y870" s="7">
        <f t="shared" si="150"/>
        <v>2</v>
      </c>
      <c r="Z870" s="7" t="e">
        <f t="shared" si="151"/>
        <v>#REF!</v>
      </c>
      <c r="AA870" s="7" t="e">
        <f t="shared" si="152"/>
        <v>#REF!</v>
      </c>
      <c r="AB870" s="7" t="e">
        <f>IF(I870=#REF!,1,2)</f>
        <v>#REF!</v>
      </c>
    </row>
    <row r="871" spans="1:30" s="7" customFormat="1" ht="17.45" customHeight="1" x14ac:dyDescent="0.15">
      <c r="A871" s="27" t="e">
        <f t="shared" si="153"/>
        <v>#REF!</v>
      </c>
      <c r="B871" s="623"/>
      <c r="C871" s="628"/>
      <c r="D871" s="631"/>
      <c r="E871" s="523"/>
      <c r="F871" s="47" t="e">
        <f>IF(#REF!="","",#REF!)</f>
        <v>#REF!</v>
      </c>
      <c r="G871" s="49" t="e">
        <f>IF(#REF!="","",#REF!)</f>
        <v>#REF!</v>
      </c>
      <c r="H871" s="54" t="e">
        <f>IF(#REF!="","",#REF!)</f>
        <v>#REF!</v>
      </c>
      <c r="I871" s="385" t="str">
        <f t="shared" si="148"/>
        <v/>
      </c>
      <c r="J871" s="386"/>
      <c r="K871" s="387"/>
      <c r="L871" s="613" t="e">
        <f>IF(#REF!="","",#REF!)</f>
        <v>#REF!</v>
      </c>
      <c r="M871" s="613"/>
      <c r="N871" s="613"/>
      <c r="O871" s="613"/>
      <c r="P871" s="613"/>
      <c r="Q871" s="613"/>
      <c r="R871" s="613"/>
      <c r="S871" s="614"/>
      <c r="T871" s="567"/>
      <c r="U871" s="416"/>
      <c r="V871" s="666"/>
      <c r="W871" s="565"/>
      <c r="X871" s="23" t="e">
        <f t="shared" si="149"/>
        <v>#REF!</v>
      </c>
      <c r="Y871" s="7">
        <f t="shared" si="150"/>
        <v>2</v>
      </c>
      <c r="Z871" s="7" t="e">
        <f t="shared" si="151"/>
        <v>#REF!</v>
      </c>
      <c r="AA871" s="7" t="e">
        <f t="shared" si="152"/>
        <v>#REF!</v>
      </c>
      <c r="AB871" s="7" t="e">
        <f>IF(I871=#REF!,1,2)</f>
        <v>#REF!</v>
      </c>
    </row>
    <row r="872" spans="1:30" s="7" customFormat="1" ht="17.45" customHeight="1" x14ac:dyDescent="0.15">
      <c r="A872" s="27" t="e">
        <f t="shared" si="153"/>
        <v>#REF!</v>
      </c>
      <c r="B872" s="623"/>
      <c r="C872" s="628"/>
      <c r="D872" s="631"/>
      <c r="E872" s="523"/>
      <c r="F872" s="47" t="e">
        <f>IF(#REF!="","",#REF!)</f>
        <v>#REF!</v>
      </c>
      <c r="G872" s="49" t="e">
        <f>IF(#REF!="","",#REF!)</f>
        <v>#REF!</v>
      </c>
      <c r="H872" s="54" t="e">
        <f>IF(#REF!="","",#REF!)</f>
        <v>#REF!</v>
      </c>
      <c r="I872" s="385" t="str">
        <f t="shared" si="148"/>
        <v/>
      </c>
      <c r="J872" s="386"/>
      <c r="K872" s="387"/>
      <c r="L872" s="613" t="e">
        <f>IF(#REF!="","",#REF!)</f>
        <v>#REF!</v>
      </c>
      <c r="M872" s="613"/>
      <c r="N872" s="613"/>
      <c r="O872" s="613"/>
      <c r="P872" s="613"/>
      <c r="Q872" s="613"/>
      <c r="R872" s="613"/>
      <c r="S872" s="614"/>
      <c r="T872" s="567"/>
      <c r="U872" s="416"/>
      <c r="V872" s="666"/>
      <c r="W872" s="565"/>
      <c r="X872" s="23" t="e">
        <f t="shared" si="149"/>
        <v>#REF!</v>
      </c>
      <c r="Y872" s="7">
        <f t="shared" si="150"/>
        <v>2</v>
      </c>
      <c r="Z872" s="7" t="e">
        <f t="shared" si="151"/>
        <v>#REF!</v>
      </c>
      <c r="AA872" s="7" t="e">
        <f t="shared" si="152"/>
        <v>#REF!</v>
      </c>
      <c r="AB872" s="7" t="e">
        <f>IF(I872=#REF!,1,2)</f>
        <v>#REF!</v>
      </c>
    </row>
    <row r="873" spans="1:30" s="7" customFormat="1" ht="17.45" customHeight="1" x14ac:dyDescent="0.15">
      <c r="A873" s="27" t="e">
        <f t="shared" si="153"/>
        <v>#REF!</v>
      </c>
      <c r="B873" s="623"/>
      <c r="C873" s="628"/>
      <c r="D873" s="631"/>
      <c r="E873" s="523"/>
      <c r="F873" s="47" t="e">
        <f>IF(#REF!="","",#REF!)</f>
        <v>#REF!</v>
      </c>
      <c r="G873" s="49" t="e">
        <f>IF(#REF!="","",#REF!)</f>
        <v>#REF!</v>
      </c>
      <c r="H873" s="54" t="e">
        <f>IF(#REF!="","",#REF!)</f>
        <v>#REF!</v>
      </c>
      <c r="I873" s="385" t="str">
        <f t="shared" si="148"/>
        <v/>
      </c>
      <c r="J873" s="386"/>
      <c r="K873" s="387"/>
      <c r="L873" s="613" t="e">
        <f>IF(#REF!="","",#REF!)</f>
        <v>#REF!</v>
      </c>
      <c r="M873" s="613"/>
      <c r="N873" s="613"/>
      <c r="O873" s="613"/>
      <c r="P873" s="613"/>
      <c r="Q873" s="613"/>
      <c r="R873" s="613"/>
      <c r="S873" s="614"/>
      <c r="T873" s="567"/>
      <c r="U873" s="416"/>
      <c r="V873" s="666"/>
      <c r="W873" s="565"/>
      <c r="X873" s="23" t="e">
        <f t="shared" si="149"/>
        <v>#REF!</v>
      </c>
      <c r="Y873" s="7">
        <f t="shared" si="150"/>
        <v>2</v>
      </c>
      <c r="Z873" s="7" t="e">
        <f t="shared" si="151"/>
        <v>#REF!</v>
      </c>
      <c r="AA873" s="7" t="e">
        <f t="shared" si="152"/>
        <v>#REF!</v>
      </c>
      <c r="AB873" s="7" t="e">
        <f>IF(I873=#REF!,1,2)</f>
        <v>#REF!</v>
      </c>
    </row>
    <row r="874" spans="1:30" s="7" customFormat="1" ht="17.45" customHeight="1" thickBot="1" x14ac:dyDescent="0.2">
      <c r="A874" s="27" t="e">
        <f t="shared" si="153"/>
        <v>#REF!</v>
      </c>
      <c r="B874" s="623"/>
      <c r="C874" s="628"/>
      <c r="D874" s="631"/>
      <c r="E874" s="523"/>
      <c r="F874" s="47" t="e">
        <f>IF(#REF!="","",#REF!)</f>
        <v>#REF!</v>
      </c>
      <c r="G874" s="49" t="e">
        <f>IF(#REF!="","",#REF!)</f>
        <v>#REF!</v>
      </c>
      <c r="H874" s="54" t="e">
        <f>IF(#REF!="","",#REF!)</f>
        <v>#REF!</v>
      </c>
      <c r="I874" s="385" t="str">
        <f t="shared" si="148"/>
        <v/>
      </c>
      <c r="J874" s="386"/>
      <c r="K874" s="387"/>
      <c r="L874" s="613" t="e">
        <f>IF(#REF!="","",#REF!)</f>
        <v>#REF!</v>
      </c>
      <c r="M874" s="613"/>
      <c r="N874" s="613"/>
      <c r="O874" s="613"/>
      <c r="P874" s="613"/>
      <c r="Q874" s="613"/>
      <c r="R874" s="613"/>
      <c r="S874" s="614"/>
      <c r="T874" s="668"/>
      <c r="U874" s="416"/>
      <c r="V874" s="666"/>
      <c r="W874" s="565"/>
      <c r="X874" s="23" t="e">
        <f t="shared" si="149"/>
        <v>#REF!</v>
      </c>
      <c r="Y874" s="7">
        <f t="shared" si="150"/>
        <v>2</v>
      </c>
      <c r="Z874" s="7" t="e">
        <f t="shared" si="151"/>
        <v>#REF!</v>
      </c>
      <c r="AA874" s="7" t="e">
        <f t="shared" si="152"/>
        <v>#REF!</v>
      </c>
      <c r="AB874" s="7" t="e">
        <f>IF(I874=#REF!,1,2)</f>
        <v>#REF!</v>
      </c>
    </row>
    <row r="875" spans="1:30" s="7" customFormat="1" ht="36" customHeight="1" thickBot="1" x14ac:dyDescent="0.2">
      <c r="A875" s="13"/>
      <c r="B875" s="623"/>
      <c r="C875" s="628"/>
      <c r="D875" s="631"/>
      <c r="E875" s="508" t="s">
        <v>240</v>
      </c>
      <c r="F875" s="511" t="s">
        <v>206</v>
      </c>
      <c r="G875" s="435"/>
      <c r="H875" s="434" t="s">
        <v>207</v>
      </c>
      <c r="I875" s="435"/>
      <c r="J875" s="435"/>
      <c r="K875" s="435"/>
      <c r="L875" s="436" t="s">
        <v>208</v>
      </c>
      <c r="M875" s="436"/>
      <c r="N875" s="436"/>
      <c r="O875" s="669" t="s">
        <v>209</v>
      </c>
      <c r="P875" s="670"/>
      <c r="Q875" s="512" t="s">
        <v>210</v>
      </c>
      <c r="R875" s="38" t="s">
        <v>206</v>
      </c>
      <c r="S875" s="39" t="s">
        <v>202</v>
      </c>
      <c r="T875" s="44" t="s">
        <v>211</v>
      </c>
      <c r="U875" s="416"/>
      <c r="V875" s="666"/>
      <c r="W875" s="565"/>
      <c r="X875" s="28"/>
      <c r="Y875" s="21" t="s">
        <v>212</v>
      </c>
      <c r="Z875" s="21" t="s">
        <v>210</v>
      </c>
      <c r="AB875" s="45" t="s">
        <v>213</v>
      </c>
      <c r="AC875" s="45" t="s">
        <v>214</v>
      </c>
      <c r="AD875" s="22"/>
    </row>
    <row r="876" spans="1:30" s="7" customFormat="1" ht="15" customHeight="1" x14ac:dyDescent="0.15">
      <c r="A876" s="29"/>
      <c r="B876" s="623"/>
      <c r="C876" s="628"/>
      <c r="D876" s="631"/>
      <c r="E876" s="509"/>
      <c r="F876" s="515" t="e">
        <f>IF(#REF!="","",#REF!)</f>
        <v>#REF!</v>
      </c>
      <c r="G876" s="516"/>
      <c r="H876" s="439" t="e">
        <f>IF(#REF!="","",#REF!)</f>
        <v>#REF!</v>
      </c>
      <c r="I876" s="440"/>
      <c r="J876" s="440"/>
      <c r="K876" s="440"/>
      <c r="L876" s="441" t="e">
        <f>IF(#REF!="","",#REF!)</f>
        <v>#REF!</v>
      </c>
      <c r="M876" s="442"/>
      <c r="N876" s="442"/>
      <c r="O876" s="443" t="e">
        <f>SUM($L876:$N878)</f>
        <v>#REF!</v>
      </c>
      <c r="P876" s="444"/>
      <c r="Q876" s="513"/>
      <c r="R876" s="42" t="e">
        <f>IF(#REF!="","",#REF!)</f>
        <v>#REF!</v>
      </c>
      <c r="S876" s="40" t="e">
        <f>IF(#REF!="","",#REF!)</f>
        <v>#REF!</v>
      </c>
      <c r="T876" s="617" t="e">
        <f>SUM($S876:$S878)</f>
        <v>#REF!</v>
      </c>
      <c r="U876" s="416"/>
      <c r="V876" s="666"/>
      <c r="W876" s="565"/>
      <c r="X876" s="23" t="e">
        <f>IF(OR(Y876=2,Z876=2,AB876=2,AC876=2),"入力不備あり","")</f>
        <v>#REF!</v>
      </c>
      <c r="Y876" s="41" t="e">
        <f>IF(AND(F876="",H876="",L876=""),"",IF(AND(F876&lt;&gt;"",F876&gt;0,L876&lt;&gt;"",L876&gt;0,H876="○"),"",2))</f>
        <v>#REF!</v>
      </c>
      <c r="Z876" s="41" t="e">
        <f>IF(AND(R876="",S876=""),"",IF(AND(R876&gt;0,R876&lt;&gt;"",S876&gt;0,S876&lt;&gt;""),"",2))</f>
        <v>#REF!</v>
      </c>
      <c r="AA876" s="30"/>
      <c r="AB876" s="7" t="e">
        <f>IF(AND(O876=0,#REF!=0),"",IF(O876=#REF!,1,2))</f>
        <v>#REF!</v>
      </c>
      <c r="AC876" s="7" t="e">
        <f>IF(AND(T876=0,#REF!=0),"",IF(T876=#REF!,1,2))</f>
        <v>#REF!</v>
      </c>
    </row>
    <row r="877" spans="1:30" s="7" customFormat="1" ht="15" customHeight="1" x14ac:dyDescent="0.15">
      <c r="A877" s="29"/>
      <c r="B877" s="623"/>
      <c r="C877" s="628"/>
      <c r="D877" s="631"/>
      <c r="E877" s="509"/>
      <c r="F877" s="500" t="e">
        <f>IF(#REF!="","",#REF!)</f>
        <v>#REF!</v>
      </c>
      <c r="G877" s="501"/>
      <c r="H877" s="448" t="e">
        <f>IF(#REF!="","",#REF!)</f>
        <v>#REF!</v>
      </c>
      <c r="I877" s="449"/>
      <c r="J877" s="449"/>
      <c r="K877" s="449"/>
      <c r="L877" s="450" t="e">
        <f>IF(#REF!="","",#REF!)</f>
        <v>#REF!</v>
      </c>
      <c r="M877" s="451"/>
      <c r="N877" s="451"/>
      <c r="O877" s="445"/>
      <c r="P877" s="444"/>
      <c r="Q877" s="513"/>
      <c r="R877" s="42" t="e">
        <f>IF(#REF!="","",#REF!)</f>
        <v>#REF!</v>
      </c>
      <c r="S877" s="40" t="e">
        <f>IF(#REF!="","",#REF!)</f>
        <v>#REF!</v>
      </c>
      <c r="T877" s="618"/>
      <c r="U877" s="416"/>
      <c r="V877" s="666"/>
      <c r="W877" s="565"/>
      <c r="X877" s="23" t="e">
        <f>IF(OR(Y877=2,Z877=2),"入力不備あり","")</f>
        <v>#REF!</v>
      </c>
      <c r="Y877" s="41" t="e">
        <f>IF(AND(F877="",H877="",L877=""),"",IF(AND(F877&lt;&gt;"",F877&gt;0,L877&lt;&gt;"",L877&gt;0,H877="○"),"",2))</f>
        <v>#REF!</v>
      </c>
      <c r="Z877" s="41" t="e">
        <f t="shared" ref="Z877:Z878" si="154">IF(AND(R877="",S877=""),"",IF(AND(R877&gt;0,R877&lt;&gt;"",S877&gt;0,S877&lt;&gt;""),"",2))</f>
        <v>#REF!</v>
      </c>
      <c r="AA877" s="30"/>
    </row>
    <row r="878" spans="1:30" s="7" customFormat="1" ht="15" customHeight="1" thickBot="1" x14ac:dyDescent="0.2">
      <c r="A878" s="29"/>
      <c r="B878" s="623"/>
      <c r="C878" s="628"/>
      <c r="D878" s="631"/>
      <c r="E878" s="615"/>
      <c r="F878" s="620" t="e">
        <f>IF(#REF!="","",#REF!)</f>
        <v>#REF!</v>
      </c>
      <c r="G878" s="621"/>
      <c r="H878" s="640" t="e">
        <f>IF(#REF!="","",#REF!)</f>
        <v>#REF!</v>
      </c>
      <c r="I878" s="641"/>
      <c r="J878" s="641"/>
      <c r="K878" s="641"/>
      <c r="L878" s="642" t="e">
        <f>IF(#REF!="","",#REF!)</f>
        <v>#REF!</v>
      </c>
      <c r="M878" s="643"/>
      <c r="N878" s="643"/>
      <c r="O878" s="663"/>
      <c r="P878" s="664"/>
      <c r="Q878" s="616"/>
      <c r="R878" s="59" t="e">
        <f>IF(#REF!="","",#REF!)</f>
        <v>#REF!</v>
      </c>
      <c r="S878" s="60" t="e">
        <f>IF(#REF!="","",#REF!)</f>
        <v>#REF!</v>
      </c>
      <c r="T878" s="619"/>
      <c r="U878" s="416"/>
      <c r="V878" s="666"/>
      <c r="W878" s="565"/>
      <c r="X878" s="23" t="e">
        <f>IF(OR(Y878=2,Z878=2),"入力不備あり","")</f>
        <v>#REF!</v>
      </c>
      <c r="Y878" s="41" t="e">
        <f>IF(AND(F878="",H878="",L878=""),"",IF(AND(F878&lt;&gt;"",F878&gt;0,L878&lt;&gt;"",L878&gt;0,H878="○"),"",2))</f>
        <v>#REF!</v>
      </c>
      <c r="Z878" s="41" t="e">
        <f t="shared" si="154"/>
        <v>#REF!</v>
      </c>
      <c r="AA878" s="30"/>
    </row>
    <row r="879" spans="1:30" s="7" customFormat="1" ht="27.6" customHeight="1" x14ac:dyDescent="0.15">
      <c r="A879" s="320"/>
      <c r="B879" s="624"/>
      <c r="C879" s="326" t="s">
        <v>215</v>
      </c>
      <c r="D879" s="327"/>
      <c r="E879" s="608" t="e">
        <f>IF(#REF!="","",#REF!)</f>
        <v>#REF!</v>
      </c>
      <c r="F879" s="609"/>
      <c r="G879" s="609"/>
      <c r="H879" s="609"/>
      <c r="I879" s="609"/>
      <c r="J879" s="609"/>
      <c r="K879" s="609"/>
      <c r="L879" s="609"/>
      <c r="M879" s="609"/>
      <c r="N879" s="609"/>
      <c r="O879" s="609"/>
      <c r="P879" s="609"/>
      <c r="Q879" s="609"/>
      <c r="R879" s="609"/>
      <c r="S879" s="609"/>
      <c r="T879" s="609"/>
      <c r="U879" s="609"/>
      <c r="V879" s="609"/>
      <c r="W879" s="610"/>
    </row>
    <row r="880" spans="1:30" s="7" customFormat="1" ht="27.6" customHeight="1" thickBot="1" x14ac:dyDescent="0.2">
      <c r="A880" s="320"/>
      <c r="B880" s="624"/>
      <c r="C880" s="326" t="s">
        <v>216</v>
      </c>
      <c r="D880" s="327"/>
      <c r="E880" s="608" t="e">
        <f>IF(#REF!="","",#REF!)</f>
        <v>#REF!</v>
      </c>
      <c r="F880" s="609"/>
      <c r="G880" s="609"/>
      <c r="H880" s="609"/>
      <c r="I880" s="609"/>
      <c r="J880" s="609"/>
      <c r="K880" s="609"/>
      <c r="L880" s="609"/>
      <c r="M880" s="609"/>
      <c r="N880" s="609"/>
      <c r="O880" s="609"/>
      <c r="P880" s="609"/>
      <c r="Q880" s="609"/>
      <c r="R880" s="611"/>
      <c r="S880" s="611"/>
      <c r="T880" s="611"/>
      <c r="U880" s="611"/>
      <c r="V880" s="611"/>
      <c r="W880" s="612"/>
    </row>
    <row r="881" spans="1:33" s="7" customFormat="1" ht="18.600000000000001" customHeight="1" x14ac:dyDescent="0.15">
      <c r="A881" s="320"/>
      <c r="B881" s="624"/>
      <c r="C881" s="332" t="s">
        <v>217</v>
      </c>
      <c r="D881" s="333"/>
      <c r="E881" s="333"/>
      <c r="F881" s="334"/>
      <c r="G881" s="377" t="s">
        <v>218</v>
      </c>
      <c r="H881" s="378"/>
      <c r="I881" s="378"/>
      <c r="J881" s="378"/>
      <c r="K881" s="378"/>
      <c r="L881" s="378"/>
      <c r="M881" s="378"/>
      <c r="N881" s="378"/>
      <c r="O881" s="378"/>
      <c r="P881" s="378"/>
      <c r="Q881" s="378"/>
      <c r="R881" s="389" t="e">
        <f>IF(X881&lt;&gt;"","","【入力内容確認欄】以下を確認し【作業用】事業計画書(間接)シートを修正願います。")</f>
        <v>#REF!</v>
      </c>
      <c r="S881" s="632"/>
      <c r="T881" s="632"/>
      <c r="U881" s="632"/>
      <c r="V881" s="632"/>
      <c r="W881" s="633"/>
      <c r="X881" s="68" t="e">
        <f>IF(AND(R884="",R885="",R886="",R887="",R888="",R889=""),"左の市区町村に係る入力が完了しました。今一度、記載内容をご確認ください。","")</f>
        <v>#REF!</v>
      </c>
    </row>
    <row r="882" spans="1:33" s="7" customFormat="1" ht="9" customHeight="1" x14ac:dyDescent="0.15">
      <c r="A882" s="320"/>
      <c r="B882" s="624"/>
      <c r="C882" s="335"/>
      <c r="D882" s="336"/>
      <c r="E882" s="336"/>
      <c r="F882" s="337"/>
      <c r="G882" s="379"/>
      <c r="H882" s="380"/>
      <c r="I882" s="380"/>
      <c r="J882" s="380"/>
      <c r="K882" s="380"/>
      <c r="L882" s="380"/>
      <c r="M882" s="380"/>
      <c r="N882" s="380"/>
      <c r="O882" s="380"/>
      <c r="P882" s="380"/>
      <c r="Q882" s="380"/>
      <c r="R882" s="634"/>
      <c r="S882" s="635"/>
      <c r="T882" s="635"/>
      <c r="U882" s="635"/>
      <c r="V882" s="635"/>
      <c r="W882" s="636"/>
    </row>
    <row r="883" spans="1:33" s="7" customFormat="1" ht="9" customHeight="1" thickBot="1" x14ac:dyDescent="0.2">
      <c r="A883" s="320"/>
      <c r="B883" s="624"/>
      <c r="C883" s="335"/>
      <c r="D883" s="336"/>
      <c r="E883" s="336"/>
      <c r="F883" s="337"/>
      <c r="G883" s="381"/>
      <c r="H883" s="382"/>
      <c r="I883" s="382"/>
      <c r="J883" s="382"/>
      <c r="K883" s="382"/>
      <c r="L883" s="382"/>
      <c r="M883" s="382"/>
      <c r="N883" s="382"/>
      <c r="O883" s="382"/>
      <c r="P883" s="382"/>
      <c r="Q883" s="382"/>
      <c r="R883" s="637"/>
      <c r="S883" s="638"/>
      <c r="T883" s="638"/>
      <c r="U883" s="638"/>
      <c r="V883" s="638"/>
      <c r="W883" s="639"/>
    </row>
    <row r="884" spans="1:33" s="7" customFormat="1" ht="17.45" customHeight="1" x14ac:dyDescent="0.15">
      <c r="A884" s="320"/>
      <c r="B884" s="624"/>
      <c r="C884" s="335"/>
      <c r="D884" s="336"/>
      <c r="E884" s="336"/>
      <c r="F884" s="337"/>
      <c r="G884" s="398" t="e">
        <f>IF(#REF!="","",#REF!)</f>
        <v>#REF!</v>
      </c>
      <c r="H884" s="399"/>
      <c r="I884" s="399"/>
      <c r="J884" s="399"/>
      <c r="K884" s="399"/>
      <c r="L884" s="399"/>
      <c r="M884" s="399"/>
      <c r="N884" s="399"/>
      <c r="O884" s="399"/>
      <c r="P884" s="399"/>
      <c r="Q884" s="399"/>
      <c r="R884" s="646" t="e" cm="1">
        <f t="array" ref="R884">IF(AND(X853:X878="",A855:A878=""),"","・報酬・期末勤勉手当・交通費・合計額・都道府県/国の補助金額のいずれかに不備あり。")</f>
        <v>#REF!</v>
      </c>
      <c r="S884" s="647"/>
      <c r="T884" s="647"/>
      <c r="U884" s="647"/>
      <c r="V884" s="647"/>
      <c r="W884" s="648"/>
    </row>
    <row r="885" spans="1:33" s="7" customFormat="1" ht="17.45" customHeight="1" x14ac:dyDescent="0.15">
      <c r="A885" s="320"/>
      <c r="B885" s="624"/>
      <c r="C885" s="335"/>
      <c r="D885" s="336"/>
      <c r="E885" s="336"/>
      <c r="F885" s="337"/>
      <c r="G885" s="374" t="s">
        <v>219</v>
      </c>
      <c r="H885" s="388"/>
      <c r="I885" s="388"/>
      <c r="J885" s="388"/>
      <c r="K885" s="388"/>
      <c r="L885" s="388"/>
      <c r="M885" s="388"/>
      <c r="N885" s="388"/>
      <c r="O885" s="388"/>
      <c r="P885" s="388"/>
      <c r="Q885" s="388"/>
      <c r="R885" s="367" t="str">
        <f>IF(A851="市町村名×","・【C列】市区町村名：未入力または不備あり。","")</f>
        <v>・【C列】市区町村名：未入力または不備あり。</v>
      </c>
      <c r="S885" s="644"/>
      <c r="T885" s="644"/>
      <c r="U885" s="644"/>
      <c r="V885" s="644"/>
      <c r="W885" s="645"/>
    </row>
    <row r="886" spans="1:33" s="7" customFormat="1" ht="17.45" customHeight="1" x14ac:dyDescent="0.15">
      <c r="A886" s="320"/>
      <c r="B886" s="624"/>
      <c r="C886" s="338"/>
      <c r="D886" s="339"/>
      <c r="E886" s="339"/>
      <c r="F886" s="340"/>
      <c r="G886" s="364" t="e">
        <f>IF(#REF!="","",#REF!)</f>
        <v>#REF!</v>
      </c>
      <c r="H886" s="365"/>
      <c r="I886" s="365"/>
      <c r="J886" s="366"/>
      <c r="K886" s="366"/>
      <c r="L886" s="366"/>
      <c r="M886" s="366"/>
      <c r="N886" s="366"/>
      <c r="O886" s="366"/>
      <c r="P886" s="366"/>
      <c r="Q886" s="366"/>
      <c r="R886" s="367" t="e">
        <f>IF(OR(AF855=2,NOT(AND(V853&gt;0.3*U853,V853&lt;0.4*U853,V853&gt;=W853))),"・【V列】都道府県補助額：未入力または不備あり。","")</f>
        <v>#REF!</v>
      </c>
      <c r="S886" s="644"/>
      <c r="T886" s="644"/>
      <c r="U886" s="644"/>
      <c r="V886" s="644"/>
      <c r="W886" s="645"/>
    </row>
    <row r="887" spans="1:33" s="7" customFormat="1" ht="17.45" customHeight="1" x14ac:dyDescent="0.15">
      <c r="A887" s="320"/>
      <c r="B887" s="624"/>
      <c r="C887" s="348" t="s">
        <v>241</v>
      </c>
      <c r="D887" s="349"/>
      <c r="E887" s="349"/>
      <c r="F887" s="350"/>
      <c r="G887" s="372" t="s">
        <v>221</v>
      </c>
      <c r="H887" s="373"/>
      <c r="I887" s="373"/>
      <c r="J887" s="372" t="s">
        <v>222</v>
      </c>
      <c r="K887" s="373"/>
      <c r="L887" s="373"/>
      <c r="M887" s="373"/>
      <c r="N887" s="374" t="s">
        <v>223</v>
      </c>
      <c r="O887" s="366"/>
      <c r="P887" s="366"/>
      <c r="Q887" s="366"/>
      <c r="R887" s="341" t="e">
        <f>IF(AND(W853&lt;=U853/3,MOD(W853,1000)=0,NOT(W853=0),AG855=1),"","・【W列】国庫補助希望額に不備あり。")</f>
        <v>#REF!</v>
      </c>
      <c r="S887" s="649"/>
      <c r="T887" s="649"/>
      <c r="U887" s="649"/>
      <c r="V887" s="649"/>
      <c r="W887" s="650"/>
    </row>
    <row r="888" spans="1:33" s="7" customFormat="1" ht="17.45" customHeight="1" x14ac:dyDescent="0.15">
      <c r="A888" s="320"/>
      <c r="B888" s="624"/>
      <c r="C888" s="370"/>
      <c r="D888" s="371"/>
      <c r="E888" s="371"/>
      <c r="F888" s="371"/>
      <c r="G888" s="364" t="e">
        <f>IF(#REF!="","",#REF!)</f>
        <v>#REF!</v>
      </c>
      <c r="H888" s="375"/>
      <c r="I888" s="376"/>
      <c r="J888" s="364" t="e">
        <f>IF(#REF!="","",#REF!)</f>
        <v>#REF!</v>
      </c>
      <c r="K888" s="375"/>
      <c r="L888" s="375"/>
      <c r="M888" s="376"/>
      <c r="N888" s="364" t="e">
        <f>IF(#REF!="","",#REF!)</f>
        <v>#REF!</v>
      </c>
      <c r="O888" s="375"/>
      <c r="P888" s="375"/>
      <c r="Q888" s="375"/>
      <c r="R888" s="651" t="e">
        <f>IF(AND(SUM(F876:G878)&lt;=D853,SUM(R876:R878)&lt;=D853),"","・報酬の「配置人数」には年間を通じた配置予定人数を記載してください。(※１)及び記入例参照")</f>
        <v>#REF!</v>
      </c>
      <c r="S888" s="652"/>
      <c r="T888" s="652"/>
      <c r="U888" s="652"/>
      <c r="V888" s="652"/>
      <c r="W888" s="653"/>
      <c r="X888" s="31" t="str">
        <f>IF(AND(O888="○",T888="○"),"①か②の",IF(AND(O888="―",T888="―"),"エラー",""))</f>
        <v/>
      </c>
    </row>
    <row r="889" spans="1:33" s="7" customFormat="1" ht="17.45" customHeight="1" x14ac:dyDescent="0.15">
      <c r="A889" s="320"/>
      <c r="B889" s="624"/>
      <c r="C889" s="348" t="s">
        <v>224</v>
      </c>
      <c r="D889" s="349"/>
      <c r="E889" s="349"/>
      <c r="F889" s="350"/>
      <c r="G889" s="354" t="s">
        <v>225</v>
      </c>
      <c r="H889" s="354"/>
      <c r="I889" s="354"/>
      <c r="J889" s="355" t="s">
        <v>242</v>
      </c>
      <c r="K889" s="356"/>
      <c r="L889" s="356"/>
      <c r="M889" s="356"/>
      <c r="N889" s="356"/>
      <c r="O889" s="356"/>
      <c r="P889" s="356"/>
      <c r="Q889" s="356"/>
      <c r="R889" s="651" t="e">
        <f>IF(AND(OR(COUNTIF(J890,"①*"),COUNTIF(J890,"②*")),AND(E879&lt;&gt;"",E880&lt;&gt;"",G884="○",G886="○",G888="○",J888="○",N888="○",G890="○")),"","・【成果目標】・【成果指標】・【部活動指導員について】・【支給要件の確認】・【部活動指導員の指導状況】・【地域連携・地域移行に資する取組】のいずれかに未入力箇所あり。")</f>
        <v>#REF!</v>
      </c>
      <c r="S889" s="546"/>
      <c r="T889" s="546"/>
      <c r="U889" s="546"/>
      <c r="V889" s="546"/>
      <c r="W889" s="547"/>
    </row>
    <row r="890" spans="1:33" s="7" customFormat="1" ht="26.45" customHeight="1" thickBot="1" x14ac:dyDescent="0.2">
      <c r="A890" s="320"/>
      <c r="B890" s="625"/>
      <c r="C890" s="351"/>
      <c r="D890" s="352"/>
      <c r="E890" s="352"/>
      <c r="F890" s="353"/>
      <c r="G890" s="363" t="e">
        <f>IF(#REF!="","",#REF!)</f>
        <v>#REF!</v>
      </c>
      <c r="H890" s="363"/>
      <c r="I890" s="363"/>
      <c r="J890" s="657" t="e">
        <f>IF(#REF!="","",#REF!)</f>
        <v>#REF!</v>
      </c>
      <c r="K890" s="658"/>
      <c r="L890" s="658"/>
      <c r="M890" s="658"/>
      <c r="N890" s="658"/>
      <c r="O890" s="658"/>
      <c r="P890" s="658"/>
      <c r="Q890" s="658"/>
      <c r="R890" s="654"/>
      <c r="S890" s="655"/>
      <c r="T890" s="655"/>
      <c r="U890" s="655"/>
      <c r="V890" s="655"/>
      <c r="W890" s="656"/>
      <c r="X890" s="31" t="str">
        <f>IF(AND(O890="○",T890="○"),"①か②の",IF(AND(O890="―",T890="―"),"エラー",""))</f>
        <v/>
      </c>
    </row>
    <row r="891" spans="1:33" s="7" customFormat="1" ht="26.45" customHeight="1" x14ac:dyDescent="0.15">
      <c r="A891" s="24" t="str">
        <f>IF(OR(COUNTIF(C893,"*区"),COUNTIF(C893,"*市"),COUNTIF(C893,"*町"),COUNTIF(C893,"*村"),COUNTIF(C893,"*組合")),"○","市町村名×")</f>
        <v>市町村名×</v>
      </c>
      <c r="B891" s="490" t="s">
        <v>106</v>
      </c>
      <c r="C891" s="659" t="s">
        <v>236</v>
      </c>
      <c r="D891" s="661" t="s">
        <v>237</v>
      </c>
      <c r="E891" s="409" t="s">
        <v>191</v>
      </c>
      <c r="F891" s="410"/>
      <c r="G891" s="410"/>
      <c r="H891" s="410"/>
      <c r="I891" s="410"/>
      <c r="J891" s="410"/>
      <c r="K891" s="410"/>
      <c r="L891" s="410"/>
      <c r="M891" s="410"/>
      <c r="N891" s="410"/>
      <c r="O891" s="410"/>
      <c r="P891" s="410"/>
      <c r="Q891" s="410"/>
      <c r="R891" s="410"/>
      <c r="S891" s="410"/>
      <c r="T891" s="410"/>
      <c r="U891" s="492" t="s">
        <v>192</v>
      </c>
      <c r="V891" s="492" t="s">
        <v>238</v>
      </c>
      <c r="W891" s="517" t="s">
        <v>193</v>
      </c>
      <c r="X891" s="25" t="e">
        <f>IF(OR(AF895=2,NOT(AND(V893&gt;0.3*U893,V893&lt;0.4*U893,V893&gt;=W893))),"※３参照：【Ｕ列】都道府県補助額を確認してください","")</f>
        <v>#REF!</v>
      </c>
      <c r="Y891" s="26"/>
    </row>
    <row r="892" spans="1:33" s="7" customFormat="1" ht="21.6" customHeight="1" thickBot="1" x14ac:dyDescent="0.2">
      <c r="A892" s="24" t="str">
        <f>IF(B893="都道府県確認欄","No.不備","")</f>
        <v/>
      </c>
      <c r="B892" s="491"/>
      <c r="C892" s="660"/>
      <c r="D892" s="662"/>
      <c r="E892" s="411"/>
      <c r="F892" s="412"/>
      <c r="G892" s="412"/>
      <c r="H892" s="412"/>
      <c r="I892" s="412"/>
      <c r="J892" s="412"/>
      <c r="K892" s="412"/>
      <c r="L892" s="412"/>
      <c r="M892" s="412"/>
      <c r="N892" s="412"/>
      <c r="O892" s="412"/>
      <c r="P892" s="412"/>
      <c r="Q892" s="412"/>
      <c r="R892" s="412"/>
      <c r="S892" s="412"/>
      <c r="T892" s="412"/>
      <c r="U892" s="493"/>
      <c r="V892" s="493"/>
      <c r="W892" s="518"/>
      <c r="X892" s="25" t="e">
        <f>IF(AND(W893&lt;=U893/3,MOD(W893,1000)=0,NOT(W893=0),AG895=1),"","※３参照：【Ｖ列】国庫補助希望額を確認してください。")</f>
        <v>#REF!</v>
      </c>
      <c r="Y892" s="26"/>
    </row>
    <row r="893" spans="1:33" s="7" customFormat="1" ht="24" customHeight="1" x14ac:dyDescent="0.15">
      <c r="A893" s="14"/>
      <c r="B893" s="622" t="str">
        <f>IFERROR(IF(OR(COUNTIF(C893,"*区"),COUNTIF(C893,"*市"),COUNTIF(C893,"*町"),COUNTIF(C893,"*村"),COUNTIF(C893,"*組合")),B853+1,"－"),"都道府県確認欄")</f>
        <v>－</v>
      </c>
      <c r="C893" s="626" t="e">
        <f>#REF!</f>
        <v>#REF!</v>
      </c>
      <c r="D893" s="629" t="e">
        <f>SUM($F895:$F914)</f>
        <v>#REF!</v>
      </c>
      <c r="E893" s="523" t="s">
        <v>194</v>
      </c>
      <c r="F893" s="524" t="s">
        <v>195</v>
      </c>
      <c r="G893" s="526" t="s">
        <v>196</v>
      </c>
      <c r="H893" s="528" t="s">
        <v>197</v>
      </c>
      <c r="I893" s="423" t="s">
        <v>198</v>
      </c>
      <c r="J893" s="424"/>
      <c r="K893" s="425"/>
      <c r="L893" s="429" t="s">
        <v>100</v>
      </c>
      <c r="M893" s="430"/>
      <c r="N893" s="430"/>
      <c r="O893" s="430"/>
      <c r="P893" s="430"/>
      <c r="Q893" s="430"/>
      <c r="R893" s="430"/>
      <c r="S893" s="431"/>
      <c r="T893" s="413" t="s">
        <v>199</v>
      </c>
      <c r="U893" s="415" t="e">
        <f>SUM($T895,$O916,$T916)</f>
        <v>#REF!</v>
      </c>
      <c r="V893" s="665" t="e">
        <f>#REF!</f>
        <v>#REF!</v>
      </c>
      <c r="W893" s="667" t="e">
        <f>#REF!</f>
        <v>#REF!</v>
      </c>
      <c r="X893" s="23" t="e">
        <f>IF(AND(AD895=1,AE895=1,AF895=1,AG895=1),"","入力不備あり")</f>
        <v>#REF!</v>
      </c>
      <c r="Y893" s="26"/>
    </row>
    <row r="894" spans="1:33" s="7" customFormat="1" ht="12.6" customHeight="1" thickBot="1" x14ac:dyDescent="0.2">
      <c r="A894" s="14"/>
      <c r="B894" s="623"/>
      <c r="C894" s="627"/>
      <c r="D894" s="630"/>
      <c r="E894" s="523"/>
      <c r="F894" s="525"/>
      <c r="G894" s="527"/>
      <c r="H894" s="529"/>
      <c r="I894" s="426"/>
      <c r="J894" s="427"/>
      <c r="K894" s="428"/>
      <c r="L894" s="432"/>
      <c r="M894" s="432"/>
      <c r="N894" s="432"/>
      <c r="O894" s="432"/>
      <c r="P894" s="432"/>
      <c r="Q894" s="432"/>
      <c r="R894" s="432"/>
      <c r="S894" s="433"/>
      <c r="T894" s="414"/>
      <c r="U894" s="416"/>
      <c r="V894" s="666"/>
      <c r="W894" s="565"/>
      <c r="X894" s="26"/>
      <c r="Y894" s="7" t="s">
        <v>180</v>
      </c>
      <c r="Z894" s="7" t="s">
        <v>200</v>
      </c>
      <c r="AA894" s="7" t="s">
        <v>201</v>
      </c>
      <c r="AB894" s="7" t="s">
        <v>202</v>
      </c>
      <c r="AD894" s="7" t="s">
        <v>203</v>
      </c>
      <c r="AE894" s="7" t="s">
        <v>107</v>
      </c>
      <c r="AF894" s="7" t="s">
        <v>239</v>
      </c>
      <c r="AG894" s="7" t="s">
        <v>204</v>
      </c>
    </row>
    <row r="895" spans="1:33" s="7" customFormat="1" ht="17.45" customHeight="1" x14ac:dyDescent="0.15">
      <c r="A895" s="27" t="e">
        <f>IF(AND(F895&lt;&gt;"",G895&lt;&gt;"",H895&lt;&gt;"",I895&lt;&gt;""),"","入力不備あり")</f>
        <v>#REF!</v>
      </c>
      <c r="B895" s="623"/>
      <c r="C895" s="628"/>
      <c r="D895" s="631"/>
      <c r="E895" s="523"/>
      <c r="F895" s="47" t="e">
        <f>IF(#REF!="","",#REF!)</f>
        <v>#REF!</v>
      </c>
      <c r="G895" s="49" t="e">
        <f>IF(#REF!="","",#REF!)</f>
        <v>#REF!</v>
      </c>
      <c r="H895" s="54" t="e">
        <f>IF(#REF!="","",#REF!)</f>
        <v>#REF!</v>
      </c>
      <c r="I895" s="385" t="str">
        <f>IFERROR(INT(G895*H895),"")</f>
        <v/>
      </c>
      <c r="J895" s="386"/>
      <c r="K895" s="387"/>
      <c r="L895" s="613" t="e">
        <f>IF(#REF!="","",#REF!)</f>
        <v>#REF!</v>
      </c>
      <c r="M895" s="613"/>
      <c r="N895" s="613"/>
      <c r="O895" s="613"/>
      <c r="P895" s="613"/>
      <c r="Q895" s="613"/>
      <c r="R895" s="613"/>
      <c r="S895" s="614"/>
      <c r="T895" s="567">
        <f>SUM($I895:$K914)</f>
        <v>0</v>
      </c>
      <c r="U895" s="416"/>
      <c r="V895" s="666"/>
      <c r="W895" s="565"/>
      <c r="X895" s="23" t="e">
        <f>IF(AND(Y895=1,Z895=1,AA895=1,AB895=1,AD895=1,AE895=1,AF895=1,AG895=1),"","入力不備あり")</f>
        <v>#REF!</v>
      </c>
      <c r="Y895" s="7">
        <f>IFERROR(IF(F895="",2,IF(AND(F895&gt;=1,(MOD(F895,1)=0)),1,IF(AND(F895=0,L895&lt;&gt;""),1,2))),2)</f>
        <v>2</v>
      </c>
      <c r="Z895" s="7" t="e">
        <f>IF(G895="",2,IF(G895&lt;=1600,1,2))</f>
        <v>#REF!</v>
      </c>
      <c r="AA895" s="7" t="e">
        <f>IF(H895="",2,IF(H895&gt;=0,1,2))</f>
        <v>#REF!</v>
      </c>
      <c r="AB895" s="7" t="e">
        <f>IF(I895=#REF!,1,2)</f>
        <v>#REF!</v>
      </c>
      <c r="AD895" s="7" t="e">
        <f>IF(T895=#REF!,1,2)</f>
        <v>#REF!</v>
      </c>
      <c r="AE895" s="7" t="e">
        <f>IF(U893=#REF!,1,2)</f>
        <v>#REF!</v>
      </c>
      <c r="AF895" s="7" t="e">
        <f>IF(V893=0,2,IF(#REF!="",2,IF(V893=#REF!,1,2)))</f>
        <v>#REF!</v>
      </c>
      <c r="AG895" s="7" t="e">
        <f>IF(W893=0,2,IF(W893=#REF!,1,2))</f>
        <v>#REF!</v>
      </c>
    </row>
    <row r="896" spans="1:33" s="7" customFormat="1" ht="17.45" customHeight="1" x14ac:dyDescent="0.15">
      <c r="A896" s="27" t="e">
        <f>IF(AND(F896="",G896="",H896="",I896="",L896=""),"",IF(AND(F896&lt;&gt;"",G896&lt;&gt;"",H896&lt;&gt;"",I896&lt;&gt;""),"","入力不備あり"))</f>
        <v>#REF!</v>
      </c>
      <c r="B896" s="623"/>
      <c r="C896" s="628"/>
      <c r="D896" s="631"/>
      <c r="E896" s="523"/>
      <c r="F896" s="47" t="e">
        <f>IF(#REF!="","",#REF!)</f>
        <v>#REF!</v>
      </c>
      <c r="G896" s="49" t="e">
        <f>IF(#REF!="","",#REF!)</f>
        <v>#REF!</v>
      </c>
      <c r="H896" s="54" t="e">
        <f>IF(#REF!="","",#REF!)</f>
        <v>#REF!</v>
      </c>
      <c r="I896" s="385" t="str">
        <f>IFERROR(INT(G896*H896),"")</f>
        <v/>
      </c>
      <c r="J896" s="386"/>
      <c r="K896" s="387"/>
      <c r="L896" s="613" t="e">
        <f>IF(#REF!="","",#REF!)</f>
        <v>#REF!</v>
      </c>
      <c r="M896" s="613"/>
      <c r="N896" s="613"/>
      <c r="O896" s="613"/>
      <c r="P896" s="613"/>
      <c r="Q896" s="613"/>
      <c r="R896" s="613"/>
      <c r="S896" s="614"/>
      <c r="T896" s="567"/>
      <c r="U896" s="416"/>
      <c r="V896" s="666"/>
      <c r="W896" s="565"/>
      <c r="X896" s="23" t="e">
        <f>IF(AND(Y896=3,Z896=3,AA896=3),"",IF(AND(Y896=1,Z896=1,AA896=1,AB896=1),"","入力不備あり"))</f>
        <v>#REF!</v>
      </c>
      <c r="Y896" s="7">
        <f>IFERROR(IF(F896="",3,IF(AND(F896&gt;=1,(MOD(F896,1)=0)),1,IF(AND(F896=0,L896&lt;&gt;""),1,2))),2)</f>
        <v>2</v>
      </c>
      <c r="Z896" s="7" t="e">
        <f>IF(G896="",3,IF(G896&lt;=1600,1,2))</f>
        <v>#REF!</v>
      </c>
      <c r="AA896" s="7" t="e">
        <f>IF(H896="",3,IF(H896&gt;=0,1,2))</f>
        <v>#REF!</v>
      </c>
      <c r="AB896" s="7" t="e">
        <f>IF(I896=#REF!,1,2)</f>
        <v>#REF!</v>
      </c>
    </row>
    <row r="897" spans="1:28" s="7" customFormat="1" ht="17.45" customHeight="1" x14ac:dyDescent="0.15">
      <c r="A897" s="27" t="e">
        <f>IF(AND(F897="",G897="",H897="",I897="",L897=""),"",IF(AND(F897&lt;&gt;"",G897&lt;&gt;"",H897&lt;&gt;"",I897&lt;&gt;""),"","入力不備あり"))</f>
        <v>#REF!</v>
      </c>
      <c r="B897" s="623"/>
      <c r="C897" s="628"/>
      <c r="D897" s="631"/>
      <c r="E897" s="523"/>
      <c r="F897" s="47" t="e">
        <f>IF(#REF!="","",#REF!)</f>
        <v>#REF!</v>
      </c>
      <c r="G897" s="49" t="e">
        <f>IF(#REF!="","",#REF!)</f>
        <v>#REF!</v>
      </c>
      <c r="H897" s="54" t="e">
        <f>IF(#REF!="","",#REF!)</f>
        <v>#REF!</v>
      </c>
      <c r="I897" s="385" t="str">
        <f t="shared" ref="I897:I914" si="155">IFERROR(INT(G897*H897),"")</f>
        <v/>
      </c>
      <c r="J897" s="386"/>
      <c r="K897" s="387"/>
      <c r="L897" s="613" t="e">
        <f>IF(#REF!="","",#REF!)</f>
        <v>#REF!</v>
      </c>
      <c r="M897" s="613"/>
      <c r="N897" s="613"/>
      <c r="O897" s="613"/>
      <c r="P897" s="613"/>
      <c r="Q897" s="613"/>
      <c r="R897" s="613"/>
      <c r="S897" s="614"/>
      <c r="T897" s="567"/>
      <c r="U897" s="416"/>
      <c r="V897" s="666"/>
      <c r="W897" s="565"/>
      <c r="X897" s="23" t="e">
        <f t="shared" ref="X897:X914" si="156">IF(AND(Y897=3,Z897=3,AA897=3),"",IF(AND(Y897=1,Z897=1,AA897=1,AB897=1),"","入力不備あり"))</f>
        <v>#REF!</v>
      </c>
      <c r="Y897" s="7">
        <f t="shared" ref="Y897:Y914" si="157">IFERROR(IF(F897="",3,IF(AND(F897&gt;=1,(MOD(F897,1)=0)),1,IF(AND(F897=0,L897&lt;&gt;""),1,2))),2)</f>
        <v>2</v>
      </c>
      <c r="Z897" s="7" t="e">
        <f t="shared" ref="Z897:Z914" si="158">IF(G897="",3,IF(G897&lt;=1600,1,2))</f>
        <v>#REF!</v>
      </c>
      <c r="AA897" s="7" t="e">
        <f t="shared" ref="AA897:AA914" si="159">IF(H897="",3,IF(H897&gt;=0,1,2))</f>
        <v>#REF!</v>
      </c>
      <c r="AB897" s="7" t="e">
        <f>IF(I897=#REF!,1,2)</f>
        <v>#REF!</v>
      </c>
    </row>
    <row r="898" spans="1:28" s="7" customFormat="1" ht="17.45" customHeight="1" x14ac:dyDescent="0.15">
      <c r="A898" s="27" t="e">
        <f t="shared" ref="A898:A914" si="160">IF(AND(F898="",G898="",H898="",I898="",L898=""),"",IF(AND(F898&lt;&gt;"",G898&lt;&gt;"",H898&lt;&gt;"",I898&lt;&gt;""),"","入力不備あり"))</f>
        <v>#REF!</v>
      </c>
      <c r="B898" s="623"/>
      <c r="C898" s="628"/>
      <c r="D898" s="631"/>
      <c r="E898" s="523"/>
      <c r="F898" s="47" t="e">
        <f>IF(#REF!="","",#REF!)</f>
        <v>#REF!</v>
      </c>
      <c r="G898" s="49" t="e">
        <f>IF(#REF!="","",#REF!)</f>
        <v>#REF!</v>
      </c>
      <c r="H898" s="54" t="e">
        <f>IF(#REF!="","",#REF!)</f>
        <v>#REF!</v>
      </c>
      <c r="I898" s="385" t="str">
        <f t="shared" si="155"/>
        <v/>
      </c>
      <c r="J898" s="386"/>
      <c r="K898" s="387"/>
      <c r="L898" s="613" t="e">
        <f>IF(#REF!="","",#REF!)</f>
        <v>#REF!</v>
      </c>
      <c r="M898" s="613"/>
      <c r="N898" s="613"/>
      <c r="O898" s="613"/>
      <c r="P898" s="613"/>
      <c r="Q898" s="613"/>
      <c r="R898" s="613"/>
      <c r="S898" s="614"/>
      <c r="T898" s="567"/>
      <c r="U898" s="416"/>
      <c r="V898" s="666"/>
      <c r="W898" s="565"/>
      <c r="X898" s="23" t="e">
        <f t="shared" si="156"/>
        <v>#REF!</v>
      </c>
      <c r="Y898" s="7">
        <f t="shared" si="157"/>
        <v>2</v>
      </c>
      <c r="Z898" s="7" t="e">
        <f t="shared" si="158"/>
        <v>#REF!</v>
      </c>
      <c r="AA898" s="7" t="e">
        <f t="shared" si="159"/>
        <v>#REF!</v>
      </c>
      <c r="AB898" s="7" t="e">
        <f>IF(I898=#REF!,1,2)</f>
        <v>#REF!</v>
      </c>
    </row>
    <row r="899" spans="1:28" s="7" customFormat="1" ht="17.45" customHeight="1" x14ac:dyDescent="0.15">
      <c r="A899" s="27" t="e">
        <f t="shared" si="160"/>
        <v>#REF!</v>
      </c>
      <c r="B899" s="623"/>
      <c r="C899" s="628"/>
      <c r="D899" s="631"/>
      <c r="E899" s="523"/>
      <c r="F899" s="47" t="e">
        <f>IF(#REF!="","",#REF!)</f>
        <v>#REF!</v>
      </c>
      <c r="G899" s="49" t="e">
        <f>IF(#REF!="","",#REF!)</f>
        <v>#REF!</v>
      </c>
      <c r="H899" s="54" t="e">
        <f>IF(#REF!="","",#REF!)</f>
        <v>#REF!</v>
      </c>
      <c r="I899" s="385" t="str">
        <f t="shared" si="155"/>
        <v/>
      </c>
      <c r="J899" s="386"/>
      <c r="K899" s="387"/>
      <c r="L899" s="613" t="e">
        <f>IF(#REF!="","",#REF!)</f>
        <v>#REF!</v>
      </c>
      <c r="M899" s="613"/>
      <c r="N899" s="613"/>
      <c r="O899" s="613"/>
      <c r="P899" s="613"/>
      <c r="Q899" s="613"/>
      <c r="R899" s="613"/>
      <c r="S899" s="614"/>
      <c r="T899" s="567"/>
      <c r="U899" s="416"/>
      <c r="V899" s="666"/>
      <c r="W899" s="565"/>
      <c r="X899" s="23" t="e">
        <f t="shared" si="156"/>
        <v>#REF!</v>
      </c>
      <c r="Y899" s="7">
        <f t="shared" si="157"/>
        <v>2</v>
      </c>
      <c r="Z899" s="7" t="e">
        <f t="shared" si="158"/>
        <v>#REF!</v>
      </c>
      <c r="AA899" s="7" t="e">
        <f t="shared" si="159"/>
        <v>#REF!</v>
      </c>
      <c r="AB899" s="7" t="e">
        <f>IF(I899=#REF!,1,2)</f>
        <v>#REF!</v>
      </c>
    </row>
    <row r="900" spans="1:28" s="7" customFormat="1" ht="17.45" customHeight="1" x14ac:dyDescent="0.15">
      <c r="A900" s="27" t="e">
        <f t="shared" si="160"/>
        <v>#REF!</v>
      </c>
      <c r="B900" s="623"/>
      <c r="C900" s="628"/>
      <c r="D900" s="631"/>
      <c r="E900" s="523"/>
      <c r="F900" s="47" t="e">
        <f>IF(#REF!="","",#REF!)</f>
        <v>#REF!</v>
      </c>
      <c r="G900" s="49" t="e">
        <f>IF(#REF!="","",#REF!)</f>
        <v>#REF!</v>
      </c>
      <c r="H900" s="54" t="e">
        <f>IF(#REF!="","",#REF!)</f>
        <v>#REF!</v>
      </c>
      <c r="I900" s="385" t="str">
        <f t="shared" si="155"/>
        <v/>
      </c>
      <c r="J900" s="386"/>
      <c r="K900" s="387"/>
      <c r="L900" s="613" t="e">
        <f>IF(#REF!="","",#REF!)</f>
        <v>#REF!</v>
      </c>
      <c r="M900" s="613"/>
      <c r="N900" s="613"/>
      <c r="O900" s="613"/>
      <c r="P900" s="613"/>
      <c r="Q900" s="613"/>
      <c r="R900" s="613"/>
      <c r="S900" s="614"/>
      <c r="T900" s="567"/>
      <c r="U900" s="416"/>
      <c r="V900" s="666"/>
      <c r="W900" s="565"/>
      <c r="X900" s="23" t="e">
        <f t="shared" si="156"/>
        <v>#REF!</v>
      </c>
      <c r="Y900" s="7">
        <f t="shared" si="157"/>
        <v>2</v>
      </c>
      <c r="Z900" s="7" t="e">
        <f t="shared" si="158"/>
        <v>#REF!</v>
      </c>
      <c r="AA900" s="7" t="e">
        <f t="shared" si="159"/>
        <v>#REF!</v>
      </c>
      <c r="AB900" s="7" t="e">
        <f>IF(I900=#REF!,1,2)</f>
        <v>#REF!</v>
      </c>
    </row>
    <row r="901" spans="1:28" s="7" customFormat="1" ht="17.45" customHeight="1" x14ac:dyDescent="0.15">
      <c r="A901" s="27" t="e">
        <f t="shared" si="160"/>
        <v>#REF!</v>
      </c>
      <c r="B901" s="623"/>
      <c r="C901" s="628"/>
      <c r="D901" s="631"/>
      <c r="E901" s="523"/>
      <c r="F901" s="47" t="e">
        <f>IF(#REF!="","",#REF!)</f>
        <v>#REF!</v>
      </c>
      <c r="G901" s="49" t="e">
        <f>IF(#REF!="","",#REF!)</f>
        <v>#REF!</v>
      </c>
      <c r="H901" s="54" t="e">
        <f>IF(#REF!="","",#REF!)</f>
        <v>#REF!</v>
      </c>
      <c r="I901" s="385" t="str">
        <f t="shared" si="155"/>
        <v/>
      </c>
      <c r="J901" s="386"/>
      <c r="K901" s="387"/>
      <c r="L901" s="613" t="e">
        <f>IF(#REF!="","",#REF!)</f>
        <v>#REF!</v>
      </c>
      <c r="M901" s="613"/>
      <c r="N901" s="613"/>
      <c r="O901" s="613"/>
      <c r="P901" s="613"/>
      <c r="Q901" s="613"/>
      <c r="R901" s="613"/>
      <c r="S901" s="614"/>
      <c r="T901" s="567"/>
      <c r="U901" s="416"/>
      <c r="V901" s="666"/>
      <c r="W901" s="565"/>
      <c r="X901" s="23" t="e">
        <f t="shared" si="156"/>
        <v>#REF!</v>
      </c>
      <c r="Y901" s="7">
        <f t="shared" si="157"/>
        <v>2</v>
      </c>
      <c r="Z901" s="7" t="e">
        <f t="shared" si="158"/>
        <v>#REF!</v>
      </c>
      <c r="AA901" s="7" t="e">
        <f t="shared" si="159"/>
        <v>#REF!</v>
      </c>
      <c r="AB901" s="7" t="e">
        <f>IF(I901=#REF!,1,2)</f>
        <v>#REF!</v>
      </c>
    </row>
    <row r="902" spans="1:28" s="7" customFormat="1" ht="17.45" customHeight="1" x14ac:dyDescent="0.15">
      <c r="A902" s="27" t="e">
        <f t="shared" si="160"/>
        <v>#REF!</v>
      </c>
      <c r="B902" s="623"/>
      <c r="C902" s="628"/>
      <c r="D902" s="631"/>
      <c r="E902" s="523"/>
      <c r="F902" s="47" t="e">
        <f>IF(#REF!="","",#REF!)</f>
        <v>#REF!</v>
      </c>
      <c r="G902" s="49" t="e">
        <f>IF(#REF!="","",#REF!)</f>
        <v>#REF!</v>
      </c>
      <c r="H902" s="54" t="e">
        <f>IF(#REF!="","",#REF!)</f>
        <v>#REF!</v>
      </c>
      <c r="I902" s="385" t="str">
        <f t="shared" si="155"/>
        <v/>
      </c>
      <c r="J902" s="386"/>
      <c r="K902" s="387"/>
      <c r="L902" s="613" t="e">
        <f>IF(#REF!="","",#REF!)</f>
        <v>#REF!</v>
      </c>
      <c r="M902" s="613"/>
      <c r="N902" s="613"/>
      <c r="O902" s="613"/>
      <c r="P902" s="613"/>
      <c r="Q902" s="613"/>
      <c r="R902" s="613"/>
      <c r="S902" s="614"/>
      <c r="T902" s="567"/>
      <c r="U902" s="416"/>
      <c r="V902" s="666"/>
      <c r="W902" s="565"/>
      <c r="X902" s="23" t="e">
        <f t="shared" si="156"/>
        <v>#REF!</v>
      </c>
      <c r="Y902" s="7">
        <f t="shared" si="157"/>
        <v>2</v>
      </c>
      <c r="Z902" s="7" t="e">
        <f t="shared" si="158"/>
        <v>#REF!</v>
      </c>
      <c r="AA902" s="7" t="e">
        <f t="shared" si="159"/>
        <v>#REF!</v>
      </c>
      <c r="AB902" s="7" t="e">
        <f>IF(I902=#REF!,1,2)</f>
        <v>#REF!</v>
      </c>
    </row>
    <row r="903" spans="1:28" s="7" customFormat="1" ht="17.45" customHeight="1" x14ac:dyDescent="0.15">
      <c r="A903" s="27" t="e">
        <f t="shared" si="160"/>
        <v>#REF!</v>
      </c>
      <c r="B903" s="623"/>
      <c r="C903" s="628"/>
      <c r="D903" s="631"/>
      <c r="E903" s="523"/>
      <c r="F903" s="47" t="e">
        <f>IF(#REF!="","",#REF!)</f>
        <v>#REF!</v>
      </c>
      <c r="G903" s="49" t="e">
        <f>IF(#REF!="","",#REF!)</f>
        <v>#REF!</v>
      </c>
      <c r="H903" s="54" t="e">
        <f>IF(#REF!="","",#REF!)</f>
        <v>#REF!</v>
      </c>
      <c r="I903" s="385" t="str">
        <f t="shared" si="155"/>
        <v/>
      </c>
      <c r="J903" s="386"/>
      <c r="K903" s="387"/>
      <c r="L903" s="613" t="e">
        <f>IF(#REF!="","",#REF!)</f>
        <v>#REF!</v>
      </c>
      <c r="M903" s="613"/>
      <c r="N903" s="613"/>
      <c r="O903" s="613"/>
      <c r="P903" s="613"/>
      <c r="Q903" s="613"/>
      <c r="R903" s="613"/>
      <c r="S903" s="614"/>
      <c r="T903" s="567"/>
      <c r="U903" s="416"/>
      <c r="V903" s="666"/>
      <c r="W903" s="565"/>
      <c r="X903" s="23" t="e">
        <f t="shared" si="156"/>
        <v>#REF!</v>
      </c>
      <c r="Y903" s="7">
        <f t="shared" si="157"/>
        <v>2</v>
      </c>
      <c r="Z903" s="7" t="e">
        <f t="shared" si="158"/>
        <v>#REF!</v>
      </c>
      <c r="AA903" s="7" t="e">
        <f t="shared" si="159"/>
        <v>#REF!</v>
      </c>
      <c r="AB903" s="7" t="e">
        <f>IF(I903=#REF!,1,2)</f>
        <v>#REF!</v>
      </c>
    </row>
    <row r="904" spans="1:28" s="7" customFormat="1" ht="17.45" customHeight="1" x14ac:dyDescent="0.15">
      <c r="A904" s="27" t="e">
        <f t="shared" si="160"/>
        <v>#REF!</v>
      </c>
      <c r="B904" s="623"/>
      <c r="C904" s="628"/>
      <c r="D904" s="631"/>
      <c r="E904" s="523"/>
      <c r="F904" s="47" t="e">
        <f>IF(#REF!="","",#REF!)</f>
        <v>#REF!</v>
      </c>
      <c r="G904" s="49" t="e">
        <f>IF(#REF!="","",#REF!)</f>
        <v>#REF!</v>
      </c>
      <c r="H904" s="54" t="e">
        <f>IF(#REF!="","",#REF!)</f>
        <v>#REF!</v>
      </c>
      <c r="I904" s="385" t="str">
        <f t="shared" si="155"/>
        <v/>
      </c>
      <c r="J904" s="386"/>
      <c r="K904" s="387"/>
      <c r="L904" s="613" t="e">
        <f>IF(#REF!="","",#REF!)</f>
        <v>#REF!</v>
      </c>
      <c r="M904" s="613"/>
      <c r="N904" s="613"/>
      <c r="O904" s="613"/>
      <c r="P904" s="613"/>
      <c r="Q904" s="613"/>
      <c r="R904" s="613"/>
      <c r="S904" s="614"/>
      <c r="T904" s="567"/>
      <c r="U904" s="416"/>
      <c r="V904" s="666"/>
      <c r="W904" s="565"/>
      <c r="X904" s="23" t="e">
        <f t="shared" si="156"/>
        <v>#REF!</v>
      </c>
      <c r="Y904" s="7">
        <f t="shared" si="157"/>
        <v>2</v>
      </c>
      <c r="Z904" s="7" t="e">
        <f t="shared" si="158"/>
        <v>#REF!</v>
      </c>
      <c r="AA904" s="7" t="e">
        <f t="shared" si="159"/>
        <v>#REF!</v>
      </c>
      <c r="AB904" s="7" t="e">
        <f>IF(I904=#REF!,1,2)</f>
        <v>#REF!</v>
      </c>
    </row>
    <row r="905" spans="1:28" s="7" customFormat="1" ht="17.45" customHeight="1" x14ac:dyDescent="0.15">
      <c r="A905" s="27" t="e">
        <f t="shared" si="160"/>
        <v>#REF!</v>
      </c>
      <c r="B905" s="623"/>
      <c r="C905" s="628"/>
      <c r="D905" s="631"/>
      <c r="E905" s="523"/>
      <c r="F905" s="47" t="e">
        <f>IF(#REF!="","",#REF!)</f>
        <v>#REF!</v>
      </c>
      <c r="G905" s="49" t="e">
        <f>IF(#REF!="","",#REF!)</f>
        <v>#REF!</v>
      </c>
      <c r="H905" s="54" t="e">
        <f>IF(#REF!="","",#REF!)</f>
        <v>#REF!</v>
      </c>
      <c r="I905" s="385" t="str">
        <f t="shared" si="155"/>
        <v/>
      </c>
      <c r="J905" s="386"/>
      <c r="K905" s="387"/>
      <c r="L905" s="613" t="e">
        <f>IF(#REF!="","",#REF!)</f>
        <v>#REF!</v>
      </c>
      <c r="M905" s="613"/>
      <c r="N905" s="613"/>
      <c r="O905" s="613"/>
      <c r="P905" s="613"/>
      <c r="Q905" s="613"/>
      <c r="R905" s="613"/>
      <c r="S905" s="614"/>
      <c r="T905" s="567"/>
      <c r="U905" s="416"/>
      <c r="V905" s="666"/>
      <c r="W905" s="565"/>
      <c r="X905" s="23" t="e">
        <f t="shared" si="156"/>
        <v>#REF!</v>
      </c>
      <c r="Y905" s="7">
        <f t="shared" si="157"/>
        <v>2</v>
      </c>
      <c r="Z905" s="7" t="e">
        <f t="shared" si="158"/>
        <v>#REF!</v>
      </c>
      <c r="AA905" s="7" t="e">
        <f t="shared" si="159"/>
        <v>#REF!</v>
      </c>
      <c r="AB905" s="7" t="e">
        <f>IF(I905=#REF!,1,2)</f>
        <v>#REF!</v>
      </c>
    </row>
    <row r="906" spans="1:28" s="7" customFormat="1" ht="17.45" customHeight="1" x14ac:dyDescent="0.15">
      <c r="A906" s="27" t="e">
        <f t="shared" si="160"/>
        <v>#REF!</v>
      </c>
      <c r="B906" s="623"/>
      <c r="C906" s="628"/>
      <c r="D906" s="631"/>
      <c r="E906" s="523"/>
      <c r="F906" s="47" t="e">
        <f>IF(#REF!="","",#REF!)</f>
        <v>#REF!</v>
      </c>
      <c r="G906" s="49" t="e">
        <f>IF(#REF!="","",#REF!)</f>
        <v>#REF!</v>
      </c>
      <c r="H906" s="54" t="e">
        <f>IF(#REF!="","",#REF!)</f>
        <v>#REF!</v>
      </c>
      <c r="I906" s="385" t="str">
        <f t="shared" si="155"/>
        <v/>
      </c>
      <c r="J906" s="386"/>
      <c r="K906" s="387"/>
      <c r="L906" s="613" t="e">
        <f>IF(#REF!="","",#REF!)</f>
        <v>#REF!</v>
      </c>
      <c r="M906" s="613"/>
      <c r="N906" s="613"/>
      <c r="O906" s="613"/>
      <c r="P906" s="613"/>
      <c r="Q906" s="613"/>
      <c r="R906" s="613"/>
      <c r="S906" s="614"/>
      <c r="T906" s="567"/>
      <c r="U906" s="416"/>
      <c r="V906" s="666"/>
      <c r="W906" s="565"/>
      <c r="X906" s="23" t="e">
        <f t="shared" si="156"/>
        <v>#REF!</v>
      </c>
      <c r="Y906" s="7">
        <f t="shared" si="157"/>
        <v>2</v>
      </c>
      <c r="Z906" s="7" t="e">
        <f t="shared" si="158"/>
        <v>#REF!</v>
      </c>
      <c r="AA906" s="7" t="e">
        <f t="shared" si="159"/>
        <v>#REF!</v>
      </c>
      <c r="AB906" s="7" t="e">
        <f>IF(I906=#REF!,1,2)</f>
        <v>#REF!</v>
      </c>
    </row>
    <row r="907" spans="1:28" s="7" customFormat="1" ht="17.45" customHeight="1" x14ac:dyDescent="0.15">
      <c r="A907" s="27" t="e">
        <f t="shared" si="160"/>
        <v>#REF!</v>
      </c>
      <c r="B907" s="623"/>
      <c r="C907" s="628"/>
      <c r="D907" s="631"/>
      <c r="E907" s="523"/>
      <c r="F907" s="47" t="e">
        <f>IF(#REF!="","",#REF!)</f>
        <v>#REF!</v>
      </c>
      <c r="G907" s="49" t="e">
        <f>IF(#REF!="","",#REF!)</f>
        <v>#REF!</v>
      </c>
      <c r="H907" s="54" t="e">
        <f>IF(#REF!="","",#REF!)</f>
        <v>#REF!</v>
      </c>
      <c r="I907" s="385" t="str">
        <f t="shared" si="155"/>
        <v/>
      </c>
      <c r="J907" s="386"/>
      <c r="K907" s="387"/>
      <c r="L907" s="613" t="e">
        <f>IF(#REF!="","",#REF!)</f>
        <v>#REF!</v>
      </c>
      <c r="M907" s="613"/>
      <c r="N907" s="613"/>
      <c r="O907" s="613"/>
      <c r="P907" s="613"/>
      <c r="Q907" s="613"/>
      <c r="R907" s="613"/>
      <c r="S907" s="614"/>
      <c r="T907" s="567"/>
      <c r="U907" s="416"/>
      <c r="V907" s="666"/>
      <c r="W907" s="565"/>
      <c r="X907" s="23" t="e">
        <f t="shared" si="156"/>
        <v>#REF!</v>
      </c>
      <c r="Y907" s="7">
        <f t="shared" si="157"/>
        <v>2</v>
      </c>
      <c r="Z907" s="7" t="e">
        <f t="shared" si="158"/>
        <v>#REF!</v>
      </c>
      <c r="AA907" s="7" t="e">
        <f t="shared" si="159"/>
        <v>#REF!</v>
      </c>
      <c r="AB907" s="7" t="e">
        <f>IF(I907=#REF!,1,2)</f>
        <v>#REF!</v>
      </c>
    </row>
    <row r="908" spans="1:28" s="7" customFormat="1" ht="17.45" customHeight="1" x14ac:dyDescent="0.15">
      <c r="A908" s="27" t="e">
        <f t="shared" si="160"/>
        <v>#REF!</v>
      </c>
      <c r="B908" s="623"/>
      <c r="C908" s="628"/>
      <c r="D908" s="631"/>
      <c r="E908" s="523"/>
      <c r="F908" s="47" t="e">
        <f>IF(#REF!="","",#REF!)</f>
        <v>#REF!</v>
      </c>
      <c r="G908" s="49" t="e">
        <f>IF(#REF!="","",#REF!)</f>
        <v>#REF!</v>
      </c>
      <c r="H908" s="54" t="e">
        <f>IF(#REF!="","",#REF!)</f>
        <v>#REF!</v>
      </c>
      <c r="I908" s="385" t="str">
        <f t="shared" si="155"/>
        <v/>
      </c>
      <c r="J908" s="386"/>
      <c r="K908" s="387"/>
      <c r="L908" s="613" t="e">
        <f>IF(#REF!="","",#REF!)</f>
        <v>#REF!</v>
      </c>
      <c r="M908" s="613"/>
      <c r="N908" s="613"/>
      <c r="O908" s="613"/>
      <c r="P908" s="613"/>
      <c r="Q908" s="613"/>
      <c r="R908" s="613"/>
      <c r="S908" s="614"/>
      <c r="T908" s="567"/>
      <c r="U908" s="416"/>
      <c r="V908" s="666"/>
      <c r="W908" s="565"/>
      <c r="X908" s="23" t="e">
        <f t="shared" si="156"/>
        <v>#REF!</v>
      </c>
      <c r="Y908" s="7">
        <f t="shared" si="157"/>
        <v>2</v>
      </c>
      <c r="Z908" s="7" t="e">
        <f t="shared" si="158"/>
        <v>#REF!</v>
      </c>
      <c r="AA908" s="7" t="e">
        <f t="shared" si="159"/>
        <v>#REF!</v>
      </c>
      <c r="AB908" s="7" t="e">
        <f>IF(I908=#REF!,1,2)</f>
        <v>#REF!</v>
      </c>
    </row>
    <row r="909" spans="1:28" s="7" customFormat="1" ht="17.45" customHeight="1" x14ac:dyDescent="0.15">
      <c r="A909" s="27" t="e">
        <f t="shared" si="160"/>
        <v>#REF!</v>
      </c>
      <c r="B909" s="623"/>
      <c r="C909" s="628"/>
      <c r="D909" s="631"/>
      <c r="E909" s="523"/>
      <c r="F909" s="47" t="e">
        <f>IF(#REF!="","",#REF!)</f>
        <v>#REF!</v>
      </c>
      <c r="G909" s="49" t="e">
        <f>IF(#REF!="","",#REF!)</f>
        <v>#REF!</v>
      </c>
      <c r="H909" s="54" t="e">
        <f>IF(#REF!="","",#REF!)</f>
        <v>#REF!</v>
      </c>
      <c r="I909" s="385" t="str">
        <f t="shared" si="155"/>
        <v/>
      </c>
      <c r="J909" s="386"/>
      <c r="K909" s="387"/>
      <c r="L909" s="613" t="e">
        <f>IF(#REF!="","",#REF!)</f>
        <v>#REF!</v>
      </c>
      <c r="M909" s="613"/>
      <c r="N909" s="613"/>
      <c r="O909" s="613"/>
      <c r="P909" s="613"/>
      <c r="Q909" s="613"/>
      <c r="R909" s="613"/>
      <c r="S909" s="614"/>
      <c r="T909" s="567"/>
      <c r="U909" s="416"/>
      <c r="V909" s="666"/>
      <c r="W909" s="565"/>
      <c r="X909" s="23" t="e">
        <f t="shared" si="156"/>
        <v>#REF!</v>
      </c>
      <c r="Y909" s="7">
        <f t="shared" si="157"/>
        <v>2</v>
      </c>
      <c r="Z909" s="7" t="e">
        <f t="shared" si="158"/>
        <v>#REF!</v>
      </c>
      <c r="AA909" s="7" t="e">
        <f t="shared" si="159"/>
        <v>#REF!</v>
      </c>
      <c r="AB909" s="7" t="e">
        <f>IF(I909=#REF!,1,2)</f>
        <v>#REF!</v>
      </c>
    </row>
    <row r="910" spans="1:28" s="7" customFormat="1" ht="17.45" customHeight="1" x14ac:dyDescent="0.15">
      <c r="A910" s="27" t="e">
        <f t="shared" si="160"/>
        <v>#REF!</v>
      </c>
      <c r="B910" s="623"/>
      <c r="C910" s="628"/>
      <c r="D910" s="631"/>
      <c r="E910" s="523"/>
      <c r="F910" s="47" t="e">
        <f>IF(#REF!="","",#REF!)</f>
        <v>#REF!</v>
      </c>
      <c r="G910" s="49" t="e">
        <f>IF(#REF!="","",#REF!)</f>
        <v>#REF!</v>
      </c>
      <c r="H910" s="54" t="e">
        <f>IF(#REF!="","",#REF!)</f>
        <v>#REF!</v>
      </c>
      <c r="I910" s="385" t="str">
        <f t="shared" si="155"/>
        <v/>
      </c>
      <c r="J910" s="386"/>
      <c r="K910" s="387"/>
      <c r="L910" s="613" t="e">
        <f>IF(#REF!="","",#REF!)</f>
        <v>#REF!</v>
      </c>
      <c r="M910" s="613"/>
      <c r="N910" s="613"/>
      <c r="O910" s="613"/>
      <c r="P910" s="613"/>
      <c r="Q910" s="613"/>
      <c r="R910" s="613"/>
      <c r="S910" s="614"/>
      <c r="T910" s="567"/>
      <c r="U910" s="416"/>
      <c r="V910" s="666"/>
      <c r="W910" s="565"/>
      <c r="X910" s="23" t="e">
        <f t="shared" si="156"/>
        <v>#REF!</v>
      </c>
      <c r="Y910" s="7">
        <f t="shared" si="157"/>
        <v>2</v>
      </c>
      <c r="Z910" s="7" t="e">
        <f t="shared" si="158"/>
        <v>#REF!</v>
      </c>
      <c r="AA910" s="7" t="e">
        <f t="shared" si="159"/>
        <v>#REF!</v>
      </c>
      <c r="AB910" s="7" t="e">
        <f>IF(I910=#REF!,1,2)</f>
        <v>#REF!</v>
      </c>
    </row>
    <row r="911" spans="1:28" s="7" customFormat="1" ht="17.45" customHeight="1" x14ac:dyDescent="0.15">
      <c r="A911" s="27" t="e">
        <f t="shared" si="160"/>
        <v>#REF!</v>
      </c>
      <c r="B911" s="623"/>
      <c r="C911" s="628"/>
      <c r="D911" s="631"/>
      <c r="E911" s="523"/>
      <c r="F911" s="47" t="e">
        <f>IF(#REF!="","",#REF!)</f>
        <v>#REF!</v>
      </c>
      <c r="G911" s="49" t="e">
        <f>IF(#REF!="","",#REF!)</f>
        <v>#REF!</v>
      </c>
      <c r="H911" s="54" t="e">
        <f>IF(#REF!="","",#REF!)</f>
        <v>#REF!</v>
      </c>
      <c r="I911" s="385" t="str">
        <f t="shared" si="155"/>
        <v/>
      </c>
      <c r="J911" s="386"/>
      <c r="K911" s="387"/>
      <c r="L911" s="613" t="e">
        <f>IF(#REF!="","",#REF!)</f>
        <v>#REF!</v>
      </c>
      <c r="M911" s="613"/>
      <c r="N911" s="613"/>
      <c r="O911" s="613"/>
      <c r="P911" s="613"/>
      <c r="Q911" s="613"/>
      <c r="R911" s="613"/>
      <c r="S911" s="614"/>
      <c r="T911" s="567"/>
      <c r="U911" s="416"/>
      <c r="V911" s="666"/>
      <c r="W911" s="565"/>
      <c r="X911" s="23" t="e">
        <f t="shared" si="156"/>
        <v>#REF!</v>
      </c>
      <c r="Y911" s="7">
        <f t="shared" si="157"/>
        <v>2</v>
      </c>
      <c r="Z911" s="7" t="e">
        <f t="shared" si="158"/>
        <v>#REF!</v>
      </c>
      <c r="AA911" s="7" t="e">
        <f t="shared" si="159"/>
        <v>#REF!</v>
      </c>
      <c r="AB911" s="7" t="e">
        <f>IF(I911=#REF!,1,2)</f>
        <v>#REF!</v>
      </c>
    </row>
    <row r="912" spans="1:28" s="7" customFormat="1" ht="17.45" customHeight="1" x14ac:dyDescent="0.15">
      <c r="A912" s="27" t="e">
        <f t="shared" si="160"/>
        <v>#REF!</v>
      </c>
      <c r="B912" s="623"/>
      <c r="C912" s="628"/>
      <c r="D912" s="631"/>
      <c r="E912" s="523"/>
      <c r="F912" s="47" t="e">
        <f>IF(#REF!="","",#REF!)</f>
        <v>#REF!</v>
      </c>
      <c r="G912" s="49" t="e">
        <f>IF(#REF!="","",#REF!)</f>
        <v>#REF!</v>
      </c>
      <c r="H912" s="54" t="e">
        <f>IF(#REF!="","",#REF!)</f>
        <v>#REF!</v>
      </c>
      <c r="I912" s="385" t="str">
        <f t="shared" si="155"/>
        <v/>
      </c>
      <c r="J912" s="386"/>
      <c r="K912" s="387"/>
      <c r="L912" s="613" t="e">
        <f>IF(#REF!="","",#REF!)</f>
        <v>#REF!</v>
      </c>
      <c r="M912" s="613"/>
      <c r="N912" s="613"/>
      <c r="O912" s="613"/>
      <c r="P912" s="613"/>
      <c r="Q912" s="613"/>
      <c r="R912" s="613"/>
      <c r="S912" s="614"/>
      <c r="T912" s="567"/>
      <c r="U912" s="416"/>
      <c r="V912" s="666"/>
      <c r="W912" s="565"/>
      <c r="X912" s="23" t="e">
        <f t="shared" si="156"/>
        <v>#REF!</v>
      </c>
      <c r="Y912" s="7">
        <f t="shared" si="157"/>
        <v>2</v>
      </c>
      <c r="Z912" s="7" t="e">
        <f t="shared" si="158"/>
        <v>#REF!</v>
      </c>
      <c r="AA912" s="7" t="e">
        <f t="shared" si="159"/>
        <v>#REF!</v>
      </c>
      <c r="AB912" s="7" t="e">
        <f>IF(I912=#REF!,1,2)</f>
        <v>#REF!</v>
      </c>
    </row>
    <row r="913" spans="1:30" s="7" customFormat="1" ht="17.45" customHeight="1" x14ac:dyDescent="0.15">
      <c r="A913" s="27" t="e">
        <f t="shared" si="160"/>
        <v>#REF!</v>
      </c>
      <c r="B913" s="623"/>
      <c r="C913" s="628"/>
      <c r="D913" s="631"/>
      <c r="E913" s="523"/>
      <c r="F913" s="47" t="e">
        <f>IF(#REF!="","",#REF!)</f>
        <v>#REF!</v>
      </c>
      <c r="G913" s="49" t="e">
        <f>IF(#REF!="","",#REF!)</f>
        <v>#REF!</v>
      </c>
      <c r="H913" s="54" t="e">
        <f>IF(#REF!="","",#REF!)</f>
        <v>#REF!</v>
      </c>
      <c r="I913" s="385" t="str">
        <f t="shared" si="155"/>
        <v/>
      </c>
      <c r="J913" s="386"/>
      <c r="K913" s="387"/>
      <c r="L913" s="613" t="e">
        <f>IF(#REF!="","",#REF!)</f>
        <v>#REF!</v>
      </c>
      <c r="M913" s="613"/>
      <c r="N913" s="613"/>
      <c r="O913" s="613"/>
      <c r="P913" s="613"/>
      <c r="Q913" s="613"/>
      <c r="R913" s="613"/>
      <c r="S913" s="614"/>
      <c r="T913" s="567"/>
      <c r="U913" s="416"/>
      <c r="V913" s="666"/>
      <c r="W913" s="565"/>
      <c r="X913" s="23" t="e">
        <f t="shared" si="156"/>
        <v>#REF!</v>
      </c>
      <c r="Y913" s="7">
        <f t="shared" si="157"/>
        <v>2</v>
      </c>
      <c r="Z913" s="7" t="e">
        <f t="shared" si="158"/>
        <v>#REF!</v>
      </c>
      <c r="AA913" s="7" t="e">
        <f t="shared" si="159"/>
        <v>#REF!</v>
      </c>
      <c r="AB913" s="7" t="e">
        <f>IF(I913=#REF!,1,2)</f>
        <v>#REF!</v>
      </c>
    </row>
    <row r="914" spans="1:30" s="7" customFormat="1" ht="17.45" customHeight="1" thickBot="1" x14ac:dyDescent="0.2">
      <c r="A914" s="27" t="e">
        <f t="shared" si="160"/>
        <v>#REF!</v>
      </c>
      <c r="B914" s="623"/>
      <c r="C914" s="628"/>
      <c r="D914" s="631"/>
      <c r="E914" s="523"/>
      <c r="F914" s="47" t="e">
        <f>IF(#REF!="","",#REF!)</f>
        <v>#REF!</v>
      </c>
      <c r="G914" s="49" t="e">
        <f>IF(#REF!="","",#REF!)</f>
        <v>#REF!</v>
      </c>
      <c r="H914" s="54" t="e">
        <f>IF(#REF!="","",#REF!)</f>
        <v>#REF!</v>
      </c>
      <c r="I914" s="385" t="str">
        <f t="shared" si="155"/>
        <v/>
      </c>
      <c r="J914" s="386"/>
      <c r="K914" s="387"/>
      <c r="L914" s="613" t="e">
        <f>IF(#REF!="","",#REF!)</f>
        <v>#REF!</v>
      </c>
      <c r="M914" s="613"/>
      <c r="N914" s="613"/>
      <c r="O914" s="613"/>
      <c r="P914" s="613"/>
      <c r="Q914" s="613"/>
      <c r="R914" s="613"/>
      <c r="S914" s="614"/>
      <c r="T914" s="668"/>
      <c r="U914" s="416"/>
      <c r="V914" s="666"/>
      <c r="W914" s="565"/>
      <c r="X914" s="23" t="e">
        <f t="shared" si="156"/>
        <v>#REF!</v>
      </c>
      <c r="Y914" s="7">
        <f t="shared" si="157"/>
        <v>2</v>
      </c>
      <c r="Z914" s="7" t="e">
        <f t="shared" si="158"/>
        <v>#REF!</v>
      </c>
      <c r="AA914" s="7" t="e">
        <f t="shared" si="159"/>
        <v>#REF!</v>
      </c>
      <c r="AB914" s="7" t="e">
        <f>IF(I914=#REF!,1,2)</f>
        <v>#REF!</v>
      </c>
    </row>
    <row r="915" spans="1:30" s="7" customFormat="1" ht="36" customHeight="1" thickBot="1" x14ac:dyDescent="0.2">
      <c r="A915" s="13"/>
      <c r="B915" s="623"/>
      <c r="C915" s="628"/>
      <c r="D915" s="631"/>
      <c r="E915" s="508" t="s">
        <v>240</v>
      </c>
      <c r="F915" s="511" t="s">
        <v>206</v>
      </c>
      <c r="G915" s="435"/>
      <c r="H915" s="434" t="s">
        <v>207</v>
      </c>
      <c r="I915" s="435"/>
      <c r="J915" s="435"/>
      <c r="K915" s="435"/>
      <c r="L915" s="436" t="s">
        <v>208</v>
      </c>
      <c r="M915" s="436"/>
      <c r="N915" s="436"/>
      <c r="O915" s="669" t="s">
        <v>209</v>
      </c>
      <c r="P915" s="670"/>
      <c r="Q915" s="512" t="s">
        <v>210</v>
      </c>
      <c r="R915" s="38" t="s">
        <v>206</v>
      </c>
      <c r="S915" s="39" t="s">
        <v>202</v>
      </c>
      <c r="T915" s="44" t="s">
        <v>211</v>
      </c>
      <c r="U915" s="416"/>
      <c r="V915" s="666"/>
      <c r="W915" s="565"/>
      <c r="X915" s="28"/>
      <c r="Y915" s="21" t="s">
        <v>212</v>
      </c>
      <c r="Z915" s="21" t="s">
        <v>210</v>
      </c>
      <c r="AB915" s="45" t="s">
        <v>213</v>
      </c>
      <c r="AC915" s="45" t="s">
        <v>214</v>
      </c>
      <c r="AD915" s="22"/>
    </row>
    <row r="916" spans="1:30" s="7" customFormat="1" ht="15" customHeight="1" x14ac:dyDescent="0.15">
      <c r="A916" s="29"/>
      <c r="B916" s="623"/>
      <c r="C916" s="628"/>
      <c r="D916" s="631"/>
      <c r="E916" s="509"/>
      <c r="F916" s="515" t="e">
        <f>IF(#REF!="","",#REF!)</f>
        <v>#REF!</v>
      </c>
      <c r="G916" s="516"/>
      <c r="H916" s="439" t="e">
        <f>IF(#REF!="","",#REF!)</f>
        <v>#REF!</v>
      </c>
      <c r="I916" s="440"/>
      <c r="J916" s="440"/>
      <c r="K916" s="440"/>
      <c r="L916" s="441" t="e">
        <f>IF(#REF!="","",#REF!)</f>
        <v>#REF!</v>
      </c>
      <c r="M916" s="442"/>
      <c r="N916" s="442"/>
      <c r="O916" s="443" t="e">
        <f>SUM($L916:$N918)</f>
        <v>#REF!</v>
      </c>
      <c r="P916" s="444"/>
      <c r="Q916" s="513"/>
      <c r="R916" s="42" t="e">
        <f>IF(#REF!="","",#REF!)</f>
        <v>#REF!</v>
      </c>
      <c r="S916" s="40" t="e">
        <f>IF(#REF!="","",#REF!)</f>
        <v>#REF!</v>
      </c>
      <c r="T916" s="617" t="e">
        <f>SUM($S916:$S918)</f>
        <v>#REF!</v>
      </c>
      <c r="U916" s="416"/>
      <c r="V916" s="666"/>
      <c r="W916" s="565"/>
      <c r="X916" s="23" t="e">
        <f>IF(OR(Y916=2,Z916=2,AB916=2,AC916=2),"入力不備あり","")</f>
        <v>#REF!</v>
      </c>
      <c r="Y916" s="41" t="e">
        <f>IF(AND(F916="",H916="",L916=""),"",IF(AND(F916&lt;&gt;"",F916&gt;0,L916&lt;&gt;"",L916&gt;0,H916="○"),"",2))</f>
        <v>#REF!</v>
      </c>
      <c r="Z916" s="41" t="e">
        <f>IF(AND(R916="",S916=""),"",IF(AND(R916&gt;0,R916&lt;&gt;"",S916&gt;0,S916&lt;&gt;""),"",2))</f>
        <v>#REF!</v>
      </c>
      <c r="AA916" s="30"/>
      <c r="AB916" s="7" t="e">
        <f>IF(AND(O916=0,#REF!=0),"",IF(O916=#REF!,1,2))</f>
        <v>#REF!</v>
      </c>
      <c r="AC916" s="7" t="e">
        <f>IF(AND(T916=0,#REF!=0),"",IF(T916=#REF!,1,2))</f>
        <v>#REF!</v>
      </c>
    </row>
    <row r="917" spans="1:30" s="7" customFormat="1" ht="15" customHeight="1" x14ac:dyDescent="0.15">
      <c r="A917" s="29"/>
      <c r="B917" s="623"/>
      <c r="C917" s="628"/>
      <c r="D917" s="631"/>
      <c r="E917" s="509"/>
      <c r="F917" s="500" t="e">
        <f>IF(#REF!="","",#REF!)</f>
        <v>#REF!</v>
      </c>
      <c r="G917" s="501"/>
      <c r="H917" s="448" t="e">
        <f>IF(#REF!="","",#REF!)</f>
        <v>#REF!</v>
      </c>
      <c r="I917" s="449"/>
      <c r="J917" s="449"/>
      <c r="K917" s="449"/>
      <c r="L917" s="450" t="e">
        <f>IF(#REF!="","",#REF!)</f>
        <v>#REF!</v>
      </c>
      <c r="M917" s="451"/>
      <c r="N917" s="451"/>
      <c r="O917" s="445"/>
      <c r="P917" s="444"/>
      <c r="Q917" s="513"/>
      <c r="R917" s="42" t="e">
        <f>IF(#REF!="","",#REF!)</f>
        <v>#REF!</v>
      </c>
      <c r="S917" s="40" t="e">
        <f>IF(#REF!="","",#REF!)</f>
        <v>#REF!</v>
      </c>
      <c r="T917" s="618"/>
      <c r="U917" s="416"/>
      <c r="V917" s="666"/>
      <c r="W917" s="565"/>
      <c r="X917" s="23" t="e">
        <f>IF(OR(Y917=2,Z917=2),"入力不備あり","")</f>
        <v>#REF!</v>
      </c>
      <c r="Y917" s="41" t="e">
        <f>IF(AND(F917="",H917="",L917=""),"",IF(AND(F917&lt;&gt;"",F917&gt;0,L917&lt;&gt;"",L917&gt;0,H917="○"),"",2))</f>
        <v>#REF!</v>
      </c>
      <c r="Z917" s="41" t="e">
        <f t="shared" ref="Z917:Z918" si="161">IF(AND(R917="",S917=""),"",IF(AND(R917&gt;0,R917&lt;&gt;"",S917&gt;0,S917&lt;&gt;""),"",2))</f>
        <v>#REF!</v>
      </c>
      <c r="AA917" s="30"/>
    </row>
    <row r="918" spans="1:30" s="7" customFormat="1" ht="15" customHeight="1" thickBot="1" x14ac:dyDescent="0.2">
      <c r="A918" s="29"/>
      <c r="B918" s="623"/>
      <c r="C918" s="628"/>
      <c r="D918" s="631"/>
      <c r="E918" s="615"/>
      <c r="F918" s="620" t="e">
        <f>IF(#REF!="","",#REF!)</f>
        <v>#REF!</v>
      </c>
      <c r="G918" s="621"/>
      <c r="H918" s="640" t="e">
        <f>IF(#REF!="","",#REF!)</f>
        <v>#REF!</v>
      </c>
      <c r="I918" s="641"/>
      <c r="J918" s="641"/>
      <c r="K918" s="641"/>
      <c r="L918" s="642" t="e">
        <f>IF(#REF!="","",#REF!)</f>
        <v>#REF!</v>
      </c>
      <c r="M918" s="643"/>
      <c r="N918" s="643"/>
      <c r="O918" s="663"/>
      <c r="P918" s="664"/>
      <c r="Q918" s="616"/>
      <c r="R918" s="59" t="e">
        <f>IF(#REF!="","",#REF!)</f>
        <v>#REF!</v>
      </c>
      <c r="S918" s="60" t="e">
        <f>IF(#REF!="","",#REF!)</f>
        <v>#REF!</v>
      </c>
      <c r="T918" s="619"/>
      <c r="U918" s="416"/>
      <c r="V918" s="666"/>
      <c r="W918" s="565"/>
      <c r="X918" s="23" t="e">
        <f>IF(OR(Y918=2,Z918=2),"入力不備あり","")</f>
        <v>#REF!</v>
      </c>
      <c r="Y918" s="41" t="e">
        <f>IF(AND(F918="",H918="",L918=""),"",IF(AND(F918&lt;&gt;"",F918&gt;0,L918&lt;&gt;"",L918&gt;0,H918="○"),"",2))</f>
        <v>#REF!</v>
      </c>
      <c r="Z918" s="41" t="e">
        <f t="shared" si="161"/>
        <v>#REF!</v>
      </c>
      <c r="AA918" s="30"/>
    </row>
    <row r="919" spans="1:30" s="7" customFormat="1" ht="27.6" customHeight="1" x14ac:dyDescent="0.15">
      <c r="A919" s="320"/>
      <c r="B919" s="624"/>
      <c r="C919" s="326" t="s">
        <v>215</v>
      </c>
      <c r="D919" s="327"/>
      <c r="E919" s="608" t="e">
        <f>IF(#REF!="","",#REF!)</f>
        <v>#REF!</v>
      </c>
      <c r="F919" s="609"/>
      <c r="G919" s="609"/>
      <c r="H919" s="609"/>
      <c r="I919" s="609"/>
      <c r="J919" s="609"/>
      <c r="K919" s="609"/>
      <c r="L919" s="609"/>
      <c r="M919" s="609"/>
      <c r="N919" s="609"/>
      <c r="O919" s="609"/>
      <c r="P919" s="609"/>
      <c r="Q919" s="609"/>
      <c r="R919" s="609"/>
      <c r="S919" s="609"/>
      <c r="T919" s="609"/>
      <c r="U919" s="609"/>
      <c r="V919" s="609"/>
      <c r="W919" s="610"/>
    </row>
    <row r="920" spans="1:30" s="7" customFormat="1" ht="27.6" customHeight="1" thickBot="1" x14ac:dyDescent="0.2">
      <c r="A920" s="320"/>
      <c r="B920" s="624"/>
      <c r="C920" s="326" t="s">
        <v>216</v>
      </c>
      <c r="D920" s="327"/>
      <c r="E920" s="608" t="e">
        <f>IF(#REF!="","",#REF!)</f>
        <v>#REF!</v>
      </c>
      <c r="F920" s="609"/>
      <c r="G920" s="609"/>
      <c r="H920" s="609"/>
      <c r="I920" s="609"/>
      <c r="J920" s="609"/>
      <c r="K920" s="609"/>
      <c r="L920" s="609"/>
      <c r="M920" s="609"/>
      <c r="N920" s="609"/>
      <c r="O920" s="609"/>
      <c r="P920" s="609"/>
      <c r="Q920" s="609"/>
      <c r="R920" s="611"/>
      <c r="S920" s="611"/>
      <c r="T920" s="611"/>
      <c r="U920" s="611"/>
      <c r="V920" s="611"/>
      <c r="W920" s="612"/>
    </row>
    <row r="921" spans="1:30" s="7" customFormat="1" ht="18.600000000000001" customHeight="1" x14ac:dyDescent="0.15">
      <c r="A921" s="320"/>
      <c r="B921" s="624"/>
      <c r="C921" s="332" t="s">
        <v>217</v>
      </c>
      <c r="D921" s="333"/>
      <c r="E921" s="333"/>
      <c r="F921" s="334"/>
      <c r="G921" s="377" t="s">
        <v>218</v>
      </c>
      <c r="H921" s="378"/>
      <c r="I921" s="378"/>
      <c r="J921" s="378"/>
      <c r="K921" s="378"/>
      <c r="L921" s="378"/>
      <c r="M921" s="378"/>
      <c r="N921" s="378"/>
      <c r="O921" s="378"/>
      <c r="P921" s="378"/>
      <c r="Q921" s="378"/>
      <c r="R921" s="389" t="e">
        <f>IF(X921&lt;&gt;"","","【入力内容確認欄】以下を確認し【作業用】事業計画書(間接)シートを修正願います。")</f>
        <v>#REF!</v>
      </c>
      <c r="S921" s="632"/>
      <c r="T921" s="632"/>
      <c r="U921" s="632"/>
      <c r="V921" s="632"/>
      <c r="W921" s="633"/>
      <c r="X921" s="68" t="e">
        <f>IF(AND(R924="",R925="",R926="",R927="",R928="",R929=""),"左の市区町村に係る入力が完了しました。今一度、記載内容をご確認ください。","")</f>
        <v>#REF!</v>
      </c>
    </row>
    <row r="922" spans="1:30" s="7" customFormat="1" ht="9" customHeight="1" x14ac:dyDescent="0.15">
      <c r="A922" s="320"/>
      <c r="B922" s="624"/>
      <c r="C922" s="335"/>
      <c r="D922" s="336"/>
      <c r="E922" s="336"/>
      <c r="F922" s="337"/>
      <c r="G922" s="379"/>
      <c r="H922" s="380"/>
      <c r="I922" s="380"/>
      <c r="J922" s="380"/>
      <c r="K922" s="380"/>
      <c r="L922" s="380"/>
      <c r="M922" s="380"/>
      <c r="N922" s="380"/>
      <c r="O922" s="380"/>
      <c r="P922" s="380"/>
      <c r="Q922" s="380"/>
      <c r="R922" s="634"/>
      <c r="S922" s="635"/>
      <c r="T922" s="635"/>
      <c r="U922" s="635"/>
      <c r="V922" s="635"/>
      <c r="W922" s="636"/>
    </row>
    <row r="923" spans="1:30" s="7" customFormat="1" ht="9" customHeight="1" thickBot="1" x14ac:dyDescent="0.2">
      <c r="A923" s="320"/>
      <c r="B923" s="624"/>
      <c r="C923" s="335"/>
      <c r="D923" s="336"/>
      <c r="E923" s="336"/>
      <c r="F923" s="337"/>
      <c r="G923" s="381"/>
      <c r="H923" s="382"/>
      <c r="I923" s="382"/>
      <c r="J923" s="382"/>
      <c r="K923" s="382"/>
      <c r="L923" s="382"/>
      <c r="M923" s="382"/>
      <c r="N923" s="382"/>
      <c r="O923" s="382"/>
      <c r="P923" s="382"/>
      <c r="Q923" s="382"/>
      <c r="R923" s="637"/>
      <c r="S923" s="638"/>
      <c r="T923" s="638"/>
      <c r="U923" s="638"/>
      <c r="V923" s="638"/>
      <c r="W923" s="639"/>
    </row>
    <row r="924" spans="1:30" s="7" customFormat="1" ht="17.45" customHeight="1" x14ac:dyDescent="0.15">
      <c r="A924" s="320"/>
      <c r="B924" s="624"/>
      <c r="C924" s="335"/>
      <c r="D924" s="336"/>
      <c r="E924" s="336"/>
      <c r="F924" s="337"/>
      <c r="G924" s="398" t="e">
        <f>IF(#REF!="","",#REF!)</f>
        <v>#REF!</v>
      </c>
      <c r="H924" s="399"/>
      <c r="I924" s="399"/>
      <c r="J924" s="399"/>
      <c r="K924" s="399"/>
      <c r="L924" s="399"/>
      <c r="M924" s="399"/>
      <c r="N924" s="399"/>
      <c r="O924" s="399"/>
      <c r="P924" s="399"/>
      <c r="Q924" s="399"/>
      <c r="R924" s="646" t="e" cm="1">
        <f t="array" ref="R924">IF(AND(X893:X918="",A895:A918=""),"","・報酬・期末勤勉手当・交通費・合計額・都道府県/国の補助金額のいずれかに不備あり。")</f>
        <v>#REF!</v>
      </c>
      <c r="S924" s="647"/>
      <c r="T924" s="647"/>
      <c r="U924" s="647"/>
      <c r="V924" s="647"/>
      <c r="W924" s="648"/>
    </row>
    <row r="925" spans="1:30" s="7" customFormat="1" ht="17.45" customHeight="1" x14ac:dyDescent="0.15">
      <c r="A925" s="320"/>
      <c r="B925" s="624"/>
      <c r="C925" s="335"/>
      <c r="D925" s="336"/>
      <c r="E925" s="336"/>
      <c r="F925" s="337"/>
      <c r="G925" s="374" t="s">
        <v>219</v>
      </c>
      <c r="H925" s="388"/>
      <c r="I925" s="388"/>
      <c r="J925" s="388"/>
      <c r="K925" s="388"/>
      <c r="L925" s="388"/>
      <c r="M925" s="388"/>
      <c r="N925" s="388"/>
      <c r="O925" s="388"/>
      <c r="P925" s="388"/>
      <c r="Q925" s="388"/>
      <c r="R925" s="367" t="str">
        <f>IF(A891="市町村名×","・【C列】市区町村名：未入力または不備あり。","")</f>
        <v>・【C列】市区町村名：未入力または不備あり。</v>
      </c>
      <c r="S925" s="644"/>
      <c r="T925" s="644"/>
      <c r="U925" s="644"/>
      <c r="V925" s="644"/>
      <c r="W925" s="645"/>
    </row>
    <row r="926" spans="1:30" s="7" customFormat="1" ht="17.45" customHeight="1" x14ac:dyDescent="0.15">
      <c r="A926" s="320"/>
      <c r="B926" s="624"/>
      <c r="C926" s="338"/>
      <c r="D926" s="339"/>
      <c r="E926" s="339"/>
      <c r="F926" s="340"/>
      <c r="G926" s="364" t="e">
        <f>IF(#REF!="","",#REF!)</f>
        <v>#REF!</v>
      </c>
      <c r="H926" s="365"/>
      <c r="I926" s="365"/>
      <c r="J926" s="366"/>
      <c r="K926" s="366"/>
      <c r="L926" s="366"/>
      <c r="M926" s="366"/>
      <c r="N926" s="366"/>
      <c r="O926" s="366"/>
      <c r="P926" s="366"/>
      <c r="Q926" s="366"/>
      <c r="R926" s="367" t="e">
        <f>IF(OR(AF895=2,NOT(AND(V893&gt;0.3*U893,V893&lt;0.4*U893,V893&gt;=W893))),"・【V列】都道府県補助額：未入力または不備あり。","")</f>
        <v>#REF!</v>
      </c>
      <c r="S926" s="644"/>
      <c r="T926" s="644"/>
      <c r="U926" s="644"/>
      <c r="V926" s="644"/>
      <c r="W926" s="645"/>
    </row>
    <row r="927" spans="1:30" s="7" customFormat="1" ht="17.45" customHeight="1" x14ac:dyDescent="0.15">
      <c r="A927" s="320"/>
      <c r="B927" s="624"/>
      <c r="C927" s="348" t="s">
        <v>241</v>
      </c>
      <c r="D927" s="349"/>
      <c r="E927" s="349"/>
      <c r="F927" s="350"/>
      <c r="G927" s="372" t="s">
        <v>221</v>
      </c>
      <c r="H927" s="373"/>
      <c r="I927" s="373"/>
      <c r="J927" s="372" t="s">
        <v>222</v>
      </c>
      <c r="K927" s="373"/>
      <c r="L927" s="373"/>
      <c r="M927" s="373"/>
      <c r="N927" s="374" t="s">
        <v>223</v>
      </c>
      <c r="O927" s="366"/>
      <c r="P927" s="366"/>
      <c r="Q927" s="366"/>
      <c r="R927" s="341" t="e">
        <f>IF(AND(W893&lt;=U893/3,MOD(W893,1000)=0,NOT(W893=0),AG895=1),"","・【W列】国庫補助希望額に不備あり。")</f>
        <v>#REF!</v>
      </c>
      <c r="S927" s="649"/>
      <c r="T927" s="649"/>
      <c r="U927" s="649"/>
      <c r="V927" s="649"/>
      <c r="W927" s="650"/>
    </row>
    <row r="928" spans="1:30" s="7" customFormat="1" ht="17.45" customHeight="1" x14ac:dyDescent="0.15">
      <c r="A928" s="320"/>
      <c r="B928" s="624"/>
      <c r="C928" s="370"/>
      <c r="D928" s="371"/>
      <c r="E928" s="371"/>
      <c r="F928" s="371"/>
      <c r="G928" s="364" t="e">
        <f>IF(#REF!="","",#REF!)</f>
        <v>#REF!</v>
      </c>
      <c r="H928" s="375"/>
      <c r="I928" s="376"/>
      <c r="J928" s="364" t="e">
        <f>IF(#REF!="","",#REF!)</f>
        <v>#REF!</v>
      </c>
      <c r="K928" s="375"/>
      <c r="L928" s="375"/>
      <c r="M928" s="376"/>
      <c r="N928" s="364" t="e">
        <f>IF(#REF!="","",#REF!)</f>
        <v>#REF!</v>
      </c>
      <c r="O928" s="375"/>
      <c r="P928" s="375"/>
      <c r="Q928" s="375"/>
      <c r="R928" s="651" t="e">
        <f>IF(AND(SUM(F916:G918)&lt;=D893,SUM(R916:R918)&lt;=D893),"","・報酬の「配置人数」には年間を通じた配置予定人数を記載してください。(※１)及び記入例参照")</f>
        <v>#REF!</v>
      </c>
      <c r="S928" s="652"/>
      <c r="T928" s="652"/>
      <c r="U928" s="652"/>
      <c r="V928" s="652"/>
      <c r="W928" s="653"/>
      <c r="X928" s="31" t="str">
        <f>IF(AND(O928="○",T928="○"),"①か②の",IF(AND(O928="―",T928="―"),"エラー",""))</f>
        <v/>
      </c>
    </row>
    <row r="929" spans="1:33" s="7" customFormat="1" ht="17.45" customHeight="1" x14ac:dyDescent="0.15">
      <c r="A929" s="320"/>
      <c r="B929" s="624"/>
      <c r="C929" s="348" t="s">
        <v>224</v>
      </c>
      <c r="D929" s="349"/>
      <c r="E929" s="349"/>
      <c r="F929" s="350"/>
      <c r="G929" s="354" t="s">
        <v>225</v>
      </c>
      <c r="H929" s="354"/>
      <c r="I929" s="354"/>
      <c r="J929" s="355" t="s">
        <v>242</v>
      </c>
      <c r="K929" s="356"/>
      <c r="L929" s="356"/>
      <c r="M929" s="356"/>
      <c r="N929" s="356"/>
      <c r="O929" s="356"/>
      <c r="P929" s="356"/>
      <c r="Q929" s="356"/>
      <c r="R929" s="651" t="e">
        <f>IF(AND(OR(COUNTIF(J930,"①*"),COUNTIF(J930,"②*")),AND(E919&lt;&gt;"",E920&lt;&gt;"",G924="○",G926="○",G928="○",J928="○",N928="○",G930="○")),"","・【成果目標】・【成果指標】・【部活動指導員について】・【支給要件の確認】・【部活動指導員の指導状況】・【地域連携・地域移行に資する取組】のいずれかに未入力箇所あり。")</f>
        <v>#REF!</v>
      </c>
      <c r="S929" s="546"/>
      <c r="T929" s="546"/>
      <c r="U929" s="546"/>
      <c r="V929" s="546"/>
      <c r="W929" s="547"/>
    </row>
    <row r="930" spans="1:33" s="7" customFormat="1" ht="26.45" customHeight="1" thickBot="1" x14ac:dyDescent="0.2">
      <c r="A930" s="320"/>
      <c r="B930" s="625"/>
      <c r="C930" s="351"/>
      <c r="D930" s="352"/>
      <c r="E930" s="352"/>
      <c r="F930" s="353"/>
      <c r="G930" s="363" t="e">
        <f>IF(#REF!="","",#REF!)</f>
        <v>#REF!</v>
      </c>
      <c r="H930" s="363"/>
      <c r="I930" s="363"/>
      <c r="J930" s="657" t="e">
        <f>IF(#REF!="","",#REF!)</f>
        <v>#REF!</v>
      </c>
      <c r="K930" s="658"/>
      <c r="L930" s="658"/>
      <c r="M930" s="658"/>
      <c r="N930" s="658"/>
      <c r="O930" s="658"/>
      <c r="P930" s="658"/>
      <c r="Q930" s="658"/>
      <c r="R930" s="654"/>
      <c r="S930" s="655"/>
      <c r="T930" s="655"/>
      <c r="U930" s="655"/>
      <c r="V930" s="655"/>
      <c r="W930" s="656"/>
      <c r="X930" s="31" t="str">
        <f>IF(AND(O930="○",T930="○"),"①か②の",IF(AND(O930="―",T930="―"),"エラー",""))</f>
        <v/>
      </c>
    </row>
    <row r="931" spans="1:33" s="7" customFormat="1" ht="26.45" customHeight="1" x14ac:dyDescent="0.15">
      <c r="A931" s="24" t="str">
        <f>IF(OR(COUNTIF(C933,"*区"),COUNTIF(C933,"*市"),COUNTIF(C933,"*町"),COUNTIF(C933,"*村"),COUNTIF(C933,"*組合")),"○","市町村名×")</f>
        <v>市町村名×</v>
      </c>
      <c r="B931" s="490" t="s">
        <v>106</v>
      </c>
      <c r="C931" s="659" t="s">
        <v>236</v>
      </c>
      <c r="D931" s="661" t="s">
        <v>237</v>
      </c>
      <c r="E931" s="409" t="s">
        <v>191</v>
      </c>
      <c r="F931" s="410"/>
      <c r="G931" s="410"/>
      <c r="H931" s="410"/>
      <c r="I931" s="410"/>
      <c r="J931" s="410"/>
      <c r="K931" s="410"/>
      <c r="L931" s="410"/>
      <c r="M931" s="410"/>
      <c r="N931" s="410"/>
      <c r="O931" s="410"/>
      <c r="P931" s="410"/>
      <c r="Q931" s="410"/>
      <c r="R931" s="410"/>
      <c r="S931" s="410"/>
      <c r="T931" s="410"/>
      <c r="U931" s="492" t="s">
        <v>192</v>
      </c>
      <c r="V931" s="492" t="s">
        <v>238</v>
      </c>
      <c r="W931" s="517" t="s">
        <v>193</v>
      </c>
      <c r="X931" s="25" t="e">
        <f>IF(OR(AF935=2,NOT(AND(V933&gt;0.3*U933,V933&lt;0.4*U933,V933&gt;=W933))),"※３参照：【Ｕ列】都道府県補助額を確認してください","")</f>
        <v>#REF!</v>
      </c>
      <c r="Y931" s="26"/>
    </row>
    <row r="932" spans="1:33" s="7" customFormat="1" ht="21.6" customHeight="1" thickBot="1" x14ac:dyDescent="0.2">
      <c r="A932" s="24" t="str">
        <f>IF(B933="都道府県確認欄","No.不備","")</f>
        <v/>
      </c>
      <c r="B932" s="491"/>
      <c r="C932" s="660"/>
      <c r="D932" s="662"/>
      <c r="E932" s="411"/>
      <c r="F932" s="412"/>
      <c r="G932" s="412"/>
      <c r="H932" s="412"/>
      <c r="I932" s="412"/>
      <c r="J932" s="412"/>
      <c r="K932" s="412"/>
      <c r="L932" s="412"/>
      <c r="M932" s="412"/>
      <c r="N932" s="412"/>
      <c r="O932" s="412"/>
      <c r="P932" s="412"/>
      <c r="Q932" s="412"/>
      <c r="R932" s="412"/>
      <c r="S932" s="412"/>
      <c r="T932" s="412"/>
      <c r="U932" s="493"/>
      <c r="V932" s="493"/>
      <c r="W932" s="518"/>
      <c r="X932" s="25" t="e">
        <f>IF(AND(W933&lt;=U933/3,MOD(W933,1000)=0,NOT(W933=0),AG935=1),"","※３参照：【Ｖ列】国庫補助希望額を確認してください。")</f>
        <v>#REF!</v>
      </c>
      <c r="Y932" s="26"/>
    </row>
    <row r="933" spans="1:33" s="7" customFormat="1" ht="24" customHeight="1" x14ac:dyDescent="0.15">
      <c r="A933" s="14"/>
      <c r="B933" s="622" t="str">
        <f>IFERROR(IF(OR(COUNTIF(C933,"*区"),COUNTIF(C933,"*市"),COUNTIF(C933,"*町"),COUNTIF(C933,"*村"),COUNTIF(C933,"*組合")),B893+1,"－"),"都道府県確認欄")</f>
        <v>－</v>
      </c>
      <c r="C933" s="626" t="e">
        <f>#REF!</f>
        <v>#REF!</v>
      </c>
      <c r="D933" s="629" t="e">
        <f>SUM($F935:$F954)</f>
        <v>#REF!</v>
      </c>
      <c r="E933" s="523" t="s">
        <v>194</v>
      </c>
      <c r="F933" s="524" t="s">
        <v>195</v>
      </c>
      <c r="G933" s="526" t="s">
        <v>196</v>
      </c>
      <c r="H933" s="528" t="s">
        <v>197</v>
      </c>
      <c r="I933" s="423" t="s">
        <v>198</v>
      </c>
      <c r="J933" s="424"/>
      <c r="K933" s="425"/>
      <c r="L933" s="429" t="s">
        <v>100</v>
      </c>
      <c r="M933" s="430"/>
      <c r="N933" s="430"/>
      <c r="O933" s="430"/>
      <c r="P933" s="430"/>
      <c r="Q933" s="430"/>
      <c r="R933" s="430"/>
      <c r="S933" s="431"/>
      <c r="T933" s="413" t="s">
        <v>199</v>
      </c>
      <c r="U933" s="415" t="e">
        <f>SUM($T935,$O956,$T956)</f>
        <v>#REF!</v>
      </c>
      <c r="V933" s="665" t="e">
        <f>#REF!</f>
        <v>#REF!</v>
      </c>
      <c r="W933" s="667" t="e">
        <f>#REF!</f>
        <v>#REF!</v>
      </c>
      <c r="X933" s="23" t="e">
        <f>IF(AND(AD935=1,AE935=1,AF935=1,AG935=1),"","入力不備あり")</f>
        <v>#REF!</v>
      </c>
      <c r="Y933" s="26"/>
    </row>
    <row r="934" spans="1:33" s="7" customFormat="1" ht="12.6" customHeight="1" thickBot="1" x14ac:dyDescent="0.2">
      <c r="A934" s="14"/>
      <c r="B934" s="623"/>
      <c r="C934" s="627"/>
      <c r="D934" s="630"/>
      <c r="E934" s="523"/>
      <c r="F934" s="525"/>
      <c r="G934" s="527"/>
      <c r="H934" s="529"/>
      <c r="I934" s="426"/>
      <c r="J934" s="427"/>
      <c r="K934" s="428"/>
      <c r="L934" s="432"/>
      <c r="M934" s="432"/>
      <c r="N934" s="432"/>
      <c r="O934" s="432"/>
      <c r="P934" s="432"/>
      <c r="Q934" s="432"/>
      <c r="R934" s="432"/>
      <c r="S934" s="433"/>
      <c r="T934" s="414"/>
      <c r="U934" s="416"/>
      <c r="V934" s="666"/>
      <c r="W934" s="565"/>
      <c r="X934" s="26"/>
      <c r="Y934" s="7" t="s">
        <v>180</v>
      </c>
      <c r="Z934" s="7" t="s">
        <v>200</v>
      </c>
      <c r="AA934" s="7" t="s">
        <v>201</v>
      </c>
      <c r="AB934" s="7" t="s">
        <v>202</v>
      </c>
      <c r="AD934" s="7" t="s">
        <v>203</v>
      </c>
      <c r="AE934" s="7" t="s">
        <v>107</v>
      </c>
      <c r="AF934" s="7" t="s">
        <v>239</v>
      </c>
      <c r="AG934" s="7" t="s">
        <v>204</v>
      </c>
    </row>
    <row r="935" spans="1:33" s="7" customFormat="1" ht="17.45" customHeight="1" x14ac:dyDescent="0.15">
      <c r="A935" s="27" t="e">
        <f>IF(AND(F935&lt;&gt;"",G935&lt;&gt;"",H935&lt;&gt;"",I935&lt;&gt;""),"","入力不備あり")</f>
        <v>#REF!</v>
      </c>
      <c r="B935" s="623"/>
      <c r="C935" s="628"/>
      <c r="D935" s="631"/>
      <c r="E935" s="523"/>
      <c r="F935" s="47" t="e">
        <f>IF(#REF!="","",#REF!)</f>
        <v>#REF!</v>
      </c>
      <c r="G935" s="49" t="e">
        <f>IF(#REF!="","",#REF!)</f>
        <v>#REF!</v>
      </c>
      <c r="H935" s="54" t="e">
        <f>IF(#REF!="","",#REF!)</f>
        <v>#REF!</v>
      </c>
      <c r="I935" s="385" t="str">
        <f>IFERROR(INT(G935*H935),"")</f>
        <v/>
      </c>
      <c r="J935" s="386"/>
      <c r="K935" s="387"/>
      <c r="L935" s="613" t="e">
        <f>IF(#REF!="","",#REF!)</f>
        <v>#REF!</v>
      </c>
      <c r="M935" s="613"/>
      <c r="N935" s="613"/>
      <c r="O935" s="613"/>
      <c r="P935" s="613"/>
      <c r="Q935" s="613"/>
      <c r="R935" s="613"/>
      <c r="S935" s="614"/>
      <c r="T935" s="567">
        <f>SUM($I935:$K954)</f>
        <v>0</v>
      </c>
      <c r="U935" s="416"/>
      <c r="V935" s="666"/>
      <c r="W935" s="565"/>
      <c r="X935" s="23" t="e">
        <f>IF(AND(Y935=1,Z935=1,AA935=1,AB935=1,AD935=1,AE935=1,AF935=1,AG935=1),"","入力不備あり")</f>
        <v>#REF!</v>
      </c>
      <c r="Y935" s="7">
        <f>IFERROR(IF(F935="",2,IF(AND(F935&gt;=1,(MOD(F935,1)=0)),1,IF(AND(F935=0,L935&lt;&gt;""),1,2))),2)</f>
        <v>2</v>
      </c>
      <c r="Z935" s="7" t="e">
        <f>IF(G935="",2,IF(G935&lt;=1600,1,2))</f>
        <v>#REF!</v>
      </c>
      <c r="AA935" s="7" t="e">
        <f>IF(H935="",2,IF(H935&gt;=0,1,2))</f>
        <v>#REF!</v>
      </c>
      <c r="AB935" s="7" t="e">
        <f>IF(I935=#REF!,1,2)</f>
        <v>#REF!</v>
      </c>
      <c r="AD935" s="7" t="e">
        <f>IF(T935=#REF!,1,2)</f>
        <v>#REF!</v>
      </c>
      <c r="AE935" s="7" t="e">
        <f>IF(U933=#REF!,1,2)</f>
        <v>#REF!</v>
      </c>
      <c r="AF935" s="7" t="e">
        <f>IF(V933=0,2,IF(#REF!="",2,IF(V933=#REF!,1,2)))</f>
        <v>#REF!</v>
      </c>
      <c r="AG935" s="7" t="e">
        <f>IF(W933=0,2,IF(W933=#REF!,1,2))</f>
        <v>#REF!</v>
      </c>
    </row>
    <row r="936" spans="1:33" s="7" customFormat="1" ht="17.45" customHeight="1" x14ac:dyDescent="0.15">
      <c r="A936" s="27" t="e">
        <f>IF(AND(F936="",G936="",H936="",I936="",L936=""),"",IF(AND(F936&lt;&gt;"",G936&lt;&gt;"",H936&lt;&gt;"",I936&lt;&gt;""),"","入力不備あり"))</f>
        <v>#REF!</v>
      </c>
      <c r="B936" s="623"/>
      <c r="C936" s="628"/>
      <c r="D936" s="631"/>
      <c r="E936" s="523"/>
      <c r="F936" s="47" t="e">
        <f>IF(#REF!="","",#REF!)</f>
        <v>#REF!</v>
      </c>
      <c r="G936" s="49" t="e">
        <f>IF(#REF!="","",#REF!)</f>
        <v>#REF!</v>
      </c>
      <c r="H936" s="54" t="e">
        <f>IF(#REF!="","",#REF!)</f>
        <v>#REF!</v>
      </c>
      <c r="I936" s="385" t="str">
        <f>IFERROR(INT(G936*H936),"")</f>
        <v/>
      </c>
      <c r="J936" s="386"/>
      <c r="K936" s="387"/>
      <c r="L936" s="613" t="e">
        <f>IF(#REF!="","",#REF!)</f>
        <v>#REF!</v>
      </c>
      <c r="M936" s="613"/>
      <c r="N936" s="613"/>
      <c r="O936" s="613"/>
      <c r="P936" s="613"/>
      <c r="Q936" s="613"/>
      <c r="R936" s="613"/>
      <c r="S936" s="614"/>
      <c r="T936" s="567"/>
      <c r="U936" s="416"/>
      <c r="V936" s="666"/>
      <c r="W936" s="565"/>
      <c r="X936" s="23" t="e">
        <f>IF(AND(Y936=3,Z936=3,AA936=3),"",IF(AND(Y936=1,Z936=1,AA936=1,AB936=1),"","入力不備あり"))</f>
        <v>#REF!</v>
      </c>
      <c r="Y936" s="7">
        <f>IFERROR(IF(F936="",3,IF(AND(F936&gt;=1,(MOD(F936,1)=0)),1,IF(AND(F936=0,L936&lt;&gt;""),1,2))),2)</f>
        <v>2</v>
      </c>
      <c r="Z936" s="7" t="e">
        <f>IF(G936="",3,IF(G936&lt;=1600,1,2))</f>
        <v>#REF!</v>
      </c>
      <c r="AA936" s="7" t="e">
        <f>IF(H936="",3,IF(H936&gt;=0,1,2))</f>
        <v>#REF!</v>
      </c>
      <c r="AB936" s="7" t="e">
        <f>IF(I936=#REF!,1,2)</f>
        <v>#REF!</v>
      </c>
    </row>
    <row r="937" spans="1:33" s="7" customFormat="1" ht="17.45" customHeight="1" x14ac:dyDescent="0.15">
      <c r="A937" s="27" t="e">
        <f>IF(AND(F937="",G937="",H937="",I937="",L937=""),"",IF(AND(F937&lt;&gt;"",G937&lt;&gt;"",H937&lt;&gt;"",I937&lt;&gt;""),"","入力不備あり"))</f>
        <v>#REF!</v>
      </c>
      <c r="B937" s="623"/>
      <c r="C937" s="628"/>
      <c r="D937" s="631"/>
      <c r="E937" s="523"/>
      <c r="F937" s="47" t="e">
        <f>IF(#REF!="","",#REF!)</f>
        <v>#REF!</v>
      </c>
      <c r="G937" s="49" t="e">
        <f>IF(#REF!="","",#REF!)</f>
        <v>#REF!</v>
      </c>
      <c r="H937" s="54" t="e">
        <f>IF(#REF!="","",#REF!)</f>
        <v>#REF!</v>
      </c>
      <c r="I937" s="385" t="str">
        <f t="shared" ref="I937:I954" si="162">IFERROR(INT(G937*H937),"")</f>
        <v/>
      </c>
      <c r="J937" s="386"/>
      <c r="K937" s="387"/>
      <c r="L937" s="613" t="e">
        <f>IF(#REF!="","",#REF!)</f>
        <v>#REF!</v>
      </c>
      <c r="M937" s="613"/>
      <c r="N937" s="613"/>
      <c r="O937" s="613"/>
      <c r="P937" s="613"/>
      <c r="Q937" s="613"/>
      <c r="R937" s="613"/>
      <c r="S937" s="614"/>
      <c r="T937" s="567"/>
      <c r="U937" s="416"/>
      <c r="V937" s="666"/>
      <c r="W937" s="565"/>
      <c r="X937" s="23" t="e">
        <f t="shared" ref="X937:X954" si="163">IF(AND(Y937=3,Z937=3,AA937=3),"",IF(AND(Y937=1,Z937=1,AA937=1,AB937=1),"","入力不備あり"))</f>
        <v>#REF!</v>
      </c>
      <c r="Y937" s="7">
        <f t="shared" ref="Y937:Y954" si="164">IFERROR(IF(F937="",3,IF(AND(F937&gt;=1,(MOD(F937,1)=0)),1,IF(AND(F937=0,L937&lt;&gt;""),1,2))),2)</f>
        <v>2</v>
      </c>
      <c r="Z937" s="7" t="e">
        <f t="shared" ref="Z937:Z954" si="165">IF(G937="",3,IF(G937&lt;=1600,1,2))</f>
        <v>#REF!</v>
      </c>
      <c r="AA937" s="7" t="e">
        <f t="shared" ref="AA937:AA954" si="166">IF(H937="",3,IF(H937&gt;=0,1,2))</f>
        <v>#REF!</v>
      </c>
      <c r="AB937" s="7" t="e">
        <f>IF(I937=#REF!,1,2)</f>
        <v>#REF!</v>
      </c>
    </row>
    <row r="938" spans="1:33" s="7" customFormat="1" ht="17.45" customHeight="1" x14ac:dyDescent="0.15">
      <c r="A938" s="27" t="e">
        <f t="shared" ref="A938:A954" si="167">IF(AND(F938="",G938="",H938="",I938="",L938=""),"",IF(AND(F938&lt;&gt;"",G938&lt;&gt;"",H938&lt;&gt;"",I938&lt;&gt;""),"","入力不備あり"))</f>
        <v>#REF!</v>
      </c>
      <c r="B938" s="623"/>
      <c r="C938" s="628"/>
      <c r="D938" s="631"/>
      <c r="E938" s="523"/>
      <c r="F938" s="47" t="e">
        <f>IF(#REF!="","",#REF!)</f>
        <v>#REF!</v>
      </c>
      <c r="G938" s="49" t="e">
        <f>IF(#REF!="","",#REF!)</f>
        <v>#REF!</v>
      </c>
      <c r="H938" s="54" t="e">
        <f>IF(#REF!="","",#REF!)</f>
        <v>#REF!</v>
      </c>
      <c r="I938" s="385" t="str">
        <f t="shared" si="162"/>
        <v/>
      </c>
      <c r="J938" s="386"/>
      <c r="K938" s="387"/>
      <c r="L938" s="613" t="e">
        <f>IF(#REF!="","",#REF!)</f>
        <v>#REF!</v>
      </c>
      <c r="M938" s="613"/>
      <c r="N938" s="613"/>
      <c r="O938" s="613"/>
      <c r="P938" s="613"/>
      <c r="Q938" s="613"/>
      <c r="R938" s="613"/>
      <c r="S938" s="614"/>
      <c r="T938" s="567"/>
      <c r="U938" s="416"/>
      <c r="V938" s="666"/>
      <c r="W938" s="565"/>
      <c r="X938" s="23" t="e">
        <f t="shared" si="163"/>
        <v>#REF!</v>
      </c>
      <c r="Y938" s="7">
        <f t="shared" si="164"/>
        <v>2</v>
      </c>
      <c r="Z938" s="7" t="e">
        <f t="shared" si="165"/>
        <v>#REF!</v>
      </c>
      <c r="AA938" s="7" t="e">
        <f t="shared" si="166"/>
        <v>#REF!</v>
      </c>
      <c r="AB938" s="7" t="e">
        <f>IF(I938=#REF!,1,2)</f>
        <v>#REF!</v>
      </c>
    </row>
    <row r="939" spans="1:33" s="7" customFormat="1" ht="17.45" customHeight="1" x14ac:dyDescent="0.15">
      <c r="A939" s="27" t="e">
        <f t="shared" si="167"/>
        <v>#REF!</v>
      </c>
      <c r="B939" s="623"/>
      <c r="C939" s="628"/>
      <c r="D939" s="631"/>
      <c r="E939" s="523"/>
      <c r="F939" s="47" t="e">
        <f>IF(#REF!="","",#REF!)</f>
        <v>#REF!</v>
      </c>
      <c r="G939" s="49" t="e">
        <f>IF(#REF!="","",#REF!)</f>
        <v>#REF!</v>
      </c>
      <c r="H939" s="54" t="e">
        <f>IF(#REF!="","",#REF!)</f>
        <v>#REF!</v>
      </c>
      <c r="I939" s="385" t="str">
        <f t="shared" si="162"/>
        <v/>
      </c>
      <c r="J939" s="386"/>
      <c r="K939" s="387"/>
      <c r="L939" s="613" t="e">
        <f>IF(#REF!="","",#REF!)</f>
        <v>#REF!</v>
      </c>
      <c r="M939" s="613"/>
      <c r="N939" s="613"/>
      <c r="O939" s="613"/>
      <c r="P939" s="613"/>
      <c r="Q939" s="613"/>
      <c r="R939" s="613"/>
      <c r="S939" s="614"/>
      <c r="T939" s="567"/>
      <c r="U939" s="416"/>
      <c r="V939" s="666"/>
      <c r="W939" s="565"/>
      <c r="X939" s="23" t="e">
        <f t="shared" si="163"/>
        <v>#REF!</v>
      </c>
      <c r="Y939" s="7">
        <f t="shared" si="164"/>
        <v>2</v>
      </c>
      <c r="Z939" s="7" t="e">
        <f t="shared" si="165"/>
        <v>#REF!</v>
      </c>
      <c r="AA939" s="7" t="e">
        <f t="shared" si="166"/>
        <v>#REF!</v>
      </c>
      <c r="AB939" s="7" t="e">
        <f>IF(I939=#REF!,1,2)</f>
        <v>#REF!</v>
      </c>
    </row>
    <row r="940" spans="1:33" s="7" customFormat="1" ht="17.45" customHeight="1" x14ac:dyDescent="0.15">
      <c r="A940" s="27" t="e">
        <f t="shared" si="167"/>
        <v>#REF!</v>
      </c>
      <c r="B940" s="623"/>
      <c r="C940" s="628"/>
      <c r="D940" s="631"/>
      <c r="E940" s="523"/>
      <c r="F940" s="47" t="e">
        <f>IF(#REF!="","",#REF!)</f>
        <v>#REF!</v>
      </c>
      <c r="G940" s="49" t="e">
        <f>IF(#REF!="","",#REF!)</f>
        <v>#REF!</v>
      </c>
      <c r="H940" s="54" t="e">
        <f>IF(#REF!="","",#REF!)</f>
        <v>#REF!</v>
      </c>
      <c r="I940" s="385" t="str">
        <f t="shared" si="162"/>
        <v/>
      </c>
      <c r="J940" s="386"/>
      <c r="K940" s="387"/>
      <c r="L940" s="613" t="e">
        <f>IF(#REF!="","",#REF!)</f>
        <v>#REF!</v>
      </c>
      <c r="M940" s="613"/>
      <c r="N940" s="613"/>
      <c r="O940" s="613"/>
      <c r="P940" s="613"/>
      <c r="Q940" s="613"/>
      <c r="R940" s="613"/>
      <c r="S940" s="614"/>
      <c r="T940" s="567"/>
      <c r="U940" s="416"/>
      <c r="V940" s="666"/>
      <c r="W940" s="565"/>
      <c r="X940" s="23" t="e">
        <f t="shared" si="163"/>
        <v>#REF!</v>
      </c>
      <c r="Y940" s="7">
        <f t="shared" si="164"/>
        <v>2</v>
      </c>
      <c r="Z940" s="7" t="e">
        <f t="shared" si="165"/>
        <v>#REF!</v>
      </c>
      <c r="AA940" s="7" t="e">
        <f t="shared" si="166"/>
        <v>#REF!</v>
      </c>
      <c r="AB940" s="7" t="e">
        <f>IF(I940=#REF!,1,2)</f>
        <v>#REF!</v>
      </c>
    </row>
    <row r="941" spans="1:33" s="7" customFormat="1" ht="17.45" customHeight="1" x14ac:dyDescent="0.15">
      <c r="A941" s="27" t="e">
        <f t="shared" si="167"/>
        <v>#REF!</v>
      </c>
      <c r="B941" s="623"/>
      <c r="C941" s="628"/>
      <c r="D941" s="631"/>
      <c r="E941" s="523"/>
      <c r="F941" s="47" t="e">
        <f>IF(#REF!="","",#REF!)</f>
        <v>#REF!</v>
      </c>
      <c r="G941" s="49" t="e">
        <f>IF(#REF!="","",#REF!)</f>
        <v>#REF!</v>
      </c>
      <c r="H941" s="54" t="e">
        <f>IF(#REF!="","",#REF!)</f>
        <v>#REF!</v>
      </c>
      <c r="I941" s="385" t="str">
        <f t="shared" si="162"/>
        <v/>
      </c>
      <c r="J941" s="386"/>
      <c r="K941" s="387"/>
      <c r="L941" s="613" t="e">
        <f>IF(#REF!="","",#REF!)</f>
        <v>#REF!</v>
      </c>
      <c r="M941" s="613"/>
      <c r="N941" s="613"/>
      <c r="O941" s="613"/>
      <c r="P941" s="613"/>
      <c r="Q941" s="613"/>
      <c r="R941" s="613"/>
      <c r="S941" s="614"/>
      <c r="T941" s="567"/>
      <c r="U941" s="416"/>
      <c r="V941" s="666"/>
      <c r="W941" s="565"/>
      <c r="X941" s="23" t="e">
        <f t="shared" si="163"/>
        <v>#REF!</v>
      </c>
      <c r="Y941" s="7">
        <f t="shared" si="164"/>
        <v>2</v>
      </c>
      <c r="Z941" s="7" t="e">
        <f t="shared" si="165"/>
        <v>#REF!</v>
      </c>
      <c r="AA941" s="7" t="e">
        <f t="shared" si="166"/>
        <v>#REF!</v>
      </c>
      <c r="AB941" s="7" t="e">
        <f>IF(I941=#REF!,1,2)</f>
        <v>#REF!</v>
      </c>
    </row>
    <row r="942" spans="1:33" s="7" customFormat="1" ht="17.45" customHeight="1" x14ac:dyDescent="0.15">
      <c r="A942" s="27" t="e">
        <f t="shared" si="167"/>
        <v>#REF!</v>
      </c>
      <c r="B942" s="623"/>
      <c r="C942" s="628"/>
      <c r="D942" s="631"/>
      <c r="E942" s="523"/>
      <c r="F942" s="47" t="e">
        <f>IF(#REF!="","",#REF!)</f>
        <v>#REF!</v>
      </c>
      <c r="G942" s="49" t="e">
        <f>IF(#REF!="","",#REF!)</f>
        <v>#REF!</v>
      </c>
      <c r="H942" s="54" t="e">
        <f>IF(#REF!="","",#REF!)</f>
        <v>#REF!</v>
      </c>
      <c r="I942" s="385" t="str">
        <f t="shared" si="162"/>
        <v/>
      </c>
      <c r="J942" s="386"/>
      <c r="K942" s="387"/>
      <c r="L942" s="613" t="e">
        <f>IF(#REF!="","",#REF!)</f>
        <v>#REF!</v>
      </c>
      <c r="M942" s="613"/>
      <c r="N942" s="613"/>
      <c r="O942" s="613"/>
      <c r="P942" s="613"/>
      <c r="Q942" s="613"/>
      <c r="R942" s="613"/>
      <c r="S942" s="614"/>
      <c r="T942" s="567"/>
      <c r="U942" s="416"/>
      <c r="V942" s="666"/>
      <c r="W942" s="565"/>
      <c r="X942" s="23" t="e">
        <f t="shared" si="163"/>
        <v>#REF!</v>
      </c>
      <c r="Y942" s="7">
        <f t="shared" si="164"/>
        <v>2</v>
      </c>
      <c r="Z942" s="7" t="e">
        <f t="shared" si="165"/>
        <v>#REF!</v>
      </c>
      <c r="AA942" s="7" t="e">
        <f t="shared" si="166"/>
        <v>#REF!</v>
      </c>
      <c r="AB942" s="7" t="e">
        <f>IF(I942=#REF!,1,2)</f>
        <v>#REF!</v>
      </c>
    </row>
    <row r="943" spans="1:33" s="7" customFormat="1" ht="17.45" customHeight="1" x14ac:dyDescent="0.15">
      <c r="A943" s="27" t="e">
        <f t="shared" si="167"/>
        <v>#REF!</v>
      </c>
      <c r="B943" s="623"/>
      <c r="C943" s="628"/>
      <c r="D943" s="631"/>
      <c r="E943" s="523"/>
      <c r="F943" s="47" t="e">
        <f>IF(#REF!="","",#REF!)</f>
        <v>#REF!</v>
      </c>
      <c r="G943" s="49" t="e">
        <f>IF(#REF!="","",#REF!)</f>
        <v>#REF!</v>
      </c>
      <c r="H943" s="54" t="e">
        <f>IF(#REF!="","",#REF!)</f>
        <v>#REF!</v>
      </c>
      <c r="I943" s="385" t="str">
        <f t="shared" si="162"/>
        <v/>
      </c>
      <c r="J943" s="386"/>
      <c r="K943" s="387"/>
      <c r="L943" s="613" t="e">
        <f>IF(#REF!="","",#REF!)</f>
        <v>#REF!</v>
      </c>
      <c r="M943" s="613"/>
      <c r="N943" s="613"/>
      <c r="O943" s="613"/>
      <c r="P943" s="613"/>
      <c r="Q943" s="613"/>
      <c r="R943" s="613"/>
      <c r="S943" s="614"/>
      <c r="T943" s="567"/>
      <c r="U943" s="416"/>
      <c r="V943" s="666"/>
      <c r="W943" s="565"/>
      <c r="X943" s="23" t="e">
        <f t="shared" si="163"/>
        <v>#REF!</v>
      </c>
      <c r="Y943" s="7">
        <f t="shared" si="164"/>
        <v>2</v>
      </c>
      <c r="Z943" s="7" t="e">
        <f t="shared" si="165"/>
        <v>#REF!</v>
      </c>
      <c r="AA943" s="7" t="e">
        <f t="shared" si="166"/>
        <v>#REF!</v>
      </c>
      <c r="AB943" s="7" t="e">
        <f>IF(I943=#REF!,1,2)</f>
        <v>#REF!</v>
      </c>
    </row>
    <row r="944" spans="1:33" s="7" customFormat="1" ht="17.45" customHeight="1" x14ac:dyDescent="0.15">
      <c r="A944" s="27" t="e">
        <f t="shared" si="167"/>
        <v>#REF!</v>
      </c>
      <c r="B944" s="623"/>
      <c r="C944" s="628"/>
      <c r="D944" s="631"/>
      <c r="E944" s="523"/>
      <c r="F944" s="47" t="e">
        <f>IF(#REF!="","",#REF!)</f>
        <v>#REF!</v>
      </c>
      <c r="G944" s="49" t="e">
        <f>IF(#REF!="","",#REF!)</f>
        <v>#REF!</v>
      </c>
      <c r="H944" s="54" t="e">
        <f>IF(#REF!="","",#REF!)</f>
        <v>#REF!</v>
      </c>
      <c r="I944" s="385" t="str">
        <f t="shared" si="162"/>
        <v/>
      </c>
      <c r="J944" s="386"/>
      <c r="K944" s="387"/>
      <c r="L944" s="613" t="e">
        <f>IF(#REF!="","",#REF!)</f>
        <v>#REF!</v>
      </c>
      <c r="M944" s="613"/>
      <c r="N944" s="613"/>
      <c r="O944" s="613"/>
      <c r="P944" s="613"/>
      <c r="Q944" s="613"/>
      <c r="R944" s="613"/>
      <c r="S944" s="614"/>
      <c r="T944" s="567"/>
      <c r="U944" s="416"/>
      <c r="V944" s="666"/>
      <c r="W944" s="565"/>
      <c r="X944" s="23" t="e">
        <f t="shared" si="163"/>
        <v>#REF!</v>
      </c>
      <c r="Y944" s="7">
        <f t="shared" si="164"/>
        <v>2</v>
      </c>
      <c r="Z944" s="7" t="e">
        <f t="shared" si="165"/>
        <v>#REF!</v>
      </c>
      <c r="AA944" s="7" t="e">
        <f t="shared" si="166"/>
        <v>#REF!</v>
      </c>
      <c r="AB944" s="7" t="e">
        <f>IF(I944=#REF!,1,2)</f>
        <v>#REF!</v>
      </c>
    </row>
    <row r="945" spans="1:30" s="7" customFormat="1" ht="17.45" customHeight="1" x14ac:dyDescent="0.15">
      <c r="A945" s="27" t="e">
        <f t="shared" si="167"/>
        <v>#REF!</v>
      </c>
      <c r="B945" s="623"/>
      <c r="C945" s="628"/>
      <c r="D945" s="631"/>
      <c r="E945" s="523"/>
      <c r="F945" s="47" t="e">
        <f>IF(#REF!="","",#REF!)</f>
        <v>#REF!</v>
      </c>
      <c r="G945" s="49" t="e">
        <f>IF(#REF!="","",#REF!)</f>
        <v>#REF!</v>
      </c>
      <c r="H945" s="54" t="e">
        <f>IF(#REF!="","",#REF!)</f>
        <v>#REF!</v>
      </c>
      <c r="I945" s="385" t="str">
        <f t="shared" si="162"/>
        <v/>
      </c>
      <c r="J945" s="386"/>
      <c r="K945" s="387"/>
      <c r="L945" s="613" t="e">
        <f>IF(#REF!="","",#REF!)</f>
        <v>#REF!</v>
      </c>
      <c r="M945" s="613"/>
      <c r="N945" s="613"/>
      <c r="O945" s="613"/>
      <c r="P945" s="613"/>
      <c r="Q945" s="613"/>
      <c r="R945" s="613"/>
      <c r="S945" s="614"/>
      <c r="T945" s="567"/>
      <c r="U945" s="416"/>
      <c r="V945" s="666"/>
      <c r="W945" s="565"/>
      <c r="X945" s="23" t="e">
        <f t="shared" si="163"/>
        <v>#REF!</v>
      </c>
      <c r="Y945" s="7">
        <f t="shared" si="164"/>
        <v>2</v>
      </c>
      <c r="Z945" s="7" t="e">
        <f t="shared" si="165"/>
        <v>#REF!</v>
      </c>
      <c r="AA945" s="7" t="e">
        <f t="shared" si="166"/>
        <v>#REF!</v>
      </c>
      <c r="AB945" s="7" t="e">
        <f>IF(I945=#REF!,1,2)</f>
        <v>#REF!</v>
      </c>
    </row>
    <row r="946" spans="1:30" s="7" customFormat="1" ht="17.45" customHeight="1" x14ac:dyDescent="0.15">
      <c r="A946" s="27" t="e">
        <f t="shared" si="167"/>
        <v>#REF!</v>
      </c>
      <c r="B946" s="623"/>
      <c r="C946" s="628"/>
      <c r="D946" s="631"/>
      <c r="E946" s="523"/>
      <c r="F946" s="47" t="e">
        <f>IF(#REF!="","",#REF!)</f>
        <v>#REF!</v>
      </c>
      <c r="G946" s="49" t="e">
        <f>IF(#REF!="","",#REF!)</f>
        <v>#REF!</v>
      </c>
      <c r="H946" s="54" t="e">
        <f>IF(#REF!="","",#REF!)</f>
        <v>#REF!</v>
      </c>
      <c r="I946" s="385" t="str">
        <f t="shared" si="162"/>
        <v/>
      </c>
      <c r="J946" s="386"/>
      <c r="K946" s="387"/>
      <c r="L946" s="613" t="e">
        <f>IF(#REF!="","",#REF!)</f>
        <v>#REF!</v>
      </c>
      <c r="M946" s="613"/>
      <c r="N946" s="613"/>
      <c r="O946" s="613"/>
      <c r="P946" s="613"/>
      <c r="Q946" s="613"/>
      <c r="R946" s="613"/>
      <c r="S946" s="614"/>
      <c r="T946" s="567"/>
      <c r="U946" s="416"/>
      <c r="V946" s="666"/>
      <c r="W946" s="565"/>
      <c r="X946" s="23" t="e">
        <f t="shared" si="163"/>
        <v>#REF!</v>
      </c>
      <c r="Y946" s="7">
        <f t="shared" si="164"/>
        <v>2</v>
      </c>
      <c r="Z946" s="7" t="e">
        <f t="shared" si="165"/>
        <v>#REF!</v>
      </c>
      <c r="AA946" s="7" t="e">
        <f t="shared" si="166"/>
        <v>#REF!</v>
      </c>
      <c r="AB946" s="7" t="e">
        <f>IF(I946=#REF!,1,2)</f>
        <v>#REF!</v>
      </c>
    </row>
    <row r="947" spans="1:30" s="7" customFormat="1" ht="17.45" customHeight="1" x14ac:dyDescent="0.15">
      <c r="A947" s="27" t="e">
        <f t="shared" si="167"/>
        <v>#REF!</v>
      </c>
      <c r="B947" s="623"/>
      <c r="C947" s="628"/>
      <c r="D947" s="631"/>
      <c r="E947" s="523"/>
      <c r="F947" s="47" t="e">
        <f>IF(#REF!="","",#REF!)</f>
        <v>#REF!</v>
      </c>
      <c r="G947" s="49" t="e">
        <f>IF(#REF!="","",#REF!)</f>
        <v>#REF!</v>
      </c>
      <c r="H947" s="54" t="e">
        <f>IF(#REF!="","",#REF!)</f>
        <v>#REF!</v>
      </c>
      <c r="I947" s="385" t="str">
        <f t="shared" si="162"/>
        <v/>
      </c>
      <c r="J947" s="386"/>
      <c r="K947" s="387"/>
      <c r="L947" s="613" t="e">
        <f>IF(#REF!="","",#REF!)</f>
        <v>#REF!</v>
      </c>
      <c r="M947" s="613"/>
      <c r="N947" s="613"/>
      <c r="O947" s="613"/>
      <c r="P947" s="613"/>
      <c r="Q947" s="613"/>
      <c r="R947" s="613"/>
      <c r="S947" s="614"/>
      <c r="T947" s="567"/>
      <c r="U947" s="416"/>
      <c r="V947" s="666"/>
      <c r="W947" s="565"/>
      <c r="X947" s="23" t="e">
        <f t="shared" si="163"/>
        <v>#REF!</v>
      </c>
      <c r="Y947" s="7">
        <f t="shared" si="164"/>
        <v>2</v>
      </c>
      <c r="Z947" s="7" t="e">
        <f t="shared" si="165"/>
        <v>#REF!</v>
      </c>
      <c r="AA947" s="7" t="e">
        <f t="shared" si="166"/>
        <v>#REF!</v>
      </c>
      <c r="AB947" s="7" t="e">
        <f>IF(I947=#REF!,1,2)</f>
        <v>#REF!</v>
      </c>
    </row>
    <row r="948" spans="1:30" s="7" customFormat="1" ht="17.45" customHeight="1" x14ac:dyDescent="0.15">
      <c r="A948" s="27" t="e">
        <f t="shared" si="167"/>
        <v>#REF!</v>
      </c>
      <c r="B948" s="623"/>
      <c r="C948" s="628"/>
      <c r="D948" s="631"/>
      <c r="E948" s="523"/>
      <c r="F948" s="47" t="e">
        <f>IF(#REF!="","",#REF!)</f>
        <v>#REF!</v>
      </c>
      <c r="G948" s="49" t="e">
        <f>IF(#REF!="","",#REF!)</f>
        <v>#REF!</v>
      </c>
      <c r="H948" s="54" t="e">
        <f>IF(#REF!="","",#REF!)</f>
        <v>#REF!</v>
      </c>
      <c r="I948" s="385" t="str">
        <f t="shared" si="162"/>
        <v/>
      </c>
      <c r="J948" s="386"/>
      <c r="K948" s="387"/>
      <c r="L948" s="613" t="e">
        <f>IF(#REF!="","",#REF!)</f>
        <v>#REF!</v>
      </c>
      <c r="M948" s="613"/>
      <c r="N948" s="613"/>
      <c r="O948" s="613"/>
      <c r="P948" s="613"/>
      <c r="Q948" s="613"/>
      <c r="R948" s="613"/>
      <c r="S948" s="614"/>
      <c r="T948" s="567"/>
      <c r="U948" s="416"/>
      <c r="V948" s="666"/>
      <c r="W948" s="565"/>
      <c r="X948" s="23" t="e">
        <f t="shared" si="163"/>
        <v>#REF!</v>
      </c>
      <c r="Y948" s="7">
        <f t="shared" si="164"/>
        <v>2</v>
      </c>
      <c r="Z948" s="7" t="e">
        <f t="shared" si="165"/>
        <v>#REF!</v>
      </c>
      <c r="AA948" s="7" t="e">
        <f t="shared" si="166"/>
        <v>#REF!</v>
      </c>
      <c r="AB948" s="7" t="e">
        <f>IF(I948=#REF!,1,2)</f>
        <v>#REF!</v>
      </c>
    </row>
    <row r="949" spans="1:30" s="7" customFormat="1" ht="17.45" customHeight="1" x14ac:dyDescent="0.15">
      <c r="A949" s="27" t="e">
        <f t="shared" si="167"/>
        <v>#REF!</v>
      </c>
      <c r="B949" s="623"/>
      <c r="C949" s="628"/>
      <c r="D949" s="631"/>
      <c r="E949" s="523"/>
      <c r="F949" s="47" t="e">
        <f>IF(#REF!="","",#REF!)</f>
        <v>#REF!</v>
      </c>
      <c r="G949" s="49" t="e">
        <f>IF(#REF!="","",#REF!)</f>
        <v>#REF!</v>
      </c>
      <c r="H949" s="54" t="e">
        <f>IF(#REF!="","",#REF!)</f>
        <v>#REF!</v>
      </c>
      <c r="I949" s="385" t="str">
        <f t="shared" si="162"/>
        <v/>
      </c>
      <c r="J949" s="386"/>
      <c r="K949" s="387"/>
      <c r="L949" s="613" t="e">
        <f>IF(#REF!="","",#REF!)</f>
        <v>#REF!</v>
      </c>
      <c r="M949" s="613"/>
      <c r="N949" s="613"/>
      <c r="O949" s="613"/>
      <c r="P949" s="613"/>
      <c r="Q949" s="613"/>
      <c r="R949" s="613"/>
      <c r="S949" s="614"/>
      <c r="T949" s="567"/>
      <c r="U949" s="416"/>
      <c r="V949" s="666"/>
      <c r="W949" s="565"/>
      <c r="X949" s="23" t="e">
        <f t="shared" si="163"/>
        <v>#REF!</v>
      </c>
      <c r="Y949" s="7">
        <f t="shared" si="164"/>
        <v>2</v>
      </c>
      <c r="Z949" s="7" t="e">
        <f t="shared" si="165"/>
        <v>#REF!</v>
      </c>
      <c r="AA949" s="7" t="e">
        <f t="shared" si="166"/>
        <v>#REF!</v>
      </c>
      <c r="AB949" s="7" t="e">
        <f>IF(I949=#REF!,1,2)</f>
        <v>#REF!</v>
      </c>
    </row>
    <row r="950" spans="1:30" s="7" customFormat="1" ht="17.45" customHeight="1" x14ac:dyDescent="0.15">
      <c r="A950" s="27" t="e">
        <f t="shared" si="167"/>
        <v>#REF!</v>
      </c>
      <c r="B950" s="623"/>
      <c r="C950" s="628"/>
      <c r="D950" s="631"/>
      <c r="E950" s="523"/>
      <c r="F950" s="47" t="e">
        <f>IF(#REF!="","",#REF!)</f>
        <v>#REF!</v>
      </c>
      <c r="G950" s="49" t="e">
        <f>IF(#REF!="","",#REF!)</f>
        <v>#REF!</v>
      </c>
      <c r="H950" s="54" t="e">
        <f>IF(#REF!="","",#REF!)</f>
        <v>#REF!</v>
      </c>
      <c r="I950" s="385" t="str">
        <f t="shared" si="162"/>
        <v/>
      </c>
      <c r="J950" s="386"/>
      <c r="K950" s="387"/>
      <c r="L950" s="613" t="e">
        <f>IF(#REF!="","",#REF!)</f>
        <v>#REF!</v>
      </c>
      <c r="M950" s="613"/>
      <c r="N950" s="613"/>
      <c r="O950" s="613"/>
      <c r="P950" s="613"/>
      <c r="Q950" s="613"/>
      <c r="R950" s="613"/>
      <c r="S950" s="614"/>
      <c r="T950" s="567"/>
      <c r="U950" s="416"/>
      <c r="V950" s="666"/>
      <c r="W950" s="565"/>
      <c r="X950" s="23" t="e">
        <f t="shared" si="163"/>
        <v>#REF!</v>
      </c>
      <c r="Y950" s="7">
        <f t="shared" si="164"/>
        <v>2</v>
      </c>
      <c r="Z950" s="7" t="e">
        <f t="shared" si="165"/>
        <v>#REF!</v>
      </c>
      <c r="AA950" s="7" t="e">
        <f t="shared" si="166"/>
        <v>#REF!</v>
      </c>
      <c r="AB950" s="7" t="e">
        <f>IF(I950=#REF!,1,2)</f>
        <v>#REF!</v>
      </c>
    </row>
    <row r="951" spans="1:30" s="7" customFormat="1" ht="17.45" customHeight="1" x14ac:dyDescent="0.15">
      <c r="A951" s="27" t="e">
        <f t="shared" si="167"/>
        <v>#REF!</v>
      </c>
      <c r="B951" s="623"/>
      <c r="C951" s="628"/>
      <c r="D951" s="631"/>
      <c r="E951" s="523"/>
      <c r="F951" s="47" t="e">
        <f>IF(#REF!="","",#REF!)</f>
        <v>#REF!</v>
      </c>
      <c r="G951" s="49" t="e">
        <f>IF(#REF!="","",#REF!)</f>
        <v>#REF!</v>
      </c>
      <c r="H951" s="54" t="e">
        <f>IF(#REF!="","",#REF!)</f>
        <v>#REF!</v>
      </c>
      <c r="I951" s="385" t="str">
        <f t="shared" si="162"/>
        <v/>
      </c>
      <c r="J951" s="386"/>
      <c r="K951" s="387"/>
      <c r="L951" s="613" t="e">
        <f>IF(#REF!="","",#REF!)</f>
        <v>#REF!</v>
      </c>
      <c r="M951" s="613"/>
      <c r="N951" s="613"/>
      <c r="O951" s="613"/>
      <c r="P951" s="613"/>
      <c r="Q951" s="613"/>
      <c r="R951" s="613"/>
      <c r="S951" s="614"/>
      <c r="T951" s="567"/>
      <c r="U951" s="416"/>
      <c r="V951" s="666"/>
      <c r="W951" s="565"/>
      <c r="X951" s="23" t="e">
        <f t="shared" si="163"/>
        <v>#REF!</v>
      </c>
      <c r="Y951" s="7">
        <f t="shared" si="164"/>
        <v>2</v>
      </c>
      <c r="Z951" s="7" t="e">
        <f t="shared" si="165"/>
        <v>#REF!</v>
      </c>
      <c r="AA951" s="7" t="e">
        <f t="shared" si="166"/>
        <v>#REF!</v>
      </c>
      <c r="AB951" s="7" t="e">
        <f>IF(I951=#REF!,1,2)</f>
        <v>#REF!</v>
      </c>
    </row>
    <row r="952" spans="1:30" s="7" customFormat="1" ht="17.45" customHeight="1" x14ac:dyDescent="0.15">
      <c r="A952" s="27" t="e">
        <f t="shared" si="167"/>
        <v>#REF!</v>
      </c>
      <c r="B952" s="623"/>
      <c r="C952" s="628"/>
      <c r="D952" s="631"/>
      <c r="E952" s="523"/>
      <c r="F952" s="47" t="e">
        <f>IF(#REF!="","",#REF!)</f>
        <v>#REF!</v>
      </c>
      <c r="G952" s="49" t="e">
        <f>IF(#REF!="","",#REF!)</f>
        <v>#REF!</v>
      </c>
      <c r="H952" s="54" t="e">
        <f>IF(#REF!="","",#REF!)</f>
        <v>#REF!</v>
      </c>
      <c r="I952" s="385" t="str">
        <f t="shared" si="162"/>
        <v/>
      </c>
      <c r="J952" s="386"/>
      <c r="K952" s="387"/>
      <c r="L952" s="613" t="e">
        <f>IF(#REF!="","",#REF!)</f>
        <v>#REF!</v>
      </c>
      <c r="M952" s="613"/>
      <c r="N952" s="613"/>
      <c r="O952" s="613"/>
      <c r="P952" s="613"/>
      <c r="Q952" s="613"/>
      <c r="R952" s="613"/>
      <c r="S952" s="614"/>
      <c r="T952" s="567"/>
      <c r="U952" s="416"/>
      <c r="V952" s="666"/>
      <c r="W952" s="565"/>
      <c r="X952" s="23" t="e">
        <f t="shared" si="163"/>
        <v>#REF!</v>
      </c>
      <c r="Y952" s="7">
        <f t="shared" si="164"/>
        <v>2</v>
      </c>
      <c r="Z952" s="7" t="e">
        <f t="shared" si="165"/>
        <v>#REF!</v>
      </c>
      <c r="AA952" s="7" t="e">
        <f t="shared" si="166"/>
        <v>#REF!</v>
      </c>
      <c r="AB952" s="7" t="e">
        <f>IF(I952=#REF!,1,2)</f>
        <v>#REF!</v>
      </c>
    </row>
    <row r="953" spans="1:30" s="7" customFormat="1" ht="17.45" customHeight="1" x14ac:dyDescent="0.15">
      <c r="A953" s="27" t="e">
        <f t="shared" si="167"/>
        <v>#REF!</v>
      </c>
      <c r="B953" s="623"/>
      <c r="C953" s="628"/>
      <c r="D953" s="631"/>
      <c r="E953" s="523"/>
      <c r="F953" s="47" t="e">
        <f>IF(#REF!="","",#REF!)</f>
        <v>#REF!</v>
      </c>
      <c r="G953" s="49" t="e">
        <f>IF(#REF!="","",#REF!)</f>
        <v>#REF!</v>
      </c>
      <c r="H953" s="54" t="e">
        <f>IF(#REF!="","",#REF!)</f>
        <v>#REF!</v>
      </c>
      <c r="I953" s="385" t="str">
        <f t="shared" si="162"/>
        <v/>
      </c>
      <c r="J953" s="386"/>
      <c r="K953" s="387"/>
      <c r="L953" s="613" t="e">
        <f>IF(#REF!="","",#REF!)</f>
        <v>#REF!</v>
      </c>
      <c r="M953" s="613"/>
      <c r="N953" s="613"/>
      <c r="O953" s="613"/>
      <c r="P953" s="613"/>
      <c r="Q953" s="613"/>
      <c r="R953" s="613"/>
      <c r="S953" s="614"/>
      <c r="T953" s="567"/>
      <c r="U953" s="416"/>
      <c r="V953" s="666"/>
      <c r="W953" s="565"/>
      <c r="X953" s="23" t="e">
        <f t="shared" si="163"/>
        <v>#REF!</v>
      </c>
      <c r="Y953" s="7">
        <f t="shared" si="164"/>
        <v>2</v>
      </c>
      <c r="Z953" s="7" t="e">
        <f t="shared" si="165"/>
        <v>#REF!</v>
      </c>
      <c r="AA953" s="7" t="e">
        <f t="shared" si="166"/>
        <v>#REF!</v>
      </c>
      <c r="AB953" s="7" t="e">
        <f>IF(I953=#REF!,1,2)</f>
        <v>#REF!</v>
      </c>
    </row>
    <row r="954" spans="1:30" s="7" customFormat="1" ht="17.45" customHeight="1" thickBot="1" x14ac:dyDescent="0.2">
      <c r="A954" s="27" t="e">
        <f t="shared" si="167"/>
        <v>#REF!</v>
      </c>
      <c r="B954" s="623"/>
      <c r="C954" s="628"/>
      <c r="D954" s="631"/>
      <c r="E954" s="523"/>
      <c r="F954" s="47" t="e">
        <f>IF(#REF!="","",#REF!)</f>
        <v>#REF!</v>
      </c>
      <c r="G954" s="49" t="e">
        <f>IF(#REF!="","",#REF!)</f>
        <v>#REF!</v>
      </c>
      <c r="H954" s="54" t="e">
        <f>IF(#REF!="","",#REF!)</f>
        <v>#REF!</v>
      </c>
      <c r="I954" s="385" t="str">
        <f t="shared" si="162"/>
        <v/>
      </c>
      <c r="J954" s="386"/>
      <c r="K954" s="387"/>
      <c r="L954" s="613" t="e">
        <f>IF(#REF!="","",#REF!)</f>
        <v>#REF!</v>
      </c>
      <c r="M954" s="613"/>
      <c r="N954" s="613"/>
      <c r="O954" s="613"/>
      <c r="P954" s="613"/>
      <c r="Q954" s="613"/>
      <c r="R954" s="613"/>
      <c r="S954" s="614"/>
      <c r="T954" s="668"/>
      <c r="U954" s="416"/>
      <c r="V954" s="666"/>
      <c r="W954" s="565"/>
      <c r="X954" s="23" t="e">
        <f t="shared" si="163"/>
        <v>#REF!</v>
      </c>
      <c r="Y954" s="7">
        <f t="shared" si="164"/>
        <v>2</v>
      </c>
      <c r="Z954" s="7" t="e">
        <f t="shared" si="165"/>
        <v>#REF!</v>
      </c>
      <c r="AA954" s="7" t="e">
        <f t="shared" si="166"/>
        <v>#REF!</v>
      </c>
      <c r="AB954" s="7" t="e">
        <f>IF(I954=#REF!,1,2)</f>
        <v>#REF!</v>
      </c>
    </row>
    <row r="955" spans="1:30" s="7" customFormat="1" ht="36" customHeight="1" thickBot="1" x14ac:dyDescent="0.2">
      <c r="A955" s="13"/>
      <c r="B955" s="623"/>
      <c r="C955" s="628"/>
      <c r="D955" s="631"/>
      <c r="E955" s="508" t="s">
        <v>240</v>
      </c>
      <c r="F955" s="511" t="s">
        <v>206</v>
      </c>
      <c r="G955" s="435"/>
      <c r="H955" s="434" t="s">
        <v>207</v>
      </c>
      <c r="I955" s="435"/>
      <c r="J955" s="435"/>
      <c r="K955" s="435"/>
      <c r="L955" s="436" t="s">
        <v>208</v>
      </c>
      <c r="M955" s="436"/>
      <c r="N955" s="436"/>
      <c r="O955" s="669" t="s">
        <v>209</v>
      </c>
      <c r="P955" s="670"/>
      <c r="Q955" s="512" t="s">
        <v>210</v>
      </c>
      <c r="R955" s="38" t="s">
        <v>206</v>
      </c>
      <c r="S955" s="39" t="s">
        <v>202</v>
      </c>
      <c r="T955" s="44" t="s">
        <v>211</v>
      </c>
      <c r="U955" s="416"/>
      <c r="V955" s="666"/>
      <c r="W955" s="565"/>
      <c r="X955" s="28"/>
      <c r="Y955" s="21" t="s">
        <v>212</v>
      </c>
      <c r="Z955" s="21" t="s">
        <v>210</v>
      </c>
      <c r="AB955" s="45" t="s">
        <v>213</v>
      </c>
      <c r="AC955" s="45" t="s">
        <v>214</v>
      </c>
      <c r="AD955" s="22"/>
    </row>
    <row r="956" spans="1:30" s="7" customFormat="1" ht="15" customHeight="1" x14ac:dyDescent="0.15">
      <c r="A956" s="29"/>
      <c r="B956" s="623"/>
      <c r="C956" s="628"/>
      <c r="D956" s="631"/>
      <c r="E956" s="509"/>
      <c r="F956" s="515" t="e">
        <f>IF(#REF!="","",#REF!)</f>
        <v>#REF!</v>
      </c>
      <c r="G956" s="516"/>
      <c r="H956" s="439" t="e">
        <f>IF(#REF!="","",#REF!)</f>
        <v>#REF!</v>
      </c>
      <c r="I956" s="440"/>
      <c r="J956" s="440"/>
      <c r="K956" s="440"/>
      <c r="L956" s="441" t="e">
        <f>IF(#REF!="","",#REF!)</f>
        <v>#REF!</v>
      </c>
      <c r="M956" s="442"/>
      <c r="N956" s="442"/>
      <c r="O956" s="443" t="e">
        <f>SUM($L956:$N958)</f>
        <v>#REF!</v>
      </c>
      <c r="P956" s="444"/>
      <c r="Q956" s="513"/>
      <c r="R956" s="42" t="e">
        <f>IF(#REF!="","",#REF!)</f>
        <v>#REF!</v>
      </c>
      <c r="S956" s="40" t="e">
        <f>IF(#REF!="","",#REF!)</f>
        <v>#REF!</v>
      </c>
      <c r="T956" s="617" t="e">
        <f>SUM($S956:$S958)</f>
        <v>#REF!</v>
      </c>
      <c r="U956" s="416"/>
      <c r="V956" s="666"/>
      <c r="W956" s="565"/>
      <c r="X956" s="23" t="e">
        <f>IF(OR(Y956=2,Z956=2,AB956=2,AC956=2),"入力不備あり","")</f>
        <v>#REF!</v>
      </c>
      <c r="Y956" s="41" t="e">
        <f>IF(AND(F956="",H956="",L956=""),"",IF(AND(F956&lt;&gt;"",F956&gt;0,L956&lt;&gt;"",L956&gt;0,H956="○"),"",2))</f>
        <v>#REF!</v>
      </c>
      <c r="Z956" s="41" t="e">
        <f>IF(AND(R956="",S956=""),"",IF(AND(R956&gt;0,R956&lt;&gt;"",S956&gt;0,S956&lt;&gt;""),"",2))</f>
        <v>#REF!</v>
      </c>
      <c r="AA956" s="30"/>
      <c r="AB956" s="7" t="e">
        <f>IF(AND(O956=0,#REF!=0),"",IF(O956=#REF!,1,2))</f>
        <v>#REF!</v>
      </c>
      <c r="AC956" s="7" t="e">
        <f>IF(AND(T956=0,#REF!=0),"",IF(T956=#REF!,1,2))</f>
        <v>#REF!</v>
      </c>
    </row>
    <row r="957" spans="1:30" s="7" customFormat="1" ht="15" customHeight="1" x14ac:dyDescent="0.15">
      <c r="A957" s="29"/>
      <c r="B957" s="623"/>
      <c r="C957" s="628"/>
      <c r="D957" s="631"/>
      <c r="E957" s="509"/>
      <c r="F957" s="500" t="e">
        <f>IF(#REF!="","",#REF!)</f>
        <v>#REF!</v>
      </c>
      <c r="G957" s="501"/>
      <c r="H957" s="448" t="e">
        <f>IF(#REF!="","",#REF!)</f>
        <v>#REF!</v>
      </c>
      <c r="I957" s="449"/>
      <c r="J957" s="449"/>
      <c r="K957" s="449"/>
      <c r="L957" s="450" t="e">
        <f>IF(#REF!="","",#REF!)</f>
        <v>#REF!</v>
      </c>
      <c r="M957" s="451"/>
      <c r="N957" s="451"/>
      <c r="O957" s="445"/>
      <c r="P957" s="444"/>
      <c r="Q957" s="513"/>
      <c r="R957" s="42" t="e">
        <f>IF(#REF!="","",#REF!)</f>
        <v>#REF!</v>
      </c>
      <c r="S957" s="40" t="e">
        <f>IF(#REF!="","",#REF!)</f>
        <v>#REF!</v>
      </c>
      <c r="T957" s="618"/>
      <c r="U957" s="416"/>
      <c r="V957" s="666"/>
      <c r="W957" s="565"/>
      <c r="X957" s="23" t="e">
        <f>IF(OR(Y957=2,Z957=2),"入力不備あり","")</f>
        <v>#REF!</v>
      </c>
      <c r="Y957" s="41" t="e">
        <f>IF(AND(F957="",H957="",L957=""),"",IF(AND(F957&lt;&gt;"",F957&gt;0,L957&lt;&gt;"",L957&gt;0,H957="○"),"",2))</f>
        <v>#REF!</v>
      </c>
      <c r="Z957" s="41" t="e">
        <f t="shared" ref="Z957:Z958" si="168">IF(AND(R957="",S957=""),"",IF(AND(R957&gt;0,R957&lt;&gt;"",S957&gt;0,S957&lt;&gt;""),"",2))</f>
        <v>#REF!</v>
      </c>
      <c r="AA957" s="30"/>
    </row>
    <row r="958" spans="1:30" s="7" customFormat="1" ht="15" customHeight="1" thickBot="1" x14ac:dyDescent="0.2">
      <c r="A958" s="29"/>
      <c r="B958" s="623"/>
      <c r="C958" s="628"/>
      <c r="D958" s="631"/>
      <c r="E958" s="615"/>
      <c r="F958" s="620" t="e">
        <f>IF(#REF!="","",#REF!)</f>
        <v>#REF!</v>
      </c>
      <c r="G958" s="621"/>
      <c r="H958" s="640" t="e">
        <f>IF(#REF!="","",#REF!)</f>
        <v>#REF!</v>
      </c>
      <c r="I958" s="641"/>
      <c r="J958" s="641"/>
      <c r="K958" s="641"/>
      <c r="L958" s="642" t="e">
        <f>IF(#REF!="","",#REF!)</f>
        <v>#REF!</v>
      </c>
      <c r="M958" s="643"/>
      <c r="N958" s="643"/>
      <c r="O958" s="663"/>
      <c r="P958" s="664"/>
      <c r="Q958" s="616"/>
      <c r="R958" s="59" t="e">
        <f>IF(#REF!="","",#REF!)</f>
        <v>#REF!</v>
      </c>
      <c r="S958" s="60" t="e">
        <f>IF(#REF!="","",#REF!)</f>
        <v>#REF!</v>
      </c>
      <c r="T958" s="619"/>
      <c r="U958" s="416"/>
      <c r="V958" s="666"/>
      <c r="W958" s="565"/>
      <c r="X958" s="23" t="e">
        <f>IF(OR(Y958=2,Z958=2),"入力不備あり","")</f>
        <v>#REF!</v>
      </c>
      <c r="Y958" s="41" t="e">
        <f>IF(AND(F958="",H958="",L958=""),"",IF(AND(F958&lt;&gt;"",F958&gt;0,L958&lt;&gt;"",L958&gt;0,H958="○"),"",2))</f>
        <v>#REF!</v>
      </c>
      <c r="Z958" s="41" t="e">
        <f t="shared" si="168"/>
        <v>#REF!</v>
      </c>
      <c r="AA958" s="30"/>
    </row>
    <row r="959" spans="1:30" s="7" customFormat="1" ht="27.6" customHeight="1" x14ac:dyDescent="0.15">
      <c r="A959" s="320"/>
      <c r="B959" s="624"/>
      <c r="C959" s="326" t="s">
        <v>215</v>
      </c>
      <c r="D959" s="327"/>
      <c r="E959" s="608" t="e">
        <f>IF(#REF!="","",#REF!)</f>
        <v>#REF!</v>
      </c>
      <c r="F959" s="609"/>
      <c r="G959" s="609"/>
      <c r="H959" s="609"/>
      <c r="I959" s="609"/>
      <c r="J959" s="609"/>
      <c r="K959" s="609"/>
      <c r="L959" s="609"/>
      <c r="M959" s="609"/>
      <c r="N959" s="609"/>
      <c r="O959" s="609"/>
      <c r="P959" s="609"/>
      <c r="Q959" s="609"/>
      <c r="R959" s="609"/>
      <c r="S959" s="609"/>
      <c r="T959" s="609"/>
      <c r="U959" s="609"/>
      <c r="V959" s="609"/>
      <c r="W959" s="610"/>
    </row>
    <row r="960" spans="1:30" s="7" customFormat="1" ht="27.6" customHeight="1" thickBot="1" x14ac:dyDescent="0.2">
      <c r="A960" s="320"/>
      <c r="B960" s="624"/>
      <c r="C960" s="326" t="s">
        <v>216</v>
      </c>
      <c r="D960" s="327"/>
      <c r="E960" s="608" t="e">
        <f>IF(#REF!="","",#REF!)</f>
        <v>#REF!</v>
      </c>
      <c r="F960" s="609"/>
      <c r="G960" s="609"/>
      <c r="H960" s="609"/>
      <c r="I960" s="609"/>
      <c r="J960" s="609"/>
      <c r="K960" s="609"/>
      <c r="L960" s="609"/>
      <c r="M960" s="609"/>
      <c r="N960" s="609"/>
      <c r="O960" s="609"/>
      <c r="P960" s="609"/>
      <c r="Q960" s="609"/>
      <c r="R960" s="611"/>
      <c r="S960" s="611"/>
      <c r="T960" s="611"/>
      <c r="U960" s="611"/>
      <c r="V960" s="611"/>
      <c r="W960" s="612"/>
    </row>
    <row r="961" spans="1:33" s="7" customFormat="1" ht="18.600000000000001" customHeight="1" x14ac:dyDescent="0.15">
      <c r="A961" s="320"/>
      <c r="B961" s="624"/>
      <c r="C961" s="332" t="s">
        <v>217</v>
      </c>
      <c r="D961" s="333"/>
      <c r="E961" s="333"/>
      <c r="F961" s="334"/>
      <c r="G961" s="377" t="s">
        <v>218</v>
      </c>
      <c r="H961" s="378"/>
      <c r="I961" s="378"/>
      <c r="J961" s="378"/>
      <c r="K961" s="378"/>
      <c r="L961" s="378"/>
      <c r="M961" s="378"/>
      <c r="N961" s="378"/>
      <c r="O961" s="378"/>
      <c r="P961" s="378"/>
      <c r="Q961" s="378"/>
      <c r="R961" s="389" t="e">
        <f>IF(X961&lt;&gt;"","","【入力内容確認欄】以下を確認し【作業用】事業計画書(間接)シートを修正願います。")</f>
        <v>#REF!</v>
      </c>
      <c r="S961" s="632"/>
      <c r="T961" s="632"/>
      <c r="U961" s="632"/>
      <c r="V961" s="632"/>
      <c r="W961" s="633"/>
      <c r="X961" s="68" t="e">
        <f>IF(AND(R964="",R965="",R966="",R967="",R968="",R969=""),"左の市区町村に係る入力が完了しました。今一度、記載内容をご確認ください。","")</f>
        <v>#REF!</v>
      </c>
    </row>
    <row r="962" spans="1:33" s="7" customFormat="1" ht="9" customHeight="1" x14ac:dyDescent="0.15">
      <c r="A962" s="320"/>
      <c r="B962" s="624"/>
      <c r="C962" s="335"/>
      <c r="D962" s="336"/>
      <c r="E962" s="336"/>
      <c r="F962" s="337"/>
      <c r="G962" s="379"/>
      <c r="H962" s="380"/>
      <c r="I962" s="380"/>
      <c r="J962" s="380"/>
      <c r="K962" s="380"/>
      <c r="L962" s="380"/>
      <c r="M962" s="380"/>
      <c r="N962" s="380"/>
      <c r="O962" s="380"/>
      <c r="P962" s="380"/>
      <c r="Q962" s="380"/>
      <c r="R962" s="634"/>
      <c r="S962" s="635"/>
      <c r="T962" s="635"/>
      <c r="U962" s="635"/>
      <c r="V962" s="635"/>
      <c r="W962" s="636"/>
    </row>
    <row r="963" spans="1:33" s="7" customFormat="1" ht="9" customHeight="1" thickBot="1" x14ac:dyDescent="0.2">
      <c r="A963" s="320"/>
      <c r="B963" s="624"/>
      <c r="C963" s="335"/>
      <c r="D963" s="336"/>
      <c r="E963" s="336"/>
      <c r="F963" s="337"/>
      <c r="G963" s="381"/>
      <c r="H963" s="382"/>
      <c r="I963" s="382"/>
      <c r="J963" s="382"/>
      <c r="K963" s="382"/>
      <c r="L963" s="382"/>
      <c r="M963" s="382"/>
      <c r="N963" s="382"/>
      <c r="O963" s="382"/>
      <c r="P963" s="382"/>
      <c r="Q963" s="382"/>
      <c r="R963" s="637"/>
      <c r="S963" s="638"/>
      <c r="T963" s="638"/>
      <c r="U963" s="638"/>
      <c r="V963" s="638"/>
      <c r="W963" s="639"/>
    </row>
    <row r="964" spans="1:33" s="7" customFormat="1" ht="17.45" customHeight="1" x14ac:dyDescent="0.15">
      <c r="A964" s="320"/>
      <c r="B964" s="624"/>
      <c r="C964" s="335"/>
      <c r="D964" s="336"/>
      <c r="E964" s="336"/>
      <c r="F964" s="337"/>
      <c r="G964" s="398" t="e">
        <f>IF(#REF!="","",#REF!)</f>
        <v>#REF!</v>
      </c>
      <c r="H964" s="399"/>
      <c r="I964" s="399"/>
      <c r="J964" s="399"/>
      <c r="K964" s="399"/>
      <c r="L964" s="399"/>
      <c r="M964" s="399"/>
      <c r="N964" s="399"/>
      <c r="O964" s="399"/>
      <c r="P964" s="399"/>
      <c r="Q964" s="399"/>
      <c r="R964" s="646" t="e" cm="1">
        <f t="array" ref="R964">IF(AND(X933:X958="",A935:A958=""),"","・報酬・期末勤勉手当・交通費・合計額・都道府県/国の補助金額のいずれかに不備あり。")</f>
        <v>#REF!</v>
      </c>
      <c r="S964" s="647"/>
      <c r="T964" s="647"/>
      <c r="U964" s="647"/>
      <c r="V964" s="647"/>
      <c r="W964" s="648"/>
    </row>
    <row r="965" spans="1:33" s="7" customFormat="1" ht="17.45" customHeight="1" x14ac:dyDescent="0.15">
      <c r="A965" s="320"/>
      <c r="B965" s="624"/>
      <c r="C965" s="335"/>
      <c r="D965" s="336"/>
      <c r="E965" s="336"/>
      <c r="F965" s="337"/>
      <c r="G965" s="374" t="s">
        <v>219</v>
      </c>
      <c r="H965" s="388"/>
      <c r="I965" s="388"/>
      <c r="J965" s="388"/>
      <c r="K965" s="388"/>
      <c r="L965" s="388"/>
      <c r="M965" s="388"/>
      <c r="N965" s="388"/>
      <c r="O965" s="388"/>
      <c r="P965" s="388"/>
      <c r="Q965" s="388"/>
      <c r="R965" s="367" t="str">
        <f>IF(A931="市町村名×","・【C列】市区町村名：未入力または不備あり。","")</f>
        <v>・【C列】市区町村名：未入力または不備あり。</v>
      </c>
      <c r="S965" s="644"/>
      <c r="T965" s="644"/>
      <c r="U965" s="644"/>
      <c r="V965" s="644"/>
      <c r="W965" s="645"/>
    </row>
    <row r="966" spans="1:33" s="7" customFormat="1" ht="17.45" customHeight="1" x14ac:dyDescent="0.15">
      <c r="A966" s="320"/>
      <c r="B966" s="624"/>
      <c r="C966" s="338"/>
      <c r="D966" s="339"/>
      <c r="E966" s="339"/>
      <c r="F966" s="340"/>
      <c r="G966" s="364" t="e">
        <f>IF(#REF!="","",#REF!)</f>
        <v>#REF!</v>
      </c>
      <c r="H966" s="365"/>
      <c r="I966" s="365"/>
      <c r="J966" s="366"/>
      <c r="K966" s="366"/>
      <c r="L966" s="366"/>
      <c r="M966" s="366"/>
      <c r="N966" s="366"/>
      <c r="O966" s="366"/>
      <c r="P966" s="366"/>
      <c r="Q966" s="366"/>
      <c r="R966" s="367" t="e">
        <f>IF(OR(AF935=2,NOT(AND(V933&gt;0.3*U933,V933&lt;0.4*U933,V933&gt;=W933))),"・【V列】都道府県補助額：未入力または不備あり。","")</f>
        <v>#REF!</v>
      </c>
      <c r="S966" s="644"/>
      <c r="T966" s="644"/>
      <c r="U966" s="644"/>
      <c r="V966" s="644"/>
      <c r="W966" s="645"/>
    </row>
    <row r="967" spans="1:33" s="7" customFormat="1" ht="17.45" customHeight="1" x14ac:dyDescent="0.15">
      <c r="A967" s="320"/>
      <c r="B967" s="624"/>
      <c r="C967" s="348" t="s">
        <v>241</v>
      </c>
      <c r="D967" s="349"/>
      <c r="E967" s="349"/>
      <c r="F967" s="350"/>
      <c r="G967" s="372" t="s">
        <v>221</v>
      </c>
      <c r="H967" s="373"/>
      <c r="I967" s="373"/>
      <c r="J967" s="372" t="s">
        <v>222</v>
      </c>
      <c r="K967" s="373"/>
      <c r="L967" s="373"/>
      <c r="M967" s="373"/>
      <c r="N967" s="374" t="s">
        <v>223</v>
      </c>
      <c r="O967" s="366"/>
      <c r="P967" s="366"/>
      <c r="Q967" s="366"/>
      <c r="R967" s="341" t="e">
        <f>IF(AND(W933&lt;=U933/3,MOD(W933,1000)=0,NOT(W933=0),AG935=1),"","・【W列】国庫補助希望額に不備あり。")</f>
        <v>#REF!</v>
      </c>
      <c r="S967" s="649"/>
      <c r="T967" s="649"/>
      <c r="U967" s="649"/>
      <c r="V967" s="649"/>
      <c r="W967" s="650"/>
    </row>
    <row r="968" spans="1:33" s="7" customFormat="1" ht="17.45" customHeight="1" x14ac:dyDescent="0.15">
      <c r="A968" s="320"/>
      <c r="B968" s="624"/>
      <c r="C968" s="370"/>
      <c r="D968" s="371"/>
      <c r="E968" s="371"/>
      <c r="F968" s="371"/>
      <c r="G968" s="364" t="e">
        <f>IF(#REF!="","",#REF!)</f>
        <v>#REF!</v>
      </c>
      <c r="H968" s="375"/>
      <c r="I968" s="376"/>
      <c r="J968" s="364" t="e">
        <f>IF(#REF!="","",#REF!)</f>
        <v>#REF!</v>
      </c>
      <c r="K968" s="375"/>
      <c r="L968" s="375"/>
      <c r="M968" s="376"/>
      <c r="N968" s="364" t="e">
        <f>IF(#REF!="","",#REF!)</f>
        <v>#REF!</v>
      </c>
      <c r="O968" s="375"/>
      <c r="P968" s="375"/>
      <c r="Q968" s="375"/>
      <c r="R968" s="651" t="e">
        <f>IF(AND(SUM(F956:G958)&lt;=D933,SUM(R956:R958)&lt;=D933),"","・報酬の「配置人数」には年間を通じた配置予定人数を記載してください。(※１)及び記入例参照")</f>
        <v>#REF!</v>
      </c>
      <c r="S968" s="652"/>
      <c r="T968" s="652"/>
      <c r="U968" s="652"/>
      <c r="V968" s="652"/>
      <c r="W968" s="653"/>
      <c r="X968" s="31" t="str">
        <f>IF(AND(O968="○",T968="○"),"①か②の",IF(AND(O968="―",T968="―"),"エラー",""))</f>
        <v/>
      </c>
    </row>
    <row r="969" spans="1:33" s="7" customFormat="1" ht="17.45" customHeight="1" x14ac:dyDescent="0.15">
      <c r="A969" s="320"/>
      <c r="B969" s="624"/>
      <c r="C969" s="348" t="s">
        <v>224</v>
      </c>
      <c r="D969" s="349"/>
      <c r="E969" s="349"/>
      <c r="F969" s="350"/>
      <c r="G969" s="354" t="s">
        <v>225</v>
      </c>
      <c r="H969" s="354"/>
      <c r="I969" s="354"/>
      <c r="J969" s="355" t="s">
        <v>242</v>
      </c>
      <c r="K969" s="356"/>
      <c r="L969" s="356"/>
      <c r="M969" s="356"/>
      <c r="N969" s="356"/>
      <c r="O969" s="356"/>
      <c r="P969" s="356"/>
      <c r="Q969" s="356"/>
      <c r="R969" s="651" t="e">
        <f>IF(AND(OR(COUNTIF(J970,"①*"),COUNTIF(J970,"②*")),AND(E959&lt;&gt;"",E960&lt;&gt;"",G964="○",G966="○",G968="○",J968="○",N968="○",G970="○")),"","・【成果目標】・【成果指標】・【部活動指導員について】・【支給要件の確認】・【部活動指導員の指導状況】・【地域連携・地域移行に資する取組】のいずれかに未入力箇所あり。")</f>
        <v>#REF!</v>
      </c>
      <c r="S969" s="546"/>
      <c r="T969" s="546"/>
      <c r="U969" s="546"/>
      <c r="V969" s="546"/>
      <c r="W969" s="547"/>
    </row>
    <row r="970" spans="1:33" s="7" customFormat="1" ht="26.45" customHeight="1" thickBot="1" x14ac:dyDescent="0.2">
      <c r="A970" s="320"/>
      <c r="B970" s="625"/>
      <c r="C970" s="351"/>
      <c r="D970" s="352"/>
      <c r="E970" s="352"/>
      <c r="F970" s="353"/>
      <c r="G970" s="363" t="e">
        <f>IF(#REF!="","",#REF!)</f>
        <v>#REF!</v>
      </c>
      <c r="H970" s="363"/>
      <c r="I970" s="363"/>
      <c r="J970" s="657" t="e">
        <f>IF(#REF!="","",#REF!)</f>
        <v>#REF!</v>
      </c>
      <c r="K970" s="658"/>
      <c r="L970" s="658"/>
      <c r="M970" s="658"/>
      <c r="N970" s="658"/>
      <c r="O970" s="658"/>
      <c r="P970" s="658"/>
      <c r="Q970" s="658"/>
      <c r="R970" s="654"/>
      <c r="S970" s="655"/>
      <c r="T970" s="655"/>
      <c r="U970" s="655"/>
      <c r="V970" s="655"/>
      <c r="W970" s="656"/>
      <c r="X970" s="31" t="str">
        <f>IF(AND(O970="○",T970="○"),"①か②の",IF(AND(O970="―",T970="―"),"エラー",""))</f>
        <v/>
      </c>
    </row>
    <row r="971" spans="1:33" s="7" customFormat="1" ht="26.45" customHeight="1" x14ac:dyDescent="0.15">
      <c r="A971" s="24" t="str">
        <f>IF(OR(COUNTIF(C973,"*区"),COUNTIF(C973,"*市"),COUNTIF(C973,"*町"),COUNTIF(C973,"*村"),COUNTIF(C973,"*組合")),"○","市町村名×")</f>
        <v>市町村名×</v>
      </c>
      <c r="B971" s="490" t="s">
        <v>106</v>
      </c>
      <c r="C971" s="659" t="s">
        <v>236</v>
      </c>
      <c r="D971" s="661" t="s">
        <v>237</v>
      </c>
      <c r="E971" s="409" t="s">
        <v>191</v>
      </c>
      <c r="F971" s="410"/>
      <c r="G971" s="410"/>
      <c r="H971" s="410"/>
      <c r="I971" s="410"/>
      <c r="J971" s="410"/>
      <c r="K971" s="410"/>
      <c r="L971" s="410"/>
      <c r="M971" s="410"/>
      <c r="N971" s="410"/>
      <c r="O971" s="410"/>
      <c r="P971" s="410"/>
      <c r="Q971" s="410"/>
      <c r="R971" s="410"/>
      <c r="S971" s="410"/>
      <c r="T971" s="410"/>
      <c r="U971" s="492" t="s">
        <v>192</v>
      </c>
      <c r="V971" s="492" t="s">
        <v>238</v>
      </c>
      <c r="W971" s="517" t="s">
        <v>193</v>
      </c>
      <c r="X971" s="25" t="e">
        <f>IF(OR(AF975=2,NOT(AND(V973&gt;0.3*U973,V973&lt;0.4*U973,V973&gt;=W973))),"※３参照：【Ｕ列】都道府県補助額を確認してください","")</f>
        <v>#REF!</v>
      </c>
      <c r="Y971" s="26"/>
    </row>
    <row r="972" spans="1:33" s="7" customFormat="1" ht="21.6" customHeight="1" thickBot="1" x14ac:dyDescent="0.2">
      <c r="A972" s="24" t="str">
        <f>IF(B973="都道府県確認欄","No.不備","")</f>
        <v/>
      </c>
      <c r="B972" s="491"/>
      <c r="C972" s="660"/>
      <c r="D972" s="662"/>
      <c r="E972" s="411"/>
      <c r="F972" s="412"/>
      <c r="G972" s="412"/>
      <c r="H972" s="412"/>
      <c r="I972" s="412"/>
      <c r="J972" s="412"/>
      <c r="K972" s="412"/>
      <c r="L972" s="412"/>
      <c r="M972" s="412"/>
      <c r="N972" s="412"/>
      <c r="O972" s="412"/>
      <c r="P972" s="412"/>
      <c r="Q972" s="412"/>
      <c r="R972" s="412"/>
      <c r="S972" s="412"/>
      <c r="T972" s="412"/>
      <c r="U972" s="493"/>
      <c r="V972" s="493"/>
      <c r="W972" s="518"/>
      <c r="X972" s="25" t="e">
        <f>IF(AND(W973&lt;=U973/3,MOD(W973,1000)=0,NOT(W973=0),AG975=1),"","※３参照：【Ｖ列】国庫補助希望額を確認してください。")</f>
        <v>#REF!</v>
      </c>
      <c r="Y972" s="26"/>
    </row>
    <row r="973" spans="1:33" s="7" customFormat="1" ht="24" customHeight="1" x14ac:dyDescent="0.15">
      <c r="A973" s="14"/>
      <c r="B973" s="622" t="str">
        <f>IFERROR(IF(OR(COUNTIF(C973,"*区"),COUNTIF(C973,"*市"),COUNTIF(C973,"*町"),COUNTIF(C973,"*村"),COUNTIF(C973,"*組合")),B933+1,"－"),"都道府県確認欄")</f>
        <v>－</v>
      </c>
      <c r="C973" s="626" t="e">
        <f>#REF!</f>
        <v>#REF!</v>
      </c>
      <c r="D973" s="629" t="e">
        <f>SUM($F975:$F994)</f>
        <v>#REF!</v>
      </c>
      <c r="E973" s="523" t="s">
        <v>194</v>
      </c>
      <c r="F973" s="524" t="s">
        <v>195</v>
      </c>
      <c r="G973" s="526" t="s">
        <v>196</v>
      </c>
      <c r="H973" s="528" t="s">
        <v>197</v>
      </c>
      <c r="I973" s="423" t="s">
        <v>198</v>
      </c>
      <c r="J973" s="424"/>
      <c r="K973" s="425"/>
      <c r="L973" s="429" t="s">
        <v>100</v>
      </c>
      <c r="M973" s="430"/>
      <c r="N973" s="430"/>
      <c r="O973" s="430"/>
      <c r="P973" s="430"/>
      <c r="Q973" s="430"/>
      <c r="R973" s="430"/>
      <c r="S973" s="431"/>
      <c r="T973" s="413" t="s">
        <v>199</v>
      </c>
      <c r="U973" s="415" t="e">
        <f>SUM($T975,$O996,$T996)</f>
        <v>#REF!</v>
      </c>
      <c r="V973" s="665" t="e">
        <f>#REF!</f>
        <v>#REF!</v>
      </c>
      <c r="W973" s="667" t="e">
        <f>#REF!</f>
        <v>#REF!</v>
      </c>
      <c r="X973" s="23" t="e">
        <f>IF(AND(AD975=1,AE975=1,AF975=1,AG975=1),"","入力不備あり")</f>
        <v>#REF!</v>
      </c>
      <c r="Y973" s="26"/>
    </row>
    <row r="974" spans="1:33" s="7" customFormat="1" ht="12.6" customHeight="1" thickBot="1" x14ac:dyDescent="0.2">
      <c r="A974" s="14"/>
      <c r="B974" s="623"/>
      <c r="C974" s="627"/>
      <c r="D974" s="630"/>
      <c r="E974" s="523"/>
      <c r="F974" s="525"/>
      <c r="G974" s="527"/>
      <c r="H974" s="529"/>
      <c r="I974" s="426"/>
      <c r="J974" s="427"/>
      <c r="K974" s="428"/>
      <c r="L974" s="432"/>
      <c r="M974" s="432"/>
      <c r="N974" s="432"/>
      <c r="O974" s="432"/>
      <c r="P974" s="432"/>
      <c r="Q974" s="432"/>
      <c r="R974" s="432"/>
      <c r="S974" s="433"/>
      <c r="T974" s="414"/>
      <c r="U974" s="416"/>
      <c r="V974" s="666"/>
      <c r="W974" s="565"/>
      <c r="X974" s="26"/>
      <c r="Y974" s="7" t="s">
        <v>180</v>
      </c>
      <c r="Z974" s="7" t="s">
        <v>200</v>
      </c>
      <c r="AA974" s="7" t="s">
        <v>201</v>
      </c>
      <c r="AB974" s="7" t="s">
        <v>202</v>
      </c>
      <c r="AD974" s="7" t="s">
        <v>203</v>
      </c>
      <c r="AE974" s="7" t="s">
        <v>107</v>
      </c>
      <c r="AF974" s="7" t="s">
        <v>239</v>
      </c>
      <c r="AG974" s="7" t="s">
        <v>204</v>
      </c>
    </row>
    <row r="975" spans="1:33" s="7" customFormat="1" ht="17.45" customHeight="1" x14ac:dyDescent="0.15">
      <c r="A975" s="27" t="e">
        <f>IF(AND(F975&lt;&gt;"",G975&lt;&gt;"",H975&lt;&gt;"",I975&lt;&gt;""),"","入力不備あり")</f>
        <v>#REF!</v>
      </c>
      <c r="B975" s="623"/>
      <c r="C975" s="628"/>
      <c r="D975" s="631"/>
      <c r="E975" s="523"/>
      <c r="F975" s="47" t="e">
        <f>IF(#REF!="","",#REF!)</f>
        <v>#REF!</v>
      </c>
      <c r="G975" s="49" t="e">
        <f>IF(#REF!="","",#REF!)</f>
        <v>#REF!</v>
      </c>
      <c r="H975" s="54" t="e">
        <f>IF(#REF!="","",#REF!)</f>
        <v>#REF!</v>
      </c>
      <c r="I975" s="385" t="str">
        <f>IFERROR(INT(G975*H975),"")</f>
        <v/>
      </c>
      <c r="J975" s="386"/>
      <c r="K975" s="387"/>
      <c r="L975" s="613" t="e">
        <f>IF(#REF!="","",#REF!)</f>
        <v>#REF!</v>
      </c>
      <c r="M975" s="613"/>
      <c r="N975" s="613"/>
      <c r="O975" s="613"/>
      <c r="P975" s="613"/>
      <c r="Q975" s="613"/>
      <c r="R975" s="613"/>
      <c r="S975" s="614"/>
      <c r="T975" s="567">
        <f>SUM($I975:$K994)</f>
        <v>0</v>
      </c>
      <c r="U975" s="416"/>
      <c r="V975" s="666"/>
      <c r="W975" s="565"/>
      <c r="X975" s="23" t="e">
        <f>IF(AND(Y975=1,Z975=1,AA975=1,AB975=1,AD975=1,AE975=1,AF975=1,AG975=1),"","入力不備あり")</f>
        <v>#REF!</v>
      </c>
      <c r="Y975" s="7">
        <f>IFERROR(IF(F975="",2,IF(AND(F975&gt;=1,(MOD(F975,1)=0)),1,IF(AND(F975=0,L975&lt;&gt;""),1,2))),2)</f>
        <v>2</v>
      </c>
      <c r="Z975" s="7" t="e">
        <f>IF(G975="",2,IF(G975&lt;=1600,1,2))</f>
        <v>#REF!</v>
      </c>
      <c r="AA975" s="7" t="e">
        <f>IF(H975="",2,IF(H975&gt;=0,1,2))</f>
        <v>#REF!</v>
      </c>
      <c r="AB975" s="7" t="e">
        <f>IF(I975=#REF!,1,2)</f>
        <v>#REF!</v>
      </c>
      <c r="AD975" s="7" t="e">
        <f>IF(T975=#REF!,1,2)</f>
        <v>#REF!</v>
      </c>
      <c r="AE975" s="7" t="e">
        <f>IF(U973=#REF!,1,2)</f>
        <v>#REF!</v>
      </c>
      <c r="AF975" s="7" t="e">
        <f>IF(V973=0,2,IF(#REF!="",2,IF(V973=#REF!,1,2)))</f>
        <v>#REF!</v>
      </c>
      <c r="AG975" s="7" t="e">
        <f>IF(W973=0,2,IF(W973=#REF!,1,2))</f>
        <v>#REF!</v>
      </c>
    </row>
    <row r="976" spans="1:33" s="7" customFormat="1" ht="17.45" customHeight="1" x14ac:dyDescent="0.15">
      <c r="A976" s="27" t="e">
        <f>IF(AND(F976="",G976="",H976="",I976="",L976=""),"",IF(AND(F976&lt;&gt;"",G976&lt;&gt;"",H976&lt;&gt;"",I976&lt;&gt;""),"","入力不備あり"))</f>
        <v>#REF!</v>
      </c>
      <c r="B976" s="623"/>
      <c r="C976" s="628"/>
      <c r="D976" s="631"/>
      <c r="E976" s="523"/>
      <c r="F976" s="47" t="e">
        <f>IF(#REF!="","",#REF!)</f>
        <v>#REF!</v>
      </c>
      <c r="G976" s="49" t="e">
        <f>IF(#REF!="","",#REF!)</f>
        <v>#REF!</v>
      </c>
      <c r="H976" s="54" t="e">
        <f>IF(#REF!="","",#REF!)</f>
        <v>#REF!</v>
      </c>
      <c r="I976" s="385" t="str">
        <f>IFERROR(INT(G976*H976),"")</f>
        <v/>
      </c>
      <c r="J976" s="386"/>
      <c r="K976" s="387"/>
      <c r="L976" s="613" t="e">
        <f>IF(#REF!="","",#REF!)</f>
        <v>#REF!</v>
      </c>
      <c r="M976" s="613"/>
      <c r="N976" s="613"/>
      <c r="O976" s="613"/>
      <c r="P976" s="613"/>
      <c r="Q976" s="613"/>
      <c r="R976" s="613"/>
      <c r="S976" s="614"/>
      <c r="T976" s="567"/>
      <c r="U976" s="416"/>
      <c r="V976" s="666"/>
      <c r="W976" s="565"/>
      <c r="X976" s="23" t="e">
        <f>IF(AND(Y976=3,Z976=3,AA976=3),"",IF(AND(Y976=1,Z976=1,AA976=1,AB976=1),"","入力不備あり"))</f>
        <v>#REF!</v>
      </c>
      <c r="Y976" s="7">
        <f>IFERROR(IF(F976="",3,IF(AND(F976&gt;=1,(MOD(F976,1)=0)),1,IF(AND(F976=0,L976&lt;&gt;""),1,2))),2)</f>
        <v>2</v>
      </c>
      <c r="Z976" s="7" t="e">
        <f>IF(G976="",3,IF(G976&lt;=1600,1,2))</f>
        <v>#REF!</v>
      </c>
      <c r="AA976" s="7" t="e">
        <f>IF(H976="",3,IF(H976&gt;=0,1,2))</f>
        <v>#REF!</v>
      </c>
      <c r="AB976" s="7" t="e">
        <f>IF(I976=#REF!,1,2)</f>
        <v>#REF!</v>
      </c>
    </row>
    <row r="977" spans="1:28" s="7" customFormat="1" ht="17.45" customHeight="1" x14ac:dyDescent="0.15">
      <c r="A977" s="27" t="e">
        <f>IF(AND(F977="",G977="",H977="",I977="",L977=""),"",IF(AND(F977&lt;&gt;"",G977&lt;&gt;"",H977&lt;&gt;"",I977&lt;&gt;""),"","入力不備あり"))</f>
        <v>#REF!</v>
      </c>
      <c r="B977" s="623"/>
      <c r="C977" s="628"/>
      <c r="D977" s="631"/>
      <c r="E977" s="523"/>
      <c r="F977" s="47" t="e">
        <f>IF(#REF!="","",#REF!)</f>
        <v>#REF!</v>
      </c>
      <c r="G977" s="49" t="e">
        <f>IF(#REF!="","",#REF!)</f>
        <v>#REF!</v>
      </c>
      <c r="H977" s="54" t="e">
        <f>IF(#REF!="","",#REF!)</f>
        <v>#REF!</v>
      </c>
      <c r="I977" s="385" t="str">
        <f t="shared" ref="I977:I994" si="169">IFERROR(INT(G977*H977),"")</f>
        <v/>
      </c>
      <c r="J977" s="386"/>
      <c r="K977" s="387"/>
      <c r="L977" s="613" t="e">
        <f>IF(#REF!="","",#REF!)</f>
        <v>#REF!</v>
      </c>
      <c r="M977" s="613"/>
      <c r="N977" s="613"/>
      <c r="O977" s="613"/>
      <c r="P977" s="613"/>
      <c r="Q977" s="613"/>
      <c r="R977" s="613"/>
      <c r="S977" s="614"/>
      <c r="T977" s="567"/>
      <c r="U977" s="416"/>
      <c r="V977" s="666"/>
      <c r="W977" s="565"/>
      <c r="X977" s="23" t="e">
        <f t="shared" ref="X977:X994" si="170">IF(AND(Y977=3,Z977=3,AA977=3),"",IF(AND(Y977=1,Z977=1,AA977=1,AB977=1),"","入力不備あり"))</f>
        <v>#REF!</v>
      </c>
      <c r="Y977" s="7">
        <f t="shared" ref="Y977:Y994" si="171">IFERROR(IF(F977="",3,IF(AND(F977&gt;=1,(MOD(F977,1)=0)),1,IF(AND(F977=0,L977&lt;&gt;""),1,2))),2)</f>
        <v>2</v>
      </c>
      <c r="Z977" s="7" t="e">
        <f t="shared" ref="Z977:Z994" si="172">IF(G977="",3,IF(G977&lt;=1600,1,2))</f>
        <v>#REF!</v>
      </c>
      <c r="AA977" s="7" t="e">
        <f t="shared" ref="AA977:AA994" si="173">IF(H977="",3,IF(H977&gt;=0,1,2))</f>
        <v>#REF!</v>
      </c>
      <c r="AB977" s="7" t="e">
        <f>IF(I977=#REF!,1,2)</f>
        <v>#REF!</v>
      </c>
    </row>
    <row r="978" spans="1:28" s="7" customFormat="1" ht="17.45" customHeight="1" x14ac:dyDescent="0.15">
      <c r="A978" s="27" t="e">
        <f t="shared" ref="A978:A994" si="174">IF(AND(F978="",G978="",H978="",I978="",L978=""),"",IF(AND(F978&lt;&gt;"",G978&lt;&gt;"",H978&lt;&gt;"",I978&lt;&gt;""),"","入力不備あり"))</f>
        <v>#REF!</v>
      </c>
      <c r="B978" s="623"/>
      <c r="C978" s="628"/>
      <c r="D978" s="631"/>
      <c r="E978" s="523"/>
      <c r="F978" s="47" t="e">
        <f>IF(#REF!="","",#REF!)</f>
        <v>#REF!</v>
      </c>
      <c r="G978" s="49" t="e">
        <f>IF(#REF!="","",#REF!)</f>
        <v>#REF!</v>
      </c>
      <c r="H978" s="54" t="e">
        <f>IF(#REF!="","",#REF!)</f>
        <v>#REF!</v>
      </c>
      <c r="I978" s="385" t="str">
        <f t="shared" si="169"/>
        <v/>
      </c>
      <c r="J978" s="386"/>
      <c r="K978" s="387"/>
      <c r="L978" s="613" t="e">
        <f>IF(#REF!="","",#REF!)</f>
        <v>#REF!</v>
      </c>
      <c r="M978" s="613"/>
      <c r="N978" s="613"/>
      <c r="O978" s="613"/>
      <c r="P978" s="613"/>
      <c r="Q978" s="613"/>
      <c r="R978" s="613"/>
      <c r="S978" s="614"/>
      <c r="T978" s="567"/>
      <c r="U978" s="416"/>
      <c r="V978" s="666"/>
      <c r="W978" s="565"/>
      <c r="X978" s="23" t="e">
        <f t="shared" si="170"/>
        <v>#REF!</v>
      </c>
      <c r="Y978" s="7">
        <f t="shared" si="171"/>
        <v>2</v>
      </c>
      <c r="Z978" s="7" t="e">
        <f t="shared" si="172"/>
        <v>#REF!</v>
      </c>
      <c r="AA978" s="7" t="e">
        <f t="shared" si="173"/>
        <v>#REF!</v>
      </c>
      <c r="AB978" s="7" t="e">
        <f>IF(I978=#REF!,1,2)</f>
        <v>#REF!</v>
      </c>
    </row>
    <row r="979" spans="1:28" s="7" customFormat="1" ht="17.45" customHeight="1" x14ac:dyDescent="0.15">
      <c r="A979" s="27" t="e">
        <f t="shared" si="174"/>
        <v>#REF!</v>
      </c>
      <c r="B979" s="623"/>
      <c r="C979" s="628"/>
      <c r="D979" s="631"/>
      <c r="E979" s="523"/>
      <c r="F979" s="47" t="e">
        <f>IF(#REF!="","",#REF!)</f>
        <v>#REF!</v>
      </c>
      <c r="G979" s="49" t="e">
        <f>IF(#REF!="","",#REF!)</f>
        <v>#REF!</v>
      </c>
      <c r="H979" s="54" t="e">
        <f>IF(#REF!="","",#REF!)</f>
        <v>#REF!</v>
      </c>
      <c r="I979" s="385" t="str">
        <f t="shared" si="169"/>
        <v/>
      </c>
      <c r="J979" s="386"/>
      <c r="K979" s="387"/>
      <c r="L979" s="613" t="e">
        <f>IF(#REF!="","",#REF!)</f>
        <v>#REF!</v>
      </c>
      <c r="M979" s="613"/>
      <c r="N979" s="613"/>
      <c r="O979" s="613"/>
      <c r="P979" s="613"/>
      <c r="Q979" s="613"/>
      <c r="R979" s="613"/>
      <c r="S979" s="614"/>
      <c r="T979" s="567"/>
      <c r="U979" s="416"/>
      <c r="V979" s="666"/>
      <c r="W979" s="565"/>
      <c r="X979" s="23" t="e">
        <f t="shared" si="170"/>
        <v>#REF!</v>
      </c>
      <c r="Y979" s="7">
        <f t="shared" si="171"/>
        <v>2</v>
      </c>
      <c r="Z979" s="7" t="e">
        <f t="shared" si="172"/>
        <v>#REF!</v>
      </c>
      <c r="AA979" s="7" t="e">
        <f t="shared" si="173"/>
        <v>#REF!</v>
      </c>
      <c r="AB979" s="7" t="e">
        <f>IF(I979=#REF!,1,2)</f>
        <v>#REF!</v>
      </c>
    </row>
    <row r="980" spans="1:28" s="7" customFormat="1" ht="17.45" customHeight="1" x14ac:dyDescent="0.15">
      <c r="A980" s="27" t="e">
        <f t="shared" si="174"/>
        <v>#REF!</v>
      </c>
      <c r="B980" s="623"/>
      <c r="C980" s="628"/>
      <c r="D980" s="631"/>
      <c r="E980" s="523"/>
      <c r="F980" s="47" t="e">
        <f>IF(#REF!="","",#REF!)</f>
        <v>#REF!</v>
      </c>
      <c r="G980" s="49" t="e">
        <f>IF(#REF!="","",#REF!)</f>
        <v>#REF!</v>
      </c>
      <c r="H980" s="54" t="e">
        <f>IF(#REF!="","",#REF!)</f>
        <v>#REF!</v>
      </c>
      <c r="I980" s="385" t="str">
        <f t="shared" si="169"/>
        <v/>
      </c>
      <c r="J980" s="386"/>
      <c r="K980" s="387"/>
      <c r="L980" s="613" t="e">
        <f>IF(#REF!="","",#REF!)</f>
        <v>#REF!</v>
      </c>
      <c r="M980" s="613"/>
      <c r="N980" s="613"/>
      <c r="O980" s="613"/>
      <c r="P980" s="613"/>
      <c r="Q980" s="613"/>
      <c r="R980" s="613"/>
      <c r="S980" s="614"/>
      <c r="T980" s="567"/>
      <c r="U980" s="416"/>
      <c r="V980" s="666"/>
      <c r="W980" s="565"/>
      <c r="X980" s="23" t="e">
        <f t="shared" si="170"/>
        <v>#REF!</v>
      </c>
      <c r="Y980" s="7">
        <f t="shared" si="171"/>
        <v>2</v>
      </c>
      <c r="Z980" s="7" t="e">
        <f t="shared" si="172"/>
        <v>#REF!</v>
      </c>
      <c r="AA980" s="7" t="e">
        <f t="shared" si="173"/>
        <v>#REF!</v>
      </c>
      <c r="AB980" s="7" t="e">
        <f>IF(I980=#REF!,1,2)</f>
        <v>#REF!</v>
      </c>
    </row>
    <row r="981" spans="1:28" s="7" customFormat="1" ht="17.45" customHeight="1" x14ac:dyDescent="0.15">
      <c r="A981" s="27" t="e">
        <f t="shared" si="174"/>
        <v>#REF!</v>
      </c>
      <c r="B981" s="623"/>
      <c r="C981" s="628"/>
      <c r="D981" s="631"/>
      <c r="E981" s="523"/>
      <c r="F981" s="47" t="e">
        <f>IF(#REF!="","",#REF!)</f>
        <v>#REF!</v>
      </c>
      <c r="G981" s="49" t="e">
        <f>IF(#REF!="","",#REF!)</f>
        <v>#REF!</v>
      </c>
      <c r="H981" s="54" t="e">
        <f>IF(#REF!="","",#REF!)</f>
        <v>#REF!</v>
      </c>
      <c r="I981" s="385" t="str">
        <f t="shared" si="169"/>
        <v/>
      </c>
      <c r="J981" s="386"/>
      <c r="K981" s="387"/>
      <c r="L981" s="613" t="e">
        <f>IF(#REF!="","",#REF!)</f>
        <v>#REF!</v>
      </c>
      <c r="M981" s="613"/>
      <c r="N981" s="613"/>
      <c r="O981" s="613"/>
      <c r="P981" s="613"/>
      <c r="Q981" s="613"/>
      <c r="R981" s="613"/>
      <c r="S981" s="614"/>
      <c r="T981" s="567"/>
      <c r="U981" s="416"/>
      <c r="V981" s="666"/>
      <c r="W981" s="565"/>
      <c r="X981" s="23" t="e">
        <f t="shared" si="170"/>
        <v>#REF!</v>
      </c>
      <c r="Y981" s="7">
        <f t="shared" si="171"/>
        <v>2</v>
      </c>
      <c r="Z981" s="7" t="e">
        <f t="shared" si="172"/>
        <v>#REF!</v>
      </c>
      <c r="AA981" s="7" t="e">
        <f t="shared" si="173"/>
        <v>#REF!</v>
      </c>
      <c r="AB981" s="7" t="e">
        <f>IF(I981=#REF!,1,2)</f>
        <v>#REF!</v>
      </c>
    </row>
    <row r="982" spans="1:28" s="7" customFormat="1" ht="17.45" customHeight="1" x14ac:dyDescent="0.15">
      <c r="A982" s="27" t="e">
        <f t="shared" si="174"/>
        <v>#REF!</v>
      </c>
      <c r="B982" s="623"/>
      <c r="C982" s="628"/>
      <c r="D982" s="631"/>
      <c r="E982" s="523"/>
      <c r="F982" s="47" t="e">
        <f>IF(#REF!="","",#REF!)</f>
        <v>#REF!</v>
      </c>
      <c r="G982" s="49" t="e">
        <f>IF(#REF!="","",#REF!)</f>
        <v>#REF!</v>
      </c>
      <c r="H982" s="54" t="e">
        <f>IF(#REF!="","",#REF!)</f>
        <v>#REF!</v>
      </c>
      <c r="I982" s="385" t="str">
        <f t="shared" si="169"/>
        <v/>
      </c>
      <c r="J982" s="386"/>
      <c r="K982" s="387"/>
      <c r="L982" s="613" t="e">
        <f>IF(#REF!="","",#REF!)</f>
        <v>#REF!</v>
      </c>
      <c r="M982" s="613"/>
      <c r="N982" s="613"/>
      <c r="O982" s="613"/>
      <c r="P982" s="613"/>
      <c r="Q982" s="613"/>
      <c r="R982" s="613"/>
      <c r="S982" s="614"/>
      <c r="T982" s="567"/>
      <c r="U982" s="416"/>
      <c r="V982" s="666"/>
      <c r="W982" s="565"/>
      <c r="X982" s="23" t="e">
        <f t="shared" si="170"/>
        <v>#REF!</v>
      </c>
      <c r="Y982" s="7">
        <f t="shared" si="171"/>
        <v>2</v>
      </c>
      <c r="Z982" s="7" t="e">
        <f t="shared" si="172"/>
        <v>#REF!</v>
      </c>
      <c r="AA982" s="7" t="e">
        <f t="shared" si="173"/>
        <v>#REF!</v>
      </c>
      <c r="AB982" s="7" t="e">
        <f>IF(I982=#REF!,1,2)</f>
        <v>#REF!</v>
      </c>
    </row>
    <row r="983" spans="1:28" s="7" customFormat="1" ht="17.45" customHeight="1" x14ac:dyDescent="0.15">
      <c r="A983" s="27" t="e">
        <f t="shared" si="174"/>
        <v>#REF!</v>
      </c>
      <c r="B983" s="623"/>
      <c r="C983" s="628"/>
      <c r="D983" s="631"/>
      <c r="E983" s="523"/>
      <c r="F983" s="47" t="e">
        <f>IF(#REF!="","",#REF!)</f>
        <v>#REF!</v>
      </c>
      <c r="G983" s="49" t="e">
        <f>IF(#REF!="","",#REF!)</f>
        <v>#REF!</v>
      </c>
      <c r="H983" s="54" t="e">
        <f>IF(#REF!="","",#REF!)</f>
        <v>#REF!</v>
      </c>
      <c r="I983" s="385" t="str">
        <f t="shared" si="169"/>
        <v/>
      </c>
      <c r="J983" s="386"/>
      <c r="K983" s="387"/>
      <c r="L983" s="613" t="e">
        <f>IF(#REF!="","",#REF!)</f>
        <v>#REF!</v>
      </c>
      <c r="M983" s="613"/>
      <c r="N983" s="613"/>
      <c r="O983" s="613"/>
      <c r="P983" s="613"/>
      <c r="Q983" s="613"/>
      <c r="R983" s="613"/>
      <c r="S983" s="614"/>
      <c r="T983" s="567"/>
      <c r="U983" s="416"/>
      <c r="V983" s="666"/>
      <c r="W983" s="565"/>
      <c r="X983" s="23" t="e">
        <f t="shared" si="170"/>
        <v>#REF!</v>
      </c>
      <c r="Y983" s="7">
        <f t="shared" si="171"/>
        <v>2</v>
      </c>
      <c r="Z983" s="7" t="e">
        <f t="shared" si="172"/>
        <v>#REF!</v>
      </c>
      <c r="AA983" s="7" t="e">
        <f t="shared" si="173"/>
        <v>#REF!</v>
      </c>
      <c r="AB983" s="7" t="e">
        <f>IF(I983=#REF!,1,2)</f>
        <v>#REF!</v>
      </c>
    </row>
    <row r="984" spans="1:28" s="7" customFormat="1" ht="17.45" customHeight="1" x14ac:dyDescent="0.15">
      <c r="A984" s="27" t="e">
        <f t="shared" si="174"/>
        <v>#REF!</v>
      </c>
      <c r="B984" s="623"/>
      <c r="C984" s="628"/>
      <c r="D984" s="631"/>
      <c r="E984" s="523"/>
      <c r="F984" s="47" t="e">
        <f>IF(#REF!="","",#REF!)</f>
        <v>#REF!</v>
      </c>
      <c r="G984" s="49" t="e">
        <f>IF(#REF!="","",#REF!)</f>
        <v>#REF!</v>
      </c>
      <c r="H984" s="54" t="e">
        <f>IF(#REF!="","",#REF!)</f>
        <v>#REF!</v>
      </c>
      <c r="I984" s="385" t="str">
        <f t="shared" si="169"/>
        <v/>
      </c>
      <c r="J984" s="386"/>
      <c r="K984" s="387"/>
      <c r="L984" s="613" t="e">
        <f>IF(#REF!="","",#REF!)</f>
        <v>#REF!</v>
      </c>
      <c r="M984" s="613"/>
      <c r="N984" s="613"/>
      <c r="O984" s="613"/>
      <c r="P984" s="613"/>
      <c r="Q984" s="613"/>
      <c r="R984" s="613"/>
      <c r="S984" s="614"/>
      <c r="T984" s="567"/>
      <c r="U984" s="416"/>
      <c r="V984" s="666"/>
      <c r="W984" s="565"/>
      <c r="X984" s="23" t="e">
        <f t="shared" si="170"/>
        <v>#REF!</v>
      </c>
      <c r="Y984" s="7">
        <f t="shared" si="171"/>
        <v>2</v>
      </c>
      <c r="Z984" s="7" t="e">
        <f t="shared" si="172"/>
        <v>#REF!</v>
      </c>
      <c r="AA984" s="7" t="e">
        <f t="shared" si="173"/>
        <v>#REF!</v>
      </c>
      <c r="AB984" s="7" t="e">
        <f>IF(I984=#REF!,1,2)</f>
        <v>#REF!</v>
      </c>
    </row>
    <row r="985" spans="1:28" s="7" customFormat="1" ht="17.45" customHeight="1" x14ac:dyDescent="0.15">
      <c r="A985" s="27" t="e">
        <f t="shared" si="174"/>
        <v>#REF!</v>
      </c>
      <c r="B985" s="623"/>
      <c r="C985" s="628"/>
      <c r="D985" s="631"/>
      <c r="E985" s="523"/>
      <c r="F985" s="47" t="e">
        <f>IF(#REF!="","",#REF!)</f>
        <v>#REF!</v>
      </c>
      <c r="G985" s="49" t="e">
        <f>IF(#REF!="","",#REF!)</f>
        <v>#REF!</v>
      </c>
      <c r="H985" s="54" t="e">
        <f>IF(#REF!="","",#REF!)</f>
        <v>#REF!</v>
      </c>
      <c r="I985" s="385" t="str">
        <f t="shared" si="169"/>
        <v/>
      </c>
      <c r="J985" s="386"/>
      <c r="K985" s="387"/>
      <c r="L985" s="613" t="e">
        <f>IF(#REF!="","",#REF!)</f>
        <v>#REF!</v>
      </c>
      <c r="M985" s="613"/>
      <c r="N985" s="613"/>
      <c r="O985" s="613"/>
      <c r="P985" s="613"/>
      <c r="Q985" s="613"/>
      <c r="R985" s="613"/>
      <c r="S985" s="614"/>
      <c r="T985" s="567"/>
      <c r="U985" s="416"/>
      <c r="V985" s="666"/>
      <c r="W985" s="565"/>
      <c r="X985" s="23" t="e">
        <f t="shared" si="170"/>
        <v>#REF!</v>
      </c>
      <c r="Y985" s="7">
        <f t="shared" si="171"/>
        <v>2</v>
      </c>
      <c r="Z985" s="7" t="e">
        <f t="shared" si="172"/>
        <v>#REF!</v>
      </c>
      <c r="AA985" s="7" t="e">
        <f t="shared" si="173"/>
        <v>#REF!</v>
      </c>
      <c r="AB985" s="7" t="e">
        <f>IF(I985=#REF!,1,2)</f>
        <v>#REF!</v>
      </c>
    </row>
    <row r="986" spans="1:28" s="7" customFormat="1" ht="17.45" customHeight="1" x14ac:dyDescent="0.15">
      <c r="A986" s="27" t="e">
        <f t="shared" si="174"/>
        <v>#REF!</v>
      </c>
      <c r="B986" s="623"/>
      <c r="C986" s="628"/>
      <c r="D986" s="631"/>
      <c r="E986" s="523"/>
      <c r="F986" s="47" t="e">
        <f>IF(#REF!="","",#REF!)</f>
        <v>#REF!</v>
      </c>
      <c r="G986" s="49" t="e">
        <f>IF(#REF!="","",#REF!)</f>
        <v>#REF!</v>
      </c>
      <c r="H986" s="54" t="e">
        <f>IF(#REF!="","",#REF!)</f>
        <v>#REF!</v>
      </c>
      <c r="I986" s="385" t="str">
        <f t="shared" si="169"/>
        <v/>
      </c>
      <c r="J986" s="386"/>
      <c r="K986" s="387"/>
      <c r="L986" s="613" t="e">
        <f>IF(#REF!="","",#REF!)</f>
        <v>#REF!</v>
      </c>
      <c r="M986" s="613"/>
      <c r="N986" s="613"/>
      <c r="O986" s="613"/>
      <c r="P986" s="613"/>
      <c r="Q986" s="613"/>
      <c r="R986" s="613"/>
      <c r="S986" s="614"/>
      <c r="T986" s="567"/>
      <c r="U986" s="416"/>
      <c r="V986" s="666"/>
      <c r="W986" s="565"/>
      <c r="X986" s="23" t="e">
        <f t="shared" si="170"/>
        <v>#REF!</v>
      </c>
      <c r="Y986" s="7">
        <f t="shared" si="171"/>
        <v>2</v>
      </c>
      <c r="Z986" s="7" t="e">
        <f t="shared" si="172"/>
        <v>#REF!</v>
      </c>
      <c r="AA986" s="7" t="e">
        <f t="shared" si="173"/>
        <v>#REF!</v>
      </c>
      <c r="AB986" s="7" t="e">
        <f>IF(I986=#REF!,1,2)</f>
        <v>#REF!</v>
      </c>
    </row>
    <row r="987" spans="1:28" s="7" customFormat="1" ht="17.45" customHeight="1" x14ac:dyDescent="0.15">
      <c r="A987" s="27" t="e">
        <f t="shared" si="174"/>
        <v>#REF!</v>
      </c>
      <c r="B987" s="623"/>
      <c r="C987" s="628"/>
      <c r="D987" s="631"/>
      <c r="E987" s="523"/>
      <c r="F987" s="47" t="e">
        <f>IF(#REF!="","",#REF!)</f>
        <v>#REF!</v>
      </c>
      <c r="G987" s="49" t="e">
        <f>IF(#REF!="","",#REF!)</f>
        <v>#REF!</v>
      </c>
      <c r="H987" s="54" t="e">
        <f>IF(#REF!="","",#REF!)</f>
        <v>#REF!</v>
      </c>
      <c r="I987" s="385" t="str">
        <f t="shared" si="169"/>
        <v/>
      </c>
      <c r="J987" s="386"/>
      <c r="K987" s="387"/>
      <c r="L987" s="613" t="e">
        <f>IF(#REF!="","",#REF!)</f>
        <v>#REF!</v>
      </c>
      <c r="M987" s="613"/>
      <c r="N987" s="613"/>
      <c r="O987" s="613"/>
      <c r="P987" s="613"/>
      <c r="Q987" s="613"/>
      <c r="R987" s="613"/>
      <c r="S987" s="614"/>
      <c r="T987" s="567"/>
      <c r="U987" s="416"/>
      <c r="V987" s="666"/>
      <c r="W987" s="565"/>
      <c r="X987" s="23" t="e">
        <f t="shared" si="170"/>
        <v>#REF!</v>
      </c>
      <c r="Y987" s="7">
        <f t="shared" si="171"/>
        <v>2</v>
      </c>
      <c r="Z987" s="7" t="e">
        <f t="shared" si="172"/>
        <v>#REF!</v>
      </c>
      <c r="AA987" s="7" t="e">
        <f t="shared" si="173"/>
        <v>#REF!</v>
      </c>
      <c r="AB987" s="7" t="e">
        <f>IF(I987=#REF!,1,2)</f>
        <v>#REF!</v>
      </c>
    </row>
    <row r="988" spans="1:28" s="7" customFormat="1" ht="17.45" customHeight="1" x14ac:dyDescent="0.15">
      <c r="A988" s="27" t="e">
        <f t="shared" si="174"/>
        <v>#REF!</v>
      </c>
      <c r="B988" s="623"/>
      <c r="C988" s="628"/>
      <c r="D988" s="631"/>
      <c r="E988" s="523"/>
      <c r="F988" s="47" t="e">
        <f>IF(#REF!="","",#REF!)</f>
        <v>#REF!</v>
      </c>
      <c r="G988" s="49" t="e">
        <f>IF(#REF!="","",#REF!)</f>
        <v>#REF!</v>
      </c>
      <c r="H988" s="54" t="e">
        <f>IF(#REF!="","",#REF!)</f>
        <v>#REF!</v>
      </c>
      <c r="I988" s="385" t="str">
        <f t="shared" si="169"/>
        <v/>
      </c>
      <c r="J988" s="386"/>
      <c r="K988" s="387"/>
      <c r="L988" s="613" t="e">
        <f>IF(#REF!="","",#REF!)</f>
        <v>#REF!</v>
      </c>
      <c r="M988" s="613"/>
      <c r="N988" s="613"/>
      <c r="O988" s="613"/>
      <c r="P988" s="613"/>
      <c r="Q988" s="613"/>
      <c r="R988" s="613"/>
      <c r="S988" s="614"/>
      <c r="T988" s="567"/>
      <c r="U988" s="416"/>
      <c r="V988" s="666"/>
      <c r="W988" s="565"/>
      <c r="X988" s="23" t="e">
        <f t="shared" si="170"/>
        <v>#REF!</v>
      </c>
      <c r="Y988" s="7">
        <f t="shared" si="171"/>
        <v>2</v>
      </c>
      <c r="Z988" s="7" t="e">
        <f t="shared" si="172"/>
        <v>#REF!</v>
      </c>
      <c r="AA988" s="7" t="e">
        <f t="shared" si="173"/>
        <v>#REF!</v>
      </c>
      <c r="AB988" s="7" t="e">
        <f>IF(I988=#REF!,1,2)</f>
        <v>#REF!</v>
      </c>
    </row>
    <row r="989" spans="1:28" s="7" customFormat="1" ht="17.45" customHeight="1" x14ac:dyDescent="0.15">
      <c r="A989" s="27" t="e">
        <f t="shared" si="174"/>
        <v>#REF!</v>
      </c>
      <c r="B989" s="623"/>
      <c r="C989" s="628"/>
      <c r="D989" s="631"/>
      <c r="E989" s="523"/>
      <c r="F989" s="47" t="e">
        <f>IF(#REF!="","",#REF!)</f>
        <v>#REF!</v>
      </c>
      <c r="G989" s="49" t="e">
        <f>IF(#REF!="","",#REF!)</f>
        <v>#REF!</v>
      </c>
      <c r="H989" s="54" t="e">
        <f>IF(#REF!="","",#REF!)</f>
        <v>#REF!</v>
      </c>
      <c r="I989" s="385" t="str">
        <f t="shared" si="169"/>
        <v/>
      </c>
      <c r="J989" s="386"/>
      <c r="K989" s="387"/>
      <c r="L989" s="613" t="e">
        <f>IF(#REF!="","",#REF!)</f>
        <v>#REF!</v>
      </c>
      <c r="M989" s="613"/>
      <c r="N989" s="613"/>
      <c r="O989" s="613"/>
      <c r="P989" s="613"/>
      <c r="Q989" s="613"/>
      <c r="R989" s="613"/>
      <c r="S989" s="614"/>
      <c r="T989" s="567"/>
      <c r="U989" s="416"/>
      <c r="V989" s="666"/>
      <c r="W989" s="565"/>
      <c r="X989" s="23" t="e">
        <f t="shared" si="170"/>
        <v>#REF!</v>
      </c>
      <c r="Y989" s="7">
        <f t="shared" si="171"/>
        <v>2</v>
      </c>
      <c r="Z989" s="7" t="e">
        <f t="shared" si="172"/>
        <v>#REF!</v>
      </c>
      <c r="AA989" s="7" t="e">
        <f t="shared" si="173"/>
        <v>#REF!</v>
      </c>
      <c r="AB989" s="7" t="e">
        <f>IF(I989=#REF!,1,2)</f>
        <v>#REF!</v>
      </c>
    </row>
    <row r="990" spans="1:28" s="7" customFormat="1" ht="17.45" customHeight="1" x14ac:dyDescent="0.15">
      <c r="A990" s="27" t="e">
        <f t="shared" si="174"/>
        <v>#REF!</v>
      </c>
      <c r="B990" s="623"/>
      <c r="C990" s="628"/>
      <c r="D990" s="631"/>
      <c r="E990" s="523"/>
      <c r="F990" s="47" t="e">
        <f>IF(#REF!="","",#REF!)</f>
        <v>#REF!</v>
      </c>
      <c r="G990" s="49" t="e">
        <f>IF(#REF!="","",#REF!)</f>
        <v>#REF!</v>
      </c>
      <c r="H990" s="54" t="e">
        <f>IF(#REF!="","",#REF!)</f>
        <v>#REF!</v>
      </c>
      <c r="I990" s="385" t="str">
        <f t="shared" si="169"/>
        <v/>
      </c>
      <c r="J990" s="386"/>
      <c r="K990" s="387"/>
      <c r="L990" s="613" t="e">
        <f>IF(#REF!="","",#REF!)</f>
        <v>#REF!</v>
      </c>
      <c r="M990" s="613"/>
      <c r="N990" s="613"/>
      <c r="O990" s="613"/>
      <c r="P990" s="613"/>
      <c r="Q990" s="613"/>
      <c r="R990" s="613"/>
      <c r="S990" s="614"/>
      <c r="T990" s="567"/>
      <c r="U990" s="416"/>
      <c r="V990" s="666"/>
      <c r="W990" s="565"/>
      <c r="X990" s="23" t="e">
        <f t="shared" si="170"/>
        <v>#REF!</v>
      </c>
      <c r="Y990" s="7">
        <f t="shared" si="171"/>
        <v>2</v>
      </c>
      <c r="Z990" s="7" t="e">
        <f t="shared" si="172"/>
        <v>#REF!</v>
      </c>
      <c r="AA990" s="7" t="e">
        <f t="shared" si="173"/>
        <v>#REF!</v>
      </c>
      <c r="AB990" s="7" t="e">
        <f>IF(I990=#REF!,1,2)</f>
        <v>#REF!</v>
      </c>
    </row>
    <row r="991" spans="1:28" s="7" customFormat="1" ht="17.45" customHeight="1" x14ac:dyDescent="0.15">
      <c r="A991" s="27" t="e">
        <f t="shared" si="174"/>
        <v>#REF!</v>
      </c>
      <c r="B991" s="623"/>
      <c r="C991" s="628"/>
      <c r="D991" s="631"/>
      <c r="E991" s="523"/>
      <c r="F991" s="47" t="e">
        <f>IF(#REF!="","",#REF!)</f>
        <v>#REF!</v>
      </c>
      <c r="G991" s="49" t="e">
        <f>IF(#REF!="","",#REF!)</f>
        <v>#REF!</v>
      </c>
      <c r="H991" s="54" t="e">
        <f>IF(#REF!="","",#REF!)</f>
        <v>#REF!</v>
      </c>
      <c r="I991" s="385" t="str">
        <f t="shared" si="169"/>
        <v/>
      </c>
      <c r="J991" s="386"/>
      <c r="K991" s="387"/>
      <c r="L991" s="613" t="e">
        <f>IF(#REF!="","",#REF!)</f>
        <v>#REF!</v>
      </c>
      <c r="M991" s="613"/>
      <c r="N991" s="613"/>
      <c r="O991" s="613"/>
      <c r="P991" s="613"/>
      <c r="Q991" s="613"/>
      <c r="R991" s="613"/>
      <c r="S991" s="614"/>
      <c r="T991" s="567"/>
      <c r="U991" s="416"/>
      <c r="V991" s="666"/>
      <c r="W991" s="565"/>
      <c r="X991" s="23" t="e">
        <f t="shared" si="170"/>
        <v>#REF!</v>
      </c>
      <c r="Y991" s="7">
        <f t="shared" si="171"/>
        <v>2</v>
      </c>
      <c r="Z991" s="7" t="e">
        <f t="shared" si="172"/>
        <v>#REF!</v>
      </c>
      <c r="AA991" s="7" t="e">
        <f t="shared" si="173"/>
        <v>#REF!</v>
      </c>
      <c r="AB991" s="7" t="e">
        <f>IF(I991=#REF!,1,2)</f>
        <v>#REF!</v>
      </c>
    </row>
    <row r="992" spans="1:28" s="7" customFormat="1" ht="17.45" customHeight="1" x14ac:dyDescent="0.15">
      <c r="A992" s="27" t="e">
        <f t="shared" si="174"/>
        <v>#REF!</v>
      </c>
      <c r="B992" s="623"/>
      <c r="C992" s="628"/>
      <c r="D992" s="631"/>
      <c r="E992" s="523"/>
      <c r="F992" s="47" t="e">
        <f>IF(#REF!="","",#REF!)</f>
        <v>#REF!</v>
      </c>
      <c r="G992" s="49" t="e">
        <f>IF(#REF!="","",#REF!)</f>
        <v>#REF!</v>
      </c>
      <c r="H992" s="54" t="e">
        <f>IF(#REF!="","",#REF!)</f>
        <v>#REF!</v>
      </c>
      <c r="I992" s="385" t="str">
        <f t="shared" si="169"/>
        <v/>
      </c>
      <c r="J992" s="386"/>
      <c r="K992" s="387"/>
      <c r="L992" s="613" t="e">
        <f>IF(#REF!="","",#REF!)</f>
        <v>#REF!</v>
      </c>
      <c r="M992" s="613"/>
      <c r="N992" s="613"/>
      <c r="O992" s="613"/>
      <c r="P992" s="613"/>
      <c r="Q992" s="613"/>
      <c r="R992" s="613"/>
      <c r="S992" s="614"/>
      <c r="T992" s="567"/>
      <c r="U992" s="416"/>
      <c r="V992" s="666"/>
      <c r="W992" s="565"/>
      <c r="X992" s="23" t="e">
        <f t="shared" si="170"/>
        <v>#REF!</v>
      </c>
      <c r="Y992" s="7">
        <f t="shared" si="171"/>
        <v>2</v>
      </c>
      <c r="Z992" s="7" t="e">
        <f t="shared" si="172"/>
        <v>#REF!</v>
      </c>
      <c r="AA992" s="7" t="e">
        <f t="shared" si="173"/>
        <v>#REF!</v>
      </c>
      <c r="AB992" s="7" t="e">
        <f>IF(I992=#REF!,1,2)</f>
        <v>#REF!</v>
      </c>
    </row>
    <row r="993" spans="1:30" s="7" customFormat="1" ht="17.45" customHeight="1" x14ac:dyDescent="0.15">
      <c r="A993" s="27" t="e">
        <f t="shared" si="174"/>
        <v>#REF!</v>
      </c>
      <c r="B993" s="623"/>
      <c r="C993" s="628"/>
      <c r="D993" s="631"/>
      <c r="E993" s="523"/>
      <c r="F993" s="47" t="e">
        <f>IF(#REF!="","",#REF!)</f>
        <v>#REF!</v>
      </c>
      <c r="G993" s="49" t="e">
        <f>IF(#REF!="","",#REF!)</f>
        <v>#REF!</v>
      </c>
      <c r="H993" s="54" t="e">
        <f>IF(#REF!="","",#REF!)</f>
        <v>#REF!</v>
      </c>
      <c r="I993" s="385" t="str">
        <f t="shared" si="169"/>
        <v/>
      </c>
      <c r="J993" s="386"/>
      <c r="K993" s="387"/>
      <c r="L993" s="613" t="e">
        <f>IF(#REF!="","",#REF!)</f>
        <v>#REF!</v>
      </c>
      <c r="M993" s="613"/>
      <c r="N993" s="613"/>
      <c r="O993" s="613"/>
      <c r="P993" s="613"/>
      <c r="Q993" s="613"/>
      <c r="R993" s="613"/>
      <c r="S993" s="614"/>
      <c r="T993" s="567"/>
      <c r="U993" s="416"/>
      <c r="V993" s="666"/>
      <c r="W993" s="565"/>
      <c r="X993" s="23" t="e">
        <f t="shared" si="170"/>
        <v>#REF!</v>
      </c>
      <c r="Y993" s="7">
        <f t="shared" si="171"/>
        <v>2</v>
      </c>
      <c r="Z993" s="7" t="e">
        <f t="shared" si="172"/>
        <v>#REF!</v>
      </c>
      <c r="AA993" s="7" t="e">
        <f t="shared" si="173"/>
        <v>#REF!</v>
      </c>
      <c r="AB993" s="7" t="e">
        <f>IF(I993=#REF!,1,2)</f>
        <v>#REF!</v>
      </c>
    </row>
    <row r="994" spans="1:30" s="7" customFormat="1" ht="17.45" customHeight="1" thickBot="1" x14ac:dyDescent="0.2">
      <c r="A994" s="27" t="e">
        <f t="shared" si="174"/>
        <v>#REF!</v>
      </c>
      <c r="B994" s="623"/>
      <c r="C994" s="628"/>
      <c r="D994" s="631"/>
      <c r="E994" s="523"/>
      <c r="F994" s="47" t="e">
        <f>IF(#REF!="","",#REF!)</f>
        <v>#REF!</v>
      </c>
      <c r="G994" s="49" t="e">
        <f>IF(#REF!="","",#REF!)</f>
        <v>#REF!</v>
      </c>
      <c r="H994" s="54" t="e">
        <f>IF(#REF!="","",#REF!)</f>
        <v>#REF!</v>
      </c>
      <c r="I994" s="385" t="str">
        <f t="shared" si="169"/>
        <v/>
      </c>
      <c r="J994" s="386"/>
      <c r="K994" s="387"/>
      <c r="L994" s="613" t="e">
        <f>IF(#REF!="","",#REF!)</f>
        <v>#REF!</v>
      </c>
      <c r="M994" s="613"/>
      <c r="N994" s="613"/>
      <c r="O994" s="613"/>
      <c r="P994" s="613"/>
      <c r="Q994" s="613"/>
      <c r="R994" s="613"/>
      <c r="S994" s="614"/>
      <c r="T994" s="668"/>
      <c r="U994" s="416"/>
      <c r="V994" s="666"/>
      <c r="W994" s="565"/>
      <c r="X994" s="23" t="e">
        <f t="shared" si="170"/>
        <v>#REF!</v>
      </c>
      <c r="Y994" s="7">
        <f t="shared" si="171"/>
        <v>2</v>
      </c>
      <c r="Z994" s="7" t="e">
        <f t="shared" si="172"/>
        <v>#REF!</v>
      </c>
      <c r="AA994" s="7" t="e">
        <f t="shared" si="173"/>
        <v>#REF!</v>
      </c>
      <c r="AB994" s="7" t="e">
        <f>IF(I994=#REF!,1,2)</f>
        <v>#REF!</v>
      </c>
    </row>
    <row r="995" spans="1:30" s="7" customFormat="1" ht="36" customHeight="1" thickBot="1" x14ac:dyDescent="0.2">
      <c r="A995" s="13"/>
      <c r="B995" s="623"/>
      <c r="C995" s="628"/>
      <c r="D995" s="631"/>
      <c r="E995" s="508" t="s">
        <v>240</v>
      </c>
      <c r="F995" s="511" t="s">
        <v>206</v>
      </c>
      <c r="G995" s="435"/>
      <c r="H995" s="434" t="s">
        <v>207</v>
      </c>
      <c r="I995" s="435"/>
      <c r="J995" s="435"/>
      <c r="K995" s="435"/>
      <c r="L995" s="436" t="s">
        <v>208</v>
      </c>
      <c r="M995" s="436"/>
      <c r="N995" s="436"/>
      <c r="O995" s="669" t="s">
        <v>209</v>
      </c>
      <c r="P995" s="670"/>
      <c r="Q995" s="512" t="s">
        <v>210</v>
      </c>
      <c r="R995" s="38" t="s">
        <v>206</v>
      </c>
      <c r="S995" s="39" t="s">
        <v>202</v>
      </c>
      <c r="T995" s="44" t="s">
        <v>211</v>
      </c>
      <c r="U995" s="416"/>
      <c r="V995" s="666"/>
      <c r="W995" s="565"/>
      <c r="X995" s="28"/>
      <c r="Y995" s="21" t="s">
        <v>212</v>
      </c>
      <c r="Z995" s="21" t="s">
        <v>210</v>
      </c>
      <c r="AB995" s="45" t="s">
        <v>213</v>
      </c>
      <c r="AC995" s="45" t="s">
        <v>214</v>
      </c>
      <c r="AD995" s="22"/>
    </row>
    <row r="996" spans="1:30" s="7" customFormat="1" ht="15" customHeight="1" x14ac:dyDescent="0.15">
      <c r="A996" s="29"/>
      <c r="B996" s="623"/>
      <c r="C996" s="628"/>
      <c r="D996" s="631"/>
      <c r="E996" s="509"/>
      <c r="F996" s="515" t="e">
        <f>IF(#REF!="","",#REF!)</f>
        <v>#REF!</v>
      </c>
      <c r="G996" s="516"/>
      <c r="H996" s="439" t="e">
        <f>IF(#REF!="","",#REF!)</f>
        <v>#REF!</v>
      </c>
      <c r="I996" s="440"/>
      <c r="J996" s="440"/>
      <c r="K996" s="440"/>
      <c r="L996" s="441" t="e">
        <f>IF(#REF!="","",#REF!)</f>
        <v>#REF!</v>
      </c>
      <c r="M996" s="442"/>
      <c r="N996" s="442"/>
      <c r="O996" s="443" t="e">
        <f>SUM($L996:$N998)</f>
        <v>#REF!</v>
      </c>
      <c r="P996" s="444"/>
      <c r="Q996" s="513"/>
      <c r="R996" s="42" t="e">
        <f>IF(#REF!="","",#REF!)</f>
        <v>#REF!</v>
      </c>
      <c r="S996" s="40" t="e">
        <f>IF(#REF!="","",#REF!)</f>
        <v>#REF!</v>
      </c>
      <c r="T996" s="617" t="e">
        <f>SUM($S996:$S998)</f>
        <v>#REF!</v>
      </c>
      <c r="U996" s="416"/>
      <c r="V996" s="666"/>
      <c r="W996" s="565"/>
      <c r="X996" s="23" t="e">
        <f>IF(OR(Y996=2,Z996=2,AB996=2,AC996=2),"入力不備あり","")</f>
        <v>#REF!</v>
      </c>
      <c r="Y996" s="41" t="e">
        <f>IF(AND(F996="",H996="",L996=""),"",IF(AND(F996&lt;&gt;"",F996&gt;0,L996&lt;&gt;"",L996&gt;0,H996="○"),"",2))</f>
        <v>#REF!</v>
      </c>
      <c r="Z996" s="41" t="e">
        <f>IF(AND(R996="",S996=""),"",IF(AND(R996&gt;0,R996&lt;&gt;"",S996&gt;0,S996&lt;&gt;""),"",2))</f>
        <v>#REF!</v>
      </c>
      <c r="AA996" s="30"/>
      <c r="AB996" s="7" t="e">
        <f>IF(AND(O996=0,#REF!=0),"",IF(O996=#REF!,1,2))</f>
        <v>#REF!</v>
      </c>
      <c r="AC996" s="7" t="e">
        <f>IF(AND(T996=0,#REF!=0),"",IF(T996=#REF!,1,2))</f>
        <v>#REF!</v>
      </c>
    </row>
    <row r="997" spans="1:30" s="7" customFormat="1" ht="15" customHeight="1" x14ac:dyDescent="0.15">
      <c r="A997" s="29"/>
      <c r="B997" s="623"/>
      <c r="C997" s="628"/>
      <c r="D997" s="631"/>
      <c r="E997" s="509"/>
      <c r="F997" s="500" t="e">
        <f>IF(#REF!="","",#REF!)</f>
        <v>#REF!</v>
      </c>
      <c r="G997" s="501"/>
      <c r="H997" s="448" t="e">
        <f>IF(#REF!="","",#REF!)</f>
        <v>#REF!</v>
      </c>
      <c r="I997" s="449"/>
      <c r="J997" s="449"/>
      <c r="K997" s="449"/>
      <c r="L997" s="450" t="e">
        <f>IF(#REF!="","",#REF!)</f>
        <v>#REF!</v>
      </c>
      <c r="M997" s="451"/>
      <c r="N997" s="451"/>
      <c r="O997" s="445"/>
      <c r="P997" s="444"/>
      <c r="Q997" s="513"/>
      <c r="R997" s="42" t="e">
        <f>IF(#REF!="","",#REF!)</f>
        <v>#REF!</v>
      </c>
      <c r="S997" s="40" t="e">
        <f>IF(#REF!="","",#REF!)</f>
        <v>#REF!</v>
      </c>
      <c r="T997" s="618"/>
      <c r="U997" s="416"/>
      <c r="V997" s="666"/>
      <c r="W997" s="565"/>
      <c r="X997" s="23" t="e">
        <f>IF(OR(Y997=2,Z997=2),"入力不備あり","")</f>
        <v>#REF!</v>
      </c>
      <c r="Y997" s="41" t="e">
        <f>IF(AND(F997="",H997="",L997=""),"",IF(AND(F997&lt;&gt;"",F997&gt;0,L997&lt;&gt;"",L997&gt;0,H997="○"),"",2))</f>
        <v>#REF!</v>
      </c>
      <c r="Z997" s="41" t="e">
        <f t="shared" ref="Z997:Z998" si="175">IF(AND(R997="",S997=""),"",IF(AND(R997&gt;0,R997&lt;&gt;"",S997&gt;0,S997&lt;&gt;""),"",2))</f>
        <v>#REF!</v>
      </c>
      <c r="AA997" s="30"/>
    </row>
    <row r="998" spans="1:30" s="7" customFormat="1" ht="15" customHeight="1" thickBot="1" x14ac:dyDescent="0.2">
      <c r="A998" s="29"/>
      <c r="B998" s="623"/>
      <c r="C998" s="628"/>
      <c r="D998" s="631"/>
      <c r="E998" s="615"/>
      <c r="F998" s="620" t="e">
        <f>IF(#REF!="","",#REF!)</f>
        <v>#REF!</v>
      </c>
      <c r="G998" s="621"/>
      <c r="H998" s="640" t="e">
        <f>IF(#REF!="","",#REF!)</f>
        <v>#REF!</v>
      </c>
      <c r="I998" s="641"/>
      <c r="J998" s="641"/>
      <c r="K998" s="641"/>
      <c r="L998" s="642" t="e">
        <f>IF(#REF!="","",#REF!)</f>
        <v>#REF!</v>
      </c>
      <c r="M998" s="643"/>
      <c r="N998" s="643"/>
      <c r="O998" s="663"/>
      <c r="P998" s="664"/>
      <c r="Q998" s="616"/>
      <c r="R998" s="59" t="e">
        <f>IF(#REF!="","",#REF!)</f>
        <v>#REF!</v>
      </c>
      <c r="S998" s="60" t="e">
        <f>IF(#REF!="","",#REF!)</f>
        <v>#REF!</v>
      </c>
      <c r="T998" s="619"/>
      <c r="U998" s="416"/>
      <c r="V998" s="666"/>
      <c r="W998" s="565"/>
      <c r="X998" s="23" t="e">
        <f>IF(OR(Y998=2,Z998=2),"入力不備あり","")</f>
        <v>#REF!</v>
      </c>
      <c r="Y998" s="41" t="e">
        <f>IF(AND(F998="",H998="",L998=""),"",IF(AND(F998&lt;&gt;"",F998&gt;0,L998&lt;&gt;"",L998&gt;0,H998="○"),"",2))</f>
        <v>#REF!</v>
      </c>
      <c r="Z998" s="41" t="e">
        <f t="shared" si="175"/>
        <v>#REF!</v>
      </c>
      <c r="AA998" s="30"/>
    </row>
    <row r="999" spans="1:30" s="7" customFormat="1" ht="27.6" customHeight="1" x14ac:dyDescent="0.15">
      <c r="A999" s="320"/>
      <c r="B999" s="624"/>
      <c r="C999" s="326" t="s">
        <v>215</v>
      </c>
      <c r="D999" s="327"/>
      <c r="E999" s="608" t="e">
        <f>IF(#REF!="","",#REF!)</f>
        <v>#REF!</v>
      </c>
      <c r="F999" s="609"/>
      <c r="G999" s="609"/>
      <c r="H999" s="609"/>
      <c r="I999" s="609"/>
      <c r="J999" s="609"/>
      <c r="K999" s="609"/>
      <c r="L999" s="609"/>
      <c r="M999" s="609"/>
      <c r="N999" s="609"/>
      <c r="O999" s="609"/>
      <c r="P999" s="609"/>
      <c r="Q999" s="609"/>
      <c r="R999" s="609"/>
      <c r="S999" s="609"/>
      <c r="T999" s="609"/>
      <c r="U999" s="609"/>
      <c r="V999" s="609"/>
      <c r="W999" s="610"/>
    </row>
    <row r="1000" spans="1:30" s="7" customFormat="1" ht="27.6" customHeight="1" thickBot="1" x14ac:dyDescent="0.2">
      <c r="A1000" s="320"/>
      <c r="B1000" s="624"/>
      <c r="C1000" s="326" t="s">
        <v>216</v>
      </c>
      <c r="D1000" s="327"/>
      <c r="E1000" s="608" t="e">
        <f>IF(#REF!="","",#REF!)</f>
        <v>#REF!</v>
      </c>
      <c r="F1000" s="609"/>
      <c r="G1000" s="609"/>
      <c r="H1000" s="609"/>
      <c r="I1000" s="609"/>
      <c r="J1000" s="609"/>
      <c r="K1000" s="609"/>
      <c r="L1000" s="609"/>
      <c r="M1000" s="609"/>
      <c r="N1000" s="609"/>
      <c r="O1000" s="609"/>
      <c r="P1000" s="609"/>
      <c r="Q1000" s="609"/>
      <c r="R1000" s="611"/>
      <c r="S1000" s="611"/>
      <c r="T1000" s="611"/>
      <c r="U1000" s="611"/>
      <c r="V1000" s="611"/>
      <c r="W1000" s="612"/>
    </row>
    <row r="1001" spans="1:30" s="7" customFormat="1" ht="18.600000000000001" customHeight="1" x14ac:dyDescent="0.15">
      <c r="A1001" s="320"/>
      <c r="B1001" s="624"/>
      <c r="C1001" s="332" t="s">
        <v>217</v>
      </c>
      <c r="D1001" s="333"/>
      <c r="E1001" s="333"/>
      <c r="F1001" s="334"/>
      <c r="G1001" s="377" t="s">
        <v>218</v>
      </c>
      <c r="H1001" s="378"/>
      <c r="I1001" s="378"/>
      <c r="J1001" s="378"/>
      <c r="K1001" s="378"/>
      <c r="L1001" s="378"/>
      <c r="M1001" s="378"/>
      <c r="N1001" s="378"/>
      <c r="O1001" s="378"/>
      <c r="P1001" s="378"/>
      <c r="Q1001" s="378"/>
      <c r="R1001" s="389" t="e">
        <f>IF(X1001&lt;&gt;"","","【入力内容確認欄】以下を確認し【作業用】事業計画書(間接)シートを修正願います。")</f>
        <v>#REF!</v>
      </c>
      <c r="S1001" s="632"/>
      <c r="T1001" s="632"/>
      <c r="U1001" s="632"/>
      <c r="V1001" s="632"/>
      <c r="W1001" s="633"/>
      <c r="X1001" s="68" t="e">
        <f>IF(AND(R1004="",R1005="",R1006="",R1007="",R1008="",R1009=""),"左の市区町村に係る入力が完了しました。今一度、記載内容をご確認ください。","")</f>
        <v>#REF!</v>
      </c>
    </row>
    <row r="1002" spans="1:30" s="7" customFormat="1" ht="9" customHeight="1" x14ac:dyDescent="0.15">
      <c r="A1002" s="320"/>
      <c r="B1002" s="624"/>
      <c r="C1002" s="335"/>
      <c r="D1002" s="336"/>
      <c r="E1002" s="336"/>
      <c r="F1002" s="337"/>
      <c r="G1002" s="379"/>
      <c r="H1002" s="380"/>
      <c r="I1002" s="380"/>
      <c r="J1002" s="380"/>
      <c r="K1002" s="380"/>
      <c r="L1002" s="380"/>
      <c r="M1002" s="380"/>
      <c r="N1002" s="380"/>
      <c r="O1002" s="380"/>
      <c r="P1002" s="380"/>
      <c r="Q1002" s="380"/>
      <c r="R1002" s="634"/>
      <c r="S1002" s="635"/>
      <c r="T1002" s="635"/>
      <c r="U1002" s="635"/>
      <c r="V1002" s="635"/>
      <c r="W1002" s="636"/>
    </row>
    <row r="1003" spans="1:30" s="7" customFormat="1" ht="9" customHeight="1" thickBot="1" x14ac:dyDescent="0.2">
      <c r="A1003" s="320"/>
      <c r="B1003" s="624"/>
      <c r="C1003" s="335"/>
      <c r="D1003" s="336"/>
      <c r="E1003" s="336"/>
      <c r="F1003" s="337"/>
      <c r="G1003" s="381"/>
      <c r="H1003" s="382"/>
      <c r="I1003" s="382"/>
      <c r="J1003" s="382"/>
      <c r="K1003" s="382"/>
      <c r="L1003" s="382"/>
      <c r="M1003" s="382"/>
      <c r="N1003" s="382"/>
      <c r="O1003" s="382"/>
      <c r="P1003" s="382"/>
      <c r="Q1003" s="382"/>
      <c r="R1003" s="637"/>
      <c r="S1003" s="638"/>
      <c r="T1003" s="638"/>
      <c r="U1003" s="638"/>
      <c r="V1003" s="638"/>
      <c r="W1003" s="639"/>
    </row>
    <row r="1004" spans="1:30" s="7" customFormat="1" ht="17.45" customHeight="1" x14ac:dyDescent="0.15">
      <c r="A1004" s="320"/>
      <c r="B1004" s="624"/>
      <c r="C1004" s="335"/>
      <c r="D1004" s="336"/>
      <c r="E1004" s="336"/>
      <c r="F1004" s="337"/>
      <c r="G1004" s="398" t="e">
        <f>IF(#REF!="","",#REF!)</f>
        <v>#REF!</v>
      </c>
      <c r="H1004" s="399"/>
      <c r="I1004" s="399"/>
      <c r="J1004" s="399"/>
      <c r="K1004" s="399"/>
      <c r="L1004" s="399"/>
      <c r="M1004" s="399"/>
      <c r="N1004" s="399"/>
      <c r="O1004" s="399"/>
      <c r="P1004" s="399"/>
      <c r="Q1004" s="399"/>
      <c r="R1004" s="646" t="e" cm="1">
        <f t="array" ref="R1004">IF(AND(X973:X998="",A975:A998=""),"","・報酬・期末勤勉手当・交通費・合計額・都道府県/国の補助金額のいずれかに不備あり。")</f>
        <v>#REF!</v>
      </c>
      <c r="S1004" s="647"/>
      <c r="T1004" s="647"/>
      <c r="U1004" s="647"/>
      <c r="V1004" s="647"/>
      <c r="W1004" s="648"/>
    </row>
    <row r="1005" spans="1:30" s="7" customFormat="1" ht="17.45" customHeight="1" x14ac:dyDescent="0.15">
      <c r="A1005" s="320"/>
      <c r="B1005" s="624"/>
      <c r="C1005" s="335"/>
      <c r="D1005" s="336"/>
      <c r="E1005" s="336"/>
      <c r="F1005" s="337"/>
      <c r="G1005" s="374" t="s">
        <v>219</v>
      </c>
      <c r="H1005" s="388"/>
      <c r="I1005" s="388"/>
      <c r="J1005" s="388"/>
      <c r="K1005" s="388"/>
      <c r="L1005" s="388"/>
      <c r="M1005" s="388"/>
      <c r="N1005" s="388"/>
      <c r="O1005" s="388"/>
      <c r="P1005" s="388"/>
      <c r="Q1005" s="388"/>
      <c r="R1005" s="367" t="str">
        <f>IF(A971="市町村名×","・【C列】市区町村名：未入力または不備あり。","")</f>
        <v>・【C列】市区町村名：未入力または不備あり。</v>
      </c>
      <c r="S1005" s="644"/>
      <c r="T1005" s="644"/>
      <c r="U1005" s="644"/>
      <c r="V1005" s="644"/>
      <c r="W1005" s="645"/>
    </row>
    <row r="1006" spans="1:30" s="7" customFormat="1" ht="17.45" customHeight="1" x14ac:dyDescent="0.15">
      <c r="A1006" s="320"/>
      <c r="B1006" s="624"/>
      <c r="C1006" s="338"/>
      <c r="D1006" s="339"/>
      <c r="E1006" s="339"/>
      <c r="F1006" s="340"/>
      <c r="G1006" s="364" t="e">
        <f>IF(#REF!="","",#REF!)</f>
        <v>#REF!</v>
      </c>
      <c r="H1006" s="365"/>
      <c r="I1006" s="365"/>
      <c r="J1006" s="366"/>
      <c r="K1006" s="366"/>
      <c r="L1006" s="366"/>
      <c r="M1006" s="366"/>
      <c r="N1006" s="366"/>
      <c r="O1006" s="366"/>
      <c r="P1006" s="366"/>
      <c r="Q1006" s="366"/>
      <c r="R1006" s="367" t="e">
        <f>IF(OR(AF975=2,NOT(AND(V973&gt;0.3*U973,V973&lt;0.4*U973,V973&gt;=W973))),"・【V列】都道府県補助額：未入力または不備あり。","")</f>
        <v>#REF!</v>
      </c>
      <c r="S1006" s="644"/>
      <c r="T1006" s="644"/>
      <c r="U1006" s="644"/>
      <c r="V1006" s="644"/>
      <c r="W1006" s="645"/>
    </row>
    <row r="1007" spans="1:30" s="7" customFormat="1" ht="17.45" customHeight="1" x14ac:dyDescent="0.15">
      <c r="A1007" s="320"/>
      <c r="B1007" s="624"/>
      <c r="C1007" s="348" t="s">
        <v>241</v>
      </c>
      <c r="D1007" s="349"/>
      <c r="E1007" s="349"/>
      <c r="F1007" s="350"/>
      <c r="G1007" s="372" t="s">
        <v>221</v>
      </c>
      <c r="H1007" s="373"/>
      <c r="I1007" s="373"/>
      <c r="J1007" s="372" t="s">
        <v>222</v>
      </c>
      <c r="K1007" s="373"/>
      <c r="L1007" s="373"/>
      <c r="M1007" s="373"/>
      <c r="N1007" s="374" t="s">
        <v>223</v>
      </c>
      <c r="O1007" s="366"/>
      <c r="P1007" s="366"/>
      <c r="Q1007" s="366"/>
      <c r="R1007" s="341" t="e">
        <f>IF(AND(W973&lt;=U973/3,MOD(W973,1000)=0,NOT(W973=0),AG975=1),"","・【W列】国庫補助希望額に不備あり。")</f>
        <v>#REF!</v>
      </c>
      <c r="S1007" s="649"/>
      <c r="T1007" s="649"/>
      <c r="U1007" s="649"/>
      <c r="V1007" s="649"/>
      <c r="W1007" s="650"/>
    </row>
    <row r="1008" spans="1:30" s="7" customFormat="1" ht="17.45" customHeight="1" x14ac:dyDescent="0.15">
      <c r="A1008" s="320"/>
      <c r="B1008" s="624"/>
      <c r="C1008" s="370"/>
      <c r="D1008" s="371"/>
      <c r="E1008" s="371"/>
      <c r="F1008" s="371"/>
      <c r="G1008" s="364" t="e">
        <f>IF(#REF!="","",#REF!)</f>
        <v>#REF!</v>
      </c>
      <c r="H1008" s="375"/>
      <c r="I1008" s="376"/>
      <c r="J1008" s="364" t="e">
        <f>IF(#REF!="","",#REF!)</f>
        <v>#REF!</v>
      </c>
      <c r="K1008" s="375"/>
      <c r="L1008" s="375"/>
      <c r="M1008" s="376"/>
      <c r="N1008" s="364" t="e">
        <f>IF(#REF!="","",#REF!)</f>
        <v>#REF!</v>
      </c>
      <c r="O1008" s="375"/>
      <c r="P1008" s="375"/>
      <c r="Q1008" s="375"/>
      <c r="R1008" s="651" t="e">
        <f>IF(AND(SUM(F996:G998)&lt;=D973,SUM(R996:R998)&lt;=D973),"","・報酬の「配置人数」には年間を通じた配置予定人数を記載してください。(※１)及び記入例参照")</f>
        <v>#REF!</v>
      </c>
      <c r="S1008" s="652"/>
      <c r="T1008" s="652"/>
      <c r="U1008" s="652"/>
      <c r="V1008" s="652"/>
      <c r="W1008" s="653"/>
      <c r="X1008" s="31" t="str">
        <f>IF(AND(O1008="○",T1008="○"),"①か②の",IF(AND(O1008="―",T1008="―"),"エラー",""))</f>
        <v/>
      </c>
    </row>
    <row r="1009" spans="1:33" s="7" customFormat="1" ht="17.45" customHeight="1" x14ac:dyDescent="0.15">
      <c r="A1009" s="320"/>
      <c r="B1009" s="624"/>
      <c r="C1009" s="348" t="s">
        <v>224</v>
      </c>
      <c r="D1009" s="349"/>
      <c r="E1009" s="349"/>
      <c r="F1009" s="350"/>
      <c r="G1009" s="354" t="s">
        <v>225</v>
      </c>
      <c r="H1009" s="354"/>
      <c r="I1009" s="354"/>
      <c r="J1009" s="355" t="s">
        <v>242</v>
      </c>
      <c r="K1009" s="356"/>
      <c r="L1009" s="356"/>
      <c r="M1009" s="356"/>
      <c r="N1009" s="356"/>
      <c r="O1009" s="356"/>
      <c r="P1009" s="356"/>
      <c r="Q1009" s="356"/>
      <c r="R1009" s="651" t="e">
        <f>IF(AND(OR(COUNTIF(J1010,"①*"),COUNTIF(J1010,"②*")),AND(E999&lt;&gt;"",E1000&lt;&gt;"",G1004="○",G1006="○",G1008="○",J1008="○",N1008="○",G1010="○")),"","・【成果目標】・【成果指標】・【部活動指導員について】・【支給要件の確認】・【部活動指導員の指導状況】・【地域連携・地域移行に資する取組】のいずれかに未入力箇所あり。")</f>
        <v>#REF!</v>
      </c>
      <c r="S1009" s="546"/>
      <c r="T1009" s="546"/>
      <c r="U1009" s="546"/>
      <c r="V1009" s="546"/>
      <c r="W1009" s="547"/>
    </row>
    <row r="1010" spans="1:33" s="7" customFormat="1" ht="26.45" customHeight="1" thickBot="1" x14ac:dyDescent="0.2">
      <c r="A1010" s="320"/>
      <c r="B1010" s="625"/>
      <c r="C1010" s="351"/>
      <c r="D1010" s="352"/>
      <c r="E1010" s="352"/>
      <c r="F1010" s="353"/>
      <c r="G1010" s="363" t="e">
        <f>IF(#REF!="","",#REF!)</f>
        <v>#REF!</v>
      </c>
      <c r="H1010" s="363"/>
      <c r="I1010" s="363"/>
      <c r="J1010" s="657" t="e">
        <f>IF(#REF!="","",#REF!)</f>
        <v>#REF!</v>
      </c>
      <c r="K1010" s="658"/>
      <c r="L1010" s="658"/>
      <c r="M1010" s="658"/>
      <c r="N1010" s="658"/>
      <c r="O1010" s="658"/>
      <c r="P1010" s="658"/>
      <c r="Q1010" s="658"/>
      <c r="R1010" s="654"/>
      <c r="S1010" s="655"/>
      <c r="T1010" s="655"/>
      <c r="U1010" s="655"/>
      <c r="V1010" s="655"/>
      <c r="W1010" s="656"/>
      <c r="X1010" s="31" t="str">
        <f>IF(AND(O1010="○",T1010="○"),"①か②の",IF(AND(O1010="―",T1010="―"),"エラー",""))</f>
        <v/>
      </c>
    </row>
    <row r="1011" spans="1:33" s="7" customFormat="1" ht="26.45" customHeight="1" x14ac:dyDescent="0.15">
      <c r="A1011" s="24" t="str">
        <f>IF(OR(COUNTIF(C1013,"*区"),COUNTIF(C1013,"*市"),COUNTIF(C1013,"*町"),COUNTIF(C1013,"*村"),COUNTIF(C1013,"*組合")),"○","市町村名×")</f>
        <v>市町村名×</v>
      </c>
      <c r="B1011" s="490" t="s">
        <v>106</v>
      </c>
      <c r="C1011" s="659" t="s">
        <v>236</v>
      </c>
      <c r="D1011" s="661" t="s">
        <v>237</v>
      </c>
      <c r="E1011" s="409" t="s">
        <v>191</v>
      </c>
      <c r="F1011" s="410"/>
      <c r="G1011" s="410"/>
      <c r="H1011" s="410"/>
      <c r="I1011" s="410"/>
      <c r="J1011" s="410"/>
      <c r="K1011" s="410"/>
      <c r="L1011" s="410"/>
      <c r="M1011" s="410"/>
      <c r="N1011" s="410"/>
      <c r="O1011" s="410"/>
      <c r="P1011" s="410"/>
      <c r="Q1011" s="410"/>
      <c r="R1011" s="410"/>
      <c r="S1011" s="410"/>
      <c r="T1011" s="410"/>
      <c r="U1011" s="492" t="s">
        <v>192</v>
      </c>
      <c r="V1011" s="492" t="s">
        <v>238</v>
      </c>
      <c r="W1011" s="517" t="s">
        <v>193</v>
      </c>
      <c r="X1011" s="25" t="e">
        <f>IF(OR(AF1015=2,NOT(AND(V1013&gt;0.3*U1013,V1013&lt;0.4*U1013,V1013&gt;=W1013))),"※３参照：【Ｕ列】都道府県補助額を確認してください","")</f>
        <v>#REF!</v>
      </c>
      <c r="Y1011" s="26"/>
    </row>
    <row r="1012" spans="1:33" s="7" customFormat="1" ht="21.6" customHeight="1" thickBot="1" x14ac:dyDescent="0.2">
      <c r="A1012" s="24" t="str">
        <f>IF(B1013="都道府県確認欄","No.不備","")</f>
        <v/>
      </c>
      <c r="B1012" s="491"/>
      <c r="C1012" s="660"/>
      <c r="D1012" s="662"/>
      <c r="E1012" s="411"/>
      <c r="F1012" s="412"/>
      <c r="G1012" s="412"/>
      <c r="H1012" s="412"/>
      <c r="I1012" s="412"/>
      <c r="J1012" s="412"/>
      <c r="K1012" s="412"/>
      <c r="L1012" s="412"/>
      <c r="M1012" s="412"/>
      <c r="N1012" s="412"/>
      <c r="O1012" s="412"/>
      <c r="P1012" s="412"/>
      <c r="Q1012" s="412"/>
      <c r="R1012" s="412"/>
      <c r="S1012" s="412"/>
      <c r="T1012" s="412"/>
      <c r="U1012" s="493"/>
      <c r="V1012" s="493"/>
      <c r="W1012" s="518"/>
      <c r="X1012" s="25" t="e">
        <f>IF(AND(W1013&lt;=U1013/3,MOD(W1013,1000)=0,NOT(W1013=0),AG1015=1),"","※３参照：【Ｖ列】国庫補助希望額を確認してください。")</f>
        <v>#REF!</v>
      </c>
      <c r="Y1012" s="26"/>
    </row>
    <row r="1013" spans="1:33" s="7" customFormat="1" ht="24" customHeight="1" x14ac:dyDescent="0.15">
      <c r="A1013" s="14"/>
      <c r="B1013" s="622" t="str">
        <f>IFERROR(IF(OR(COUNTIF(C1013,"*区"),COUNTIF(C1013,"*市"),COUNTIF(C1013,"*町"),COUNTIF(C1013,"*村"),COUNTIF(C1013,"*組合")),B973+1,"－"),"都道府県確認欄")</f>
        <v>－</v>
      </c>
      <c r="C1013" s="626" t="e">
        <f>#REF!</f>
        <v>#REF!</v>
      </c>
      <c r="D1013" s="629" t="e">
        <f>SUM($F1015:$F1034)</f>
        <v>#REF!</v>
      </c>
      <c r="E1013" s="523" t="s">
        <v>194</v>
      </c>
      <c r="F1013" s="524" t="s">
        <v>195</v>
      </c>
      <c r="G1013" s="526" t="s">
        <v>196</v>
      </c>
      <c r="H1013" s="528" t="s">
        <v>197</v>
      </c>
      <c r="I1013" s="423" t="s">
        <v>198</v>
      </c>
      <c r="J1013" s="424"/>
      <c r="K1013" s="425"/>
      <c r="L1013" s="429" t="s">
        <v>100</v>
      </c>
      <c r="M1013" s="430"/>
      <c r="N1013" s="430"/>
      <c r="O1013" s="430"/>
      <c r="P1013" s="430"/>
      <c r="Q1013" s="430"/>
      <c r="R1013" s="430"/>
      <c r="S1013" s="431"/>
      <c r="T1013" s="413" t="s">
        <v>199</v>
      </c>
      <c r="U1013" s="415" t="e">
        <f>SUM($T1015,$O1036,$T1036)</f>
        <v>#REF!</v>
      </c>
      <c r="V1013" s="665" t="e">
        <f>#REF!</f>
        <v>#REF!</v>
      </c>
      <c r="W1013" s="667" t="e">
        <f>#REF!</f>
        <v>#REF!</v>
      </c>
      <c r="X1013" s="23" t="e">
        <f>IF(AND(AD1015=1,AE1015=1,AF1015=1,AG1015=1),"","入力不備あり")</f>
        <v>#REF!</v>
      </c>
      <c r="Y1013" s="26"/>
    </row>
    <row r="1014" spans="1:33" s="7" customFormat="1" ht="12.6" customHeight="1" thickBot="1" x14ac:dyDescent="0.2">
      <c r="A1014" s="14"/>
      <c r="B1014" s="623"/>
      <c r="C1014" s="627"/>
      <c r="D1014" s="630"/>
      <c r="E1014" s="523"/>
      <c r="F1014" s="525"/>
      <c r="G1014" s="527"/>
      <c r="H1014" s="529"/>
      <c r="I1014" s="426"/>
      <c r="J1014" s="427"/>
      <c r="K1014" s="428"/>
      <c r="L1014" s="432"/>
      <c r="M1014" s="432"/>
      <c r="N1014" s="432"/>
      <c r="O1014" s="432"/>
      <c r="P1014" s="432"/>
      <c r="Q1014" s="432"/>
      <c r="R1014" s="432"/>
      <c r="S1014" s="433"/>
      <c r="T1014" s="414"/>
      <c r="U1014" s="416"/>
      <c r="V1014" s="666"/>
      <c r="W1014" s="565"/>
      <c r="X1014" s="26"/>
      <c r="Y1014" s="7" t="s">
        <v>180</v>
      </c>
      <c r="Z1014" s="7" t="s">
        <v>200</v>
      </c>
      <c r="AA1014" s="7" t="s">
        <v>201</v>
      </c>
      <c r="AB1014" s="7" t="s">
        <v>202</v>
      </c>
      <c r="AD1014" s="7" t="s">
        <v>203</v>
      </c>
      <c r="AE1014" s="7" t="s">
        <v>107</v>
      </c>
      <c r="AF1014" s="7" t="s">
        <v>239</v>
      </c>
      <c r="AG1014" s="7" t="s">
        <v>204</v>
      </c>
    </row>
    <row r="1015" spans="1:33" s="7" customFormat="1" ht="17.45" customHeight="1" x14ac:dyDescent="0.15">
      <c r="A1015" s="27" t="e">
        <f>IF(AND(F1015&lt;&gt;"",G1015&lt;&gt;"",H1015&lt;&gt;"",I1015&lt;&gt;""),"","入力不備あり")</f>
        <v>#REF!</v>
      </c>
      <c r="B1015" s="623"/>
      <c r="C1015" s="628"/>
      <c r="D1015" s="631"/>
      <c r="E1015" s="523"/>
      <c r="F1015" s="47" t="e">
        <f>IF(#REF!="","",#REF!)</f>
        <v>#REF!</v>
      </c>
      <c r="G1015" s="49" t="e">
        <f>IF(#REF!="","",#REF!)</f>
        <v>#REF!</v>
      </c>
      <c r="H1015" s="54" t="e">
        <f>IF(#REF!="","",#REF!)</f>
        <v>#REF!</v>
      </c>
      <c r="I1015" s="385" t="str">
        <f>IFERROR(INT(G1015*H1015),"")</f>
        <v/>
      </c>
      <c r="J1015" s="386"/>
      <c r="K1015" s="387"/>
      <c r="L1015" s="613" t="e">
        <f>IF(#REF!="","",#REF!)</f>
        <v>#REF!</v>
      </c>
      <c r="M1015" s="613"/>
      <c r="N1015" s="613"/>
      <c r="O1015" s="613"/>
      <c r="P1015" s="613"/>
      <c r="Q1015" s="613"/>
      <c r="R1015" s="613"/>
      <c r="S1015" s="614"/>
      <c r="T1015" s="567">
        <f>SUM($I1015:$K1034)</f>
        <v>0</v>
      </c>
      <c r="U1015" s="416"/>
      <c r="V1015" s="666"/>
      <c r="W1015" s="565"/>
      <c r="X1015" s="23" t="e">
        <f>IF(AND(Y1015=1,Z1015=1,AA1015=1,AB1015=1,AD1015=1,AE1015=1,AF1015=1,AG1015=1),"","入力不備あり")</f>
        <v>#REF!</v>
      </c>
      <c r="Y1015" s="7">
        <f>IFERROR(IF(F1015="",2,IF(AND(F1015&gt;=1,(MOD(F1015,1)=0)),1,IF(AND(F1015=0,L1015&lt;&gt;""),1,2))),2)</f>
        <v>2</v>
      </c>
      <c r="Z1015" s="7" t="e">
        <f>IF(G1015="",2,IF(G1015&lt;=1600,1,2))</f>
        <v>#REF!</v>
      </c>
      <c r="AA1015" s="7" t="e">
        <f>IF(H1015="",2,IF(H1015&gt;=0,1,2))</f>
        <v>#REF!</v>
      </c>
      <c r="AB1015" s="7" t="e">
        <f>IF(I1015=#REF!,1,2)</f>
        <v>#REF!</v>
      </c>
      <c r="AD1015" s="7" t="e">
        <f>IF(T1015=#REF!,1,2)</f>
        <v>#REF!</v>
      </c>
      <c r="AE1015" s="7" t="e">
        <f>IF(U1013=#REF!,1,2)</f>
        <v>#REF!</v>
      </c>
      <c r="AF1015" s="7" t="e">
        <f>IF(V1013=0,2,IF(#REF!="",2,IF(V1013=#REF!,1,2)))</f>
        <v>#REF!</v>
      </c>
      <c r="AG1015" s="7" t="e">
        <f>IF(W1013=0,2,IF(W1013=#REF!,1,2))</f>
        <v>#REF!</v>
      </c>
    </row>
    <row r="1016" spans="1:33" s="7" customFormat="1" ht="17.45" customHeight="1" x14ac:dyDescent="0.15">
      <c r="A1016" s="27" t="e">
        <f>IF(AND(F1016="",G1016="",H1016="",I1016="",L1016=""),"",IF(AND(F1016&lt;&gt;"",G1016&lt;&gt;"",H1016&lt;&gt;"",I1016&lt;&gt;""),"","入力不備あり"))</f>
        <v>#REF!</v>
      </c>
      <c r="B1016" s="623"/>
      <c r="C1016" s="628"/>
      <c r="D1016" s="631"/>
      <c r="E1016" s="523"/>
      <c r="F1016" s="47" t="e">
        <f>IF(#REF!="","",#REF!)</f>
        <v>#REF!</v>
      </c>
      <c r="G1016" s="49" t="e">
        <f>IF(#REF!="","",#REF!)</f>
        <v>#REF!</v>
      </c>
      <c r="H1016" s="54" t="e">
        <f>IF(#REF!="","",#REF!)</f>
        <v>#REF!</v>
      </c>
      <c r="I1016" s="385" t="str">
        <f>IFERROR(INT(G1016*H1016),"")</f>
        <v/>
      </c>
      <c r="J1016" s="386"/>
      <c r="K1016" s="387"/>
      <c r="L1016" s="613" t="e">
        <f>IF(#REF!="","",#REF!)</f>
        <v>#REF!</v>
      </c>
      <c r="M1016" s="613"/>
      <c r="N1016" s="613"/>
      <c r="O1016" s="613"/>
      <c r="P1016" s="613"/>
      <c r="Q1016" s="613"/>
      <c r="R1016" s="613"/>
      <c r="S1016" s="614"/>
      <c r="T1016" s="567"/>
      <c r="U1016" s="416"/>
      <c r="V1016" s="666"/>
      <c r="W1016" s="565"/>
      <c r="X1016" s="23" t="e">
        <f>IF(AND(Y1016=3,Z1016=3,AA1016=3),"",IF(AND(Y1016=1,Z1016=1,AA1016=1,AB1016=1),"","入力不備あり"))</f>
        <v>#REF!</v>
      </c>
      <c r="Y1016" s="7">
        <f>IFERROR(IF(F1016="",3,IF(AND(F1016&gt;=1,(MOD(F1016,1)=0)),1,IF(AND(F1016=0,L1016&lt;&gt;""),1,2))),2)</f>
        <v>2</v>
      </c>
      <c r="Z1016" s="7" t="e">
        <f>IF(G1016="",3,IF(G1016&lt;=1600,1,2))</f>
        <v>#REF!</v>
      </c>
      <c r="AA1016" s="7" t="e">
        <f>IF(H1016="",3,IF(H1016&gt;=0,1,2))</f>
        <v>#REF!</v>
      </c>
      <c r="AB1016" s="7" t="e">
        <f>IF(I1016=#REF!,1,2)</f>
        <v>#REF!</v>
      </c>
    </row>
    <row r="1017" spans="1:33" s="7" customFormat="1" ht="17.45" customHeight="1" x14ac:dyDescent="0.15">
      <c r="A1017" s="27" t="e">
        <f>IF(AND(F1017="",G1017="",H1017="",I1017="",L1017=""),"",IF(AND(F1017&lt;&gt;"",G1017&lt;&gt;"",H1017&lt;&gt;"",I1017&lt;&gt;""),"","入力不備あり"))</f>
        <v>#REF!</v>
      </c>
      <c r="B1017" s="623"/>
      <c r="C1017" s="628"/>
      <c r="D1017" s="631"/>
      <c r="E1017" s="523"/>
      <c r="F1017" s="47" t="e">
        <f>IF(#REF!="","",#REF!)</f>
        <v>#REF!</v>
      </c>
      <c r="G1017" s="49" t="e">
        <f>IF(#REF!="","",#REF!)</f>
        <v>#REF!</v>
      </c>
      <c r="H1017" s="54" t="e">
        <f>IF(#REF!="","",#REF!)</f>
        <v>#REF!</v>
      </c>
      <c r="I1017" s="385" t="str">
        <f t="shared" ref="I1017:I1034" si="176">IFERROR(INT(G1017*H1017),"")</f>
        <v/>
      </c>
      <c r="J1017" s="386"/>
      <c r="K1017" s="387"/>
      <c r="L1017" s="613" t="e">
        <f>IF(#REF!="","",#REF!)</f>
        <v>#REF!</v>
      </c>
      <c r="M1017" s="613"/>
      <c r="N1017" s="613"/>
      <c r="O1017" s="613"/>
      <c r="P1017" s="613"/>
      <c r="Q1017" s="613"/>
      <c r="R1017" s="613"/>
      <c r="S1017" s="614"/>
      <c r="T1017" s="567"/>
      <c r="U1017" s="416"/>
      <c r="V1017" s="666"/>
      <c r="W1017" s="565"/>
      <c r="X1017" s="23" t="e">
        <f t="shared" ref="X1017:X1034" si="177">IF(AND(Y1017=3,Z1017=3,AA1017=3),"",IF(AND(Y1017=1,Z1017=1,AA1017=1,AB1017=1),"","入力不備あり"))</f>
        <v>#REF!</v>
      </c>
      <c r="Y1017" s="7">
        <f t="shared" ref="Y1017:Y1034" si="178">IFERROR(IF(F1017="",3,IF(AND(F1017&gt;=1,(MOD(F1017,1)=0)),1,IF(AND(F1017=0,L1017&lt;&gt;""),1,2))),2)</f>
        <v>2</v>
      </c>
      <c r="Z1017" s="7" t="e">
        <f t="shared" ref="Z1017:Z1034" si="179">IF(G1017="",3,IF(G1017&lt;=1600,1,2))</f>
        <v>#REF!</v>
      </c>
      <c r="AA1017" s="7" t="e">
        <f t="shared" ref="AA1017:AA1034" si="180">IF(H1017="",3,IF(H1017&gt;=0,1,2))</f>
        <v>#REF!</v>
      </c>
      <c r="AB1017" s="7" t="e">
        <f>IF(I1017=#REF!,1,2)</f>
        <v>#REF!</v>
      </c>
    </row>
    <row r="1018" spans="1:33" s="7" customFormat="1" ht="17.45" customHeight="1" x14ac:dyDescent="0.15">
      <c r="A1018" s="27" t="e">
        <f t="shared" ref="A1018:A1034" si="181">IF(AND(F1018="",G1018="",H1018="",I1018="",L1018=""),"",IF(AND(F1018&lt;&gt;"",G1018&lt;&gt;"",H1018&lt;&gt;"",I1018&lt;&gt;""),"","入力不備あり"))</f>
        <v>#REF!</v>
      </c>
      <c r="B1018" s="623"/>
      <c r="C1018" s="628"/>
      <c r="D1018" s="631"/>
      <c r="E1018" s="523"/>
      <c r="F1018" s="47" t="e">
        <f>IF(#REF!="","",#REF!)</f>
        <v>#REF!</v>
      </c>
      <c r="G1018" s="49" t="e">
        <f>IF(#REF!="","",#REF!)</f>
        <v>#REF!</v>
      </c>
      <c r="H1018" s="54" t="e">
        <f>IF(#REF!="","",#REF!)</f>
        <v>#REF!</v>
      </c>
      <c r="I1018" s="385" t="str">
        <f t="shared" si="176"/>
        <v/>
      </c>
      <c r="J1018" s="386"/>
      <c r="K1018" s="387"/>
      <c r="L1018" s="613" t="e">
        <f>IF(#REF!="","",#REF!)</f>
        <v>#REF!</v>
      </c>
      <c r="M1018" s="613"/>
      <c r="N1018" s="613"/>
      <c r="O1018" s="613"/>
      <c r="P1018" s="613"/>
      <c r="Q1018" s="613"/>
      <c r="R1018" s="613"/>
      <c r="S1018" s="614"/>
      <c r="T1018" s="567"/>
      <c r="U1018" s="416"/>
      <c r="V1018" s="666"/>
      <c r="W1018" s="565"/>
      <c r="X1018" s="23" t="e">
        <f t="shared" si="177"/>
        <v>#REF!</v>
      </c>
      <c r="Y1018" s="7">
        <f t="shared" si="178"/>
        <v>2</v>
      </c>
      <c r="Z1018" s="7" t="e">
        <f t="shared" si="179"/>
        <v>#REF!</v>
      </c>
      <c r="AA1018" s="7" t="e">
        <f t="shared" si="180"/>
        <v>#REF!</v>
      </c>
      <c r="AB1018" s="7" t="e">
        <f>IF(I1018=#REF!,1,2)</f>
        <v>#REF!</v>
      </c>
    </row>
    <row r="1019" spans="1:33" s="7" customFormat="1" ht="17.45" customHeight="1" x14ac:dyDescent="0.15">
      <c r="A1019" s="27" t="e">
        <f t="shared" si="181"/>
        <v>#REF!</v>
      </c>
      <c r="B1019" s="623"/>
      <c r="C1019" s="628"/>
      <c r="D1019" s="631"/>
      <c r="E1019" s="523"/>
      <c r="F1019" s="47" t="e">
        <f>IF(#REF!="","",#REF!)</f>
        <v>#REF!</v>
      </c>
      <c r="G1019" s="49" t="e">
        <f>IF(#REF!="","",#REF!)</f>
        <v>#REF!</v>
      </c>
      <c r="H1019" s="54" t="e">
        <f>IF(#REF!="","",#REF!)</f>
        <v>#REF!</v>
      </c>
      <c r="I1019" s="385" t="str">
        <f t="shared" si="176"/>
        <v/>
      </c>
      <c r="J1019" s="386"/>
      <c r="K1019" s="387"/>
      <c r="L1019" s="613" t="e">
        <f>IF(#REF!="","",#REF!)</f>
        <v>#REF!</v>
      </c>
      <c r="M1019" s="613"/>
      <c r="N1019" s="613"/>
      <c r="O1019" s="613"/>
      <c r="P1019" s="613"/>
      <c r="Q1019" s="613"/>
      <c r="R1019" s="613"/>
      <c r="S1019" s="614"/>
      <c r="T1019" s="567"/>
      <c r="U1019" s="416"/>
      <c r="V1019" s="666"/>
      <c r="W1019" s="565"/>
      <c r="X1019" s="23" t="e">
        <f t="shared" si="177"/>
        <v>#REF!</v>
      </c>
      <c r="Y1019" s="7">
        <f t="shared" si="178"/>
        <v>2</v>
      </c>
      <c r="Z1019" s="7" t="e">
        <f t="shared" si="179"/>
        <v>#REF!</v>
      </c>
      <c r="AA1019" s="7" t="e">
        <f t="shared" si="180"/>
        <v>#REF!</v>
      </c>
      <c r="AB1019" s="7" t="e">
        <f>IF(I1019=#REF!,1,2)</f>
        <v>#REF!</v>
      </c>
    </row>
    <row r="1020" spans="1:33" s="7" customFormat="1" ht="17.45" customHeight="1" x14ac:dyDescent="0.15">
      <c r="A1020" s="27" t="e">
        <f t="shared" si="181"/>
        <v>#REF!</v>
      </c>
      <c r="B1020" s="623"/>
      <c r="C1020" s="628"/>
      <c r="D1020" s="631"/>
      <c r="E1020" s="523"/>
      <c r="F1020" s="47" t="e">
        <f>IF(#REF!="","",#REF!)</f>
        <v>#REF!</v>
      </c>
      <c r="G1020" s="49" t="e">
        <f>IF(#REF!="","",#REF!)</f>
        <v>#REF!</v>
      </c>
      <c r="H1020" s="54" t="e">
        <f>IF(#REF!="","",#REF!)</f>
        <v>#REF!</v>
      </c>
      <c r="I1020" s="385" t="str">
        <f t="shared" si="176"/>
        <v/>
      </c>
      <c r="J1020" s="386"/>
      <c r="K1020" s="387"/>
      <c r="L1020" s="613" t="e">
        <f>IF(#REF!="","",#REF!)</f>
        <v>#REF!</v>
      </c>
      <c r="M1020" s="613"/>
      <c r="N1020" s="613"/>
      <c r="O1020" s="613"/>
      <c r="P1020" s="613"/>
      <c r="Q1020" s="613"/>
      <c r="R1020" s="613"/>
      <c r="S1020" s="614"/>
      <c r="T1020" s="567"/>
      <c r="U1020" s="416"/>
      <c r="V1020" s="666"/>
      <c r="W1020" s="565"/>
      <c r="X1020" s="23" t="e">
        <f t="shared" si="177"/>
        <v>#REF!</v>
      </c>
      <c r="Y1020" s="7">
        <f t="shared" si="178"/>
        <v>2</v>
      </c>
      <c r="Z1020" s="7" t="e">
        <f t="shared" si="179"/>
        <v>#REF!</v>
      </c>
      <c r="AA1020" s="7" t="e">
        <f t="shared" si="180"/>
        <v>#REF!</v>
      </c>
      <c r="AB1020" s="7" t="e">
        <f>IF(I1020=#REF!,1,2)</f>
        <v>#REF!</v>
      </c>
    </row>
    <row r="1021" spans="1:33" s="7" customFormat="1" ht="17.45" customHeight="1" x14ac:dyDescent="0.15">
      <c r="A1021" s="27" t="e">
        <f t="shared" si="181"/>
        <v>#REF!</v>
      </c>
      <c r="B1021" s="623"/>
      <c r="C1021" s="628"/>
      <c r="D1021" s="631"/>
      <c r="E1021" s="523"/>
      <c r="F1021" s="47" t="e">
        <f>IF(#REF!="","",#REF!)</f>
        <v>#REF!</v>
      </c>
      <c r="G1021" s="49" t="e">
        <f>IF(#REF!="","",#REF!)</f>
        <v>#REF!</v>
      </c>
      <c r="H1021" s="54" t="e">
        <f>IF(#REF!="","",#REF!)</f>
        <v>#REF!</v>
      </c>
      <c r="I1021" s="385" t="str">
        <f t="shared" si="176"/>
        <v/>
      </c>
      <c r="J1021" s="386"/>
      <c r="K1021" s="387"/>
      <c r="L1021" s="613" t="e">
        <f>IF(#REF!="","",#REF!)</f>
        <v>#REF!</v>
      </c>
      <c r="M1021" s="613"/>
      <c r="N1021" s="613"/>
      <c r="O1021" s="613"/>
      <c r="P1021" s="613"/>
      <c r="Q1021" s="613"/>
      <c r="R1021" s="613"/>
      <c r="S1021" s="614"/>
      <c r="T1021" s="567"/>
      <c r="U1021" s="416"/>
      <c r="V1021" s="666"/>
      <c r="W1021" s="565"/>
      <c r="X1021" s="23" t="e">
        <f t="shared" si="177"/>
        <v>#REF!</v>
      </c>
      <c r="Y1021" s="7">
        <f t="shared" si="178"/>
        <v>2</v>
      </c>
      <c r="Z1021" s="7" t="e">
        <f t="shared" si="179"/>
        <v>#REF!</v>
      </c>
      <c r="AA1021" s="7" t="e">
        <f t="shared" si="180"/>
        <v>#REF!</v>
      </c>
      <c r="AB1021" s="7" t="e">
        <f>IF(I1021=#REF!,1,2)</f>
        <v>#REF!</v>
      </c>
    </row>
    <row r="1022" spans="1:33" s="7" customFormat="1" ht="17.45" customHeight="1" x14ac:dyDescent="0.15">
      <c r="A1022" s="27" t="e">
        <f t="shared" si="181"/>
        <v>#REF!</v>
      </c>
      <c r="B1022" s="623"/>
      <c r="C1022" s="628"/>
      <c r="D1022" s="631"/>
      <c r="E1022" s="523"/>
      <c r="F1022" s="47" t="e">
        <f>IF(#REF!="","",#REF!)</f>
        <v>#REF!</v>
      </c>
      <c r="G1022" s="49" t="e">
        <f>IF(#REF!="","",#REF!)</f>
        <v>#REF!</v>
      </c>
      <c r="H1022" s="54" t="e">
        <f>IF(#REF!="","",#REF!)</f>
        <v>#REF!</v>
      </c>
      <c r="I1022" s="385" t="str">
        <f t="shared" si="176"/>
        <v/>
      </c>
      <c r="J1022" s="386"/>
      <c r="K1022" s="387"/>
      <c r="L1022" s="613" t="e">
        <f>IF(#REF!="","",#REF!)</f>
        <v>#REF!</v>
      </c>
      <c r="M1022" s="613"/>
      <c r="N1022" s="613"/>
      <c r="O1022" s="613"/>
      <c r="P1022" s="613"/>
      <c r="Q1022" s="613"/>
      <c r="R1022" s="613"/>
      <c r="S1022" s="614"/>
      <c r="T1022" s="567"/>
      <c r="U1022" s="416"/>
      <c r="V1022" s="666"/>
      <c r="W1022" s="565"/>
      <c r="X1022" s="23" t="e">
        <f t="shared" si="177"/>
        <v>#REF!</v>
      </c>
      <c r="Y1022" s="7">
        <f t="shared" si="178"/>
        <v>2</v>
      </c>
      <c r="Z1022" s="7" t="e">
        <f t="shared" si="179"/>
        <v>#REF!</v>
      </c>
      <c r="AA1022" s="7" t="e">
        <f t="shared" si="180"/>
        <v>#REF!</v>
      </c>
      <c r="AB1022" s="7" t="e">
        <f>IF(I1022=#REF!,1,2)</f>
        <v>#REF!</v>
      </c>
    </row>
    <row r="1023" spans="1:33" s="7" customFormat="1" ht="17.45" customHeight="1" x14ac:dyDescent="0.15">
      <c r="A1023" s="27" t="e">
        <f t="shared" si="181"/>
        <v>#REF!</v>
      </c>
      <c r="B1023" s="623"/>
      <c r="C1023" s="628"/>
      <c r="D1023" s="631"/>
      <c r="E1023" s="523"/>
      <c r="F1023" s="47" t="e">
        <f>IF(#REF!="","",#REF!)</f>
        <v>#REF!</v>
      </c>
      <c r="G1023" s="49" t="e">
        <f>IF(#REF!="","",#REF!)</f>
        <v>#REF!</v>
      </c>
      <c r="H1023" s="54" t="e">
        <f>IF(#REF!="","",#REF!)</f>
        <v>#REF!</v>
      </c>
      <c r="I1023" s="385" t="str">
        <f t="shared" si="176"/>
        <v/>
      </c>
      <c r="J1023" s="386"/>
      <c r="K1023" s="387"/>
      <c r="L1023" s="613" t="e">
        <f>IF(#REF!="","",#REF!)</f>
        <v>#REF!</v>
      </c>
      <c r="M1023" s="613"/>
      <c r="N1023" s="613"/>
      <c r="O1023" s="613"/>
      <c r="P1023" s="613"/>
      <c r="Q1023" s="613"/>
      <c r="R1023" s="613"/>
      <c r="S1023" s="614"/>
      <c r="T1023" s="567"/>
      <c r="U1023" s="416"/>
      <c r="V1023" s="666"/>
      <c r="W1023" s="565"/>
      <c r="X1023" s="23" t="e">
        <f t="shared" si="177"/>
        <v>#REF!</v>
      </c>
      <c r="Y1023" s="7">
        <f t="shared" si="178"/>
        <v>2</v>
      </c>
      <c r="Z1023" s="7" t="e">
        <f t="shared" si="179"/>
        <v>#REF!</v>
      </c>
      <c r="AA1023" s="7" t="e">
        <f t="shared" si="180"/>
        <v>#REF!</v>
      </c>
      <c r="AB1023" s="7" t="e">
        <f>IF(I1023=#REF!,1,2)</f>
        <v>#REF!</v>
      </c>
    </row>
    <row r="1024" spans="1:33" s="7" customFormat="1" ht="17.45" customHeight="1" x14ac:dyDescent="0.15">
      <c r="A1024" s="27" t="e">
        <f t="shared" si="181"/>
        <v>#REF!</v>
      </c>
      <c r="B1024" s="623"/>
      <c r="C1024" s="628"/>
      <c r="D1024" s="631"/>
      <c r="E1024" s="523"/>
      <c r="F1024" s="47" t="e">
        <f>IF(#REF!="","",#REF!)</f>
        <v>#REF!</v>
      </c>
      <c r="G1024" s="49" t="e">
        <f>IF(#REF!="","",#REF!)</f>
        <v>#REF!</v>
      </c>
      <c r="H1024" s="54" t="e">
        <f>IF(#REF!="","",#REF!)</f>
        <v>#REF!</v>
      </c>
      <c r="I1024" s="385" t="str">
        <f t="shared" si="176"/>
        <v/>
      </c>
      <c r="J1024" s="386"/>
      <c r="K1024" s="387"/>
      <c r="L1024" s="613" t="e">
        <f>IF(#REF!="","",#REF!)</f>
        <v>#REF!</v>
      </c>
      <c r="M1024" s="613"/>
      <c r="N1024" s="613"/>
      <c r="O1024" s="613"/>
      <c r="P1024" s="613"/>
      <c r="Q1024" s="613"/>
      <c r="R1024" s="613"/>
      <c r="S1024" s="614"/>
      <c r="T1024" s="567"/>
      <c r="U1024" s="416"/>
      <c r="V1024" s="666"/>
      <c r="W1024" s="565"/>
      <c r="X1024" s="23" t="e">
        <f t="shared" si="177"/>
        <v>#REF!</v>
      </c>
      <c r="Y1024" s="7">
        <f t="shared" si="178"/>
        <v>2</v>
      </c>
      <c r="Z1024" s="7" t="e">
        <f t="shared" si="179"/>
        <v>#REF!</v>
      </c>
      <c r="AA1024" s="7" t="e">
        <f t="shared" si="180"/>
        <v>#REF!</v>
      </c>
      <c r="AB1024" s="7" t="e">
        <f>IF(I1024=#REF!,1,2)</f>
        <v>#REF!</v>
      </c>
    </row>
    <row r="1025" spans="1:30" s="7" customFormat="1" ht="17.45" customHeight="1" x14ac:dyDescent="0.15">
      <c r="A1025" s="27" t="e">
        <f t="shared" si="181"/>
        <v>#REF!</v>
      </c>
      <c r="B1025" s="623"/>
      <c r="C1025" s="628"/>
      <c r="D1025" s="631"/>
      <c r="E1025" s="523"/>
      <c r="F1025" s="47" t="e">
        <f>IF(#REF!="","",#REF!)</f>
        <v>#REF!</v>
      </c>
      <c r="G1025" s="49" t="e">
        <f>IF(#REF!="","",#REF!)</f>
        <v>#REF!</v>
      </c>
      <c r="H1025" s="54" t="e">
        <f>IF(#REF!="","",#REF!)</f>
        <v>#REF!</v>
      </c>
      <c r="I1025" s="385" t="str">
        <f t="shared" si="176"/>
        <v/>
      </c>
      <c r="J1025" s="386"/>
      <c r="K1025" s="387"/>
      <c r="L1025" s="613" t="e">
        <f>IF(#REF!="","",#REF!)</f>
        <v>#REF!</v>
      </c>
      <c r="M1025" s="613"/>
      <c r="N1025" s="613"/>
      <c r="O1025" s="613"/>
      <c r="P1025" s="613"/>
      <c r="Q1025" s="613"/>
      <c r="R1025" s="613"/>
      <c r="S1025" s="614"/>
      <c r="T1025" s="567"/>
      <c r="U1025" s="416"/>
      <c r="V1025" s="666"/>
      <c r="W1025" s="565"/>
      <c r="X1025" s="23" t="e">
        <f t="shared" si="177"/>
        <v>#REF!</v>
      </c>
      <c r="Y1025" s="7">
        <f t="shared" si="178"/>
        <v>2</v>
      </c>
      <c r="Z1025" s="7" t="e">
        <f t="shared" si="179"/>
        <v>#REF!</v>
      </c>
      <c r="AA1025" s="7" t="e">
        <f t="shared" si="180"/>
        <v>#REF!</v>
      </c>
      <c r="AB1025" s="7" t="e">
        <f>IF(I1025=#REF!,1,2)</f>
        <v>#REF!</v>
      </c>
    </row>
    <row r="1026" spans="1:30" s="7" customFormat="1" ht="17.45" customHeight="1" x14ac:dyDescent="0.15">
      <c r="A1026" s="27" t="e">
        <f t="shared" si="181"/>
        <v>#REF!</v>
      </c>
      <c r="B1026" s="623"/>
      <c r="C1026" s="628"/>
      <c r="D1026" s="631"/>
      <c r="E1026" s="523"/>
      <c r="F1026" s="47" t="e">
        <f>IF(#REF!="","",#REF!)</f>
        <v>#REF!</v>
      </c>
      <c r="G1026" s="49" t="e">
        <f>IF(#REF!="","",#REF!)</f>
        <v>#REF!</v>
      </c>
      <c r="H1026" s="54" t="e">
        <f>IF(#REF!="","",#REF!)</f>
        <v>#REF!</v>
      </c>
      <c r="I1026" s="385" t="str">
        <f t="shared" si="176"/>
        <v/>
      </c>
      <c r="J1026" s="386"/>
      <c r="K1026" s="387"/>
      <c r="L1026" s="613" t="e">
        <f>IF(#REF!="","",#REF!)</f>
        <v>#REF!</v>
      </c>
      <c r="M1026" s="613"/>
      <c r="N1026" s="613"/>
      <c r="O1026" s="613"/>
      <c r="P1026" s="613"/>
      <c r="Q1026" s="613"/>
      <c r="R1026" s="613"/>
      <c r="S1026" s="614"/>
      <c r="T1026" s="567"/>
      <c r="U1026" s="416"/>
      <c r="V1026" s="666"/>
      <c r="W1026" s="565"/>
      <c r="X1026" s="23" t="e">
        <f t="shared" si="177"/>
        <v>#REF!</v>
      </c>
      <c r="Y1026" s="7">
        <f t="shared" si="178"/>
        <v>2</v>
      </c>
      <c r="Z1026" s="7" t="e">
        <f t="shared" si="179"/>
        <v>#REF!</v>
      </c>
      <c r="AA1026" s="7" t="e">
        <f t="shared" si="180"/>
        <v>#REF!</v>
      </c>
      <c r="AB1026" s="7" t="e">
        <f>IF(I1026=#REF!,1,2)</f>
        <v>#REF!</v>
      </c>
    </row>
    <row r="1027" spans="1:30" s="7" customFormat="1" ht="17.45" customHeight="1" x14ac:dyDescent="0.15">
      <c r="A1027" s="27" t="e">
        <f t="shared" si="181"/>
        <v>#REF!</v>
      </c>
      <c r="B1027" s="623"/>
      <c r="C1027" s="628"/>
      <c r="D1027" s="631"/>
      <c r="E1027" s="523"/>
      <c r="F1027" s="47" t="e">
        <f>IF(#REF!="","",#REF!)</f>
        <v>#REF!</v>
      </c>
      <c r="G1027" s="49" t="e">
        <f>IF(#REF!="","",#REF!)</f>
        <v>#REF!</v>
      </c>
      <c r="H1027" s="54" t="e">
        <f>IF(#REF!="","",#REF!)</f>
        <v>#REF!</v>
      </c>
      <c r="I1027" s="385" t="str">
        <f t="shared" si="176"/>
        <v/>
      </c>
      <c r="J1027" s="386"/>
      <c r="K1027" s="387"/>
      <c r="L1027" s="613" t="e">
        <f>IF(#REF!="","",#REF!)</f>
        <v>#REF!</v>
      </c>
      <c r="M1027" s="613"/>
      <c r="N1027" s="613"/>
      <c r="O1027" s="613"/>
      <c r="P1027" s="613"/>
      <c r="Q1027" s="613"/>
      <c r="R1027" s="613"/>
      <c r="S1027" s="614"/>
      <c r="T1027" s="567"/>
      <c r="U1027" s="416"/>
      <c r="V1027" s="666"/>
      <c r="W1027" s="565"/>
      <c r="X1027" s="23" t="e">
        <f t="shared" si="177"/>
        <v>#REF!</v>
      </c>
      <c r="Y1027" s="7">
        <f t="shared" si="178"/>
        <v>2</v>
      </c>
      <c r="Z1027" s="7" t="e">
        <f t="shared" si="179"/>
        <v>#REF!</v>
      </c>
      <c r="AA1027" s="7" t="e">
        <f t="shared" si="180"/>
        <v>#REF!</v>
      </c>
      <c r="AB1027" s="7" t="e">
        <f>IF(I1027=#REF!,1,2)</f>
        <v>#REF!</v>
      </c>
    </row>
    <row r="1028" spans="1:30" s="7" customFormat="1" ht="17.45" customHeight="1" x14ac:dyDescent="0.15">
      <c r="A1028" s="27" t="e">
        <f t="shared" si="181"/>
        <v>#REF!</v>
      </c>
      <c r="B1028" s="623"/>
      <c r="C1028" s="628"/>
      <c r="D1028" s="631"/>
      <c r="E1028" s="523"/>
      <c r="F1028" s="47" t="e">
        <f>IF(#REF!="","",#REF!)</f>
        <v>#REF!</v>
      </c>
      <c r="G1028" s="49" t="e">
        <f>IF(#REF!="","",#REF!)</f>
        <v>#REF!</v>
      </c>
      <c r="H1028" s="54" t="e">
        <f>IF(#REF!="","",#REF!)</f>
        <v>#REF!</v>
      </c>
      <c r="I1028" s="385" t="str">
        <f t="shared" si="176"/>
        <v/>
      </c>
      <c r="J1028" s="386"/>
      <c r="K1028" s="387"/>
      <c r="L1028" s="613" t="e">
        <f>IF(#REF!="","",#REF!)</f>
        <v>#REF!</v>
      </c>
      <c r="M1028" s="613"/>
      <c r="N1028" s="613"/>
      <c r="O1028" s="613"/>
      <c r="P1028" s="613"/>
      <c r="Q1028" s="613"/>
      <c r="R1028" s="613"/>
      <c r="S1028" s="614"/>
      <c r="T1028" s="567"/>
      <c r="U1028" s="416"/>
      <c r="V1028" s="666"/>
      <c r="W1028" s="565"/>
      <c r="X1028" s="23" t="e">
        <f t="shared" si="177"/>
        <v>#REF!</v>
      </c>
      <c r="Y1028" s="7">
        <f t="shared" si="178"/>
        <v>2</v>
      </c>
      <c r="Z1028" s="7" t="e">
        <f t="shared" si="179"/>
        <v>#REF!</v>
      </c>
      <c r="AA1028" s="7" t="e">
        <f t="shared" si="180"/>
        <v>#REF!</v>
      </c>
      <c r="AB1028" s="7" t="e">
        <f>IF(I1028=#REF!,1,2)</f>
        <v>#REF!</v>
      </c>
    </row>
    <row r="1029" spans="1:30" s="7" customFormat="1" ht="17.45" customHeight="1" x14ac:dyDescent="0.15">
      <c r="A1029" s="27" t="e">
        <f t="shared" si="181"/>
        <v>#REF!</v>
      </c>
      <c r="B1029" s="623"/>
      <c r="C1029" s="628"/>
      <c r="D1029" s="631"/>
      <c r="E1029" s="523"/>
      <c r="F1029" s="47" t="e">
        <f>IF(#REF!="","",#REF!)</f>
        <v>#REF!</v>
      </c>
      <c r="G1029" s="49" t="e">
        <f>IF(#REF!="","",#REF!)</f>
        <v>#REF!</v>
      </c>
      <c r="H1029" s="54" t="e">
        <f>IF(#REF!="","",#REF!)</f>
        <v>#REF!</v>
      </c>
      <c r="I1029" s="385" t="str">
        <f t="shared" si="176"/>
        <v/>
      </c>
      <c r="J1029" s="386"/>
      <c r="K1029" s="387"/>
      <c r="L1029" s="613" t="e">
        <f>IF(#REF!="","",#REF!)</f>
        <v>#REF!</v>
      </c>
      <c r="M1029" s="613"/>
      <c r="N1029" s="613"/>
      <c r="O1029" s="613"/>
      <c r="P1029" s="613"/>
      <c r="Q1029" s="613"/>
      <c r="R1029" s="613"/>
      <c r="S1029" s="614"/>
      <c r="T1029" s="567"/>
      <c r="U1029" s="416"/>
      <c r="V1029" s="666"/>
      <c r="W1029" s="565"/>
      <c r="X1029" s="23" t="e">
        <f t="shared" si="177"/>
        <v>#REF!</v>
      </c>
      <c r="Y1029" s="7">
        <f t="shared" si="178"/>
        <v>2</v>
      </c>
      <c r="Z1029" s="7" t="e">
        <f t="shared" si="179"/>
        <v>#REF!</v>
      </c>
      <c r="AA1029" s="7" t="e">
        <f t="shared" si="180"/>
        <v>#REF!</v>
      </c>
      <c r="AB1029" s="7" t="e">
        <f>IF(I1029=#REF!,1,2)</f>
        <v>#REF!</v>
      </c>
    </row>
    <row r="1030" spans="1:30" s="7" customFormat="1" ht="17.45" customHeight="1" x14ac:dyDescent="0.15">
      <c r="A1030" s="27" t="e">
        <f t="shared" si="181"/>
        <v>#REF!</v>
      </c>
      <c r="B1030" s="623"/>
      <c r="C1030" s="628"/>
      <c r="D1030" s="631"/>
      <c r="E1030" s="523"/>
      <c r="F1030" s="47" t="e">
        <f>IF(#REF!="","",#REF!)</f>
        <v>#REF!</v>
      </c>
      <c r="G1030" s="49" t="e">
        <f>IF(#REF!="","",#REF!)</f>
        <v>#REF!</v>
      </c>
      <c r="H1030" s="54" t="e">
        <f>IF(#REF!="","",#REF!)</f>
        <v>#REF!</v>
      </c>
      <c r="I1030" s="385" t="str">
        <f t="shared" si="176"/>
        <v/>
      </c>
      <c r="J1030" s="386"/>
      <c r="K1030" s="387"/>
      <c r="L1030" s="613" t="e">
        <f>IF(#REF!="","",#REF!)</f>
        <v>#REF!</v>
      </c>
      <c r="M1030" s="613"/>
      <c r="N1030" s="613"/>
      <c r="O1030" s="613"/>
      <c r="P1030" s="613"/>
      <c r="Q1030" s="613"/>
      <c r="R1030" s="613"/>
      <c r="S1030" s="614"/>
      <c r="T1030" s="567"/>
      <c r="U1030" s="416"/>
      <c r="V1030" s="666"/>
      <c r="W1030" s="565"/>
      <c r="X1030" s="23" t="e">
        <f t="shared" si="177"/>
        <v>#REF!</v>
      </c>
      <c r="Y1030" s="7">
        <f t="shared" si="178"/>
        <v>2</v>
      </c>
      <c r="Z1030" s="7" t="e">
        <f t="shared" si="179"/>
        <v>#REF!</v>
      </c>
      <c r="AA1030" s="7" t="e">
        <f t="shared" si="180"/>
        <v>#REF!</v>
      </c>
      <c r="AB1030" s="7" t="e">
        <f>IF(I1030=#REF!,1,2)</f>
        <v>#REF!</v>
      </c>
    </row>
    <row r="1031" spans="1:30" s="7" customFormat="1" ht="17.45" customHeight="1" x14ac:dyDescent="0.15">
      <c r="A1031" s="27" t="e">
        <f t="shared" si="181"/>
        <v>#REF!</v>
      </c>
      <c r="B1031" s="623"/>
      <c r="C1031" s="628"/>
      <c r="D1031" s="631"/>
      <c r="E1031" s="523"/>
      <c r="F1031" s="47" t="e">
        <f>IF(#REF!="","",#REF!)</f>
        <v>#REF!</v>
      </c>
      <c r="G1031" s="49" t="e">
        <f>IF(#REF!="","",#REF!)</f>
        <v>#REF!</v>
      </c>
      <c r="H1031" s="54" t="e">
        <f>IF(#REF!="","",#REF!)</f>
        <v>#REF!</v>
      </c>
      <c r="I1031" s="385" t="str">
        <f t="shared" si="176"/>
        <v/>
      </c>
      <c r="J1031" s="386"/>
      <c r="K1031" s="387"/>
      <c r="L1031" s="613" t="e">
        <f>IF(#REF!="","",#REF!)</f>
        <v>#REF!</v>
      </c>
      <c r="M1031" s="613"/>
      <c r="N1031" s="613"/>
      <c r="O1031" s="613"/>
      <c r="P1031" s="613"/>
      <c r="Q1031" s="613"/>
      <c r="R1031" s="613"/>
      <c r="S1031" s="614"/>
      <c r="T1031" s="567"/>
      <c r="U1031" s="416"/>
      <c r="V1031" s="666"/>
      <c r="W1031" s="565"/>
      <c r="X1031" s="23" t="e">
        <f t="shared" si="177"/>
        <v>#REF!</v>
      </c>
      <c r="Y1031" s="7">
        <f t="shared" si="178"/>
        <v>2</v>
      </c>
      <c r="Z1031" s="7" t="e">
        <f t="shared" si="179"/>
        <v>#REF!</v>
      </c>
      <c r="AA1031" s="7" t="e">
        <f t="shared" si="180"/>
        <v>#REF!</v>
      </c>
      <c r="AB1031" s="7" t="e">
        <f>IF(I1031=#REF!,1,2)</f>
        <v>#REF!</v>
      </c>
    </row>
    <row r="1032" spans="1:30" s="7" customFormat="1" ht="17.45" customHeight="1" x14ac:dyDescent="0.15">
      <c r="A1032" s="27" t="e">
        <f t="shared" si="181"/>
        <v>#REF!</v>
      </c>
      <c r="B1032" s="623"/>
      <c r="C1032" s="628"/>
      <c r="D1032" s="631"/>
      <c r="E1032" s="523"/>
      <c r="F1032" s="47" t="e">
        <f>IF(#REF!="","",#REF!)</f>
        <v>#REF!</v>
      </c>
      <c r="G1032" s="49" t="e">
        <f>IF(#REF!="","",#REF!)</f>
        <v>#REF!</v>
      </c>
      <c r="H1032" s="54" t="e">
        <f>IF(#REF!="","",#REF!)</f>
        <v>#REF!</v>
      </c>
      <c r="I1032" s="385" t="str">
        <f t="shared" si="176"/>
        <v/>
      </c>
      <c r="J1032" s="386"/>
      <c r="K1032" s="387"/>
      <c r="L1032" s="613" t="e">
        <f>IF(#REF!="","",#REF!)</f>
        <v>#REF!</v>
      </c>
      <c r="M1032" s="613"/>
      <c r="N1032" s="613"/>
      <c r="O1032" s="613"/>
      <c r="P1032" s="613"/>
      <c r="Q1032" s="613"/>
      <c r="R1032" s="613"/>
      <c r="S1032" s="614"/>
      <c r="T1032" s="567"/>
      <c r="U1032" s="416"/>
      <c r="V1032" s="666"/>
      <c r="W1032" s="565"/>
      <c r="X1032" s="23" t="e">
        <f t="shared" si="177"/>
        <v>#REF!</v>
      </c>
      <c r="Y1032" s="7">
        <f t="shared" si="178"/>
        <v>2</v>
      </c>
      <c r="Z1032" s="7" t="e">
        <f t="shared" si="179"/>
        <v>#REF!</v>
      </c>
      <c r="AA1032" s="7" t="e">
        <f t="shared" si="180"/>
        <v>#REF!</v>
      </c>
      <c r="AB1032" s="7" t="e">
        <f>IF(I1032=#REF!,1,2)</f>
        <v>#REF!</v>
      </c>
    </row>
    <row r="1033" spans="1:30" s="7" customFormat="1" ht="17.45" customHeight="1" x14ac:dyDescent="0.15">
      <c r="A1033" s="27" t="e">
        <f t="shared" si="181"/>
        <v>#REF!</v>
      </c>
      <c r="B1033" s="623"/>
      <c r="C1033" s="628"/>
      <c r="D1033" s="631"/>
      <c r="E1033" s="523"/>
      <c r="F1033" s="47" t="e">
        <f>IF(#REF!="","",#REF!)</f>
        <v>#REF!</v>
      </c>
      <c r="G1033" s="49" t="e">
        <f>IF(#REF!="","",#REF!)</f>
        <v>#REF!</v>
      </c>
      <c r="H1033" s="54" t="e">
        <f>IF(#REF!="","",#REF!)</f>
        <v>#REF!</v>
      </c>
      <c r="I1033" s="385" t="str">
        <f t="shared" si="176"/>
        <v/>
      </c>
      <c r="J1033" s="386"/>
      <c r="K1033" s="387"/>
      <c r="L1033" s="613" t="e">
        <f>IF(#REF!="","",#REF!)</f>
        <v>#REF!</v>
      </c>
      <c r="M1033" s="613"/>
      <c r="N1033" s="613"/>
      <c r="O1033" s="613"/>
      <c r="P1033" s="613"/>
      <c r="Q1033" s="613"/>
      <c r="R1033" s="613"/>
      <c r="S1033" s="614"/>
      <c r="T1033" s="567"/>
      <c r="U1033" s="416"/>
      <c r="V1033" s="666"/>
      <c r="W1033" s="565"/>
      <c r="X1033" s="23" t="e">
        <f t="shared" si="177"/>
        <v>#REF!</v>
      </c>
      <c r="Y1033" s="7">
        <f t="shared" si="178"/>
        <v>2</v>
      </c>
      <c r="Z1033" s="7" t="e">
        <f t="shared" si="179"/>
        <v>#REF!</v>
      </c>
      <c r="AA1033" s="7" t="e">
        <f t="shared" si="180"/>
        <v>#REF!</v>
      </c>
      <c r="AB1033" s="7" t="e">
        <f>IF(I1033=#REF!,1,2)</f>
        <v>#REF!</v>
      </c>
    </row>
    <row r="1034" spans="1:30" s="7" customFormat="1" ht="17.45" customHeight="1" thickBot="1" x14ac:dyDescent="0.2">
      <c r="A1034" s="27" t="e">
        <f t="shared" si="181"/>
        <v>#REF!</v>
      </c>
      <c r="B1034" s="623"/>
      <c r="C1034" s="628"/>
      <c r="D1034" s="631"/>
      <c r="E1034" s="523"/>
      <c r="F1034" s="47" t="e">
        <f>IF(#REF!="","",#REF!)</f>
        <v>#REF!</v>
      </c>
      <c r="G1034" s="49" t="e">
        <f>IF(#REF!="","",#REF!)</f>
        <v>#REF!</v>
      </c>
      <c r="H1034" s="54" t="e">
        <f>IF(#REF!="","",#REF!)</f>
        <v>#REF!</v>
      </c>
      <c r="I1034" s="385" t="str">
        <f t="shared" si="176"/>
        <v/>
      </c>
      <c r="J1034" s="386"/>
      <c r="K1034" s="387"/>
      <c r="L1034" s="613" t="e">
        <f>IF(#REF!="","",#REF!)</f>
        <v>#REF!</v>
      </c>
      <c r="M1034" s="613"/>
      <c r="N1034" s="613"/>
      <c r="O1034" s="613"/>
      <c r="P1034" s="613"/>
      <c r="Q1034" s="613"/>
      <c r="R1034" s="613"/>
      <c r="S1034" s="614"/>
      <c r="T1034" s="668"/>
      <c r="U1034" s="416"/>
      <c r="V1034" s="666"/>
      <c r="W1034" s="565"/>
      <c r="X1034" s="23" t="e">
        <f t="shared" si="177"/>
        <v>#REF!</v>
      </c>
      <c r="Y1034" s="7">
        <f t="shared" si="178"/>
        <v>2</v>
      </c>
      <c r="Z1034" s="7" t="e">
        <f t="shared" si="179"/>
        <v>#REF!</v>
      </c>
      <c r="AA1034" s="7" t="e">
        <f t="shared" si="180"/>
        <v>#REF!</v>
      </c>
      <c r="AB1034" s="7" t="e">
        <f>IF(I1034=#REF!,1,2)</f>
        <v>#REF!</v>
      </c>
    </row>
    <row r="1035" spans="1:30" s="7" customFormat="1" ht="36" customHeight="1" thickBot="1" x14ac:dyDescent="0.2">
      <c r="A1035" s="13"/>
      <c r="B1035" s="623"/>
      <c r="C1035" s="628"/>
      <c r="D1035" s="631"/>
      <c r="E1035" s="508" t="s">
        <v>240</v>
      </c>
      <c r="F1035" s="511" t="s">
        <v>206</v>
      </c>
      <c r="G1035" s="435"/>
      <c r="H1035" s="434" t="s">
        <v>207</v>
      </c>
      <c r="I1035" s="435"/>
      <c r="J1035" s="435"/>
      <c r="K1035" s="435"/>
      <c r="L1035" s="436" t="s">
        <v>208</v>
      </c>
      <c r="M1035" s="436"/>
      <c r="N1035" s="436"/>
      <c r="O1035" s="669" t="s">
        <v>209</v>
      </c>
      <c r="P1035" s="670"/>
      <c r="Q1035" s="512" t="s">
        <v>210</v>
      </c>
      <c r="R1035" s="38" t="s">
        <v>206</v>
      </c>
      <c r="S1035" s="39" t="s">
        <v>202</v>
      </c>
      <c r="T1035" s="44" t="s">
        <v>211</v>
      </c>
      <c r="U1035" s="416"/>
      <c r="V1035" s="666"/>
      <c r="W1035" s="565"/>
      <c r="X1035" s="28"/>
      <c r="Y1035" s="21" t="s">
        <v>212</v>
      </c>
      <c r="Z1035" s="21" t="s">
        <v>210</v>
      </c>
      <c r="AB1035" s="45" t="s">
        <v>213</v>
      </c>
      <c r="AC1035" s="45" t="s">
        <v>214</v>
      </c>
      <c r="AD1035" s="22"/>
    </row>
    <row r="1036" spans="1:30" s="7" customFormat="1" ht="15" customHeight="1" x14ac:dyDescent="0.15">
      <c r="A1036" s="29"/>
      <c r="B1036" s="623"/>
      <c r="C1036" s="628"/>
      <c r="D1036" s="631"/>
      <c r="E1036" s="509"/>
      <c r="F1036" s="515" t="e">
        <f>IF(#REF!="","",#REF!)</f>
        <v>#REF!</v>
      </c>
      <c r="G1036" s="516"/>
      <c r="H1036" s="439" t="e">
        <f>IF(#REF!="","",#REF!)</f>
        <v>#REF!</v>
      </c>
      <c r="I1036" s="440"/>
      <c r="J1036" s="440"/>
      <c r="K1036" s="440"/>
      <c r="L1036" s="441" t="e">
        <f>IF(#REF!="","",#REF!)</f>
        <v>#REF!</v>
      </c>
      <c r="M1036" s="442"/>
      <c r="N1036" s="442"/>
      <c r="O1036" s="443" t="e">
        <f>SUM($L1036:$N1038)</f>
        <v>#REF!</v>
      </c>
      <c r="P1036" s="444"/>
      <c r="Q1036" s="513"/>
      <c r="R1036" s="42" t="e">
        <f>IF(#REF!="","",#REF!)</f>
        <v>#REF!</v>
      </c>
      <c r="S1036" s="40" t="e">
        <f>IF(#REF!="","",#REF!)</f>
        <v>#REF!</v>
      </c>
      <c r="T1036" s="617" t="e">
        <f>SUM($S1036:$S1038)</f>
        <v>#REF!</v>
      </c>
      <c r="U1036" s="416"/>
      <c r="V1036" s="666"/>
      <c r="W1036" s="565"/>
      <c r="X1036" s="23" t="e">
        <f>IF(OR(Y1036=2,Z1036=2,AB1036=2,AC1036=2),"入力不備あり","")</f>
        <v>#REF!</v>
      </c>
      <c r="Y1036" s="41" t="e">
        <f>IF(AND(F1036="",H1036="",L1036=""),"",IF(AND(F1036&lt;&gt;"",F1036&gt;0,L1036&lt;&gt;"",L1036&gt;0,H1036="○"),"",2))</f>
        <v>#REF!</v>
      </c>
      <c r="Z1036" s="41" t="e">
        <f>IF(AND(R1036="",S1036=""),"",IF(AND(R1036&gt;0,R1036&lt;&gt;"",S1036&gt;0,S1036&lt;&gt;""),"",2))</f>
        <v>#REF!</v>
      </c>
      <c r="AA1036" s="30"/>
      <c r="AB1036" s="7" t="e">
        <f>IF(AND(O1036=0,#REF!=0),"",IF(O1036=#REF!,1,2))</f>
        <v>#REF!</v>
      </c>
      <c r="AC1036" s="7" t="e">
        <f>IF(AND(T1036=0,#REF!=0),"",IF(T1036=#REF!,1,2))</f>
        <v>#REF!</v>
      </c>
    </row>
    <row r="1037" spans="1:30" s="7" customFormat="1" ht="15" customHeight="1" x14ac:dyDescent="0.15">
      <c r="A1037" s="29"/>
      <c r="B1037" s="623"/>
      <c r="C1037" s="628"/>
      <c r="D1037" s="631"/>
      <c r="E1037" s="509"/>
      <c r="F1037" s="500" t="e">
        <f>IF(#REF!="","",#REF!)</f>
        <v>#REF!</v>
      </c>
      <c r="G1037" s="501"/>
      <c r="H1037" s="448" t="e">
        <f>IF(#REF!="","",#REF!)</f>
        <v>#REF!</v>
      </c>
      <c r="I1037" s="449"/>
      <c r="J1037" s="449"/>
      <c r="K1037" s="449"/>
      <c r="L1037" s="450" t="e">
        <f>IF(#REF!="","",#REF!)</f>
        <v>#REF!</v>
      </c>
      <c r="M1037" s="451"/>
      <c r="N1037" s="451"/>
      <c r="O1037" s="445"/>
      <c r="P1037" s="444"/>
      <c r="Q1037" s="513"/>
      <c r="R1037" s="42" t="e">
        <f>IF(#REF!="","",#REF!)</f>
        <v>#REF!</v>
      </c>
      <c r="S1037" s="40" t="e">
        <f>IF(#REF!="","",#REF!)</f>
        <v>#REF!</v>
      </c>
      <c r="T1037" s="618"/>
      <c r="U1037" s="416"/>
      <c r="V1037" s="666"/>
      <c r="W1037" s="565"/>
      <c r="X1037" s="23" t="e">
        <f>IF(OR(Y1037=2,Z1037=2),"入力不備あり","")</f>
        <v>#REF!</v>
      </c>
      <c r="Y1037" s="41" t="e">
        <f>IF(AND(F1037="",H1037="",L1037=""),"",IF(AND(F1037&lt;&gt;"",F1037&gt;0,L1037&lt;&gt;"",L1037&gt;0,H1037="○"),"",2))</f>
        <v>#REF!</v>
      </c>
      <c r="Z1037" s="41" t="e">
        <f t="shared" ref="Z1037:Z1038" si="182">IF(AND(R1037="",S1037=""),"",IF(AND(R1037&gt;0,R1037&lt;&gt;"",S1037&gt;0,S1037&lt;&gt;""),"",2))</f>
        <v>#REF!</v>
      </c>
      <c r="AA1037" s="30"/>
    </row>
    <row r="1038" spans="1:30" s="7" customFormat="1" ht="15" customHeight="1" thickBot="1" x14ac:dyDescent="0.2">
      <c r="A1038" s="29"/>
      <c r="B1038" s="623"/>
      <c r="C1038" s="628"/>
      <c r="D1038" s="631"/>
      <c r="E1038" s="615"/>
      <c r="F1038" s="620" t="e">
        <f>IF(#REF!="","",#REF!)</f>
        <v>#REF!</v>
      </c>
      <c r="G1038" s="621"/>
      <c r="H1038" s="640" t="e">
        <f>IF(#REF!="","",#REF!)</f>
        <v>#REF!</v>
      </c>
      <c r="I1038" s="641"/>
      <c r="J1038" s="641"/>
      <c r="K1038" s="641"/>
      <c r="L1038" s="642" t="e">
        <f>IF(#REF!="","",#REF!)</f>
        <v>#REF!</v>
      </c>
      <c r="M1038" s="643"/>
      <c r="N1038" s="643"/>
      <c r="O1038" s="663"/>
      <c r="P1038" s="664"/>
      <c r="Q1038" s="616"/>
      <c r="R1038" s="59" t="e">
        <f>IF(#REF!="","",#REF!)</f>
        <v>#REF!</v>
      </c>
      <c r="S1038" s="60" t="e">
        <f>IF(#REF!="","",#REF!)</f>
        <v>#REF!</v>
      </c>
      <c r="T1038" s="619"/>
      <c r="U1038" s="416"/>
      <c r="V1038" s="666"/>
      <c r="W1038" s="565"/>
      <c r="X1038" s="23" t="e">
        <f>IF(OR(Y1038=2,Z1038=2),"入力不備あり","")</f>
        <v>#REF!</v>
      </c>
      <c r="Y1038" s="41" t="e">
        <f>IF(AND(F1038="",H1038="",L1038=""),"",IF(AND(F1038&lt;&gt;"",F1038&gt;0,L1038&lt;&gt;"",L1038&gt;0,H1038="○"),"",2))</f>
        <v>#REF!</v>
      </c>
      <c r="Z1038" s="41" t="e">
        <f t="shared" si="182"/>
        <v>#REF!</v>
      </c>
      <c r="AA1038" s="30"/>
    </row>
    <row r="1039" spans="1:30" s="7" customFormat="1" ht="27.6" customHeight="1" x14ac:dyDescent="0.15">
      <c r="A1039" s="320"/>
      <c r="B1039" s="624"/>
      <c r="C1039" s="326" t="s">
        <v>215</v>
      </c>
      <c r="D1039" s="327"/>
      <c r="E1039" s="608" t="e">
        <f>IF(#REF!="","",#REF!)</f>
        <v>#REF!</v>
      </c>
      <c r="F1039" s="609"/>
      <c r="G1039" s="609"/>
      <c r="H1039" s="609"/>
      <c r="I1039" s="609"/>
      <c r="J1039" s="609"/>
      <c r="K1039" s="609"/>
      <c r="L1039" s="609"/>
      <c r="M1039" s="609"/>
      <c r="N1039" s="609"/>
      <c r="O1039" s="609"/>
      <c r="P1039" s="609"/>
      <c r="Q1039" s="609"/>
      <c r="R1039" s="609"/>
      <c r="S1039" s="609"/>
      <c r="T1039" s="609"/>
      <c r="U1039" s="609"/>
      <c r="V1039" s="609"/>
      <c r="W1039" s="610"/>
    </row>
    <row r="1040" spans="1:30" s="7" customFormat="1" ht="27.6" customHeight="1" thickBot="1" x14ac:dyDescent="0.2">
      <c r="A1040" s="320"/>
      <c r="B1040" s="624"/>
      <c r="C1040" s="326" t="s">
        <v>216</v>
      </c>
      <c r="D1040" s="327"/>
      <c r="E1040" s="608" t="e">
        <f>IF(#REF!="","",#REF!)</f>
        <v>#REF!</v>
      </c>
      <c r="F1040" s="609"/>
      <c r="G1040" s="609"/>
      <c r="H1040" s="609"/>
      <c r="I1040" s="609"/>
      <c r="J1040" s="609"/>
      <c r="K1040" s="609"/>
      <c r="L1040" s="609"/>
      <c r="M1040" s="609"/>
      <c r="N1040" s="609"/>
      <c r="O1040" s="609"/>
      <c r="P1040" s="609"/>
      <c r="Q1040" s="609"/>
      <c r="R1040" s="611"/>
      <c r="S1040" s="611"/>
      <c r="T1040" s="611"/>
      <c r="U1040" s="611"/>
      <c r="V1040" s="611"/>
      <c r="W1040" s="612"/>
    </row>
    <row r="1041" spans="1:33" s="7" customFormat="1" ht="18.600000000000001" customHeight="1" x14ac:dyDescent="0.15">
      <c r="A1041" s="320"/>
      <c r="B1041" s="624"/>
      <c r="C1041" s="332" t="s">
        <v>217</v>
      </c>
      <c r="D1041" s="333"/>
      <c r="E1041" s="333"/>
      <c r="F1041" s="334"/>
      <c r="G1041" s="377" t="s">
        <v>218</v>
      </c>
      <c r="H1041" s="378"/>
      <c r="I1041" s="378"/>
      <c r="J1041" s="378"/>
      <c r="K1041" s="378"/>
      <c r="L1041" s="378"/>
      <c r="M1041" s="378"/>
      <c r="N1041" s="378"/>
      <c r="O1041" s="378"/>
      <c r="P1041" s="378"/>
      <c r="Q1041" s="378"/>
      <c r="R1041" s="389" t="e">
        <f>IF(X1041&lt;&gt;"","","【入力内容確認欄】以下を確認し【作業用】事業計画書(間接)シートを修正願います。")</f>
        <v>#REF!</v>
      </c>
      <c r="S1041" s="632"/>
      <c r="T1041" s="632"/>
      <c r="U1041" s="632"/>
      <c r="V1041" s="632"/>
      <c r="W1041" s="633"/>
      <c r="X1041" s="68" t="e">
        <f>IF(AND(R1044="",R1045="",R1046="",R1047="",R1048="",R1049=""),"左の市区町村に係る入力が完了しました。今一度、記載内容をご確認ください。","")</f>
        <v>#REF!</v>
      </c>
    </row>
    <row r="1042" spans="1:33" s="7" customFormat="1" ht="9" customHeight="1" x14ac:dyDescent="0.15">
      <c r="A1042" s="320"/>
      <c r="B1042" s="624"/>
      <c r="C1042" s="335"/>
      <c r="D1042" s="336"/>
      <c r="E1042" s="336"/>
      <c r="F1042" s="337"/>
      <c r="G1042" s="379"/>
      <c r="H1042" s="380"/>
      <c r="I1042" s="380"/>
      <c r="J1042" s="380"/>
      <c r="K1042" s="380"/>
      <c r="L1042" s="380"/>
      <c r="M1042" s="380"/>
      <c r="N1042" s="380"/>
      <c r="O1042" s="380"/>
      <c r="P1042" s="380"/>
      <c r="Q1042" s="380"/>
      <c r="R1042" s="634"/>
      <c r="S1042" s="635"/>
      <c r="T1042" s="635"/>
      <c r="U1042" s="635"/>
      <c r="V1042" s="635"/>
      <c r="W1042" s="636"/>
    </row>
    <row r="1043" spans="1:33" s="7" customFormat="1" ht="9" customHeight="1" thickBot="1" x14ac:dyDescent="0.2">
      <c r="A1043" s="320"/>
      <c r="B1043" s="624"/>
      <c r="C1043" s="335"/>
      <c r="D1043" s="336"/>
      <c r="E1043" s="336"/>
      <c r="F1043" s="337"/>
      <c r="G1043" s="381"/>
      <c r="H1043" s="382"/>
      <c r="I1043" s="382"/>
      <c r="J1043" s="382"/>
      <c r="K1043" s="382"/>
      <c r="L1043" s="382"/>
      <c r="M1043" s="382"/>
      <c r="N1043" s="382"/>
      <c r="O1043" s="382"/>
      <c r="P1043" s="382"/>
      <c r="Q1043" s="382"/>
      <c r="R1043" s="637"/>
      <c r="S1043" s="638"/>
      <c r="T1043" s="638"/>
      <c r="U1043" s="638"/>
      <c r="V1043" s="638"/>
      <c r="W1043" s="639"/>
    </row>
    <row r="1044" spans="1:33" s="7" customFormat="1" ht="17.45" customHeight="1" x14ac:dyDescent="0.15">
      <c r="A1044" s="320"/>
      <c r="B1044" s="624"/>
      <c r="C1044" s="335"/>
      <c r="D1044" s="336"/>
      <c r="E1044" s="336"/>
      <c r="F1044" s="337"/>
      <c r="G1044" s="398" t="e">
        <f>IF(#REF!="","",#REF!)</f>
        <v>#REF!</v>
      </c>
      <c r="H1044" s="399"/>
      <c r="I1044" s="399"/>
      <c r="J1044" s="399"/>
      <c r="K1044" s="399"/>
      <c r="L1044" s="399"/>
      <c r="M1044" s="399"/>
      <c r="N1044" s="399"/>
      <c r="O1044" s="399"/>
      <c r="P1044" s="399"/>
      <c r="Q1044" s="399"/>
      <c r="R1044" s="646" t="e" cm="1">
        <f t="array" ref="R1044">IF(AND(X1013:X1038="",A1015:A1038=""),"","・報酬・期末勤勉手当・交通費・合計額・都道府県/国の補助金額のいずれかに不備あり。")</f>
        <v>#REF!</v>
      </c>
      <c r="S1044" s="647"/>
      <c r="T1044" s="647"/>
      <c r="U1044" s="647"/>
      <c r="V1044" s="647"/>
      <c r="W1044" s="648"/>
    </row>
    <row r="1045" spans="1:33" s="7" customFormat="1" ht="17.45" customHeight="1" x14ac:dyDescent="0.15">
      <c r="A1045" s="320"/>
      <c r="B1045" s="624"/>
      <c r="C1045" s="335"/>
      <c r="D1045" s="336"/>
      <c r="E1045" s="336"/>
      <c r="F1045" s="337"/>
      <c r="G1045" s="374" t="s">
        <v>219</v>
      </c>
      <c r="H1045" s="388"/>
      <c r="I1045" s="388"/>
      <c r="J1045" s="388"/>
      <c r="K1045" s="388"/>
      <c r="L1045" s="388"/>
      <c r="M1045" s="388"/>
      <c r="N1045" s="388"/>
      <c r="O1045" s="388"/>
      <c r="P1045" s="388"/>
      <c r="Q1045" s="388"/>
      <c r="R1045" s="367" t="str">
        <f>IF(A1011="市町村名×","・【C列】市区町村名：未入力または不備あり。","")</f>
        <v>・【C列】市区町村名：未入力または不備あり。</v>
      </c>
      <c r="S1045" s="644"/>
      <c r="T1045" s="644"/>
      <c r="U1045" s="644"/>
      <c r="V1045" s="644"/>
      <c r="W1045" s="645"/>
    </row>
    <row r="1046" spans="1:33" s="7" customFormat="1" ht="17.45" customHeight="1" x14ac:dyDescent="0.15">
      <c r="A1046" s="320"/>
      <c r="B1046" s="624"/>
      <c r="C1046" s="338"/>
      <c r="D1046" s="339"/>
      <c r="E1046" s="339"/>
      <c r="F1046" s="340"/>
      <c r="G1046" s="364" t="e">
        <f>IF(#REF!="","",#REF!)</f>
        <v>#REF!</v>
      </c>
      <c r="H1046" s="365"/>
      <c r="I1046" s="365"/>
      <c r="J1046" s="366"/>
      <c r="K1046" s="366"/>
      <c r="L1046" s="366"/>
      <c r="M1046" s="366"/>
      <c r="N1046" s="366"/>
      <c r="O1046" s="366"/>
      <c r="P1046" s="366"/>
      <c r="Q1046" s="366"/>
      <c r="R1046" s="367" t="e">
        <f>IF(OR(AF1015=2,NOT(AND(V1013&gt;0.3*U1013,V1013&lt;0.4*U1013,V1013&gt;=W1013))),"・【V列】都道府県補助額：未入力または不備あり。","")</f>
        <v>#REF!</v>
      </c>
      <c r="S1046" s="644"/>
      <c r="T1046" s="644"/>
      <c r="U1046" s="644"/>
      <c r="V1046" s="644"/>
      <c r="W1046" s="645"/>
    </row>
    <row r="1047" spans="1:33" s="7" customFormat="1" ht="17.45" customHeight="1" x14ac:dyDescent="0.15">
      <c r="A1047" s="320"/>
      <c r="B1047" s="624"/>
      <c r="C1047" s="348" t="s">
        <v>241</v>
      </c>
      <c r="D1047" s="349"/>
      <c r="E1047" s="349"/>
      <c r="F1047" s="350"/>
      <c r="G1047" s="372" t="s">
        <v>221</v>
      </c>
      <c r="H1047" s="373"/>
      <c r="I1047" s="373"/>
      <c r="J1047" s="372" t="s">
        <v>222</v>
      </c>
      <c r="K1047" s="373"/>
      <c r="L1047" s="373"/>
      <c r="M1047" s="373"/>
      <c r="N1047" s="374" t="s">
        <v>223</v>
      </c>
      <c r="O1047" s="366"/>
      <c r="P1047" s="366"/>
      <c r="Q1047" s="366"/>
      <c r="R1047" s="341" t="e">
        <f>IF(AND(W1013&lt;=U1013/3,MOD(W1013,1000)=0,NOT(W1013=0),AG1015=1),"","・【W列】国庫補助希望額に不備あり。")</f>
        <v>#REF!</v>
      </c>
      <c r="S1047" s="649"/>
      <c r="T1047" s="649"/>
      <c r="U1047" s="649"/>
      <c r="V1047" s="649"/>
      <c r="W1047" s="650"/>
    </row>
    <row r="1048" spans="1:33" s="7" customFormat="1" ht="17.45" customHeight="1" x14ac:dyDescent="0.15">
      <c r="A1048" s="320"/>
      <c r="B1048" s="624"/>
      <c r="C1048" s="370"/>
      <c r="D1048" s="371"/>
      <c r="E1048" s="371"/>
      <c r="F1048" s="371"/>
      <c r="G1048" s="364" t="e">
        <f>IF(#REF!="","",#REF!)</f>
        <v>#REF!</v>
      </c>
      <c r="H1048" s="375"/>
      <c r="I1048" s="376"/>
      <c r="J1048" s="364" t="e">
        <f>IF(#REF!="","",#REF!)</f>
        <v>#REF!</v>
      </c>
      <c r="K1048" s="375"/>
      <c r="L1048" s="375"/>
      <c r="M1048" s="376"/>
      <c r="N1048" s="364" t="e">
        <f>IF(#REF!="","",#REF!)</f>
        <v>#REF!</v>
      </c>
      <c r="O1048" s="375"/>
      <c r="P1048" s="375"/>
      <c r="Q1048" s="375"/>
      <c r="R1048" s="651" t="e">
        <f>IF(AND(SUM(F1036:G1038)&lt;=D1013,SUM(R1036:R1038)&lt;=D1013),"","・報酬の「配置人数」には年間を通じた配置予定人数を記載してください。(※１)及び記入例参照")</f>
        <v>#REF!</v>
      </c>
      <c r="S1048" s="652"/>
      <c r="T1048" s="652"/>
      <c r="U1048" s="652"/>
      <c r="V1048" s="652"/>
      <c r="W1048" s="653"/>
      <c r="X1048" s="31" t="str">
        <f>IF(AND(O1048="○",T1048="○"),"①か②の",IF(AND(O1048="―",T1048="―"),"エラー",""))</f>
        <v/>
      </c>
    </row>
    <row r="1049" spans="1:33" s="7" customFormat="1" ht="17.45" customHeight="1" x14ac:dyDescent="0.15">
      <c r="A1049" s="320"/>
      <c r="B1049" s="624"/>
      <c r="C1049" s="348" t="s">
        <v>224</v>
      </c>
      <c r="D1049" s="349"/>
      <c r="E1049" s="349"/>
      <c r="F1049" s="350"/>
      <c r="G1049" s="354" t="s">
        <v>225</v>
      </c>
      <c r="H1049" s="354"/>
      <c r="I1049" s="354"/>
      <c r="J1049" s="355" t="s">
        <v>242</v>
      </c>
      <c r="K1049" s="356"/>
      <c r="L1049" s="356"/>
      <c r="M1049" s="356"/>
      <c r="N1049" s="356"/>
      <c r="O1049" s="356"/>
      <c r="P1049" s="356"/>
      <c r="Q1049" s="356"/>
      <c r="R1049" s="651" t="e">
        <f>IF(AND(OR(COUNTIF(J1050,"①*"),COUNTIF(J1050,"②*")),AND(E1039&lt;&gt;"",E1040&lt;&gt;"",G1044="○",G1046="○",G1048="○",J1048="○",N1048="○",G1050="○")),"","・【成果目標】・【成果指標】・【部活動指導員について】・【支給要件の確認】・【部活動指導員の指導状況】・【地域連携・地域移行に資する取組】のいずれかに未入力箇所あり。")</f>
        <v>#REF!</v>
      </c>
      <c r="S1049" s="546"/>
      <c r="T1049" s="546"/>
      <c r="U1049" s="546"/>
      <c r="V1049" s="546"/>
      <c r="W1049" s="547"/>
    </row>
    <row r="1050" spans="1:33" s="7" customFormat="1" ht="26.45" customHeight="1" thickBot="1" x14ac:dyDescent="0.2">
      <c r="A1050" s="320"/>
      <c r="B1050" s="625"/>
      <c r="C1050" s="351"/>
      <c r="D1050" s="352"/>
      <c r="E1050" s="352"/>
      <c r="F1050" s="353"/>
      <c r="G1050" s="363" t="e">
        <f>IF(#REF!="","",#REF!)</f>
        <v>#REF!</v>
      </c>
      <c r="H1050" s="363"/>
      <c r="I1050" s="363"/>
      <c r="J1050" s="657" t="e">
        <f>IF(#REF!="","",#REF!)</f>
        <v>#REF!</v>
      </c>
      <c r="K1050" s="658"/>
      <c r="L1050" s="658"/>
      <c r="M1050" s="658"/>
      <c r="N1050" s="658"/>
      <c r="O1050" s="658"/>
      <c r="P1050" s="658"/>
      <c r="Q1050" s="658"/>
      <c r="R1050" s="654"/>
      <c r="S1050" s="655"/>
      <c r="T1050" s="655"/>
      <c r="U1050" s="655"/>
      <c r="V1050" s="655"/>
      <c r="W1050" s="656"/>
      <c r="X1050" s="31" t="str">
        <f>IF(AND(O1050="○",T1050="○"),"①か②の",IF(AND(O1050="―",T1050="―"),"エラー",""))</f>
        <v/>
      </c>
    </row>
    <row r="1051" spans="1:33" s="7" customFormat="1" ht="26.45" customHeight="1" x14ac:dyDescent="0.15">
      <c r="A1051" s="24" t="str">
        <f>IF(OR(COUNTIF(C1053,"*区"),COUNTIF(C1053,"*市"),COUNTIF(C1053,"*町"),COUNTIF(C1053,"*村"),COUNTIF(C1053,"*組合")),"○","市町村名×")</f>
        <v>市町村名×</v>
      </c>
      <c r="B1051" s="490" t="s">
        <v>106</v>
      </c>
      <c r="C1051" s="659" t="s">
        <v>236</v>
      </c>
      <c r="D1051" s="661" t="s">
        <v>237</v>
      </c>
      <c r="E1051" s="409" t="s">
        <v>191</v>
      </c>
      <c r="F1051" s="410"/>
      <c r="G1051" s="410"/>
      <c r="H1051" s="410"/>
      <c r="I1051" s="410"/>
      <c r="J1051" s="410"/>
      <c r="K1051" s="410"/>
      <c r="L1051" s="410"/>
      <c r="M1051" s="410"/>
      <c r="N1051" s="410"/>
      <c r="O1051" s="410"/>
      <c r="P1051" s="410"/>
      <c r="Q1051" s="410"/>
      <c r="R1051" s="410"/>
      <c r="S1051" s="410"/>
      <c r="T1051" s="410"/>
      <c r="U1051" s="492" t="s">
        <v>192</v>
      </c>
      <c r="V1051" s="492" t="s">
        <v>238</v>
      </c>
      <c r="W1051" s="517" t="s">
        <v>193</v>
      </c>
      <c r="X1051" s="25" t="e">
        <f>IF(OR(AF1055=2,NOT(AND(V1053&gt;0.3*U1053,V1053&lt;0.4*U1053,V1053&gt;=W1053))),"※３参照：【Ｕ列】都道府県補助額を確認してください","")</f>
        <v>#REF!</v>
      </c>
      <c r="Y1051" s="26"/>
    </row>
    <row r="1052" spans="1:33" s="7" customFormat="1" ht="21.6" customHeight="1" thickBot="1" x14ac:dyDescent="0.2">
      <c r="A1052" s="24" t="str">
        <f>IF(B1053="都道府県確認欄","No.不備","")</f>
        <v/>
      </c>
      <c r="B1052" s="491"/>
      <c r="C1052" s="660"/>
      <c r="D1052" s="662"/>
      <c r="E1052" s="411"/>
      <c r="F1052" s="412"/>
      <c r="G1052" s="412"/>
      <c r="H1052" s="412"/>
      <c r="I1052" s="412"/>
      <c r="J1052" s="412"/>
      <c r="K1052" s="412"/>
      <c r="L1052" s="412"/>
      <c r="M1052" s="412"/>
      <c r="N1052" s="412"/>
      <c r="O1052" s="412"/>
      <c r="P1052" s="412"/>
      <c r="Q1052" s="412"/>
      <c r="R1052" s="412"/>
      <c r="S1052" s="412"/>
      <c r="T1052" s="412"/>
      <c r="U1052" s="493"/>
      <c r="V1052" s="493"/>
      <c r="W1052" s="518"/>
      <c r="X1052" s="25" t="e">
        <f>IF(AND(W1053&lt;=U1053/3,MOD(W1053,1000)=0,NOT(W1053=0),AG1055=1),"","※３参照：【Ｖ列】国庫補助希望額を確認してください。")</f>
        <v>#REF!</v>
      </c>
      <c r="Y1052" s="26"/>
    </row>
    <row r="1053" spans="1:33" s="7" customFormat="1" ht="24" customHeight="1" x14ac:dyDescent="0.15">
      <c r="A1053" s="14"/>
      <c r="B1053" s="622" t="str">
        <f>IFERROR(IF(OR(COUNTIF(C1053,"*区"),COUNTIF(C1053,"*市"),COUNTIF(C1053,"*町"),COUNTIF(C1053,"*村"),COUNTIF(C1053,"*組合")),B1013+1,"－"),"都道府県確認欄")</f>
        <v>－</v>
      </c>
      <c r="C1053" s="626" t="e">
        <f>#REF!</f>
        <v>#REF!</v>
      </c>
      <c r="D1053" s="629" t="e">
        <f>SUM($F1055:$F1074)</f>
        <v>#REF!</v>
      </c>
      <c r="E1053" s="523" t="s">
        <v>194</v>
      </c>
      <c r="F1053" s="524" t="s">
        <v>195</v>
      </c>
      <c r="G1053" s="526" t="s">
        <v>196</v>
      </c>
      <c r="H1053" s="528" t="s">
        <v>197</v>
      </c>
      <c r="I1053" s="423" t="s">
        <v>198</v>
      </c>
      <c r="J1053" s="424"/>
      <c r="K1053" s="425"/>
      <c r="L1053" s="429" t="s">
        <v>100</v>
      </c>
      <c r="M1053" s="430"/>
      <c r="N1053" s="430"/>
      <c r="O1053" s="430"/>
      <c r="P1053" s="430"/>
      <c r="Q1053" s="430"/>
      <c r="R1053" s="430"/>
      <c r="S1053" s="431"/>
      <c r="T1053" s="413" t="s">
        <v>199</v>
      </c>
      <c r="U1053" s="415" t="e">
        <f>SUM($T1055,$O1076,$T1076)</f>
        <v>#REF!</v>
      </c>
      <c r="V1053" s="665" t="e">
        <f>#REF!</f>
        <v>#REF!</v>
      </c>
      <c r="W1053" s="667" t="e">
        <f>#REF!</f>
        <v>#REF!</v>
      </c>
      <c r="X1053" s="23" t="e">
        <f>IF(AND(AD1055=1,AE1055=1,AF1055=1,AG1055=1),"","入力不備あり")</f>
        <v>#REF!</v>
      </c>
      <c r="Y1053" s="26"/>
    </row>
    <row r="1054" spans="1:33" s="7" customFormat="1" ht="12.6" customHeight="1" thickBot="1" x14ac:dyDescent="0.2">
      <c r="A1054" s="14"/>
      <c r="B1054" s="623"/>
      <c r="C1054" s="627"/>
      <c r="D1054" s="630"/>
      <c r="E1054" s="523"/>
      <c r="F1054" s="525"/>
      <c r="G1054" s="527"/>
      <c r="H1054" s="529"/>
      <c r="I1054" s="426"/>
      <c r="J1054" s="427"/>
      <c r="K1054" s="428"/>
      <c r="L1054" s="432"/>
      <c r="M1054" s="432"/>
      <c r="N1054" s="432"/>
      <c r="O1054" s="432"/>
      <c r="P1054" s="432"/>
      <c r="Q1054" s="432"/>
      <c r="R1054" s="432"/>
      <c r="S1054" s="433"/>
      <c r="T1054" s="414"/>
      <c r="U1054" s="416"/>
      <c r="V1054" s="666"/>
      <c r="W1054" s="565"/>
      <c r="X1054" s="26"/>
      <c r="Y1054" s="7" t="s">
        <v>180</v>
      </c>
      <c r="Z1054" s="7" t="s">
        <v>200</v>
      </c>
      <c r="AA1054" s="7" t="s">
        <v>201</v>
      </c>
      <c r="AB1054" s="7" t="s">
        <v>202</v>
      </c>
      <c r="AD1054" s="7" t="s">
        <v>203</v>
      </c>
      <c r="AE1054" s="7" t="s">
        <v>107</v>
      </c>
      <c r="AF1054" s="7" t="s">
        <v>239</v>
      </c>
      <c r="AG1054" s="7" t="s">
        <v>204</v>
      </c>
    </row>
    <row r="1055" spans="1:33" s="7" customFormat="1" ht="17.45" customHeight="1" x14ac:dyDescent="0.15">
      <c r="A1055" s="27" t="e">
        <f>IF(AND(F1055&lt;&gt;"",G1055&lt;&gt;"",H1055&lt;&gt;"",I1055&lt;&gt;""),"","入力不備あり")</f>
        <v>#REF!</v>
      </c>
      <c r="B1055" s="623"/>
      <c r="C1055" s="628"/>
      <c r="D1055" s="631"/>
      <c r="E1055" s="523"/>
      <c r="F1055" s="47" t="e">
        <f>IF(#REF!="","",#REF!)</f>
        <v>#REF!</v>
      </c>
      <c r="G1055" s="49" t="e">
        <f>IF(#REF!="","",#REF!)</f>
        <v>#REF!</v>
      </c>
      <c r="H1055" s="54" t="e">
        <f>IF(#REF!="","",#REF!)</f>
        <v>#REF!</v>
      </c>
      <c r="I1055" s="385" t="str">
        <f>IFERROR(INT(G1055*H1055),"")</f>
        <v/>
      </c>
      <c r="J1055" s="386"/>
      <c r="K1055" s="387"/>
      <c r="L1055" s="613" t="e">
        <f>IF(#REF!="","",#REF!)</f>
        <v>#REF!</v>
      </c>
      <c r="M1055" s="613"/>
      <c r="N1055" s="613"/>
      <c r="O1055" s="613"/>
      <c r="P1055" s="613"/>
      <c r="Q1055" s="613"/>
      <c r="R1055" s="613"/>
      <c r="S1055" s="614"/>
      <c r="T1055" s="567">
        <f>SUM($I1055:$K1074)</f>
        <v>0</v>
      </c>
      <c r="U1055" s="416"/>
      <c r="V1055" s="666"/>
      <c r="W1055" s="565"/>
      <c r="X1055" s="23" t="e">
        <f>IF(AND(Y1055=1,Z1055=1,AA1055=1,AB1055=1,AD1055=1,AE1055=1,AF1055=1,AG1055=1),"","入力不備あり")</f>
        <v>#REF!</v>
      </c>
      <c r="Y1055" s="7">
        <f>IFERROR(IF(F1055="",2,IF(AND(F1055&gt;=1,(MOD(F1055,1)=0)),1,IF(AND(F1055=0,L1055&lt;&gt;""),1,2))),2)</f>
        <v>2</v>
      </c>
      <c r="Z1055" s="7" t="e">
        <f>IF(G1055="",2,IF(G1055&lt;=1600,1,2))</f>
        <v>#REF!</v>
      </c>
      <c r="AA1055" s="7" t="e">
        <f>IF(H1055="",2,IF(H1055&gt;=0,1,2))</f>
        <v>#REF!</v>
      </c>
      <c r="AB1055" s="7" t="e">
        <f>IF(I1055=#REF!,1,2)</f>
        <v>#REF!</v>
      </c>
      <c r="AD1055" s="7" t="e">
        <f>IF(T1055=#REF!,1,2)</f>
        <v>#REF!</v>
      </c>
      <c r="AE1055" s="7" t="e">
        <f>IF(U1053=#REF!,1,2)</f>
        <v>#REF!</v>
      </c>
      <c r="AF1055" s="7" t="e">
        <f>IF(V1053=0,2,IF(#REF!="",2,IF(V1053=#REF!,1,2)))</f>
        <v>#REF!</v>
      </c>
      <c r="AG1055" s="7" t="e">
        <f>IF(W1053=0,2,IF(W1053=#REF!,1,2))</f>
        <v>#REF!</v>
      </c>
    </row>
    <row r="1056" spans="1:33" s="7" customFormat="1" ht="17.45" customHeight="1" x14ac:dyDescent="0.15">
      <c r="A1056" s="27" t="e">
        <f>IF(AND(F1056="",G1056="",H1056="",I1056="",L1056=""),"",IF(AND(F1056&lt;&gt;"",G1056&lt;&gt;"",H1056&lt;&gt;"",I1056&lt;&gt;""),"","入力不備あり"))</f>
        <v>#REF!</v>
      </c>
      <c r="B1056" s="623"/>
      <c r="C1056" s="628"/>
      <c r="D1056" s="631"/>
      <c r="E1056" s="523"/>
      <c r="F1056" s="47" t="e">
        <f>IF(#REF!="","",#REF!)</f>
        <v>#REF!</v>
      </c>
      <c r="G1056" s="49" t="e">
        <f>IF(#REF!="","",#REF!)</f>
        <v>#REF!</v>
      </c>
      <c r="H1056" s="54" t="e">
        <f>IF(#REF!="","",#REF!)</f>
        <v>#REF!</v>
      </c>
      <c r="I1056" s="385" t="str">
        <f>IFERROR(INT(G1056*H1056),"")</f>
        <v/>
      </c>
      <c r="J1056" s="386"/>
      <c r="K1056" s="387"/>
      <c r="L1056" s="613" t="e">
        <f>IF(#REF!="","",#REF!)</f>
        <v>#REF!</v>
      </c>
      <c r="M1056" s="613"/>
      <c r="N1056" s="613"/>
      <c r="O1056" s="613"/>
      <c r="P1056" s="613"/>
      <c r="Q1056" s="613"/>
      <c r="R1056" s="613"/>
      <c r="S1056" s="614"/>
      <c r="T1056" s="567"/>
      <c r="U1056" s="416"/>
      <c r="V1056" s="666"/>
      <c r="W1056" s="565"/>
      <c r="X1056" s="23" t="e">
        <f>IF(AND(Y1056=3,Z1056=3,AA1056=3),"",IF(AND(Y1056=1,Z1056=1,AA1056=1,AB1056=1),"","入力不備あり"))</f>
        <v>#REF!</v>
      </c>
      <c r="Y1056" s="7">
        <f>IFERROR(IF(F1056="",3,IF(AND(F1056&gt;=1,(MOD(F1056,1)=0)),1,IF(AND(F1056=0,L1056&lt;&gt;""),1,2))),2)</f>
        <v>2</v>
      </c>
      <c r="Z1056" s="7" t="e">
        <f>IF(G1056="",3,IF(G1056&lt;=1600,1,2))</f>
        <v>#REF!</v>
      </c>
      <c r="AA1056" s="7" t="e">
        <f>IF(H1056="",3,IF(H1056&gt;=0,1,2))</f>
        <v>#REF!</v>
      </c>
      <c r="AB1056" s="7" t="e">
        <f>IF(I1056=#REF!,1,2)</f>
        <v>#REF!</v>
      </c>
    </row>
    <row r="1057" spans="1:28" s="7" customFormat="1" ht="17.45" customHeight="1" x14ac:dyDescent="0.15">
      <c r="A1057" s="27" t="e">
        <f>IF(AND(F1057="",G1057="",H1057="",I1057="",L1057=""),"",IF(AND(F1057&lt;&gt;"",G1057&lt;&gt;"",H1057&lt;&gt;"",I1057&lt;&gt;""),"","入力不備あり"))</f>
        <v>#REF!</v>
      </c>
      <c r="B1057" s="623"/>
      <c r="C1057" s="628"/>
      <c r="D1057" s="631"/>
      <c r="E1057" s="523"/>
      <c r="F1057" s="47" t="e">
        <f>IF(#REF!="","",#REF!)</f>
        <v>#REF!</v>
      </c>
      <c r="G1057" s="49" t="e">
        <f>IF(#REF!="","",#REF!)</f>
        <v>#REF!</v>
      </c>
      <c r="H1057" s="54" t="e">
        <f>IF(#REF!="","",#REF!)</f>
        <v>#REF!</v>
      </c>
      <c r="I1057" s="385" t="str">
        <f t="shared" ref="I1057:I1074" si="183">IFERROR(INT(G1057*H1057),"")</f>
        <v/>
      </c>
      <c r="J1057" s="386"/>
      <c r="K1057" s="387"/>
      <c r="L1057" s="613" t="e">
        <f>IF(#REF!="","",#REF!)</f>
        <v>#REF!</v>
      </c>
      <c r="M1057" s="613"/>
      <c r="N1057" s="613"/>
      <c r="O1057" s="613"/>
      <c r="P1057" s="613"/>
      <c r="Q1057" s="613"/>
      <c r="R1057" s="613"/>
      <c r="S1057" s="614"/>
      <c r="T1057" s="567"/>
      <c r="U1057" s="416"/>
      <c r="V1057" s="666"/>
      <c r="W1057" s="565"/>
      <c r="X1057" s="23" t="e">
        <f t="shared" ref="X1057:X1074" si="184">IF(AND(Y1057=3,Z1057=3,AA1057=3),"",IF(AND(Y1057=1,Z1057=1,AA1057=1,AB1057=1),"","入力不備あり"))</f>
        <v>#REF!</v>
      </c>
      <c r="Y1057" s="7">
        <f t="shared" ref="Y1057:Y1074" si="185">IFERROR(IF(F1057="",3,IF(AND(F1057&gt;=1,(MOD(F1057,1)=0)),1,IF(AND(F1057=0,L1057&lt;&gt;""),1,2))),2)</f>
        <v>2</v>
      </c>
      <c r="Z1057" s="7" t="e">
        <f t="shared" ref="Z1057:Z1074" si="186">IF(G1057="",3,IF(G1057&lt;=1600,1,2))</f>
        <v>#REF!</v>
      </c>
      <c r="AA1057" s="7" t="e">
        <f t="shared" ref="AA1057:AA1074" si="187">IF(H1057="",3,IF(H1057&gt;=0,1,2))</f>
        <v>#REF!</v>
      </c>
      <c r="AB1057" s="7" t="e">
        <f>IF(I1057=#REF!,1,2)</f>
        <v>#REF!</v>
      </c>
    </row>
    <row r="1058" spans="1:28" s="7" customFormat="1" ht="17.45" customHeight="1" x14ac:dyDescent="0.15">
      <c r="A1058" s="27" t="e">
        <f t="shared" ref="A1058:A1074" si="188">IF(AND(F1058="",G1058="",H1058="",I1058="",L1058=""),"",IF(AND(F1058&lt;&gt;"",G1058&lt;&gt;"",H1058&lt;&gt;"",I1058&lt;&gt;""),"","入力不備あり"))</f>
        <v>#REF!</v>
      </c>
      <c r="B1058" s="623"/>
      <c r="C1058" s="628"/>
      <c r="D1058" s="631"/>
      <c r="E1058" s="523"/>
      <c r="F1058" s="47" t="e">
        <f>IF(#REF!="","",#REF!)</f>
        <v>#REF!</v>
      </c>
      <c r="G1058" s="49" t="e">
        <f>IF(#REF!="","",#REF!)</f>
        <v>#REF!</v>
      </c>
      <c r="H1058" s="54" t="e">
        <f>IF(#REF!="","",#REF!)</f>
        <v>#REF!</v>
      </c>
      <c r="I1058" s="385" t="str">
        <f t="shared" si="183"/>
        <v/>
      </c>
      <c r="J1058" s="386"/>
      <c r="K1058" s="387"/>
      <c r="L1058" s="613" t="e">
        <f>IF(#REF!="","",#REF!)</f>
        <v>#REF!</v>
      </c>
      <c r="M1058" s="613"/>
      <c r="N1058" s="613"/>
      <c r="O1058" s="613"/>
      <c r="P1058" s="613"/>
      <c r="Q1058" s="613"/>
      <c r="R1058" s="613"/>
      <c r="S1058" s="614"/>
      <c r="T1058" s="567"/>
      <c r="U1058" s="416"/>
      <c r="V1058" s="666"/>
      <c r="W1058" s="565"/>
      <c r="X1058" s="23" t="e">
        <f t="shared" si="184"/>
        <v>#REF!</v>
      </c>
      <c r="Y1058" s="7">
        <f t="shared" si="185"/>
        <v>2</v>
      </c>
      <c r="Z1058" s="7" t="e">
        <f t="shared" si="186"/>
        <v>#REF!</v>
      </c>
      <c r="AA1058" s="7" t="e">
        <f t="shared" si="187"/>
        <v>#REF!</v>
      </c>
      <c r="AB1058" s="7" t="e">
        <f>IF(I1058=#REF!,1,2)</f>
        <v>#REF!</v>
      </c>
    </row>
    <row r="1059" spans="1:28" s="7" customFormat="1" ht="17.45" customHeight="1" x14ac:dyDescent="0.15">
      <c r="A1059" s="27" t="e">
        <f t="shared" si="188"/>
        <v>#REF!</v>
      </c>
      <c r="B1059" s="623"/>
      <c r="C1059" s="628"/>
      <c r="D1059" s="631"/>
      <c r="E1059" s="523"/>
      <c r="F1059" s="47" t="e">
        <f>IF(#REF!="","",#REF!)</f>
        <v>#REF!</v>
      </c>
      <c r="G1059" s="49" t="e">
        <f>IF(#REF!="","",#REF!)</f>
        <v>#REF!</v>
      </c>
      <c r="H1059" s="54" t="e">
        <f>IF(#REF!="","",#REF!)</f>
        <v>#REF!</v>
      </c>
      <c r="I1059" s="385" t="str">
        <f t="shared" si="183"/>
        <v/>
      </c>
      <c r="J1059" s="386"/>
      <c r="K1059" s="387"/>
      <c r="L1059" s="613" t="e">
        <f>IF(#REF!="","",#REF!)</f>
        <v>#REF!</v>
      </c>
      <c r="M1059" s="613"/>
      <c r="N1059" s="613"/>
      <c r="O1059" s="613"/>
      <c r="P1059" s="613"/>
      <c r="Q1059" s="613"/>
      <c r="R1059" s="613"/>
      <c r="S1059" s="614"/>
      <c r="T1059" s="567"/>
      <c r="U1059" s="416"/>
      <c r="V1059" s="666"/>
      <c r="W1059" s="565"/>
      <c r="X1059" s="23" t="e">
        <f t="shared" si="184"/>
        <v>#REF!</v>
      </c>
      <c r="Y1059" s="7">
        <f t="shared" si="185"/>
        <v>2</v>
      </c>
      <c r="Z1059" s="7" t="e">
        <f t="shared" si="186"/>
        <v>#REF!</v>
      </c>
      <c r="AA1059" s="7" t="e">
        <f t="shared" si="187"/>
        <v>#REF!</v>
      </c>
      <c r="AB1059" s="7" t="e">
        <f>IF(I1059=#REF!,1,2)</f>
        <v>#REF!</v>
      </c>
    </row>
    <row r="1060" spans="1:28" s="7" customFormat="1" ht="17.45" customHeight="1" x14ac:dyDescent="0.15">
      <c r="A1060" s="27" t="e">
        <f t="shared" si="188"/>
        <v>#REF!</v>
      </c>
      <c r="B1060" s="623"/>
      <c r="C1060" s="628"/>
      <c r="D1060" s="631"/>
      <c r="E1060" s="523"/>
      <c r="F1060" s="47" t="e">
        <f>IF(#REF!="","",#REF!)</f>
        <v>#REF!</v>
      </c>
      <c r="G1060" s="49" t="e">
        <f>IF(#REF!="","",#REF!)</f>
        <v>#REF!</v>
      </c>
      <c r="H1060" s="54" t="e">
        <f>IF(#REF!="","",#REF!)</f>
        <v>#REF!</v>
      </c>
      <c r="I1060" s="385" t="str">
        <f t="shared" si="183"/>
        <v/>
      </c>
      <c r="J1060" s="386"/>
      <c r="K1060" s="387"/>
      <c r="L1060" s="613" t="e">
        <f>IF(#REF!="","",#REF!)</f>
        <v>#REF!</v>
      </c>
      <c r="M1060" s="613"/>
      <c r="N1060" s="613"/>
      <c r="O1060" s="613"/>
      <c r="P1060" s="613"/>
      <c r="Q1060" s="613"/>
      <c r="R1060" s="613"/>
      <c r="S1060" s="614"/>
      <c r="T1060" s="567"/>
      <c r="U1060" s="416"/>
      <c r="V1060" s="666"/>
      <c r="W1060" s="565"/>
      <c r="X1060" s="23" t="e">
        <f t="shared" si="184"/>
        <v>#REF!</v>
      </c>
      <c r="Y1060" s="7">
        <f t="shared" si="185"/>
        <v>2</v>
      </c>
      <c r="Z1060" s="7" t="e">
        <f t="shared" si="186"/>
        <v>#REF!</v>
      </c>
      <c r="AA1060" s="7" t="e">
        <f t="shared" si="187"/>
        <v>#REF!</v>
      </c>
      <c r="AB1060" s="7" t="e">
        <f>IF(I1060=#REF!,1,2)</f>
        <v>#REF!</v>
      </c>
    </row>
    <row r="1061" spans="1:28" s="7" customFormat="1" ht="17.45" customHeight="1" x14ac:dyDescent="0.15">
      <c r="A1061" s="27" t="e">
        <f t="shared" si="188"/>
        <v>#REF!</v>
      </c>
      <c r="B1061" s="623"/>
      <c r="C1061" s="628"/>
      <c r="D1061" s="631"/>
      <c r="E1061" s="523"/>
      <c r="F1061" s="47" t="e">
        <f>IF(#REF!="","",#REF!)</f>
        <v>#REF!</v>
      </c>
      <c r="G1061" s="49" t="e">
        <f>IF(#REF!="","",#REF!)</f>
        <v>#REF!</v>
      </c>
      <c r="H1061" s="54" t="e">
        <f>IF(#REF!="","",#REF!)</f>
        <v>#REF!</v>
      </c>
      <c r="I1061" s="385" t="str">
        <f t="shared" si="183"/>
        <v/>
      </c>
      <c r="J1061" s="386"/>
      <c r="K1061" s="387"/>
      <c r="L1061" s="613" t="e">
        <f>IF(#REF!="","",#REF!)</f>
        <v>#REF!</v>
      </c>
      <c r="M1061" s="613"/>
      <c r="N1061" s="613"/>
      <c r="O1061" s="613"/>
      <c r="P1061" s="613"/>
      <c r="Q1061" s="613"/>
      <c r="R1061" s="613"/>
      <c r="S1061" s="614"/>
      <c r="T1061" s="567"/>
      <c r="U1061" s="416"/>
      <c r="V1061" s="666"/>
      <c r="W1061" s="565"/>
      <c r="X1061" s="23" t="e">
        <f t="shared" si="184"/>
        <v>#REF!</v>
      </c>
      <c r="Y1061" s="7">
        <f t="shared" si="185"/>
        <v>2</v>
      </c>
      <c r="Z1061" s="7" t="e">
        <f t="shared" si="186"/>
        <v>#REF!</v>
      </c>
      <c r="AA1061" s="7" t="e">
        <f t="shared" si="187"/>
        <v>#REF!</v>
      </c>
      <c r="AB1061" s="7" t="e">
        <f>IF(I1061=#REF!,1,2)</f>
        <v>#REF!</v>
      </c>
    </row>
    <row r="1062" spans="1:28" s="7" customFormat="1" ht="17.45" customHeight="1" x14ac:dyDescent="0.15">
      <c r="A1062" s="27" t="e">
        <f t="shared" si="188"/>
        <v>#REF!</v>
      </c>
      <c r="B1062" s="623"/>
      <c r="C1062" s="628"/>
      <c r="D1062" s="631"/>
      <c r="E1062" s="523"/>
      <c r="F1062" s="47" t="e">
        <f>IF(#REF!="","",#REF!)</f>
        <v>#REF!</v>
      </c>
      <c r="G1062" s="49" t="e">
        <f>IF(#REF!="","",#REF!)</f>
        <v>#REF!</v>
      </c>
      <c r="H1062" s="54" t="e">
        <f>IF(#REF!="","",#REF!)</f>
        <v>#REF!</v>
      </c>
      <c r="I1062" s="385" t="str">
        <f t="shared" si="183"/>
        <v/>
      </c>
      <c r="J1062" s="386"/>
      <c r="K1062" s="387"/>
      <c r="L1062" s="613" t="e">
        <f>IF(#REF!="","",#REF!)</f>
        <v>#REF!</v>
      </c>
      <c r="M1062" s="613"/>
      <c r="N1062" s="613"/>
      <c r="O1062" s="613"/>
      <c r="P1062" s="613"/>
      <c r="Q1062" s="613"/>
      <c r="R1062" s="613"/>
      <c r="S1062" s="614"/>
      <c r="T1062" s="567"/>
      <c r="U1062" s="416"/>
      <c r="V1062" s="666"/>
      <c r="W1062" s="565"/>
      <c r="X1062" s="23" t="e">
        <f t="shared" si="184"/>
        <v>#REF!</v>
      </c>
      <c r="Y1062" s="7">
        <f t="shared" si="185"/>
        <v>2</v>
      </c>
      <c r="Z1062" s="7" t="e">
        <f t="shared" si="186"/>
        <v>#REF!</v>
      </c>
      <c r="AA1062" s="7" t="e">
        <f t="shared" si="187"/>
        <v>#REF!</v>
      </c>
      <c r="AB1062" s="7" t="e">
        <f>IF(I1062=#REF!,1,2)</f>
        <v>#REF!</v>
      </c>
    </row>
    <row r="1063" spans="1:28" s="7" customFormat="1" ht="17.45" customHeight="1" x14ac:dyDescent="0.15">
      <c r="A1063" s="27" t="e">
        <f t="shared" si="188"/>
        <v>#REF!</v>
      </c>
      <c r="B1063" s="623"/>
      <c r="C1063" s="628"/>
      <c r="D1063" s="631"/>
      <c r="E1063" s="523"/>
      <c r="F1063" s="47" t="e">
        <f>IF(#REF!="","",#REF!)</f>
        <v>#REF!</v>
      </c>
      <c r="G1063" s="49" t="e">
        <f>IF(#REF!="","",#REF!)</f>
        <v>#REF!</v>
      </c>
      <c r="H1063" s="54" t="e">
        <f>IF(#REF!="","",#REF!)</f>
        <v>#REF!</v>
      </c>
      <c r="I1063" s="385" t="str">
        <f t="shared" si="183"/>
        <v/>
      </c>
      <c r="J1063" s="386"/>
      <c r="K1063" s="387"/>
      <c r="L1063" s="613" t="e">
        <f>IF(#REF!="","",#REF!)</f>
        <v>#REF!</v>
      </c>
      <c r="M1063" s="613"/>
      <c r="N1063" s="613"/>
      <c r="O1063" s="613"/>
      <c r="P1063" s="613"/>
      <c r="Q1063" s="613"/>
      <c r="R1063" s="613"/>
      <c r="S1063" s="614"/>
      <c r="T1063" s="567"/>
      <c r="U1063" s="416"/>
      <c r="V1063" s="666"/>
      <c r="W1063" s="565"/>
      <c r="X1063" s="23" t="e">
        <f t="shared" si="184"/>
        <v>#REF!</v>
      </c>
      <c r="Y1063" s="7">
        <f t="shared" si="185"/>
        <v>2</v>
      </c>
      <c r="Z1063" s="7" t="e">
        <f t="shared" si="186"/>
        <v>#REF!</v>
      </c>
      <c r="AA1063" s="7" t="e">
        <f t="shared" si="187"/>
        <v>#REF!</v>
      </c>
      <c r="AB1063" s="7" t="e">
        <f>IF(I1063=#REF!,1,2)</f>
        <v>#REF!</v>
      </c>
    </row>
    <row r="1064" spans="1:28" s="7" customFormat="1" ht="17.45" customHeight="1" x14ac:dyDescent="0.15">
      <c r="A1064" s="27" t="e">
        <f t="shared" si="188"/>
        <v>#REF!</v>
      </c>
      <c r="B1064" s="623"/>
      <c r="C1064" s="628"/>
      <c r="D1064" s="631"/>
      <c r="E1064" s="523"/>
      <c r="F1064" s="47" t="e">
        <f>IF(#REF!="","",#REF!)</f>
        <v>#REF!</v>
      </c>
      <c r="G1064" s="49" t="e">
        <f>IF(#REF!="","",#REF!)</f>
        <v>#REF!</v>
      </c>
      <c r="H1064" s="54" t="e">
        <f>IF(#REF!="","",#REF!)</f>
        <v>#REF!</v>
      </c>
      <c r="I1064" s="385" t="str">
        <f t="shared" si="183"/>
        <v/>
      </c>
      <c r="J1064" s="386"/>
      <c r="K1064" s="387"/>
      <c r="L1064" s="613" t="e">
        <f>IF(#REF!="","",#REF!)</f>
        <v>#REF!</v>
      </c>
      <c r="M1064" s="613"/>
      <c r="N1064" s="613"/>
      <c r="O1064" s="613"/>
      <c r="P1064" s="613"/>
      <c r="Q1064" s="613"/>
      <c r="R1064" s="613"/>
      <c r="S1064" s="614"/>
      <c r="T1064" s="567"/>
      <c r="U1064" s="416"/>
      <c r="V1064" s="666"/>
      <c r="W1064" s="565"/>
      <c r="X1064" s="23" t="e">
        <f t="shared" si="184"/>
        <v>#REF!</v>
      </c>
      <c r="Y1064" s="7">
        <f t="shared" si="185"/>
        <v>2</v>
      </c>
      <c r="Z1064" s="7" t="e">
        <f t="shared" si="186"/>
        <v>#REF!</v>
      </c>
      <c r="AA1064" s="7" t="e">
        <f t="shared" si="187"/>
        <v>#REF!</v>
      </c>
      <c r="AB1064" s="7" t="e">
        <f>IF(I1064=#REF!,1,2)</f>
        <v>#REF!</v>
      </c>
    </row>
    <row r="1065" spans="1:28" s="7" customFormat="1" ht="17.45" customHeight="1" x14ac:dyDescent="0.15">
      <c r="A1065" s="27" t="e">
        <f t="shared" si="188"/>
        <v>#REF!</v>
      </c>
      <c r="B1065" s="623"/>
      <c r="C1065" s="628"/>
      <c r="D1065" s="631"/>
      <c r="E1065" s="523"/>
      <c r="F1065" s="47" t="e">
        <f>IF(#REF!="","",#REF!)</f>
        <v>#REF!</v>
      </c>
      <c r="G1065" s="49" t="e">
        <f>IF(#REF!="","",#REF!)</f>
        <v>#REF!</v>
      </c>
      <c r="H1065" s="54" t="e">
        <f>IF(#REF!="","",#REF!)</f>
        <v>#REF!</v>
      </c>
      <c r="I1065" s="385" t="str">
        <f t="shared" si="183"/>
        <v/>
      </c>
      <c r="J1065" s="386"/>
      <c r="K1065" s="387"/>
      <c r="L1065" s="613" t="e">
        <f>IF(#REF!="","",#REF!)</f>
        <v>#REF!</v>
      </c>
      <c r="M1065" s="613"/>
      <c r="N1065" s="613"/>
      <c r="O1065" s="613"/>
      <c r="P1065" s="613"/>
      <c r="Q1065" s="613"/>
      <c r="R1065" s="613"/>
      <c r="S1065" s="614"/>
      <c r="T1065" s="567"/>
      <c r="U1065" s="416"/>
      <c r="V1065" s="666"/>
      <c r="W1065" s="565"/>
      <c r="X1065" s="23" t="e">
        <f t="shared" si="184"/>
        <v>#REF!</v>
      </c>
      <c r="Y1065" s="7">
        <f t="shared" si="185"/>
        <v>2</v>
      </c>
      <c r="Z1065" s="7" t="e">
        <f t="shared" si="186"/>
        <v>#REF!</v>
      </c>
      <c r="AA1065" s="7" t="e">
        <f t="shared" si="187"/>
        <v>#REF!</v>
      </c>
      <c r="AB1065" s="7" t="e">
        <f>IF(I1065=#REF!,1,2)</f>
        <v>#REF!</v>
      </c>
    </row>
    <row r="1066" spans="1:28" s="7" customFormat="1" ht="17.45" customHeight="1" x14ac:dyDescent="0.15">
      <c r="A1066" s="27" t="e">
        <f t="shared" si="188"/>
        <v>#REF!</v>
      </c>
      <c r="B1066" s="623"/>
      <c r="C1066" s="628"/>
      <c r="D1066" s="631"/>
      <c r="E1066" s="523"/>
      <c r="F1066" s="47" t="e">
        <f>IF(#REF!="","",#REF!)</f>
        <v>#REF!</v>
      </c>
      <c r="G1066" s="49" t="e">
        <f>IF(#REF!="","",#REF!)</f>
        <v>#REF!</v>
      </c>
      <c r="H1066" s="54" t="e">
        <f>IF(#REF!="","",#REF!)</f>
        <v>#REF!</v>
      </c>
      <c r="I1066" s="385" t="str">
        <f t="shared" si="183"/>
        <v/>
      </c>
      <c r="J1066" s="386"/>
      <c r="K1066" s="387"/>
      <c r="L1066" s="613" t="e">
        <f>IF(#REF!="","",#REF!)</f>
        <v>#REF!</v>
      </c>
      <c r="M1066" s="613"/>
      <c r="N1066" s="613"/>
      <c r="O1066" s="613"/>
      <c r="P1066" s="613"/>
      <c r="Q1066" s="613"/>
      <c r="R1066" s="613"/>
      <c r="S1066" s="614"/>
      <c r="T1066" s="567"/>
      <c r="U1066" s="416"/>
      <c r="V1066" s="666"/>
      <c r="W1066" s="565"/>
      <c r="X1066" s="23" t="e">
        <f t="shared" si="184"/>
        <v>#REF!</v>
      </c>
      <c r="Y1066" s="7">
        <f t="shared" si="185"/>
        <v>2</v>
      </c>
      <c r="Z1066" s="7" t="e">
        <f t="shared" si="186"/>
        <v>#REF!</v>
      </c>
      <c r="AA1066" s="7" t="e">
        <f t="shared" si="187"/>
        <v>#REF!</v>
      </c>
      <c r="AB1066" s="7" t="e">
        <f>IF(I1066=#REF!,1,2)</f>
        <v>#REF!</v>
      </c>
    </row>
    <row r="1067" spans="1:28" s="7" customFormat="1" ht="17.45" customHeight="1" x14ac:dyDescent="0.15">
      <c r="A1067" s="27" t="e">
        <f t="shared" si="188"/>
        <v>#REF!</v>
      </c>
      <c r="B1067" s="623"/>
      <c r="C1067" s="628"/>
      <c r="D1067" s="631"/>
      <c r="E1067" s="523"/>
      <c r="F1067" s="47" t="e">
        <f>IF(#REF!="","",#REF!)</f>
        <v>#REF!</v>
      </c>
      <c r="G1067" s="49" t="e">
        <f>IF(#REF!="","",#REF!)</f>
        <v>#REF!</v>
      </c>
      <c r="H1067" s="54" t="e">
        <f>IF(#REF!="","",#REF!)</f>
        <v>#REF!</v>
      </c>
      <c r="I1067" s="385" t="str">
        <f t="shared" si="183"/>
        <v/>
      </c>
      <c r="J1067" s="386"/>
      <c r="K1067" s="387"/>
      <c r="L1067" s="613" t="e">
        <f>IF(#REF!="","",#REF!)</f>
        <v>#REF!</v>
      </c>
      <c r="M1067" s="613"/>
      <c r="N1067" s="613"/>
      <c r="O1067" s="613"/>
      <c r="P1067" s="613"/>
      <c r="Q1067" s="613"/>
      <c r="R1067" s="613"/>
      <c r="S1067" s="614"/>
      <c r="T1067" s="567"/>
      <c r="U1067" s="416"/>
      <c r="V1067" s="666"/>
      <c r="W1067" s="565"/>
      <c r="X1067" s="23" t="e">
        <f t="shared" si="184"/>
        <v>#REF!</v>
      </c>
      <c r="Y1067" s="7">
        <f t="shared" si="185"/>
        <v>2</v>
      </c>
      <c r="Z1067" s="7" t="e">
        <f t="shared" si="186"/>
        <v>#REF!</v>
      </c>
      <c r="AA1067" s="7" t="e">
        <f t="shared" si="187"/>
        <v>#REF!</v>
      </c>
      <c r="AB1067" s="7" t="e">
        <f>IF(I1067=#REF!,1,2)</f>
        <v>#REF!</v>
      </c>
    </row>
    <row r="1068" spans="1:28" s="7" customFormat="1" ht="17.45" customHeight="1" x14ac:dyDescent="0.15">
      <c r="A1068" s="27" t="e">
        <f t="shared" si="188"/>
        <v>#REF!</v>
      </c>
      <c r="B1068" s="623"/>
      <c r="C1068" s="628"/>
      <c r="D1068" s="631"/>
      <c r="E1068" s="523"/>
      <c r="F1068" s="47" t="e">
        <f>IF(#REF!="","",#REF!)</f>
        <v>#REF!</v>
      </c>
      <c r="G1068" s="49" t="e">
        <f>IF(#REF!="","",#REF!)</f>
        <v>#REF!</v>
      </c>
      <c r="H1068" s="54" t="e">
        <f>IF(#REF!="","",#REF!)</f>
        <v>#REF!</v>
      </c>
      <c r="I1068" s="385" t="str">
        <f t="shared" si="183"/>
        <v/>
      </c>
      <c r="J1068" s="386"/>
      <c r="K1068" s="387"/>
      <c r="L1068" s="613" t="e">
        <f>IF(#REF!="","",#REF!)</f>
        <v>#REF!</v>
      </c>
      <c r="M1068" s="613"/>
      <c r="N1068" s="613"/>
      <c r="O1068" s="613"/>
      <c r="P1068" s="613"/>
      <c r="Q1068" s="613"/>
      <c r="R1068" s="613"/>
      <c r="S1068" s="614"/>
      <c r="T1068" s="567"/>
      <c r="U1068" s="416"/>
      <c r="V1068" s="666"/>
      <c r="W1068" s="565"/>
      <c r="X1068" s="23" t="e">
        <f t="shared" si="184"/>
        <v>#REF!</v>
      </c>
      <c r="Y1068" s="7">
        <f t="shared" si="185"/>
        <v>2</v>
      </c>
      <c r="Z1068" s="7" t="e">
        <f t="shared" si="186"/>
        <v>#REF!</v>
      </c>
      <c r="AA1068" s="7" t="e">
        <f t="shared" si="187"/>
        <v>#REF!</v>
      </c>
      <c r="AB1068" s="7" t="e">
        <f>IF(I1068=#REF!,1,2)</f>
        <v>#REF!</v>
      </c>
    </row>
    <row r="1069" spans="1:28" s="7" customFormat="1" ht="17.45" customHeight="1" x14ac:dyDescent="0.15">
      <c r="A1069" s="27" t="e">
        <f t="shared" si="188"/>
        <v>#REF!</v>
      </c>
      <c r="B1069" s="623"/>
      <c r="C1069" s="628"/>
      <c r="D1069" s="631"/>
      <c r="E1069" s="523"/>
      <c r="F1069" s="47" t="e">
        <f>IF(#REF!="","",#REF!)</f>
        <v>#REF!</v>
      </c>
      <c r="G1069" s="49" t="e">
        <f>IF(#REF!="","",#REF!)</f>
        <v>#REF!</v>
      </c>
      <c r="H1069" s="54" t="e">
        <f>IF(#REF!="","",#REF!)</f>
        <v>#REF!</v>
      </c>
      <c r="I1069" s="385" t="str">
        <f t="shared" si="183"/>
        <v/>
      </c>
      <c r="J1069" s="386"/>
      <c r="K1069" s="387"/>
      <c r="L1069" s="613" t="e">
        <f>IF(#REF!="","",#REF!)</f>
        <v>#REF!</v>
      </c>
      <c r="M1069" s="613"/>
      <c r="N1069" s="613"/>
      <c r="O1069" s="613"/>
      <c r="P1069" s="613"/>
      <c r="Q1069" s="613"/>
      <c r="R1069" s="613"/>
      <c r="S1069" s="614"/>
      <c r="T1069" s="567"/>
      <c r="U1069" s="416"/>
      <c r="V1069" s="666"/>
      <c r="W1069" s="565"/>
      <c r="X1069" s="23" t="e">
        <f t="shared" si="184"/>
        <v>#REF!</v>
      </c>
      <c r="Y1069" s="7">
        <f t="shared" si="185"/>
        <v>2</v>
      </c>
      <c r="Z1069" s="7" t="e">
        <f t="shared" si="186"/>
        <v>#REF!</v>
      </c>
      <c r="AA1069" s="7" t="e">
        <f t="shared" si="187"/>
        <v>#REF!</v>
      </c>
      <c r="AB1069" s="7" t="e">
        <f>IF(I1069=#REF!,1,2)</f>
        <v>#REF!</v>
      </c>
    </row>
    <row r="1070" spans="1:28" s="7" customFormat="1" ht="17.45" customHeight="1" x14ac:dyDescent="0.15">
      <c r="A1070" s="27" t="e">
        <f t="shared" si="188"/>
        <v>#REF!</v>
      </c>
      <c r="B1070" s="623"/>
      <c r="C1070" s="628"/>
      <c r="D1070" s="631"/>
      <c r="E1070" s="523"/>
      <c r="F1070" s="47" t="e">
        <f>IF(#REF!="","",#REF!)</f>
        <v>#REF!</v>
      </c>
      <c r="G1070" s="49" t="e">
        <f>IF(#REF!="","",#REF!)</f>
        <v>#REF!</v>
      </c>
      <c r="H1070" s="54" t="e">
        <f>IF(#REF!="","",#REF!)</f>
        <v>#REF!</v>
      </c>
      <c r="I1070" s="385" t="str">
        <f t="shared" si="183"/>
        <v/>
      </c>
      <c r="J1070" s="386"/>
      <c r="K1070" s="387"/>
      <c r="L1070" s="613" t="e">
        <f>IF(#REF!="","",#REF!)</f>
        <v>#REF!</v>
      </c>
      <c r="M1070" s="613"/>
      <c r="N1070" s="613"/>
      <c r="O1070" s="613"/>
      <c r="P1070" s="613"/>
      <c r="Q1070" s="613"/>
      <c r="R1070" s="613"/>
      <c r="S1070" s="614"/>
      <c r="T1070" s="567"/>
      <c r="U1070" s="416"/>
      <c r="V1070" s="666"/>
      <c r="W1070" s="565"/>
      <c r="X1070" s="23" t="e">
        <f t="shared" si="184"/>
        <v>#REF!</v>
      </c>
      <c r="Y1070" s="7">
        <f t="shared" si="185"/>
        <v>2</v>
      </c>
      <c r="Z1070" s="7" t="e">
        <f t="shared" si="186"/>
        <v>#REF!</v>
      </c>
      <c r="AA1070" s="7" t="e">
        <f t="shared" si="187"/>
        <v>#REF!</v>
      </c>
      <c r="AB1070" s="7" t="e">
        <f>IF(I1070=#REF!,1,2)</f>
        <v>#REF!</v>
      </c>
    </row>
    <row r="1071" spans="1:28" s="7" customFormat="1" ht="17.45" customHeight="1" x14ac:dyDescent="0.15">
      <c r="A1071" s="27" t="e">
        <f t="shared" si="188"/>
        <v>#REF!</v>
      </c>
      <c r="B1071" s="623"/>
      <c r="C1071" s="628"/>
      <c r="D1071" s="631"/>
      <c r="E1071" s="523"/>
      <c r="F1071" s="47" t="e">
        <f>IF(#REF!="","",#REF!)</f>
        <v>#REF!</v>
      </c>
      <c r="G1071" s="49" t="e">
        <f>IF(#REF!="","",#REF!)</f>
        <v>#REF!</v>
      </c>
      <c r="H1071" s="54" t="e">
        <f>IF(#REF!="","",#REF!)</f>
        <v>#REF!</v>
      </c>
      <c r="I1071" s="385" t="str">
        <f t="shared" si="183"/>
        <v/>
      </c>
      <c r="J1071" s="386"/>
      <c r="K1071" s="387"/>
      <c r="L1071" s="613" t="e">
        <f>IF(#REF!="","",#REF!)</f>
        <v>#REF!</v>
      </c>
      <c r="M1071" s="613"/>
      <c r="N1071" s="613"/>
      <c r="O1071" s="613"/>
      <c r="P1071" s="613"/>
      <c r="Q1071" s="613"/>
      <c r="R1071" s="613"/>
      <c r="S1071" s="614"/>
      <c r="T1071" s="567"/>
      <c r="U1071" s="416"/>
      <c r="V1071" s="666"/>
      <c r="W1071" s="565"/>
      <c r="X1071" s="23" t="e">
        <f t="shared" si="184"/>
        <v>#REF!</v>
      </c>
      <c r="Y1071" s="7">
        <f t="shared" si="185"/>
        <v>2</v>
      </c>
      <c r="Z1071" s="7" t="e">
        <f t="shared" si="186"/>
        <v>#REF!</v>
      </c>
      <c r="AA1071" s="7" t="e">
        <f t="shared" si="187"/>
        <v>#REF!</v>
      </c>
      <c r="AB1071" s="7" t="e">
        <f>IF(I1071=#REF!,1,2)</f>
        <v>#REF!</v>
      </c>
    </row>
    <row r="1072" spans="1:28" s="7" customFormat="1" ht="17.45" customHeight="1" x14ac:dyDescent="0.15">
      <c r="A1072" s="27" t="e">
        <f t="shared" si="188"/>
        <v>#REF!</v>
      </c>
      <c r="B1072" s="623"/>
      <c r="C1072" s="628"/>
      <c r="D1072" s="631"/>
      <c r="E1072" s="523"/>
      <c r="F1072" s="47" t="e">
        <f>IF(#REF!="","",#REF!)</f>
        <v>#REF!</v>
      </c>
      <c r="G1072" s="49" t="e">
        <f>IF(#REF!="","",#REF!)</f>
        <v>#REF!</v>
      </c>
      <c r="H1072" s="54" t="e">
        <f>IF(#REF!="","",#REF!)</f>
        <v>#REF!</v>
      </c>
      <c r="I1072" s="385" t="str">
        <f t="shared" si="183"/>
        <v/>
      </c>
      <c r="J1072" s="386"/>
      <c r="K1072" s="387"/>
      <c r="L1072" s="613" t="e">
        <f>IF(#REF!="","",#REF!)</f>
        <v>#REF!</v>
      </c>
      <c r="M1072" s="613"/>
      <c r="N1072" s="613"/>
      <c r="O1072" s="613"/>
      <c r="P1072" s="613"/>
      <c r="Q1072" s="613"/>
      <c r="R1072" s="613"/>
      <c r="S1072" s="614"/>
      <c r="T1072" s="567"/>
      <c r="U1072" s="416"/>
      <c r="V1072" s="666"/>
      <c r="W1072" s="565"/>
      <c r="X1072" s="23" t="e">
        <f t="shared" si="184"/>
        <v>#REF!</v>
      </c>
      <c r="Y1072" s="7">
        <f t="shared" si="185"/>
        <v>2</v>
      </c>
      <c r="Z1072" s="7" t="e">
        <f t="shared" si="186"/>
        <v>#REF!</v>
      </c>
      <c r="AA1072" s="7" t="e">
        <f t="shared" si="187"/>
        <v>#REF!</v>
      </c>
      <c r="AB1072" s="7" t="e">
        <f>IF(I1072=#REF!,1,2)</f>
        <v>#REF!</v>
      </c>
    </row>
    <row r="1073" spans="1:30" s="7" customFormat="1" ht="17.45" customHeight="1" x14ac:dyDescent="0.15">
      <c r="A1073" s="27" t="e">
        <f t="shared" si="188"/>
        <v>#REF!</v>
      </c>
      <c r="B1073" s="623"/>
      <c r="C1073" s="628"/>
      <c r="D1073" s="631"/>
      <c r="E1073" s="523"/>
      <c r="F1073" s="47" t="e">
        <f>IF(#REF!="","",#REF!)</f>
        <v>#REF!</v>
      </c>
      <c r="G1073" s="49" t="e">
        <f>IF(#REF!="","",#REF!)</f>
        <v>#REF!</v>
      </c>
      <c r="H1073" s="54" t="e">
        <f>IF(#REF!="","",#REF!)</f>
        <v>#REF!</v>
      </c>
      <c r="I1073" s="385" t="str">
        <f t="shared" si="183"/>
        <v/>
      </c>
      <c r="J1073" s="386"/>
      <c r="K1073" s="387"/>
      <c r="L1073" s="613" t="e">
        <f>IF(#REF!="","",#REF!)</f>
        <v>#REF!</v>
      </c>
      <c r="M1073" s="613"/>
      <c r="N1073" s="613"/>
      <c r="O1073" s="613"/>
      <c r="P1073" s="613"/>
      <c r="Q1073" s="613"/>
      <c r="R1073" s="613"/>
      <c r="S1073" s="614"/>
      <c r="T1073" s="567"/>
      <c r="U1073" s="416"/>
      <c r="V1073" s="666"/>
      <c r="W1073" s="565"/>
      <c r="X1073" s="23" t="e">
        <f t="shared" si="184"/>
        <v>#REF!</v>
      </c>
      <c r="Y1073" s="7">
        <f t="shared" si="185"/>
        <v>2</v>
      </c>
      <c r="Z1073" s="7" t="e">
        <f t="shared" si="186"/>
        <v>#REF!</v>
      </c>
      <c r="AA1073" s="7" t="e">
        <f t="shared" si="187"/>
        <v>#REF!</v>
      </c>
      <c r="AB1073" s="7" t="e">
        <f>IF(I1073=#REF!,1,2)</f>
        <v>#REF!</v>
      </c>
    </row>
    <row r="1074" spans="1:30" s="7" customFormat="1" ht="17.45" customHeight="1" thickBot="1" x14ac:dyDescent="0.2">
      <c r="A1074" s="27" t="e">
        <f t="shared" si="188"/>
        <v>#REF!</v>
      </c>
      <c r="B1074" s="623"/>
      <c r="C1074" s="628"/>
      <c r="D1074" s="631"/>
      <c r="E1074" s="523"/>
      <c r="F1074" s="47" t="e">
        <f>IF(#REF!="","",#REF!)</f>
        <v>#REF!</v>
      </c>
      <c r="G1074" s="49" t="e">
        <f>IF(#REF!="","",#REF!)</f>
        <v>#REF!</v>
      </c>
      <c r="H1074" s="54" t="e">
        <f>IF(#REF!="","",#REF!)</f>
        <v>#REF!</v>
      </c>
      <c r="I1074" s="385" t="str">
        <f t="shared" si="183"/>
        <v/>
      </c>
      <c r="J1074" s="386"/>
      <c r="K1074" s="387"/>
      <c r="L1074" s="613" t="e">
        <f>IF(#REF!="","",#REF!)</f>
        <v>#REF!</v>
      </c>
      <c r="M1074" s="613"/>
      <c r="N1074" s="613"/>
      <c r="O1074" s="613"/>
      <c r="P1074" s="613"/>
      <c r="Q1074" s="613"/>
      <c r="R1074" s="613"/>
      <c r="S1074" s="614"/>
      <c r="T1074" s="668"/>
      <c r="U1074" s="416"/>
      <c r="V1074" s="666"/>
      <c r="W1074" s="565"/>
      <c r="X1074" s="23" t="e">
        <f t="shared" si="184"/>
        <v>#REF!</v>
      </c>
      <c r="Y1074" s="7">
        <f t="shared" si="185"/>
        <v>2</v>
      </c>
      <c r="Z1074" s="7" t="e">
        <f t="shared" si="186"/>
        <v>#REF!</v>
      </c>
      <c r="AA1074" s="7" t="e">
        <f t="shared" si="187"/>
        <v>#REF!</v>
      </c>
      <c r="AB1074" s="7" t="e">
        <f>IF(I1074=#REF!,1,2)</f>
        <v>#REF!</v>
      </c>
    </row>
    <row r="1075" spans="1:30" s="7" customFormat="1" ht="36" customHeight="1" thickBot="1" x14ac:dyDescent="0.2">
      <c r="A1075" s="13"/>
      <c r="B1075" s="623"/>
      <c r="C1075" s="628"/>
      <c r="D1075" s="631"/>
      <c r="E1075" s="508" t="s">
        <v>240</v>
      </c>
      <c r="F1075" s="511" t="s">
        <v>206</v>
      </c>
      <c r="G1075" s="435"/>
      <c r="H1075" s="434" t="s">
        <v>207</v>
      </c>
      <c r="I1075" s="435"/>
      <c r="J1075" s="435"/>
      <c r="K1075" s="435"/>
      <c r="L1075" s="436" t="s">
        <v>208</v>
      </c>
      <c r="M1075" s="436"/>
      <c r="N1075" s="436"/>
      <c r="O1075" s="669" t="s">
        <v>209</v>
      </c>
      <c r="P1075" s="670"/>
      <c r="Q1075" s="512" t="s">
        <v>210</v>
      </c>
      <c r="R1075" s="38" t="s">
        <v>206</v>
      </c>
      <c r="S1075" s="39" t="s">
        <v>202</v>
      </c>
      <c r="T1075" s="44" t="s">
        <v>211</v>
      </c>
      <c r="U1075" s="416"/>
      <c r="V1075" s="666"/>
      <c r="W1075" s="565"/>
      <c r="X1075" s="28"/>
      <c r="Y1075" s="21" t="s">
        <v>212</v>
      </c>
      <c r="Z1075" s="21" t="s">
        <v>210</v>
      </c>
      <c r="AB1075" s="45" t="s">
        <v>213</v>
      </c>
      <c r="AC1075" s="45" t="s">
        <v>214</v>
      </c>
      <c r="AD1075" s="22"/>
    </row>
    <row r="1076" spans="1:30" s="7" customFormat="1" ht="15" customHeight="1" x14ac:dyDescent="0.15">
      <c r="A1076" s="29"/>
      <c r="B1076" s="623"/>
      <c r="C1076" s="628"/>
      <c r="D1076" s="631"/>
      <c r="E1076" s="509"/>
      <c r="F1076" s="515" t="e">
        <f>IF(#REF!="","",#REF!)</f>
        <v>#REF!</v>
      </c>
      <c r="G1076" s="516"/>
      <c r="H1076" s="439" t="e">
        <f>IF(#REF!="","",#REF!)</f>
        <v>#REF!</v>
      </c>
      <c r="I1076" s="440"/>
      <c r="J1076" s="440"/>
      <c r="K1076" s="440"/>
      <c r="L1076" s="441" t="e">
        <f>IF(#REF!="","",#REF!)</f>
        <v>#REF!</v>
      </c>
      <c r="M1076" s="442"/>
      <c r="N1076" s="442"/>
      <c r="O1076" s="443" t="e">
        <f>SUM($L1076:$N1078)</f>
        <v>#REF!</v>
      </c>
      <c r="P1076" s="444"/>
      <c r="Q1076" s="513"/>
      <c r="R1076" s="42" t="e">
        <f>IF(#REF!="","",#REF!)</f>
        <v>#REF!</v>
      </c>
      <c r="S1076" s="40" t="e">
        <f>IF(#REF!="","",#REF!)</f>
        <v>#REF!</v>
      </c>
      <c r="T1076" s="617" t="e">
        <f>SUM($S1076:$S1078)</f>
        <v>#REF!</v>
      </c>
      <c r="U1076" s="416"/>
      <c r="V1076" s="666"/>
      <c r="W1076" s="565"/>
      <c r="X1076" s="23" t="e">
        <f>IF(OR(Y1076=2,Z1076=2,AB1076=2,AC1076=2),"入力不備あり","")</f>
        <v>#REF!</v>
      </c>
      <c r="Y1076" s="41" t="e">
        <f>IF(AND(F1076="",H1076="",L1076=""),"",IF(AND(F1076&lt;&gt;"",F1076&gt;0,L1076&lt;&gt;"",L1076&gt;0,H1076="○"),"",2))</f>
        <v>#REF!</v>
      </c>
      <c r="Z1076" s="41" t="e">
        <f>IF(AND(R1076="",S1076=""),"",IF(AND(R1076&gt;0,R1076&lt;&gt;"",S1076&gt;0,S1076&lt;&gt;""),"",2))</f>
        <v>#REF!</v>
      </c>
      <c r="AA1076" s="30"/>
      <c r="AB1076" s="7" t="e">
        <f>IF(AND(O1076=0,#REF!=0),"",IF(O1076=#REF!,1,2))</f>
        <v>#REF!</v>
      </c>
      <c r="AC1076" s="7" t="e">
        <f>IF(AND(T1076=0,#REF!=0),"",IF(T1076=#REF!,1,2))</f>
        <v>#REF!</v>
      </c>
    </row>
    <row r="1077" spans="1:30" s="7" customFormat="1" ht="15" customHeight="1" x14ac:dyDescent="0.15">
      <c r="A1077" s="29"/>
      <c r="B1077" s="623"/>
      <c r="C1077" s="628"/>
      <c r="D1077" s="631"/>
      <c r="E1077" s="509"/>
      <c r="F1077" s="500" t="e">
        <f>IF(#REF!="","",#REF!)</f>
        <v>#REF!</v>
      </c>
      <c r="G1077" s="501"/>
      <c r="H1077" s="448" t="e">
        <f>IF(#REF!="","",#REF!)</f>
        <v>#REF!</v>
      </c>
      <c r="I1077" s="449"/>
      <c r="J1077" s="449"/>
      <c r="K1077" s="449"/>
      <c r="L1077" s="450" t="e">
        <f>IF(#REF!="","",#REF!)</f>
        <v>#REF!</v>
      </c>
      <c r="M1077" s="451"/>
      <c r="N1077" s="451"/>
      <c r="O1077" s="445"/>
      <c r="P1077" s="444"/>
      <c r="Q1077" s="513"/>
      <c r="R1077" s="42" t="e">
        <f>IF(#REF!="","",#REF!)</f>
        <v>#REF!</v>
      </c>
      <c r="S1077" s="40" t="e">
        <f>IF(#REF!="","",#REF!)</f>
        <v>#REF!</v>
      </c>
      <c r="T1077" s="618"/>
      <c r="U1077" s="416"/>
      <c r="V1077" s="666"/>
      <c r="W1077" s="565"/>
      <c r="X1077" s="23" t="e">
        <f>IF(OR(Y1077=2,Z1077=2),"入力不備あり","")</f>
        <v>#REF!</v>
      </c>
      <c r="Y1077" s="41" t="e">
        <f>IF(AND(F1077="",H1077="",L1077=""),"",IF(AND(F1077&lt;&gt;"",F1077&gt;0,L1077&lt;&gt;"",L1077&gt;0,H1077="○"),"",2))</f>
        <v>#REF!</v>
      </c>
      <c r="Z1077" s="41" t="e">
        <f t="shared" ref="Z1077:Z1078" si="189">IF(AND(R1077="",S1077=""),"",IF(AND(R1077&gt;0,R1077&lt;&gt;"",S1077&gt;0,S1077&lt;&gt;""),"",2))</f>
        <v>#REF!</v>
      </c>
      <c r="AA1077" s="30"/>
    </row>
    <row r="1078" spans="1:30" s="7" customFormat="1" ht="15" customHeight="1" thickBot="1" x14ac:dyDescent="0.2">
      <c r="A1078" s="29"/>
      <c r="B1078" s="623"/>
      <c r="C1078" s="628"/>
      <c r="D1078" s="631"/>
      <c r="E1078" s="615"/>
      <c r="F1078" s="620" t="e">
        <f>IF(#REF!="","",#REF!)</f>
        <v>#REF!</v>
      </c>
      <c r="G1078" s="621"/>
      <c r="H1078" s="640" t="e">
        <f>IF(#REF!="","",#REF!)</f>
        <v>#REF!</v>
      </c>
      <c r="I1078" s="641"/>
      <c r="J1078" s="641"/>
      <c r="K1078" s="641"/>
      <c r="L1078" s="642" t="e">
        <f>IF(#REF!="","",#REF!)</f>
        <v>#REF!</v>
      </c>
      <c r="M1078" s="643"/>
      <c r="N1078" s="643"/>
      <c r="O1078" s="663"/>
      <c r="P1078" s="664"/>
      <c r="Q1078" s="616"/>
      <c r="R1078" s="59" t="e">
        <f>IF(#REF!="","",#REF!)</f>
        <v>#REF!</v>
      </c>
      <c r="S1078" s="60" t="e">
        <f>IF(#REF!="","",#REF!)</f>
        <v>#REF!</v>
      </c>
      <c r="T1078" s="619"/>
      <c r="U1078" s="416"/>
      <c r="V1078" s="666"/>
      <c r="W1078" s="565"/>
      <c r="X1078" s="23" t="e">
        <f>IF(OR(Y1078=2,Z1078=2),"入力不備あり","")</f>
        <v>#REF!</v>
      </c>
      <c r="Y1078" s="41" t="e">
        <f>IF(AND(F1078="",H1078="",L1078=""),"",IF(AND(F1078&lt;&gt;"",F1078&gt;0,L1078&lt;&gt;"",L1078&gt;0,H1078="○"),"",2))</f>
        <v>#REF!</v>
      </c>
      <c r="Z1078" s="41" t="e">
        <f t="shared" si="189"/>
        <v>#REF!</v>
      </c>
      <c r="AA1078" s="30"/>
    </row>
    <row r="1079" spans="1:30" s="7" customFormat="1" ht="27.6" customHeight="1" x14ac:dyDescent="0.15">
      <c r="A1079" s="320"/>
      <c r="B1079" s="624"/>
      <c r="C1079" s="326" t="s">
        <v>215</v>
      </c>
      <c r="D1079" s="327"/>
      <c r="E1079" s="608" t="e">
        <f>IF(#REF!="","",#REF!)</f>
        <v>#REF!</v>
      </c>
      <c r="F1079" s="609"/>
      <c r="G1079" s="609"/>
      <c r="H1079" s="609"/>
      <c r="I1079" s="609"/>
      <c r="J1079" s="609"/>
      <c r="K1079" s="609"/>
      <c r="L1079" s="609"/>
      <c r="M1079" s="609"/>
      <c r="N1079" s="609"/>
      <c r="O1079" s="609"/>
      <c r="P1079" s="609"/>
      <c r="Q1079" s="609"/>
      <c r="R1079" s="609"/>
      <c r="S1079" s="609"/>
      <c r="T1079" s="609"/>
      <c r="U1079" s="609"/>
      <c r="V1079" s="609"/>
      <c r="W1079" s="610"/>
    </row>
    <row r="1080" spans="1:30" s="7" customFormat="1" ht="27.6" customHeight="1" thickBot="1" x14ac:dyDescent="0.2">
      <c r="A1080" s="320"/>
      <c r="B1080" s="624"/>
      <c r="C1080" s="326" t="s">
        <v>216</v>
      </c>
      <c r="D1080" s="327"/>
      <c r="E1080" s="608" t="e">
        <f>IF(#REF!="","",#REF!)</f>
        <v>#REF!</v>
      </c>
      <c r="F1080" s="609"/>
      <c r="G1080" s="609"/>
      <c r="H1080" s="609"/>
      <c r="I1080" s="609"/>
      <c r="J1080" s="609"/>
      <c r="K1080" s="609"/>
      <c r="L1080" s="609"/>
      <c r="M1080" s="609"/>
      <c r="N1080" s="609"/>
      <c r="O1080" s="609"/>
      <c r="P1080" s="609"/>
      <c r="Q1080" s="609"/>
      <c r="R1080" s="611"/>
      <c r="S1080" s="611"/>
      <c r="T1080" s="611"/>
      <c r="U1080" s="611"/>
      <c r="V1080" s="611"/>
      <c r="W1080" s="612"/>
    </row>
    <row r="1081" spans="1:30" s="7" customFormat="1" ht="18.600000000000001" customHeight="1" x14ac:dyDescent="0.15">
      <c r="A1081" s="320"/>
      <c r="B1081" s="624"/>
      <c r="C1081" s="332" t="s">
        <v>217</v>
      </c>
      <c r="D1081" s="333"/>
      <c r="E1081" s="333"/>
      <c r="F1081" s="334"/>
      <c r="G1081" s="377" t="s">
        <v>218</v>
      </c>
      <c r="H1081" s="378"/>
      <c r="I1081" s="378"/>
      <c r="J1081" s="378"/>
      <c r="K1081" s="378"/>
      <c r="L1081" s="378"/>
      <c r="M1081" s="378"/>
      <c r="N1081" s="378"/>
      <c r="O1081" s="378"/>
      <c r="P1081" s="378"/>
      <c r="Q1081" s="378"/>
      <c r="R1081" s="389" t="e">
        <f>IF(X1081&lt;&gt;"","","【入力内容確認欄】以下を確認し【作業用】事業計画書(間接)シートを修正願います。")</f>
        <v>#REF!</v>
      </c>
      <c r="S1081" s="632"/>
      <c r="T1081" s="632"/>
      <c r="U1081" s="632"/>
      <c r="V1081" s="632"/>
      <c r="W1081" s="633"/>
      <c r="X1081" s="68" t="e">
        <f>IF(AND(R1084="",R1085="",R1086="",R1087="",R1088="",R1089=""),"左の市区町村に係る入力が完了しました。今一度、記載内容をご確認ください。","")</f>
        <v>#REF!</v>
      </c>
    </row>
    <row r="1082" spans="1:30" s="7" customFormat="1" ht="9" customHeight="1" x14ac:dyDescent="0.15">
      <c r="A1082" s="320"/>
      <c r="B1082" s="624"/>
      <c r="C1082" s="335"/>
      <c r="D1082" s="336"/>
      <c r="E1082" s="336"/>
      <c r="F1082" s="337"/>
      <c r="G1082" s="379"/>
      <c r="H1082" s="380"/>
      <c r="I1082" s="380"/>
      <c r="J1082" s="380"/>
      <c r="K1082" s="380"/>
      <c r="L1082" s="380"/>
      <c r="M1082" s="380"/>
      <c r="N1082" s="380"/>
      <c r="O1082" s="380"/>
      <c r="P1082" s="380"/>
      <c r="Q1082" s="380"/>
      <c r="R1082" s="634"/>
      <c r="S1082" s="635"/>
      <c r="T1082" s="635"/>
      <c r="U1082" s="635"/>
      <c r="V1082" s="635"/>
      <c r="W1082" s="636"/>
    </row>
    <row r="1083" spans="1:30" s="7" customFormat="1" ht="9" customHeight="1" thickBot="1" x14ac:dyDescent="0.2">
      <c r="A1083" s="320"/>
      <c r="B1083" s="624"/>
      <c r="C1083" s="335"/>
      <c r="D1083" s="336"/>
      <c r="E1083" s="336"/>
      <c r="F1083" s="337"/>
      <c r="G1083" s="381"/>
      <c r="H1083" s="382"/>
      <c r="I1083" s="382"/>
      <c r="J1083" s="382"/>
      <c r="K1083" s="382"/>
      <c r="L1083" s="382"/>
      <c r="M1083" s="382"/>
      <c r="N1083" s="382"/>
      <c r="O1083" s="382"/>
      <c r="P1083" s="382"/>
      <c r="Q1083" s="382"/>
      <c r="R1083" s="637"/>
      <c r="S1083" s="638"/>
      <c r="T1083" s="638"/>
      <c r="U1083" s="638"/>
      <c r="V1083" s="638"/>
      <c r="W1083" s="639"/>
    </row>
    <row r="1084" spans="1:30" s="7" customFormat="1" ht="17.45" customHeight="1" x14ac:dyDescent="0.15">
      <c r="A1084" s="320"/>
      <c r="B1084" s="624"/>
      <c r="C1084" s="335"/>
      <c r="D1084" s="336"/>
      <c r="E1084" s="336"/>
      <c r="F1084" s="337"/>
      <c r="G1084" s="398" t="e">
        <f>IF(#REF!="","",#REF!)</f>
        <v>#REF!</v>
      </c>
      <c r="H1084" s="399"/>
      <c r="I1084" s="399"/>
      <c r="J1084" s="399"/>
      <c r="K1084" s="399"/>
      <c r="L1084" s="399"/>
      <c r="M1084" s="399"/>
      <c r="N1084" s="399"/>
      <c r="O1084" s="399"/>
      <c r="P1084" s="399"/>
      <c r="Q1084" s="399"/>
      <c r="R1084" s="646" t="e" cm="1">
        <f t="array" ref="R1084">IF(AND(X1053:X1078="",A1055:A1078=""),"","・報酬・期末勤勉手当・交通費・合計額・都道府県/国の補助金額のいずれかに不備あり。")</f>
        <v>#REF!</v>
      </c>
      <c r="S1084" s="647"/>
      <c r="T1084" s="647"/>
      <c r="U1084" s="647"/>
      <c r="V1084" s="647"/>
      <c r="W1084" s="648"/>
    </row>
    <row r="1085" spans="1:30" s="7" customFormat="1" ht="17.45" customHeight="1" x14ac:dyDescent="0.15">
      <c r="A1085" s="320"/>
      <c r="B1085" s="624"/>
      <c r="C1085" s="335"/>
      <c r="D1085" s="336"/>
      <c r="E1085" s="336"/>
      <c r="F1085" s="337"/>
      <c r="G1085" s="374" t="s">
        <v>219</v>
      </c>
      <c r="H1085" s="388"/>
      <c r="I1085" s="388"/>
      <c r="J1085" s="388"/>
      <c r="K1085" s="388"/>
      <c r="L1085" s="388"/>
      <c r="M1085" s="388"/>
      <c r="N1085" s="388"/>
      <c r="O1085" s="388"/>
      <c r="P1085" s="388"/>
      <c r="Q1085" s="388"/>
      <c r="R1085" s="367" t="str">
        <f>IF(A1051="市町村名×","・【C列】市区町村名：未入力または不備あり。","")</f>
        <v>・【C列】市区町村名：未入力または不備あり。</v>
      </c>
      <c r="S1085" s="644"/>
      <c r="T1085" s="644"/>
      <c r="U1085" s="644"/>
      <c r="V1085" s="644"/>
      <c r="W1085" s="645"/>
    </row>
    <row r="1086" spans="1:30" s="7" customFormat="1" ht="17.45" customHeight="1" x14ac:dyDescent="0.15">
      <c r="A1086" s="320"/>
      <c r="B1086" s="624"/>
      <c r="C1086" s="338"/>
      <c r="D1086" s="339"/>
      <c r="E1086" s="339"/>
      <c r="F1086" s="340"/>
      <c r="G1086" s="364" t="e">
        <f>IF(#REF!="","",#REF!)</f>
        <v>#REF!</v>
      </c>
      <c r="H1086" s="365"/>
      <c r="I1086" s="365"/>
      <c r="J1086" s="366"/>
      <c r="K1086" s="366"/>
      <c r="L1086" s="366"/>
      <c r="M1086" s="366"/>
      <c r="N1086" s="366"/>
      <c r="O1086" s="366"/>
      <c r="P1086" s="366"/>
      <c r="Q1086" s="366"/>
      <c r="R1086" s="367" t="e">
        <f>IF(OR(AF1055=2,NOT(AND(V1053&gt;0.3*U1053,V1053&lt;0.4*U1053,V1053&gt;=W1053))),"・【V列】都道府県補助額：未入力または不備あり。","")</f>
        <v>#REF!</v>
      </c>
      <c r="S1086" s="644"/>
      <c r="T1086" s="644"/>
      <c r="U1086" s="644"/>
      <c r="V1086" s="644"/>
      <c r="W1086" s="645"/>
    </row>
    <row r="1087" spans="1:30" s="7" customFormat="1" ht="17.45" customHeight="1" x14ac:dyDescent="0.15">
      <c r="A1087" s="320"/>
      <c r="B1087" s="624"/>
      <c r="C1087" s="348" t="s">
        <v>241</v>
      </c>
      <c r="D1087" s="349"/>
      <c r="E1087" s="349"/>
      <c r="F1087" s="350"/>
      <c r="G1087" s="372" t="s">
        <v>221</v>
      </c>
      <c r="H1087" s="373"/>
      <c r="I1087" s="373"/>
      <c r="J1087" s="372" t="s">
        <v>222</v>
      </c>
      <c r="K1087" s="373"/>
      <c r="L1087" s="373"/>
      <c r="M1087" s="373"/>
      <c r="N1087" s="374" t="s">
        <v>223</v>
      </c>
      <c r="O1087" s="366"/>
      <c r="P1087" s="366"/>
      <c r="Q1087" s="366"/>
      <c r="R1087" s="341" t="e">
        <f>IF(AND(W1053&lt;=U1053/3,MOD(W1053,1000)=0,NOT(W1053=0),AG1055=1),"","・【W列】国庫補助希望額に不備あり。")</f>
        <v>#REF!</v>
      </c>
      <c r="S1087" s="649"/>
      <c r="T1087" s="649"/>
      <c r="U1087" s="649"/>
      <c r="V1087" s="649"/>
      <c r="W1087" s="650"/>
    </row>
    <row r="1088" spans="1:30" s="7" customFormat="1" ht="17.45" customHeight="1" x14ac:dyDescent="0.15">
      <c r="A1088" s="320"/>
      <c r="B1088" s="624"/>
      <c r="C1088" s="370"/>
      <c r="D1088" s="371"/>
      <c r="E1088" s="371"/>
      <c r="F1088" s="371"/>
      <c r="G1088" s="364" t="e">
        <f>IF(#REF!="","",#REF!)</f>
        <v>#REF!</v>
      </c>
      <c r="H1088" s="375"/>
      <c r="I1088" s="376"/>
      <c r="J1088" s="364" t="e">
        <f>IF(#REF!="","",#REF!)</f>
        <v>#REF!</v>
      </c>
      <c r="K1088" s="375"/>
      <c r="L1088" s="375"/>
      <c r="M1088" s="376"/>
      <c r="N1088" s="364" t="e">
        <f>IF(#REF!="","",#REF!)</f>
        <v>#REF!</v>
      </c>
      <c r="O1088" s="375"/>
      <c r="P1088" s="375"/>
      <c r="Q1088" s="375"/>
      <c r="R1088" s="651" t="e">
        <f>IF(AND(SUM(F1076:G1078)&lt;=D1053,SUM(R1076:R1078)&lt;=D1053),"","・報酬の「配置人数」には年間を通じた配置予定人数を記載してください。(※１)及び記入例参照")</f>
        <v>#REF!</v>
      </c>
      <c r="S1088" s="652"/>
      <c r="T1088" s="652"/>
      <c r="U1088" s="652"/>
      <c r="V1088" s="652"/>
      <c r="W1088" s="653"/>
      <c r="X1088" s="31" t="str">
        <f>IF(AND(O1088="○",T1088="○"),"①か②の",IF(AND(O1088="―",T1088="―"),"エラー",""))</f>
        <v/>
      </c>
    </row>
    <row r="1089" spans="1:33" s="7" customFormat="1" ht="17.45" customHeight="1" x14ac:dyDescent="0.15">
      <c r="A1089" s="320"/>
      <c r="B1089" s="624"/>
      <c r="C1089" s="348" t="s">
        <v>224</v>
      </c>
      <c r="D1089" s="349"/>
      <c r="E1089" s="349"/>
      <c r="F1089" s="350"/>
      <c r="G1089" s="354" t="s">
        <v>225</v>
      </c>
      <c r="H1089" s="354"/>
      <c r="I1089" s="354"/>
      <c r="J1089" s="355" t="s">
        <v>242</v>
      </c>
      <c r="K1089" s="356"/>
      <c r="L1089" s="356"/>
      <c r="M1089" s="356"/>
      <c r="N1089" s="356"/>
      <c r="O1089" s="356"/>
      <c r="P1089" s="356"/>
      <c r="Q1089" s="356"/>
      <c r="R1089" s="651" t="e">
        <f>IF(AND(OR(COUNTIF(J1090,"①*"),COUNTIF(J1090,"②*")),AND(E1079&lt;&gt;"",E1080&lt;&gt;"",G1084="○",G1086="○",G1088="○",J1088="○",N1088="○",G1090="○")),"","・【成果目標】・【成果指標】・【部活動指導員について】・【支給要件の確認】・【部活動指導員の指導状況】・【地域連携・地域移行に資する取組】のいずれかに未入力箇所あり。")</f>
        <v>#REF!</v>
      </c>
      <c r="S1089" s="546"/>
      <c r="T1089" s="546"/>
      <c r="U1089" s="546"/>
      <c r="V1089" s="546"/>
      <c r="W1089" s="547"/>
    </row>
    <row r="1090" spans="1:33" s="7" customFormat="1" ht="26.45" customHeight="1" thickBot="1" x14ac:dyDescent="0.2">
      <c r="A1090" s="320"/>
      <c r="B1090" s="625"/>
      <c r="C1090" s="351"/>
      <c r="D1090" s="352"/>
      <c r="E1090" s="352"/>
      <c r="F1090" s="353"/>
      <c r="G1090" s="363" t="e">
        <f>IF(#REF!="","",#REF!)</f>
        <v>#REF!</v>
      </c>
      <c r="H1090" s="363"/>
      <c r="I1090" s="363"/>
      <c r="J1090" s="657" t="e">
        <f>IF(#REF!="","",#REF!)</f>
        <v>#REF!</v>
      </c>
      <c r="K1090" s="658"/>
      <c r="L1090" s="658"/>
      <c r="M1090" s="658"/>
      <c r="N1090" s="658"/>
      <c r="O1090" s="658"/>
      <c r="P1090" s="658"/>
      <c r="Q1090" s="658"/>
      <c r="R1090" s="654"/>
      <c r="S1090" s="655"/>
      <c r="T1090" s="655"/>
      <c r="U1090" s="655"/>
      <c r="V1090" s="655"/>
      <c r="W1090" s="656"/>
      <c r="X1090" s="31" t="str">
        <f>IF(AND(O1090="○",T1090="○"),"①か②の",IF(AND(O1090="―",T1090="―"),"エラー",""))</f>
        <v/>
      </c>
    </row>
    <row r="1091" spans="1:33" s="7" customFormat="1" ht="26.45" customHeight="1" x14ac:dyDescent="0.15">
      <c r="A1091" s="24" t="str">
        <f>IF(OR(COUNTIF(C1093,"*区"),COUNTIF(C1093,"*市"),COUNTIF(C1093,"*町"),COUNTIF(C1093,"*村"),COUNTIF(C1093,"*組合")),"○","市町村名×")</f>
        <v>市町村名×</v>
      </c>
      <c r="B1091" s="490" t="s">
        <v>106</v>
      </c>
      <c r="C1091" s="659" t="s">
        <v>236</v>
      </c>
      <c r="D1091" s="661" t="s">
        <v>237</v>
      </c>
      <c r="E1091" s="409" t="s">
        <v>191</v>
      </c>
      <c r="F1091" s="410"/>
      <c r="G1091" s="410"/>
      <c r="H1091" s="410"/>
      <c r="I1091" s="410"/>
      <c r="J1091" s="410"/>
      <c r="K1091" s="410"/>
      <c r="L1091" s="410"/>
      <c r="M1091" s="410"/>
      <c r="N1091" s="410"/>
      <c r="O1091" s="410"/>
      <c r="P1091" s="410"/>
      <c r="Q1091" s="410"/>
      <c r="R1091" s="410"/>
      <c r="S1091" s="410"/>
      <c r="T1091" s="410"/>
      <c r="U1091" s="492" t="s">
        <v>192</v>
      </c>
      <c r="V1091" s="492" t="s">
        <v>238</v>
      </c>
      <c r="W1091" s="517" t="s">
        <v>193</v>
      </c>
      <c r="X1091" s="25" t="e">
        <f>IF(OR(AF1095=2,NOT(AND(V1093&gt;0.3*U1093,V1093&lt;0.4*U1093,V1093&gt;=W1093))),"※３参照：【Ｕ列】都道府県補助額を確認してください","")</f>
        <v>#REF!</v>
      </c>
      <c r="Y1091" s="26"/>
    </row>
    <row r="1092" spans="1:33" s="7" customFormat="1" ht="21.6" customHeight="1" thickBot="1" x14ac:dyDescent="0.2">
      <c r="A1092" s="24" t="str">
        <f>IF(B1093="都道府県確認欄","No.不備","")</f>
        <v/>
      </c>
      <c r="B1092" s="491"/>
      <c r="C1092" s="660"/>
      <c r="D1092" s="662"/>
      <c r="E1092" s="411"/>
      <c r="F1092" s="412"/>
      <c r="G1092" s="412"/>
      <c r="H1092" s="412"/>
      <c r="I1092" s="412"/>
      <c r="J1092" s="412"/>
      <c r="K1092" s="412"/>
      <c r="L1092" s="412"/>
      <c r="M1092" s="412"/>
      <c r="N1092" s="412"/>
      <c r="O1092" s="412"/>
      <c r="P1092" s="412"/>
      <c r="Q1092" s="412"/>
      <c r="R1092" s="412"/>
      <c r="S1092" s="412"/>
      <c r="T1092" s="412"/>
      <c r="U1092" s="493"/>
      <c r="V1092" s="493"/>
      <c r="W1092" s="518"/>
      <c r="X1092" s="25" t="e">
        <f>IF(AND(W1093&lt;=U1093/3,MOD(W1093,1000)=0,NOT(W1093=0),AG1095=1),"","※３参照：【Ｖ列】国庫補助希望額を確認してください。")</f>
        <v>#REF!</v>
      </c>
      <c r="Y1092" s="26"/>
    </row>
    <row r="1093" spans="1:33" s="7" customFormat="1" ht="24" customHeight="1" x14ac:dyDescent="0.15">
      <c r="A1093" s="14"/>
      <c r="B1093" s="622" t="str">
        <f>IFERROR(IF(OR(COUNTIF(C1093,"*区"),COUNTIF(C1093,"*市"),COUNTIF(C1093,"*町"),COUNTIF(C1093,"*村"),COUNTIF(C1093,"*組合")),B1053+1,"－"),"都道府県確認欄")</f>
        <v>－</v>
      </c>
      <c r="C1093" s="626" t="e">
        <f>#REF!</f>
        <v>#REF!</v>
      </c>
      <c r="D1093" s="629" t="e">
        <f>SUM($F1095:$F1114)</f>
        <v>#REF!</v>
      </c>
      <c r="E1093" s="523" t="s">
        <v>194</v>
      </c>
      <c r="F1093" s="524" t="s">
        <v>195</v>
      </c>
      <c r="G1093" s="526" t="s">
        <v>196</v>
      </c>
      <c r="H1093" s="528" t="s">
        <v>197</v>
      </c>
      <c r="I1093" s="423" t="s">
        <v>198</v>
      </c>
      <c r="J1093" s="424"/>
      <c r="K1093" s="425"/>
      <c r="L1093" s="429" t="s">
        <v>100</v>
      </c>
      <c r="M1093" s="430"/>
      <c r="N1093" s="430"/>
      <c r="O1093" s="430"/>
      <c r="P1093" s="430"/>
      <c r="Q1093" s="430"/>
      <c r="R1093" s="430"/>
      <c r="S1093" s="431"/>
      <c r="T1093" s="413" t="s">
        <v>199</v>
      </c>
      <c r="U1093" s="415" t="e">
        <f>SUM($T1095,$O1116,$T1116)</f>
        <v>#REF!</v>
      </c>
      <c r="V1093" s="665" t="e">
        <f>#REF!</f>
        <v>#REF!</v>
      </c>
      <c r="W1093" s="667" t="e">
        <f>#REF!</f>
        <v>#REF!</v>
      </c>
      <c r="X1093" s="23" t="e">
        <f>IF(AND(AD1095=1,AE1095=1,AF1095=1,AG1095=1),"","入力不備あり")</f>
        <v>#REF!</v>
      </c>
      <c r="Y1093" s="26"/>
    </row>
    <row r="1094" spans="1:33" s="7" customFormat="1" ht="12.6" customHeight="1" thickBot="1" x14ac:dyDescent="0.2">
      <c r="A1094" s="14"/>
      <c r="B1094" s="623"/>
      <c r="C1094" s="627"/>
      <c r="D1094" s="630"/>
      <c r="E1094" s="523"/>
      <c r="F1094" s="525"/>
      <c r="G1094" s="527"/>
      <c r="H1094" s="529"/>
      <c r="I1094" s="426"/>
      <c r="J1094" s="427"/>
      <c r="K1094" s="428"/>
      <c r="L1094" s="432"/>
      <c r="M1094" s="432"/>
      <c r="N1094" s="432"/>
      <c r="O1094" s="432"/>
      <c r="P1094" s="432"/>
      <c r="Q1094" s="432"/>
      <c r="R1094" s="432"/>
      <c r="S1094" s="433"/>
      <c r="T1094" s="414"/>
      <c r="U1094" s="416"/>
      <c r="V1094" s="666"/>
      <c r="W1094" s="565"/>
      <c r="X1094" s="26"/>
      <c r="Y1094" s="7" t="s">
        <v>180</v>
      </c>
      <c r="Z1094" s="7" t="s">
        <v>200</v>
      </c>
      <c r="AA1094" s="7" t="s">
        <v>201</v>
      </c>
      <c r="AB1094" s="7" t="s">
        <v>202</v>
      </c>
      <c r="AD1094" s="7" t="s">
        <v>203</v>
      </c>
      <c r="AE1094" s="7" t="s">
        <v>107</v>
      </c>
      <c r="AF1094" s="7" t="s">
        <v>239</v>
      </c>
      <c r="AG1094" s="7" t="s">
        <v>204</v>
      </c>
    </row>
    <row r="1095" spans="1:33" s="7" customFormat="1" ht="17.45" customHeight="1" x14ac:dyDescent="0.15">
      <c r="A1095" s="27" t="e">
        <f>IF(AND(F1095&lt;&gt;"",G1095&lt;&gt;"",H1095&lt;&gt;"",I1095&lt;&gt;""),"","入力不備あり")</f>
        <v>#REF!</v>
      </c>
      <c r="B1095" s="623"/>
      <c r="C1095" s="628"/>
      <c r="D1095" s="631"/>
      <c r="E1095" s="523"/>
      <c r="F1095" s="47" t="e">
        <f>IF(#REF!="","",#REF!)</f>
        <v>#REF!</v>
      </c>
      <c r="G1095" s="49" t="e">
        <f>IF(#REF!="","",#REF!)</f>
        <v>#REF!</v>
      </c>
      <c r="H1095" s="54" t="e">
        <f>IF(#REF!="","",#REF!)</f>
        <v>#REF!</v>
      </c>
      <c r="I1095" s="385" t="str">
        <f>IFERROR(INT(G1095*H1095),"")</f>
        <v/>
      </c>
      <c r="J1095" s="386"/>
      <c r="K1095" s="387"/>
      <c r="L1095" s="613" t="e">
        <f>IF(#REF!="","",#REF!)</f>
        <v>#REF!</v>
      </c>
      <c r="M1095" s="613"/>
      <c r="N1095" s="613"/>
      <c r="O1095" s="613"/>
      <c r="P1095" s="613"/>
      <c r="Q1095" s="613"/>
      <c r="R1095" s="613"/>
      <c r="S1095" s="614"/>
      <c r="T1095" s="567">
        <f>SUM($I1095:$K1114)</f>
        <v>0</v>
      </c>
      <c r="U1095" s="416"/>
      <c r="V1095" s="666"/>
      <c r="W1095" s="565"/>
      <c r="X1095" s="23" t="e">
        <f>IF(AND(Y1095=1,Z1095=1,AA1095=1,AB1095=1,AD1095=1,AE1095=1,AF1095=1,AG1095=1),"","入力不備あり")</f>
        <v>#REF!</v>
      </c>
      <c r="Y1095" s="7">
        <f>IFERROR(IF(F1095="",2,IF(AND(F1095&gt;=1,(MOD(F1095,1)=0)),1,IF(AND(F1095=0,L1095&lt;&gt;""),1,2))),2)</f>
        <v>2</v>
      </c>
      <c r="Z1095" s="7" t="e">
        <f>IF(G1095="",2,IF(G1095&lt;=1600,1,2))</f>
        <v>#REF!</v>
      </c>
      <c r="AA1095" s="7" t="e">
        <f>IF(H1095="",2,IF(H1095&gt;=0,1,2))</f>
        <v>#REF!</v>
      </c>
      <c r="AB1095" s="7" t="e">
        <f>IF(I1095=#REF!,1,2)</f>
        <v>#REF!</v>
      </c>
      <c r="AD1095" s="7" t="e">
        <f>IF(T1095=#REF!,1,2)</f>
        <v>#REF!</v>
      </c>
      <c r="AE1095" s="7" t="e">
        <f>IF(U1093=#REF!,1,2)</f>
        <v>#REF!</v>
      </c>
      <c r="AF1095" s="7" t="e">
        <f>IF(V1093=0,2,IF(#REF!="",2,IF(V1093=#REF!,1,2)))</f>
        <v>#REF!</v>
      </c>
      <c r="AG1095" s="7" t="e">
        <f>IF(W1093=0,2,IF(W1093=#REF!,1,2))</f>
        <v>#REF!</v>
      </c>
    </row>
    <row r="1096" spans="1:33" s="7" customFormat="1" ht="17.45" customHeight="1" x14ac:dyDescent="0.15">
      <c r="A1096" s="27" t="e">
        <f>IF(AND(F1096="",G1096="",H1096="",I1096="",L1096=""),"",IF(AND(F1096&lt;&gt;"",G1096&lt;&gt;"",H1096&lt;&gt;"",I1096&lt;&gt;""),"","入力不備あり"))</f>
        <v>#REF!</v>
      </c>
      <c r="B1096" s="623"/>
      <c r="C1096" s="628"/>
      <c r="D1096" s="631"/>
      <c r="E1096" s="523"/>
      <c r="F1096" s="47" t="e">
        <f>IF(#REF!="","",#REF!)</f>
        <v>#REF!</v>
      </c>
      <c r="G1096" s="49" t="e">
        <f>IF(#REF!="","",#REF!)</f>
        <v>#REF!</v>
      </c>
      <c r="H1096" s="54" t="e">
        <f>IF(#REF!="","",#REF!)</f>
        <v>#REF!</v>
      </c>
      <c r="I1096" s="385" t="str">
        <f>IFERROR(INT(G1096*H1096),"")</f>
        <v/>
      </c>
      <c r="J1096" s="386"/>
      <c r="K1096" s="387"/>
      <c r="L1096" s="613" t="e">
        <f>IF(#REF!="","",#REF!)</f>
        <v>#REF!</v>
      </c>
      <c r="M1096" s="613"/>
      <c r="N1096" s="613"/>
      <c r="O1096" s="613"/>
      <c r="P1096" s="613"/>
      <c r="Q1096" s="613"/>
      <c r="R1096" s="613"/>
      <c r="S1096" s="614"/>
      <c r="T1096" s="567"/>
      <c r="U1096" s="416"/>
      <c r="V1096" s="666"/>
      <c r="W1096" s="565"/>
      <c r="X1096" s="23" t="e">
        <f>IF(AND(Y1096=3,Z1096=3,AA1096=3),"",IF(AND(Y1096=1,Z1096=1,AA1096=1,AB1096=1),"","入力不備あり"))</f>
        <v>#REF!</v>
      </c>
      <c r="Y1096" s="7">
        <f>IFERROR(IF(F1096="",3,IF(AND(F1096&gt;=1,(MOD(F1096,1)=0)),1,IF(AND(F1096=0,L1096&lt;&gt;""),1,2))),2)</f>
        <v>2</v>
      </c>
      <c r="Z1096" s="7" t="e">
        <f>IF(G1096="",3,IF(G1096&lt;=1600,1,2))</f>
        <v>#REF!</v>
      </c>
      <c r="AA1096" s="7" t="e">
        <f>IF(H1096="",3,IF(H1096&gt;=0,1,2))</f>
        <v>#REF!</v>
      </c>
      <c r="AB1096" s="7" t="e">
        <f>IF(I1096=#REF!,1,2)</f>
        <v>#REF!</v>
      </c>
    </row>
    <row r="1097" spans="1:33" s="7" customFormat="1" ht="17.45" customHeight="1" x14ac:dyDescent="0.15">
      <c r="A1097" s="27" t="e">
        <f>IF(AND(F1097="",G1097="",H1097="",I1097="",L1097=""),"",IF(AND(F1097&lt;&gt;"",G1097&lt;&gt;"",H1097&lt;&gt;"",I1097&lt;&gt;""),"","入力不備あり"))</f>
        <v>#REF!</v>
      </c>
      <c r="B1097" s="623"/>
      <c r="C1097" s="628"/>
      <c r="D1097" s="631"/>
      <c r="E1097" s="523"/>
      <c r="F1097" s="47" t="e">
        <f>IF(#REF!="","",#REF!)</f>
        <v>#REF!</v>
      </c>
      <c r="G1097" s="49" t="e">
        <f>IF(#REF!="","",#REF!)</f>
        <v>#REF!</v>
      </c>
      <c r="H1097" s="54" t="e">
        <f>IF(#REF!="","",#REF!)</f>
        <v>#REF!</v>
      </c>
      <c r="I1097" s="385" t="str">
        <f t="shared" ref="I1097:I1114" si="190">IFERROR(INT(G1097*H1097),"")</f>
        <v/>
      </c>
      <c r="J1097" s="386"/>
      <c r="K1097" s="387"/>
      <c r="L1097" s="613" t="e">
        <f>IF(#REF!="","",#REF!)</f>
        <v>#REF!</v>
      </c>
      <c r="M1097" s="613"/>
      <c r="N1097" s="613"/>
      <c r="O1097" s="613"/>
      <c r="P1097" s="613"/>
      <c r="Q1097" s="613"/>
      <c r="R1097" s="613"/>
      <c r="S1097" s="614"/>
      <c r="T1097" s="567"/>
      <c r="U1097" s="416"/>
      <c r="V1097" s="666"/>
      <c r="W1097" s="565"/>
      <c r="X1097" s="23" t="e">
        <f t="shared" ref="X1097:X1114" si="191">IF(AND(Y1097=3,Z1097=3,AA1097=3),"",IF(AND(Y1097=1,Z1097=1,AA1097=1,AB1097=1),"","入力不備あり"))</f>
        <v>#REF!</v>
      </c>
      <c r="Y1097" s="7">
        <f t="shared" ref="Y1097:Y1114" si="192">IFERROR(IF(F1097="",3,IF(AND(F1097&gt;=1,(MOD(F1097,1)=0)),1,IF(AND(F1097=0,L1097&lt;&gt;""),1,2))),2)</f>
        <v>2</v>
      </c>
      <c r="Z1097" s="7" t="e">
        <f t="shared" ref="Z1097:Z1114" si="193">IF(G1097="",3,IF(G1097&lt;=1600,1,2))</f>
        <v>#REF!</v>
      </c>
      <c r="AA1097" s="7" t="e">
        <f t="shared" ref="AA1097:AA1114" si="194">IF(H1097="",3,IF(H1097&gt;=0,1,2))</f>
        <v>#REF!</v>
      </c>
      <c r="AB1097" s="7" t="e">
        <f>IF(I1097=#REF!,1,2)</f>
        <v>#REF!</v>
      </c>
    </row>
    <row r="1098" spans="1:33" s="7" customFormat="1" ht="17.45" customHeight="1" x14ac:dyDescent="0.15">
      <c r="A1098" s="27" t="e">
        <f t="shared" ref="A1098:A1114" si="195">IF(AND(F1098="",G1098="",H1098="",I1098="",L1098=""),"",IF(AND(F1098&lt;&gt;"",G1098&lt;&gt;"",H1098&lt;&gt;"",I1098&lt;&gt;""),"","入力不備あり"))</f>
        <v>#REF!</v>
      </c>
      <c r="B1098" s="623"/>
      <c r="C1098" s="628"/>
      <c r="D1098" s="631"/>
      <c r="E1098" s="523"/>
      <c r="F1098" s="47" t="e">
        <f>IF(#REF!="","",#REF!)</f>
        <v>#REF!</v>
      </c>
      <c r="G1098" s="49" t="e">
        <f>IF(#REF!="","",#REF!)</f>
        <v>#REF!</v>
      </c>
      <c r="H1098" s="54" t="e">
        <f>IF(#REF!="","",#REF!)</f>
        <v>#REF!</v>
      </c>
      <c r="I1098" s="385" t="str">
        <f t="shared" si="190"/>
        <v/>
      </c>
      <c r="J1098" s="386"/>
      <c r="K1098" s="387"/>
      <c r="L1098" s="613" t="e">
        <f>IF(#REF!="","",#REF!)</f>
        <v>#REF!</v>
      </c>
      <c r="M1098" s="613"/>
      <c r="N1098" s="613"/>
      <c r="O1098" s="613"/>
      <c r="P1098" s="613"/>
      <c r="Q1098" s="613"/>
      <c r="R1098" s="613"/>
      <c r="S1098" s="614"/>
      <c r="T1098" s="567"/>
      <c r="U1098" s="416"/>
      <c r="V1098" s="666"/>
      <c r="W1098" s="565"/>
      <c r="X1098" s="23" t="e">
        <f t="shared" si="191"/>
        <v>#REF!</v>
      </c>
      <c r="Y1098" s="7">
        <f t="shared" si="192"/>
        <v>2</v>
      </c>
      <c r="Z1098" s="7" t="e">
        <f t="shared" si="193"/>
        <v>#REF!</v>
      </c>
      <c r="AA1098" s="7" t="e">
        <f t="shared" si="194"/>
        <v>#REF!</v>
      </c>
      <c r="AB1098" s="7" t="e">
        <f>IF(I1098=#REF!,1,2)</f>
        <v>#REF!</v>
      </c>
    </row>
    <row r="1099" spans="1:33" s="7" customFormat="1" ht="17.45" customHeight="1" x14ac:dyDescent="0.15">
      <c r="A1099" s="27" t="e">
        <f t="shared" si="195"/>
        <v>#REF!</v>
      </c>
      <c r="B1099" s="623"/>
      <c r="C1099" s="628"/>
      <c r="D1099" s="631"/>
      <c r="E1099" s="523"/>
      <c r="F1099" s="47" t="e">
        <f>IF(#REF!="","",#REF!)</f>
        <v>#REF!</v>
      </c>
      <c r="G1099" s="49" t="e">
        <f>IF(#REF!="","",#REF!)</f>
        <v>#REF!</v>
      </c>
      <c r="H1099" s="54" t="e">
        <f>IF(#REF!="","",#REF!)</f>
        <v>#REF!</v>
      </c>
      <c r="I1099" s="385" t="str">
        <f t="shared" si="190"/>
        <v/>
      </c>
      <c r="J1099" s="386"/>
      <c r="K1099" s="387"/>
      <c r="L1099" s="613" t="e">
        <f>IF(#REF!="","",#REF!)</f>
        <v>#REF!</v>
      </c>
      <c r="M1099" s="613"/>
      <c r="N1099" s="613"/>
      <c r="O1099" s="613"/>
      <c r="P1099" s="613"/>
      <c r="Q1099" s="613"/>
      <c r="R1099" s="613"/>
      <c r="S1099" s="614"/>
      <c r="T1099" s="567"/>
      <c r="U1099" s="416"/>
      <c r="V1099" s="666"/>
      <c r="W1099" s="565"/>
      <c r="X1099" s="23" t="e">
        <f t="shared" si="191"/>
        <v>#REF!</v>
      </c>
      <c r="Y1099" s="7">
        <f t="shared" si="192"/>
        <v>2</v>
      </c>
      <c r="Z1099" s="7" t="e">
        <f t="shared" si="193"/>
        <v>#REF!</v>
      </c>
      <c r="AA1099" s="7" t="e">
        <f t="shared" si="194"/>
        <v>#REF!</v>
      </c>
      <c r="AB1099" s="7" t="e">
        <f>IF(I1099=#REF!,1,2)</f>
        <v>#REF!</v>
      </c>
    </row>
    <row r="1100" spans="1:33" s="7" customFormat="1" ht="17.45" customHeight="1" x14ac:dyDescent="0.15">
      <c r="A1100" s="27" t="e">
        <f t="shared" si="195"/>
        <v>#REF!</v>
      </c>
      <c r="B1100" s="623"/>
      <c r="C1100" s="628"/>
      <c r="D1100" s="631"/>
      <c r="E1100" s="523"/>
      <c r="F1100" s="47" t="e">
        <f>IF(#REF!="","",#REF!)</f>
        <v>#REF!</v>
      </c>
      <c r="G1100" s="49" t="e">
        <f>IF(#REF!="","",#REF!)</f>
        <v>#REF!</v>
      </c>
      <c r="H1100" s="54" t="e">
        <f>IF(#REF!="","",#REF!)</f>
        <v>#REF!</v>
      </c>
      <c r="I1100" s="385" t="str">
        <f t="shared" si="190"/>
        <v/>
      </c>
      <c r="J1100" s="386"/>
      <c r="K1100" s="387"/>
      <c r="L1100" s="613" t="e">
        <f>IF(#REF!="","",#REF!)</f>
        <v>#REF!</v>
      </c>
      <c r="M1100" s="613"/>
      <c r="N1100" s="613"/>
      <c r="O1100" s="613"/>
      <c r="P1100" s="613"/>
      <c r="Q1100" s="613"/>
      <c r="R1100" s="613"/>
      <c r="S1100" s="614"/>
      <c r="T1100" s="567"/>
      <c r="U1100" s="416"/>
      <c r="V1100" s="666"/>
      <c r="W1100" s="565"/>
      <c r="X1100" s="23" t="e">
        <f t="shared" si="191"/>
        <v>#REF!</v>
      </c>
      <c r="Y1100" s="7">
        <f t="shared" si="192"/>
        <v>2</v>
      </c>
      <c r="Z1100" s="7" t="e">
        <f t="shared" si="193"/>
        <v>#REF!</v>
      </c>
      <c r="AA1100" s="7" t="e">
        <f t="shared" si="194"/>
        <v>#REF!</v>
      </c>
      <c r="AB1100" s="7" t="e">
        <f>IF(I1100=#REF!,1,2)</f>
        <v>#REF!</v>
      </c>
    </row>
    <row r="1101" spans="1:33" s="7" customFormat="1" ht="17.45" customHeight="1" x14ac:dyDescent="0.15">
      <c r="A1101" s="27" t="e">
        <f t="shared" si="195"/>
        <v>#REF!</v>
      </c>
      <c r="B1101" s="623"/>
      <c r="C1101" s="628"/>
      <c r="D1101" s="631"/>
      <c r="E1101" s="523"/>
      <c r="F1101" s="47" t="e">
        <f>IF(#REF!="","",#REF!)</f>
        <v>#REF!</v>
      </c>
      <c r="G1101" s="49" t="e">
        <f>IF(#REF!="","",#REF!)</f>
        <v>#REF!</v>
      </c>
      <c r="H1101" s="54" t="e">
        <f>IF(#REF!="","",#REF!)</f>
        <v>#REF!</v>
      </c>
      <c r="I1101" s="385" t="str">
        <f t="shared" si="190"/>
        <v/>
      </c>
      <c r="J1101" s="386"/>
      <c r="K1101" s="387"/>
      <c r="L1101" s="613" t="e">
        <f>IF(#REF!="","",#REF!)</f>
        <v>#REF!</v>
      </c>
      <c r="M1101" s="613"/>
      <c r="N1101" s="613"/>
      <c r="O1101" s="613"/>
      <c r="P1101" s="613"/>
      <c r="Q1101" s="613"/>
      <c r="R1101" s="613"/>
      <c r="S1101" s="614"/>
      <c r="T1101" s="567"/>
      <c r="U1101" s="416"/>
      <c r="V1101" s="666"/>
      <c r="W1101" s="565"/>
      <c r="X1101" s="23" t="e">
        <f t="shared" si="191"/>
        <v>#REF!</v>
      </c>
      <c r="Y1101" s="7">
        <f t="shared" si="192"/>
        <v>2</v>
      </c>
      <c r="Z1101" s="7" t="e">
        <f t="shared" si="193"/>
        <v>#REF!</v>
      </c>
      <c r="AA1101" s="7" t="e">
        <f t="shared" si="194"/>
        <v>#REF!</v>
      </c>
      <c r="AB1101" s="7" t="e">
        <f>IF(I1101=#REF!,1,2)</f>
        <v>#REF!</v>
      </c>
    </row>
    <row r="1102" spans="1:33" s="7" customFormat="1" ht="17.45" customHeight="1" x14ac:dyDescent="0.15">
      <c r="A1102" s="27" t="e">
        <f t="shared" si="195"/>
        <v>#REF!</v>
      </c>
      <c r="B1102" s="623"/>
      <c r="C1102" s="628"/>
      <c r="D1102" s="631"/>
      <c r="E1102" s="523"/>
      <c r="F1102" s="47" t="e">
        <f>IF(#REF!="","",#REF!)</f>
        <v>#REF!</v>
      </c>
      <c r="G1102" s="49" t="e">
        <f>IF(#REF!="","",#REF!)</f>
        <v>#REF!</v>
      </c>
      <c r="H1102" s="54" t="e">
        <f>IF(#REF!="","",#REF!)</f>
        <v>#REF!</v>
      </c>
      <c r="I1102" s="385" t="str">
        <f t="shared" si="190"/>
        <v/>
      </c>
      <c r="J1102" s="386"/>
      <c r="K1102" s="387"/>
      <c r="L1102" s="613" t="e">
        <f>IF(#REF!="","",#REF!)</f>
        <v>#REF!</v>
      </c>
      <c r="M1102" s="613"/>
      <c r="N1102" s="613"/>
      <c r="O1102" s="613"/>
      <c r="P1102" s="613"/>
      <c r="Q1102" s="613"/>
      <c r="R1102" s="613"/>
      <c r="S1102" s="614"/>
      <c r="T1102" s="567"/>
      <c r="U1102" s="416"/>
      <c r="V1102" s="666"/>
      <c r="W1102" s="565"/>
      <c r="X1102" s="23" t="e">
        <f t="shared" si="191"/>
        <v>#REF!</v>
      </c>
      <c r="Y1102" s="7">
        <f t="shared" si="192"/>
        <v>2</v>
      </c>
      <c r="Z1102" s="7" t="e">
        <f t="shared" si="193"/>
        <v>#REF!</v>
      </c>
      <c r="AA1102" s="7" t="e">
        <f t="shared" si="194"/>
        <v>#REF!</v>
      </c>
      <c r="AB1102" s="7" t="e">
        <f>IF(I1102=#REF!,1,2)</f>
        <v>#REF!</v>
      </c>
    </row>
    <row r="1103" spans="1:33" s="7" customFormat="1" ht="17.45" customHeight="1" x14ac:dyDescent="0.15">
      <c r="A1103" s="27" t="e">
        <f t="shared" si="195"/>
        <v>#REF!</v>
      </c>
      <c r="B1103" s="623"/>
      <c r="C1103" s="628"/>
      <c r="D1103" s="631"/>
      <c r="E1103" s="523"/>
      <c r="F1103" s="47" t="e">
        <f>IF(#REF!="","",#REF!)</f>
        <v>#REF!</v>
      </c>
      <c r="G1103" s="49" t="e">
        <f>IF(#REF!="","",#REF!)</f>
        <v>#REF!</v>
      </c>
      <c r="H1103" s="54" t="e">
        <f>IF(#REF!="","",#REF!)</f>
        <v>#REF!</v>
      </c>
      <c r="I1103" s="385" t="str">
        <f t="shared" si="190"/>
        <v/>
      </c>
      <c r="J1103" s="386"/>
      <c r="K1103" s="387"/>
      <c r="L1103" s="613" t="e">
        <f>IF(#REF!="","",#REF!)</f>
        <v>#REF!</v>
      </c>
      <c r="M1103" s="613"/>
      <c r="N1103" s="613"/>
      <c r="O1103" s="613"/>
      <c r="P1103" s="613"/>
      <c r="Q1103" s="613"/>
      <c r="R1103" s="613"/>
      <c r="S1103" s="614"/>
      <c r="T1103" s="567"/>
      <c r="U1103" s="416"/>
      <c r="V1103" s="666"/>
      <c r="W1103" s="565"/>
      <c r="X1103" s="23" t="e">
        <f t="shared" si="191"/>
        <v>#REF!</v>
      </c>
      <c r="Y1103" s="7">
        <f t="shared" si="192"/>
        <v>2</v>
      </c>
      <c r="Z1103" s="7" t="e">
        <f t="shared" si="193"/>
        <v>#REF!</v>
      </c>
      <c r="AA1103" s="7" t="e">
        <f t="shared" si="194"/>
        <v>#REF!</v>
      </c>
      <c r="AB1103" s="7" t="e">
        <f>IF(I1103=#REF!,1,2)</f>
        <v>#REF!</v>
      </c>
    </row>
    <row r="1104" spans="1:33" s="7" customFormat="1" ht="17.45" customHeight="1" x14ac:dyDescent="0.15">
      <c r="A1104" s="27" t="e">
        <f t="shared" si="195"/>
        <v>#REF!</v>
      </c>
      <c r="B1104" s="623"/>
      <c r="C1104" s="628"/>
      <c r="D1104" s="631"/>
      <c r="E1104" s="523"/>
      <c r="F1104" s="47" t="e">
        <f>IF(#REF!="","",#REF!)</f>
        <v>#REF!</v>
      </c>
      <c r="G1104" s="49" t="e">
        <f>IF(#REF!="","",#REF!)</f>
        <v>#REF!</v>
      </c>
      <c r="H1104" s="54" t="e">
        <f>IF(#REF!="","",#REF!)</f>
        <v>#REF!</v>
      </c>
      <c r="I1104" s="385" t="str">
        <f t="shared" si="190"/>
        <v/>
      </c>
      <c r="J1104" s="386"/>
      <c r="K1104" s="387"/>
      <c r="L1104" s="613" t="e">
        <f>IF(#REF!="","",#REF!)</f>
        <v>#REF!</v>
      </c>
      <c r="M1104" s="613"/>
      <c r="N1104" s="613"/>
      <c r="O1104" s="613"/>
      <c r="P1104" s="613"/>
      <c r="Q1104" s="613"/>
      <c r="R1104" s="613"/>
      <c r="S1104" s="614"/>
      <c r="T1104" s="567"/>
      <c r="U1104" s="416"/>
      <c r="V1104" s="666"/>
      <c r="W1104" s="565"/>
      <c r="X1104" s="23" t="e">
        <f t="shared" si="191"/>
        <v>#REF!</v>
      </c>
      <c r="Y1104" s="7">
        <f t="shared" si="192"/>
        <v>2</v>
      </c>
      <c r="Z1104" s="7" t="e">
        <f t="shared" si="193"/>
        <v>#REF!</v>
      </c>
      <c r="AA1104" s="7" t="e">
        <f t="shared" si="194"/>
        <v>#REF!</v>
      </c>
      <c r="AB1104" s="7" t="e">
        <f>IF(I1104=#REF!,1,2)</f>
        <v>#REF!</v>
      </c>
    </row>
    <row r="1105" spans="1:30" s="7" customFormat="1" ht="17.45" customHeight="1" x14ac:dyDescent="0.15">
      <c r="A1105" s="27" t="e">
        <f t="shared" si="195"/>
        <v>#REF!</v>
      </c>
      <c r="B1105" s="623"/>
      <c r="C1105" s="628"/>
      <c r="D1105" s="631"/>
      <c r="E1105" s="523"/>
      <c r="F1105" s="47" t="e">
        <f>IF(#REF!="","",#REF!)</f>
        <v>#REF!</v>
      </c>
      <c r="G1105" s="49" t="e">
        <f>IF(#REF!="","",#REF!)</f>
        <v>#REF!</v>
      </c>
      <c r="H1105" s="54" t="e">
        <f>IF(#REF!="","",#REF!)</f>
        <v>#REF!</v>
      </c>
      <c r="I1105" s="385" t="str">
        <f t="shared" si="190"/>
        <v/>
      </c>
      <c r="J1105" s="386"/>
      <c r="K1105" s="387"/>
      <c r="L1105" s="613" t="e">
        <f>IF(#REF!="","",#REF!)</f>
        <v>#REF!</v>
      </c>
      <c r="M1105" s="613"/>
      <c r="N1105" s="613"/>
      <c r="O1105" s="613"/>
      <c r="P1105" s="613"/>
      <c r="Q1105" s="613"/>
      <c r="R1105" s="613"/>
      <c r="S1105" s="614"/>
      <c r="T1105" s="567"/>
      <c r="U1105" s="416"/>
      <c r="V1105" s="666"/>
      <c r="W1105" s="565"/>
      <c r="X1105" s="23" t="e">
        <f t="shared" si="191"/>
        <v>#REF!</v>
      </c>
      <c r="Y1105" s="7">
        <f t="shared" si="192"/>
        <v>2</v>
      </c>
      <c r="Z1105" s="7" t="e">
        <f t="shared" si="193"/>
        <v>#REF!</v>
      </c>
      <c r="AA1105" s="7" t="e">
        <f t="shared" si="194"/>
        <v>#REF!</v>
      </c>
      <c r="AB1105" s="7" t="e">
        <f>IF(I1105=#REF!,1,2)</f>
        <v>#REF!</v>
      </c>
    </row>
    <row r="1106" spans="1:30" s="7" customFormat="1" ht="17.45" customHeight="1" x14ac:dyDescent="0.15">
      <c r="A1106" s="27" t="e">
        <f t="shared" si="195"/>
        <v>#REF!</v>
      </c>
      <c r="B1106" s="623"/>
      <c r="C1106" s="628"/>
      <c r="D1106" s="631"/>
      <c r="E1106" s="523"/>
      <c r="F1106" s="47" t="e">
        <f>IF(#REF!="","",#REF!)</f>
        <v>#REF!</v>
      </c>
      <c r="G1106" s="49" t="e">
        <f>IF(#REF!="","",#REF!)</f>
        <v>#REF!</v>
      </c>
      <c r="H1106" s="54" t="e">
        <f>IF(#REF!="","",#REF!)</f>
        <v>#REF!</v>
      </c>
      <c r="I1106" s="385" t="str">
        <f t="shared" si="190"/>
        <v/>
      </c>
      <c r="J1106" s="386"/>
      <c r="K1106" s="387"/>
      <c r="L1106" s="613" t="e">
        <f>IF(#REF!="","",#REF!)</f>
        <v>#REF!</v>
      </c>
      <c r="M1106" s="613"/>
      <c r="N1106" s="613"/>
      <c r="O1106" s="613"/>
      <c r="P1106" s="613"/>
      <c r="Q1106" s="613"/>
      <c r="R1106" s="613"/>
      <c r="S1106" s="614"/>
      <c r="T1106" s="567"/>
      <c r="U1106" s="416"/>
      <c r="V1106" s="666"/>
      <c r="W1106" s="565"/>
      <c r="X1106" s="23" t="e">
        <f t="shared" si="191"/>
        <v>#REF!</v>
      </c>
      <c r="Y1106" s="7">
        <f t="shared" si="192"/>
        <v>2</v>
      </c>
      <c r="Z1106" s="7" t="e">
        <f t="shared" si="193"/>
        <v>#REF!</v>
      </c>
      <c r="AA1106" s="7" t="e">
        <f t="shared" si="194"/>
        <v>#REF!</v>
      </c>
      <c r="AB1106" s="7" t="e">
        <f>IF(I1106=#REF!,1,2)</f>
        <v>#REF!</v>
      </c>
    </row>
    <row r="1107" spans="1:30" s="7" customFormat="1" ht="17.45" customHeight="1" x14ac:dyDescent="0.15">
      <c r="A1107" s="27" t="e">
        <f t="shared" si="195"/>
        <v>#REF!</v>
      </c>
      <c r="B1107" s="623"/>
      <c r="C1107" s="628"/>
      <c r="D1107" s="631"/>
      <c r="E1107" s="523"/>
      <c r="F1107" s="47" t="e">
        <f>IF(#REF!="","",#REF!)</f>
        <v>#REF!</v>
      </c>
      <c r="G1107" s="49" t="e">
        <f>IF(#REF!="","",#REF!)</f>
        <v>#REF!</v>
      </c>
      <c r="H1107" s="54" t="e">
        <f>IF(#REF!="","",#REF!)</f>
        <v>#REF!</v>
      </c>
      <c r="I1107" s="385" t="str">
        <f t="shared" si="190"/>
        <v/>
      </c>
      <c r="J1107" s="386"/>
      <c r="K1107" s="387"/>
      <c r="L1107" s="613" t="e">
        <f>IF(#REF!="","",#REF!)</f>
        <v>#REF!</v>
      </c>
      <c r="M1107" s="613"/>
      <c r="N1107" s="613"/>
      <c r="O1107" s="613"/>
      <c r="P1107" s="613"/>
      <c r="Q1107" s="613"/>
      <c r="R1107" s="613"/>
      <c r="S1107" s="614"/>
      <c r="T1107" s="567"/>
      <c r="U1107" s="416"/>
      <c r="V1107" s="666"/>
      <c r="W1107" s="565"/>
      <c r="X1107" s="23" t="e">
        <f t="shared" si="191"/>
        <v>#REF!</v>
      </c>
      <c r="Y1107" s="7">
        <f t="shared" si="192"/>
        <v>2</v>
      </c>
      <c r="Z1107" s="7" t="e">
        <f t="shared" si="193"/>
        <v>#REF!</v>
      </c>
      <c r="AA1107" s="7" t="e">
        <f t="shared" si="194"/>
        <v>#REF!</v>
      </c>
      <c r="AB1107" s="7" t="e">
        <f>IF(I1107=#REF!,1,2)</f>
        <v>#REF!</v>
      </c>
    </row>
    <row r="1108" spans="1:30" s="7" customFormat="1" ht="17.45" customHeight="1" x14ac:dyDescent="0.15">
      <c r="A1108" s="27" t="e">
        <f t="shared" si="195"/>
        <v>#REF!</v>
      </c>
      <c r="B1108" s="623"/>
      <c r="C1108" s="628"/>
      <c r="D1108" s="631"/>
      <c r="E1108" s="523"/>
      <c r="F1108" s="47" t="e">
        <f>IF(#REF!="","",#REF!)</f>
        <v>#REF!</v>
      </c>
      <c r="G1108" s="49" t="e">
        <f>IF(#REF!="","",#REF!)</f>
        <v>#REF!</v>
      </c>
      <c r="H1108" s="54" t="e">
        <f>IF(#REF!="","",#REF!)</f>
        <v>#REF!</v>
      </c>
      <c r="I1108" s="385" t="str">
        <f t="shared" si="190"/>
        <v/>
      </c>
      <c r="J1108" s="386"/>
      <c r="K1108" s="387"/>
      <c r="L1108" s="613" t="e">
        <f>IF(#REF!="","",#REF!)</f>
        <v>#REF!</v>
      </c>
      <c r="M1108" s="613"/>
      <c r="N1108" s="613"/>
      <c r="O1108" s="613"/>
      <c r="P1108" s="613"/>
      <c r="Q1108" s="613"/>
      <c r="R1108" s="613"/>
      <c r="S1108" s="614"/>
      <c r="T1108" s="567"/>
      <c r="U1108" s="416"/>
      <c r="V1108" s="666"/>
      <c r="W1108" s="565"/>
      <c r="X1108" s="23" t="e">
        <f t="shared" si="191"/>
        <v>#REF!</v>
      </c>
      <c r="Y1108" s="7">
        <f t="shared" si="192"/>
        <v>2</v>
      </c>
      <c r="Z1108" s="7" t="e">
        <f t="shared" si="193"/>
        <v>#REF!</v>
      </c>
      <c r="AA1108" s="7" t="e">
        <f t="shared" si="194"/>
        <v>#REF!</v>
      </c>
      <c r="AB1108" s="7" t="e">
        <f>IF(I1108=#REF!,1,2)</f>
        <v>#REF!</v>
      </c>
    </row>
    <row r="1109" spans="1:30" s="7" customFormat="1" ht="17.45" customHeight="1" x14ac:dyDescent="0.15">
      <c r="A1109" s="27" t="e">
        <f t="shared" si="195"/>
        <v>#REF!</v>
      </c>
      <c r="B1109" s="623"/>
      <c r="C1109" s="628"/>
      <c r="D1109" s="631"/>
      <c r="E1109" s="523"/>
      <c r="F1109" s="47" t="e">
        <f>IF(#REF!="","",#REF!)</f>
        <v>#REF!</v>
      </c>
      <c r="G1109" s="49" t="e">
        <f>IF(#REF!="","",#REF!)</f>
        <v>#REF!</v>
      </c>
      <c r="H1109" s="54" t="e">
        <f>IF(#REF!="","",#REF!)</f>
        <v>#REF!</v>
      </c>
      <c r="I1109" s="385" t="str">
        <f t="shared" si="190"/>
        <v/>
      </c>
      <c r="J1109" s="386"/>
      <c r="K1109" s="387"/>
      <c r="L1109" s="613" t="e">
        <f>IF(#REF!="","",#REF!)</f>
        <v>#REF!</v>
      </c>
      <c r="M1109" s="613"/>
      <c r="N1109" s="613"/>
      <c r="O1109" s="613"/>
      <c r="P1109" s="613"/>
      <c r="Q1109" s="613"/>
      <c r="R1109" s="613"/>
      <c r="S1109" s="614"/>
      <c r="T1109" s="567"/>
      <c r="U1109" s="416"/>
      <c r="V1109" s="666"/>
      <c r="W1109" s="565"/>
      <c r="X1109" s="23" t="e">
        <f t="shared" si="191"/>
        <v>#REF!</v>
      </c>
      <c r="Y1109" s="7">
        <f t="shared" si="192"/>
        <v>2</v>
      </c>
      <c r="Z1109" s="7" t="e">
        <f t="shared" si="193"/>
        <v>#REF!</v>
      </c>
      <c r="AA1109" s="7" t="e">
        <f t="shared" si="194"/>
        <v>#REF!</v>
      </c>
      <c r="AB1109" s="7" t="e">
        <f>IF(I1109=#REF!,1,2)</f>
        <v>#REF!</v>
      </c>
    </row>
    <row r="1110" spans="1:30" s="7" customFormat="1" ht="17.45" customHeight="1" x14ac:dyDescent="0.15">
      <c r="A1110" s="27" t="e">
        <f t="shared" si="195"/>
        <v>#REF!</v>
      </c>
      <c r="B1110" s="623"/>
      <c r="C1110" s="628"/>
      <c r="D1110" s="631"/>
      <c r="E1110" s="523"/>
      <c r="F1110" s="47" t="e">
        <f>IF(#REF!="","",#REF!)</f>
        <v>#REF!</v>
      </c>
      <c r="G1110" s="49" t="e">
        <f>IF(#REF!="","",#REF!)</f>
        <v>#REF!</v>
      </c>
      <c r="H1110" s="54" t="e">
        <f>IF(#REF!="","",#REF!)</f>
        <v>#REF!</v>
      </c>
      <c r="I1110" s="385" t="str">
        <f t="shared" si="190"/>
        <v/>
      </c>
      <c r="J1110" s="386"/>
      <c r="K1110" s="387"/>
      <c r="L1110" s="613" t="e">
        <f>IF(#REF!="","",#REF!)</f>
        <v>#REF!</v>
      </c>
      <c r="M1110" s="613"/>
      <c r="N1110" s="613"/>
      <c r="O1110" s="613"/>
      <c r="P1110" s="613"/>
      <c r="Q1110" s="613"/>
      <c r="R1110" s="613"/>
      <c r="S1110" s="614"/>
      <c r="T1110" s="567"/>
      <c r="U1110" s="416"/>
      <c r="V1110" s="666"/>
      <c r="W1110" s="565"/>
      <c r="X1110" s="23" t="e">
        <f t="shared" si="191"/>
        <v>#REF!</v>
      </c>
      <c r="Y1110" s="7">
        <f t="shared" si="192"/>
        <v>2</v>
      </c>
      <c r="Z1110" s="7" t="e">
        <f t="shared" si="193"/>
        <v>#REF!</v>
      </c>
      <c r="AA1110" s="7" t="e">
        <f t="shared" si="194"/>
        <v>#REF!</v>
      </c>
      <c r="AB1110" s="7" t="e">
        <f>IF(I1110=#REF!,1,2)</f>
        <v>#REF!</v>
      </c>
    </row>
    <row r="1111" spans="1:30" s="7" customFormat="1" ht="17.45" customHeight="1" x14ac:dyDescent="0.15">
      <c r="A1111" s="27" t="e">
        <f t="shared" si="195"/>
        <v>#REF!</v>
      </c>
      <c r="B1111" s="623"/>
      <c r="C1111" s="628"/>
      <c r="D1111" s="631"/>
      <c r="E1111" s="523"/>
      <c r="F1111" s="47" t="e">
        <f>IF(#REF!="","",#REF!)</f>
        <v>#REF!</v>
      </c>
      <c r="G1111" s="49" t="e">
        <f>IF(#REF!="","",#REF!)</f>
        <v>#REF!</v>
      </c>
      <c r="H1111" s="54" t="e">
        <f>IF(#REF!="","",#REF!)</f>
        <v>#REF!</v>
      </c>
      <c r="I1111" s="385" t="str">
        <f t="shared" si="190"/>
        <v/>
      </c>
      <c r="J1111" s="386"/>
      <c r="K1111" s="387"/>
      <c r="L1111" s="613" t="e">
        <f>IF(#REF!="","",#REF!)</f>
        <v>#REF!</v>
      </c>
      <c r="M1111" s="613"/>
      <c r="N1111" s="613"/>
      <c r="O1111" s="613"/>
      <c r="P1111" s="613"/>
      <c r="Q1111" s="613"/>
      <c r="R1111" s="613"/>
      <c r="S1111" s="614"/>
      <c r="T1111" s="567"/>
      <c r="U1111" s="416"/>
      <c r="V1111" s="666"/>
      <c r="W1111" s="565"/>
      <c r="X1111" s="23" t="e">
        <f t="shared" si="191"/>
        <v>#REF!</v>
      </c>
      <c r="Y1111" s="7">
        <f t="shared" si="192"/>
        <v>2</v>
      </c>
      <c r="Z1111" s="7" t="e">
        <f t="shared" si="193"/>
        <v>#REF!</v>
      </c>
      <c r="AA1111" s="7" t="e">
        <f t="shared" si="194"/>
        <v>#REF!</v>
      </c>
      <c r="AB1111" s="7" t="e">
        <f>IF(I1111=#REF!,1,2)</f>
        <v>#REF!</v>
      </c>
    </row>
    <row r="1112" spans="1:30" s="7" customFormat="1" ht="17.45" customHeight="1" x14ac:dyDescent="0.15">
      <c r="A1112" s="27" t="e">
        <f t="shared" si="195"/>
        <v>#REF!</v>
      </c>
      <c r="B1112" s="623"/>
      <c r="C1112" s="628"/>
      <c r="D1112" s="631"/>
      <c r="E1112" s="523"/>
      <c r="F1112" s="47" t="e">
        <f>IF(#REF!="","",#REF!)</f>
        <v>#REF!</v>
      </c>
      <c r="G1112" s="49" t="e">
        <f>IF(#REF!="","",#REF!)</f>
        <v>#REF!</v>
      </c>
      <c r="H1112" s="54" t="e">
        <f>IF(#REF!="","",#REF!)</f>
        <v>#REF!</v>
      </c>
      <c r="I1112" s="385" t="str">
        <f t="shared" si="190"/>
        <v/>
      </c>
      <c r="J1112" s="386"/>
      <c r="K1112" s="387"/>
      <c r="L1112" s="613" t="e">
        <f>IF(#REF!="","",#REF!)</f>
        <v>#REF!</v>
      </c>
      <c r="M1112" s="613"/>
      <c r="N1112" s="613"/>
      <c r="O1112" s="613"/>
      <c r="P1112" s="613"/>
      <c r="Q1112" s="613"/>
      <c r="R1112" s="613"/>
      <c r="S1112" s="614"/>
      <c r="T1112" s="567"/>
      <c r="U1112" s="416"/>
      <c r="V1112" s="666"/>
      <c r="W1112" s="565"/>
      <c r="X1112" s="23" t="e">
        <f t="shared" si="191"/>
        <v>#REF!</v>
      </c>
      <c r="Y1112" s="7">
        <f t="shared" si="192"/>
        <v>2</v>
      </c>
      <c r="Z1112" s="7" t="e">
        <f t="shared" si="193"/>
        <v>#REF!</v>
      </c>
      <c r="AA1112" s="7" t="e">
        <f t="shared" si="194"/>
        <v>#REF!</v>
      </c>
      <c r="AB1112" s="7" t="e">
        <f>IF(I1112=#REF!,1,2)</f>
        <v>#REF!</v>
      </c>
    </row>
    <row r="1113" spans="1:30" s="7" customFormat="1" ht="17.45" customHeight="1" x14ac:dyDescent="0.15">
      <c r="A1113" s="27" t="e">
        <f t="shared" si="195"/>
        <v>#REF!</v>
      </c>
      <c r="B1113" s="623"/>
      <c r="C1113" s="628"/>
      <c r="D1113" s="631"/>
      <c r="E1113" s="523"/>
      <c r="F1113" s="47" t="e">
        <f>IF(#REF!="","",#REF!)</f>
        <v>#REF!</v>
      </c>
      <c r="G1113" s="49" t="e">
        <f>IF(#REF!="","",#REF!)</f>
        <v>#REF!</v>
      </c>
      <c r="H1113" s="54" t="e">
        <f>IF(#REF!="","",#REF!)</f>
        <v>#REF!</v>
      </c>
      <c r="I1113" s="385" t="str">
        <f t="shared" si="190"/>
        <v/>
      </c>
      <c r="J1113" s="386"/>
      <c r="K1113" s="387"/>
      <c r="L1113" s="613" t="e">
        <f>IF(#REF!="","",#REF!)</f>
        <v>#REF!</v>
      </c>
      <c r="M1113" s="613"/>
      <c r="N1113" s="613"/>
      <c r="O1113" s="613"/>
      <c r="P1113" s="613"/>
      <c r="Q1113" s="613"/>
      <c r="R1113" s="613"/>
      <c r="S1113" s="614"/>
      <c r="T1113" s="567"/>
      <c r="U1113" s="416"/>
      <c r="V1113" s="666"/>
      <c r="W1113" s="565"/>
      <c r="X1113" s="23" t="e">
        <f t="shared" si="191"/>
        <v>#REF!</v>
      </c>
      <c r="Y1113" s="7">
        <f t="shared" si="192"/>
        <v>2</v>
      </c>
      <c r="Z1113" s="7" t="e">
        <f t="shared" si="193"/>
        <v>#REF!</v>
      </c>
      <c r="AA1113" s="7" t="e">
        <f t="shared" si="194"/>
        <v>#REF!</v>
      </c>
      <c r="AB1113" s="7" t="e">
        <f>IF(I1113=#REF!,1,2)</f>
        <v>#REF!</v>
      </c>
    </row>
    <row r="1114" spans="1:30" s="7" customFormat="1" ht="17.45" customHeight="1" thickBot="1" x14ac:dyDescent="0.2">
      <c r="A1114" s="27" t="e">
        <f t="shared" si="195"/>
        <v>#REF!</v>
      </c>
      <c r="B1114" s="623"/>
      <c r="C1114" s="628"/>
      <c r="D1114" s="631"/>
      <c r="E1114" s="523"/>
      <c r="F1114" s="47" t="e">
        <f>IF(#REF!="","",#REF!)</f>
        <v>#REF!</v>
      </c>
      <c r="G1114" s="49" t="e">
        <f>IF(#REF!="","",#REF!)</f>
        <v>#REF!</v>
      </c>
      <c r="H1114" s="54" t="e">
        <f>IF(#REF!="","",#REF!)</f>
        <v>#REF!</v>
      </c>
      <c r="I1114" s="385" t="str">
        <f t="shared" si="190"/>
        <v/>
      </c>
      <c r="J1114" s="386"/>
      <c r="K1114" s="387"/>
      <c r="L1114" s="613" t="e">
        <f>IF(#REF!="","",#REF!)</f>
        <v>#REF!</v>
      </c>
      <c r="M1114" s="613"/>
      <c r="N1114" s="613"/>
      <c r="O1114" s="613"/>
      <c r="P1114" s="613"/>
      <c r="Q1114" s="613"/>
      <c r="R1114" s="613"/>
      <c r="S1114" s="614"/>
      <c r="T1114" s="668"/>
      <c r="U1114" s="416"/>
      <c r="V1114" s="666"/>
      <c r="W1114" s="565"/>
      <c r="X1114" s="23" t="e">
        <f t="shared" si="191"/>
        <v>#REF!</v>
      </c>
      <c r="Y1114" s="7">
        <f t="shared" si="192"/>
        <v>2</v>
      </c>
      <c r="Z1114" s="7" t="e">
        <f t="shared" si="193"/>
        <v>#REF!</v>
      </c>
      <c r="AA1114" s="7" t="e">
        <f t="shared" si="194"/>
        <v>#REF!</v>
      </c>
      <c r="AB1114" s="7" t="e">
        <f>IF(I1114=#REF!,1,2)</f>
        <v>#REF!</v>
      </c>
    </row>
    <row r="1115" spans="1:30" s="7" customFormat="1" ht="36" customHeight="1" thickBot="1" x14ac:dyDescent="0.2">
      <c r="A1115" s="13"/>
      <c r="B1115" s="623"/>
      <c r="C1115" s="628"/>
      <c r="D1115" s="631"/>
      <c r="E1115" s="508" t="s">
        <v>240</v>
      </c>
      <c r="F1115" s="511" t="s">
        <v>206</v>
      </c>
      <c r="G1115" s="435"/>
      <c r="H1115" s="434" t="s">
        <v>207</v>
      </c>
      <c r="I1115" s="435"/>
      <c r="J1115" s="435"/>
      <c r="K1115" s="435"/>
      <c r="L1115" s="436" t="s">
        <v>208</v>
      </c>
      <c r="M1115" s="436"/>
      <c r="N1115" s="436"/>
      <c r="O1115" s="669" t="s">
        <v>209</v>
      </c>
      <c r="P1115" s="670"/>
      <c r="Q1115" s="512" t="s">
        <v>210</v>
      </c>
      <c r="R1115" s="38" t="s">
        <v>206</v>
      </c>
      <c r="S1115" s="39" t="s">
        <v>202</v>
      </c>
      <c r="T1115" s="44" t="s">
        <v>211</v>
      </c>
      <c r="U1115" s="416"/>
      <c r="V1115" s="666"/>
      <c r="W1115" s="565"/>
      <c r="X1115" s="28"/>
      <c r="Y1115" s="21" t="s">
        <v>212</v>
      </c>
      <c r="Z1115" s="21" t="s">
        <v>210</v>
      </c>
      <c r="AB1115" s="45" t="s">
        <v>213</v>
      </c>
      <c r="AC1115" s="45" t="s">
        <v>214</v>
      </c>
      <c r="AD1115" s="22"/>
    </row>
    <row r="1116" spans="1:30" s="7" customFormat="1" ht="15" customHeight="1" x14ac:dyDescent="0.15">
      <c r="A1116" s="29"/>
      <c r="B1116" s="623"/>
      <c r="C1116" s="628"/>
      <c r="D1116" s="631"/>
      <c r="E1116" s="509"/>
      <c r="F1116" s="515" t="e">
        <f>IF(#REF!="","",#REF!)</f>
        <v>#REF!</v>
      </c>
      <c r="G1116" s="516"/>
      <c r="H1116" s="439" t="e">
        <f>IF(#REF!="","",#REF!)</f>
        <v>#REF!</v>
      </c>
      <c r="I1116" s="440"/>
      <c r="J1116" s="440"/>
      <c r="K1116" s="440"/>
      <c r="L1116" s="441" t="e">
        <f>IF(#REF!="","",#REF!)</f>
        <v>#REF!</v>
      </c>
      <c r="M1116" s="442"/>
      <c r="N1116" s="442"/>
      <c r="O1116" s="443" t="e">
        <f>SUM($L1116:$N1118)</f>
        <v>#REF!</v>
      </c>
      <c r="P1116" s="444"/>
      <c r="Q1116" s="513"/>
      <c r="R1116" s="42" t="e">
        <f>IF(#REF!="","",#REF!)</f>
        <v>#REF!</v>
      </c>
      <c r="S1116" s="40" t="e">
        <f>IF(#REF!="","",#REF!)</f>
        <v>#REF!</v>
      </c>
      <c r="T1116" s="617" t="e">
        <f>SUM($S1116:$S1118)</f>
        <v>#REF!</v>
      </c>
      <c r="U1116" s="416"/>
      <c r="V1116" s="666"/>
      <c r="W1116" s="565"/>
      <c r="X1116" s="23" t="e">
        <f>IF(OR(Y1116=2,Z1116=2,AB1116=2,AC1116=2),"入力不備あり","")</f>
        <v>#REF!</v>
      </c>
      <c r="Y1116" s="41" t="e">
        <f>IF(AND(F1116="",H1116="",L1116=""),"",IF(AND(F1116&lt;&gt;"",F1116&gt;0,L1116&lt;&gt;"",L1116&gt;0,H1116="○"),"",2))</f>
        <v>#REF!</v>
      </c>
      <c r="Z1116" s="41" t="e">
        <f>IF(AND(R1116="",S1116=""),"",IF(AND(R1116&gt;0,R1116&lt;&gt;"",S1116&gt;0,S1116&lt;&gt;""),"",2))</f>
        <v>#REF!</v>
      </c>
      <c r="AA1116" s="30"/>
      <c r="AB1116" s="7" t="e">
        <f>IF(AND(O1116=0,#REF!=0),"",IF(O1116=#REF!,1,2))</f>
        <v>#REF!</v>
      </c>
      <c r="AC1116" s="7" t="e">
        <f>IF(AND(T1116=0,#REF!=0),"",IF(T1116=#REF!,1,2))</f>
        <v>#REF!</v>
      </c>
    </row>
    <row r="1117" spans="1:30" s="7" customFormat="1" ht="15" customHeight="1" x14ac:dyDescent="0.15">
      <c r="A1117" s="29"/>
      <c r="B1117" s="623"/>
      <c r="C1117" s="628"/>
      <c r="D1117" s="631"/>
      <c r="E1117" s="509"/>
      <c r="F1117" s="500" t="e">
        <f>IF(#REF!="","",#REF!)</f>
        <v>#REF!</v>
      </c>
      <c r="G1117" s="501"/>
      <c r="H1117" s="448" t="e">
        <f>IF(#REF!="","",#REF!)</f>
        <v>#REF!</v>
      </c>
      <c r="I1117" s="449"/>
      <c r="J1117" s="449"/>
      <c r="K1117" s="449"/>
      <c r="L1117" s="450" t="e">
        <f>IF(#REF!="","",#REF!)</f>
        <v>#REF!</v>
      </c>
      <c r="M1117" s="451"/>
      <c r="N1117" s="451"/>
      <c r="O1117" s="445"/>
      <c r="P1117" s="444"/>
      <c r="Q1117" s="513"/>
      <c r="R1117" s="42" t="e">
        <f>IF(#REF!="","",#REF!)</f>
        <v>#REF!</v>
      </c>
      <c r="S1117" s="40" t="e">
        <f>IF(#REF!="","",#REF!)</f>
        <v>#REF!</v>
      </c>
      <c r="T1117" s="618"/>
      <c r="U1117" s="416"/>
      <c r="V1117" s="666"/>
      <c r="W1117" s="565"/>
      <c r="X1117" s="23" t="e">
        <f>IF(OR(Y1117=2,Z1117=2),"入力不備あり","")</f>
        <v>#REF!</v>
      </c>
      <c r="Y1117" s="41" t="e">
        <f>IF(AND(F1117="",H1117="",L1117=""),"",IF(AND(F1117&lt;&gt;"",F1117&gt;0,L1117&lt;&gt;"",L1117&gt;0,H1117="○"),"",2))</f>
        <v>#REF!</v>
      </c>
      <c r="Z1117" s="41" t="e">
        <f t="shared" ref="Z1117:Z1118" si="196">IF(AND(R1117="",S1117=""),"",IF(AND(R1117&gt;0,R1117&lt;&gt;"",S1117&gt;0,S1117&lt;&gt;""),"",2))</f>
        <v>#REF!</v>
      </c>
      <c r="AA1117" s="30"/>
    </row>
    <row r="1118" spans="1:30" s="7" customFormat="1" ht="15" customHeight="1" thickBot="1" x14ac:dyDescent="0.2">
      <c r="A1118" s="29"/>
      <c r="B1118" s="623"/>
      <c r="C1118" s="628"/>
      <c r="D1118" s="631"/>
      <c r="E1118" s="615"/>
      <c r="F1118" s="620" t="e">
        <f>IF(#REF!="","",#REF!)</f>
        <v>#REF!</v>
      </c>
      <c r="G1118" s="621"/>
      <c r="H1118" s="640" t="e">
        <f>IF(#REF!="","",#REF!)</f>
        <v>#REF!</v>
      </c>
      <c r="I1118" s="641"/>
      <c r="J1118" s="641"/>
      <c r="K1118" s="641"/>
      <c r="L1118" s="642" t="e">
        <f>IF(#REF!="","",#REF!)</f>
        <v>#REF!</v>
      </c>
      <c r="M1118" s="643"/>
      <c r="N1118" s="643"/>
      <c r="O1118" s="663"/>
      <c r="P1118" s="664"/>
      <c r="Q1118" s="616"/>
      <c r="R1118" s="59" t="e">
        <f>IF(#REF!="","",#REF!)</f>
        <v>#REF!</v>
      </c>
      <c r="S1118" s="60" t="e">
        <f>IF(#REF!="","",#REF!)</f>
        <v>#REF!</v>
      </c>
      <c r="T1118" s="619"/>
      <c r="U1118" s="416"/>
      <c r="V1118" s="666"/>
      <c r="W1118" s="565"/>
      <c r="X1118" s="23" t="e">
        <f>IF(OR(Y1118=2,Z1118=2),"入力不備あり","")</f>
        <v>#REF!</v>
      </c>
      <c r="Y1118" s="41" t="e">
        <f>IF(AND(F1118="",H1118="",L1118=""),"",IF(AND(F1118&lt;&gt;"",F1118&gt;0,L1118&lt;&gt;"",L1118&gt;0,H1118="○"),"",2))</f>
        <v>#REF!</v>
      </c>
      <c r="Z1118" s="41" t="e">
        <f t="shared" si="196"/>
        <v>#REF!</v>
      </c>
      <c r="AA1118" s="30"/>
    </row>
    <row r="1119" spans="1:30" s="7" customFormat="1" ht="27.6" customHeight="1" x14ac:dyDescent="0.15">
      <c r="A1119" s="320"/>
      <c r="B1119" s="624"/>
      <c r="C1119" s="326" t="s">
        <v>215</v>
      </c>
      <c r="D1119" s="327"/>
      <c r="E1119" s="608" t="e">
        <f>IF(#REF!="","",#REF!)</f>
        <v>#REF!</v>
      </c>
      <c r="F1119" s="609"/>
      <c r="G1119" s="609"/>
      <c r="H1119" s="609"/>
      <c r="I1119" s="609"/>
      <c r="J1119" s="609"/>
      <c r="K1119" s="609"/>
      <c r="L1119" s="609"/>
      <c r="M1119" s="609"/>
      <c r="N1119" s="609"/>
      <c r="O1119" s="609"/>
      <c r="P1119" s="609"/>
      <c r="Q1119" s="609"/>
      <c r="R1119" s="609"/>
      <c r="S1119" s="609"/>
      <c r="T1119" s="609"/>
      <c r="U1119" s="609"/>
      <c r="V1119" s="609"/>
      <c r="W1119" s="610"/>
    </row>
    <row r="1120" spans="1:30" s="7" customFormat="1" ht="27.6" customHeight="1" thickBot="1" x14ac:dyDescent="0.2">
      <c r="A1120" s="320"/>
      <c r="B1120" s="624"/>
      <c r="C1120" s="326" t="s">
        <v>216</v>
      </c>
      <c r="D1120" s="327"/>
      <c r="E1120" s="608" t="e">
        <f>IF(#REF!="","",#REF!)</f>
        <v>#REF!</v>
      </c>
      <c r="F1120" s="609"/>
      <c r="G1120" s="609"/>
      <c r="H1120" s="609"/>
      <c r="I1120" s="609"/>
      <c r="J1120" s="609"/>
      <c r="K1120" s="609"/>
      <c r="L1120" s="609"/>
      <c r="M1120" s="609"/>
      <c r="N1120" s="609"/>
      <c r="O1120" s="609"/>
      <c r="P1120" s="609"/>
      <c r="Q1120" s="609"/>
      <c r="R1120" s="611"/>
      <c r="S1120" s="611"/>
      <c r="T1120" s="611"/>
      <c r="U1120" s="611"/>
      <c r="V1120" s="611"/>
      <c r="W1120" s="612"/>
    </row>
    <row r="1121" spans="1:33" s="7" customFormat="1" ht="18.600000000000001" customHeight="1" x14ac:dyDescent="0.15">
      <c r="A1121" s="320"/>
      <c r="B1121" s="624"/>
      <c r="C1121" s="332" t="s">
        <v>217</v>
      </c>
      <c r="D1121" s="333"/>
      <c r="E1121" s="333"/>
      <c r="F1121" s="334"/>
      <c r="G1121" s="377" t="s">
        <v>218</v>
      </c>
      <c r="H1121" s="378"/>
      <c r="I1121" s="378"/>
      <c r="J1121" s="378"/>
      <c r="K1121" s="378"/>
      <c r="L1121" s="378"/>
      <c r="M1121" s="378"/>
      <c r="N1121" s="378"/>
      <c r="O1121" s="378"/>
      <c r="P1121" s="378"/>
      <c r="Q1121" s="378"/>
      <c r="R1121" s="389" t="e">
        <f>IF(X1121&lt;&gt;"","","【入力内容確認欄】以下を確認し【作業用】事業計画書(間接)シートを修正願います。")</f>
        <v>#REF!</v>
      </c>
      <c r="S1121" s="632"/>
      <c r="T1121" s="632"/>
      <c r="U1121" s="632"/>
      <c r="V1121" s="632"/>
      <c r="W1121" s="633"/>
      <c r="X1121" s="68" t="e">
        <f>IF(AND(R1124="",R1125="",R1126="",R1127="",R1128="",R1129=""),"左の市区町村に係る入力が完了しました。今一度、記載内容をご確認ください。","")</f>
        <v>#REF!</v>
      </c>
    </row>
    <row r="1122" spans="1:33" s="7" customFormat="1" ht="9" customHeight="1" x14ac:dyDescent="0.15">
      <c r="A1122" s="320"/>
      <c r="B1122" s="624"/>
      <c r="C1122" s="335"/>
      <c r="D1122" s="336"/>
      <c r="E1122" s="336"/>
      <c r="F1122" s="337"/>
      <c r="G1122" s="379"/>
      <c r="H1122" s="380"/>
      <c r="I1122" s="380"/>
      <c r="J1122" s="380"/>
      <c r="K1122" s="380"/>
      <c r="L1122" s="380"/>
      <c r="M1122" s="380"/>
      <c r="N1122" s="380"/>
      <c r="O1122" s="380"/>
      <c r="P1122" s="380"/>
      <c r="Q1122" s="380"/>
      <c r="R1122" s="634"/>
      <c r="S1122" s="635"/>
      <c r="T1122" s="635"/>
      <c r="U1122" s="635"/>
      <c r="V1122" s="635"/>
      <c r="W1122" s="636"/>
    </row>
    <row r="1123" spans="1:33" s="7" customFormat="1" ht="9" customHeight="1" thickBot="1" x14ac:dyDescent="0.2">
      <c r="A1123" s="320"/>
      <c r="B1123" s="624"/>
      <c r="C1123" s="335"/>
      <c r="D1123" s="336"/>
      <c r="E1123" s="336"/>
      <c r="F1123" s="337"/>
      <c r="G1123" s="381"/>
      <c r="H1123" s="382"/>
      <c r="I1123" s="382"/>
      <c r="J1123" s="382"/>
      <c r="K1123" s="382"/>
      <c r="L1123" s="382"/>
      <c r="M1123" s="382"/>
      <c r="N1123" s="382"/>
      <c r="O1123" s="382"/>
      <c r="P1123" s="382"/>
      <c r="Q1123" s="382"/>
      <c r="R1123" s="637"/>
      <c r="S1123" s="638"/>
      <c r="T1123" s="638"/>
      <c r="U1123" s="638"/>
      <c r="V1123" s="638"/>
      <c r="W1123" s="639"/>
    </row>
    <row r="1124" spans="1:33" s="7" customFormat="1" ht="17.45" customHeight="1" x14ac:dyDescent="0.15">
      <c r="A1124" s="320"/>
      <c r="B1124" s="624"/>
      <c r="C1124" s="335"/>
      <c r="D1124" s="336"/>
      <c r="E1124" s="336"/>
      <c r="F1124" s="337"/>
      <c r="G1124" s="398" t="e">
        <f>IF(#REF!="","",#REF!)</f>
        <v>#REF!</v>
      </c>
      <c r="H1124" s="399"/>
      <c r="I1124" s="399"/>
      <c r="J1124" s="399"/>
      <c r="K1124" s="399"/>
      <c r="L1124" s="399"/>
      <c r="M1124" s="399"/>
      <c r="N1124" s="399"/>
      <c r="O1124" s="399"/>
      <c r="P1124" s="399"/>
      <c r="Q1124" s="399"/>
      <c r="R1124" s="646" t="e" cm="1">
        <f t="array" ref="R1124">IF(AND(X1093:X1118="",A1095:A1118=""),"","・報酬・期末勤勉手当・交通費・合計額・都道府県/国の補助金額のいずれかに不備あり。")</f>
        <v>#REF!</v>
      </c>
      <c r="S1124" s="647"/>
      <c r="T1124" s="647"/>
      <c r="U1124" s="647"/>
      <c r="V1124" s="647"/>
      <c r="W1124" s="648"/>
    </row>
    <row r="1125" spans="1:33" s="7" customFormat="1" ht="17.45" customHeight="1" x14ac:dyDescent="0.15">
      <c r="A1125" s="320"/>
      <c r="B1125" s="624"/>
      <c r="C1125" s="335"/>
      <c r="D1125" s="336"/>
      <c r="E1125" s="336"/>
      <c r="F1125" s="337"/>
      <c r="G1125" s="374" t="s">
        <v>219</v>
      </c>
      <c r="H1125" s="388"/>
      <c r="I1125" s="388"/>
      <c r="J1125" s="388"/>
      <c r="K1125" s="388"/>
      <c r="L1125" s="388"/>
      <c r="M1125" s="388"/>
      <c r="N1125" s="388"/>
      <c r="O1125" s="388"/>
      <c r="P1125" s="388"/>
      <c r="Q1125" s="388"/>
      <c r="R1125" s="367" t="str">
        <f>IF(A1091="市町村名×","・【C列】市区町村名：未入力または不備あり。","")</f>
        <v>・【C列】市区町村名：未入力または不備あり。</v>
      </c>
      <c r="S1125" s="644"/>
      <c r="T1125" s="644"/>
      <c r="U1125" s="644"/>
      <c r="V1125" s="644"/>
      <c r="W1125" s="645"/>
    </row>
    <row r="1126" spans="1:33" s="7" customFormat="1" ht="17.45" customHeight="1" x14ac:dyDescent="0.15">
      <c r="A1126" s="320"/>
      <c r="B1126" s="624"/>
      <c r="C1126" s="338"/>
      <c r="D1126" s="339"/>
      <c r="E1126" s="339"/>
      <c r="F1126" s="340"/>
      <c r="G1126" s="364" t="e">
        <f>IF(#REF!="","",#REF!)</f>
        <v>#REF!</v>
      </c>
      <c r="H1126" s="365"/>
      <c r="I1126" s="365"/>
      <c r="J1126" s="366"/>
      <c r="K1126" s="366"/>
      <c r="L1126" s="366"/>
      <c r="M1126" s="366"/>
      <c r="N1126" s="366"/>
      <c r="O1126" s="366"/>
      <c r="P1126" s="366"/>
      <c r="Q1126" s="366"/>
      <c r="R1126" s="367" t="e">
        <f>IF(OR(AF1095=2,NOT(AND(V1093&gt;0.3*U1093,V1093&lt;0.4*U1093,V1093&gt;=W1093))),"・【V列】都道府県補助額：未入力または不備あり。","")</f>
        <v>#REF!</v>
      </c>
      <c r="S1126" s="644"/>
      <c r="T1126" s="644"/>
      <c r="U1126" s="644"/>
      <c r="V1126" s="644"/>
      <c r="W1126" s="645"/>
    </row>
    <row r="1127" spans="1:33" s="7" customFormat="1" ht="17.45" customHeight="1" x14ac:dyDescent="0.15">
      <c r="A1127" s="320"/>
      <c r="B1127" s="624"/>
      <c r="C1127" s="348" t="s">
        <v>241</v>
      </c>
      <c r="D1127" s="349"/>
      <c r="E1127" s="349"/>
      <c r="F1127" s="350"/>
      <c r="G1127" s="372" t="s">
        <v>221</v>
      </c>
      <c r="H1127" s="373"/>
      <c r="I1127" s="373"/>
      <c r="J1127" s="372" t="s">
        <v>222</v>
      </c>
      <c r="K1127" s="373"/>
      <c r="L1127" s="373"/>
      <c r="M1127" s="373"/>
      <c r="N1127" s="374" t="s">
        <v>223</v>
      </c>
      <c r="O1127" s="366"/>
      <c r="P1127" s="366"/>
      <c r="Q1127" s="366"/>
      <c r="R1127" s="341" t="e">
        <f>IF(AND(W1093&lt;=U1093/3,MOD(W1093,1000)=0,NOT(W1093=0),AG1095=1),"","・【W列】国庫補助希望額に不備あり。")</f>
        <v>#REF!</v>
      </c>
      <c r="S1127" s="649"/>
      <c r="T1127" s="649"/>
      <c r="U1127" s="649"/>
      <c r="V1127" s="649"/>
      <c r="W1127" s="650"/>
    </row>
    <row r="1128" spans="1:33" s="7" customFormat="1" ht="17.45" customHeight="1" x14ac:dyDescent="0.15">
      <c r="A1128" s="320"/>
      <c r="B1128" s="624"/>
      <c r="C1128" s="370"/>
      <c r="D1128" s="371"/>
      <c r="E1128" s="371"/>
      <c r="F1128" s="371"/>
      <c r="G1128" s="364" t="e">
        <f>IF(#REF!="","",#REF!)</f>
        <v>#REF!</v>
      </c>
      <c r="H1128" s="375"/>
      <c r="I1128" s="376"/>
      <c r="J1128" s="364" t="e">
        <f>IF(#REF!="","",#REF!)</f>
        <v>#REF!</v>
      </c>
      <c r="K1128" s="375"/>
      <c r="L1128" s="375"/>
      <c r="M1128" s="376"/>
      <c r="N1128" s="364" t="e">
        <f>IF(#REF!="","",#REF!)</f>
        <v>#REF!</v>
      </c>
      <c r="O1128" s="375"/>
      <c r="P1128" s="375"/>
      <c r="Q1128" s="375"/>
      <c r="R1128" s="651" t="e">
        <f>IF(AND(SUM(F1116:G1118)&lt;=D1093,SUM(R1116:R1118)&lt;=D1093),"","・報酬の「配置人数」には年間を通じた配置予定人数を記載してください。(※１)及び記入例参照")</f>
        <v>#REF!</v>
      </c>
      <c r="S1128" s="652"/>
      <c r="T1128" s="652"/>
      <c r="U1128" s="652"/>
      <c r="V1128" s="652"/>
      <c r="W1128" s="653"/>
      <c r="X1128" s="31" t="str">
        <f>IF(AND(O1128="○",T1128="○"),"①か②の",IF(AND(O1128="―",T1128="―"),"エラー",""))</f>
        <v/>
      </c>
    </row>
    <row r="1129" spans="1:33" s="7" customFormat="1" ht="17.45" customHeight="1" x14ac:dyDescent="0.15">
      <c r="A1129" s="320"/>
      <c r="B1129" s="624"/>
      <c r="C1129" s="348" t="s">
        <v>224</v>
      </c>
      <c r="D1129" s="349"/>
      <c r="E1129" s="349"/>
      <c r="F1129" s="350"/>
      <c r="G1129" s="354" t="s">
        <v>225</v>
      </c>
      <c r="H1129" s="354"/>
      <c r="I1129" s="354"/>
      <c r="J1129" s="355" t="s">
        <v>242</v>
      </c>
      <c r="K1129" s="356"/>
      <c r="L1129" s="356"/>
      <c r="M1129" s="356"/>
      <c r="N1129" s="356"/>
      <c r="O1129" s="356"/>
      <c r="P1129" s="356"/>
      <c r="Q1129" s="356"/>
      <c r="R1129" s="651" t="e">
        <f>IF(AND(OR(COUNTIF(J1130,"①*"),COUNTIF(J1130,"②*")),AND(E1119&lt;&gt;"",E1120&lt;&gt;"",G1124="○",G1126="○",G1128="○",J1128="○",N1128="○",G1130="○")),"","・【成果目標】・【成果指標】・【部活動指導員について】・【支給要件の確認】・【部活動指導員の指導状況】・【地域連携・地域移行に資する取組】のいずれかに未入力箇所あり。")</f>
        <v>#REF!</v>
      </c>
      <c r="S1129" s="546"/>
      <c r="T1129" s="546"/>
      <c r="U1129" s="546"/>
      <c r="V1129" s="546"/>
      <c r="W1129" s="547"/>
    </row>
    <row r="1130" spans="1:33" s="7" customFormat="1" ht="26.45" customHeight="1" thickBot="1" x14ac:dyDescent="0.2">
      <c r="A1130" s="320"/>
      <c r="B1130" s="625"/>
      <c r="C1130" s="351"/>
      <c r="D1130" s="352"/>
      <c r="E1130" s="352"/>
      <c r="F1130" s="353"/>
      <c r="G1130" s="363" t="e">
        <f>IF(#REF!="","",#REF!)</f>
        <v>#REF!</v>
      </c>
      <c r="H1130" s="363"/>
      <c r="I1130" s="363"/>
      <c r="J1130" s="657" t="e">
        <f>IF(#REF!="","",#REF!)</f>
        <v>#REF!</v>
      </c>
      <c r="K1130" s="658"/>
      <c r="L1130" s="658"/>
      <c r="M1130" s="658"/>
      <c r="N1130" s="658"/>
      <c r="O1130" s="658"/>
      <c r="P1130" s="658"/>
      <c r="Q1130" s="658"/>
      <c r="R1130" s="654"/>
      <c r="S1130" s="655"/>
      <c r="T1130" s="655"/>
      <c r="U1130" s="655"/>
      <c r="V1130" s="655"/>
      <c r="W1130" s="656"/>
      <c r="X1130" s="31" t="str">
        <f>IF(AND(O1130="○",T1130="○"),"①か②の",IF(AND(O1130="―",T1130="―"),"エラー",""))</f>
        <v/>
      </c>
    </row>
    <row r="1131" spans="1:33" s="7" customFormat="1" ht="26.45" customHeight="1" x14ac:dyDescent="0.15">
      <c r="A1131" s="24" t="str">
        <f>IF(OR(COUNTIF(C1133,"*区"),COUNTIF(C1133,"*市"),COUNTIF(C1133,"*町"),COUNTIF(C1133,"*村"),COUNTIF(C1133,"*組合")),"○","市町村名×")</f>
        <v>市町村名×</v>
      </c>
      <c r="B1131" s="490" t="s">
        <v>106</v>
      </c>
      <c r="C1131" s="659" t="s">
        <v>236</v>
      </c>
      <c r="D1131" s="661" t="s">
        <v>237</v>
      </c>
      <c r="E1131" s="409" t="s">
        <v>191</v>
      </c>
      <c r="F1131" s="410"/>
      <c r="G1131" s="410"/>
      <c r="H1131" s="410"/>
      <c r="I1131" s="410"/>
      <c r="J1131" s="410"/>
      <c r="K1131" s="410"/>
      <c r="L1131" s="410"/>
      <c r="M1131" s="410"/>
      <c r="N1131" s="410"/>
      <c r="O1131" s="410"/>
      <c r="P1131" s="410"/>
      <c r="Q1131" s="410"/>
      <c r="R1131" s="410"/>
      <c r="S1131" s="410"/>
      <c r="T1131" s="410"/>
      <c r="U1131" s="492" t="s">
        <v>192</v>
      </c>
      <c r="V1131" s="492" t="s">
        <v>238</v>
      </c>
      <c r="W1131" s="517" t="s">
        <v>193</v>
      </c>
      <c r="X1131" s="25" t="e">
        <f>IF(OR(AF1135=2,NOT(AND(V1133&gt;0.3*U1133,V1133&lt;0.4*U1133,V1133&gt;=W1133))),"※３参照：【Ｕ列】都道府県補助額を確認してください","")</f>
        <v>#REF!</v>
      </c>
      <c r="Y1131" s="26"/>
    </row>
    <row r="1132" spans="1:33" s="7" customFormat="1" ht="21.6" customHeight="1" thickBot="1" x14ac:dyDescent="0.2">
      <c r="A1132" s="24" t="str">
        <f>IF(B1133="都道府県確認欄","No.不備","")</f>
        <v/>
      </c>
      <c r="B1132" s="491"/>
      <c r="C1132" s="660"/>
      <c r="D1132" s="662"/>
      <c r="E1132" s="411"/>
      <c r="F1132" s="412"/>
      <c r="G1132" s="412"/>
      <c r="H1132" s="412"/>
      <c r="I1132" s="412"/>
      <c r="J1132" s="412"/>
      <c r="K1132" s="412"/>
      <c r="L1132" s="412"/>
      <c r="M1132" s="412"/>
      <c r="N1132" s="412"/>
      <c r="O1132" s="412"/>
      <c r="P1132" s="412"/>
      <c r="Q1132" s="412"/>
      <c r="R1132" s="412"/>
      <c r="S1132" s="412"/>
      <c r="T1132" s="412"/>
      <c r="U1132" s="493"/>
      <c r="V1132" s="493"/>
      <c r="W1132" s="518"/>
      <c r="X1132" s="25" t="e">
        <f>IF(AND(W1133&lt;=U1133/3,MOD(W1133,1000)=0,NOT(W1133=0),AG1135=1),"","※３参照：【Ｖ列】国庫補助希望額を確認してください。")</f>
        <v>#REF!</v>
      </c>
      <c r="Y1132" s="26"/>
    </row>
    <row r="1133" spans="1:33" s="7" customFormat="1" ht="24" customHeight="1" x14ac:dyDescent="0.15">
      <c r="A1133" s="14"/>
      <c r="B1133" s="622" t="str">
        <f>IFERROR(IF(OR(COUNTIF(C1133,"*区"),COUNTIF(C1133,"*市"),COUNTIF(C1133,"*町"),COUNTIF(C1133,"*村"),COUNTIF(C1133,"*組合")),B1093+1,"－"),"都道府県確認欄")</f>
        <v>－</v>
      </c>
      <c r="C1133" s="626" t="e">
        <f>#REF!</f>
        <v>#REF!</v>
      </c>
      <c r="D1133" s="629" t="e">
        <f>SUM($F1135:$F1154)</f>
        <v>#REF!</v>
      </c>
      <c r="E1133" s="523" t="s">
        <v>194</v>
      </c>
      <c r="F1133" s="524" t="s">
        <v>195</v>
      </c>
      <c r="G1133" s="526" t="s">
        <v>196</v>
      </c>
      <c r="H1133" s="528" t="s">
        <v>197</v>
      </c>
      <c r="I1133" s="423" t="s">
        <v>198</v>
      </c>
      <c r="J1133" s="424"/>
      <c r="K1133" s="425"/>
      <c r="L1133" s="429" t="s">
        <v>100</v>
      </c>
      <c r="M1133" s="430"/>
      <c r="N1133" s="430"/>
      <c r="O1133" s="430"/>
      <c r="P1133" s="430"/>
      <c r="Q1133" s="430"/>
      <c r="R1133" s="430"/>
      <c r="S1133" s="431"/>
      <c r="T1133" s="413" t="s">
        <v>199</v>
      </c>
      <c r="U1133" s="415" t="e">
        <f>SUM($T1135,$O1156,$T1156)</f>
        <v>#REF!</v>
      </c>
      <c r="V1133" s="665" t="e">
        <f>#REF!</f>
        <v>#REF!</v>
      </c>
      <c r="W1133" s="667" t="e">
        <f>#REF!</f>
        <v>#REF!</v>
      </c>
      <c r="X1133" s="23" t="e">
        <f>IF(AND(AD1135=1,AE1135=1,AF1135=1,AG1135=1),"","入力不備あり")</f>
        <v>#REF!</v>
      </c>
      <c r="Y1133" s="26"/>
    </row>
    <row r="1134" spans="1:33" s="7" customFormat="1" ht="12.6" customHeight="1" thickBot="1" x14ac:dyDescent="0.2">
      <c r="A1134" s="14"/>
      <c r="B1134" s="623"/>
      <c r="C1134" s="627"/>
      <c r="D1134" s="630"/>
      <c r="E1134" s="523"/>
      <c r="F1134" s="525"/>
      <c r="G1134" s="527"/>
      <c r="H1134" s="529"/>
      <c r="I1134" s="426"/>
      <c r="J1134" s="427"/>
      <c r="K1134" s="428"/>
      <c r="L1134" s="432"/>
      <c r="M1134" s="432"/>
      <c r="N1134" s="432"/>
      <c r="O1134" s="432"/>
      <c r="P1134" s="432"/>
      <c r="Q1134" s="432"/>
      <c r="R1134" s="432"/>
      <c r="S1134" s="433"/>
      <c r="T1134" s="414"/>
      <c r="U1134" s="416"/>
      <c r="V1134" s="666"/>
      <c r="W1134" s="565"/>
      <c r="X1134" s="26"/>
      <c r="Y1134" s="7" t="s">
        <v>180</v>
      </c>
      <c r="Z1134" s="7" t="s">
        <v>200</v>
      </c>
      <c r="AA1134" s="7" t="s">
        <v>201</v>
      </c>
      <c r="AB1134" s="7" t="s">
        <v>202</v>
      </c>
      <c r="AD1134" s="7" t="s">
        <v>203</v>
      </c>
      <c r="AE1134" s="7" t="s">
        <v>107</v>
      </c>
      <c r="AF1134" s="7" t="s">
        <v>239</v>
      </c>
      <c r="AG1134" s="7" t="s">
        <v>204</v>
      </c>
    </row>
    <row r="1135" spans="1:33" s="7" customFormat="1" ht="17.45" customHeight="1" x14ac:dyDescent="0.15">
      <c r="A1135" s="27" t="e">
        <f>IF(AND(F1135&lt;&gt;"",G1135&lt;&gt;"",H1135&lt;&gt;"",I1135&lt;&gt;""),"","入力不備あり")</f>
        <v>#REF!</v>
      </c>
      <c r="B1135" s="623"/>
      <c r="C1135" s="628"/>
      <c r="D1135" s="631"/>
      <c r="E1135" s="523"/>
      <c r="F1135" s="47" t="e">
        <f>IF(#REF!="","",#REF!)</f>
        <v>#REF!</v>
      </c>
      <c r="G1135" s="49" t="e">
        <f>IF(#REF!="","",#REF!)</f>
        <v>#REF!</v>
      </c>
      <c r="H1135" s="54" t="e">
        <f>IF(#REF!="","",#REF!)</f>
        <v>#REF!</v>
      </c>
      <c r="I1135" s="385" t="str">
        <f>IFERROR(INT(G1135*H1135),"")</f>
        <v/>
      </c>
      <c r="J1135" s="386"/>
      <c r="K1135" s="387"/>
      <c r="L1135" s="613" t="e">
        <f>IF(#REF!="","",#REF!)</f>
        <v>#REF!</v>
      </c>
      <c r="M1135" s="613"/>
      <c r="N1135" s="613"/>
      <c r="O1135" s="613"/>
      <c r="P1135" s="613"/>
      <c r="Q1135" s="613"/>
      <c r="R1135" s="613"/>
      <c r="S1135" s="614"/>
      <c r="T1135" s="567">
        <f>SUM($I1135:$K1154)</f>
        <v>0</v>
      </c>
      <c r="U1135" s="416"/>
      <c r="V1135" s="666"/>
      <c r="W1135" s="565"/>
      <c r="X1135" s="23" t="e">
        <f>IF(AND(Y1135=1,Z1135=1,AA1135=1,AB1135=1,AD1135=1,AE1135=1,AF1135=1,AG1135=1),"","入力不備あり")</f>
        <v>#REF!</v>
      </c>
      <c r="Y1135" s="7">
        <f>IFERROR(IF(F1135="",2,IF(AND(F1135&gt;=1,(MOD(F1135,1)=0)),1,IF(AND(F1135=0,L1135&lt;&gt;""),1,2))),2)</f>
        <v>2</v>
      </c>
      <c r="Z1135" s="7" t="e">
        <f>IF(G1135="",2,IF(G1135&lt;=1600,1,2))</f>
        <v>#REF!</v>
      </c>
      <c r="AA1135" s="7" t="e">
        <f>IF(H1135="",2,IF(H1135&gt;=0,1,2))</f>
        <v>#REF!</v>
      </c>
      <c r="AB1135" s="7" t="e">
        <f>IF(I1135=#REF!,1,2)</f>
        <v>#REF!</v>
      </c>
      <c r="AD1135" s="7" t="e">
        <f>IF(T1135=#REF!,1,2)</f>
        <v>#REF!</v>
      </c>
      <c r="AE1135" s="7" t="e">
        <f>IF(U1133=#REF!,1,2)</f>
        <v>#REF!</v>
      </c>
      <c r="AF1135" s="7" t="e">
        <f>IF(V1133=0,2,IF(#REF!="",2,IF(V1133=#REF!,1,2)))</f>
        <v>#REF!</v>
      </c>
      <c r="AG1135" s="7" t="e">
        <f>IF(W1133=0,2,IF(W1133=#REF!,1,2))</f>
        <v>#REF!</v>
      </c>
    </row>
    <row r="1136" spans="1:33" s="7" customFormat="1" ht="17.45" customHeight="1" x14ac:dyDescent="0.15">
      <c r="A1136" s="27" t="e">
        <f>IF(AND(F1136="",G1136="",H1136="",I1136="",L1136=""),"",IF(AND(F1136&lt;&gt;"",G1136&lt;&gt;"",H1136&lt;&gt;"",I1136&lt;&gt;""),"","入力不備あり"))</f>
        <v>#REF!</v>
      </c>
      <c r="B1136" s="623"/>
      <c r="C1136" s="628"/>
      <c r="D1136" s="631"/>
      <c r="E1136" s="523"/>
      <c r="F1136" s="47" t="e">
        <f>IF(#REF!="","",#REF!)</f>
        <v>#REF!</v>
      </c>
      <c r="G1136" s="49" t="e">
        <f>IF(#REF!="","",#REF!)</f>
        <v>#REF!</v>
      </c>
      <c r="H1136" s="54" t="e">
        <f>IF(#REF!="","",#REF!)</f>
        <v>#REF!</v>
      </c>
      <c r="I1136" s="385" t="str">
        <f>IFERROR(INT(G1136*H1136),"")</f>
        <v/>
      </c>
      <c r="J1136" s="386"/>
      <c r="K1136" s="387"/>
      <c r="L1136" s="613" t="e">
        <f>IF(#REF!="","",#REF!)</f>
        <v>#REF!</v>
      </c>
      <c r="M1136" s="613"/>
      <c r="N1136" s="613"/>
      <c r="O1136" s="613"/>
      <c r="P1136" s="613"/>
      <c r="Q1136" s="613"/>
      <c r="R1136" s="613"/>
      <c r="S1136" s="614"/>
      <c r="T1136" s="567"/>
      <c r="U1136" s="416"/>
      <c r="V1136" s="666"/>
      <c r="W1136" s="565"/>
      <c r="X1136" s="23" t="e">
        <f>IF(AND(Y1136=3,Z1136=3,AA1136=3),"",IF(AND(Y1136=1,Z1136=1,AA1136=1,AB1136=1),"","入力不備あり"))</f>
        <v>#REF!</v>
      </c>
      <c r="Y1136" s="7">
        <f>IFERROR(IF(F1136="",3,IF(AND(F1136&gt;=1,(MOD(F1136,1)=0)),1,IF(AND(F1136=0,L1136&lt;&gt;""),1,2))),2)</f>
        <v>2</v>
      </c>
      <c r="Z1136" s="7" t="e">
        <f>IF(G1136="",3,IF(G1136&lt;=1600,1,2))</f>
        <v>#REF!</v>
      </c>
      <c r="AA1136" s="7" t="e">
        <f>IF(H1136="",3,IF(H1136&gt;=0,1,2))</f>
        <v>#REF!</v>
      </c>
      <c r="AB1136" s="7" t="e">
        <f>IF(I1136=#REF!,1,2)</f>
        <v>#REF!</v>
      </c>
    </row>
    <row r="1137" spans="1:28" s="7" customFormat="1" ht="17.45" customHeight="1" x14ac:dyDescent="0.15">
      <c r="A1137" s="27" t="e">
        <f>IF(AND(F1137="",G1137="",H1137="",I1137="",L1137=""),"",IF(AND(F1137&lt;&gt;"",G1137&lt;&gt;"",H1137&lt;&gt;"",I1137&lt;&gt;""),"","入力不備あり"))</f>
        <v>#REF!</v>
      </c>
      <c r="B1137" s="623"/>
      <c r="C1137" s="628"/>
      <c r="D1137" s="631"/>
      <c r="E1137" s="523"/>
      <c r="F1137" s="47" t="e">
        <f>IF(#REF!="","",#REF!)</f>
        <v>#REF!</v>
      </c>
      <c r="G1137" s="49" t="e">
        <f>IF(#REF!="","",#REF!)</f>
        <v>#REF!</v>
      </c>
      <c r="H1137" s="54" t="e">
        <f>IF(#REF!="","",#REF!)</f>
        <v>#REF!</v>
      </c>
      <c r="I1137" s="385" t="str">
        <f t="shared" ref="I1137:I1154" si="197">IFERROR(INT(G1137*H1137),"")</f>
        <v/>
      </c>
      <c r="J1137" s="386"/>
      <c r="K1137" s="387"/>
      <c r="L1137" s="613" t="e">
        <f>IF(#REF!="","",#REF!)</f>
        <v>#REF!</v>
      </c>
      <c r="M1137" s="613"/>
      <c r="N1137" s="613"/>
      <c r="O1137" s="613"/>
      <c r="P1137" s="613"/>
      <c r="Q1137" s="613"/>
      <c r="R1137" s="613"/>
      <c r="S1137" s="614"/>
      <c r="T1137" s="567"/>
      <c r="U1137" s="416"/>
      <c r="V1137" s="666"/>
      <c r="W1137" s="565"/>
      <c r="X1137" s="23" t="e">
        <f t="shared" ref="X1137:X1154" si="198">IF(AND(Y1137=3,Z1137=3,AA1137=3),"",IF(AND(Y1137=1,Z1137=1,AA1137=1,AB1137=1),"","入力不備あり"))</f>
        <v>#REF!</v>
      </c>
      <c r="Y1137" s="7">
        <f t="shared" ref="Y1137:Y1154" si="199">IFERROR(IF(F1137="",3,IF(AND(F1137&gt;=1,(MOD(F1137,1)=0)),1,IF(AND(F1137=0,L1137&lt;&gt;""),1,2))),2)</f>
        <v>2</v>
      </c>
      <c r="Z1137" s="7" t="e">
        <f t="shared" ref="Z1137:Z1154" si="200">IF(G1137="",3,IF(G1137&lt;=1600,1,2))</f>
        <v>#REF!</v>
      </c>
      <c r="AA1137" s="7" t="e">
        <f t="shared" ref="AA1137:AA1154" si="201">IF(H1137="",3,IF(H1137&gt;=0,1,2))</f>
        <v>#REF!</v>
      </c>
      <c r="AB1137" s="7" t="e">
        <f>IF(I1137=#REF!,1,2)</f>
        <v>#REF!</v>
      </c>
    </row>
    <row r="1138" spans="1:28" s="7" customFormat="1" ht="17.45" customHeight="1" x14ac:dyDescent="0.15">
      <c r="A1138" s="27" t="e">
        <f t="shared" ref="A1138:A1154" si="202">IF(AND(F1138="",G1138="",H1138="",I1138="",L1138=""),"",IF(AND(F1138&lt;&gt;"",G1138&lt;&gt;"",H1138&lt;&gt;"",I1138&lt;&gt;""),"","入力不備あり"))</f>
        <v>#REF!</v>
      </c>
      <c r="B1138" s="623"/>
      <c r="C1138" s="628"/>
      <c r="D1138" s="631"/>
      <c r="E1138" s="523"/>
      <c r="F1138" s="47" t="e">
        <f>IF(#REF!="","",#REF!)</f>
        <v>#REF!</v>
      </c>
      <c r="G1138" s="49" t="e">
        <f>IF(#REF!="","",#REF!)</f>
        <v>#REF!</v>
      </c>
      <c r="H1138" s="54" t="e">
        <f>IF(#REF!="","",#REF!)</f>
        <v>#REF!</v>
      </c>
      <c r="I1138" s="385" t="str">
        <f t="shared" si="197"/>
        <v/>
      </c>
      <c r="J1138" s="386"/>
      <c r="K1138" s="387"/>
      <c r="L1138" s="613" t="e">
        <f>IF(#REF!="","",#REF!)</f>
        <v>#REF!</v>
      </c>
      <c r="M1138" s="613"/>
      <c r="N1138" s="613"/>
      <c r="O1138" s="613"/>
      <c r="P1138" s="613"/>
      <c r="Q1138" s="613"/>
      <c r="R1138" s="613"/>
      <c r="S1138" s="614"/>
      <c r="T1138" s="567"/>
      <c r="U1138" s="416"/>
      <c r="V1138" s="666"/>
      <c r="W1138" s="565"/>
      <c r="X1138" s="23" t="e">
        <f t="shared" si="198"/>
        <v>#REF!</v>
      </c>
      <c r="Y1138" s="7">
        <f t="shared" si="199"/>
        <v>2</v>
      </c>
      <c r="Z1138" s="7" t="e">
        <f t="shared" si="200"/>
        <v>#REF!</v>
      </c>
      <c r="AA1138" s="7" t="e">
        <f t="shared" si="201"/>
        <v>#REF!</v>
      </c>
      <c r="AB1138" s="7" t="e">
        <f>IF(I1138=#REF!,1,2)</f>
        <v>#REF!</v>
      </c>
    </row>
    <row r="1139" spans="1:28" s="7" customFormat="1" ht="17.45" customHeight="1" x14ac:dyDescent="0.15">
      <c r="A1139" s="27" t="e">
        <f t="shared" si="202"/>
        <v>#REF!</v>
      </c>
      <c r="B1139" s="623"/>
      <c r="C1139" s="628"/>
      <c r="D1139" s="631"/>
      <c r="E1139" s="523"/>
      <c r="F1139" s="47" t="e">
        <f>IF(#REF!="","",#REF!)</f>
        <v>#REF!</v>
      </c>
      <c r="G1139" s="49" t="e">
        <f>IF(#REF!="","",#REF!)</f>
        <v>#REF!</v>
      </c>
      <c r="H1139" s="54" t="e">
        <f>IF(#REF!="","",#REF!)</f>
        <v>#REF!</v>
      </c>
      <c r="I1139" s="385" t="str">
        <f t="shared" si="197"/>
        <v/>
      </c>
      <c r="J1139" s="386"/>
      <c r="K1139" s="387"/>
      <c r="L1139" s="613" t="e">
        <f>IF(#REF!="","",#REF!)</f>
        <v>#REF!</v>
      </c>
      <c r="M1139" s="613"/>
      <c r="N1139" s="613"/>
      <c r="O1139" s="613"/>
      <c r="P1139" s="613"/>
      <c r="Q1139" s="613"/>
      <c r="R1139" s="613"/>
      <c r="S1139" s="614"/>
      <c r="T1139" s="567"/>
      <c r="U1139" s="416"/>
      <c r="V1139" s="666"/>
      <c r="W1139" s="565"/>
      <c r="X1139" s="23" t="e">
        <f t="shared" si="198"/>
        <v>#REF!</v>
      </c>
      <c r="Y1139" s="7">
        <f t="shared" si="199"/>
        <v>2</v>
      </c>
      <c r="Z1139" s="7" t="e">
        <f t="shared" si="200"/>
        <v>#REF!</v>
      </c>
      <c r="AA1139" s="7" t="e">
        <f t="shared" si="201"/>
        <v>#REF!</v>
      </c>
      <c r="AB1139" s="7" t="e">
        <f>IF(I1139=#REF!,1,2)</f>
        <v>#REF!</v>
      </c>
    </row>
    <row r="1140" spans="1:28" s="7" customFormat="1" ht="17.45" customHeight="1" x14ac:dyDescent="0.15">
      <c r="A1140" s="27" t="e">
        <f t="shared" si="202"/>
        <v>#REF!</v>
      </c>
      <c r="B1140" s="623"/>
      <c r="C1140" s="628"/>
      <c r="D1140" s="631"/>
      <c r="E1140" s="523"/>
      <c r="F1140" s="47" t="e">
        <f>IF(#REF!="","",#REF!)</f>
        <v>#REF!</v>
      </c>
      <c r="G1140" s="49" t="e">
        <f>IF(#REF!="","",#REF!)</f>
        <v>#REF!</v>
      </c>
      <c r="H1140" s="54" t="e">
        <f>IF(#REF!="","",#REF!)</f>
        <v>#REF!</v>
      </c>
      <c r="I1140" s="385" t="str">
        <f t="shared" si="197"/>
        <v/>
      </c>
      <c r="J1140" s="386"/>
      <c r="K1140" s="387"/>
      <c r="L1140" s="613" t="e">
        <f>IF(#REF!="","",#REF!)</f>
        <v>#REF!</v>
      </c>
      <c r="M1140" s="613"/>
      <c r="N1140" s="613"/>
      <c r="O1140" s="613"/>
      <c r="P1140" s="613"/>
      <c r="Q1140" s="613"/>
      <c r="R1140" s="613"/>
      <c r="S1140" s="614"/>
      <c r="T1140" s="567"/>
      <c r="U1140" s="416"/>
      <c r="V1140" s="666"/>
      <c r="W1140" s="565"/>
      <c r="X1140" s="23" t="e">
        <f t="shared" si="198"/>
        <v>#REF!</v>
      </c>
      <c r="Y1140" s="7">
        <f t="shared" si="199"/>
        <v>2</v>
      </c>
      <c r="Z1140" s="7" t="e">
        <f t="shared" si="200"/>
        <v>#REF!</v>
      </c>
      <c r="AA1140" s="7" t="e">
        <f t="shared" si="201"/>
        <v>#REF!</v>
      </c>
      <c r="AB1140" s="7" t="e">
        <f>IF(I1140=#REF!,1,2)</f>
        <v>#REF!</v>
      </c>
    </row>
    <row r="1141" spans="1:28" s="7" customFormat="1" ht="17.45" customHeight="1" x14ac:dyDescent="0.15">
      <c r="A1141" s="27" t="e">
        <f t="shared" si="202"/>
        <v>#REF!</v>
      </c>
      <c r="B1141" s="623"/>
      <c r="C1141" s="628"/>
      <c r="D1141" s="631"/>
      <c r="E1141" s="523"/>
      <c r="F1141" s="47" t="e">
        <f>IF(#REF!="","",#REF!)</f>
        <v>#REF!</v>
      </c>
      <c r="G1141" s="49" t="e">
        <f>IF(#REF!="","",#REF!)</f>
        <v>#REF!</v>
      </c>
      <c r="H1141" s="54" t="e">
        <f>IF(#REF!="","",#REF!)</f>
        <v>#REF!</v>
      </c>
      <c r="I1141" s="385" t="str">
        <f t="shared" si="197"/>
        <v/>
      </c>
      <c r="J1141" s="386"/>
      <c r="K1141" s="387"/>
      <c r="L1141" s="613" t="e">
        <f>IF(#REF!="","",#REF!)</f>
        <v>#REF!</v>
      </c>
      <c r="M1141" s="613"/>
      <c r="N1141" s="613"/>
      <c r="O1141" s="613"/>
      <c r="P1141" s="613"/>
      <c r="Q1141" s="613"/>
      <c r="R1141" s="613"/>
      <c r="S1141" s="614"/>
      <c r="T1141" s="567"/>
      <c r="U1141" s="416"/>
      <c r="V1141" s="666"/>
      <c r="W1141" s="565"/>
      <c r="X1141" s="23" t="e">
        <f t="shared" si="198"/>
        <v>#REF!</v>
      </c>
      <c r="Y1141" s="7">
        <f t="shared" si="199"/>
        <v>2</v>
      </c>
      <c r="Z1141" s="7" t="e">
        <f t="shared" si="200"/>
        <v>#REF!</v>
      </c>
      <c r="AA1141" s="7" t="e">
        <f t="shared" si="201"/>
        <v>#REF!</v>
      </c>
      <c r="AB1141" s="7" t="e">
        <f>IF(I1141=#REF!,1,2)</f>
        <v>#REF!</v>
      </c>
    </row>
    <row r="1142" spans="1:28" s="7" customFormat="1" ht="17.45" customHeight="1" x14ac:dyDescent="0.15">
      <c r="A1142" s="27" t="e">
        <f t="shared" si="202"/>
        <v>#REF!</v>
      </c>
      <c r="B1142" s="623"/>
      <c r="C1142" s="628"/>
      <c r="D1142" s="631"/>
      <c r="E1142" s="523"/>
      <c r="F1142" s="47" t="e">
        <f>IF(#REF!="","",#REF!)</f>
        <v>#REF!</v>
      </c>
      <c r="G1142" s="49" t="e">
        <f>IF(#REF!="","",#REF!)</f>
        <v>#REF!</v>
      </c>
      <c r="H1142" s="54" t="e">
        <f>IF(#REF!="","",#REF!)</f>
        <v>#REF!</v>
      </c>
      <c r="I1142" s="385" t="str">
        <f t="shared" si="197"/>
        <v/>
      </c>
      <c r="J1142" s="386"/>
      <c r="K1142" s="387"/>
      <c r="L1142" s="613" t="e">
        <f>IF(#REF!="","",#REF!)</f>
        <v>#REF!</v>
      </c>
      <c r="M1142" s="613"/>
      <c r="N1142" s="613"/>
      <c r="O1142" s="613"/>
      <c r="P1142" s="613"/>
      <c r="Q1142" s="613"/>
      <c r="R1142" s="613"/>
      <c r="S1142" s="614"/>
      <c r="T1142" s="567"/>
      <c r="U1142" s="416"/>
      <c r="V1142" s="666"/>
      <c r="W1142" s="565"/>
      <c r="X1142" s="23" t="e">
        <f t="shared" si="198"/>
        <v>#REF!</v>
      </c>
      <c r="Y1142" s="7">
        <f t="shared" si="199"/>
        <v>2</v>
      </c>
      <c r="Z1142" s="7" t="e">
        <f t="shared" si="200"/>
        <v>#REF!</v>
      </c>
      <c r="AA1142" s="7" t="e">
        <f t="shared" si="201"/>
        <v>#REF!</v>
      </c>
      <c r="AB1142" s="7" t="e">
        <f>IF(I1142=#REF!,1,2)</f>
        <v>#REF!</v>
      </c>
    </row>
    <row r="1143" spans="1:28" s="7" customFormat="1" ht="17.45" customHeight="1" x14ac:dyDescent="0.15">
      <c r="A1143" s="27" t="e">
        <f t="shared" si="202"/>
        <v>#REF!</v>
      </c>
      <c r="B1143" s="623"/>
      <c r="C1143" s="628"/>
      <c r="D1143" s="631"/>
      <c r="E1143" s="523"/>
      <c r="F1143" s="47" t="e">
        <f>IF(#REF!="","",#REF!)</f>
        <v>#REF!</v>
      </c>
      <c r="G1143" s="49" t="e">
        <f>IF(#REF!="","",#REF!)</f>
        <v>#REF!</v>
      </c>
      <c r="H1143" s="54" t="e">
        <f>IF(#REF!="","",#REF!)</f>
        <v>#REF!</v>
      </c>
      <c r="I1143" s="385" t="str">
        <f t="shared" si="197"/>
        <v/>
      </c>
      <c r="J1143" s="386"/>
      <c r="K1143" s="387"/>
      <c r="L1143" s="613" t="e">
        <f>IF(#REF!="","",#REF!)</f>
        <v>#REF!</v>
      </c>
      <c r="M1143" s="613"/>
      <c r="N1143" s="613"/>
      <c r="O1143" s="613"/>
      <c r="P1143" s="613"/>
      <c r="Q1143" s="613"/>
      <c r="R1143" s="613"/>
      <c r="S1143" s="614"/>
      <c r="T1143" s="567"/>
      <c r="U1143" s="416"/>
      <c r="V1143" s="666"/>
      <c r="W1143" s="565"/>
      <c r="X1143" s="23" t="e">
        <f t="shared" si="198"/>
        <v>#REF!</v>
      </c>
      <c r="Y1143" s="7">
        <f t="shared" si="199"/>
        <v>2</v>
      </c>
      <c r="Z1143" s="7" t="e">
        <f t="shared" si="200"/>
        <v>#REF!</v>
      </c>
      <c r="AA1143" s="7" t="e">
        <f t="shared" si="201"/>
        <v>#REF!</v>
      </c>
      <c r="AB1143" s="7" t="e">
        <f>IF(I1143=#REF!,1,2)</f>
        <v>#REF!</v>
      </c>
    </row>
    <row r="1144" spans="1:28" s="7" customFormat="1" ht="17.45" customHeight="1" x14ac:dyDescent="0.15">
      <c r="A1144" s="27" t="e">
        <f t="shared" si="202"/>
        <v>#REF!</v>
      </c>
      <c r="B1144" s="623"/>
      <c r="C1144" s="628"/>
      <c r="D1144" s="631"/>
      <c r="E1144" s="523"/>
      <c r="F1144" s="47" t="e">
        <f>IF(#REF!="","",#REF!)</f>
        <v>#REF!</v>
      </c>
      <c r="G1144" s="49" t="e">
        <f>IF(#REF!="","",#REF!)</f>
        <v>#REF!</v>
      </c>
      <c r="H1144" s="54" t="e">
        <f>IF(#REF!="","",#REF!)</f>
        <v>#REF!</v>
      </c>
      <c r="I1144" s="385" t="str">
        <f t="shared" si="197"/>
        <v/>
      </c>
      <c r="J1144" s="386"/>
      <c r="K1144" s="387"/>
      <c r="L1144" s="613" t="e">
        <f>IF(#REF!="","",#REF!)</f>
        <v>#REF!</v>
      </c>
      <c r="M1144" s="613"/>
      <c r="N1144" s="613"/>
      <c r="O1144" s="613"/>
      <c r="P1144" s="613"/>
      <c r="Q1144" s="613"/>
      <c r="R1144" s="613"/>
      <c r="S1144" s="614"/>
      <c r="T1144" s="567"/>
      <c r="U1144" s="416"/>
      <c r="V1144" s="666"/>
      <c r="W1144" s="565"/>
      <c r="X1144" s="23" t="e">
        <f t="shared" si="198"/>
        <v>#REF!</v>
      </c>
      <c r="Y1144" s="7">
        <f t="shared" si="199"/>
        <v>2</v>
      </c>
      <c r="Z1144" s="7" t="e">
        <f t="shared" si="200"/>
        <v>#REF!</v>
      </c>
      <c r="AA1144" s="7" t="e">
        <f t="shared" si="201"/>
        <v>#REF!</v>
      </c>
      <c r="AB1144" s="7" t="e">
        <f>IF(I1144=#REF!,1,2)</f>
        <v>#REF!</v>
      </c>
    </row>
    <row r="1145" spans="1:28" s="7" customFormat="1" ht="17.45" customHeight="1" x14ac:dyDescent="0.15">
      <c r="A1145" s="27" t="e">
        <f t="shared" si="202"/>
        <v>#REF!</v>
      </c>
      <c r="B1145" s="623"/>
      <c r="C1145" s="628"/>
      <c r="D1145" s="631"/>
      <c r="E1145" s="523"/>
      <c r="F1145" s="47" t="e">
        <f>IF(#REF!="","",#REF!)</f>
        <v>#REF!</v>
      </c>
      <c r="G1145" s="49" t="e">
        <f>IF(#REF!="","",#REF!)</f>
        <v>#REF!</v>
      </c>
      <c r="H1145" s="54" t="e">
        <f>IF(#REF!="","",#REF!)</f>
        <v>#REF!</v>
      </c>
      <c r="I1145" s="385" t="str">
        <f t="shared" si="197"/>
        <v/>
      </c>
      <c r="J1145" s="386"/>
      <c r="K1145" s="387"/>
      <c r="L1145" s="613" t="e">
        <f>IF(#REF!="","",#REF!)</f>
        <v>#REF!</v>
      </c>
      <c r="M1145" s="613"/>
      <c r="N1145" s="613"/>
      <c r="O1145" s="613"/>
      <c r="P1145" s="613"/>
      <c r="Q1145" s="613"/>
      <c r="R1145" s="613"/>
      <c r="S1145" s="614"/>
      <c r="T1145" s="567"/>
      <c r="U1145" s="416"/>
      <c r="V1145" s="666"/>
      <c r="W1145" s="565"/>
      <c r="X1145" s="23" t="e">
        <f t="shared" si="198"/>
        <v>#REF!</v>
      </c>
      <c r="Y1145" s="7">
        <f t="shared" si="199"/>
        <v>2</v>
      </c>
      <c r="Z1145" s="7" t="e">
        <f t="shared" si="200"/>
        <v>#REF!</v>
      </c>
      <c r="AA1145" s="7" t="e">
        <f t="shared" si="201"/>
        <v>#REF!</v>
      </c>
      <c r="AB1145" s="7" t="e">
        <f>IF(I1145=#REF!,1,2)</f>
        <v>#REF!</v>
      </c>
    </row>
    <row r="1146" spans="1:28" s="7" customFormat="1" ht="17.45" customHeight="1" x14ac:dyDescent="0.15">
      <c r="A1146" s="27" t="e">
        <f t="shared" si="202"/>
        <v>#REF!</v>
      </c>
      <c r="B1146" s="623"/>
      <c r="C1146" s="628"/>
      <c r="D1146" s="631"/>
      <c r="E1146" s="523"/>
      <c r="F1146" s="47" t="e">
        <f>IF(#REF!="","",#REF!)</f>
        <v>#REF!</v>
      </c>
      <c r="G1146" s="49" t="e">
        <f>IF(#REF!="","",#REF!)</f>
        <v>#REF!</v>
      </c>
      <c r="H1146" s="54" t="e">
        <f>IF(#REF!="","",#REF!)</f>
        <v>#REF!</v>
      </c>
      <c r="I1146" s="385" t="str">
        <f t="shared" si="197"/>
        <v/>
      </c>
      <c r="J1146" s="386"/>
      <c r="K1146" s="387"/>
      <c r="L1146" s="613" t="e">
        <f>IF(#REF!="","",#REF!)</f>
        <v>#REF!</v>
      </c>
      <c r="M1146" s="613"/>
      <c r="N1146" s="613"/>
      <c r="O1146" s="613"/>
      <c r="P1146" s="613"/>
      <c r="Q1146" s="613"/>
      <c r="R1146" s="613"/>
      <c r="S1146" s="614"/>
      <c r="T1146" s="567"/>
      <c r="U1146" s="416"/>
      <c r="V1146" s="666"/>
      <c r="W1146" s="565"/>
      <c r="X1146" s="23" t="e">
        <f t="shared" si="198"/>
        <v>#REF!</v>
      </c>
      <c r="Y1146" s="7">
        <f t="shared" si="199"/>
        <v>2</v>
      </c>
      <c r="Z1146" s="7" t="e">
        <f t="shared" si="200"/>
        <v>#REF!</v>
      </c>
      <c r="AA1146" s="7" t="e">
        <f t="shared" si="201"/>
        <v>#REF!</v>
      </c>
      <c r="AB1146" s="7" t="e">
        <f>IF(I1146=#REF!,1,2)</f>
        <v>#REF!</v>
      </c>
    </row>
    <row r="1147" spans="1:28" s="7" customFormat="1" ht="17.45" customHeight="1" x14ac:dyDescent="0.15">
      <c r="A1147" s="27" t="e">
        <f t="shared" si="202"/>
        <v>#REF!</v>
      </c>
      <c r="B1147" s="623"/>
      <c r="C1147" s="628"/>
      <c r="D1147" s="631"/>
      <c r="E1147" s="523"/>
      <c r="F1147" s="47" t="e">
        <f>IF(#REF!="","",#REF!)</f>
        <v>#REF!</v>
      </c>
      <c r="G1147" s="49" t="e">
        <f>IF(#REF!="","",#REF!)</f>
        <v>#REF!</v>
      </c>
      <c r="H1147" s="54" t="e">
        <f>IF(#REF!="","",#REF!)</f>
        <v>#REF!</v>
      </c>
      <c r="I1147" s="385" t="str">
        <f t="shared" si="197"/>
        <v/>
      </c>
      <c r="J1147" s="386"/>
      <c r="K1147" s="387"/>
      <c r="L1147" s="613" t="e">
        <f>IF(#REF!="","",#REF!)</f>
        <v>#REF!</v>
      </c>
      <c r="M1147" s="613"/>
      <c r="N1147" s="613"/>
      <c r="O1147" s="613"/>
      <c r="P1147" s="613"/>
      <c r="Q1147" s="613"/>
      <c r="R1147" s="613"/>
      <c r="S1147" s="614"/>
      <c r="T1147" s="567"/>
      <c r="U1147" s="416"/>
      <c r="V1147" s="666"/>
      <c r="W1147" s="565"/>
      <c r="X1147" s="23" t="e">
        <f t="shared" si="198"/>
        <v>#REF!</v>
      </c>
      <c r="Y1147" s="7">
        <f t="shared" si="199"/>
        <v>2</v>
      </c>
      <c r="Z1147" s="7" t="e">
        <f t="shared" si="200"/>
        <v>#REF!</v>
      </c>
      <c r="AA1147" s="7" t="e">
        <f t="shared" si="201"/>
        <v>#REF!</v>
      </c>
      <c r="AB1147" s="7" t="e">
        <f>IF(I1147=#REF!,1,2)</f>
        <v>#REF!</v>
      </c>
    </row>
    <row r="1148" spans="1:28" s="7" customFormat="1" ht="17.45" customHeight="1" x14ac:dyDescent="0.15">
      <c r="A1148" s="27" t="e">
        <f t="shared" si="202"/>
        <v>#REF!</v>
      </c>
      <c r="B1148" s="623"/>
      <c r="C1148" s="628"/>
      <c r="D1148" s="631"/>
      <c r="E1148" s="523"/>
      <c r="F1148" s="47" t="e">
        <f>IF(#REF!="","",#REF!)</f>
        <v>#REF!</v>
      </c>
      <c r="G1148" s="49" t="e">
        <f>IF(#REF!="","",#REF!)</f>
        <v>#REF!</v>
      </c>
      <c r="H1148" s="54" t="e">
        <f>IF(#REF!="","",#REF!)</f>
        <v>#REF!</v>
      </c>
      <c r="I1148" s="385" t="str">
        <f t="shared" si="197"/>
        <v/>
      </c>
      <c r="J1148" s="386"/>
      <c r="K1148" s="387"/>
      <c r="L1148" s="613" t="e">
        <f>IF(#REF!="","",#REF!)</f>
        <v>#REF!</v>
      </c>
      <c r="M1148" s="613"/>
      <c r="N1148" s="613"/>
      <c r="O1148" s="613"/>
      <c r="P1148" s="613"/>
      <c r="Q1148" s="613"/>
      <c r="R1148" s="613"/>
      <c r="S1148" s="614"/>
      <c r="T1148" s="567"/>
      <c r="U1148" s="416"/>
      <c r="V1148" s="666"/>
      <c r="W1148" s="565"/>
      <c r="X1148" s="23" t="e">
        <f t="shared" si="198"/>
        <v>#REF!</v>
      </c>
      <c r="Y1148" s="7">
        <f t="shared" si="199"/>
        <v>2</v>
      </c>
      <c r="Z1148" s="7" t="e">
        <f t="shared" si="200"/>
        <v>#REF!</v>
      </c>
      <c r="AA1148" s="7" t="e">
        <f t="shared" si="201"/>
        <v>#REF!</v>
      </c>
      <c r="AB1148" s="7" t="e">
        <f>IF(I1148=#REF!,1,2)</f>
        <v>#REF!</v>
      </c>
    </row>
    <row r="1149" spans="1:28" s="7" customFormat="1" ht="17.45" customHeight="1" x14ac:dyDescent="0.15">
      <c r="A1149" s="27" t="e">
        <f t="shared" si="202"/>
        <v>#REF!</v>
      </c>
      <c r="B1149" s="623"/>
      <c r="C1149" s="628"/>
      <c r="D1149" s="631"/>
      <c r="E1149" s="523"/>
      <c r="F1149" s="47" t="e">
        <f>IF(#REF!="","",#REF!)</f>
        <v>#REF!</v>
      </c>
      <c r="G1149" s="49" t="e">
        <f>IF(#REF!="","",#REF!)</f>
        <v>#REF!</v>
      </c>
      <c r="H1149" s="54" t="e">
        <f>IF(#REF!="","",#REF!)</f>
        <v>#REF!</v>
      </c>
      <c r="I1149" s="385" t="str">
        <f t="shared" si="197"/>
        <v/>
      </c>
      <c r="J1149" s="386"/>
      <c r="K1149" s="387"/>
      <c r="L1149" s="613" t="e">
        <f>IF(#REF!="","",#REF!)</f>
        <v>#REF!</v>
      </c>
      <c r="M1149" s="613"/>
      <c r="N1149" s="613"/>
      <c r="O1149" s="613"/>
      <c r="P1149" s="613"/>
      <c r="Q1149" s="613"/>
      <c r="R1149" s="613"/>
      <c r="S1149" s="614"/>
      <c r="T1149" s="567"/>
      <c r="U1149" s="416"/>
      <c r="V1149" s="666"/>
      <c r="W1149" s="565"/>
      <c r="X1149" s="23" t="e">
        <f t="shared" si="198"/>
        <v>#REF!</v>
      </c>
      <c r="Y1149" s="7">
        <f t="shared" si="199"/>
        <v>2</v>
      </c>
      <c r="Z1149" s="7" t="e">
        <f t="shared" si="200"/>
        <v>#REF!</v>
      </c>
      <c r="AA1149" s="7" t="e">
        <f t="shared" si="201"/>
        <v>#REF!</v>
      </c>
      <c r="AB1149" s="7" t="e">
        <f>IF(I1149=#REF!,1,2)</f>
        <v>#REF!</v>
      </c>
    </row>
    <row r="1150" spans="1:28" s="7" customFormat="1" ht="17.45" customHeight="1" x14ac:dyDescent="0.15">
      <c r="A1150" s="27" t="e">
        <f t="shared" si="202"/>
        <v>#REF!</v>
      </c>
      <c r="B1150" s="623"/>
      <c r="C1150" s="628"/>
      <c r="D1150" s="631"/>
      <c r="E1150" s="523"/>
      <c r="F1150" s="47" t="e">
        <f>IF(#REF!="","",#REF!)</f>
        <v>#REF!</v>
      </c>
      <c r="G1150" s="49" t="e">
        <f>IF(#REF!="","",#REF!)</f>
        <v>#REF!</v>
      </c>
      <c r="H1150" s="54" t="e">
        <f>IF(#REF!="","",#REF!)</f>
        <v>#REF!</v>
      </c>
      <c r="I1150" s="385" t="str">
        <f t="shared" si="197"/>
        <v/>
      </c>
      <c r="J1150" s="386"/>
      <c r="K1150" s="387"/>
      <c r="L1150" s="613" t="e">
        <f>IF(#REF!="","",#REF!)</f>
        <v>#REF!</v>
      </c>
      <c r="M1150" s="613"/>
      <c r="N1150" s="613"/>
      <c r="O1150" s="613"/>
      <c r="P1150" s="613"/>
      <c r="Q1150" s="613"/>
      <c r="R1150" s="613"/>
      <c r="S1150" s="614"/>
      <c r="T1150" s="567"/>
      <c r="U1150" s="416"/>
      <c r="V1150" s="666"/>
      <c r="W1150" s="565"/>
      <c r="X1150" s="23" t="e">
        <f t="shared" si="198"/>
        <v>#REF!</v>
      </c>
      <c r="Y1150" s="7">
        <f t="shared" si="199"/>
        <v>2</v>
      </c>
      <c r="Z1150" s="7" t="e">
        <f t="shared" si="200"/>
        <v>#REF!</v>
      </c>
      <c r="AA1150" s="7" t="e">
        <f t="shared" si="201"/>
        <v>#REF!</v>
      </c>
      <c r="AB1150" s="7" t="e">
        <f>IF(I1150=#REF!,1,2)</f>
        <v>#REF!</v>
      </c>
    </row>
    <row r="1151" spans="1:28" s="7" customFormat="1" ht="17.45" customHeight="1" x14ac:dyDescent="0.15">
      <c r="A1151" s="27" t="e">
        <f t="shared" si="202"/>
        <v>#REF!</v>
      </c>
      <c r="B1151" s="623"/>
      <c r="C1151" s="628"/>
      <c r="D1151" s="631"/>
      <c r="E1151" s="523"/>
      <c r="F1151" s="47" t="e">
        <f>IF(#REF!="","",#REF!)</f>
        <v>#REF!</v>
      </c>
      <c r="G1151" s="49" t="e">
        <f>IF(#REF!="","",#REF!)</f>
        <v>#REF!</v>
      </c>
      <c r="H1151" s="54" t="e">
        <f>IF(#REF!="","",#REF!)</f>
        <v>#REF!</v>
      </c>
      <c r="I1151" s="385" t="str">
        <f t="shared" si="197"/>
        <v/>
      </c>
      <c r="J1151" s="386"/>
      <c r="K1151" s="387"/>
      <c r="L1151" s="613" t="e">
        <f>IF(#REF!="","",#REF!)</f>
        <v>#REF!</v>
      </c>
      <c r="M1151" s="613"/>
      <c r="N1151" s="613"/>
      <c r="O1151" s="613"/>
      <c r="P1151" s="613"/>
      <c r="Q1151" s="613"/>
      <c r="R1151" s="613"/>
      <c r="S1151" s="614"/>
      <c r="T1151" s="567"/>
      <c r="U1151" s="416"/>
      <c r="V1151" s="666"/>
      <c r="W1151" s="565"/>
      <c r="X1151" s="23" t="e">
        <f t="shared" si="198"/>
        <v>#REF!</v>
      </c>
      <c r="Y1151" s="7">
        <f t="shared" si="199"/>
        <v>2</v>
      </c>
      <c r="Z1151" s="7" t="e">
        <f t="shared" si="200"/>
        <v>#REF!</v>
      </c>
      <c r="AA1151" s="7" t="e">
        <f t="shared" si="201"/>
        <v>#REF!</v>
      </c>
      <c r="AB1151" s="7" t="e">
        <f>IF(I1151=#REF!,1,2)</f>
        <v>#REF!</v>
      </c>
    </row>
    <row r="1152" spans="1:28" s="7" customFormat="1" ht="17.45" customHeight="1" x14ac:dyDescent="0.15">
      <c r="A1152" s="27" t="e">
        <f t="shared" si="202"/>
        <v>#REF!</v>
      </c>
      <c r="B1152" s="623"/>
      <c r="C1152" s="628"/>
      <c r="D1152" s="631"/>
      <c r="E1152" s="523"/>
      <c r="F1152" s="47" t="e">
        <f>IF(#REF!="","",#REF!)</f>
        <v>#REF!</v>
      </c>
      <c r="G1152" s="49" t="e">
        <f>IF(#REF!="","",#REF!)</f>
        <v>#REF!</v>
      </c>
      <c r="H1152" s="54" t="e">
        <f>IF(#REF!="","",#REF!)</f>
        <v>#REF!</v>
      </c>
      <c r="I1152" s="385" t="str">
        <f t="shared" si="197"/>
        <v/>
      </c>
      <c r="J1152" s="386"/>
      <c r="K1152" s="387"/>
      <c r="L1152" s="613" t="e">
        <f>IF(#REF!="","",#REF!)</f>
        <v>#REF!</v>
      </c>
      <c r="M1152" s="613"/>
      <c r="N1152" s="613"/>
      <c r="O1152" s="613"/>
      <c r="P1152" s="613"/>
      <c r="Q1152" s="613"/>
      <c r="R1152" s="613"/>
      <c r="S1152" s="614"/>
      <c r="T1152" s="567"/>
      <c r="U1152" s="416"/>
      <c r="V1152" s="666"/>
      <c r="W1152" s="565"/>
      <c r="X1152" s="23" t="e">
        <f t="shared" si="198"/>
        <v>#REF!</v>
      </c>
      <c r="Y1152" s="7">
        <f t="shared" si="199"/>
        <v>2</v>
      </c>
      <c r="Z1152" s="7" t="e">
        <f t="shared" si="200"/>
        <v>#REF!</v>
      </c>
      <c r="AA1152" s="7" t="e">
        <f t="shared" si="201"/>
        <v>#REF!</v>
      </c>
      <c r="AB1152" s="7" t="e">
        <f>IF(I1152=#REF!,1,2)</f>
        <v>#REF!</v>
      </c>
    </row>
    <row r="1153" spans="1:30" s="7" customFormat="1" ht="17.45" customHeight="1" x14ac:dyDescent="0.15">
      <c r="A1153" s="27" t="e">
        <f t="shared" si="202"/>
        <v>#REF!</v>
      </c>
      <c r="B1153" s="623"/>
      <c r="C1153" s="628"/>
      <c r="D1153" s="631"/>
      <c r="E1153" s="523"/>
      <c r="F1153" s="47" t="e">
        <f>IF(#REF!="","",#REF!)</f>
        <v>#REF!</v>
      </c>
      <c r="G1153" s="49" t="e">
        <f>IF(#REF!="","",#REF!)</f>
        <v>#REF!</v>
      </c>
      <c r="H1153" s="54" t="e">
        <f>IF(#REF!="","",#REF!)</f>
        <v>#REF!</v>
      </c>
      <c r="I1153" s="385" t="str">
        <f t="shared" si="197"/>
        <v/>
      </c>
      <c r="J1153" s="386"/>
      <c r="K1153" s="387"/>
      <c r="L1153" s="613" t="e">
        <f>IF(#REF!="","",#REF!)</f>
        <v>#REF!</v>
      </c>
      <c r="M1153" s="613"/>
      <c r="N1153" s="613"/>
      <c r="O1153" s="613"/>
      <c r="P1153" s="613"/>
      <c r="Q1153" s="613"/>
      <c r="R1153" s="613"/>
      <c r="S1153" s="614"/>
      <c r="T1153" s="567"/>
      <c r="U1153" s="416"/>
      <c r="V1153" s="666"/>
      <c r="W1153" s="565"/>
      <c r="X1153" s="23" t="e">
        <f t="shared" si="198"/>
        <v>#REF!</v>
      </c>
      <c r="Y1153" s="7">
        <f t="shared" si="199"/>
        <v>2</v>
      </c>
      <c r="Z1153" s="7" t="e">
        <f t="shared" si="200"/>
        <v>#REF!</v>
      </c>
      <c r="AA1153" s="7" t="e">
        <f t="shared" si="201"/>
        <v>#REF!</v>
      </c>
      <c r="AB1153" s="7" t="e">
        <f>IF(I1153=#REF!,1,2)</f>
        <v>#REF!</v>
      </c>
    </row>
    <row r="1154" spans="1:30" s="7" customFormat="1" ht="17.45" customHeight="1" thickBot="1" x14ac:dyDescent="0.2">
      <c r="A1154" s="27" t="e">
        <f t="shared" si="202"/>
        <v>#REF!</v>
      </c>
      <c r="B1154" s="623"/>
      <c r="C1154" s="628"/>
      <c r="D1154" s="631"/>
      <c r="E1154" s="523"/>
      <c r="F1154" s="47" t="e">
        <f>IF(#REF!="","",#REF!)</f>
        <v>#REF!</v>
      </c>
      <c r="G1154" s="49" t="e">
        <f>IF(#REF!="","",#REF!)</f>
        <v>#REF!</v>
      </c>
      <c r="H1154" s="54" t="e">
        <f>IF(#REF!="","",#REF!)</f>
        <v>#REF!</v>
      </c>
      <c r="I1154" s="385" t="str">
        <f t="shared" si="197"/>
        <v/>
      </c>
      <c r="J1154" s="386"/>
      <c r="K1154" s="387"/>
      <c r="L1154" s="613" t="e">
        <f>IF(#REF!="","",#REF!)</f>
        <v>#REF!</v>
      </c>
      <c r="M1154" s="613"/>
      <c r="N1154" s="613"/>
      <c r="O1154" s="613"/>
      <c r="P1154" s="613"/>
      <c r="Q1154" s="613"/>
      <c r="R1154" s="613"/>
      <c r="S1154" s="614"/>
      <c r="T1154" s="668"/>
      <c r="U1154" s="416"/>
      <c r="V1154" s="666"/>
      <c r="W1154" s="565"/>
      <c r="X1154" s="23" t="e">
        <f t="shared" si="198"/>
        <v>#REF!</v>
      </c>
      <c r="Y1154" s="7">
        <f t="shared" si="199"/>
        <v>2</v>
      </c>
      <c r="Z1154" s="7" t="e">
        <f t="shared" si="200"/>
        <v>#REF!</v>
      </c>
      <c r="AA1154" s="7" t="e">
        <f t="shared" si="201"/>
        <v>#REF!</v>
      </c>
      <c r="AB1154" s="7" t="e">
        <f>IF(I1154=#REF!,1,2)</f>
        <v>#REF!</v>
      </c>
    </row>
    <row r="1155" spans="1:30" s="7" customFormat="1" ht="36" customHeight="1" thickBot="1" x14ac:dyDescent="0.2">
      <c r="A1155" s="13"/>
      <c r="B1155" s="623"/>
      <c r="C1155" s="628"/>
      <c r="D1155" s="631"/>
      <c r="E1155" s="508" t="s">
        <v>240</v>
      </c>
      <c r="F1155" s="511" t="s">
        <v>206</v>
      </c>
      <c r="G1155" s="435"/>
      <c r="H1155" s="434" t="s">
        <v>207</v>
      </c>
      <c r="I1155" s="435"/>
      <c r="J1155" s="435"/>
      <c r="K1155" s="435"/>
      <c r="L1155" s="436" t="s">
        <v>208</v>
      </c>
      <c r="M1155" s="436"/>
      <c r="N1155" s="436"/>
      <c r="O1155" s="669" t="s">
        <v>209</v>
      </c>
      <c r="P1155" s="670"/>
      <c r="Q1155" s="512" t="s">
        <v>210</v>
      </c>
      <c r="R1155" s="38" t="s">
        <v>206</v>
      </c>
      <c r="S1155" s="39" t="s">
        <v>202</v>
      </c>
      <c r="T1155" s="44" t="s">
        <v>211</v>
      </c>
      <c r="U1155" s="416"/>
      <c r="V1155" s="666"/>
      <c r="W1155" s="565"/>
      <c r="X1155" s="28"/>
      <c r="Y1155" s="21" t="s">
        <v>212</v>
      </c>
      <c r="Z1155" s="21" t="s">
        <v>210</v>
      </c>
      <c r="AB1155" s="45" t="s">
        <v>213</v>
      </c>
      <c r="AC1155" s="45" t="s">
        <v>214</v>
      </c>
      <c r="AD1155" s="22"/>
    </row>
    <row r="1156" spans="1:30" s="7" customFormat="1" ht="15" customHeight="1" x14ac:dyDescent="0.15">
      <c r="A1156" s="29"/>
      <c r="B1156" s="623"/>
      <c r="C1156" s="628"/>
      <c r="D1156" s="631"/>
      <c r="E1156" s="509"/>
      <c r="F1156" s="515" t="e">
        <f>IF(#REF!="","",#REF!)</f>
        <v>#REF!</v>
      </c>
      <c r="G1156" s="516"/>
      <c r="H1156" s="439" t="e">
        <f>IF(#REF!="","",#REF!)</f>
        <v>#REF!</v>
      </c>
      <c r="I1156" s="440"/>
      <c r="J1156" s="440"/>
      <c r="K1156" s="440"/>
      <c r="L1156" s="441" t="e">
        <f>IF(#REF!="","",#REF!)</f>
        <v>#REF!</v>
      </c>
      <c r="M1156" s="442"/>
      <c r="N1156" s="442"/>
      <c r="O1156" s="443" t="e">
        <f>SUM($L1156:$N1158)</f>
        <v>#REF!</v>
      </c>
      <c r="P1156" s="444"/>
      <c r="Q1156" s="513"/>
      <c r="R1156" s="42" t="e">
        <f>IF(#REF!="","",#REF!)</f>
        <v>#REF!</v>
      </c>
      <c r="S1156" s="40" t="e">
        <f>IF(#REF!="","",#REF!)</f>
        <v>#REF!</v>
      </c>
      <c r="T1156" s="617" t="e">
        <f>SUM($S1156:$S1158)</f>
        <v>#REF!</v>
      </c>
      <c r="U1156" s="416"/>
      <c r="V1156" s="666"/>
      <c r="W1156" s="565"/>
      <c r="X1156" s="23" t="e">
        <f>IF(OR(Y1156=2,Z1156=2,AB1156=2,AC1156=2),"入力不備あり","")</f>
        <v>#REF!</v>
      </c>
      <c r="Y1156" s="41" t="e">
        <f>IF(AND(F1156="",H1156="",L1156=""),"",IF(AND(F1156&lt;&gt;"",F1156&gt;0,L1156&lt;&gt;"",L1156&gt;0,H1156="○"),"",2))</f>
        <v>#REF!</v>
      </c>
      <c r="Z1156" s="41" t="e">
        <f>IF(AND(R1156="",S1156=""),"",IF(AND(R1156&gt;0,R1156&lt;&gt;"",S1156&gt;0,S1156&lt;&gt;""),"",2))</f>
        <v>#REF!</v>
      </c>
      <c r="AA1156" s="30"/>
      <c r="AB1156" s="7" t="e">
        <f>IF(AND(O1156=0,#REF!=0),"",IF(O1156=#REF!,1,2))</f>
        <v>#REF!</v>
      </c>
      <c r="AC1156" s="7" t="e">
        <f>IF(AND(T1156=0,#REF!=0),"",IF(T1156=#REF!,1,2))</f>
        <v>#REF!</v>
      </c>
    </row>
    <row r="1157" spans="1:30" s="7" customFormat="1" ht="15" customHeight="1" x14ac:dyDescent="0.15">
      <c r="A1157" s="29"/>
      <c r="B1157" s="623"/>
      <c r="C1157" s="628"/>
      <c r="D1157" s="631"/>
      <c r="E1157" s="509"/>
      <c r="F1157" s="500" t="e">
        <f>IF(#REF!="","",#REF!)</f>
        <v>#REF!</v>
      </c>
      <c r="G1157" s="501"/>
      <c r="H1157" s="448" t="e">
        <f>IF(#REF!="","",#REF!)</f>
        <v>#REF!</v>
      </c>
      <c r="I1157" s="449"/>
      <c r="J1157" s="449"/>
      <c r="K1157" s="449"/>
      <c r="L1157" s="450" t="e">
        <f>IF(#REF!="","",#REF!)</f>
        <v>#REF!</v>
      </c>
      <c r="M1157" s="451"/>
      <c r="N1157" s="451"/>
      <c r="O1157" s="445"/>
      <c r="P1157" s="444"/>
      <c r="Q1157" s="513"/>
      <c r="R1157" s="42" t="e">
        <f>IF(#REF!="","",#REF!)</f>
        <v>#REF!</v>
      </c>
      <c r="S1157" s="40" t="e">
        <f>IF(#REF!="","",#REF!)</f>
        <v>#REF!</v>
      </c>
      <c r="T1157" s="618"/>
      <c r="U1157" s="416"/>
      <c r="V1157" s="666"/>
      <c r="W1157" s="565"/>
      <c r="X1157" s="23" t="e">
        <f>IF(OR(Y1157=2,Z1157=2),"入力不備あり","")</f>
        <v>#REF!</v>
      </c>
      <c r="Y1157" s="41" t="e">
        <f>IF(AND(F1157="",H1157="",L1157=""),"",IF(AND(F1157&lt;&gt;"",F1157&gt;0,L1157&lt;&gt;"",L1157&gt;0,H1157="○"),"",2))</f>
        <v>#REF!</v>
      </c>
      <c r="Z1157" s="41" t="e">
        <f t="shared" ref="Z1157:Z1158" si="203">IF(AND(R1157="",S1157=""),"",IF(AND(R1157&gt;0,R1157&lt;&gt;"",S1157&gt;0,S1157&lt;&gt;""),"",2))</f>
        <v>#REF!</v>
      </c>
      <c r="AA1157" s="30"/>
    </row>
    <row r="1158" spans="1:30" s="7" customFormat="1" ht="15" customHeight="1" thickBot="1" x14ac:dyDescent="0.2">
      <c r="A1158" s="29"/>
      <c r="B1158" s="623"/>
      <c r="C1158" s="628"/>
      <c r="D1158" s="631"/>
      <c r="E1158" s="615"/>
      <c r="F1158" s="620" t="e">
        <f>IF(#REF!="","",#REF!)</f>
        <v>#REF!</v>
      </c>
      <c r="G1158" s="621"/>
      <c r="H1158" s="640" t="e">
        <f>IF(#REF!="","",#REF!)</f>
        <v>#REF!</v>
      </c>
      <c r="I1158" s="641"/>
      <c r="J1158" s="641"/>
      <c r="K1158" s="641"/>
      <c r="L1158" s="642" t="e">
        <f>IF(#REF!="","",#REF!)</f>
        <v>#REF!</v>
      </c>
      <c r="M1158" s="643"/>
      <c r="N1158" s="643"/>
      <c r="O1158" s="663"/>
      <c r="P1158" s="664"/>
      <c r="Q1158" s="616"/>
      <c r="R1158" s="59" t="e">
        <f>IF(#REF!="","",#REF!)</f>
        <v>#REF!</v>
      </c>
      <c r="S1158" s="60" t="e">
        <f>IF(#REF!="","",#REF!)</f>
        <v>#REF!</v>
      </c>
      <c r="T1158" s="619"/>
      <c r="U1158" s="416"/>
      <c r="V1158" s="666"/>
      <c r="W1158" s="565"/>
      <c r="X1158" s="23" t="e">
        <f>IF(OR(Y1158=2,Z1158=2),"入力不備あり","")</f>
        <v>#REF!</v>
      </c>
      <c r="Y1158" s="41" t="e">
        <f>IF(AND(F1158="",H1158="",L1158=""),"",IF(AND(F1158&lt;&gt;"",F1158&gt;0,L1158&lt;&gt;"",L1158&gt;0,H1158="○"),"",2))</f>
        <v>#REF!</v>
      </c>
      <c r="Z1158" s="41" t="e">
        <f t="shared" si="203"/>
        <v>#REF!</v>
      </c>
      <c r="AA1158" s="30"/>
    </row>
    <row r="1159" spans="1:30" s="7" customFormat="1" ht="27.6" customHeight="1" x14ac:dyDescent="0.15">
      <c r="A1159" s="320"/>
      <c r="B1159" s="624"/>
      <c r="C1159" s="326" t="s">
        <v>215</v>
      </c>
      <c r="D1159" s="327"/>
      <c r="E1159" s="608" t="e">
        <f>IF(#REF!="","",#REF!)</f>
        <v>#REF!</v>
      </c>
      <c r="F1159" s="609"/>
      <c r="G1159" s="609"/>
      <c r="H1159" s="609"/>
      <c r="I1159" s="609"/>
      <c r="J1159" s="609"/>
      <c r="K1159" s="609"/>
      <c r="L1159" s="609"/>
      <c r="M1159" s="609"/>
      <c r="N1159" s="609"/>
      <c r="O1159" s="609"/>
      <c r="P1159" s="609"/>
      <c r="Q1159" s="609"/>
      <c r="R1159" s="609"/>
      <c r="S1159" s="609"/>
      <c r="T1159" s="609"/>
      <c r="U1159" s="609"/>
      <c r="V1159" s="609"/>
      <c r="W1159" s="610"/>
    </row>
    <row r="1160" spans="1:30" s="7" customFormat="1" ht="27.6" customHeight="1" thickBot="1" x14ac:dyDescent="0.2">
      <c r="A1160" s="320"/>
      <c r="B1160" s="624"/>
      <c r="C1160" s="326" t="s">
        <v>216</v>
      </c>
      <c r="D1160" s="327"/>
      <c r="E1160" s="608" t="e">
        <f>IF(#REF!="","",#REF!)</f>
        <v>#REF!</v>
      </c>
      <c r="F1160" s="609"/>
      <c r="G1160" s="609"/>
      <c r="H1160" s="609"/>
      <c r="I1160" s="609"/>
      <c r="J1160" s="609"/>
      <c r="K1160" s="609"/>
      <c r="L1160" s="609"/>
      <c r="M1160" s="609"/>
      <c r="N1160" s="609"/>
      <c r="O1160" s="609"/>
      <c r="P1160" s="609"/>
      <c r="Q1160" s="609"/>
      <c r="R1160" s="611"/>
      <c r="S1160" s="611"/>
      <c r="T1160" s="611"/>
      <c r="U1160" s="611"/>
      <c r="V1160" s="611"/>
      <c r="W1160" s="612"/>
    </row>
    <row r="1161" spans="1:30" s="7" customFormat="1" ht="18.600000000000001" customHeight="1" x14ac:dyDescent="0.15">
      <c r="A1161" s="320"/>
      <c r="B1161" s="624"/>
      <c r="C1161" s="332" t="s">
        <v>217</v>
      </c>
      <c r="D1161" s="333"/>
      <c r="E1161" s="333"/>
      <c r="F1161" s="334"/>
      <c r="G1161" s="377" t="s">
        <v>218</v>
      </c>
      <c r="H1161" s="378"/>
      <c r="I1161" s="378"/>
      <c r="J1161" s="378"/>
      <c r="K1161" s="378"/>
      <c r="L1161" s="378"/>
      <c r="M1161" s="378"/>
      <c r="N1161" s="378"/>
      <c r="O1161" s="378"/>
      <c r="P1161" s="378"/>
      <c r="Q1161" s="378"/>
      <c r="R1161" s="389" t="e">
        <f>IF(X1161&lt;&gt;"","","【入力内容確認欄】以下を確認し【作業用】事業計画書(間接)シートを修正願います。")</f>
        <v>#REF!</v>
      </c>
      <c r="S1161" s="632"/>
      <c r="T1161" s="632"/>
      <c r="U1161" s="632"/>
      <c r="V1161" s="632"/>
      <c r="W1161" s="633"/>
      <c r="X1161" s="68" t="e">
        <f>IF(AND(R1164="",R1165="",R1166="",R1167="",R1168="",R1169=""),"左の市区町村に係る入力が完了しました。今一度、記載内容をご確認ください。","")</f>
        <v>#REF!</v>
      </c>
    </row>
    <row r="1162" spans="1:30" s="7" customFormat="1" ht="9" customHeight="1" x14ac:dyDescent="0.15">
      <c r="A1162" s="320"/>
      <c r="B1162" s="624"/>
      <c r="C1162" s="335"/>
      <c r="D1162" s="336"/>
      <c r="E1162" s="336"/>
      <c r="F1162" s="337"/>
      <c r="G1162" s="379"/>
      <c r="H1162" s="380"/>
      <c r="I1162" s="380"/>
      <c r="J1162" s="380"/>
      <c r="K1162" s="380"/>
      <c r="L1162" s="380"/>
      <c r="M1162" s="380"/>
      <c r="N1162" s="380"/>
      <c r="O1162" s="380"/>
      <c r="P1162" s="380"/>
      <c r="Q1162" s="380"/>
      <c r="R1162" s="634"/>
      <c r="S1162" s="635"/>
      <c r="T1162" s="635"/>
      <c r="U1162" s="635"/>
      <c r="V1162" s="635"/>
      <c r="W1162" s="636"/>
    </row>
    <row r="1163" spans="1:30" s="7" customFormat="1" ht="9" customHeight="1" thickBot="1" x14ac:dyDescent="0.2">
      <c r="A1163" s="320"/>
      <c r="B1163" s="624"/>
      <c r="C1163" s="335"/>
      <c r="D1163" s="336"/>
      <c r="E1163" s="336"/>
      <c r="F1163" s="337"/>
      <c r="G1163" s="381"/>
      <c r="H1163" s="382"/>
      <c r="I1163" s="382"/>
      <c r="J1163" s="382"/>
      <c r="K1163" s="382"/>
      <c r="L1163" s="382"/>
      <c r="M1163" s="382"/>
      <c r="N1163" s="382"/>
      <c r="O1163" s="382"/>
      <c r="P1163" s="382"/>
      <c r="Q1163" s="382"/>
      <c r="R1163" s="637"/>
      <c r="S1163" s="638"/>
      <c r="T1163" s="638"/>
      <c r="U1163" s="638"/>
      <c r="V1163" s="638"/>
      <c r="W1163" s="639"/>
    </row>
    <row r="1164" spans="1:30" s="7" customFormat="1" ht="17.45" customHeight="1" x14ac:dyDescent="0.15">
      <c r="A1164" s="320"/>
      <c r="B1164" s="624"/>
      <c r="C1164" s="335"/>
      <c r="D1164" s="336"/>
      <c r="E1164" s="336"/>
      <c r="F1164" s="337"/>
      <c r="G1164" s="398" t="e">
        <f>IF(#REF!="","",#REF!)</f>
        <v>#REF!</v>
      </c>
      <c r="H1164" s="399"/>
      <c r="I1164" s="399"/>
      <c r="J1164" s="399"/>
      <c r="K1164" s="399"/>
      <c r="L1164" s="399"/>
      <c r="M1164" s="399"/>
      <c r="N1164" s="399"/>
      <c r="O1164" s="399"/>
      <c r="P1164" s="399"/>
      <c r="Q1164" s="399"/>
      <c r="R1164" s="646" t="e" cm="1">
        <f t="array" ref="R1164">IF(AND(X1133:X1158="",A1135:A1158=""),"","・報酬・期末勤勉手当・交通費・合計額・都道府県/国の補助金額のいずれかに不備あり。")</f>
        <v>#REF!</v>
      </c>
      <c r="S1164" s="647"/>
      <c r="T1164" s="647"/>
      <c r="U1164" s="647"/>
      <c r="V1164" s="647"/>
      <c r="W1164" s="648"/>
    </row>
    <row r="1165" spans="1:30" s="7" customFormat="1" ht="17.45" customHeight="1" x14ac:dyDescent="0.15">
      <c r="A1165" s="320"/>
      <c r="B1165" s="624"/>
      <c r="C1165" s="335"/>
      <c r="D1165" s="336"/>
      <c r="E1165" s="336"/>
      <c r="F1165" s="337"/>
      <c r="G1165" s="374" t="s">
        <v>219</v>
      </c>
      <c r="H1165" s="388"/>
      <c r="I1165" s="388"/>
      <c r="J1165" s="388"/>
      <c r="K1165" s="388"/>
      <c r="L1165" s="388"/>
      <c r="M1165" s="388"/>
      <c r="N1165" s="388"/>
      <c r="O1165" s="388"/>
      <c r="P1165" s="388"/>
      <c r="Q1165" s="388"/>
      <c r="R1165" s="367" t="str">
        <f>IF(A1131="市町村名×","・【C列】市区町村名：未入力または不備あり。","")</f>
        <v>・【C列】市区町村名：未入力または不備あり。</v>
      </c>
      <c r="S1165" s="644"/>
      <c r="T1165" s="644"/>
      <c r="U1165" s="644"/>
      <c r="V1165" s="644"/>
      <c r="W1165" s="645"/>
    </row>
    <row r="1166" spans="1:30" s="7" customFormat="1" ht="17.45" customHeight="1" x14ac:dyDescent="0.15">
      <c r="A1166" s="320"/>
      <c r="B1166" s="624"/>
      <c r="C1166" s="338"/>
      <c r="D1166" s="339"/>
      <c r="E1166" s="339"/>
      <c r="F1166" s="340"/>
      <c r="G1166" s="364" t="e">
        <f>IF(#REF!="","",#REF!)</f>
        <v>#REF!</v>
      </c>
      <c r="H1166" s="365"/>
      <c r="I1166" s="365"/>
      <c r="J1166" s="366"/>
      <c r="K1166" s="366"/>
      <c r="L1166" s="366"/>
      <c r="M1166" s="366"/>
      <c r="N1166" s="366"/>
      <c r="O1166" s="366"/>
      <c r="P1166" s="366"/>
      <c r="Q1166" s="366"/>
      <c r="R1166" s="367" t="e">
        <f>IF(OR(AF1135=2,NOT(AND(V1133&gt;0.3*U1133,V1133&lt;0.4*U1133,V1133&gt;=W1133))),"・【V列】都道府県補助額：未入力または不備あり。","")</f>
        <v>#REF!</v>
      </c>
      <c r="S1166" s="644"/>
      <c r="T1166" s="644"/>
      <c r="U1166" s="644"/>
      <c r="V1166" s="644"/>
      <c r="W1166" s="645"/>
    </row>
    <row r="1167" spans="1:30" s="7" customFormat="1" ht="17.45" customHeight="1" x14ac:dyDescent="0.15">
      <c r="A1167" s="320"/>
      <c r="B1167" s="624"/>
      <c r="C1167" s="348" t="s">
        <v>241</v>
      </c>
      <c r="D1167" s="349"/>
      <c r="E1167" s="349"/>
      <c r="F1167" s="350"/>
      <c r="G1167" s="372" t="s">
        <v>221</v>
      </c>
      <c r="H1167" s="373"/>
      <c r="I1167" s="373"/>
      <c r="J1167" s="372" t="s">
        <v>222</v>
      </c>
      <c r="K1167" s="373"/>
      <c r="L1167" s="373"/>
      <c r="M1167" s="373"/>
      <c r="N1167" s="374" t="s">
        <v>223</v>
      </c>
      <c r="O1167" s="366"/>
      <c r="P1167" s="366"/>
      <c r="Q1167" s="366"/>
      <c r="R1167" s="341" t="e">
        <f>IF(AND(W1133&lt;=U1133/3,MOD(W1133,1000)=0,NOT(W1133=0),AG1135=1),"","・【W列】国庫補助希望額に不備あり。")</f>
        <v>#REF!</v>
      </c>
      <c r="S1167" s="649"/>
      <c r="T1167" s="649"/>
      <c r="U1167" s="649"/>
      <c r="V1167" s="649"/>
      <c r="W1167" s="650"/>
    </row>
    <row r="1168" spans="1:30" s="7" customFormat="1" ht="17.45" customHeight="1" x14ac:dyDescent="0.15">
      <c r="A1168" s="320"/>
      <c r="B1168" s="624"/>
      <c r="C1168" s="370"/>
      <c r="D1168" s="371"/>
      <c r="E1168" s="371"/>
      <c r="F1168" s="371"/>
      <c r="G1168" s="364" t="e">
        <f>IF(#REF!="","",#REF!)</f>
        <v>#REF!</v>
      </c>
      <c r="H1168" s="375"/>
      <c r="I1168" s="376"/>
      <c r="J1168" s="364" t="e">
        <f>IF(#REF!="","",#REF!)</f>
        <v>#REF!</v>
      </c>
      <c r="K1168" s="375"/>
      <c r="L1168" s="375"/>
      <c r="M1168" s="376"/>
      <c r="N1168" s="364" t="e">
        <f>IF(#REF!="","",#REF!)</f>
        <v>#REF!</v>
      </c>
      <c r="O1168" s="375"/>
      <c r="P1168" s="375"/>
      <c r="Q1168" s="375"/>
      <c r="R1168" s="651" t="e">
        <f>IF(AND(SUM(F1156:G1158)&lt;=D1133,SUM(R1156:R1158)&lt;=D1133),"","・報酬の「配置人数」には年間を通じた配置予定人数を記載してください。(※１)及び記入例参照")</f>
        <v>#REF!</v>
      </c>
      <c r="S1168" s="652"/>
      <c r="T1168" s="652"/>
      <c r="U1168" s="652"/>
      <c r="V1168" s="652"/>
      <c r="W1168" s="653"/>
      <c r="X1168" s="31" t="str">
        <f>IF(AND(O1168="○",T1168="○"),"①か②の",IF(AND(O1168="―",T1168="―"),"エラー",""))</f>
        <v/>
      </c>
    </row>
    <row r="1169" spans="1:33" s="7" customFormat="1" ht="17.45" customHeight="1" x14ac:dyDescent="0.15">
      <c r="A1169" s="320"/>
      <c r="B1169" s="624"/>
      <c r="C1169" s="348" t="s">
        <v>224</v>
      </c>
      <c r="D1169" s="349"/>
      <c r="E1169" s="349"/>
      <c r="F1169" s="350"/>
      <c r="G1169" s="354" t="s">
        <v>225</v>
      </c>
      <c r="H1169" s="354"/>
      <c r="I1169" s="354"/>
      <c r="J1169" s="355" t="s">
        <v>242</v>
      </c>
      <c r="K1169" s="356"/>
      <c r="L1169" s="356"/>
      <c r="M1169" s="356"/>
      <c r="N1169" s="356"/>
      <c r="O1169" s="356"/>
      <c r="P1169" s="356"/>
      <c r="Q1169" s="356"/>
      <c r="R1169" s="651" t="e">
        <f>IF(AND(OR(COUNTIF(J1170,"①*"),COUNTIF(J1170,"②*")),AND(E1159&lt;&gt;"",E1160&lt;&gt;"",G1164="○",G1166="○",G1168="○",J1168="○",N1168="○",G1170="○")),"","・【成果目標】・【成果指標】・【部活動指導員について】・【支給要件の確認】・【部活動指導員の指導状況】・【地域連携・地域移行に資する取組】のいずれかに未入力箇所あり。")</f>
        <v>#REF!</v>
      </c>
      <c r="S1169" s="546"/>
      <c r="T1169" s="546"/>
      <c r="U1169" s="546"/>
      <c r="V1169" s="546"/>
      <c r="W1169" s="547"/>
    </row>
    <row r="1170" spans="1:33" s="7" customFormat="1" ht="26.45" customHeight="1" thickBot="1" x14ac:dyDescent="0.2">
      <c r="A1170" s="320"/>
      <c r="B1170" s="625"/>
      <c r="C1170" s="351"/>
      <c r="D1170" s="352"/>
      <c r="E1170" s="352"/>
      <c r="F1170" s="353"/>
      <c r="G1170" s="363" t="e">
        <f>IF(#REF!="","",#REF!)</f>
        <v>#REF!</v>
      </c>
      <c r="H1170" s="363"/>
      <c r="I1170" s="363"/>
      <c r="J1170" s="657" t="e">
        <f>IF(#REF!="","",#REF!)</f>
        <v>#REF!</v>
      </c>
      <c r="K1170" s="658"/>
      <c r="L1170" s="658"/>
      <c r="M1170" s="658"/>
      <c r="N1170" s="658"/>
      <c r="O1170" s="658"/>
      <c r="P1170" s="658"/>
      <c r="Q1170" s="658"/>
      <c r="R1170" s="654"/>
      <c r="S1170" s="655"/>
      <c r="T1170" s="655"/>
      <c r="U1170" s="655"/>
      <c r="V1170" s="655"/>
      <c r="W1170" s="656"/>
      <c r="X1170" s="31" t="str">
        <f>IF(AND(O1170="○",T1170="○"),"①か②の",IF(AND(O1170="―",T1170="―"),"エラー",""))</f>
        <v/>
      </c>
    </row>
    <row r="1171" spans="1:33" s="7" customFormat="1" ht="26.45" customHeight="1" x14ac:dyDescent="0.15">
      <c r="A1171" s="24" t="str">
        <f>IF(OR(COUNTIF(C1173,"*区"),COUNTIF(C1173,"*市"),COUNTIF(C1173,"*町"),COUNTIF(C1173,"*村"),COUNTIF(C1173,"*組合")),"○","市町村名×")</f>
        <v>市町村名×</v>
      </c>
      <c r="B1171" s="490" t="s">
        <v>106</v>
      </c>
      <c r="C1171" s="659" t="s">
        <v>236</v>
      </c>
      <c r="D1171" s="661" t="s">
        <v>237</v>
      </c>
      <c r="E1171" s="409" t="s">
        <v>191</v>
      </c>
      <c r="F1171" s="410"/>
      <c r="G1171" s="410"/>
      <c r="H1171" s="410"/>
      <c r="I1171" s="410"/>
      <c r="J1171" s="410"/>
      <c r="K1171" s="410"/>
      <c r="L1171" s="410"/>
      <c r="M1171" s="410"/>
      <c r="N1171" s="410"/>
      <c r="O1171" s="410"/>
      <c r="P1171" s="410"/>
      <c r="Q1171" s="410"/>
      <c r="R1171" s="410"/>
      <c r="S1171" s="410"/>
      <c r="T1171" s="410"/>
      <c r="U1171" s="492" t="s">
        <v>192</v>
      </c>
      <c r="V1171" s="492" t="s">
        <v>238</v>
      </c>
      <c r="W1171" s="517" t="s">
        <v>193</v>
      </c>
      <c r="X1171" s="25" t="e">
        <f>IF(OR(AF1175=2,NOT(AND(V1173&gt;0.3*U1173,V1173&lt;0.4*U1173,V1173&gt;=W1173))),"※３参照：【Ｕ列】都道府県補助額を確認してください","")</f>
        <v>#REF!</v>
      </c>
      <c r="Y1171" s="26"/>
    </row>
    <row r="1172" spans="1:33" s="7" customFormat="1" ht="21.6" customHeight="1" thickBot="1" x14ac:dyDescent="0.2">
      <c r="A1172" s="24" t="str">
        <f>IF(B1173="都道府県確認欄","No.不備","")</f>
        <v/>
      </c>
      <c r="B1172" s="491"/>
      <c r="C1172" s="660"/>
      <c r="D1172" s="662"/>
      <c r="E1172" s="411"/>
      <c r="F1172" s="412"/>
      <c r="G1172" s="412"/>
      <c r="H1172" s="412"/>
      <c r="I1172" s="412"/>
      <c r="J1172" s="412"/>
      <c r="K1172" s="412"/>
      <c r="L1172" s="412"/>
      <c r="M1172" s="412"/>
      <c r="N1172" s="412"/>
      <c r="O1172" s="412"/>
      <c r="P1172" s="412"/>
      <c r="Q1172" s="412"/>
      <c r="R1172" s="412"/>
      <c r="S1172" s="412"/>
      <c r="T1172" s="412"/>
      <c r="U1172" s="493"/>
      <c r="V1172" s="493"/>
      <c r="W1172" s="518"/>
      <c r="X1172" s="25" t="e">
        <f>IF(AND(W1173&lt;=U1173/3,MOD(W1173,1000)=0,NOT(W1173=0),AG1175=1),"","※３参照：【Ｖ列】国庫補助希望額を確認してください。")</f>
        <v>#REF!</v>
      </c>
      <c r="Y1172" s="26"/>
    </row>
    <row r="1173" spans="1:33" s="7" customFormat="1" ht="24" customHeight="1" x14ac:dyDescent="0.15">
      <c r="A1173" s="14"/>
      <c r="B1173" s="622" t="str">
        <f>IFERROR(IF(OR(COUNTIF(C1173,"*区"),COUNTIF(C1173,"*市"),COUNTIF(C1173,"*町"),COUNTIF(C1173,"*村"),COUNTIF(C1173,"*組合")),B1133+1,"－"),"都道府県確認欄")</f>
        <v>－</v>
      </c>
      <c r="C1173" s="626" t="e">
        <f>#REF!</f>
        <v>#REF!</v>
      </c>
      <c r="D1173" s="629" t="e">
        <f>SUM($F1175:$F1194)</f>
        <v>#REF!</v>
      </c>
      <c r="E1173" s="523" t="s">
        <v>194</v>
      </c>
      <c r="F1173" s="524" t="s">
        <v>195</v>
      </c>
      <c r="G1173" s="526" t="s">
        <v>196</v>
      </c>
      <c r="H1173" s="528" t="s">
        <v>197</v>
      </c>
      <c r="I1173" s="423" t="s">
        <v>198</v>
      </c>
      <c r="J1173" s="424"/>
      <c r="K1173" s="425"/>
      <c r="L1173" s="429" t="s">
        <v>100</v>
      </c>
      <c r="M1173" s="430"/>
      <c r="N1173" s="430"/>
      <c r="O1173" s="430"/>
      <c r="P1173" s="430"/>
      <c r="Q1173" s="430"/>
      <c r="R1173" s="430"/>
      <c r="S1173" s="431"/>
      <c r="T1173" s="413" t="s">
        <v>199</v>
      </c>
      <c r="U1173" s="415" t="e">
        <f>SUM($T1175,$O1196,$T1196)</f>
        <v>#REF!</v>
      </c>
      <c r="V1173" s="665" t="e">
        <f>#REF!</f>
        <v>#REF!</v>
      </c>
      <c r="W1173" s="667" t="e">
        <f>#REF!</f>
        <v>#REF!</v>
      </c>
      <c r="X1173" s="23" t="e">
        <f>IF(AND(AD1175=1,AE1175=1,AF1175=1,AG1175=1),"","入力不備あり")</f>
        <v>#REF!</v>
      </c>
      <c r="Y1173" s="26"/>
    </row>
    <row r="1174" spans="1:33" s="7" customFormat="1" ht="12.6" customHeight="1" thickBot="1" x14ac:dyDescent="0.2">
      <c r="A1174" s="14"/>
      <c r="B1174" s="623"/>
      <c r="C1174" s="627"/>
      <c r="D1174" s="630"/>
      <c r="E1174" s="523"/>
      <c r="F1174" s="525"/>
      <c r="G1174" s="527"/>
      <c r="H1174" s="529"/>
      <c r="I1174" s="426"/>
      <c r="J1174" s="427"/>
      <c r="K1174" s="428"/>
      <c r="L1174" s="432"/>
      <c r="M1174" s="432"/>
      <c r="N1174" s="432"/>
      <c r="O1174" s="432"/>
      <c r="P1174" s="432"/>
      <c r="Q1174" s="432"/>
      <c r="R1174" s="432"/>
      <c r="S1174" s="433"/>
      <c r="T1174" s="414"/>
      <c r="U1174" s="416"/>
      <c r="V1174" s="666"/>
      <c r="W1174" s="565"/>
      <c r="X1174" s="26"/>
      <c r="Y1174" s="7" t="s">
        <v>180</v>
      </c>
      <c r="Z1174" s="7" t="s">
        <v>200</v>
      </c>
      <c r="AA1174" s="7" t="s">
        <v>201</v>
      </c>
      <c r="AB1174" s="7" t="s">
        <v>202</v>
      </c>
      <c r="AD1174" s="7" t="s">
        <v>203</v>
      </c>
      <c r="AE1174" s="7" t="s">
        <v>107</v>
      </c>
      <c r="AF1174" s="7" t="s">
        <v>239</v>
      </c>
      <c r="AG1174" s="7" t="s">
        <v>204</v>
      </c>
    </row>
    <row r="1175" spans="1:33" s="7" customFormat="1" ht="17.45" customHeight="1" x14ac:dyDescent="0.15">
      <c r="A1175" s="27" t="e">
        <f>IF(AND(F1175&lt;&gt;"",G1175&lt;&gt;"",H1175&lt;&gt;"",I1175&lt;&gt;""),"","入力不備あり")</f>
        <v>#REF!</v>
      </c>
      <c r="B1175" s="623"/>
      <c r="C1175" s="628"/>
      <c r="D1175" s="631"/>
      <c r="E1175" s="523"/>
      <c r="F1175" s="47" t="e">
        <f>IF(#REF!="","",#REF!)</f>
        <v>#REF!</v>
      </c>
      <c r="G1175" s="49" t="e">
        <f>IF(#REF!="","",#REF!)</f>
        <v>#REF!</v>
      </c>
      <c r="H1175" s="54" t="e">
        <f>IF(#REF!="","",#REF!)</f>
        <v>#REF!</v>
      </c>
      <c r="I1175" s="385" t="str">
        <f>IFERROR(INT(G1175*H1175),"")</f>
        <v/>
      </c>
      <c r="J1175" s="386"/>
      <c r="K1175" s="387"/>
      <c r="L1175" s="613" t="e">
        <f>IF(#REF!="","",#REF!)</f>
        <v>#REF!</v>
      </c>
      <c r="M1175" s="613"/>
      <c r="N1175" s="613"/>
      <c r="O1175" s="613"/>
      <c r="P1175" s="613"/>
      <c r="Q1175" s="613"/>
      <c r="R1175" s="613"/>
      <c r="S1175" s="614"/>
      <c r="T1175" s="567">
        <f>SUM($I1175:$K1194)</f>
        <v>0</v>
      </c>
      <c r="U1175" s="416"/>
      <c r="V1175" s="666"/>
      <c r="W1175" s="565"/>
      <c r="X1175" s="23" t="e">
        <f>IF(AND(Y1175=1,Z1175=1,AA1175=1,AB1175=1,AD1175=1,AE1175=1,AF1175=1,AG1175=1),"","入力不備あり")</f>
        <v>#REF!</v>
      </c>
      <c r="Y1175" s="7">
        <f>IFERROR(IF(F1175="",2,IF(AND(F1175&gt;=1,(MOD(F1175,1)=0)),1,IF(AND(F1175=0,L1175&lt;&gt;""),1,2))),2)</f>
        <v>2</v>
      </c>
      <c r="Z1175" s="7" t="e">
        <f>IF(G1175="",2,IF(G1175&lt;=1600,1,2))</f>
        <v>#REF!</v>
      </c>
      <c r="AA1175" s="7" t="e">
        <f>IF(H1175="",2,IF(H1175&gt;=0,1,2))</f>
        <v>#REF!</v>
      </c>
      <c r="AB1175" s="7" t="e">
        <f>IF(I1175=#REF!,1,2)</f>
        <v>#REF!</v>
      </c>
      <c r="AD1175" s="7" t="e">
        <f>IF(T1175=#REF!,1,2)</f>
        <v>#REF!</v>
      </c>
      <c r="AE1175" s="7" t="e">
        <f>IF(U1173=#REF!,1,2)</f>
        <v>#REF!</v>
      </c>
      <c r="AF1175" s="7" t="e">
        <f>IF(V1173=0,2,IF(#REF!="",2,IF(V1173=#REF!,1,2)))</f>
        <v>#REF!</v>
      </c>
      <c r="AG1175" s="7" t="e">
        <f>IF(W1173=0,2,IF(W1173=#REF!,1,2))</f>
        <v>#REF!</v>
      </c>
    </row>
    <row r="1176" spans="1:33" s="7" customFormat="1" ht="17.45" customHeight="1" x14ac:dyDescent="0.15">
      <c r="A1176" s="27" t="e">
        <f>IF(AND(F1176="",G1176="",H1176="",I1176="",L1176=""),"",IF(AND(F1176&lt;&gt;"",G1176&lt;&gt;"",H1176&lt;&gt;"",I1176&lt;&gt;""),"","入力不備あり"))</f>
        <v>#REF!</v>
      </c>
      <c r="B1176" s="623"/>
      <c r="C1176" s="628"/>
      <c r="D1176" s="631"/>
      <c r="E1176" s="523"/>
      <c r="F1176" s="47" t="e">
        <f>IF(#REF!="","",#REF!)</f>
        <v>#REF!</v>
      </c>
      <c r="G1176" s="49" t="e">
        <f>IF(#REF!="","",#REF!)</f>
        <v>#REF!</v>
      </c>
      <c r="H1176" s="54" t="e">
        <f>IF(#REF!="","",#REF!)</f>
        <v>#REF!</v>
      </c>
      <c r="I1176" s="385" t="str">
        <f>IFERROR(INT(G1176*H1176),"")</f>
        <v/>
      </c>
      <c r="J1176" s="386"/>
      <c r="K1176" s="387"/>
      <c r="L1176" s="613" t="e">
        <f>IF(#REF!="","",#REF!)</f>
        <v>#REF!</v>
      </c>
      <c r="M1176" s="613"/>
      <c r="N1176" s="613"/>
      <c r="O1176" s="613"/>
      <c r="P1176" s="613"/>
      <c r="Q1176" s="613"/>
      <c r="R1176" s="613"/>
      <c r="S1176" s="614"/>
      <c r="T1176" s="567"/>
      <c r="U1176" s="416"/>
      <c r="V1176" s="666"/>
      <c r="W1176" s="565"/>
      <c r="X1176" s="23" t="e">
        <f>IF(AND(Y1176=3,Z1176=3,AA1176=3),"",IF(AND(Y1176=1,Z1176=1,AA1176=1,AB1176=1),"","入力不備あり"))</f>
        <v>#REF!</v>
      </c>
      <c r="Y1176" s="7">
        <f>IFERROR(IF(F1176="",3,IF(AND(F1176&gt;=1,(MOD(F1176,1)=0)),1,IF(AND(F1176=0,L1176&lt;&gt;""),1,2))),2)</f>
        <v>2</v>
      </c>
      <c r="Z1176" s="7" t="e">
        <f>IF(G1176="",3,IF(G1176&lt;=1600,1,2))</f>
        <v>#REF!</v>
      </c>
      <c r="AA1176" s="7" t="e">
        <f>IF(H1176="",3,IF(H1176&gt;=0,1,2))</f>
        <v>#REF!</v>
      </c>
      <c r="AB1176" s="7" t="e">
        <f>IF(I1176=#REF!,1,2)</f>
        <v>#REF!</v>
      </c>
    </row>
    <row r="1177" spans="1:33" s="7" customFormat="1" ht="17.45" customHeight="1" x14ac:dyDescent="0.15">
      <c r="A1177" s="27" t="e">
        <f>IF(AND(F1177="",G1177="",H1177="",I1177="",L1177=""),"",IF(AND(F1177&lt;&gt;"",G1177&lt;&gt;"",H1177&lt;&gt;"",I1177&lt;&gt;""),"","入力不備あり"))</f>
        <v>#REF!</v>
      </c>
      <c r="B1177" s="623"/>
      <c r="C1177" s="628"/>
      <c r="D1177" s="631"/>
      <c r="E1177" s="523"/>
      <c r="F1177" s="47" t="e">
        <f>IF(#REF!="","",#REF!)</f>
        <v>#REF!</v>
      </c>
      <c r="G1177" s="49" t="e">
        <f>IF(#REF!="","",#REF!)</f>
        <v>#REF!</v>
      </c>
      <c r="H1177" s="54" t="e">
        <f>IF(#REF!="","",#REF!)</f>
        <v>#REF!</v>
      </c>
      <c r="I1177" s="385" t="str">
        <f t="shared" ref="I1177:I1194" si="204">IFERROR(INT(G1177*H1177),"")</f>
        <v/>
      </c>
      <c r="J1177" s="386"/>
      <c r="K1177" s="387"/>
      <c r="L1177" s="613" t="e">
        <f>IF(#REF!="","",#REF!)</f>
        <v>#REF!</v>
      </c>
      <c r="M1177" s="613"/>
      <c r="N1177" s="613"/>
      <c r="O1177" s="613"/>
      <c r="P1177" s="613"/>
      <c r="Q1177" s="613"/>
      <c r="R1177" s="613"/>
      <c r="S1177" s="614"/>
      <c r="T1177" s="567"/>
      <c r="U1177" s="416"/>
      <c r="V1177" s="666"/>
      <c r="W1177" s="565"/>
      <c r="X1177" s="23" t="e">
        <f t="shared" ref="X1177:X1194" si="205">IF(AND(Y1177=3,Z1177=3,AA1177=3),"",IF(AND(Y1177=1,Z1177=1,AA1177=1,AB1177=1),"","入力不備あり"))</f>
        <v>#REF!</v>
      </c>
      <c r="Y1177" s="7">
        <f t="shared" ref="Y1177:Y1194" si="206">IFERROR(IF(F1177="",3,IF(AND(F1177&gt;=1,(MOD(F1177,1)=0)),1,IF(AND(F1177=0,L1177&lt;&gt;""),1,2))),2)</f>
        <v>2</v>
      </c>
      <c r="Z1177" s="7" t="e">
        <f t="shared" ref="Z1177:Z1194" si="207">IF(G1177="",3,IF(G1177&lt;=1600,1,2))</f>
        <v>#REF!</v>
      </c>
      <c r="AA1177" s="7" t="e">
        <f t="shared" ref="AA1177:AA1194" si="208">IF(H1177="",3,IF(H1177&gt;=0,1,2))</f>
        <v>#REF!</v>
      </c>
      <c r="AB1177" s="7" t="e">
        <f>IF(I1177=#REF!,1,2)</f>
        <v>#REF!</v>
      </c>
    </row>
    <row r="1178" spans="1:33" s="7" customFormat="1" ht="17.45" customHeight="1" x14ac:dyDescent="0.15">
      <c r="A1178" s="27" t="e">
        <f t="shared" ref="A1178:A1194" si="209">IF(AND(F1178="",G1178="",H1178="",I1178="",L1178=""),"",IF(AND(F1178&lt;&gt;"",G1178&lt;&gt;"",H1178&lt;&gt;"",I1178&lt;&gt;""),"","入力不備あり"))</f>
        <v>#REF!</v>
      </c>
      <c r="B1178" s="623"/>
      <c r="C1178" s="628"/>
      <c r="D1178" s="631"/>
      <c r="E1178" s="523"/>
      <c r="F1178" s="47" t="e">
        <f>IF(#REF!="","",#REF!)</f>
        <v>#REF!</v>
      </c>
      <c r="G1178" s="49" t="e">
        <f>IF(#REF!="","",#REF!)</f>
        <v>#REF!</v>
      </c>
      <c r="H1178" s="54" t="e">
        <f>IF(#REF!="","",#REF!)</f>
        <v>#REF!</v>
      </c>
      <c r="I1178" s="385" t="str">
        <f t="shared" si="204"/>
        <v/>
      </c>
      <c r="J1178" s="386"/>
      <c r="K1178" s="387"/>
      <c r="L1178" s="613" t="e">
        <f>IF(#REF!="","",#REF!)</f>
        <v>#REF!</v>
      </c>
      <c r="M1178" s="613"/>
      <c r="N1178" s="613"/>
      <c r="O1178" s="613"/>
      <c r="P1178" s="613"/>
      <c r="Q1178" s="613"/>
      <c r="R1178" s="613"/>
      <c r="S1178" s="614"/>
      <c r="T1178" s="567"/>
      <c r="U1178" s="416"/>
      <c r="V1178" s="666"/>
      <c r="W1178" s="565"/>
      <c r="X1178" s="23" t="e">
        <f t="shared" si="205"/>
        <v>#REF!</v>
      </c>
      <c r="Y1178" s="7">
        <f t="shared" si="206"/>
        <v>2</v>
      </c>
      <c r="Z1178" s="7" t="e">
        <f t="shared" si="207"/>
        <v>#REF!</v>
      </c>
      <c r="AA1178" s="7" t="e">
        <f t="shared" si="208"/>
        <v>#REF!</v>
      </c>
      <c r="AB1178" s="7" t="e">
        <f>IF(I1178=#REF!,1,2)</f>
        <v>#REF!</v>
      </c>
    </row>
    <row r="1179" spans="1:33" s="7" customFormat="1" ht="17.45" customHeight="1" x14ac:dyDescent="0.15">
      <c r="A1179" s="27" t="e">
        <f t="shared" si="209"/>
        <v>#REF!</v>
      </c>
      <c r="B1179" s="623"/>
      <c r="C1179" s="628"/>
      <c r="D1179" s="631"/>
      <c r="E1179" s="523"/>
      <c r="F1179" s="47" t="e">
        <f>IF(#REF!="","",#REF!)</f>
        <v>#REF!</v>
      </c>
      <c r="G1179" s="49" t="e">
        <f>IF(#REF!="","",#REF!)</f>
        <v>#REF!</v>
      </c>
      <c r="H1179" s="54" t="e">
        <f>IF(#REF!="","",#REF!)</f>
        <v>#REF!</v>
      </c>
      <c r="I1179" s="385" t="str">
        <f t="shared" si="204"/>
        <v/>
      </c>
      <c r="J1179" s="386"/>
      <c r="K1179" s="387"/>
      <c r="L1179" s="613" t="e">
        <f>IF(#REF!="","",#REF!)</f>
        <v>#REF!</v>
      </c>
      <c r="M1179" s="613"/>
      <c r="N1179" s="613"/>
      <c r="O1179" s="613"/>
      <c r="P1179" s="613"/>
      <c r="Q1179" s="613"/>
      <c r="R1179" s="613"/>
      <c r="S1179" s="614"/>
      <c r="T1179" s="567"/>
      <c r="U1179" s="416"/>
      <c r="V1179" s="666"/>
      <c r="W1179" s="565"/>
      <c r="X1179" s="23" t="e">
        <f t="shared" si="205"/>
        <v>#REF!</v>
      </c>
      <c r="Y1179" s="7">
        <f t="shared" si="206"/>
        <v>2</v>
      </c>
      <c r="Z1179" s="7" t="e">
        <f t="shared" si="207"/>
        <v>#REF!</v>
      </c>
      <c r="AA1179" s="7" t="e">
        <f t="shared" si="208"/>
        <v>#REF!</v>
      </c>
      <c r="AB1179" s="7" t="e">
        <f>IF(I1179=#REF!,1,2)</f>
        <v>#REF!</v>
      </c>
    </row>
    <row r="1180" spans="1:33" s="7" customFormat="1" ht="17.45" customHeight="1" x14ac:dyDescent="0.15">
      <c r="A1180" s="27" t="e">
        <f t="shared" si="209"/>
        <v>#REF!</v>
      </c>
      <c r="B1180" s="623"/>
      <c r="C1180" s="628"/>
      <c r="D1180" s="631"/>
      <c r="E1180" s="523"/>
      <c r="F1180" s="47" t="e">
        <f>IF(#REF!="","",#REF!)</f>
        <v>#REF!</v>
      </c>
      <c r="G1180" s="49" t="e">
        <f>IF(#REF!="","",#REF!)</f>
        <v>#REF!</v>
      </c>
      <c r="H1180" s="54" t="e">
        <f>IF(#REF!="","",#REF!)</f>
        <v>#REF!</v>
      </c>
      <c r="I1180" s="385" t="str">
        <f t="shared" si="204"/>
        <v/>
      </c>
      <c r="J1180" s="386"/>
      <c r="K1180" s="387"/>
      <c r="L1180" s="613" t="e">
        <f>IF(#REF!="","",#REF!)</f>
        <v>#REF!</v>
      </c>
      <c r="M1180" s="613"/>
      <c r="N1180" s="613"/>
      <c r="O1180" s="613"/>
      <c r="P1180" s="613"/>
      <c r="Q1180" s="613"/>
      <c r="R1180" s="613"/>
      <c r="S1180" s="614"/>
      <c r="T1180" s="567"/>
      <c r="U1180" s="416"/>
      <c r="V1180" s="666"/>
      <c r="W1180" s="565"/>
      <c r="X1180" s="23" t="e">
        <f t="shared" si="205"/>
        <v>#REF!</v>
      </c>
      <c r="Y1180" s="7">
        <f t="shared" si="206"/>
        <v>2</v>
      </c>
      <c r="Z1180" s="7" t="e">
        <f t="shared" si="207"/>
        <v>#REF!</v>
      </c>
      <c r="AA1180" s="7" t="e">
        <f t="shared" si="208"/>
        <v>#REF!</v>
      </c>
      <c r="AB1180" s="7" t="e">
        <f>IF(I1180=#REF!,1,2)</f>
        <v>#REF!</v>
      </c>
    </row>
    <row r="1181" spans="1:33" s="7" customFormat="1" ht="17.45" customHeight="1" x14ac:dyDescent="0.15">
      <c r="A1181" s="27" t="e">
        <f t="shared" si="209"/>
        <v>#REF!</v>
      </c>
      <c r="B1181" s="623"/>
      <c r="C1181" s="628"/>
      <c r="D1181" s="631"/>
      <c r="E1181" s="523"/>
      <c r="F1181" s="47" t="e">
        <f>IF(#REF!="","",#REF!)</f>
        <v>#REF!</v>
      </c>
      <c r="G1181" s="49" t="e">
        <f>IF(#REF!="","",#REF!)</f>
        <v>#REF!</v>
      </c>
      <c r="H1181" s="54" t="e">
        <f>IF(#REF!="","",#REF!)</f>
        <v>#REF!</v>
      </c>
      <c r="I1181" s="385" t="str">
        <f t="shared" si="204"/>
        <v/>
      </c>
      <c r="J1181" s="386"/>
      <c r="K1181" s="387"/>
      <c r="L1181" s="613" t="e">
        <f>IF(#REF!="","",#REF!)</f>
        <v>#REF!</v>
      </c>
      <c r="M1181" s="613"/>
      <c r="N1181" s="613"/>
      <c r="O1181" s="613"/>
      <c r="P1181" s="613"/>
      <c r="Q1181" s="613"/>
      <c r="R1181" s="613"/>
      <c r="S1181" s="614"/>
      <c r="T1181" s="567"/>
      <c r="U1181" s="416"/>
      <c r="V1181" s="666"/>
      <c r="W1181" s="565"/>
      <c r="X1181" s="23" t="e">
        <f t="shared" si="205"/>
        <v>#REF!</v>
      </c>
      <c r="Y1181" s="7">
        <f t="shared" si="206"/>
        <v>2</v>
      </c>
      <c r="Z1181" s="7" t="e">
        <f t="shared" si="207"/>
        <v>#REF!</v>
      </c>
      <c r="AA1181" s="7" t="e">
        <f t="shared" si="208"/>
        <v>#REF!</v>
      </c>
      <c r="AB1181" s="7" t="e">
        <f>IF(I1181=#REF!,1,2)</f>
        <v>#REF!</v>
      </c>
    </row>
    <row r="1182" spans="1:33" s="7" customFormat="1" ht="17.45" customHeight="1" x14ac:dyDescent="0.15">
      <c r="A1182" s="27" t="e">
        <f t="shared" si="209"/>
        <v>#REF!</v>
      </c>
      <c r="B1182" s="623"/>
      <c r="C1182" s="628"/>
      <c r="D1182" s="631"/>
      <c r="E1182" s="523"/>
      <c r="F1182" s="47" t="e">
        <f>IF(#REF!="","",#REF!)</f>
        <v>#REF!</v>
      </c>
      <c r="G1182" s="49" t="e">
        <f>IF(#REF!="","",#REF!)</f>
        <v>#REF!</v>
      </c>
      <c r="H1182" s="54" t="e">
        <f>IF(#REF!="","",#REF!)</f>
        <v>#REF!</v>
      </c>
      <c r="I1182" s="385" t="str">
        <f t="shared" si="204"/>
        <v/>
      </c>
      <c r="J1182" s="386"/>
      <c r="K1182" s="387"/>
      <c r="L1182" s="613" t="e">
        <f>IF(#REF!="","",#REF!)</f>
        <v>#REF!</v>
      </c>
      <c r="M1182" s="613"/>
      <c r="N1182" s="613"/>
      <c r="O1182" s="613"/>
      <c r="P1182" s="613"/>
      <c r="Q1182" s="613"/>
      <c r="R1182" s="613"/>
      <c r="S1182" s="614"/>
      <c r="T1182" s="567"/>
      <c r="U1182" s="416"/>
      <c r="V1182" s="666"/>
      <c r="W1182" s="565"/>
      <c r="X1182" s="23" t="e">
        <f t="shared" si="205"/>
        <v>#REF!</v>
      </c>
      <c r="Y1182" s="7">
        <f t="shared" si="206"/>
        <v>2</v>
      </c>
      <c r="Z1182" s="7" t="e">
        <f t="shared" si="207"/>
        <v>#REF!</v>
      </c>
      <c r="AA1182" s="7" t="e">
        <f t="shared" si="208"/>
        <v>#REF!</v>
      </c>
      <c r="AB1182" s="7" t="e">
        <f>IF(I1182=#REF!,1,2)</f>
        <v>#REF!</v>
      </c>
    </row>
    <row r="1183" spans="1:33" s="7" customFormat="1" ht="17.45" customHeight="1" x14ac:dyDescent="0.15">
      <c r="A1183" s="27" t="e">
        <f t="shared" si="209"/>
        <v>#REF!</v>
      </c>
      <c r="B1183" s="623"/>
      <c r="C1183" s="628"/>
      <c r="D1183" s="631"/>
      <c r="E1183" s="523"/>
      <c r="F1183" s="47" t="e">
        <f>IF(#REF!="","",#REF!)</f>
        <v>#REF!</v>
      </c>
      <c r="G1183" s="49" t="e">
        <f>IF(#REF!="","",#REF!)</f>
        <v>#REF!</v>
      </c>
      <c r="H1183" s="54" t="e">
        <f>IF(#REF!="","",#REF!)</f>
        <v>#REF!</v>
      </c>
      <c r="I1183" s="385" t="str">
        <f t="shared" si="204"/>
        <v/>
      </c>
      <c r="J1183" s="386"/>
      <c r="K1183" s="387"/>
      <c r="L1183" s="613" t="e">
        <f>IF(#REF!="","",#REF!)</f>
        <v>#REF!</v>
      </c>
      <c r="M1183" s="613"/>
      <c r="N1183" s="613"/>
      <c r="O1183" s="613"/>
      <c r="P1183" s="613"/>
      <c r="Q1183" s="613"/>
      <c r="R1183" s="613"/>
      <c r="S1183" s="614"/>
      <c r="T1183" s="567"/>
      <c r="U1183" s="416"/>
      <c r="V1183" s="666"/>
      <c r="W1183" s="565"/>
      <c r="X1183" s="23" t="e">
        <f t="shared" si="205"/>
        <v>#REF!</v>
      </c>
      <c r="Y1183" s="7">
        <f t="shared" si="206"/>
        <v>2</v>
      </c>
      <c r="Z1183" s="7" t="e">
        <f t="shared" si="207"/>
        <v>#REF!</v>
      </c>
      <c r="AA1183" s="7" t="e">
        <f t="shared" si="208"/>
        <v>#REF!</v>
      </c>
      <c r="AB1183" s="7" t="e">
        <f>IF(I1183=#REF!,1,2)</f>
        <v>#REF!</v>
      </c>
    </row>
    <row r="1184" spans="1:33" s="7" customFormat="1" ht="17.45" customHeight="1" x14ac:dyDescent="0.15">
      <c r="A1184" s="27" t="e">
        <f t="shared" si="209"/>
        <v>#REF!</v>
      </c>
      <c r="B1184" s="623"/>
      <c r="C1184" s="628"/>
      <c r="D1184" s="631"/>
      <c r="E1184" s="523"/>
      <c r="F1184" s="47" t="e">
        <f>IF(#REF!="","",#REF!)</f>
        <v>#REF!</v>
      </c>
      <c r="G1184" s="49" t="e">
        <f>IF(#REF!="","",#REF!)</f>
        <v>#REF!</v>
      </c>
      <c r="H1184" s="54" t="e">
        <f>IF(#REF!="","",#REF!)</f>
        <v>#REF!</v>
      </c>
      <c r="I1184" s="385" t="str">
        <f t="shared" si="204"/>
        <v/>
      </c>
      <c r="J1184" s="386"/>
      <c r="K1184" s="387"/>
      <c r="L1184" s="613" t="e">
        <f>IF(#REF!="","",#REF!)</f>
        <v>#REF!</v>
      </c>
      <c r="M1184" s="613"/>
      <c r="N1184" s="613"/>
      <c r="O1184" s="613"/>
      <c r="P1184" s="613"/>
      <c r="Q1184" s="613"/>
      <c r="R1184" s="613"/>
      <c r="S1184" s="614"/>
      <c r="T1184" s="567"/>
      <c r="U1184" s="416"/>
      <c r="V1184" s="666"/>
      <c r="W1184" s="565"/>
      <c r="X1184" s="23" t="e">
        <f t="shared" si="205"/>
        <v>#REF!</v>
      </c>
      <c r="Y1184" s="7">
        <f t="shared" si="206"/>
        <v>2</v>
      </c>
      <c r="Z1184" s="7" t="e">
        <f t="shared" si="207"/>
        <v>#REF!</v>
      </c>
      <c r="AA1184" s="7" t="e">
        <f t="shared" si="208"/>
        <v>#REF!</v>
      </c>
      <c r="AB1184" s="7" t="e">
        <f>IF(I1184=#REF!,1,2)</f>
        <v>#REF!</v>
      </c>
    </row>
    <row r="1185" spans="1:30" s="7" customFormat="1" ht="17.45" customHeight="1" x14ac:dyDescent="0.15">
      <c r="A1185" s="27" t="e">
        <f t="shared" si="209"/>
        <v>#REF!</v>
      </c>
      <c r="B1185" s="623"/>
      <c r="C1185" s="628"/>
      <c r="D1185" s="631"/>
      <c r="E1185" s="523"/>
      <c r="F1185" s="47" t="e">
        <f>IF(#REF!="","",#REF!)</f>
        <v>#REF!</v>
      </c>
      <c r="G1185" s="49" t="e">
        <f>IF(#REF!="","",#REF!)</f>
        <v>#REF!</v>
      </c>
      <c r="H1185" s="54" t="e">
        <f>IF(#REF!="","",#REF!)</f>
        <v>#REF!</v>
      </c>
      <c r="I1185" s="385" t="str">
        <f t="shared" si="204"/>
        <v/>
      </c>
      <c r="J1185" s="386"/>
      <c r="K1185" s="387"/>
      <c r="L1185" s="613" t="e">
        <f>IF(#REF!="","",#REF!)</f>
        <v>#REF!</v>
      </c>
      <c r="M1185" s="613"/>
      <c r="N1185" s="613"/>
      <c r="O1185" s="613"/>
      <c r="P1185" s="613"/>
      <c r="Q1185" s="613"/>
      <c r="R1185" s="613"/>
      <c r="S1185" s="614"/>
      <c r="T1185" s="567"/>
      <c r="U1185" s="416"/>
      <c r="V1185" s="666"/>
      <c r="W1185" s="565"/>
      <c r="X1185" s="23" t="e">
        <f t="shared" si="205"/>
        <v>#REF!</v>
      </c>
      <c r="Y1185" s="7">
        <f t="shared" si="206"/>
        <v>2</v>
      </c>
      <c r="Z1185" s="7" t="e">
        <f t="shared" si="207"/>
        <v>#REF!</v>
      </c>
      <c r="AA1185" s="7" t="e">
        <f t="shared" si="208"/>
        <v>#REF!</v>
      </c>
      <c r="AB1185" s="7" t="e">
        <f>IF(I1185=#REF!,1,2)</f>
        <v>#REF!</v>
      </c>
    </row>
    <row r="1186" spans="1:30" s="7" customFormat="1" ht="17.45" customHeight="1" x14ac:dyDescent="0.15">
      <c r="A1186" s="27" t="e">
        <f t="shared" si="209"/>
        <v>#REF!</v>
      </c>
      <c r="B1186" s="623"/>
      <c r="C1186" s="628"/>
      <c r="D1186" s="631"/>
      <c r="E1186" s="523"/>
      <c r="F1186" s="47" t="e">
        <f>IF(#REF!="","",#REF!)</f>
        <v>#REF!</v>
      </c>
      <c r="G1186" s="49" t="e">
        <f>IF(#REF!="","",#REF!)</f>
        <v>#REF!</v>
      </c>
      <c r="H1186" s="54" t="e">
        <f>IF(#REF!="","",#REF!)</f>
        <v>#REF!</v>
      </c>
      <c r="I1186" s="385" t="str">
        <f t="shared" si="204"/>
        <v/>
      </c>
      <c r="J1186" s="386"/>
      <c r="K1186" s="387"/>
      <c r="L1186" s="613" t="e">
        <f>IF(#REF!="","",#REF!)</f>
        <v>#REF!</v>
      </c>
      <c r="M1186" s="613"/>
      <c r="N1186" s="613"/>
      <c r="O1186" s="613"/>
      <c r="P1186" s="613"/>
      <c r="Q1186" s="613"/>
      <c r="R1186" s="613"/>
      <c r="S1186" s="614"/>
      <c r="T1186" s="567"/>
      <c r="U1186" s="416"/>
      <c r="V1186" s="666"/>
      <c r="W1186" s="565"/>
      <c r="X1186" s="23" t="e">
        <f t="shared" si="205"/>
        <v>#REF!</v>
      </c>
      <c r="Y1186" s="7">
        <f t="shared" si="206"/>
        <v>2</v>
      </c>
      <c r="Z1186" s="7" t="e">
        <f t="shared" si="207"/>
        <v>#REF!</v>
      </c>
      <c r="AA1186" s="7" t="e">
        <f t="shared" si="208"/>
        <v>#REF!</v>
      </c>
      <c r="AB1186" s="7" t="e">
        <f>IF(I1186=#REF!,1,2)</f>
        <v>#REF!</v>
      </c>
    </row>
    <row r="1187" spans="1:30" s="7" customFormat="1" ht="17.45" customHeight="1" x14ac:dyDescent="0.15">
      <c r="A1187" s="27" t="e">
        <f t="shared" si="209"/>
        <v>#REF!</v>
      </c>
      <c r="B1187" s="623"/>
      <c r="C1187" s="628"/>
      <c r="D1187" s="631"/>
      <c r="E1187" s="523"/>
      <c r="F1187" s="47" t="e">
        <f>IF(#REF!="","",#REF!)</f>
        <v>#REF!</v>
      </c>
      <c r="G1187" s="49" t="e">
        <f>IF(#REF!="","",#REF!)</f>
        <v>#REF!</v>
      </c>
      <c r="H1187" s="54" t="e">
        <f>IF(#REF!="","",#REF!)</f>
        <v>#REF!</v>
      </c>
      <c r="I1187" s="385" t="str">
        <f t="shared" si="204"/>
        <v/>
      </c>
      <c r="J1187" s="386"/>
      <c r="K1187" s="387"/>
      <c r="L1187" s="613" t="e">
        <f>IF(#REF!="","",#REF!)</f>
        <v>#REF!</v>
      </c>
      <c r="M1187" s="613"/>
      <c r="N1187" s="613"/>
      <c r="O1187" s="613"/>
      <c r="P1187" s="613"/>
      <c r="Q1187" s="613"/>
      <c r="R1187" s="613"/>
      <c r="S1187" s="614"/>
      <c r="T1187" s="567"/>
      <c r="U1187" s="416"/>
      <c r="V1187" s="666"/>
      <c r="W1187" s="565"/>
      <c r="X1187" s="23" t="e">
        <f t="shared" si="205"/>
        <v>#REF!</v>
      </c>
      <c r="Y1187" s="7">
        <f t="shared" si="206"/>
        <v>2</v>
      </c>
      <c r="Z1187" s="7" t="e">
        <f t="shared" si="207"/>
        <v>#REF!</v>
      </c>
      <c r="AA1187" s="7" t="e">
        <f t="shared" si="208"/>
        <v>#REF!</v>
      </c>
      <c r="AB1187" s="7" t="e">
        <f>IF(I1187=#REF!,1,2)</f>
        <v>#REF!</v>
      </c>
    </row>
    <row r="1188" spans="1:30" s="7" customFormat="1" ht="17.45" customHeight="1" x14ac:dyDescent="0.15">
      <c r="A1188" s="27" t="e">
        <f t="shared" si="209"/>
        <v>#REF!</v>
      </c>
      <c r="B1188" s="623"/>
      <c r="C1188" s="628"/>
      <c r="D1188" s="631"/>
      <c r="E1188" s="523"/>
      <c r="F1188" s="47" t="e">
        <f>IF(#REF!="","",#REF!)</f>
        <v>#REF!</v>
      </c>
      <c r="G1188" s="49" t="e">
        <f>IF(#REF!="","",#REF!)</f>
        <v>#REF!</v>
      </c>
      <c r="H1188" s="54" t="e">
        <f>IF(#REF!="","",#REF!)</f>
        <v>#REF!</v>
      </c>
      <c r="I1188" s="385" t="str">
        <f t="shared" si="204"/>
        <v/>
      </c>
      <c r="J1188" s="386"/>
      <c r="K1188" s="387"/>
      <c r="L1188" s="613" t="e">
        <f>IF(#REF!="","",#REF!)</f>
        <v>#REF!</v>
      </c>
      <c r="M1188" s="613"/>
      <c r="N1188" s="613"/>
      <c r="O1188" s="613"/>
      <c r="P1188" s="613"/>
      <c r="Q1188" s="613"/>
      <c r="R1188" s="613"/>
      <c r="S1188" s="614"/>
      <c r="T1188" s="567"/>
      <c r="U1188" s="416"/>
      <c r="V1188" s="666"/>
      <c r="W1188" s="565"/>
      <c r="X1188" s="23" t="e">
        <f t="shared" si="205"/>
        <v>#REF!</v>
      </c>
      <c r="Y1188" s="7">
        <f t="shared" si="206"/>
        <v>2</v>
      </c>
      <c r="Z1188" s="7" t="e">
        <f t="shared" si="207"/>
        <v>#REF!</v>
      </c>
      <c r="AA1188" s="7" t="e">
        <f t="shared" si="208"/>
        <v>#REF!</v>
      </c>
      <c r="AB1188" s="7" t="e">
        <f>IF(I1188=#REF!,1,2)</f>
        <v>#REF!</v>
      </c>
    </row>
    <row r="1189" spans="1:30" s="7" customFormat="1" ht="17.45" customHeight="1" x14ac:dyDescent="0.15">
      <c r="A1189" s="27" t="e">
        <f t="shared" si="209"/>
        <v>#REF!</v>
      </c>
      <c r="B1189" s="623"/>
      <c r="C1189" s="628"/>
      <c r="D1189" s="631"/>
      <c r="E1189" s="523"/>
      <c r="F1189" s="47" t="e">
        <f>IF(#REF!="","",#REF!)</f>
        <v>#REF!</v>
      </c>
      <c r="G1189" s="49" t="e">
        <f>IF(#REF!="","",#REF!)</f>
        <v>#REF!</v>
      </c>
      <c r="H1189" s="54" t="e">
        <f>IF(#REF!="","",#REF!)</f>
        <v>#REF!</v>
      </c>
      <c r="I1189" s="385" t="str">
        <f t="shared" si="204"/>
        <v/>
      </c>
      <c r="J1189" s="386"/>
      <c r="K1189" s="387"/>
      <c r="L1189" s="613" t="e">
        <f>IF(#REF!="","",#REF!)</f>
        <v>#REF!</v>
      </c>
      <c r="M1189" s="613"/>
      <c r="N1189" s="613"/>
      <c r="O1189" s="613"/>
      <c r="P1189" s="613"/>
      <c r="Q1189" s="613"/>
      <c r="R1189" s="613"/>
      <c r="S1189" s="614"/>
      <c r="T1189" s="567"/>
      <c r="U1189" s="416"/>
      <c r="V1189" s="666"/>
      <c r="W1189" s="565"/>
      <c r="X1189" s="23" t="e">
        <f t="shared" si="205"/>
        <v>#REF!</v>
      </c>
      <c r="Y1189" s="7">
        <f t="shared" si="206"/>
        <v>2</v>
      </c>
      <c r="Z1189" s="7" t="e">
        <f t="shared" si="207"/>
        <v>#REF!</v>
      </c>
      <c r="AA1189" s="7" t="e">
        <f t="shared" si="208"/>
        <v>#REF!</v>
      </c>
      <c r="AB1189" s="7" t="e">
        <f>IF(I1189=#REF!,1,2)</f>
        <v>#REF!</v>
      </c>
    </row>
    <row r="1190" spans="1:30" s="7" customFormat="1" ht="17.45" customHeight="1" x14ac:dyDescent="0.15">
      <c r="A1190" s="27" t="e">
        <f t="shared" si="209"/>
        <v>#REF!</v>
      </c>
      <c r="B1190" s="623"/>
      <c r="C1190" s="628"/>
      <c r="D1190" s="631"/>
      <c r="E1190" s="523"/>
      <c r="F1190" s="47" t="e">
        <f>IF(#REF!="","",#REF!)</f>
        <v>#REF!</v>
      </c>
      <c r="G1190" s="49" t="e">
        <f>IF(#REF!="","",#REF!)</f>
        <v>#REF!</v>
      </c>
      <c r="H1190" s="54" t="e">
        <f>IF(#REF!="","",#REF!)</f>
        <v>#REF!</v>
      </c>
      <c r="I1190" s="385" t="str">
        <f t="shared" si="204"/>
        <v/>
      </c>
      <c r="J1190" s="386"/>
      <c r="K1190" s="387"/>
      <c r="L1190" s="613" t="e">
        <f>IF(#REF!="","",#REF!)</f>
        <v>#REF!</v>
      </c>
      <c r="M1190" s="613"/>
      <c r="N1190" s="613"/>
      <c r="O1190" s="613"/>
      <c r="P1190" s="613"/>
      <c r="Q1190" s="613"/>
      <c r="R1190" s="613"/>
      <c r="S1190" s="614"/>
      <c r="T1190" s="567"/>
      <c r="U1190" s="416"/>
      <c r="V1190" s="666"/>
      <c r="W1190" s="565"/>
      <c r="X1190" s="23" t="e">
        <f t="shared" si="205"/>
        <v>#REF!</v>
      </c>
      <c r="Y1190" s="7">
        <f t="shared" si="206"/>
        <v>2</v>
      </c>
      <c r="Z1190" s="7" t="e">
        <f t="shared" si="207"/>
        <v>#REF!</v>
      </c>
      <c r="AA1190" s="7" t="e">
        <f t="shared" si="208"/>
        <v>#REF!</v>
      </c>
      <c r="AB1190" s="7" t="e">
        <f>IF(I1190=#REF!,1,2)</f>
        <v>#REF!</v>
      </c>
    </row>
    <row r="1191" spans="1:30" s="7" customFormat="1" ht="17.45" customHeight="1" x14ac:dyDescent="0.15">
      <c r="A1191" s="27" t="e">
        <f t="shared" si="209"/>
        <v>#REF!</v>
      </c>
      <c r="B1191" s="623"/>
      <c r="C1191" s="628"/>
      <c r="D1191" s="631"/>
      <c r="E1191" s="523"/>
      <c r="F1191" s="47" t="e">
        <f>IF(#REF!="","",#REF!)</f>
        <v>#REF!</v>
      </c>
      <c r="G1191" s="49" t="e">
        <f>IF(#REF!="","",#REF!)</f>
        <v>#REF!</v>
      </c>
      <c r="H1191" s="54" t="e">
        <f>IF(#REF!="","",#REF!)</f>
        <v>#REF!</v>
      </c>
      <c r="I1191" s="385" t="str">
        <f t="shared" si="204"/>
        <v/>
      </c>
      <c r="J1191" s="386"/>
      <c r="K1191" s="387"/>
      <c r="L1191" s="613" t="e">
        <f>IF(#REF!="","",#REF!)</f>
        <v>#REF!</v>
      </c>
      <c r="M1191" s="613"/>
      <c r="N1191" s="613"/>
      <c r="O1191" s="613"/>
      <c r="P1191" s="613"/>
      <c r="Q1191" s="613"/>
      <c r="R1191" s="613"/>
      <c r="S1191" s="614"/>
      <c r="T1191" s="567"/>
      <c r="U1191" s="416"/>
      <c r="V1191" s="666"/>
      <c r="W1191" s="565"/>
      <c r="X1191" s="23" t="e">
        <f t="shared" si="205"/>
        <v>#REF!</v>
      </c>
      <c r="Y1191" s="7">
        <f t="shared" si="206"/>
        <v>2</v>
      </c>
      <c r="Z1191" s="7" t="e">
        <f t="shared" si="207"/>
        <v>#REF!</v>
      </c>
      <c r="AA1191" s="7" t="e">
        <f t="shared" si="208"/>
        <v>#REF!</v>
      </c>
      <c r="AB1191" s="7" t="e">
        <f>IF(I1191=#REF!,1,2)</f>
        <v>#REF!</v>
      </c>
    </row>
    <row r="1192" spans="1:30" s="7" customFormat="1" ht="17.45" customHeight="1" x14ac:dyDescent="0.15">
      <c r="A1192" s="27" t="e">
        <f t="shared" si="209"/>
        <v>#REF!</v>
      </c>
      <c r="B1192" s="623"/>
      <c r="C1192" s="628"/>
      <c r="D1192" s="631"/>
      <c r="E1192" s="523"/>
      <c r="F1192" s="47" t="e">
        <f>IF(#REF!="","",#REF!)</f>
        <v>#REF!</v>
      </c>
      <c r="G1192" s="49" t="e">
        <f>IF(#REF!="","",#REF!)</f>
        <v>#REF!</v>
      </c>
      <c r="H1192" s="54" t="e">
        <f>IF(#REF!="","",#REF!)</f>
        <v>#REF!</v>
      </c>
      <c r="I1192" s="385" t="str">
        <f t="shared" si="204"/>
        <v/>
      </c>
      <c r="J1192" s="386"/>
      <c r="K1192" s="387"/>
      <c r="L1192" s="613" t="e">
        <f>IF(#REF!="","",#REF!)</f>
        <v>#REF!</v>
      </c>
      <c r="M1192" s="613"/>
      <c r="N1192" s="613"/>
      <c r="O1192" s="613"/>
      <c r="P1192" s="613"/>
      <c r="Q1192" s="613"/>
      <c r="R1192" s="613"/>
      <c r="S1192" s="614"/>
      <c r="T1192" s="567"/>
      <c r="U1192" s="416"/>
      <c r="V1192" s="666"/>
      <c r="W1192" s="565"/>
      <c r="X1192" s="23" t="e">
        <f t="shared" si="205"/>
        <v>#REF!</v>
      </c>
      <c r="Y1192" s="7">
        <f t="shared" si="206"/>
        <v>2</v>
      </c>
      <c r="Z1192" s="7" t="e">
        <f t="shared" si="207"/>
        <v>#REF!</v>
      </c>
      <c r="AA1192" s="7" t="e">
        <f t="shared" si="208"/>
        <v>#REF!</v>
      </c>
      <c r="AB1192" s="7" t="e">
        <f>IF(I1192=#REF!,1,2)</f>
        <v>#REF!</v>
      </c>
    </row>
    <row r="1193" spans="1:30" s="7" customFormat="1" ht="17.45" customHeight="1" x14ac:dyDescent="0.15">
      <c r="A1193" s="27" t="e">
        <f t="shared" si="209"/>
        <v>#REF!</v>
      </c>
      <c r="B1193" s="623"/>
      <c r="C1193" s="628"/>
      <c r="D1193" s="631"/>
      <c r="E1193" s="523"/>
      <c r="F1193" s="47" t="e">
        <f>IF(#REF!="","",#REF!)</f>
        <v>#REF!</v>
      </c>
      <c r="G1193" s="49" t="e">
        <f>IF(#REF!="","",#REF!)</f>
        <v>#REF!</v>
      </c>
      <c r="H1193" s="54" t="e">
        <f>IF(#REF!="","",#REF!)</f>
        <v>#REF!</v>
      </c>
      <c r="I1193" s="385" t="str">
        <f t="shared" si="204"/>
        <v/>
      </c>
      <c r="J1193" s="386"/>
      <c r="K1193" s="387"/>
      <c r="L1193" s="613" t="e">
        <f>IF(#REF!="","",#REF!)</f>
        <v>#REF!</v>
      </c>
      <c r="M1193" s="613"/>
      <c r="N1193" s="613"/>
      <c r="O1193" s="613"/>
      <c r="P1193" s="613"/>
      <c r="Q1193" s="613"/>
      <c r="R1193" s="613"/>
      <c r="S1193" s="614"/>
      <c r="T1193" s="567"/>
      <c r="U1193" s="416"/>
      <c r="V1193" s="666"/>
      <c r="W1193" s="565"/>
      <c r="X1193" s="23" t="e">
        <f t="shared" si="205"/>
        <v>#REF!</v>
      </c>
      <c r="Y1193" s="7">
        <f t="shared" si="206"/>
        <v>2</v>
      </c>
      <c r="Z1193" s="7" t="e">
        <f t="shared" si="207"/>
        <v>#REF!</v>
      </c>
      <c r="AA1193" s="7" t="e">
        <f t="shared" si="208"/>
        <v>#REF!</v>
      </c>
      <c r="AB1193" s="7" t="e">
        <f>IF(I1193=#REF!,1,2)</f>
        <v>#REF!</v>
      </c>
    </row>
    <row r="1194" spans="1:30" s="7" customFormat="1" ht="17.45" customHeight="1" thickBot="1" x14ac:dyDescent="0.2">
      <c r="A1194" s="27" t="e">
        <f t="shared" si="209"/>
        <v>#REF!</v>
      </c>
      <c r="B1194" s="623"/>
      <c r="C1194" s="628"/>
      <c r="D1194" s="631"/>
      <c r="E1194" s="523"/>
      <c r="F1194" s="47" t="e">
        <f>IF(#REF!="","",#REF!)</f>
        <v>#REF!</v>
      </c>
      <c r="G1194" s="49" t="e">
        <f>IF(#REF!="","",#REF!)</f>
        <v>#REF!</v>
      </c>
      <c r="H1194" s="54" t="e">
        <f>IF(#REF!="","",#REF!)</f>
        <v>#REF!</v>
      </c>
      <c r="I1194" s="385" t="str">
        <f t="shared" si="204"/>
        <v/>
      </c>
      <c r="J1194" s="386"/>
      <c r="K1194" s="387"/>
      <c r="L1194" s="613" t="e">
        <f>IF(#REF!="","",#REF!)</f>
        <v>#REF!</v>
      </c>
      <c r="M1194" s="613"/>
      <c r="N1194" s="613"/>
      <c r="O1194" s="613"/>
      <c r="P1194" s="613"/>
      <c r="Q1194" s="613"/>
      <c r="R1194" s="613"/>
      <c r="S1194" s="614"/>
      <c r="T1194" s="668"/>
      <c r="U1194" s="416"/>
      <c r="V1194" s="666"/>
      <c r="W1194" s="565"/>
      <c r="X1194" s="23" t="e">
        <f t="shared" si="205"/>
        <v>#REF!</v>
      </c>
      <c r="Y1194" s="7">
        <f t="shared" si="206"/>
        <v>2</v>
      </c>
      <c r="Z1194" s="7" t="e">
        <f t="shared" si="207"/>
        <v>#REF!</v>
      </c>
      <c r="AA1194" s="7" t="e">
        <f t="shared" si="208"/>
        <v>#REF!</v>
      </c>
      <c r="AB1194" s="7" t="e">
        <f>IF(I1194=#REF!,1,2)</f>
        <v>#REF!</v>
      </c>
    </row>
    <row r="1195" spans="1:30" s="7" customFormat="1" ht="36" customHeight="1" thickBot="1" x14ac:dyDescent="0.2">
      <c r="A1195" s="13"/>
      <c r="B1195" s="623"/>
      <c r="C1195" s="628"/>
      <c r="D1195" s="631"/>
      <c r="E1195" s="508" t="s">
        <v>240</v>
      </c>
      <c r="F1195" s="511" t="s">
        <v>206</v>
      </c>
      <c r="G1195" s="435"/>
      <c r="H1195" s="434" t="s">
        <v>207</v>
      </c>
      <c r="I1195" s="435"/>
      <c r="J1195" s="435"/>
      <c r="K1195" s="435"/>
      <c r="L1195" s="436" t="s">
        <v>208</v>
      </c>
      <c r="M1195" s="436"/>
      <c r="N1195" s="436"/>
      <c r="O1195" s="669" t="s">
        <v>209</v>
      </c>
      <c r="P1195" s="670"/>
      <c r="Q1195" s="512" t="s">
        <v>210</v>
      </c>
      <c r="R1195" s="38" t="s">
        <v>206</v>
      </c>
      <c r="S1195" s="39" t="s">
        <v>202</v>
      </c>
      <c r="T1195" s="44" t="s">
        <v>211</v>
      </c>
      <c r="U1195" s="416"/>
      <c r="V1195" s="666"/>
      <c r="W1195" s="565"/>
      <c r="X1195" s="28"/>
      <c r="Y1195" s="21" t="s">
        <v>212</v>
      </c>
      <c r="Z1195" s="21" t="s">
        <v>210</v>
      </c>
      <c r="AB1195" s="45" t="s">
        <v>213</v>
      </c>
      <c r="AC1195" s="45" t="s">
        <v>214</v>
      </c>
      <c r="AD1195" s="22"/>
    </row>
    <row r="1196" spans="1:30" s="7" customFormat="1" ht="15" customHeight="1" x14ac:dyDescent="0.15">
      <c r="A1196" s="29"/>
      <c r="B1196" s="623"/>
      <c r="C1196" s="628"/>
      <c r="D1196" s="631"/>
      <c r="E1196" s="509"/>
      <c r="F1196" s="515" t="e">
        <f>IF(#REF!="","",#REF!)</f>
        <v>#REF!</v>
      </c>
      <c r="G1196" s="516"/>
      <c r="H1196" s="439" t="e">
        <f>IF(#REF!="","",#REF!)</f>
        <v>#REF!</v>
      </c>
      <c r="I1196" s="440"/>
      <c r="J1196" s="440"/>
      <c r="K1196" s="440"/>
      <c r="L1196" s="441" t="e">
        <f>IF(#REF!="","",#REF!)</f>
        <v>#REF!</v>
      </c>
      <c r="M1196" s="442"/>
      <c r="N1196" s="442"/>
      <c r="O1196" s="443" t="e">
        <f>SUM($L1196:$N1198)</f>
        <v>#REF!</v>
      </c>
      <c r="P1196" s="444"/>
      <c r="Q1196" s="513"/>
      <c r="R1196" s="42" t="e">
        <f>IF(#REF!="","",#REF!)</f>
        <v>#REF!</v>
      </c>
      <c r="S1196" s="40" t="e">
        <f>IF(#REF!="","",#REF!)</f>
        <v>#REF!</v>
      </c>
      <c r="T1196" s="617" t="e">
        <f>SUM($S1196:$S1198)</f>
        <v>#REF!</v>
      </c>
      <c r="U1196" s="416"/>
      <c r="V1196" s="666"/>
      <c r="W1196" s="565"/>
      <c r="X1196" s="23" t="e">
        <f>IF(OR(Y1196=2,Z1196=2,AB1196=2,AC1196=2),"入力不備あり","")</f>
        <v>#REF!</v>
      </c>
      <c r="Y1196" s="41" t="e">
        <f>IF(AND(F1196="",H1196="",L1196=""),"",IF(AND(F1196&lt;&gt;"",F1196&gt;0,L1196&lt;&gt;"",L1196&gt;0,H1196="○"),"",2))</f>
        <v>#REF!</v>
      </c>
      <c r="Z1196" s="41" t="e">
        <f>IF(AND(R1196="",S1196=""),"",IF(AND(R1196&gt;0,R1196&lt;&gt;"",S1196&gt;0,S1196&lt;&gt;""),"",2))</f>
        <v>#REF!</v>
      </c>
      <c r="AA1196" s="30"/>
      <c r="AB1196" s="7" t="e">
        <f>IF(AND(O1196=0,#REF!=0),"",IF(O1196=#REF!,1,2))</f>
        <v>#REF!</v>
      </c>
      <c r="AC1196" s="7" t="e">
        <f>IF(AND(T1196=0,#REF!=0),"",IF(T1196=#REF!,1,2))</f>
        <v>#REF!</v>
      </c>
    </row>
    <row r="1197" spans="1:30" s="7" customFormat="1" ht="15" customHeight="1" x14ac:dyDescent="0.15">
      <c r="A1197" s="29"/>
      <c r="B1197" s="623"/>
      <c r="C1197" s="628"/>
      <c r="D1197" s="631"/>
      <c r="E1197" s="509"/>
      <c r="F1197" s="500" t="e">
        <f>IF(#REF!="","",#REF!)</f>
        <v>#REF!</v>
      </c>
      <c r="G1197" s="501"/>
      <c r="H1197" s="448" t="e">
        <f>IF(#REF!="","",#REF!)</f>
        <v>#REF!</v>
      </c>
      <c r="I1197" s="449"/>
      <c r="J1197" s="449"/>
      <c r="K1197" s="449"/>
      <c r="L1197" s="450" t="e">
        <f>IF(#REF!="","",#REF!)</f>
        <v>#REF!</v>
      </c>
      <c r="M1197" s="451"/>
      <c r="N1197" s="451"/>
      <c r="O1197" s="445"/>
      <c r="P1197" s="444"/>
      <c r="Q1197" s="513"/>
      <c r="R1197" s="42" t="e">
        <f>IF(#REF!="","",#REF!)</f>
        <v>#REF!</v>
      </c>
      <c r="S1197" s="40" t="e">
        <f>IF(#REF!="","",#REF!)</f>
        <v>#REF!</v>
      </c>
      <c r="T1197" s="618"/>
      <c r="U1197" s="416"/>
      <c r="V1197" s="666"/>
      <c r="W1197" s="565"/>
      <c r="X1197" s="23" t="e">
        <f>IF(OR(Y1197=2,Z1197=2),"入力不備あり","")</f>
        <v>#REF!</v>
      </c>
      <c r="Y1197" s="41" t="e">
        <f>IF(AND(F1197="",H1197="",L1197=""),"",IF(AND(F1197&lt;&gt;"",F1197&gt;0,L1197&lt;&gt;"",L1197&gt;0,H1197="○"),"",2))</f>
        <v>#REF!</v>
      </c>
      <c r="Z1197" s="41" t="e">
        <f t="shared" ref="Z1197:Z1198" si="210">IF(AND(R1197="",S1197=""),"",IF(AND(R1197&gt;0,R1197&lt;&gt;"",S1197&gt;0,S1197&lt;&gt;""),"",2))</f>
        <v>#REF!</v>
      </c>
      <c r="AA1197" s="30"/>
    </row>
    <row r="1198" spans="1:30" s="7" customFormat="1" ht="15" customHeight="1" thickBot="1" x14ac:dyDescent="0.2">
      <c r="A1198" s="29"/>
      <c r="B1198" s="623"/>
      <c r="C1198" s="628"/>
      <c r="D1198" s="631"/>
      <c r="E1198" s="615"/>
      <c r="F1198" s="620" t="e">
        <f>IF(#REF!="","",#REF!)</f>
        <v>#REF!</v>
      </c>
      <c r="G1198" s="621"/>
      <c r="H1198" s="640" t="e">
        <f>IF(#REF!="","",#REF!)</f>
        <v>#REF!</v>
      </c>
      <c r="I1198" s="641"/>
      <c r="J1198" s="641"/>
      <c r="K1198" s="641"/>
      <c r="L1198" s="642" t="e">
        <f>IF(#REF!="","",#REF!)</f>
        <v>#REF!</v>
      </c>
      <c r="M1198" s="643"/>
      <c r="N1198" s="643"/>
      <c r="O1198" s="663"/>
      <c r="P1198" s="664"/>
      <c r="Q1198" s="616"/>
      <c r="R1198" s="59" t="e">
        <f>IF(#REF!="","",#REF!)</f>
        <v>#REF!</v>
      </c>
      <c r="S1198" s="60" t="e">
        <f>IF(#REF!="","",#REF!)</f>
        <v>#REF!</v>
      </c>
      <c r="T1198" s="619"/>
      <c r="U1198" s="416"/>
      <c r="V1198" s="666"/>
      <c r="W1198" s="565"/>
      <c r="X1198" s="23" t="e">
        <f>IF(OR(Y1198=2,Z1198=2),"入力不備あり","")</f>
        <v>#REF!</v>
      </c>
      <c r="Y1198" s="41" t="e">
        <f>IF(AND(F1198="",H1198="",L1198=""),"",IF(AND(F1198&lt;&gt;"",F1198&gt;0,L1198&lt;&gt;"",L1198&gt;0,H1198="○"),"",2))</f>
        <v>#REF!</v>
      </c>
      <c r="Z1198" s="41" t="e">
        <f t="shared" si="210"/>
        <v>#REF!</v>
      </c>
      <c r="AA1198" s="30"/>
    </row>
    <row r="1199" spans="1:30" s="7" customFormat="1" ht="27.6" customHeight="1" x14ac:dyDescent="0.15">
      <c r="A1199" s="320"/>
      <c r="B1199" s="624"/>
      <c r="C1199" s="326" t="s">
        <v>215</v>
      </c>
      <c r="D1199" s="327"/>
      <c r="E1199" s="608" t="e">
        <f>IF(#REF!="","",#REF!)</f>
        <v>#REF!</v>
      </c>
      <c r="F1199" s="609"/>
      <c r="G1199" s="609"/>
      <c r="H1199" s="609"/>
      <c r="I1199" s="609"/>
      <c r="J1199" s="609"/>
      <c r="K1199" s="609"/>
      <c r="L1199" s="609"/>
      <c r="M1199" s="609"/>
      <c r="N1199" s="609"/>
      <c r="O1199" s="609"/>
      <c r="P1199" s="609"/>
      <c r="Q1199" s="609"/>
      <c r="R1199" s="609"/>
      <c r="S1199" s="609"/>
      <c r="T1199" s="609"/>
      <c r="U1199" s="609"/>
      <c r="V1199" s="609"/>
      <c r="W1199" s="610"/>
    </row>
    <row r="1200" spans="1:30" s="7" customFormat="1" ht="27.6" customHeight="1" thickBot="1" x14ac:dyDescent="0.2">
      <c r="A1200" s="320"/>
      <c r="B1200" s="624"/>
      <c r="C1200" s="326" t="s">
        <v>216</v>
      </c>
      <c r="D1200" s="327"/>
      <c r="E1200" s="608" t="e">
        <f>IF(#REF!="","",#REF!)</f>
        <v>#REF!</v>
      </c>
      <c r="F1200" s="609"/>
      <c r="G1200" s="609"/>
      <c r="H1200" s="609"/>
      <c r="I1200" s="609"/>
      <c r="J1200" s="609"/>
      <c r="K1200" s="609"/>
      <c r="L1200" s="609"/>
      <c r="M1200" s="609"/>
      <c r="N1200" s="609"/>
      <c r="O1200" s="609"/>
      <c r="P1200" s="609"/>
      <c r="Q1200" s="609"/>
      <c r="R1200" s="611"/>
      <c r="S1200" s="611"/>
      <c r="T1200" s="611"/>
      <c r="U1200" s="611"/>
      <c r="V1200" s="611"/>
      <c r="W1200" s="612"/>
    </row>
    <row r="1201" spans="1:33" s="7" customFormat="1" ht="18.600000000000001" customHeight="1" x14ac:dyDescent="0.15">
      <c r="A1201" s="320"/>
      <c r="B1201" s="624"/>
      <c r="C1201" s="332" t="s">
        <v>217</v>
      </c>
      <c r="D1201" s="333"/>
      <c r="E1201" s="333"/>
      <c r="F1201" s="334"/>
      <c r="G1201" s="377" t="s">
        <v>218</v>
      </c>
      <c r="H1201" s="378"/>
      <c r="I1201" s="378"/>
      <c r="J1201" s="378"/>
      <c r="K1201" s="378"/>
      <c r="L1201" s="378"/>
      <c r="M1201" s="378"/>
      <c r="N1201" s="378"/>
      <c r="O1201" s="378"/>
      <c r="P1201" s="378"/>
      <c r="Q1201" s="378"/>
      <c r="R1201" s="389" t="e">
        <f>IF(X1201&lt;&gt;"","","【入力内容確認欄】以下を確認し【作業用】事業計画書(間接)シートを修正願います。")</f>
        <v>#REF!</v>
      </c>
      <c r="S1201" s="632"/>
      <c r="T1201" s="632"/>
      <c r="U1201" s="632"/>
      <c r="V1201" s="632"/>
      <c r="W1201" s="633"/>
      <c r="X1201" s="68" t="e">
        <f>IF(AND(R1204="",R1205="",R1206="",R1207="",R1208="",R1209=""),"左の市区町村に係る入力が完了しました。今一度、記載内容をご確認ください。","")</f>
        <v>#REF!</v>
      </c>
    </row>
    <row r="1202" spans="1:33" s="7" customFormat="1" ht="9" customHeight="1" x14ac:dyDescent="0.15">
      <c r="A1202" s="320"/>
      <c r="B1202" s="624"/>
      <c r="C1202" s="335"/>
      <c r="D1202" s="336"/>
      <c r="E1202" s="336"/>
      <c r="F1202" s="337"/>
      <c r="G1202" s="379"/>
      <c r="H1202" s="380"/>
      <c r="I1202" s="380"/>
      <c r="J1202" s="380"/>
      <c r="K1202" s="380"/>
      <c r="L1202" s="380"/>
      <c r="M1202" s="380"/>
      <c r="N1202" s="380"/>
      <c r="O1202" s="380"/>
      <c r="P1202" s="380"/>
      <c r="Q1202" s="380"/>
      <c r="R1202" s="634"/>
      <c r="S1202" s="635"/>
      <c r="T1202" s="635"/>
      <c r="U1202" s="635"/>
      <c r="V1202" s="635"/>
      <c r="W1202" s="636"/>
    </row>
    <row r="1203" spans="1:33" s="7" customFormat="1" ht="9" customHeight="1" thickBot="1" x14ac:dyDescent="0.2">
      <c r="A1203" s="320"/>
      <c r="B1203" s="624"/>
      <c r="C1203" s="335"/>
      <c r="D1203" s="336"/>
      <c r="E1203" s="336"/>
      <c r="F1203" s="337"/>
      <c r="G1203" s="381"/>
      <c r="H1203" s="382"/>
      <c r="I1203" s="382"/>
      <c r="J1203" s="382"/>
      <c r="K1203" s="382"/>
      <c r="L1203" s="382"/>
      <c r="M1203" s="382"/>
      <c r="N1203" s="382"/>
      <c r="O1203" s="382"/>
      <c r="P1203" s="382"/>
      <c r="Q1203" s="382"/>
      <c r="R1203" s="637"/>
      <c r="S1203" s="638"/>
      <c r="T1203" s="638"/>
      <c r="U1203" s="638"/>
      <c r="V1203" s="638"/>
      <c r="W1203" s="639"/>
    </row>
    <row r="1204" spans="1:33" s="7" customFormat="1" ht="17.45" customHeight="1" x14ac:dyDescent="0.15">
      <c r="A1204" s="320"/>
      <c r="B1204" s="624"/>
      <c r="C1204" s="335"/>
      <c r="D1204" s="336"/>
      <c r="E1204" s="336"/>
      <c r="F1204" s="337"/>
      <c r="G1204" s="398" t="e">
        <f>IF(#REF!="","",#REF!)</f>
        <v>#REF!</v>
      </c>
      <c r="H1204" s="399"/>
      <c r="I1204" s="399"/>
      <c r="J1204" s="399"/>
      <c r="K1204" s="399"/>
      <c r="L1204" s="399"/>
      <c r="M1204" s="399"/>
      <c r="N1204" s="399"/>
      <c r="O1204" s="399"/>
      <c r="P1204" s="399"/>
      <c r="Q1204" s="399"/>
      <c r="R1204" s="646" t="e" cm="1">
        <f t="array" ref="R1204">IF(AND(X1173:X1198="",A1175:A1198=""),"","・報酬・期末勤勉手当・交通費・合計額・都道府県/国の補助金額のいずれかに不備あり。")</f>
        <v>#REF!</v>
      </c>
      <c r="S1204" s="647"/>
      <c r="T1204" s="647"/>
      <c r="U1204" s="647"/>
      <c r="V1204" s="647"/>
      <c r="W1204" s="648"/>
    </row>
    <row r="1205" spans="1:33" s="7" customFormat="1" ht="17.45" customHeight="1" x14ac:dyDescent="0.15">
      <c r="A1205" s="320"/>
      <c r="B1205" s="624"/>
      <c r="C1205" s="335"/>
      <c r="D1205" s="336"/>
      <c r="E1205" s="336"/>
      <c r="F1205" s="337"/>
      <c r="G1205" s="374" t="s">
        <v>219</v>
      </c>
      <c r="H1205" s="388"/>
      <c r="I1205" s="388"/>
      <c r="J1205" s="388"/>
      <c r="K1205" s="388"/>
      <c r="L1205" s="388"/>
      <c r="M1205" s="388"/>
      <c r="N1205" s="388"/>
      <c r="O1205" s="388"/>
      <c r="P1205" s="388"/>
      <c r="Q1205" s="388"/>
      <c r="R1205" s="367" t="str">
        <f>IF(A1171="市町村名×","・【C列】市区町村名：未入力または不備あり。","")</f>
        <v>・【C列】市区町村名：未入力または不備あり。</v>
      </c>
      <c r="S1205" s="644"/>
      <c r="T1205" s="644"/>
      <c r="U1205" s="644"/>
      <c r="V1205" s="644"/>
      <c r="W1205" s="645"/>
    </row>
    <row r="1206" spans="1:33" s="7" customFormat="1" ht="17.45" customHeight="1" x14ac:dyDescent="0.15">
      <c r="A1206" s="320"/>
      <c r="B1206" s="624"/>
      <c r="C1206" s="338"/>
      <c r="D1206" s="339"/>
      <c r="E1206" s="339"/>
      <c r="F1206" s="340"/>
      <c r="G1206" s="364" t="e">
        <f>IF(#REF!="","",#REF!)</f>
        <v>#REF!</v>
      </c>
      <c r="H1206" s="365"/>
      <c r="I1206" s="365"/>
      <c r="J1206" s="366"/>
      <c r="K1206" s="366"/>
      <c r="L1206" s="366"/>
      <c r="M1206" s="366"/>
      <c r="N1206" s="366"/>
      <c r="O1206" s="366"/>
      <c r="P1206" s="366"/>
      <c r="Q1206" s="366"/>
      <c r="R1206" s="367" t="e">
        <f>IF(OR(AF1175=2,NOT(AND(V1173&gt;0.3*U1173,V1173&lt;0.4*U1173,V1173&gt;=W1173))),"・【V列】都道府県補助額：未入力または不備あり。","")</f>
        <v>#REF!</v>
      </c>
      <c r="S1206" s="644"/>
      <c r="T1206" s="644"/>
      <c r="U1206" s="644"/>
      <c r="V1206" s="644"/>
      <c r="W1206" s="645"/>
    </row>
    <row r="1207" spans="1:33" s="7" customFormat="1" ht="17.45" customHeight="1" x14ac:dyDescent="0.15">
      <c r="A1207" s="320"/>
      <c r="B1207" s="624"/>
      <c r="C1207" s="348" t="s">
        <v>241</v>
      </c>
      <c r="D1207" s="349"/>
      <c r="E1207" s="349"/>
      <c r="F1207" s="350"/>
      <c r="G1207" s="372" t="s">
        <v>221</v>
      </c>
      <c r="H1207" s="373"/>
      <c r="I1207" s="373"/>
      <c r="J1207" s="372" t="s">
        <v>222</v>
      </c>
      <c r="K1207" s="373"/>
      <c r="L1207" s="373"/>
      <c r="M1207" s="373"/>
      <c r="N1207" s="374" t="s">
        <v>223</v>
      </c>
      <c r="O1207" s="366"/>
      <c r="P1207" s="366"/>
      <c r="Q1207" s="366"/>
      <c r="R1207" s="341" t="e">
        <f>IF(AND(W1173&lt;=U1173/3,MOD(W1173,1000)=0,NOT(W1173=0),AG1175=1),"","・【W列】国庫補助希望額に不備あり。")</f>
        <v>#REF!</v>
      </c>
      <c r="S1207" s="649"/>
      <c r="T1207" s="649"/>
      <c r="U1207" s="649"/>
      <c r="V1207" s="649"/>
      <c r="W1207" s="650"/>
    </row>
    <row r="1208" spans="1:33" s="7" customFormat="1" ht="17.45" customHeight="1" x14ac:dyDescent="0.15">
      <c r="A1208" s="320"/>
      <c r="B1208" s="624"/>
      <c r="C1208" s="370"/>
      <c r="D1208" s="371"/>
      <c r="E1208" s="371"/>
      <c r="F1208" s="371"/>
      <c r="G1208" s="364" t="e">
        <f>IF(#REF!="","",#REF!)</f>
        <v>#REF!</v>
      </c>
      <c r="H1208" s="375"/>
      <c r="I1208" s="376"/>
      <c r="J1208" s="364" t="e">
        <f>IF(#REF!="","",#REF!)</f>
        <v>#REF!</v>
      </c>
      <c r="K1208" s="375"/>
      <c r="L1208" s="375"/>
      <c r="M1208" s="376"/>
      <c r="N1208" s="364" t="e">
        <f>IF(#REF!="","",#REF!)</f>
        <v>#REF!</v>
      </c>
      <c r="O1208" s="375"/>
      <c r="P1208" s="375"/>
      <c r="Q1208" s="375"/>
      <c r="R1208" s="651" t="e">
        <f>IF(AND(SUM(F1196:G1198)&lt;=D1173,SUM(R1196:R1198)&lt;=D1173),"","・報酬の「配置人数」には年間を通じた配置予定人数を記載してください。(※１)及び記入例参照")</f>
        <v>#REF!</v>
      </c>
      <c r="S1208" s="652"/>
      <c r="T1208" s="652"/>
      <c r="U1208" s="652"/>
      <c r="V1208" s="652"/>
      <c r="W1208" s="653"/>
      <c r="X1208" s="31" t="str">
        <f>IF(AND(O1208="○",T1208="○"),"①か②の",IF(AND(O1208="―",T1208="―"),"エラー",""))</f>
        <v/>
      </c>
    </row>
    <row r="1209" spans="1:33" s="7" customFormat="1" ht="17.45" customHeight="1" x14ac:dyDescent="0.15">
      <c r="A1209" s="320"/>
      <c r="B1209" s="624"/>
      <c r="C1209" s="348" t="s">
        <v>224</v>
      </c>
      <c r="D1209" s="349"/>
      <c r="E1209" s="349"/>
      <c r="F1209" s="350"/>
      <c r="G1209" s="354" t="s">
        <v>225</v>
      </c>
      <c r="H1209" s="354"/>
      <c r="I1209" s="354"/>
      <c r="J1209" s="355" t="s">
        <v>242</v>
      </c>
      <c r="K1209" s="356"/>
      <c r="L1209" s="356"/>
      <c r="M1209" s="356"/>
      <c r="N1209" s="356"/>
      <c r="O1209" s="356"/>
      <c r="P1209" s="356"/>
      <c r="Q1209" s="356"/>
      <c r="R1209" s="651" t="e">
        <f>IF(AND(OR(COUNTIF(J1210,"①*"),COUNTIF(J1210,"②*")),AND(E1199&lt;&gt;"",E1200&lt;&gt;"",G1204="○",G1206="○",G1208="○",J1208="○",N1208="○",G1210="○")),"","・【成果目標】・【成果指標】・【部活動指導員について】・【支給要件の確認】・【部活動指導員の指導状況】・【地域連携・地域移行に資する取組】のいずれかに未入力箇所あり。")</f>
        <v>#REF!</v>
      </c>
      <c r="S1209" s="546"/>
      <c r="T1209" s="546"/>
      <c r="U1209" s="546"/>
      <c r="V1209" s="546"/>
      <c r="W1209" s="547"/>
    </row>
    <row r="1210" spans="1:33" s="7" customFormat="1" ht="26.45" customHeight="1" thickBot="1" x14ac:dyDescent="0.2">
      <c r="A1210" s="320"/>
      <c r="B1210" s="625"/>
      <c r="C1210" s="351"/>
      <c r="D1210" s="352"/>
      <c r="E1210" s="352"/>
      <c r="F1210" s="353"/>
      <c r="G1210" s="363" t="e">
        <f>IF(#REF!="","",#REF!)</f>
        <v>#REF!</v>
      </c>
      <c r="H1210" s="363"/>
      <c r="I1210" s="363"/>
      <c r="J1210" s="657" t="e">
        <f>IF(#REF!="","",#REF!)</f>
        <v>#REF!</v>
      </c>
      <c r="K1210" s="658"/>
      <c r="L1210" s="658"/>
      <c r="M1210" s="658"/>
      <c r="N1210" s="658"/>
      <c r="O1210" s="658"/>
      <c r="P1210" s="658"/>
      <c r="Q1210" s="658"/>
      <c r="R1210" s="654"/>
      <c r="S1210" s="655"/>
      <c r="T1210" s="655"/>
      <c r="U1210" s="655"/>
      <c r="V1210" s="655"/>
      <c r="W1210" s="656"/>
      <c r="X1210" s="31" t="str">
        <f>IF(AND(O1210="○",T1210="○"),"①か②の",IF(AND(O1210="―",T1210="―"),"エラー",""))</f>
        <v/>
      </c>
    </row>
    <row r="1211" spans="1:33" s="7" customFormat="1" ht="26.45" customHeight="1" x14ac:dyDescent="0.15">
      <c r="A1211" s="24" t="str">
        <f>IF(OR(COUNTIF(C1213,"*区"),COUNTIF(C1213,"*市"),COUNTIF(C1213,"*町"),COUNTIF(C1213,"*村"),COUNTIF(C1213,"*組合")),"○","市町村名×")</f>
        <v>市町村名×</v>
      </c>
      <c r="B1211" s="490" t="s">
        <v>106</v>
      </c>
      <c r="C1211" s="659" t="s">
        <v>236</v>
      </c>
      <c r="D1211" s="661" t="s">
        <v>237</v>
      </c>
      <c r="E1211" s="409" t="s">
        <v>191</v>
      </c>
      <c r="F1211" s="410"/>
      <c r="G1211" s="410"/>
      <c r="H1211" s="410"/>
      <c r="I1211" s="410"/>
      <c r="J1211" s="410"/>
      <c r="K1211" s="410"/>
      <c r="L1211" s="410"/>
      <c r="M1211" s="410"/>
      <c r="N1211" s="410"/>
      <c r="O1211" s="410"/>
      <c r="P1211" s="410"/>
      <c r="Q1211" s="410"/>
      <c r="R1211" s="410"/>
      <c r="S1211" s="410"/>
      <c r="T1211" s="410"/>
      <c r="U1211" s="492" t="s">
        <v>192</v>
      </c>
      <c r="V1211" s="492" t="s">
        <v>238</v>
      </c>
      <c r="W1211" s="517" t="s">
        <v>193</v>
      </c>
      <c r="X1211" s="25" t="e">
        <f>IF(OR(AF1215=2,NOT(AND(V1213&gt;0.3*U1213,V1213&lt;0.4*U1213,V1213&gt;=W1213))),"※３参照：【Ｕ列】都道府県補助額を確認してください","")</f>
        <v>#REF!</v>
      </c>
      <c r="Y1211" s="26"/>
    </row>
    <row r="1212" spans="1:33" s="7" customFormat="1" ht="21.6" customHeight="1" thickBot="1" x14ac:dyDescent="0.2">
      <c r="A1212" s="24" t="str">
        <f>IF(B1213="都道府県確認欄","No.不備","")</f>
        <v/>
      </c>
      <c r="B1212" s="491"/>
      <c r="C1212" s="660"/>
      <c r="D1212" s="662"/>
      <c r="E1212" s="411"/>
      <c r="F1212" s="412"/>
      <c r="G1212" s="412"/>
      <c r="H1212" s="412"/>
      <c r="I1212" s="412"/>
      <c r="J1212" s="412"/>
      <c r="K1212" s="412"/>
      <c r="L1212" s="412"/>
      <c r="M1212" s="412"/>
      <c r="N1212" s="412"/>
      <c r="O1212" s="412"/>
      <c r="P1212" s="412"/>
      <c r="Q1212" s="412"/>
      <c r="R1212" s="412"/>
      <c r="S1212" s="412"/>
      <c r="T1212" s="412"/>
      <c r="U1212" s="493"/>
      <c r="V1212" s="493"/>
      <c r="W1212" s="518"/>
      <c r="X1212" s="25" t="e">
        <f>IF(AND(W1213&lt;=U1213/3,MOD(W1213,1000)=0,NOT(W1213=0),AG1215=1),"","※３参照：【Ｖ列】国庫補助希望額を確認してください。")</f>
        <v>#REF!</v>
      </c>
      <c r="Y1212" s="26"/>
    </row>
    <row r="1213" spans="1:33" s="7" customFormat="1" ht="24" customHeight="1" x14ac:dyDescent="0.15">
      <c r="A1213" s="14"/>
      <c r="B1213" s="622" t="str">
        <f>IFERROR(IF(OR(COUNTIF(C1213,"*区"),COUNTIF(C1213,"*市"),COUNTIF(C1213,"*町"),COUNTIF(C1213,"*村"),COUNTIF(C1213,"*組合")),B1173+1,"－"),"都道府県確認欄")</f>
        <v>－</v>
      </c>
      <c r="C1213" s="626" t="e">
        <f>#REF!</f>
        <v>#REF!</v>
      </c>
      <c r="D1213" s="629" t="e">
        <f>SUM($F1215:$F1234)</f>
        <v>#REF!</v>
      </c>
      <c r="E1213" s="523" t="s">
        <v>194</v>
      </c>
      <c r="F1213" s="524" t="s">
        <v>195</v>
      </c>
      <c r="G1213" s="526" t="s">
        <v>196</v>
      </c>
      <c r="H1213" s="528" t="s">
        <v>197</v>
      </c>
      <c r="I1213" s="423" t="s">
        <v>198</v>
      </c>
      <c r="J1213" s="424"/>
      <c r="K1213" s="425"/>
      <c r="L1213" s="429" t="s">
        <v>100</v>
      </c>
      <c r="M1213" s="430"/>
      <c r="N1213" s="430"/>
      <c r="O1213" s="430"/>
      <c r="P1213" s="430"/>
      <c r="Q1213" s="430"/>
      <c r="R1213" s="430"/>
      <c r="S1213" s="431"/>
      <c r="T1213" s="413" t="s">
        <v>199</v>
      </c>
      <c r="U1213" s="415" t="e">
        <f>SUM($T1215,$O1236,$T1236)</f>
        <v>#REF!</v>
      </c>
      <c r="V1213" s="665" t="e">
        <f>#REF!</f>
        <v>#REF!</v>
      </c>
      <c r="W1213" s="667" t="e">
        <f>#REF!</f>
        <v>#REF!</v>
      </c>
      <c r="X1213" s="23" t="e">
        <f>IF(AND(AD1215=1,AE1215=1,AF1215=1,AG1215=1),"","入力不備あり")</f>
        <v>#REF!</v>
      </c>
      <c r="Y1213" s="26"/>
    </row>
    <row r="1214" spans="1:33" s="7" customFormat="1" ht="12.6" customHeight="1" thickBot="1" x14ac:dyDescent="0.2">
      <c r="A1214" s="14"/>
      <c r="B1214" s="623"/>
      <c r="C1214" s="627"/>
      <c r="D1214" s="630"/>
      <c r="E1214" s="523"/>
      <c r="F1214" s="525"/>
      <c r="G1214" s="527"/>
      <c r="H1214" s="529"/>
      <c r="I1214" s="426"/>
      <c r="J1214" s="427"/>
      <c r="K1214" s="428"/>
      <c r="L1214" s="432"/>
      <c r="M1214" s="432"/>
      <c r="N1214" s="432"/>
      <c r="O1214" s="432"/>
      <c r="P1214" s="432"/>
      <c r="Q1214" s="432"/>
      <c r="R1214" s="432"/>
      <c r="S1214" s="433"/>
      <c r="T1214" s="414"/>
      <c r="U1214" s="416"/>
      <c r="V1214" s="666"/>
      <c r="W1214" s="565"/>
      <c r="X1214" s="26"/>
      <c r="Y1214" s="7" t="s">
        <v>180</v>
      </c>
      <c r="Z1214" s="7" t="s">
        <v>200</v>
      </c>
      <c r="AA1214" s="7" t="s">
        <v>201</v>
      </c>
      <c r="AB1214" s="7" t="s">
        <v>202</v>
      </c>
      <c r="AD1214" s="7" t="s">
        <v>203</v>
      </c>
      <c r="AE1214" s="7" t="s">
        <v>107</v>
      </c>
      <c r="AF1214" s="7" t="s">
        <v>239</v>
      </c>
      <c r="AG1214" s="7" t="s">
        <v>204</v>
      </c>
    </row>
    <row r="1215" spans="1:33" s="7" customFormat="1" ht="17.45" customHeight="1" x14ac:dyDescent="0.15">
      <c r="A1215" s="27" t="e">
        <f>IF(AND(F1215&lt;&gt;"",G1215&lt;&gt;"",H1215&lt;&gt;"",I1215&lt;&gt;""),"","入力不備あり")</f>
        <v>#REF!</v>
      </c>
      <c r="B1215" s="623"/>
      <c r="C1215" s="628"/>
      <c r="D1215" s="631"/>
      <c r="E1215" s="523"/>
      <c r="F1215" s="47" t="e">
        <f>IF(#REF!="","",#REF!)</f>
        <v>#REF!</v>
      </c>
      <c r="G1215" s="49" t="e">
        <f>IF(#REF!="","",#REF!)</f>
        <v>#REF!</v>
      </c>
      <c r="H1215" s="54" t="e">
        <f>IF(#REF!="","",#REF!)</f>
        <v>#REF!</v>
      </c>
      <c r="I1215" s="385" t="str">
        <f>IFERROR(INT(G1215*H1215),"")</f>
        <v/>
      </c>
      <c r="J1215" s="386"/>
      <c r="K1215" s="387"/>
      <c r="L1215" s="613" t="e">
        <f>IF(#REF!="","",#REF!)</f>
        <v>#REF!</v>
      </c>
      <c r="M1215" s="613"/>
      <c r="N1215" s="613"/>
      <c r="O1215" s="613"/>
      <c r="P1215" s="613"/>
      <c r="Q1215" s="613"/>
      <c r="R1215" s="613"/>
      <c r="S1215" s="614"/>
      <c r="T1215" s="567">
        <f>SUM($I1215:$K1234)</f>
        <v>0</v>
      </c>
      <c r="U1215" s="416"/>
      <c r="V1215" s="666"/>
      <c r="W1215" s="565"/>
      <c r="X1215" s="23" t="e">
        <f>IF(AND(Y1215=1,Z1215=1,AA1215=1,AB1215=1,AD1215=1,AE1215=1,AF1215=1,AG1215=1),"","入力不備あり")</f>
        <v>#REF!</v>
      </c>
      <c r="Y1215" s="7">
        <f>IFERROR(IF(F1215="",2,IF(AND(F1215&gt;=1,(MOD(F1215,1)=0)),1,IF(AND(F1215=0,L1215&lt;&gt;""),1,2))),2)</f>
        <v>2</v>
      </c>
      <c r="Z1215" s="7" t="e">
        <f>IF(G1215="",2,IF(G1215&lt;=1600,1,2))</f>
        <v>#REF!</v>
      </c>
      <c r="AA1215" s="7" t="e">
        <f>IF(H1215="",2,IF(H1215&gt;=0,1,2))</f>
        <v>#REF!</v>
      </c>
      <c r="AB1215" s="7" t="e">
        <f>IF(I1215=#REF!,1,2)</f>
        <v>#REF!</v>
      </c>
      <c r="AD1215" s="7" t="e">
        <f>IF(T1215=#REF!,1,2)</f>
        <v>#REF!</v>
      </c>
      <c r="AE1215" s="7" t="e">
        <f>IF(U1213=#REF!,1,2)</f>
        <v>#REF!</v>
      </c>
      <c r="AF1215" s="7" t="e">
        <f>IF(V1213=0,2,IF(#REF!="",2,IF(V1213=#REF!,1,2)))</f>
        <v>#REF!</v>
      </c>
      <c r="AG1215" s="7" t="e">
        <f>IF(W1213=0,2,IF(W1213=#REF!,1,2))</f>
        <v>#REF!</v>
      </c>
    </row>
    <row r="1216" spans="1:33" s="7" customFormat="1" ht="17.45" customHeight="1" x14ac:dyDescent="0.15">
      <c r="A1216" s="27" t="e">
        <f>IF(AND(F1216="",G1216="",H1216="",I1216="",L1216=""),"",IF(AND(F1216&lt;&gt;"",G1216&lt;&gt;"",H1216&lt;&gt;"",I1216&lt;&gt;""),"","入力不備あり"))</f>
        <v>#REF!</v>
      </c>
      <c r="B1216" s="623"/>
      <c r="C1216" s="628"/>
      <c r="D1216" s="631"/>
      <c r="E1216" s="523"/>
      <c r="F1216" s="47" t="e">
        <f>IF(#REF!="","",#REF!)</f>
        <v>#REF!</v>
      </c>
      <c r="G1216" s="49" t="e">
        <f>IF(#REF!="","",#REF!)</f>
        <v>#REF!</v>
      </c>
      <c r="H1216" s="54" t="e">
        <f>IF(#REF!="","",#REF!)</f>
        <v>#REF!</v>
      </c>
      <c r="I1216" s="385" t="str">
        <f>IFERROR(INT(G1216*H1216),"")</f>
        <v/>
      </c>
      <c r="J1216" s="386"/>
      <c r="K1216" s="387"/>
      <c r="L1216" s="613" t="e">
        <f>IF(#REF!="","",#REF!)</f>
        <v>#REF!</v>
      </c>
      <c r="M1216" s="613"/>
      <c r="N1216" s="613"/>
      <c r="O1216" s="613"/>
      <c r="P1216" s="613"/>
      <c r="Q1216" s="613"/>
      <c r="R1216" s="613"/>
      <c r="S1216" s="614"/>
      <c r="T1216" s="567"/>
      <c r="U1216" s="416"/>
      <c r="V1216" s="666"/>
      <c r="W1216" s="565"/>
      <c r="X1216" s="23" t="e">
        <f>IF(AND(Y1216=3,Z1216=3,AA1216=3),"",IF(AND(Y1216=1,Z1216=1,AA1216=1,AB1216=1),"","入力不備あり"))</f>
        <v>#REF!</v>
      </c>
      <c r="Y1216" s="7">
        <f>IFERROR(IF(F1216="",3,IF(AND(F1216&gt;=1,(MOD(F1216,1)=0)),1,IF(AND(F1216=0,L1216&lt;&gt;""),1,2))),2)</f>
        <v>2</v>
      </c>
      <c r="Z1216" s="7" t="e">
        <f>IF(G1216="",3,IF(G1216&lt;=1600,1,2))</f>
        <v>#REF!</v>
      </c>
      <c r="AA1216" s="7" t="e">
        <f>IF(H1216="",3,IF(H1216&gt;=0,1,2))</f>
        <v>#REF!</v>
      </c>
      <c r="AB1216" s="7" t="e">
        <f>IF(I1216=#REF!,1,2)</f>
        <v>#REF!</v>
      </c>
    </row>
    <row r="1217" spans="1:28" s="7" customFormat="1" ht="17.45" customHeight="1" x14ac:dyDescent="0.15">
      <c r="A1217" s="27" t="e">
        <f>IF(AND(F1217="",G1217="",H1217="",I1217="",L1217=""),"",IF(AND(F1217&lt;&gt;"",G1217&lt;&gt;"",H1217&lt;&gt;"",I1217&lt;&gt;""),"","入力不備あり"))</f>
        <v>#REF!</v>
      </c>
      <c r="B1217" s="623"/>
      <c r="C1217" s="628"/>
      <c r="D1217" s="631"/>
      <c r="E1217" s="523"/>
      <c r="F1217" s="47" t="e">
        <f>IF(#REF!="","",#REF!)</f>
        <v>#REF!</v>
      </c>
      <c r="G1217" s="49" t="e">
        <f>IF(#REF!="","",#REF!)</f>
        <v>#REF!</v>
      </c>
      <c r="H1217" s="54" t="e">
        <f>IF(#REF!="","",#REF!)</f>
        <v>#REF!</v>
      </c>
      <c r="I1217" s="385" t="str">
        <f t="shared" ref="I1217:I1234" si="211">IFERROR(INT(G1217*H1217),"")</f>
        <v/>
      </c>
      <c r="J1217" s="386"/>
      <c r="K1217" s="387"/>
      <c r="L1217" s="613" t="e">
        <f>IF(#REF!="","",#REF!)</f>
        <v>#REF!</v>
      </c>
      <c r="M1217" s="613"/>
      <c r="N1217" s="613"/>
      <c r="O1217" s="613"/>
      <c r="P1217" s="613"/>
      <c r="Q1217" s="613"/>
      <c r="R1217" s="613"/>
      <c r="S1217" s="614"/>
      <c r="T1217" s="567"/>
      <c r="U1217" s="416"/>
      <c r="V1217" s="666"/>
      <c r="W1217" s="565"/>
      <c r="X1217" s="23" t="e">
        <f t="shared" ref="X1217:X1234" si="212">IF(AND(Y1217=3,Z1217=3,AA1217=3),"",IF(AND(Y1217=1,Z1217=1,AA1217=1,AB1217=1),"","入力不備あり"))</f>
        <v>#REF!</v>
      </c>
      <c r="Y1217" s="7">
        <f t="shared" ref="Y1217:Y1234" si="213">IFERROR(IF(F1217="",3,IF(AND(F1217&gt;=1,(MOD(F1217,1)=0)),1,IF(AND(F1217=0,L1217&lt;&gt;""),1,2))),2)</f>
        <v>2</v>
      </c>
      <c r="Z1217" s="7" t="e">
        <f t="shared" ref="Z1217:Z1234" si="214">IF(G1217="",3,IF(G1217&lt;=1600,1,2))</f>
        <v>#REF!</v>
      </c>
      <c r="AA1217" s="7" t="e">
        <f t="shared" ref="AA1217:AA1234" si="215">IF(H1217="",3,IF(H1217&gt;=0,1,2))</f>
        <v>#REF!</v>
      </c>
      <c r="AB1217" s="7" t="e">
        <f>IF(I1217=#REF!,1,2)</f>
        <v>#REF!</v>
      </c>
    </row>
    <row r="1218" spans="1:28" s="7" customFormat="1" ht="17.45" customHeight="1" x14ac:dyDescent="0.15">
      <c r="A1218" s="27" t="e">
        <f t="shared" ref="A1218:A1234" si="216">IF(AND(F1218="",G1218="",H1218="",I1218="",L1218=""),"",IF(AND(F1218&lt;&gt;"",G1218&lt;&gt;"",H1218&lt;&gt;"",I1218&lt;&gt;""),"","入力不備あり"))</f>
        <v>#REF!</v>
      </c>
      <c r="B1218" s="623"/>
      <c r="C1218" s="628"/>
      <c r="D1218" s="631"/>
      <c r="E1218" s="523"/>
      <c r="F1218" s="47" t="e">
        <f>IF(#REF!="","",#REF!)</f>
        <v>#REF!</v>
      </c>
      <c r="G1218" s="49" t="e">
        <f>IF(#REF!="","",#REF!)</f>
        <v>#REF!</v>
      </c>
      <c r="H1218" s="54" t="e">
        <f>IF(#REF!="","",#REF!)</f>
        <v>#REF!</v>
      </c>
      <c r="I1218" s="385" t="str">
        <f t="shared" si="211"/>
        <v/>
      </c>
      <c r="J1218" s="386"/>
      <c r="K1218" s="387"/>
      <c r="L1218" s="613" t="e">
        <f>IF(#REF!="","",#REF!)</f>
        <v>#REF!</v>
      </c>
      <c r="M1218" s="613"/>
      <c r="N1218" s="613"/>
      <c r="O1218" s="613"/>
      <c r="P1218" s="613"/>
      <c r="Q1218" s="613"/>
      <c r="R1218" s="613"/>
      <c r="S1218" s="614"/>
      <c r="T1218" s="567"/>
      <c r="U1218" s="416"/>
      <c r="V1218" s="666"/>
      <c r="W1218" s="565"/>
      <c r="X1218" s="23" t="e">
        <f t="shared" si="212"/>
        <v>#REF!</v>
      </c>
      <c r="Y1218" s="7">
        <f t="shared" si="213"/>
        <v>2</v>
      </c>
      <c r="Z1218" s="7" t="e">
        <f t="shared" si="214"/>
        <v>#REF!</v>
      </c>
      <c r="AA1218" s="7" t="e">
        <f t="shared" si="215"/>
        <v>#REF!</v>
      </c>
      <c r="AB1218" s="7" t="e">
        <f>IF(I1218=#REF!,1,2)</f>
        <v>#REF!</v>
      </c>
    </row>
    <row r="1219" spans="1:28" s="7" customFormat="1" ht="17.45" customHeight="1" x14ac:dyDescent="0.15">
      <c r="A1219" s="27" t="e">
        <f t="shared" si="216"/>
        <v>#REF!</v>
      </c>
      <c r="B1219" s="623"/>
      <c r="C1219" s="628"/>
      <c r="D1219" s="631"/>
      <c r="E1219" s="523"/>
      <c r="F1219" s="47" t="e">
        <f>IF(#REF!="","",#REF!)</f>
        <v>#REF!</v>
      </c>
      <c r="G1219" s="49" t="e">
        <f>IF(#REF!="","",#REF!)</f>
        <v>#REF!</v>
      </c>
      <c r="H1219" s="54" t="e">
        <f>IF(#REF!="","",#REF!)</f>
        <v>#REF!</v>
      </c>
      <c r="I1219" s="385" t="str">
        <f t="shared" si="211"/>
        <v/>
      </c>
      <c r="J1219" s="386"/>
      <c r="K1219" s="387"/>
      <c r="L1219" s="613" t="e">
        <f>IF(#REF!="","",#REF!)</f>
        <v>#REF!</v>
      </c>
      <c r="M1219" s="613"/>
      <c r="N1219" s="613"/>
      <c r="O1219" s="613"/>
      <c r="P1219" s="613"/>
      <c r="Q1219" s="613"/>
      <c r="R1219" s="613"/>
      <c r="S1219" s="614"/>
      <c r="T1219" s="567"/>
      <c r="U1219" s="416"/>
      <c r="V1219" s="666"/>
      <c r="W1219" s="565"/>
      <c r="X1219" s="23" t="e">
        <f t="shared" si="212"/>
        <v>#REF!</v>
      </c>
      <c r="Y1219" s="7">
        <f t="shared" si="213"/>
        <v>2</v>
      </c>
      <c r="Z1219" s="7" t="e">
        <f t="shared" si="214"/>
        <v>#REF!</v>
      </c>
      <c r="AA1219" s="7" t="e">
        <f t="shared" si="215"/>
        <v>#REF!</v>
      </c>
      <c r="AB1219" s="7" t="e">
        <f>IF(I1219=#REF!,1,2)</f>
        <v>#REF!</v>
      </c>
    </row>
    <row r="1220" spans="1:28" s="7" customFormat="1" ht="17.45" customHeight="1" x14ac:dyDescent="0.15">
      <c r="A1220" s="27" t="e">
        <f t="shared" si="216"/>
        <v>#REF!</v>
      </c>
      <c r="B1220" s="623"/>
      <c r="C1220" s="628"/>
      <c r="D1220" s="631"/>
      <c r="E1220" s="523"/>
      <c r="F1220" s="47" t="e">
        <f>IF(#REF!="","",#REF!)</f>
        <v>#REF!</v>
      </c>
      <c r="G1220" s="49" t="e">
        <f>IF(#REF!="","",#REF!)</f>
        <v>#REF!</v>
      </c>
      <c r="H1220" s="54" t="e">
        <f>IF(#REF!="","",#REF!)</f>
        <v>#REF!</v>
      </c>
      <c r="I1220" s="385" t="str">
        <f t="shared" si="211"/>
        <v/>
      </c>
      <c r="J1220" s="386"/>
      <c r="K1220" s="387"/>
      <c r="L1220" s="613" t="e">
        <f>IF(#REF!="","",#REF!)</f>
        <v>#REF!</v>
      </c>
      <c r="M1220" s="613"/>
      <c r="N1220" s="613"/>
      <c r="O1220" s="613"/>
      <c r="P1220" s="613"/>
      <c r="Q1220" s="613"/>
      <c r="R1220" s="613"/>
      <c r="S1220" s="614"/>
      <c r="T1220" s="567"/>
      <c r="U1220" s="416"/>
      <c r="V1220" s="666"/>
      <c r="W1220" s="565"/>
      <c r="X1220" s="23" t="e">
        <f t="shared" si="212"/>
        <v>#REF!</v>
      </c>
      <c r="Y1220" s="7">
        <f t="shared" si="213"/>
        <v>2</v>
      </c>
      <c r="Z1220" s="7" t="e">
        <f t="shared" si="214"/>
        <v>#REF!</v>
      </c>
      <c r="AA1220" s="7" t="e">
        <f t="shared" si="215"/>
        <v>#REF!</v>
      </c>
      <c r="AB1220" s="7" t="e">
        <f>IF(I1220=#REF!,1,2)</f>
        <v>#REF!</v>
      </c>
    </row>
    <row r="1221" spans="1:28" s="7" customFormat="1" ht="17.45" customHeight="1" x14ac:dyDescent="0.15">
      <c r="A1221" s="27" t="e">
        <f t="shared" si="216"/>
        <v>#REF!</v>
      </c>
      <c r="B1221" s="623"/>
      <c r="C1221" s="628"/>
      <c r="D1221" s="631"/>
      <c r="E1221" s="523"/>
      <c r="F1221" s="47" t="e">
        <f>IF(#REF!="","",#REF!)</f>
        <v>#REF!</v>
      </c>
      <c r="G1221" s="49" t="e">
        <f>IF(#REF!="","",#REF!)</f>
        <v>#REF!</v>
      </c>
      <c r="H1221" s="54" t="e">
        <f>IF(#REF!="","",#REF!)</f>
        <v>#REF!</v>
      </c>
      <c r="I1221" s="385" t="str">
        <f t="shared" si="211"/>
        <v/>
      </c>
      <c r="J1221" s="386"/>
      <c r="K1221" s="387"/>
      <c r="L1221" s="613" t="e">
        <f>IF(#REF!="","",#REF!)</f>
        <v>#REF!</v>
      </c>
      <c r="M1221" s="613"/>
      <c r="N1221" s="613"/>
      <c r="O1221" s="613"/>
      <c r="P1221" s="613"/>
      <c r="Q1221" s="613"/>
      <c r="R1221" s="613"/>
      <c r="S1221" s="614"/>
      <c r="T1221" s="567"/>
      <c r="U1221" s="416"/>
      <c r="V1221" s="666"/>
      <c r="W1221" s="565"/>
      <c r="X1221" s="23" t="e">
        <f t="shared" si="212"/>
        <v>#REF!</v>
      </c>
      <c r="Y1221" s="7">
        <f t="shared" si="213"/>
        <v>2</v>
      </c>
      <c r="Z1221" s="7" t="e">
        <f t="shared" si="214"/>
        <v>#REF!</v>
      </c>
      <c r="AA1221" s="7" t="e">
        <f t="shared" si="215"/>
        <v>#REF!</v>
      </c>
      <c r="AB1221" s="7" t="e">
        <f>IF(I1221=#REF!,1,2)</f>
        <v>#REF!</v>
      </c>
    </row>
    <row r="1222" spans="1:28" s="7" customFormat="1" ht="17.45" customHeight="1" x14ac:dyDescent="0.15">
      <c r="A1222" s="27" t="e">
        <f t="shared" si="216"/>
        <v>#REF!</v>
      </c>
      <c r="B1222" s="623"/>
      <c r="C1222" s="628"/>
      <c r="D1222" s="631"/>
      <c r="E1222" s="523"/>
      <c r="F1222" s="47" t="e">
        <f>IF(#REF!="","",#REF!)</f>
        <v>#REF!</v>
      </c>
      <c r="G1222" s="49" t="e">
        <f>IF(#REF!="","",#REF!)</f>
        <v>#REF!</v>
      </c>
      <c r="H1222" s="54" t="e">
        <f>IF(#REF!="","",#REF!)</f>
        <v>#REF!</v>
      </c>
      <c r="I1222" s="385" t="str">
        <f t="shared" si="211"/>
        <v/>
      </c>
      <c r="J1222" s="386"/>
      <c r="K1222" s="387"/>
      <c r="L1222" s="613" t="e">
        <f>IF(#REF!="","",#REF!)</f>
        <v>#REF!</v>
      </c>
      <c r="M1222" s="613"/>
      <c r="N1222" s="613"/>
      <c r="O1222" s="613"/>
      <c r="P1222" s="613"/>
      <c r="Q1222" s="613"/>
      <c r="R1222" s="613"/>
      <c r="S1222" s="614"/>
      <c r="T1222" s="567"/>
      <c r="U1222" s="416"/>
      <c r="V1222" s="666"/>
      <c r="W1222" s="565"/>
      <c r="X1222" s="23" t="e">
        <f t="shared" si="212"/>
        <v>#REF!</v>
      </c>
      <c r="Y1222" s="7">
        <f t="shared" si="213"/>
        <v>2</v>
      </c>
      <c r="Z1222" s="7" t="e">
        <f t="shared" si="214"/>
        <v>#REF!</v>
      </c>
      <c r="AA1222" s="7" t="e">
        <f t="shared" si="215"/>
        <v>#REF!</v>
      </c>
      <c r="AB1222" s="7" t="e">
        <f>IF(I1222=#REF!,1,2)</f>
        <v>#REF!</v>
      </c>
    </row>
    <row r="1223" spans="1:28" s="7" customFormat="1" ht="17.45" customHeight="1" x14ac:dyDescent="0.15">
      <c r="A1223" s="27" t="e">
        <f t="shared" si="216"/>
        <v>#REF!</v>
      </c>
      <c r="B1223" s="623"/>
      <c r="C1223" s="628"/>
      <c r="D1223" s="631"/>
      <c r="E1223" s="523"/>
      <c r="F1223" s="47" t="e">
        <f>IF(#REF!="","",#REF!)</f>
        <v>#REF!</v>
      </c>
      <c r="G1223" s="49" t="e">
        <f>IF(#REF!="","",#REF!)</f>
        <v>#REF!</v>
      </c>
      <c r="H1223" s="54" t="e">
        <f>IF(#REF!="","",#REF!)</f>
        <v>#REF!</v>
      </c>
      <c r="I1223" s="385" t="str">
        <f t="shared" si="211"/>
        <v/>
      </c>
      <c r="J1223" s="386"/>
      <c r="K1223" s="387"/>
      <c r="L1223" s="613" t="e">
        <f>IF(#REF!="","",#REF!)</f>
        <v>#REF!</v>
      </c>
      <c r="M1223" s="613"/>
      <c r="N1223" s="613"/>
      <c r="O1223" s="613"/>
      <c r="P1223" s="613"/>
      <c r="Q1223" s="613"/>
      <c r="R1223" s="613"/>
      <c r="S1223" s="614"/>
      <c r="T1223" s="567"/>
      <c r="U1223" s="416"/>
      <c r="V1223" s="666"/>
      <c r="W1223" s="565"/>
      <c r="X1223" s="23" t="e">
        <f t="shared" si="212"/>
        <v>#REF!</v>
      </c>
      <c r="Y1223" s="7">
        <f t="shared" si="213"/>
        <v>2</v>
      </c>
      <c r="Z1223" s="7" t="e">
        <f t="shared" si="214"/>
        <v>#REF!</v>
      </c>
      <c r="AA1223" s="7" t="e">
        <f t="shared" si="215"/>
        <v>#REF!</v>
      </c>
      <c r="AB1223" s="7" t="e">
        <f>IF(I1223=#REF!,1,2)</f>
        <v>#REF!</v>
      </c>
    </row>
    <row r="1224" spans="1:28" s="7" customFormat="1" ht="17.45" customHeight="1" x14ac:dyDescent="0.15">
      <c r="A1224" s="27" t="e">
        <f t="shared" si="216"/>
        <v>#REF!</v>
      </c>
      <c r="B1224" s="623"/>
      <c r="C1224" s="628"/>
      <c r="D1224" s="631"/>
      <c r="E1224" s="523"/>
      <c r="F1224" s="47" t="e">
        <f>IF(#REF!="","",#REF!)</f>
        <v>#REF!</v>
      </c>
      <c r="G1224" s="49" t="e">
        <f>IF(#REF!="","",#REF!)</f>
        <v>#REF!</v>
      </c>
      <c r="H1224" s="54" t="e">
        <f>IF(#REF!="","",#REF!)</f>
        <v>#REF!</v>
      </c>
      <c r="I1224" s="385" t="str">
        <f t="shared" si="211"/>
        <v/>
      </c>
      <c r="J1224" s="386"/>
      <c r="K1224" s="387"/>
      <c r="L1224" s="613" t="e">
        <f>IF(#REF!="","",#REF!)</f>
        <v>#REF!</v>
      </c>
      <c r="M1224" s="613"/>
      <c r="N1224" s="613"/>
      <c r="O1224" s="613"/>
      <c r="P1224" s="613"/>
      <c r="Q1224" s="613"/>
      <c r="R1224" s="613"/>
      <c r="S1224" s="614"/>
      <c r="T1224" s="567"/>
      <c r="U1224" s="416"/>
      <c r="V1224" s="666"/>
      <c r="W1224" s="565"/>
      <c r="X1224" s="23" t="e">
        <f t="shared" si="212"/>
        <v>#REF!</v>
      </c>
      <c r="Y1224" s="7">
        <f t="shared" si="213"/>
        <v>2</v>
      </c>
      <c r="Z1224" s="7" t="e">
        <f t="shared" si="214"/>
        <v>#REF!</v>
      </c>
      <c r="AA1224" s="7" t="e">
        <f t="shared" si="215"/>
        <v>#REF!</v>
      </c>
      <c r="AB1224" s="7" t="e">
        <f>IF(I1224=#REF!,1,2)</f>
        <v>#REF!</v>
      </c>
    </row>
    <row r="1225" spans="1:28" s="7" customFormat="1" ht="17.45" customHeight="1" x14ac:dyDescent="0.15">
      <c r="A1225" s="27" t="e">
        <f t="shared" si="216"/>
        <v>#REF!</v>
      </c>
      <c r="B1225" s="623"/>
      <c r="C1225" s="628"/>
      <c r="D1225" s="631"/>
      <c r="E1225" s="523"/>
      <c r="F1225" s="47" t="e">
        <f>IF(#REF!="","",#REF!)</f>
        <v>#REF!</v>
      </c>
      <c r="G1225" s="49" t="e">
        <f>IF(#REF!="","",#REF!)</f>
        <v>#REF!</v>
      </c>
      <c r="H1225" s="54" t="e">
        <f>IF(#REF!="","",#REF!)</f>
        <v>#REF!</v>
      </c>
      <c r="I1225" s="385" t="str">
        <f t="shared" si="211"/>
        <v/>
      </c>
      <c r="J1225" s="386"/>
      <c r="K1225" s="387"/>
      <c r="L1225" s="613" t="e">
        <f>IF(#REF!="","",#REF!)</f>
        <v>#REF!</v>
      </c>
      <c r="M1225" s="613"/>
      <c r="N1225" s="613"/>
      <c r="O1225" s="613"/>
      <c r="P1225" s="613"/>
      <c r="Q1225" s="613"/>
      <c r="R1225" s="613"/>
      <c r="S1225" s="614"/>
      <c r="T1225" s="567"/>
      <c r="U1225" s="416"/>
      <c r="V1225" s="666"/>
      <c r="W1225" s="565"/>
      <c r="X1225" s="23" t="e">
        <f t="shared" si="212"/>
        <v>#REF!</v>
      </c>
      <c r="Y1225" s="7">
        <f t="shared" si="213"/>
        <v>2</v>
      </c>
      <c r="Z1225" s="7" t="e">
        <f t="shared" si="214"/>
        <v>#REF!</v>
      </c>
      <c r="AA1225" s="7" t="e">
        <f t="shared" si="215"/>
        <v>#REF!</v>
      </c>
      <c r="AB1225" s="7" t="e">
        <f>IF(I1225=#REF!,1,2)</f>
        <v>#REF!</v>
      </c>
    </row>
    <row r="1226" spans="1:28" s="7" customFormat="1" ht="17.45" customHeight="1" x14ac:dyDescent="0.15">
      <c r="A1226" s="27" t="e">
        <f t="shared" si="216"/>
        <v>#REF!</v>
      </c>
      <c r="B1226" s="623"/>
      <c r="C1226" s="628"/>
      <c r="D1226" s="631"/>
      <c r="E1226" s="523"/>
      <c r="F1226" s="47" t="e">
        <f>IF(#REF!="","",#REF!)</f>
        <v>#REF!</v>
      </c>
      <c r="G1226" s="49" t="e">
        <f>IF(#REF!="","",#REF!)</f>
        <v>#REF!</v>
      </c>
      <c r="H1226" s="54" t="e">
        <f>IF(#REF!="","",#REF!)</f>
        <v>#REF!</v>
      </c>
      <c r="I1226" s="385" t="str">
        <f t="shared" si="211"/>
        <v/>
      </c>
      <c r="J1226" s="386"/>
      <c r="K1226" s="387"/>
      <c r="L1226" s="613" t="e">
        <f>IF(#REF!="","",#REF!)</f>
        <v>#REF!</v>
      </c>
      <c r="M1226" s="613"/>
      <c r="N1226" s="613"/>
      <c r="O1226" s="613"/>
      <c r="P1226" s="613"/>
      <c r="Q1226" s="613"/>
      <c r="R1226" s="613"/>
      <c r="S1226" s="614"/>
      <c r="T1226" s="567"/>
      <c r="U1226" s="416"/>
      <c r="V1226" s="666"/>
      <c r="W1226" s="565"/>
      <c r="X1226" s="23" t="e">
        <f t="shared" si="212"/>
        <v>#REF!</v>
      </c>
      <c r="Y1226" s="7">
        <f t="shared" si="213"/>
        <v>2</v>
      </c>
      <c r="Z1226" s="7" t="e">
        <f t="shared" si="214"/>
        <v>#REF!</v>
      </c>
      <c r="AA1226" s="7" t="e">
        <f t="shared" si="215"/>
        <v>#REF!</v>
      </c>
      <c r="AB1226" s="7" t="e">
        <f>IF(I1226=#REF!,1,2)</f>
        <v>#REF!</v>
      </c>
    </row>
    <row r="1227" spans="1:28" s="7" customFormat="1" ht="17.45" customHeight="1" x14ac:dyDescent="0.15">
      <c r="A1227" s="27" t="e">
        <f t="shared" si="216"/>
        <v>#REF!</v>
      </c>
      <c r="B1227" s="623"/>
      <c r="C1227" s="628"/>
      <c r="D1227" s="631"/>
      <c r="E1227" s="523"/>
      <c r="F1227" s="47" t="e">
        <f>IF(#REF!="","",#REF!)</f>
        <v>#REF!</v>
      </c>
      <c r="G1227" s="49" t="e">
        <f>IF(#REF!="","",#REF!)</f>
        <v>#REF!</v>
      </c>
      <c r="H1227" s="54" t="e">
        <f>IF(#REF!="","",#REF!)</f>
        <v>#REF!</v>
      </c>
      <c r="I1227" s="385" t="str">
        <f t="shared" si="211"/>
        <v/>
      </c>
      <c r="J1227" s="386"/>
      <c r="K1227" s="387"/>
      <c r="L1227" s="613" t="e">
        <f>IF(#REF!="","",#REF!)</f>
        <v>#REF!</v>
      </c>
      <c r="M1227" s="613"/>
      <c r="N1227" s="613"/>
      <c r="O1227" s="613"/>
      <c r="P1227" s="613"/>
      <c r="Q1227" s="613"/>
      <c r="R1227" s="613"/>
      <c r="S1227" s="614"/>
      <c r="T1227" s="567"/>
      <c r="U1227" s="416"/>
      <c r="V1227" s="666"/>
      <c r="W1227" s="565"/>
      <c r="X1227" s="23" t="e">
        <f t="shared" si="212"/>
        <v>#REF!</v>
      </c>
      <c r="Y1227" s="7">
        <f t="shared" si="213"/>
        <v>2</v>
      </c>
      <c r="Z1227" s="7" t="e">
        <f t="shared" si="214"/>
        <v>#REF!</v>
      </c>
      <c r="AA1227" s="7" t="e">
        <f t="shared" si="215"/>
        <v>#REF!</v>
      </c>
      <c r="AB1227" s="7" t="e">
        <f>IF(I1227=#REF!,1,2)</f>
        <v>#REF!</v>
      </c>
    </row>
    <row r="1228" spans="1:28" s="7" customFormat="1" ht="17.45" customHeight="1" x14ac:dyDescent="0.15">
      <c r="A1228" s="27" t="e">
        <f t="shared" si="216"/>
        <v>#REF!</v>
      </c>
      <c r="B1228" s="623"/>
      <c r="C1228" s="628"/>
      <c r="D1228" s="631"/>
      <c r="E1228" s="523"/>
      <c r="F1228" s="47" t="e">
        <f>IF(#REF!="","",#REF!)</f>
        <v>#REF!</v>
      </c>
      <c r="G1228" s="49" t="e">
        <f>IF(#REF!="","",#REF!)</f>
        <v>#REF!</v>
      </c>
      <c r="H1228" s="54" t="e">
        <f>IF(#REF!="","",#REF!)</f>
        <v>#REF!</v>
      </c>
      <c r="I1228" s="385" t="str">
        <f t="shared" si="211"/>
        <v/>
      </c>
      <c r="J1228" s="386"/>
      <c r="K1228" s="387"/>
      <c r="L1228" s="613" t="e">
        <f>IF(#REF!="","",#REF!)</f>
        <v>#REF!</v>
      </c>
      <c r="M1228" s="613"/>
      <c r="N1228" s="613"/>
      <c r="O1228" s="613"/>
      <c r="P1228" s="613"/>
      <c r="Q1228" s="613"/>
      <c r="R1228" s="613"/>
      <c r="S1228" s="614"/>
      <c r="T1228" s="567"/>
      <c r="U1228" s="416"/>
      <c r="V1228" s="666"/>
      <c r="W1228" s="565"/>
      <c r="X1228" s="23" t="e">
        <f t="shared" si="212"/>
        <v>#REF!</v>
      </c>
      <c r="Y1228" s="7">
        <f t="shared" si="213"/>
        <v>2</v>
      </c>
      <c r="Z1228" s="7" t="e">
        <f t="shared" si="214"/>
        <v>#REF!</v>
      </c>
      <c r="AA1228" s="7" t="e">
        <f t="shared" si="215"/>
        <v>#REF!</v>
      </c>
      <c r="AB1228" s="7" t="e">
        <f>IF(I1228=#REF!,1,2)</f>
        <v>#REF!</v>
      </c>
    </row>
    <row r="1229" spans="1:28" s="7" customFormat="1" ht="17.45" customHeight="1" x14ac:dyDescent="0.15">
      <c r="A1229" s="27" t="e">
        <f t="shared" si="216"/>
        <v>#REF!</v>
      </c>
      <c r="B1229" s="623"/>
      <c r="C1229" s="628"/>
      <c r="D1229" s="631"/>
      <c r="E1229" s="523"/>
      <c r="F1229" s="47" t="e">
        <f>IF(#REF!="","",#REF!)</f>
        <v>#REF!</v>
      </c>
      <c r="G1229" s="49" t="e">
        <f>IF(#REF!="","",#REF!)</f>
        <v>#REF!</v>
      </c>
      <c r="H1229" s="54" t="e">
        <f>IF(#REF!="","",#REF!)</f>
        <v>#REF!</v>
      </c>
      <c r="I1229" s="385" t="str">
        <f t="shared" si="211"/>
        <v/>
      </c>
      <c r="J1229" s="386"/>
      <c r="K1229" s="387"/>
      <c r="L1229" s="613" t="e">
        <f>IF(#REF!="","",#REF!)</f>
        <v>#REF!</v>
      </c>
      <c r="M1229" s="613"/>
      <c r="N1229" s="613"/>
      <c r="O1229" s="613"/>
      <c r="P1229" s="613"/>
      <c r="Q1229" s="613"/>
      <c r="R1229" s="613"/>
      <c r="S1229" s="614"/>
      <c r="T1229" s="567"/>
      <c r="U1229" s="416"/>
      <c r="V1229" s="666"/>
      <c r="W1229" s="565"/>
      <c r="X1229" s="23" t="e">
        <f t="shared" si="212"/>
        <v>#REF!</v>
      </c>
      <c r="Y1229" s="7">
        <f t="shared" si="213"/>
        <v>2</v>
      </c>
      <c r="Z1229" s="7" t="e">
        <f t="shared" si="214"/>
        <v>#REF!</v>
      </c>
      <c r="AA1229" s="7" t="e">
        <f t="shared" si="215"/>
        <v>#REF!</v>
      </c>
      <c r="AB1229" s="7" t="e">
        <f>IF(I1229=#REF!,1,2)</f>
        <v>#REF!</v>
      </c>
    </row>
    <row r="1230" spans="1:28" s="7" customFormat="1" ht="17.45" customHeight="1" x14ac:dyDescent="0.15">
      <c r="A1230" s="27" t="e">
        <f t="shared" si="216"/>
        <v>#REF!</v>
      </c>
      <c r="B1230" s="623"/>
      <c r="C1230" s="628"/>
      <c r="D1230" s="631"/>
      <c r="E1230" s="523"/>
      <c r="F1230" s="47" t="e">
        <f>IF(#REF!="","",#REF!)</f>
        <v>#REF!</v>
      </c>
      <c r="G1230" s="49" t="e">
        <f>IF(#REF!="","",#REF!)</f>
        <v>#REF!</v>
      </c>
      <c r="H1230" s="54" t="e">
        <f>IF(#REF!="","",#REF!)</f>
        <v>#REF!</v>
      </c>
      <c r="I1230" s="385" t="str">
        <f t="shared" si="211"/>
        <v/>
      </c>
      <c r="J1230" s="386"/>
      <c r="K1230" s="387"/>
      <c r="L1230" s="613" t="e">
        <f>IF(#REF!="","",#REF!)</f>
        <v>#REF!</v>
      </c>
      <c r="M1230" s="613"/>
      <c r="N1230" s="613"/>
      <c r="O1230" s="613"/>
      <c r="P1230" s="613"/>
      <c r="Q1230" s="613"/>
      <c r="R1230" s="613"/>
      <c r="S1230" s="614"/>
      <c r="T1230" s="567"/>
      <c r="U1230" s="416"/>
      <c r="V1230" s="666"/>
      <c r="W1230" s="565"/>
      <c r="X1230" s="23" t="e">
        <f t="shared" si="212"/>
        <v>#REF!</v>
      </c>
      <c r="Y1230" s="7">
        <f t="shared" si="213"/>
        <v>2</v>
      </c>
      <c r="Z1230" s="7" t="e">
        <f t="shared" si="214"/>
        <v>#REF!</v>
      </c>
      <c r="AA1230" s="7" t="e">
        <f t="shared" si="215"/>
        <v>#REF!</v>
      </c>
      <c r="AB1230" s="7" t="e">
        <f>IF(I1230=#REF!,1,2)</f>
        <v>#REF!</v>
      </c>
    </row>
    <row r="1231" spans="1:28" s="7" customFormat="1" ht="17.45" customHeight="1" x14ac:dyDescent="0.15">
      <c r="A1231" s="27" t="e">
        <f t="shared" si="216"/>
        <v>#REF!</v>
      </c>
      <c r="B1231" s="623"/>
      <c r="C1231" s="628"/>
      <c r="D1231" s="631"/>
      <c r="E1231" s="523"/>
      <c r="F1231" s="47" t="e">
        <f>IF(#REF!="","",#REF!)</f>
        <v>#REF!</v>
      </c>
      <c r="G1231" s="49" t="e">
        <f>IF(#REF!="","",#REF!)</f>
        <v>#REF!</v>
      </c>
      <c r="H1231" s="54" t="e">
        <f>IF(#REF!="","",#REF!)</f>
        <v>#REF!</v>
      </c>
      <c r="I1231" s="385" t="str">
        <f t="shared" si="211"/>
        <v/>
      </c>
      <c r="J1231" s="386"/>
      <c r="K1231" s="387"/>
      <c r="L1231" s="613" t="e">
        <f>IF(#REF!="","",#REF!)</f>
        <v>#REF!</v>
      </c>
      <c r="M1231" s="613"/>
      <c r="N1231" s="613"/>
      <c r="O1231" s="613"/>
      <c r="P1231" s="613"/>
      <c r="Q1231" s="613"/>
      <c r="R1231" s="613"/>
      <c r="S1231" s="614"/>
      <c r="T1231" s="567"/>
      <c r="U1231" s="416"/>
      <c r="V1231" s="666"/>
      <c r="W1231" s="565"/>
      <c r="X1231" s="23" t="e">
        <f t="shared" si="212"/>
        <v>#REF!</v>
      </c>
      <c r="Y1231" s="7">
        <f t="shared" si="213"/>
        <v>2</v>
      </c>
      <c r="Z1231" s="7" t="e">
        <f t="shared" si="214"/>
        <v>#REF!</v>
      </c>
      <c r="AA1231" s="7" t="e">
        <f t="shared" si="215"/>
        <v>#REF!</v>
      </c>
      <c r="AB1231" s="7" t="e">
        <f>IF(I1231=#REF!,1,2)</f>
        <v>#REF!</v>
      </c>
    </row>
    <row r="1232" spans="1:28" s="7" customFormat="1" ht="17.45" customHeight="1" x14ac:dyDescent="0.15">
      <c r="A1232" s="27" t="e">
        <f t="shared" si="216"/>
        <v>#REF!</v>
      </c>
      <c r="B1232" s="623"/>
      <c r="C1232" s="628"/>
      <c r="D1232" s="631"/>
      <c r="E1232" s="523"/>
      <c r="F1232" s="47" t="e">
        <f>IF(#REF!="","",#REF!)</f>
        <v>#REF!</v>
      </c>
      <c r="G1232" s="49" t="e">
        <f>IF(#REF!="","",#REF!)</f>
        <v>#REF!</v>
      </c>
      <c r="H1232" s="54" t="e">
        <f>IF(#REF!="","",#REF!)</f>
        <v>#REF!</v>
      </c>
      <c r="I1232" s="385" t="str">
        <f t="shared" si="211"/>
        <v/>
      </c>
      <c r="J1232" s="386"/>
      <c r="K1232" s="387"/>
      <c r="L1232" s="613" t="e">
        <f>IF(#REF!="","",#REF!)</f>
        <v>#REF!</v>
      </c>
      <c r="M1232" s="613"/>
      <c r="N1232" s="613"/>
      <c r="O1232" s="613"/>
      <c r="P1232" s="613"/>
      <c r="Q1232" s="613"/>
      <c r="R1232" s="613"/>
      <c r="S1232" s="614"/>
      <c r="T1232" s="567"/>
      <c r="U1232" s="416"/>
      <c r="V1232" s="666"/>
      <c r="W1232" s="565"/>
      <c r="X1232" s="23" t="e">
        <f t="shared" si="212"/>
        <v>#REF!</v>
      </c>
      <c r="Y1232" s="7">
        <f t="shared" si="213"/>
        <v>2</v>
      </c>
      <c r="Z1232" s="7" t="e">
        <f t="shared" si="214"/>
        <v>#REF!</v>
      </c>
      <c r="AA1232" s="7" t="e">
        <f t="shared" si="215"/>
        <v>#REF!</v>
      </c>
      <c r="AB1232" s="7" t="e">
        <f>IF(I1232=#REF!,1,2)</f>
        <v>#REF!</v>
      </c>
    </row>
    <row r="1233" spans="1:30" s="7" customFormat="1" ht="17.45" customHeight="1" x14ac:dyDescent="0.15">
      <c r="A1233" s="27" t="e">
        <f t="shared" si="216"/>
        <v>#REF!</v>
      </c>
      <c r="B1233" s="623"/>
      <c r="C1233" s="628"/>
      <c r="D1233" s="631"/>
      <c r="E1233" s="523"/>
      <c r="F1233" s="47" t="e">
        <f>IF(#REF!="","",#REF!)</f>
        <v>#REF!</v>
      </c>
      <c r="G1233" s="49" t="e">
        <f>IF(#REF!="","",#REF!)</f>
        <v>#REF!</v>
      </c>
      <c r="H1233" s="54" t="e">
        <f>IF(#REF!="","",#REF!)</f>
        <v>#REF!</v>
      </c>
      <c r="I1233" s="385" t="str">
        <f t="shared" si="211"/>
        <v/>
      </c>
      <c r="J1233" s="386"/>
      <c r="K1233" s="387"/>
      <c r="L1233" s="613" t="e">
        <f>IF(#REF!="","",#REF!)</f>
        <v>#REF!</v>
      </c>
      <c r="M1233" s="613"/>
      <c r="N1233" s="613"/>
      <c r="O1233" s="613"/>
      <c r="P1233" s="613"/>
      <c r="Q1233" s="613"/>
      <c r="R1233" s="613"/>
      <c r="S1233" s="614"/>
      <c r="T1233" s="567"/>
      <c r="U1233" s="416"/>
      <c r="V1233" s="666"/>
      <c r="W1233" s="565"/>
      <c r="X1233" s="23" t="e">
        <f t="shared" si="212"/>
        <v>#REF!</v>
      </c>
      <c r="Y1233" s="7">
        <f t="shared" si="213"/>
        <v>2</v>
      </c>
      <c r="Z1233" s="7" t="e">
        <f t="shared" si="214"/>
        <v>#REF!</v>
      </c>
      <c r="AA1233" s="7" t="e">
        <f t="shared" si="215"/>
        <v>#REF!</v>
      </c>
      <c r="AB1233" s="7" t="e">
        <f>IF(I1233=#REF!,1,2)</f>
        <v>#REF!</v>
      </c>
    </row>
    <row r="1234" spans="1:30" s="7" customFormat="1" ht="17.45" customHeight="1" thickBot="1" x14ac:dyDescent="0.2">
      <c r="A1234" s="27" t="e">
        <f t="shared" si="216"/>
        <v>#REF!</v>
      </c>
      <c r="B1234" s="623"/>
      <c r="C1234" s="628"/>
      <c r="D1234" s="631"/>
      <c r="E1234" s="523"/>
      <c r="F1234" s="47" t="e">
        <f>IF(#REF!="","",#REF!)</f>
        <v>#REF!</v>
      </c>
      <c r="G1234" s="49" t="e">
        <f>IF(#REF!="","",#REF!)</f>
        <v>#REF!</v>
      </c>
      <c r="H1234" s="54" t="e">
        <f>IF(#REF!="","",#REF!)</f>
        <v>#REF!</v>
      </c>
      <c r="I1234" s="385" t="str">
        <f t="shared" si="211"/>
        <v/>
      </c>
      <c r="J1234" s="386"/>
      <c r="K1234" s="387"/>
      <c r="L1234" s="613" t="e">
        <f>IF(#REF!="","",#REF!)</f>
        <v>#REF!</v>
      </c>
      <c r="M1234" s="613"/>
      <c r="N1234" s="613"/>
      <c r="O1234" s="613"/>
      <c r="P1234" s="613"/>
      <c r="Q1234" s="613"/>
      <c r="R1234" s="613"/>
      <c r="S1234" s="614"/>
      <c r="T1234" s="668"/>
      <c r="U1234" s="416"/>
      <c r="V1234" s="666"/>
      <c r="W1234" s="565"/>
      <c r="X1234" s="23" t="e">
        <f t="shared" si="212"/>
        <v>#REF!</v>
      </c>
      <c r="Y1234" s="7">
        <f t="shared" si="213"/>
        <v>2</v>
      </c>
      <c r="Z1234" s="7" t="e">
        <f t="shared" si="214"/>
        <v>#REF!</v>
      </c>
      <c r="AA1234" s="7" t="e">
        <f t="shared" si="215"/>
        <v>#REF!</v>
      </c>
      <c r="AB1234" s="7" t="e">
        <f>IF(I1234=#REF!,1,2)</f>
        <v>#REF!</v>
      </c>
    </row>
    <row r="1235" spans="1:30" s="7" customFormat="1" ht="36" customHeight="1" thickBot="1" x14ac:dyDescent="0.2">
      <c r="A1235" s="13"/>
      <c r="B1235" s="623"/>
      <c r="C1235" s="628"/>
      <c r="D1235" s="631"/>
      <c r="E1235" s="508" t="s">
        <v>240</v>
      </c>
      <c r="F1235" s="511" t="s">
        <v>206</v>
      </c>
      <c r="G1235" s="435"/>
      <c r="H1235" s="434" t="s">
        <v>207</v>
      </c>
      <c r="I1235" s="435"/>
      <c r="J1235" s="435"/>
      <c r="K1235" s="435"/>
      <c r="L1235" s="436" t="s">
        <v>208</v>
      </c>
      <c r="M1235" s="436"/>
      <c r="N1235" s="436"/>
      <c r="O1235" s="669" t="s">
        <v>209</v>
      </c>
      <c r="P1235" s="670"/>
      <c r="Q1235" s="512" t="s">
        <v>210</v>
      </c>
      <c r="R1235" s="38" t="s">
        <v>206</v>
      </c>
      <c r="S1235" s="39" t="s">
        <v>202</v>
      </c>
      <c r="T1235" s="44" t="s">
        <v>211</v>
      </c>
      <c r="U1235" s="416"/>
      <c r="V1235" s="666"/>
      <c r="W1235" s="565"/>
      <c r="X1235" s="28"/>
      <c r="Y1235" s="21" t="s">
        <v>212</v>
      </c>
      <c r="Z1235" s="21" t="s">
        <v>210</v>
      </c>
      <c r="AB1235" s="45" t="s">
        <v>213</v>
      </c>
      <c r="AC1235" s="45" t="s">
        <v>214</v>
      </c>
      <c r="AD1235" s="22"/>
    </row>
    <row r="1236" spans="1:30" s="7" customFormat="1" ht="15" customHeight="1" x14ac:dyDescent="0.15">
      <c r="A1236" s="29"/>
      <c r="B1236" s="623"/>
      <c r="C1236" s="628"/>
      <c r="D1236" s="631"/>
      <c r="E1236" s="509"/>
      <c r="F1236" s="515" t="e">
        <f>IF(#REF!="","",#REF!)</f>
        <v>#REF!</v>
      </c>
      <c r="G1236" s="516"/>
      <c r="H1236" s="439" t="e">
        <f>IF(#REF!="","",#REF!)</f>
        <v>#REF!</v>
      </c>
      <c r="I1236" s="440"/>
      <c r="J1236" s="440"/>
      <c r="K1236" s="440"/>
      <c r="L1236" s="441" t="e">
        <f>IF(#REF!="","",#REF!)</f>
        <v>#REF!</v>
      </c>
      <c r="M1236" s="442"/>
      <c r="N1236" s="442"/>
      <c r="O1236" s="443" t="e">
        <f>SUM($L1236:$N1238)</f>
        <v>#REF!</v>
      </c>
      <c r="P1236" s="444"/>
      <c r="Q1236" s="513"/>
      <c r="R1236" s="42" t="e">
        <f>IF(#REF!="","",#REF!)</f>
        <v>#REF!</v>
      </c>
      <c r="S1236" s="40" t="e">
        <f>IF(#REF!="","",#REF!)</f>
        <v>#REF!</v>
      </c>
      <c r="T1236" s="617" t="e">
        <f>SUM($S1236:$S1238)</f>
        <v>#REF!</v>
      </c>
      <c r="U1236" s="416"/>
      <c r="V1236" s="666"/>
      <c r="W1236" s="565"/>
      <c r="X1236" s="23" t="e">
        <f>IF(OR(Y1236=2,Z1236=2,AB1236=2,AC1236=2),"入力不備あり","")</f>
        <v>#REF!</v>
      </c>
      <c r="Y1236" s="41" t="e">
        <f>IF(AND(F1236="",H1236="",L1236=""),"",IF(AND(F1236&lt;&gt;"",F1236&gt;0,L1236&lt;&gt;"",L1236&gt;0,H1236="○"),"",2))</f>
        <v>#REF!</v>
      </c>
      <c r="Z1236" s="41" t="e">
        <f>IF(AND(R1236="",S1236=""),"",IF(AND(R1236&gt;0,R1236&lt;&gt;"",S1236&gt;0,S1236&lt;&gt;""),"",2))</f>
        <v>#REF!</v>
      </c>
      <c r="AA1236" s="30"/>
      <c r="AB1236" s="7" t="e">
        <f>IF(AND(O1236=0,#REF!=0),"",IF(O1236=#REF!,1,2))</f>
        <v>#REF!</v>
      </c>
      <c r="AC1236" s="7" t="e">
        <f>IF(AND(T1236=0,#REF!=0),"",IF(T1236=#REF!,1,2))</f>
        <v>#REF!</v>
      </c>
    </row>
    <row r="1237" spans="1:30" s="7" customFormat="1" ht="15" customHeight="1" x14ac:dyDescent="0.15">
      <c r="A1237" s="29"/>
      <c r="B1237" s="623"/>
      <c r="C1237" s="628"/>
      <c r="D1237" s="631"/>
      <c r="E1237" s="509"/>
      <c r="F1237" s="500" t="e">
        <f>IF(#REF!="","",#REF!)</f>
        <v>#REF!</v>
      </c>
      <c r="G1237" s="501"/>
      <c r="H1237" s="448" t="e">
        <f>IF(#REF!="","",#REF!)</f>
        <v>#REF!</v>
      </c>
      <c r="I1237" s="449"/>
      <c r="J1237" s="449"/>
      <c r="K1237" s="449"/>
      <c r="L1237" s="450" t="e">
        <f>IF(#REF!="","",#REF!)</f>
        <v>#REF!</v>
      </c>
      <c r="M1237" s="451"/>
      <c r="N1237" s="451"/>
      <c r="O1237" s="445"/>
      <c r="P1237" s="444"/>
      <c r="Q1237" s="513"/>
      <c r="R1237" s="42" t="e">
        <f>IF(#REF!="","",#REF!)</f>
        <v>#REF!</v>
      </c>
      <c r="S1237" s="40" t="e">
        <f>IF(#REF!="","",#REF!)</f>
        <v>#REF!</v>
      </c>
      <c r="T1237" s="618"/>
      <c r="U1237" s="416"/>
      <c r="V1237" s="666"/>
      <c r="W1237" s="565"/>
      <c r="X1237" s="23" t="e">
        <f>IF(OR(Y1237=2,Z1237=2),"入力不備あり","")</f>
        <v>#REF!</v>
      </c>
      <c r="Y1237" s="41" t="e">
        <f>IF(AND(F1237="",H1237="",L1237=""),"",IF(AND(F1237&lt;&gt;"",F1237&gt;0,L1237&lt;&gt;"",L1237&gt;0,H1237="○"),"",2))</f>
        <v>#REF!</v>
      </c>
      <c r="Z1237" s="41" t="e">
        <f t="shared" ref="Z1237:Z1238" si="217">IF(AND(R1237="",S1237=""),"",IF(AND(R1237&gt;0,R1237&lt;&gt;"",S1237&gt;0,S1237&lt;&gt;""),"",2))</f>
        <v>#REF!</v>
      </c>
      <c r="AA1237" s="30"/>
    </row>
    <row r="1238" spans="1:30" s="7" customFormat="1" ht="15" customHeight="1" thickBot="1" x14ac:dyDescent="0.2">
      <c r="A1238" s="29"/>
      <c r="B1238" s="623"/>
      <c r="C1238" s="628"/>
      <c r="D1238" s="631"/>
      <c r="E1238" s="615"/>
      <c r="F1238" s="620" t="e">
        <f>IF(#REF!="","",#REF!)</f>
        <v>#REF!</v>
      </c>
      <c r="G1238" s="621"/>
      <c r="H1238" s="640" t="e">
        <f>IF(#REF!="","",#REF!)</f>
        <v>#REF!</v>
      </c>
      <c r="I1238" s="641"/>
      <c r="J1238" s="641"/>
      <c r="K1238" s="641"/>
      <c r="L1238" s="642" t="e">
        <f>IF(#REF!="","",#REF!)</f>
        <v>#REF!</v>
      </c>
      <c r="M1238" s="643"/>
      <c r="N1238" s="643"/>
      <c r="O1238" s="663"/>
      <c r="P1238" s="664"/>
      <c r="Q1238" s="616"/>
      <c r="R1238" s="59" t="e">
        <f>IF(#REF!="","",#REF!)</f>
        <v>#REF!</v>
      </c>
      <c r="S1238" s="60" t="e">
        <f>IF(#REF!="","",#REF!)</f>
        <v>#REF!</v>
      </c>
      <c r="T1238" s="619"/>
      <c r="U1238" s="416"/>
      <c r="V1238" s="666"/>
      <c r="W1238" s="565"/>
      <c r="X1238" s="23" t="e">
        <f>IF(OR(Y1238=2,Z1238=2),"入力不備あり","")</f>
        <v>#REF!</v>
      </c>
      <c r="Y1238" s="41" t="e">
        <f>IF(AND(F1238="",H1238="",L1238=""),"",IF(AND(F1238&lt;&gt;"",F1238&gt;0,L1238&lt;&gt;"",L1238&gt;0,H1238="○"),"",2))</f>
        <v>#REF!</v>
      </c>
      <c r="Z1238" s="41" t="e">
        <f t="shared" si="217"/>
        <v>#REF!</v>
      </c>
      <c r="AA1238" s="30"/>
    </row>
    <row r="1239" spans="1:30" s="7" customFormat="1" ht="27.6" customHeight="1" x14ac:dyDescent="0.15">
      <c r="A1239" s="320"/>
      <c r="B1239" s="624"/>
      <c r="C1239" s="326" t="s">
        <v>215</v>
      </c>
      <c r="D1239" s="327"/>
      <c r="E1239" s="608" t="e">
        <f>IF(#REF!="","",#REF!)</f>
        <v>#REF!</v>
      </c>
      <c r="F1239" s="609"/>
      <c r="G1239" s="609"/>
      <c r="H1239" s="609"/>
      <c r="I1239" s="609"/>
      <c r="J1239" s="609"/>
      <c r="K1239" s="609"/>
      <c r="L1239" s="609"/>
      <c r="M1239" s="609"/>
      <c r="N1239" s="609"/>
      <c r="O1239" s="609"/>
      <c r="P1239" s="609"/>
      <c r="Q1239" s="609"/>
      <c r="R1239" s="609"/>
      <c r="S1239" s="609"/>
      <c r="T1239" s="609"/>
      <c r="U1239" s="609"/>
      <c r="V1239" s="609"/>
      <c r="W1239" s="610"/>
    </row>
    <row r="1240" spans="1:30" s="7" customFormat="1" ht="27.6" customHeight="1" thickBot="1" x14ac:dyDescent="0.2">
      <c r="A1240" s="320"/>
      <c r="B1240" s="624"/>
      <c r="C1240" s="326" t="s">
        <v>216</v>
      </c>
      <c r="D1240" s="327"/>
      <c r="E1240" s="608" t="e">
        <f>IF(#REF!="","",#REF!)</f>
        <v>#REF!</v>
      </c>
      <c r="F1240" s="609"/>
      <c r="G1240" s="609"/>
      <c r="H1240" s="609"/>
      <c r="I1240" s="609"/>
      <c r="J1240" s="609"/>
      <c r="K1240" s="609"/>
      <c r="L1240" s="609"/>
      <c r="M1240" s="609"/>
      <c r="N1240" s="609"/>
      <c r="O1240" s="609"/>
      <c r="P1240" s="609"/>
      <c r="Q1240" s="609"/>
      <c r="R1240" s="611"/>
      <c r="S1240" s="611"/>
      <c r="T1240" s="611"/>
      <c r="U1240" s="611"/>
      <c r="V1240" s="611"/>
      <c r="W1240" s="612"/>
    </row>
    <row r="1241" spans="1:30" s="7" customFormat="1" ht="18.600000000000001" customHeight="1" x14ac:dyDescent="0.15">
      <c r="A1241" s="320"/>
      <c r="B1241" s="624"/>
      <c r="C1241" s="332" t="s">
        <v>217</v>
      </c>
      <c r="D1241" s="333"/>
      <c r="E1241" s="333"/>
      <c r="F1241" s="334"/>
      <c r="G1241" s="377" t="s">
        <v>218</v>
      </c>
      <c r="H1241" s="378"/>
      <c r="I1241" s="378"/>
      <c r="J1241" s="378"/>
      <c r="K1241" s="378"/>
      <c r="L1241" s="378"/>
      <c r="M1241" s="378"/>
      <c r="N1241" s="378"/>
      <c r="O1241" s="378"/>
      <c r="P1241" s="378"/>
      <c r="Q1241" s="378"/>
      <c r="R1241" s="389" t="e">
        <f>IF(X1241&lt;&gt;"","","【入力内容確認欄】以下を確認し【作業用】事業計画書(間接)シートを修正願います。")</f>
        <v>#REF!</v>
      </c>
      <c r="S1241" s="632"/>
      <c r="T1241" s="632"/>
      <c r="U1241" s="632"/>
      <c r="V1241" s="632"/>
      <c r="W1241" s="633"/>
      <c r="X1241" s="68" t="e">
        <f>IF(AND(R1244="",R1245="",R1246="",R1247="",R1248="",R1249=""),"左の市区町村に係る入力が完了しました。今一度、記載内容をご確認ください。","")</f>
        <v>#REF!</v>
      </c>
    </row>
    <row r="1242" spans="1:30" s="7" customFormat="1" ht="9" customHeight="1" x14ac:dyDescent="0.15">
      <c r="A1242" s="320"/>
      <c r="B1242" s="624"/>
      <c r="C1242" s="335"/>
      <c r="D1242" s="336"/>
      <c r="E1242" s="336"/>
      <c r="F1242" s="337"/>
      <c r="G1242" s="379"/>
      <c r="H1242" s="380"/>
      <c r="I1242" s="380"/>
      <c r="J1242" s="380"/>
      <c r="K1242" s="380"/>
      <c r="L1242" s="380"/>
      <c r="M1242" s="380"/>
      <c r="N1242" s="380"/>
      <c r="O1242" s="380"/>
      <c r="P1242" s="380"/>
      <c r="Q1242" s="380"/>
      <c r="R1242" s="634"/>
      <c r="S1242" s="635"/>
      <c r="T1242" s="635"/>
      <c r="U1242" s="635"/>
      <c r="V1242" s="635"/>
      <c r="W1242" s="636"/>
    </row>
    <row r="1243" spans="1:30" s="7" customFormat="1" ht="9" customHeight="1" thickBot="1" x14ac:dyDescent="0.2">
      <c r="A1243" s="320"/>
      <c r="B1243" s="624"/>
      <c r="C1243" s="335"/>
      <c r="D1243" s="336"/>
      <c r="E1243" s="336"/>
      <c r="F1243" s="337"/>
      <c r="G1243" s="381"/>
      <c r="H1243" s="382"/>
      <c r="I1243" s="382"/>
      <c r="J1243" s="382"/>
      <c r="K1243" s="382"/>
      <c r="L1243" s="382"/>
      <c r="M1243" s="382"/>
      <c r="N1243" s="382"/>
      <c r="O1243" s="382"/>
      <c r="P1243" s="382"/>
      <c r="Q1243" s="382"/>
      <c r="R1243" s="637"/>
      <c r="S1243" s="638"/>
      <c r="T1243" s="638"/>
      <c r="U1243" s="638"/>
      <c r="V1243" s="638"/>
      <c r="W1243" s="639"/>
    </row>
    <row r="1244" spans="1:30" s="7" customFormat="1" ht="17.45" customHeight="1" x14ac:dyDescent="0.15">
      <c r="A1244" s="320"/>
      <c r="B1244" s="624"/>
      <c r="C1244" s="335"/>
      <c r="D1244" s="336"/>
      <c r="E1244" s="336"/>
      <c r="F1244" s="337"/>
      <c r="G1244" s="398" t="e">
        <f>IF(#REF!="","",#REF!)</f>
        <v>#REF!</v>
      </c>
      <c r="H1244" s="399"/>
      <c r="I1244" s="399"/>
      <c r="J1244" s="399"/>
      <c r="K1244" s="399"/>
      <c r="L1244" s="399"/>
      <c r="M1244" s="399"/>
      <c r="N1244" s="399"/>
      <c r="O1244" s="399"/>
      <c r="P1244" s="399"/>
      <c r="Q1244" s="399"/>
      <c r="R1244" s="646" t="e" cm="1">
        <f t="array" ref="R1244">IF(AND(X1213:X1238="",A1215:A1238=""),"","・報酬・期末勤勉手当・交通費・合計額・都道府県/国の補助金額のいずれかに不備あり。")</f>
        <v>#REF!</v>
      </c>
      <c r="S1244" s="647"/>
      <c r="T1244" s="647"/>
      <c r="U1244" s="647"/>
      <c r="V1244" s="647"/>
      <c r="W1244" s="648"/>
    </row>
    <row r="1245" spans="1:30" s="7" customFormat="1" ht="17.45" customHeight="1" x14ac:dyDescent="0.15">
      <c r="A1245" s="320"/>
      <c r="B1245" s="624"/>
      <c r="C1245" s="335"/>
      <c r="D1245" s="336"/>
      <c r="E1245" s="336"/>
      <c r="F1245" s="337"/>
      <c r="G1245" s="374" t="s">
        <v>219</v>
      </c>
      <c r="H1245" s="388"/>
      <c r="I1245" s="388"/>
      <c r="J1245" s="388"/>
      <c r="K1245" s="388"/>
      <c r="L1245" s="388"/>
      <c r="M1245" s="388"/>
      <c r="N1245" s="388"/>
      <c r="O1245" s="388"/>
      <c r="P1245" s="388"/>
      <c r="Q1245" s="388"/>
      <c r="R1245" s="367" t="str">
        <f>IF(A1211="市町村名×","・【C列】市区町村名：未入力または不備あり。","")</f>
        <v>・【C列】市区町村名：未入力または不備あり。</v>
      </c>
      <c r="S1245" s="644"/>
      <c r="T1245" s="644"/>
      <c r="U1245" s="644"/>
      <c r="V1245" s="644"/>
      <c r="W1245" s="645"/>
    </row>
    <row r="1246" spans="1:30" s="7" customFormat="1" ht="17.45" customHeight="1" x14ac:dyDescent="0.15">
      <c r="A1246" s="320"/>
      <c r="B1246" s="624"/>
      <c r="C1246" s="338"/>
      <c r="D1246" s="339"/>
      <c r="E1246" s="339"/>
      <c r="F1246" s="340"/>
      <c r="G1246" s="364" t="e">
        <f>IF(#REF!="","",#REF!)</f>
        <v>#REF!</v>
      </c>
      <c r="H1246" s="365"/>
      <c r="I1246" s="365"/>
      <c r="J1246" s="366"/>
      <c r="K1246" s="366"/>
      <c r="L1246" s="366"/>
      <c r="M1246" s="366"/>
      <c r="N1246" s="366"/>
      <c r="O1246" s="366"/>
      <c r="P1246" s="366"/>
      <c r="Q1246" s="366"/>
      <c r="R1246" s="367" t="e">
        <f>IF(OR(AF1215=2,NOT(AND(V1213&gt;0.3*U1213,V1213&lt;0.4*U1213,V1213&gt;=W1213))),"・【V列】都道府県補助額：未入力または不備あり。","")</f>
        <v>#REF!</v>
      </c>
      <c r="S1246" s="644"/>
      <c r="T1246" s="644"/>
      <c r="U1246" s="644"/>
      <c r="V1246" s="644"/>
      <c r="W1246" s="645"/>
    </row>
    <row r="1247" spans="1:30" s="7" customFormat="1" ht="17.45" customHeight="1" x14ac:dyDescent="0.15">
      <c r="A1247" s="320"/>
      <c r="B1247" s="624"/>
      <c r="C1247" s="348" t="s">
        <v>241</v>
      </c>
      <c r="D1247" s="349"/>
      <c r="E1247" s="349"/>
      <c r="F1247" s="350"/>
      <c r="G1247" s="372" t="s">
        <v>221</v>
      </c>
      <c r="H1247" s="373"/>
      <c r="I1247" s="373"/>
      <c r="J1247" s="372" t="s">
        <v>222</v>
      </c>
      <c r="K1247" s="373"/>
      <c r="L1247" s="373"/>
      <c r="M1247" s="373"/>
      <c r="N1247" s="374" t="s">
        <v>223</v>
      </c>
      <c r="O1247" s="366"/>
      <c r="P1247" s="366"/>
      <c r="Q1247" s="366"/>
      <c r="R1247" s="341" t="e">
        <f>IF(AND(W1213&lt;=U1213/3,MOD(W1213,1000)=0,NOT(W1213=0),AG1215=1),"","・【W列】国庫補助希望額に不備あり。")</f>
        <v>#REF!</v>
      </c>
      <c r="S1247" s="649"/>
      <c r="T1247" s="649"/>
      <c r="U1247" s="649"/>
      <c r="V1247" s="649"/>
      <c r="W1247" s="650"/>
    </row>
    <row r="1248" spans="1:30" s="7" customFormat="1" ht="17.45" customHeight="1" x14ac:dyDescent="0.15">
      <c r="A1248" s="320"/>
      <c r="B1248" s="624"/>
      <c r="C1248" s="370"/>
      <c r="D1248" s="371"/>
      <c r="E1248" s="371"/>
      <c r="F1248" s="371"/>
      <c r="G1248" s="364" t="e">
        <f>IF(#REF!="","",#REF!)</f>
        <v>#REF!</v>
      </c>
      <c r="H1248" s="375"/>
      <c r="I1248" s="376"/>
      <c r="J1248" s="364" t="e">
        <f>IF(#REF!="","",#REF!)</f>
        <v>#REF!</v>
      </c>
      <c r="K1248" s="375"/>
      <c r="L1248" s="375"/>
      <c r="M1248" s="376"/>
      <c r="N1248" s="364" t="e">
        <f>IF(#REF!="","",#REF!)</f>
        <v>#REF!</v>
      </c>
      <c r="O1248" s="375"/>
      <c r="P1248" s="375"/>
      <c r="Q1248" s="375"/>
      <c r="R1248" s="651" t="e">
        <f>IF(AND(SUM(F1236:G1238)&lt;=D1213,SUM(R1236:R1238)&lt;=D1213),"","・報酬の「配置人数」には年間を通じた配置予定人数を記載してください。(※１)及び記入例参照")</f>
        <v>#REF!</v>
      </c>
      <c r="S1248" s="652"/>
      <c r="T1248" s="652"/>
      <c r="U1248" s="652"/>
      <c r="V1248" s="652"/>
      <c r="W1248" s="653"/>
      <c r="X1248" s="31" t="str">
        <f>IF(AND(O1248="○",T1248="○"),"①か②の",IF(AND(O1248="―",T1248="―"),"エラー",""))</f>
        <v/>
      </c>
    </row>
    <row r="1249" spans="1:33" s="7" customFormat="1" ht="17.45" customHeight="1" x14ac:dyDescent="0.15">
      <c r="A1249" s="320"/>
      <c r="B1249" s="624"/>
      <c r="C1249" s="348" t="s">
        <v>224</v>
      </c>
      <c r="D1249" s="349"/>
      <c r="E1249" s="349"/>
      <c r="F1249" s="350"/>
      <c r="G1249" s="354" t="s">
        <v>225</v>
      </c>
      <c r="H1249" s="354"/>
      <c r="I1249" s="354"/>
      <c r="J1249" s="355" t="s">
        <v>242</v>
      </c>
      <c r="K1249" s="356"/>
      <c r="L1249" s="356"/>
      <c r="M1249" s="356"/>
      <c r="N1249" s="356"/>
      <c r="O1249" s="356"/>
      <c r="P1249" s="356"/>
      <c r="Q1249" s="356"/>
      <c r="R1249" s="651" t="e">
        <f>IF(AND(OR(COUNTIF(J1250,"①*"),COUNTIF(J1250,"②*")),AND(E1239&lt;&gt;"",E1240&lt;&gt;"",G1244="○",G1246="○",G1248="○",J1248="○",N1248="○",G1250="○")),"","・【成果目標】・【成果指標】・【部活動指導員について】・【支給要件の確認】・【部活動指導員の指導状況】・【地域連携・地域移行に資する取組】のいずれかに未入力箇所あり。")</f>
        <v>#REF!</v>
      </c>
      <c r="S1249" s="546"/>
      <c r="T1249" s="546"/>
      <c r="U1249" s="546"/>
      <c r="V1249" s="546"/>
      <c r="W1249" s="547"/>
    </row>
    <row r="1250" spans="1:33" s="7" customFormat="1" ht="26.45" customHeight="1" thickBot="1" x14ac:dyDescent="0.2">
      <c r="A1250" s="320"/>
      <c r="B1250" s="625"/>
      <c r="C1250" s="351"/>
      <c r="D1250" s="352"/>
      <c r="E1250" s="352"/>
      <c r="F1250" s="353"/>
      <c r="G1250" s="363" t="e">
        <f>IF(#REF!="","",#REF!)</f>
        <v>#REF!</v>
      </c>
      <c r="H1250" s="363"/>
      <c r="I1250" s="363"/>
      <c r="J1250" s="657" t="e">
        <f>IF(#REF!="","",#REF!)</f>
        <v>#REF!</v>
      </c>
      <c r="K1250" s="658"/>
      <c r="L1250" s="658"/>
      <c r="M1250" s="658"/>
      <c r="N1250" s="658"/>
      <c r="O1250" s="658"/>
      <c r="P1250" s="658"/>
      <c r="Q1250" s="658"/>
      <c r="R1250" s="654"/>
      <c r="S1250" s="655"/>
      <c r="T1250" s="655"/>
      <c r="U1250" s="655"/>
      <c r="V1250" s="655"/>
      <c r="W1250" s="656"/>
      <c r="X1250" s="31" t="str">
        <f>IF(AND(O1250="○",T1250="○"),"①か②の",IF(AND(O1250="―",T1250="―"),"エラー",""))</f>
        <v/>
      </c>
    </row>
    <row r="1251" spans="1:33" s="7" customFormat="1" ht="26.45" customHeight="1" x14ac:dyDescent="0.15">
      <c r="A1251" s="24" t="str">
        <f>IF(OR(COUNTIF(C1253,"*区"),COUNTIF(C1253,"*市"),COUNTIF(C1253,"*町"),COUNTIF(C1253,"*村"),COUNTIF(C1253,"*組合")),"○","市町村名×")</f>
        <v>市町村名×</v>
      </c>
      <c r="B1251" s="490" t="s">
        <v>106</v>
      </c>
      <c r="C1251" s="659" t="s">
        <v>236</v>
      </c>
      <c r="D1251" s="661" t="s">
        <v>237</v>
      </c>
      <c r="E1251" s="409" t="s">
        <v>191</v>
      </c>
      <c r="F1251" s="410"/>
      <c r="G1251" s="410"/>
      <c r="H1251" s="410"/>
      <c r="I1251" s="410"/>
      <c r="J1251" s="410"/>
      <c r="K1251" s="410"/>
      <c r="L1251" s="410"/>
      <c r="M1251" s="410"/>
      <c r="N1251" s="410"/>
      <c r="O1251" s="410"/>
      <c r="P1251" s="410"/>
      <c r="Q1251" s="410"/>
      <c r="R1251" s="410"/>
      <c r="S1251" s="410"/>
      <c r="T1251" s="410"/>
      <c r="U1251" s="492" t="s">
        <v>192</v>
      </c>
      <c r="V1251" s="492" t="s">
        <v>238</v>
      </c>
      <c r="W1251" s="517" t="s">
        <v>193</v>
      </c>
      <c r="X1251" s="25" t="e">
        <f>IF(OR(AF1255=2,NOT(AND(V1253&gt;0.3*U1253,V1253&lt;0.4*U1253,V1253&gt;=W1253))),"※３参照：【Ｕ列】都道府県補助額を確認してください","")</f>
        <v>#REF!</v>
      </c>
      <c r="Y1251" s="26"/>
    </row>
    <row r="1252" spans="1:33" s="7" customFormat="1" ht="21.6" customHeight="1" thickBot="1" x14ac:dyDescent="0.2">
      <c r="A1252" s="24" t="str">
        <f>IF(B1253="都道府県確認欄","No.不備","")</f>
        <v/>
      </c>
      <c r="B1252" s="491"/>
      <c r="C1252" s="660"/>
      <c r="D1252" s="662"/>
      <c r="E1252" s="411"/>
      <c r="F1252" s="412"/>
      <c r="G1252" s="412"/>
      <c r="H1252" s="412"/>
      <c r="I1252" s="412"/>
      <c r="J1252" s="412"/>
      <c r="K1252" s="412"/>
      <c r="L1252" s="412"/>
      <c r="M1252" s="412"/>
      <c r="N1252" s="412"/>
      <c r="O1252" s="412"/>
      <c r="P1252" s="412"/>
      <c r="Q1252" s="412"/>
      <c r="R1252" s="412"/>
      <c r="S1252" s="412"/>
      <c r="T1252" s="412"/>
      <c r="U1252" s="493"/>
      <c r="V1252" s="493"/>
      <c r="W1252" s="518"/>
      <c r="X1252" s="25" t="e">
        <f>IF(AND(W1253&lt;=U1253/3,MOD(W1253,1000)=0,NOT(W1253=0),AG1255=1),"","※３参照：【Ｖ列】国庫補助希望額を確認してください。")</f>
        <v>#REF!</v>
      </c>
      <c r="Y1252" s="26"/>
    </row>
    <row r="1253" spans="1:33" s="7" customFormat="1" ht="24" customHeight="1" x14ac:dyDescent="0.15">
      <c r="A1253" s="14"/>
      <c r="B1253" s="622" t="str">
        <f>IFERROR(IF(OR(COUNTIF(C1253,"*区"),COUNTIF(C1253,"*市"),COUNTIF(C1253,"*町"),COUNTIF(C1253,"*村"),COUNTIF(C1253,"*組合")),B1213+1,"－"),"都道府県確認欄")</f>
        <v>－</v>
      </c>
      <c r="C1253" s="626" t="e">
        <f>#REF!</f>
        <v>#REF!</v>
      </c>
      <c r="D1253" s="629" t="e">
        <f>SUM($F1255:$F1274)</f>
        <v>#REF!</v>
      </c>
      <c r="E1253" s="523" t="s">
        <v>194</v>
      </c>
      <c r="F1253" s="524" t="s">
        <v>195</v>
      </c>
      <c r="G1253" s="526" t="s">
        <v>196</v>
      </c>
      <c r="H1253" s="528" t="s">
        <v>197</v>
      </c>
      <c r="I1253" s="423" t="s">
        <v>198</v>
      </c>
      <c r="J1253" s="424"/>
      <c r="K1253" s="425"/>
      <c r="L1253" s="429" t="s">
        <v>100</v>
      </c>
      <c r="M1253" s="430"/>
      <c r="N1253" s="430"/>
      <c r="O1253" s="430"/>
      <c r="P1253" s="430"/>
      <c r="Q1253" s="430"/>
      <c r="R1253" s="430"/>
      <c r="S1253" s="431"/>
      <c r="T1253" s="413" t="s">
        <v>199</v>
      </c>
      <c r="U1253" s="415" t="e">
        <f>SUM($T1255,$O1276,$T1276)</f>
        <v>#REF!</v>
      </c>
      <c r="V1253" s="665" t="e">
        <f>#REF!</f>
        <v>#REF!</v>
      </c>
      <c r="W1253" s="667" t="e">
        <f>#REF!</f>
        <v>#REF!</v>
      </c>
      <c r="X1253" s="23" t="e">
        <f>IF(AND(AD1255=1,AE1255=1,AF1255=1,AG1255=1),"","入力不備あり")</f>
        <v>#REF!</v>
      </c>
      <c r="Y1253" s="26"/>
    </row>
    <row r="1254" spans="1:33" s="7" customFormat="1" ht="12.6" customHeight="1" thickBot="1" x14ac:dyDescent="0.2">
      <c r="A1254" s="14"/>
      <c r="B1254" s="623"/>
      <c r="C1254" s="627"/>
      <c r="D1254" s="630"/>
      <c r="E1254" s="523"/>
      <c r="F1254" s="525"/>
      <c r="G1254" s="527"/>
      <c r="H1254" s="529"/>
      <c r="I1254" s="426"/>
      <c r="J1254" s="427"/>
      <c r="K1254" s="428"/>
      <c r="L1254" s="432"/>
      <c r="M1254" s="432"/>
      <c r="N1254" s="432"/>
      <c r="O1254" s="432"/>
      <c r="P1254" s="432"/>
      <c r="Q1254" s="432"/>
      <c r="R1254" s="432"/>
      <c r="S1254" s="433"/>
      <c r="T1254" s="414"/>
      <c r="U1254" s="416"/>
      <c r="V1254" s="666"/>
      <c r="W1254" s="565"/>
      <c r="X1254" s="26"/>
      <c r="Y1254" s="7" t="s">
        <v>180</v>
      </c>
      <c r="Z1254" s="7" t="s">
        <v>200</v>
      </c>
      <c r="AA1254" s="7" t="s">
        <v>201</v>
      </c>
      <c r="AB1254" s="7" t="s">
        <v>202</v>
      </c>
      <c r="AD1254" s="7" t="s">
        <v>203</v>
      </c>
      <c r="AE1254" s="7" t="s">
        <v>107</v>
      </c>
      <c r="AF1254" s="7" t="s">
        <v>239</v>
      </c>
      <c r="AG1254" s="7" t="s">
        <v>204</v>
      </c>
    </row>
    <row r="1255" spans="1:33" s="7" customFormat="1" ht="17.45" customHeight="1" x14ac:dyDescent="0.15">
      <c r="A1255" s="27" t="e">
        <f>IF(AND(F1255&lt;&gt;"",G1255&lt;&gt;"",H1255&lt;&gt;"",I1255&lt;&gt;""),"","入力不備あり")</f>
        <v>#REF!</v>
      </c>
      <c r="B1255" s="623"/>
      <c r="C1255" s="628"/>
      <c r="D1255" s="631"/>
      <c r="E1255" s="523"/>
      <c r="F1255" s="47" t="e">
        <f>IF(#REF!="","",#REF!)</f>
        <v>#REF!</v>
      </c>
      <c r="G1255" s="49" t="e">
        <f>IF(#REF!="","",#REF!)</f>
        <v>#REF!</v>
      </c>
      <c r="H1255" s="54" t="e">
        <f>IF(#REF!="","",#REF!)</f>
        <v>#REF!</v>
      </c>
      <c r="I1255" s="385" t="str">
        <f>IFERROR(INT(G1255*H1255),"")</f>
        <v/>
      </c>
      <c r="J1255" s="386"/>
      <c r="K1255" s="387"/>
      <c r="L1255" s="613" t="e">
        <f>IF(#REF!="","",#REF!)</f>
        <v>#REF!</v>
      </c>
      <c r="M1255" s="613"/>
      <c r="N1255" s="613"/>
      <c r="O1255" s="613"/>
      <c r="P1255" s="613"/>
      <c r="Q1255" s="613"/>
      <c r="R1255" s="613"/>
      <c r="S1255" s="614"/>
      <c r="T1255" s="567">
        <f>SUM($I1255:$K1274)</f>
        <v>0</v>
      </c>
      <c r="U1255" s="416"/>
      <c r="V1255" s="666"/>
      <c r="W1255" s="565"/>
      <c r="X1255" s="23" t="e">
        <f>IF(AND(Y1255=1,Z1255=1,AA1255=1,AB1255=1,AD1255=1,AE1255=1,AF1255=1,AG1255=1),"","入力不備あり")</f>
        <v>#REF!</v>
      </c>
      <c r="Y1255" s="7">
        <f>IFERROR(IF(F1255="",2,IF(AND(F1255&gt;=1,(MOD(F1255,1)=0)),1,IF(AND(F1255=0,L1255&lt;&gt;""),1,2))),2)</f>
        <v>2</v>
      </c>
      <c r="Z1255" s="7" t="e">
        <f>IF(G1255="",2,IF(G1255&lt;=1600,1,2))</f>
        <v>#REF!</v>
      </c>
      <c r="AA1255" s="7" t="e">
        <f>IF(H1255="",2,IF(H1255&gt;=0,1,2))</f>
        <v>#REF!</v>
      </c>
      <c r="AB1255" s="7" t="e">
        <f>IF(I1255=#REF!,1,2)</f>
        <v>#REF!</v>
      </c>
      <c r="AD1255" s="7" t="e">
        <f>IF(T1255=#REF!,1,2)</f>
        <v>#REF!</v>
      </c>
      <c r="AE1255" s="7" t="e">
        <f>IF(U1253=#REF!,1,2)</f>
        <v>#REF!</v>
      </c>
      <c r="AF1255" s="7" t="e">
        <f>IF(V1253=0,2,IF(#REF!="",2,IF(V1253=#REF!,1,2)))</f>
        <v>#REF!</v>
      </c>
      <c r="AG1255" s="7" t="e">
        <f>IF(W1253=0,2,IF(W1253=#REF!,1,2))</f>
        <v>#REF!</v>
      </c>
    </row>
    <row r="1256" spans="1:33" s="7" customFormat="1" ht="17.45" customHeight="1" x14ac:dyDescent="0.15">
      <c r="A1256" s="27" t="e">
        <f>IF(AND(F1256="",G1256="",H1256="",I1256="",L1256=""),"",IF(AND(F1256&lt;&gt;"",G1256&lt;&gt;"",H1256&lt;&gt;"",I1256&lt;&gt;""),"","入力不備あり"))</f>
        <v>#REF!</v>
      </c>
      <c r="B1256" s="623"/>
      <c r="C1256" s="628"/>
      <c r="D1256" s="631"/>
      <c r="E1256" s="523"/>
      <c r="F1256" s="47" t="e">
        <f>IF(#REF!="","",#REF!)</f>
        <v>#REF!</v>
      </c>
      <c r="G1256" s="49" t="e">
        <f>IF(#REF!="","",#REF!)</f>
        <v>#REF!</v>
      </c>
      <c r="H1256" s="54" t="e">
        <f>IF(#REF!="","",#REF!)</f>
        <v>#REF!</v>
      </c>
      <c r="I1256" s="385" t="str">
        <f>IFERROR(INT(G1256*H1256),"")</f>
        <v/>
      </c>
      <c r="J1256" s="386"/>
      <c r="K1256" s="387"/>
      <c r="L1256" s="613" t="e">
        <f>IF(#REF!="","",#REF!)</f>
        <v>#REF!</v>
      </c>
      <c r="M1256" s="613"/>
      <c r="N1256" s="613"/>
      <c r="O1256" s="613"/>
      <c r="P1256" s="613"/>
      <c r="Q1256" s="613"/>
      <c r="R1256" s="613"/>
      <c r="S1256" s="614"/>
      <c r="T1256" s="567"/>
      <c r="U1256" s="416"/>
      <c r="V1256" s="666"/>
      <c r="W1256" s="565"/>
      <c r="X1256" s="23" t="e">
        <f>IF(AND(Y1256=3,Z1256=3,AA1256=3),"",IF(AND(Y1256=1,Z1256=1,AA1256=1,AB1256=1),"","入力不備あり"))</f>
        <v>#REF!</v>
      </c>
      <c r="Y1256" s="7">
        <f>IFERROR(IF(F1256="",3,IF(AND(F1256&gt;=1,(MOD(F1256,1)=0)),1,IF(AND(F1256=0,L1256&lt;&gt;""),1,2))),2)</f>
        <v>2</v>
      </c>
      <c r="Z1256" s="7" t="e">
        <f>IF(G1256="",3,IF(G1256&lt;=1600,1,2))</f>
        <v>#REF!</v>
      </c>
      <c r="AA1256" s="7" t="e">
        <f>IF(H1256="",3,IF(H1256&gt;=0,1,2))</f>
        <v>#REF!</v>
      </c>
      <c r="AB1256" s="7" t="e">
        <f>IF(I1256=#REF!,1,2)</f>
        <v>#REF!</v>
      </c>
    </row>
    <row r="1257" spans="1:33" s="7" customFormat="1" ht="17.45" customHeight="1" x14ac:dyDescent="0.15">
      <c r="A1257" s="27" t="e">
        <f>IF(AND(F1257="",G1257="",H1257="",I1257="",L1257=""),"",IF(AND(F1257&lt;&gt;"",G1257&lt;&gt;"",H1257&lt;&gt;"",I1257&lt;&gt;""),"","入力不備あり"))</f>
        <v>#REF!</v>
      </c>
      <c r="B1257" s="623"/>
      <c r="C1257" s="628"/>
      <c r="D1257" s="631"/>
      <c r="E1257" s="523"/>
      <c r="F1257" s="47" t="e">
        <f>IF(#REF!="","",#REF!)</f>
        <v>#REF!</v>
      </c>
      <c r="G1257" s="49" t="e">
        <f>IF(#REF!="","",#REF!)</f>
        <v>#REF!</v>
      </c>
      <c r="H1257" s="54" t="e">
        <f>IF(#REF!="","",#REF!)</f>
        <v>#REF!</v>
      </c>
      <c r="I1257" s="385" t="str">
        <f t="shared" ref="I1257:I1274" si="218">IFERROR(INT(G1257*H1257),"")</f>
        <v/>
      </c>
      <c r="J1257" s="386"/>
      <c r="K1257" s="387"/>
      <c r="L1257" s="613" t="e">
        <f>IF(#REF!="","",#REF!)</f>
        <v>#REF!</v>
      </c>
      <c r="M1257" s="613"/>
      <c r="N1257" s="613"/>
      <c r="O1257" s="613"/>
      <c r="P1257" s="613"/>
      <c r="Q1257" s="613"/>
      <c r="R1257" s="613"/>
      <c r="S1257" s="614"/>
      <c r="T1257" s="567"/>
      <c r="U1257" s="416"/>
      <c r="V1257" s="666"/>
      <c r="W1257" s="565"/>
      <c r="X1257" s="23" t="e">
        <f t="shared" ref="X1257:X1274" si="219">IF(AND(Y1257=3,Z1257=3,AA1257=3),"",IF(AND(Y1257=1,Z1257=1,AA1257=1,AB1257=1),"","入力不備あり"))</f>
        <v>#REF!</v>
      </c>
      <c r="Y1257" s="7">
        <f t="shared" ref="Y1257:Y1274" si="220">IFERROR(IF(F1257="",3,IF(AND(F1257&gt;=1,(MOD(F1257,1)=0)),1,IF(AND(F1257=0,L1257&lt;&gt;""),1,2))),2)</f>
        <v>2</v>
      </c>
      <c r="Z1257" s="7" t="e">
        <f t="shared" ref="Z1257:Z1274" si="221">IF(G1257="",3,IF(G1257&lt;=1600,1,2))</f>
        <v>#REF!</v>
      </c>
      <c r="AA1257" s="7" t="e">
        <f t="shared" ref="AA1257:AA1274" si="222">IF(H1257="",3,IF(H1257&gt;=0,1,2))</f>
        <v>#REF!</v>
      </c>
      <c r="AB1257" s="7" t="e">
        <f>IF(I1257=#REF!,1,2)</f>
        <v>#REF!</v>
      </c>
    </row>
    <row r="1258" spans="1:33" s="7" customFormat="1" ht="17.45" customHeight="1" x14ac:dyDescent="0.15">
      <c r="A1258" s="27" t="e">
        <f t="shared" ref="A1258:A1274" si="223">IF(AND(F1258="",G1258="",H1258="",I1258="",L1258=""),"",IF(AND(F1258&lt;&gt;"",G1258&lt;&gt;"",H1258&lt;&gt;"",I1258&lt;&gt;""),"","入力不備あり"))</f>
        <v>#REF!</v>
      </c>
      <c r="B1258" s="623"/>
      <c r="C1258" s="628"/>
      <c r="D1258" s="631"/>
      <c r="E1258" s="523"/>
      <c r="F1258" s="47" t="e">
        <f>IF(#REF!="","",#REF!)</f>
        <v>#REF!</v>
      </c>
      <c r="G1258" s="49" t="e">
        <f>IF(#REF!="","",#REF!)</f>
        <v>#REF!</v>
      </c>
      <c r="H1258" s="54" t="e">
        <f>IF(#REF!="","",#REF!)</f>
        <v>#REF!</v>
      </c>
      <c r="I1258" s="385" t="str">
        <f t="shared" si="218"/>
        <v/>
      </c>
      <c r="J1258" s="386"/>
      <c r="K1258" s="387"/>
      <c r="L1258" s="613" t="e">
        <f>IF(#REF!="","",#REF!)</f>
        <v>#REF!</v>
      </c>
      <c r="M1258" s="613"/>
      <c r="N1258" s="613"/>
      <c r="O1258" s="613"/>
      <c r="P1258" s="613"/>
      <c r="Q1258" s="613"/>
      <c r="R1258" s="613"/>
      <c r="S1258" s="614"/>
      <c r="T1258" s="567"/>
      <c r="U1258" s="416"/>
      <c r="V1258" s="666"/>
      <c r="W1258" s="565"/>
      <c r="X1258" s="23" t="e">
        <f t="shared" si="219"/>
        <v>#REF!</v>
      </c>
      <c r="Y1258" s="7">
        <f t="shared" si="220"/>
        <v>2</v>
      </c>
      <c r="Z1258" s="7" t="e">
        <f t="shared" si="221"/>
        <v>#REF!</v>
      </c>
      <c r="AA1258" s="7" t="e">
        <f t="shared" si="222"/>
        <v>#REF!</v>
      </c>
      <c r="AB1258" s="7" t="e">
        <f>IF(I1258=#REF!,1,2)</f>
        <v>#REF!</v>
      </c>
    </row>
    <row r="1259" spans="1:33" s="7" customFormat="1" ht="17.45" customHeight="1" x14ac:dyDescent="0.15">
      <c r="A1259" s="27" t="e">
        <f t="shared" si="223"/>
        <v>#REF!</v>
      </c>
      <c r="B1259" s="623"/>
      <c r="C1259" s="628"/>
      <c r="D1259" s="631"/>
      <c r="E1259" s="523"/>
      <c r="F1259" s="47" t="e">
        <f>IF(#REF!="","",#REF!)</f>
        <v>#REF!</v>
      </c>
      <c r="G1259" s="49" t="e">
        <f>IF(#REF!="","",#REF!)</f>
        <v>#REF!</v>
      </c>
      <c r="H1259" s="54" t="e">
        <f>IF(#REF!="","",#REF!)</f>
        <v>#REF!</v>
      </c>
      <c r="I1259" s="385" t="str">
        <f t="shared" si="218"/>
        <v/>
      </c>
      <c r="J1259" s="386"/>
      <c r="K1259" s="387"/>
      <c r="L1259" s="613" t="e">
        <f>IF(#REF!="","",#REF!)</f>
        <v>#REF!</v>
      </c>
      <c r="M1259" s="613"/>
      <c r="N1259" s="613"/>
      <c r="O1259" s="613"/>
      <c r="P1259" s="613"/>
      <c r="Q1259" s="613"/>
      <c r="R1259" s="613"/>
      <c r="S1259" s="614"/>
      <c r="T1259" s="567"/>
      <c r="U1259" s="416"/>
      <c r="V1259" s="666"/>
      <c r="W1259" s="565"/>
      <c r="X1259" s="23" t="e">
        <f t="shared" si="219"/>
        <v>#REF!</v>
      </c>
      <c r="Y1259" s="7">
        <f t="shared" si="220"/>
        <v>2</v>
      </c>
      <c r="Z1259" s="7" t="e">
        <f t="shared" si="221"/>
        <v>#REF!</v>
      </c>
      <c r="AA1259" s="7" t="e">
        <f t="shared" si="222"/>
        <v>#REF!</v>
      </c>
      <c r="AB1259" s="7" t="e">
        <f>IF(I1259=#REF!,1,2)</f>
        <v>#REF!</v>
      </c>
    </row>
    <row r="1260" spans="1:33" s="7" customFormat="1" ht="17.45" customHeight="1" x14ac:dyDescent="0.15">
      <c r="A1260" s="27" t="e">
        <f t="shared" si="223"/>
        <v>#REF!</v>
      </c>
      <c r="B1260" s="623"/>
      <c r="C1260" s="628"/>
      <c r="D1260" s="631"/>
      <c r="E1260" s="523"/>
      <c r="F1260" s="47" t="e">
        <f>IF(#REF!="","",#REF!)</f>
        <v>#REF!</v>
      </c>
      <c r="G1260" s="49" t="e">
        <f>IF(#REF!="","",#REF!)</f>
        <v>#REF!</v>
      </c>
      <c r="H1260" s="54" t="e">
        <f>IF(#REF!="","",#REF!)</f>
        <v>#REF!</v>
      </c>
      <c r="I1260" s="385" t="str">
        <f t="shared" si="218"/>
        <v/>
      </c>
      <c r="J1260" s="386"/>
      <c r="K1260" s="387"/>
      <c r="L1260" s="613" t="e">
        <f>IF(#REF!="","",#REF!)</f>
        <v>#REF!</v>
      </c>
      <c r="M1260" s="613"/>
      <c r="N1260" s="613"/>
      <c r="O1260" s="613"/>
      <c r="P1260" s="613"/>
      <c r="Q1260" s="613"/>
      <c r="R1260" s="613"/>
      <c r="S1260" s="614"/>
      <c r="T1260" s="567"/>
      <c r="U1260" s="416"/>
      <c r="V1260" s="666"/>
      <c r="W1260" s="565"/>
      <c r="X1260" s="23" t="e">
        <f t="shared" si="219"/>
        <v>#REF!</v>
      </c>
      <c r="Y1260" s="7">
        <f t="shared" si="220"/>
        <v>2</v>
      </c>
      <c r="Z1260" s="7" t="e">
        <f t="shared" si="221"/>
        <v>#REF!</v>
      </c>
      <c r="AA1260" s="7" t="e">
        <f t="shared" si="222"/>
        <v>#REF!</v>
      </c>
      <c r="AB1260" s="7" t="e">
        <f>IF(I1260=#REF!,1,2)</f>
        <v>#REF!</v>
      </c>
    </row>
    <row r="1261" spans="1:33" s="7" customFormat="1" ht="17.45" customHeight="1" x14ac:dyDescent="0.15">
      <c r="A1261" s="27" t="e">
        <f t="shared" si="223"/>
        <v>#REF!</v>
      </c>
      <c r="B1261" s="623"/>
      <c r="C1261" s="628"/>
      <c r="D1261" s="631"/>
      <c r="E1261" s="523"/>
      <c r="F1261" s="47" t="e">
        <f>IF(#REF!="","",#REF!)</f>
        <v>#REF!</v>
      </c>
      <c r="G1261" s="49" t="e">
        <f>IF(#REF!="","",#REF!)</f>
        <v>#REF!</v>
      </c>
      <c r="H1261" s="54" t="e">
        <f>IF(#REF!="","",#REF!)</f>
        <v>#REF!</v>
      </c>
      <c r="I1261" s="385" t="str">
        <f t="shared" si="218"/>
        <v/>
      </c>
      <c r="J1261" s="386"/>
      <c r="K1261" s="387"/>
      <c r="L1261" s="613" t="e">
        <f>IF(#REF!="","",#REF!)</f>
        <v>#REF!</v>
      </c>
      <c r="M1261" s="613"/>
      <c r="N1261" s="613"/>
      <c r="O1261" s="613"/>
      <c r="P1261" s="613"/>
      <c r="Q1261" s="613"/>
      <c r="R1261" s="613"/>
      <c r="S1261" s="614"/>
      <c r="T1261" s="567"/>
      <c r="U1261" s="416"/>
      <c r="V1261" s="666"/>
      <c r="W1261" s="565"/>
      <c r="X1261" s="23" t="e">
        <f t="shared" si="219"/>
        <v>#REF!</v>
      </c>
      <c r="Y1261" s="7">
        <f t="shared" si="220"/>
        <v>2</v>
      </c>
      <c r="Z1261" s="7" t="e">
        <f t="shared" si="221"/>
        <v>#REF!</v>
      </c>
      <c r="AA1261" s="7" t="e">
        <f t="shared" si="222"/>
        <v>#REF!</v>
      </c>
      <c r="AB1261" s="7" t="e">
        <f>IF(I1261=#REF!,1,2)</f>
        <v>#REF!</v>
      </c>
    </row>
    <row r="1262" spans="1:33" s="7" customFormat="1" ht="17.45" customHeight="1" x14ac:dyDescent="0.15">
      <c r="A1262" s="27" t="e">
        <f t="shared" si="223"/>
        <v>#REF!</v>
      </c>
      <c r="B1262" s="623"/>
      <c r="C1262" s="628"/>
      <c r="D1262" s="631"/>
      <c r="E1262" s="523"/>
      <c r="F1262" s="47" t="e">
        <f>IF(#REF!="","",#REF!)</f>
        <v>#REF!</v>
      </c>
      <c r="G1262" s="49" t="e">
        <f>IF(#REF!="","",#REF!)</f>
        <v>#REF!</v>
      </c>
      <c r="H1262" s="54" t="e">
        <f>IF(#REF!="","",#REF!)</f>
        <v>#REF!</v>
      </c>
      <c r="I1262" s="385" t="str">
        <f t="shared" si="218"/>
        <v/>
      </c>
      <c r="J1262" s="386"/>
      <c r="K1262" s="387"/>
      <c r="L1262" s="613" t="e">
        <f>IF(#REF!="","",#REF!)</f>
        <v>#REF!</v>
      </c>
      <c r="M1262" s="613"/>
      <c r="N1262" s="613"/>
      <c r="O1262" s="613"/>
      <c r="P1262" s="613"/>
      <c r="Q1262" s="613"/>
      <c r="R1262" s="613"/>
      <c r="S1262" s="614"/>
      <c r="T1262" s="567"/>
      <c r="U1262" s="416"/>
      <c r="V1262" s="666"/>
      <c r="W1262" s="565"/>
      <c r="X1262" s="23" t="e">
        <f t="shared" si="219"/>
        <v>#REF!</v>
      </c>
      <c r="Y1262" s="7">
        <f t="shared" si="220"/>
        <v>2</v>
      </c>
      <c r="Z1262" s="7" t="e">
        <f t="shared" si="221"/>
        <v>#REF!</v>
      </c>
      <c r="AA1262" s="7" t="e">
        <f t="shared" si="222"/>
        <v>#REF!</v>
      </c>
      <c r="AB1262" s="7" t="e">
        <f>IF(I1262=#REF!,1,2)</f>
        <v>#REF!</v>
      </c>
    </row>
    <row r="1263" spans="1:33" s="7" customFormat="1" ht="17.45" customHeight="1" x14ac:dyDescent="0.15">
      <c r="A1263" s="27" t="e">
        <f t="shared" si="223"/>
        <v>#REF!</v>
      </c>
      <c r="B1263" s="623"/>
      <c r="C1263" s="628"/>
      <c r="D1263" s="631"/>
      <c r="E1263" s="523"/>
      <c r="F1263" s="47" t="e">
        <f>IF(#REF!="","",#REF!)</f>
        <v>#REF!</v>
      </c>
      <c r="G1263" s="49" t="e">
        <f>IF(#REF!="","",#REF!)</f>
        <v>#REF!</v>
      </c>
      <c r="H1263" s="54" t="e">
        <f>IF(#REF!="","",#REF!)</f>
        <v>#REF!</v>
      </c>
      <c r="I1263" s="385" t="str">
        <f t="shared" si="218"/>
        <v/>
      </c>
      <c r="J1263" s="386"/>
      <c r="K1263" s="387"/>
      <c r="L1263" s="613" t="e">
        <f>IF(#REF!="","",#REF!)</f>
        <v>#REF!</v>
      </c>
      <c r="M1263" s="613"/>
      <c r="N1263" s="613"/>
      <c r="O1263" s="613"/>
      <c r="P1263" s="613"/>
      <c r="Q1263" s="613"/>
      <c r="R1263" s="613"/>
      <c r="S1263" s="614"/>
      <c r="T1263" s="567"/>
      <c r="U1263" s="416"/>
      <c r="V1263" s="666"/>
      <c r="W1263" s="565"/>
      <c r="X1263" s="23" t="e">
        <f t="shared" si="219"/>
        <v>#REF!</v>
      </c>
      <c r="Y1263" s="7">
        <f t="shared" si="220"/>
        <v>2</v>
      </c>
      <c r="Z1263" s="7" t="e">
        <f t="shared" si="221"/>
        <v>#REF!</v>
      </c>
      <c r="AA1263" s="7" t="e">
        <f t="shared" si="222"/>
        <v>#REF!</v>
      </c>
      <c r="AB1263" s="7" t="e">
        <f>IF(I1263=#REF!,1,2)</f>
        <v>#REF!</v>
      </c>
    </row>
    <row r="1264" spans="1:33" s="7" customFormat="1" ht="17.45" customHeight="1" x14ac:dyDescent="0.15">
      <c r="A1264" s="27" t="e">
        <f t="shared" si="223"/>
        <v>#REF!</v>
      </c>
      <c r="B1264" s="623"/>
      <c r="C1264" s="628"/>
      <c r="D1264" s="631"/>
      <c r="E1264" s="523"/>
      <c r="F1264" s="47" t="e">
        <f>IF(#REF!="","",#REF!)</f>
        <v>#REF!</v>
      </c>
      <c r="G1264" s="49" t="e">
        <f>IF(#REF!="","",#REF!)</f>
        <v>#REF!</v>
      </c>
      <c r="H1264" s="54" t="e">
        <f>IF(#REF!="","",#REF!)</f>
        <v>#REF!</v>
      </c>
      <c r="I1264" s="385" t="str">
        <f t="shared" si="218"/>
        <v/>
      </c>
      <c r="J1264" s="386"/>
      <c r="K1264" s="387"/>
      <c r="L1264" s="613" t="e">
        <f>IF(#REF!="","",#REF!)</f>
        <v>#REF!</v>
      </c>
      <c r="M1264" s="613"/>
      <c r="N1264" s="613"/>
      <c r="O1264" s="613"/>
      <c r="P1264" s="613"/>
      <c r="Q1264" s="613"/>
      <c r="R1264" s="613"/>
      <c r="S1264" s="614"/>
      <c r="T1264" s="567"/>
      <c r="U1264" s="416"/>
      <c r="V1264" s="666"/>
      <c r="W1264" s="565"/>
      <c r="X1264" s="23" t="e">
        <f t="shared" si="219"/>
        <v>#REF!</v>
      </c>
      <c r="Y1264" s="7">
        <f t="shared" si="220"/>
        <v>2</v>
      </c>
      <c r="Z1264" s="7" t="e">
        <f t="shared" si="221"/>
        <v>#REF!</v>
      </c>
      <c r="AA1264" s="7" t="e">
        <f t="shared" si="222"/>
        <v>#REF!</v>
      </c>
      <c r="AB1264" s="7" t="e">
        <f>IF(I1264=#REF!,1,2)</f>
        <v>#REF!</v>
      </c>
    </row>
    <row r="1265" spans="1:30" s="7" customFormat="1" ht="17.45" customHeight="1" x14ac:dyDescent="0.15">
      <c r="A1265" s="27" t="e">
        <f t="shared" si="223"/>
        <v>#REF!</v>
      </c>
      <c r="B1265" s="623"/>
      <c r="C1265" s="628"/>
      <c r="D1265" s="631"/>
      <c r="E1265" s="523"/>
      <c r="F1265" s="47" t="e">
        <f>IF(#REF!="","",#REF!)</f>
        <v>#REF!</v>
      </c>
      <c r="G1265" s="49" t="e">
        <f>IF(#REF!="","",#REF!)</f>
        <v>#REF!</v>
      </c>
      <c r="H1265" s="54" t="e">
        <f>IF(#REF!="","",#REF!)</f>
        <v>#REF!</v>
      </c>
      <c r="I1265" s="385" t="str">
        <f t="shared" si="218"/>
        <v/>
      </c>
      <c r="J1265" s="386"/>
      <c r="K1265" s="387"/>
      <c r="L1265" s="613" t="e">
        <f>IF(#REF!="","",#REF!)</f>
        <v>#REF!</v>
      </c>
      <c r="M1265" s="613"/>
      <c r="N1265" s="613"/>
      <c r="O1265" s="613"/>
      <c r="P1265" s="613"/>
      <c r="Q1265" s="613"/>
      <c r="R1265" s="613"/>
      <c r="S1265" s="614"/>
      <c r="T1265" s="567"/>
      <c r="U1265" s="416"/>
      <c r="V1265" s="666"/>
      <c r="W1265" s="565"/>
      <c r="X1265" s="23" t="e">
        <f t="shared" si="219"/>
        <v>#REF!</v>
      </c>
      <c r="Y1265" s="7">
        <f t="shared" si="220"/>
        <v>2</v>
      </c>
      <c r="Z1265" s="7" t="e">
        <f t="shared" si="221"/>
        <v>#REF!</v>
      </c>
      <c r="AA1265" s="7" t="e">
        <f t="shared" si="222"/>
        <v>#REF!</v>
      </c>
      <c r="AB1265" s="7" t="e">
        <f>IF(I1265=#REF!,1,2)</f>
        <v>#REF!</v>
      </c>
    </row>
    <row r="1266" spans="1:30" s="7" customFormat="1" ht="17.45" customHeight="1" x14ac:dyDescent="0.15">
      <c r="A1266" s="27" t="e">
        <f t="shared" si="223"/>
        <v>#REF!</v>
      </c>
      <c r="B1266" s="623"/>
      <c r="C1266" s="628"/>
      <c r="D1266" s="631"/>
      <c r="E1266" s="523"/>
      <c r="F1266" s="47" t="e">
        <f>IF(#REF!="","",#REF!)</f>
        <v>#REF!</v>
      </c>
      <c r="G1266" s="49" t="e">
        <f>IF(#REF!="","",#REF!)</f>
        <v>#REF!</v>
      </c>
      <c r="H1266" s="54" t="e">
        <f>IF(#REF!="","",#REF!)</f>
        <v>#REF!</v>
      </c>
      <c r="I1266" s="385" t="str">
        <f t="shared" si="218"/>
        <v/>
      </c>
      <c r="J1266" s="386"/>
      <c r="K1266" s="387"/>
      <c r="L1266" s="613" t="e">
        <f>IF(#REF!="","",#REF!)</f>
        <v>#REF!</v>
      </c>
      <c r="M1266" s="613"/>
      <c r="N1266" s="613"/>
      <c r="O1266" s="613"/>
      <c r="P1266" s="613"/>
      <c r="Q1266" s="613"/>
      <c r="R1266" s="613"/>
      <c r="S1266" s="614"/>
      <c r="T1266" s="567"/>
      <c r="U1266" s="416"/>
      <c r="V1266" s="666"/>
      <c r="W1266" s="565"/>
      <c r="X1266" s="23" t="e">
        <f t="shared" si="219"/>
        <v>#REF!</v>
      </c>
      <c r="Y1266" s="7">
        <f t="shared" si="220"/>
        <v>2</v>
      </c>
      <c r="Z1266" s="7" t="e">
        <f t="shared" si="221"/>
        <v>#REF!</v>
      </c>
      <c r="AA1266" s="7" t="e">
        <f t="shared" si="222"/>
        <v>#REF!</v>
      </c>
      <c r="AB1266" s="7" t="e">
        <f>IF(I1266=#REF!,1,2)</f>
        <v>#REF!</v>
      </c>
    </row>
    <row r="1267" spans="1:30" s="7" customFormat="1" ht="17.45" customHeight="1" x14ac:dyDescent="0.15">
      <c r="A1267" s="27" t="e">
        <f t="shared" si="223"/>
        <v>#REF!</v>
      </c>
      <c r="B1267" s="623"/>
      <c r="C1267" s="628"/>
      <c r="D1267" s="631"/>
      <c r="E1267" s="523"/>
      <c r="F1267" s="47" t="e">
        <f>IF(#REF!="","",#REF!)</f>
        <v>#REF!</v>
      </c>
      <c r="G1267" s="49" t="e">
        <f>IF(#REF!="","",#REF!)</f>
        <v>#REF!</v>
      </c>
      <c r="H1267" s="54" t="e">
        <f>IF(#REF!="","",#REF!)</f>
        <v>#REF!</v>
      </c>
      <c r="I1267" s="385" t="str">
        <f t="shared" si="218"/>
        <v/>
      </c>
      <c r="J1267" s="386"/>
      <c r="K1267" s="387"/>
      <c r="L1267" s="613" t="e">
        <f>IF(#REF!="","",#REF!)</f>
        <v>#REF!</v>
      </c>
      <c r="M1267" s="613"/>
      <c r="N1267" s="613"/>
      <c r="O1267" s="613"/>
      <c r="P1267" s="613"/>
      <c r="Q1267" s="613"/>
      <c r="R1267" s="613"/>
      <c r="S1267" s="614"/>
      <c r="T1267" s="567"/>
      <c r="U1267" s="416"/>
      <c r="V1267" s="666"/>
      <c r="W1267" s="565"/>
      <c r="X1267" s="23" t="e">
        <f t="shared" si="219"/>
        <v>#REF!</v>
      </c>
      <c r="Y1267" s="7">
        <f t="shared" si="220"/>
        <v>2</v>
      </c>
      <c r="Z1267" s="7" t="e">
        <f t="shared" si="221"/>
        <v>#REF!</v>
      </c>
      <c r="AA1267" s="7" t="e">
        <f t="shared" si="222"/>
        <v>#REF!</v>
      </c>
      <c r="AB1267" s="7" t="e">
        <f>IF(I1267=#REF!,1,2)</f>
        <v>#REF!</v>
      </c>
    </row>
    <row r="1268" spans="1:30" s="7" customFormat="1" ht="17.45" customHeight="1" x14ac:dyDescent="0.15">
      <c r="A1268" s="27" t="e">
        <f t="shared" si="223"/>
        <v>#REF!</v>
      </c>
      <c r="B1268" s="623"/>
      <c r="C1268" s="628"/>
      <c r="D1268" s="631"/>
      <c r="E1268" s="523"/>
      <c r="F1268" s="47" t="e">
        <f>IF(#REF!="","",#REF!)</f>
        <v>#REF!</v>
      </c>
      <c r="G1268" s="49" t="e">
        <f>IF(#REF!="","",#REF!)</f>
        <v>#REF!</v>
      </c>
      <c r="H1268" s="54" t="e">
        <f>IF(#REF!="","",#REF!)</f>
        <v>#REF!</v>
      </c>
      <c r="I1268" s="385" t="str">
        <f t="shared" si="218"/>
        <v/>
      </c>
      <c r="J1268" s="386"/>
      <c r="K1268" s="387"/>
      <c r="L1268" s="613" t="e">
        <f>IF(#REF!="","",#REF!)</f>
        <v>#REF!</v>
      </c>
      <c r="M1268" s="613"/>
      <c r="N1268" s="613"/>
      <c r="O1268" s="613"/>
      <c r="P1268" s="613"/>
      <c r="Q1268" s="613"/>
      <c r="R1268" s="613"/>
      <c r="S1268" s="614"/>
      <c r="T1268" s="567"/>
      <c r="U1268" s="416"/>
      <c r="V1268" s="666"/>
      <c r="W1268" s="565"/>
      <c r="X1268" s="23" t="e">
        <f t="shared" si="219"/>
        <v>#REF!</v>
      </c>
      <c r="Y1268" s="7">
        <f t="shared" si="220"/>
        <v>2</v>
      </c>
      <c r="Z1268" s="7" t="e">
        <f t="shared" si="221"/>
        <v>#REF!</v>
      </c>
      <c r="AA1268" s="7" t="e">
        <f t="shared" si="222"/>
        <v>#REF!</v>
      </c>
      <c r="AB1268" s="7" t="e">
        <f>IF(I1268=#REF!,1,2)</f>
        <v>#REF!</v>
      </c>
    </row>
    <row r="1269" spans="1:30" s="7" customFormat="1" ht="17.45" customHeight="1" x14ac:dyDescent="0.15">
      <c r="A1269" s="27" t="e">
        <f t="shared" si="223"/>
        <v>#REF!</v>
      </c>
      <c r="B1269" s="623"/>
      <c r="C1269" s="628"/>
      <c r="D1269" s="631"/>
      <c r="E1269" s="523"/>
      <c r="F1269" s="47" t="e">
        <f>IF(#REF!="","",#REF!)</f>
        <v>#REF!</v>
      </c>
      <c r="G1269" s="49" t="e">
        <f>IF(#REF!="","",#REF!)</f>
        <v>#REF!</v>
      </c>
      <c r="H1269" s="54" t="e">
        <f>IF(#REF!="","",#REF!)</f>
        <v>#REF!</v>
      </c>
      <c r="I1269" s="385" t="str">
        <f t="shared" si="218"/>
        <v/>
      </c>
      <c r="J1269" s="386"/>
      <c r="K1269" s="387"/>
      <c r="L1269" s="613" t="e">
        <f>IF(#REF!="","",#REF!)</f>
        <v>#REF!</v>
      </c>
      <c r="M1269" s="613"/>
      <c r="N1269" s="613"/>
      <c r="O1269" s="613"/>
      <c r="P1269" s="613"/>
      <c r="Q1269" s="613"/>
      <c r="R1269" s="613"/>
      <c r="S1269" s="614"/>
      <c r="T1269" s="567"/>
      <c r="U1269" s="416"/>
      <c r="V1269" s="666"/>
      <c r="W1269" s="565"/>
      <c r="X1269" s="23" t="e">
        <f t="shared" si="219"/>
        <v>#REF!</v>
      </c>
      <c r="Y1269" s="7">
        <f t="shared" si="220"/>
        <v>2</v>
      </c>
      <c r="Z1269" s="7" t="e">
        <f t="shared" si="221"/>
        <v>#REF!</v>
      </c>
      <c r="AA1269" s="7" t="e">
        <f t="shared" si="222"/>
        <v>#REF!</v>
      </c>
      <c r="AB1269" s="7" t="e">
        <f>IF(I1269=#REF!,1,2)</f>
        <v>#REF!</v>
      </c>
    </row>
    <row r="1270" spans="1:30" s="7" customFormat="1" ht="17.45" customHeight="1" x14ac:dyDescent="0.15">
      <c r="A1270" s="27" t="e">
        <f t="shared" si="223"/>
        <v>#REF!</v>
      </c>
      <c r="B1270" s="623"/>
      <c r="C1270" s="628"/>
      <c r="D1270" s="631"/>
      <c r="E1270" s="523"/>
      <c r="F1270" s="47" t="e">
        <f>IF(#REF!="","",#REF!)</f>
        <v>#REF!</v>
      </c>
      <c r="G1270" s="49" t="e">
        <f>IF(#REF!="","",#REF!)</f>
        <v>#REF!</v>
      </c>
      <c r="H1270" s="54" t="e">
        <f>IF(#REF!="","",#REF!)</f>
        <v>#REF!</v>
      </c>
      <c r="I1270" s="385" t="str">
        <f t="shared" si="218"/>
        <v/>
      </c>
      <c r="J1270" s="386"/>
      <c r="K1270" s="387"/>
      <c r="L1270" s="613" t="e">
        <f>IF(#REF!="","",#REF!)</f>
        <v>#REF!</v>
      </c>
      <c r="M1270" s="613"/>
      <c r="N1270" s="613"/>
      <c r="O1270" s="613"/>
      <c r="P1270" s="613"/>
      <c r="Q1270" s="613"/>
      <c r="R1270" s="613"/>
      <c r="S1270" s="614"/>
      <c r="T1270" s="567"/>
      <c r="U1270" s="416"/>
      <c r="V1270" s="666"/>
      <c r="W1270" s="565"/>
      <c r="X1270" s="23" t="e">
        <f t="shared" si="219"/>
        <v>#REF!</v>
      </c>
      <c r="Y1270" s="7">
        <f t="shared" si="220"/>
        <v>2</v>
      </c>
      <c r="Z1270" s="7" t="e">
        <f t="shared" si="221"/>
        <v>#REF!</v>
      </c>
      <c r="AA1270" s="7" t="e">
        <f t="shared" si="222"/>
        <v>#REF!</v>
      </c>
      <c r="AB1270" s="7" t="e">
        <f>IF(I1270=#REF!,1,2)</f>
        <v>#REF!</v>
      </c>
    </row>
    <row r="1271" spans="1:30" s="7" customFormat="1" ht="17.45" customHeight="1" x14ac:dyDescent="0.15">
      <c r="A1271" s="27" t="e">
        <f t="shared" si="223"/>
        <v>#REF!</v>
      </c>
      <c r="B1271" s="623"/>
      <c r="C1271" s="628"/>
      <c r="D1271" s="631"/>
      <c r="E1271" s="523"/>
      <c r="F1271" s="47" t="e">
        <f>IF(#REF!="","",#REF!)</f>
        <v>#REF!</v>
      </c>
      <c r="G1271" s="49" t="e">
        <f>IF(#REF!="","",#REF!)</f>
        <v>#REF!</v>
      </c>
      <c r="H1271" s="54" t="e">
        <f>IF(#REF!="","",#REF!)</f>
        <v>#REF!</v>
      </c>
      <c r="I1271" s="385" t="str">
        <f t="shared" si="218"/>
        <v/>
      </c>
      <c r="J1271" s="386"/>
      <c r="K1271" s="387"/>
      <c r="L1271" s="613" t="e">
        <f>IF(#REF!="","",#REF!)</f>
        <v>#REF!</v>
      </c>
      <c r="M1271" s="613"/>
      <c r="N1271" s="613"/>
      <c r="O1271" s="613"/>
      <c r="P1271" s="613"/>
      <c r="Q1271" s="613"/>
      <c r="R1271" s="613"/>
      <c r="S1271" s="614"/>
      <c r="T1271" s="567"/>
      <c r="U1271" s="416"/>
      <c r="V1271" s="666"/>
      <c r="W1271" s="565"/>
      <c r="X1271" s="23" t="e">
        <f t="shared" si="219"/>
        <v>#REF!</v>
      </c>
      <c r="Y1271" s="7">
        <f t="shared" si="220"/>
        <v>2</v>
      </c>
      <c r="Z1271" s="7" t="e">
        <f t="shared" si="221"/>
        <v>#REF!</v>
      </c>
      <c r="AA1271" s="7" t="e">
        <f t="shared" si="222"/>
        <v>#REF!</v>
      </c>
      <c r="AB1271" s="7" t="e">
        <f>IF(I1271=#REF!,1,2)</f>
        <v>#REF!</v>
      </c>
    </row>
    <row r="1272" spans="1:30" s="7" customFormat="1" ht="17.45" customHeight="1" x14ac:dyDescent="0.15">
      <c r="A1272" s="27" t="e">
        <f t="shared" si="223"/>
        <v>#REF!</v>
      </c>
      <c r="B1272" s="623"/>
      <c r="C1272" s="628"/>
      <c r="D1272" s="631"/>
      <c r="E1272" s="523"/>
      <c r="F1272" s="47" t="e">
        <f>IF(#REF!="","",#REF!)</f>
        <v>#REF!</v>
      </c>
      <c r="G1272" s="49" t="e">
        <f>IF(#REF!="","",#REF!)</f>
        <v>#REF!</v>
      </c>
      <c r="H1272" s="54" t="e">
        <f>IF(#REF!="","",#REF!)</f>
        <v>#REF!</v>
      </c>
      <c r="I1272" s="385" t="str">
        <f t="shared" si="218"/>
        <v/>
      </c>
      <c r="J1272" s="386"/>
      <c r="K1272" s="387"/>
      <c r="L1272" s="613" t="e">
        <f>IF(#REF!="","",#REF!)</f>
        <v>#REF!</v>
      </c>
      <c r="M1272" s="613"/>
      <c r="N1272" s="613"/>
      <c r="O1272" s="613"/>
      <c r="P1272" s="613"/>
      <c r="Q1272" s="613"/>
      <c r="R1272" s="613"/>
      <c r="S1272" s="614"/>
      <c r="T1272" s="567"/>
      <c r="U1272" s="416"/>
      <c r="V1272" s="666"/>
      <c r="W1272" s="565"/>
      <c r="X1272" s="23" t="e">
        <f t="shared" si="219"/>
        <v>#REF!</v>
      </c>
      <c r="Y1272" s="7">
        <f t="shared" si="220"/>
        <v>2</v>
      </c>
      <c r="Z1272" s="7" t="e">
        <f t="shared" si="221"/>
        <v>#REF!</v>
      </c>
      <c r="AA1272" s="7" t="e">
        <f t="shared" si="222"/>
        <v>#REF!</v>
      </c>
      <c r="AB1272" s="7" t="e">
        <f>IF(I1272=#REF!,1,2)</f>
        <v>#REF!</v>
      </c>
    </row>
    <row r="1273" spans="1:30" s="7" customFormat="1" ht="17.45" customHeight="1" x14ac:dyDescent="0.15">
      <c r="A1273" s="27" t="e">
        <f t="shared" si="223"/>
        <v>#REF!</v>
      </c>
      <c r="B1273" s="623"/>
      <c r="C1273" s="628"/>
      <c r="D1273" s="631"/>
      <c r="E1273" s="523"/>
      <c r="F1273" s="47" t="e">
        <f>IF(#REF!="","",#REF!)</f>
        <v>#REF!</v>
      </c>
      <c r="G1273" s="49" t="e">
        <f>IF(#REF!="","",#REF!)</f>
        <v>#REF!</v>
      </c>
      <c r="H1273" s="54" t="e">
        <f>IF(#REF!="","",#REF!)</f>
        <v>#REF!</v>
      </c>
      <c r="I1273" s="385" t="str">
        <f t="shared" si="218"/>
        <v/>
      </c>
      <c r="J1273" s="386"/>
      <c r="K1273" s="387"/>
      <c r="L1273" s="613" t="e">
        <f>IF(#REF!="","",#REF!)</f>
        <v>#REF!</v>
      </c>
      <c r="M1273" s="613"/>
      <c r="N1273" s="613"/>
      <c r="O1273" s="613"/>
      <c r="P1273" s="613"/>
      <c r="Q1273" s="613"/>
      <c r="R1273" s="613"/>
      <c r="S1273" s="614"/>
      <c r="T1273" s="567"/>
      <c r="U1273" s="416"/>
      <c r="V1273" s="666"/>
      <c r="W1273" s="565"/>
      <c r="X1273" s="23" t="e">
        <f t="shared" si="219"/>
        <v>#REF!</v>
      </c>
      <c r="Y1273" s="7">
        <f t="shared" si="220"/>
        <v>2</v>
      </c>
      <c r="Z1273" s="7" t="e">
        <f t="shared" si="221"/>
        <v>#REF!</v>
      </c>
      <c r="AA1273" s="7" t="e">
        <f t="shared" si="222"/>
        <v>#REF!</v>
      </c>
      <c r="AB1273" s="7" t="e">
        <f>IF(I1273=#REF!,1,2)</f>
        <v>#REF!</v>
      </c>
    </row>
    <row r="1274" spans="1:30" s="7" customFormat="1" ht="17.45" customHeight="1" thickBot="1" x14ac:dyDescent="0.2">
      <c r="A1274" s="27" t="e">
        <f t="shared" si="223"/>
        <v>#REF!</v>
      </c>
      <c r="B1274" s="623"/>
      <c r="C1274" s="628"/>
      <c r="D1274" s="631"/>
      <c r="E1274" s="523"/>
      <c r="F1274" s="47" t="e">
        <f>IF(#REF!="","",#REF!)</f>
        <v>#REF!</v>
      </c>
      <c r="G1274" s="49" t="e">
        <f>IF(#REF!="","",#REF!)</f>
        <v>#REF!</v>
      </c>
      <c r="H1274" s="54" t="e">
        <f>IF(#REF!="","",#REF!)</f>
        <v>#REF!</v>
      </c>
      <c r="I1274" s="385" t="str">
        <f t="shared" si="218"/>
        <v/>
      </c>
      <c r="J1274" s="386"/>
      <c r="K1274" s="387"/>
      <c r="L1274" s="613" t="e">
        <f>IF(#REF!="","",#REF!)</f>
        <v>#REF!</v>
      </c>
      <c r="M1274" s="613"/>
      <c r="N1274" s="613"/>
      <c r="O1274" s="613"/>
      <c r="P1274" s="613"/>
      <c r="Q1274" s="613"/>
      <c r="R1274" s="613"/>
      <c r="S1274" s="614"/>
      <c r="T1274" s="668"/>
      <c r="U1274" s="416"/>
      <c r="V1274" s="666"/>
      <c r="W1274" s="565"/>
      <c r="X1274" s="23" t="e">
        <f t="shared" si="219"/>
        <v>#REF!</v>
      </c>
      <c r="Y1274" s="7">
        <f t="shared" si="220"/>
        <v>2</v>
      </c>
      <c r="Z1274" s="7" t="e">
        <f t="shared" si="221"/>
        <v>#REF!</v>
      </c>
      <c r="AA1274" s="7" t="e">
        <f t="shared" si="222"/>
        <v>#REF!</v>
      </c>
      <c r="AB1274" s="7" t="e">
        <f>IF(I1274=#REF!,1,2)</f>
        <v>#REF!</v>
      </c>
    </row>
    <row r="1275" spans="1:30" s="7" customFormat="1" ht="36" customHeight="1" thickBot="1" x14ac:dyDescent="0.2">
      <c r="A1275" s="13"/>
      <c r="B1275" s="623"/>
      <c r="C1275" s="628"/>
      <c r="D1275" s="631"/>
      <c r="E1275" s="508" t="s">
        <v>240</v>
      </c>
      <c r="F1275" s="511" t="s">
        <v>206</v>
      </c>
      <c r="G1275" s="435"/>
      <c r="H1275" s="434" t="s">
        <v>207</v>
      </c>
      <c r="I1275" s="435"/>
      <c r="J1275" s="435"/>
      <c r="K1275" s="435"/>
      <c r="L1275" s="436" t="s">
        <v>208</v>
      </c>
      <c r="M1275" s="436"/>
      <c r="N1275" s="436"/>
      <c r="O1275" s="669" t="s">
        <v>209</v>
      </c>
      <c r="P1275" s="670"/>
      <c r="Q1275" s="512" t="s">
        <v>210</v>
      </c>
      <c r="R1275" s="38" t="s">
        <v>206</v>
      </c>
      <c r="S1275" s="39" t="s">
        <v>202</v>
      </c>
      <c r="T1275" s="44" t="s">
        <v>211</v>
      </c>
      <c r="U1275" s="416"/>
      <c r="V1275" s="666"/>
      <c r="W1275" s="565"/>
      <c r="X1275" s="28"/>
      <c r="Y1275" s="21" t="s">
        <v>212</v>
      </c>
      <c r="Z1275" s="21" t="s">
        <v>210</v>
      </c>
      <c r="AB1275" s="45" t="s">
        <v>213</v>
      </c>
      <c r="AC1275" s="45" t="s">
        <v>214</v>
      </c>
      <c r="AD1275" s="22"/>
    </row>
    <row r="1276" spans="1:30" s="7" customFormat="1" ht="15" customHeight="1" x14ac:dyDescent="0.15">
      <c r="A1276" s="29"/>
      <c r="B1276" s="623"/>
      <c r="C1276" s="628"/>
      <c r="D1276" s="631"/>
      <c r="E1276" s="509"/>
      <c r="F1276" s="515" t="e">
        <f>IF(#REF!="","",#REF!)</f>
        <v>#REF!</v>
      </c>
      <c r="G1276" s="516"/>
      <c r="H1276" s="439" t="e">
        <f>IF(#REF!="","",#REF!)</f>
        <v>#REF!</v>
      </c>
      <c r="I1276" s="440"/>
      <c r="J1276" s="440"/>
      <c r="K1276" s="440"/>
      <c r="L1276" s="441" t="e">
        <f>IF(#REF!="","",#REF!)</f>
        <v>#REF!</v>
      </c>
      <c r="M1276" s="442"/>
      <c r="N1276" s="442"/>
      <c r="O1276" s="443" t="e">
        <f>SUM($L1276:$N1278)</f>
        <v>#REF!</v>
      </c>
      <c r="P1276" s="444"/>
      <c r="Q1276" s="513"/>
      <c r="R1276" s="42" t="e">
        <f>IF(#REF!="","",#REF!)</f>
        <v>#REF!</v>
      </c>
      <c r="S1276" s="40" t="e">
        <f>IF(#REF!="","",#REF!)</f>
        <v>#REF!</v>
      </c>
      <c r="T1276" s="617" t="e">
        <f>SUM($S1276:$S1278)</f>
        <v>#REF!</v>
      </c>
      <c r="U1276" s="416"/>
      <c r="V1276" s="666"/>
      <c r="W1276" s="565"/>
      <c r="X1276" s="23" t="e">
        <f>IF(OR(Y1276=2,Z1276=2,AB1276=2,AC1276=2),"入力不備あり","")</f>
        <v>#REF!</v>
      </c>
      <c r="Y1276" s="41" t="e">
        <f>IF(AND(F1276="",H1276="",L1276=""),"",IF(AND(F1276&lt;&gt;"",F1276&gt;0,L1276&lt;&gt;"",L1276&gt;0,H1276="○"),"",2))</f>
        <v>#REF!</v>
      </c>
      <c r="Z1276" s="41" t="e">
        <f>IF(AND(R1276="",S1276=""),"",IF(AND(R1276&gt;0,R1276&lt;&gt;"",S1276&gt;0,S1276&lt;&gt;""),"",2))</f>
        <v>#REF!</v>
      </c>
      <c r="AA1276" s="30"/>
      <c r="AB1276" s="7" t="e">
        <f>IF(AND(O1276=0,#REF!=0),"",IF(O1276=#REF!,1,2))</f>
        <v>#REF!</v>
      </c>
      <c r="AC1276" s="7" t="e">
        <f>IF(AND(T1276=0,#REF!=0),"",IF(T1276=#REF!,1,2))</f>
        <v>#REF!</v>
      </c>
    </row>
    <row r="1277" spans="1:30" s="7" customFormat="1" ht="15" customHeight="1" x14ac:dyDescent="0.15">
      <c r="A1277" s="29"/>
      <c r="B1277" s="623"/>
      <c r="C1277" s="628"/>
      <c r="D1277" s="631"/>
      <c r="E1277" s="509"/>
      <c r="F1277" s="500" t="e">
        <f>IF(#REF!="","",#REF!)</f>
        <v>#REF!</v>
      </c>
      <c r="G1277" s="501"/>
      <c r="H1277" s="448" t="e">
        <f>IF(#REF!="","",#REF!)</f>
        <v>#REF!</v>
      </c>
      <c r="I1277" s="449"/>
      <c r="J1277" s="449"/>
      <c r="K1277" s="449"/>
      <c r="L1277" s="450" t="e">
        <f>IF(#REF!="","",#REF!)</f>
        <v>#REF!</v>
      </c>
      <c r="M1277" s="451"/>
      <c r="N1277" s="451"/>
      <c r="O1277" s="445"/>
      <c r="P1277" s="444"/>
      <c r="Q1277" s="513"/>
      <c r="R1277" s="42" t="e">
        <f>IF(#REF!="","",#REF!)</f>
        <v>#REF!</v>
      </c>
      <c r="S1277" s="40" t="e">
        <f>IF(#REF!="","",#REF!)</f>
        <v>#REF!</v>
      </c>
      <c r="T1277" s="618"/>
      <c r="U1277" s="416"/>
      <c r="V1277" s="666"/>
      <c r="W1277" s="565"/>
      <c r="X1277" s="23" t="e">
        <f>IF(OR(Y1277=2,Z1277=2),"入力不備あり","")</f>
        <v>#REF!</v>
      </c>
      <c r="Y1277" s="41" t="e">
        <f>IF(AND(F1277="",H1277="",L1277=""),"",IF(AND(F1277&lt;&gt;"",F1277&gt;0,L1277&lt;&gt;"",L1277&gt;0,H1277="○"),"",2))</f>
        <v>#REF!</v>
      </c>
      <c r="Z1277" s="41" t="e">
        <f t="shared" ref="Z1277:Z1278" si="224">IF(AND(R1277="",S1277=""),"",IF(AND(R1277&gt;0,R1277&lt;&gt;"",S1277&gt;0,S1277&lt;&gt;""),"",2))</f>
        <v>#REF!</v>
      </c>
      <c r="AA1277" s="30"/>
    </row>
    <row r="1278" spans="1:30" s="7" customFormat="1" ht="15" customHeight="1" thickBot="1" x14ac:dyDescent="0.2">
      <c r="A1278" s="29"/>
      <c r="B1278" s="623"/>
      <c r="C1278" s="628"/>
      <c r="D1278" s="631"/>
      <c r="E1278" s="615"/>
      <c r="F1278" s="620" t="e">
        <f>IF(#REF!="","",#REF!)</f>
        <v>#REF!</v>
      </c>
      <c r="G1278" s="621"/>
      <c r="H1278" s="640" t="e">
        <f>IF(#REF!="","",#REF!)</f>
        <v>#REF!</v>
      </c>
      <c r="I1278" s="641"/>
      <c r="J1278" s="641"/>
      <c r="K1278" s="641"/>
      <c r="L1278" s="642" t="e">
        <f>IF(#REF!="","",#REF!)</f>
        <v>#REF!</v>
      </c>
      <c r="M1278" s="643"/>
      <c r="N1278" s="643"/>
      <c r="O1278" s="663"/>
      <c r="P1278" s="664"/>
      <c r="Q1278" s="616"/>
      <c r="R1278" s="59" t="e">
        <f>IF(#REF!="","",#REF!)</f>
        <v>#REF!</v>
      </c>
      <c r="S1278" s="60" t="e">
        <f>IF(#REF!="","",#REF!)</f>
        <v>#REF!</v>
      </c>
      <c r="T1278" s="619"/>
      <c r="U1278" s="416"/>
      <c r="V1278" s="666"/>
      <c r="W1278" s="565"/>
      <c r="X1278" s="23" t="e">
        <f>IF(OR(Y1278=2,Z1278=2),"入力不備あり","")</f>
        <v>#REF!</v>
      </c>
      <c r="Y1278" s="41" t="e">
        <f>IF(AND(F1278="",H1278="",L1278=""),"",IF(AND(F1278&lt;&gt;"",F1278&gt;0,L1278&lt;&gt;"",L1278&gt;0,H1278="○"),"",2))</f>
        <v>#REF!</v>
      </c>
      <c r="Z1278" s="41" t="e">
        <f t="shared" si="224"/>
        <v>#REF!</v>
      </c>
      <c r="AA1278" s="30"/>
    </row>
    <row r="1279" spans="1:30" s="7" customFormat="1" ht="27.6" customHeight="1" x14ac:dyDescent="0.15">
      <c r="A1279" s="320"/>
      <c r="B1279" s="624"/>
      <c r="C1279" s="326" t="s">
        <v>215</v>
      </c>
      <c r="D1279" s="327"/>
      <c r="E1279" s="608" t="e">
        <f>IF(#REF!="","",#REF!)</f>
        <v>#REF!</v>
      </c>
      <c r="F1279" s="609"/>
      <c r="G1279" s="609"/>
      <c r="H1279" s="609"/>
      <c r="I1279" s="609"/>
      <c r="J1279" s="609"/>
      <c r="K1279" s="609"/>
      <c r="L1279" s="609"/>
      <c r="M1279" s="609"/>
      <c r="N1279" s="609"/>
      <c r="O1279" s="609"/>
      <c r="P1279" s="609"/>
      <c r="Q1279" s="609"/>
      <c r="R1279" s="609"/>
      <c r="S1279" s="609"/>
      <c r="T1279" s="609"/>
      <c r="U1279" s="609"/>
      <c r="V1279" s="609"/>
      <c r="W1279" s="610"/>
    </row>
    <row r="1280" spans="1:30" s="7" customFormat="1" ht="27.6" customHeight="1" thickBot="1" x14ac:dyDescent="0.2">
      <c r="A1280" s="320"/>
      <c r="B1280" s="624"/>
      <c r="C1280" s="326" t="s">
        <v>216</v>
      </c>
      <c r="D1280" s="327"/>
      <c r="E1280" s="608" t="e">
        <f>IF(#REF!="","",#REF!)</f>
        <v>#REF!</v>
      </c>
      <c r="F1280" s="609"/>
      <c r="G1280" s="609"/>
      <c r="H1280" s="609"/>
      <c r="I1280" s="609"/>
      <c r="J1280" s="609"/>
      <c r="K1280" s="609"/>
      <c r="L1280" s="609"/>
      <c r="M1280" s="609"/>
      <c r="N1280" s="609"/>
      <c r="O1280" s="609"/>
      <c r="P1280" s="609"/>
      <c r="Q1280" s="609"/>
      <c r="R1280" s="611"/>
      <c r="S1280" s="611"/>
      <c r="T1280" s="611"/>
      <c r="U1280" s="611"/>
      <c r="V1280" s="611"/>
      <c r="W1280" s="612"/>
    </row>
    <row r="1281" spans="1:33" s="7" customFormat="1" ht="18.600000000000001" customHeight="1" x14ac:dyDescent="0.15">
      <c r="A1281" s="320"/>
      <c r="B1281" s="624"/>
      <c r="C1281" s="332" t="s">
        <v>217</v>
      </c>
      <c r="D1281" s="333"/>
      <c r="E1281" s="333"/>
      <c r="F1281" s="334"/>
      <c r="G1281" s="377" t="s">
        <v>218</v>
      </c>
      <c r="H1281" s="378"/>
      <c r="I1281" s="378"/>
      <c r="J1281" s="378"/>
      <c r="K1281" s="378"/>
      <c r="L1281" s="378"/>
      <c r="M1281" s="378"/>
      <c r="N1281" s="378"/>
      <c r="O1281" s="378"/>
      <c r="P1281" s="378"/>
      <c r="Q1281" s="378"/>
      <c r="R1281" s="389" t="e">
        <f>IF(X1281&lt;&gt;"","","【入力内容確認欄】以下を確認し【作業用】事業計画書(間接)シートを修正願います。")</f>
        <v>#REF!</v>
      </c>
      <c r="S1281" s="632"/>
      <c r="T1281" s="632"/>
      <c r="U1281" s="632"/>
      <c r="V1281" s="632"/>
      <c r="W1281" s="633"/>
      <c r="X1281" s="68" t="e">
        <f>IF(AND(R1284="",R1285="",R1286="",R1287="",R1288="",R1289=""),"左の市区町村に係る入力が完了しました。今一度、記載内容をご確認ください。","")</f>
        <v>#REF!</v>
      </c>
    </row>
    <row r="1282" spans="1:33" s="7" customFormat="1" ht="9" customHeight="1" x14ac:dyDescent="0.15">
      <c r="A1282" s="320"/>
      <c r="B1282" s="624"/>
      <c r="C1282" s="335"/>
      <c r="D1282" s="336"/>
      <c r="E1282" s="336"/>
      <c r="F1282" s="337"/>
      <c r="G1282" s="379"/>
      <c r="H1282" s="380"/>
      <c r="I1282" s="380"/>
      <c r="J1282" s="380"/>
      <c r="K1282" s="380"/>
      <c r="L1282" s="380"/>
      <c r="M1282" s="380"/>
      <c r="N1282" s="380"/>
      <c r="O1282" s="380"/>
      <c r="P1282" s="380"/>
      <c r="Q1282" s="380"/>
      <c r="R1282" s="634"/>
      <c r="S1282" s="635"/>
      <c r="T1282" s="635"/>
      <c r="U1282" s="635"/>
      <c r="V1282" s="635"/>
      <c r="W1282" s="636"/>
    </row>
    <row r="1283" spans="1:33" s="7" customFormat="1" ht="9" customHeight="1" thickBot="1" x14ac:dyDescent="0.2">
      <c r="A1283" s="320"/>
      <c r="B1283" s="624"/>
      <c r="C1283" s="335"/>
      <c r="D1283" s="336"/>
      <c r="E1283" s="336"/>
      <c r="F1283" s="337"/>
      <c r="G1283" s="381"/>
      <c r="H1283" s="382"/>
      <c r="I1283" s="382"/>
      <c r="J1283" s="382"/>
      <c r="K1283" s="382"/>
      <c r="L1283" s="382"/>
      <c r="M1283" s="382"/>
      <c r="N1283" s="382"/>
      <c r="O1283" s="382"/>
      <c r="P1283" s="382"/>
      <c r="Q1283" s="382"/>
      <c r="R1283" s="637"/>
      <c r="S1283" s="638"/>
      <c r="T1283" s="638"/>
      <c r="U1283" s="638"/>
      <c r="V1283" s="638"/>
      <c r="W1283" s="639"/>
    </row>
    <row r="1284" spans="1:33" s="7" customFormat="1" ht="17.45" customHeight="1" x14ac:dyDescent="0.15">
      <c r="A1284" s="320"/>
      <c r="B1284" s="624"/>
      <c r="C1284" s="335"/>
      <c r="D1284" s="336"/>
      <c r="E1284" s="336"/>
      <c r="F1284" s="337"/>
      <c r="G1284" s="398" t="e">
        <f>IF(#REF!="","",#REF!)</f>
        <v>#REF!</v>
      </c>
      <c r="H1284" s="399"/>
      <c r="I1284" s="399"/>
      <c r="J1284" s="399"/>
      <c r="K1284" s="399"/>
      <c r="L1284" s="399"/>
      <c r="M1284" s="399"/>
      <c r="N1284" s="399"/>
      <c r="O1284" s="399"/>
      <c r="P1284" s="399"/>
      <c r="Q1284" s="399"/>
      <c r="R1284" s="646" t="e" cm="1">
        <f t="array" ref="R1284">IF(AND(X1253:X1278="",A1255:A1278=""),"","・報酬・期末勤勉手当・交通費・合計額・都道府県/国の補助金額のいずれかに不備あり。")</f>
        <v>#REF!</v>
      </c>
      <c r="S1284" s="647"/>
      <c r="T1284" s="647"/>
      <c r="U1284" s="647"/>
      <c r="V1284" s="647"/>
      <c r="W1284" s="648"/>
    </row>
    <row r="1285" spans="1:33" s="7" customFormat="1" ht="17.45" customHeight="1" x14ac:dyDescent="0.15">
      <c r="A1285" s="320"/>
      <c r="B1285" s="624"/>
      <c r="C1285" s="335"/>
      <c r="D1285" s="336"/>
      <c r="E1285" s="336"/>
      <c r="F1285" s="337"/>
      <c r="G1285" s="374" t="s">
        <v>219</v>
      </c>
      <c r="H1285" s="388"/>
      <c r="I1285" s="388"/>
      <c r="J1285" s="388"/>
      <c r="K1285" s="388"/>
      <c r="L1285" s="388"/>
      <c r="M1285" s="388"/>
      <c r="N1285" s="388"/>
      <c r="O1285" s="388"/>
      <c r="P1285" s="388"/>
      <c r="Q1285" s="388"/>
      <c r="R1285" s="367" t="str">
        <f>IF(A1251="市町村名×","・【C列】市区町村名：未入力または不備あり。","")</f>
        <v>・【C列】市区町村名：未入力または不備あり。</v>
      </c>
      <c r="S1285" s="644"/>
      <c r="T1285" s="644"/>
      <c r="U1285" s="644"/>
      <c r="V1285" s="644"/>
      <c r="W1285" s="645"/>
    </row>
    <row r="1286" spans="1:33" s="7" customFormat="1" ht="17.45" customHeight="1" x14ac:dyDescent="0.15">
      <c r="A1286" s="320"/>
      <c r="B1286" s="624"/>
      <c r="C1286" s="338"/>
      <c r="D1286" s="339"/>
      <c r="E1286" s="339"/>
      <c r="F1286" s="340"/>
      <c r="G1286" s="364" t="e">
        <f>IF(#REF!="","",#REF!)</f>
        <v>#REF!</v>
      </c>
      <c r="H1286" s="365"/>
      <c r="I1286" s="365"/>
      <c r="J1286" s="366"/>
      <c r="K1286" s="366"/>
      <c r="L1286" s="366"/>
      <c r="M1286" s="366"/>
      <c r="N1286" s="366"/>
      <c r="O1286" s="366"/>
      <c r="P1286" s="366"/>
      <c r="Q1286" s="366"/>
      <c r="R1286" s="367" t="e">
        <f>IF(OR(AF1255=2,NOT(AND(V1253&gt;0.3*U1253,V1253&lt;0.4*U1253,V1253&gt;=W1253))),"・【V列】都道府県補助額：未入力または不備あり。","")</f>
        <v>#REF!</v>
      </c>
      <c r="S1286" s="644"/>
      <c r="T1286" s="644"/>
      <c r="U1286" s="644"/>
      <c r="V1286" s="644"/>
      <c r="W1286" s="645"/>
    </row>
    <row r="1287" spans="1:33" s="7" customFormat="1" ht="17.45" customHeight="1" x14ac:dyDescent="0.15">
      <c r="A1287" s="320"/>
      <c r="B1287" s="624"/>
      <c r="C1287" s="348" t="s">
        <v>241</v>
      </c>
      <c r="D1287" s="349"/>
      <c r="E1287" s="349"/>
      <c r="F1287" s="350"/>
      <c r="G1287" s="372" t="s">
        <v>221</v>
      </c>
      <c r="H1287" s="373"/>
      <c r="I1287" s="373"/>
      <c r="J1287" s="372" t="s">
        <v>222</v>
      </c>
      <c r="K1287" s="373"/>
      <c r="L1287" s="373"/>
      <c r="M1287" s="373"/>
      <c r="N1287" s="374" t="s">
        <v>223</v>
      </c>
      <c r="O1287" s="366"/>
      <c r="P1287" s="366"/>
      <c r="Q1287" s="366"/>
      <c r="R1287" s="341" t="e">
        <f>IF(AND(W1253&lt;=U1253/3,MOD(W1253,1000)=0,NOT(W1253=0),AG1255=1),"","・【W列】国庫補助希望額に不備あり。")</f>
        <v>#REF!</v>
      </c>
      <c r="S1287" s="649"/>
      <c r="T1287" s="649"/>
      <c r="U1287" s="649"/>
      <c r="V1287" s="649"/>
      <c r="W1287" s="650"/>
    </row>
    <row r="1288" spans="1:33" s="7" customFormat="1" ht="17.45" customHeight="1" x14ac:dyDescent="0.15">
      <c r="A1288" s="320"/>
      <c r="B1288" s="624"/>
      <c r="C1288" s="370"/>
      <c r="D1288" s="371"/>
      <c r="E1288" s="371"/>
      <c r="F1288" s="371"/>
      <c r="G1288" s="364" t="e">
        <f>IF(#REF!="","",#REF!)</f>
        <v>#REF!</v>
      </c>
      <c r="H1288" s="375"/>
      <c r="I1288" s="376"/>
      <c r="J1288" s="364" t="e">
        <f>IF(#REF!="","",#REF!)</f>
        <v>#REF!</v>
      </c>
      <c r="K1288" s="375"/>
      <c r="L1288" s="375"/>
      <c r="M1288" s="376"/>
      <c r="N1288" s="364" t="e">
        <f>IF(#REF!="","",#REF!)</f>
        <v>#REF!</v>
      </c>
      <c r="O1288" s="375"/>
      <c r="P1288" s="375"/>
      <c r="Q1288" s="375"/>
      <c r="R1288" s="651" t="e">
        <f>IF(AND(SUM(F1276:G1278)&lt;=D1253,SUM(R1276:R1278)&lt;=D1253),"","・報酬の「配置人数」には年間を通じた配置予定人数を記載してください。(※１)及び記入例参照")</f>
        <v>#REF!</v>
      </c>
      <c r="S1288" s="652"/>
      <c r="T1288" s="652"/>
      <c r="U1288" s="652"/>
      <c r="V1288" s="652"/>
      <c r="W1288" s="653"/>
      <c r="X1288" s="31" t="str">
        <f>IF(AND(O1288="○",T1288="○"),"①か②の",IF(AND(O1288="―",T1288="―"),"エラー",""))</f>
        <v/>
      </c>
    </row>
    <row r="1289" spans="1:33" s="7" customFormat="1" ht="17.45" customHeight="1" x14ac:dyDescent="0.15">
      <c r="A1289" s="320"/>
      <c r="B1289" s="624"/>
      <c r="C1289" s="348" t="s">
        <v>224</v>
      </c>
      <c r="D1289" s="349"/>
      <c r="E1289" s="349"/>
      <c r="F1289" s="350"/>
      <c r="G1289" s="354" t="s">
        <v>225</v>
      </c>
      <c r="H1289" s="354"/>
      <c r="I1289" s="354"/>
      <c r="J1289" s="355" t="s">
        <v>242</v>
      </c>
      <c r="K1289" s="356"/>
      <c r="L1289" s="356"/>
      <c r="M1289" s="356"/>
      <c r="N1289" s="356"/>
      <c r="O1289" s="356"/>
      <c r="P1289" s="356"/>
      <c r="Q1289" s="356"/>
      <c r="R1289" s="651" t="e">
        <f>IF(AND(OR(COUNTIF(J1290,"①*"),COUNTIF(J1290,"②*")),AND(E1279&lt;&gt;"",E1280&lt;&gt;"",G1284="○",G1286="○",G1288="○",J1288="○",N1288="○",G1290="○")),"","・【成果目標】・【成果指標】・【部活動指導員について】・【支給要件の確認】・【部活動指導員の指導状況】・【地域連携・地域移行に資する取組】のいずれかに未入力箇所あり。")</f>
        <v>#REF!</v>
      </c>
      <c r="S1289" s="546"/>
      <c r="T1289" s="546"/>
      <c r="U1289" s="546"/>
      <c r="V1289" s="546"/>
      <c r="W1289" s="547"/>
    </row>
    <row r="1290" spans="1:33" s="7" customFormat="1" ht="26.45" customHeight="1" thickBot="1" x14ac:dyDescent="0.2">
      <c r="A1290" s="320"/>
      <c r="B1290" s="625"/>
      <c r="C1290" s="351"/>
      <c r="D1290" s="352"/>
      <c r="E1290" s="352"/>
      <c r="F1290" s="353"/>
      <c r="G1290" s="363" t="e">
        <f>IF(#REF!="","",#REF!)</f>
        <v>#REF!</v>
      </c>
      <c r="H1290" s="363"/>
      <c r="I1290" s="363"/>
      <c r="J1290" s="657" t="e">
        <f>IF(#REF!="","",#REF!)</f>
        <v>#REF!</v>
      </c>
      <c r="K1290" s="658"/>
      <c r="L1290" s="658"/>
      <c r="M1290" s="658"/>
      <c r="N1290" s="658"/>
      <c r="O1290" s="658"/>
      <c r="P1290" s="658"/>
      <c r="Q1290" s="658"/>
      <c r="R1290" s="654"/>
      <c r="S1290" s="655"/>
      <c r="T1290" s="655"/>
      <c r="U1290" s="655"/>
      <c r="V1290" s="655"/>
      <c r="W1290" s="656"/>
      <c r="X1290" s="31" t="str">
        <f>IF(AND(O1290="○",T1290="○"),"①か②の",IF(AND(O1290="―",T1290="―"),"エラー",""))</f>
        <v/>
      </c>
    </row>
    <row r="1291" spans="1:33" s="7" customFormat="1" ht="26.45" customHeight="1" x14ac:dyDescent="0.15">
      <c r="A1291" s="24" t="str">
        <f>IF(OR(COUNTIF(C1293,"*区"),COUNTIF(C1293,"*市"),COUNTIF(C1293,"*町"),COUNTIF(C1293,"*村"),COUNTIF(C1293,"*組合")),"○","市町村名×")</f>
        <v>市町村名×</v>
      </c>
      <c r="B1291" s="490" t="s">
        <v>106</v>
      </c>
      <c r="C1291" s="659" t="s">
        <v>236</v>
      </c>
      <c r="D1291" s="661" t="s">
        <v>237</v>
      </c>
      <c r="E1291" s="409" t="s">
        <v>191</v>
      </c>
      <c r="F1291" s="410"/>
      <c r="G1291" s="410"/>
      <c r="H1291" s="410"/>
      <c r="I1291" s="410"/>
      <c r="J1291" s="410"/>
      <c r="K1291" s="410"/>
      <c r="L1291" s="410"/>
      <c r="M1291" s="410"/>
      <c r="N1291" s="410"/>
      <c r="O1291" s="410"/>
      <c r="P1291" s="410"/>
      <c r="Q1291" s="410"/>
      <c r="R1291" s="410"/>
      <c r="S1291" s="410"/>
      <c r="T1291" s="410"/>
      <c r="U1291" s="492" t="s">
        <v>192</v>
      </c>
      <c r="V1291" s="492" t="s">
        <v>238</v>
      </c>
      <c r="W1291" s="517" t="s">
        <v>193</v>
      </c>
      <c r="X1291" s="25" t="e">
        <f>IF(OR(AF1295=2,NOT(AND(V1293&gt;0.3*U1293,V1293&lt;0.4*U1293,V1293&gt;=W1293))),"※３参照：【Ｕ列】都道府県補助額を確認してください","")</f>
        <v>#REF!</v>
      </c>
      <c r="Y1291" s="26"/>
    </row>
    <row r="1292" spans="1:33" s="7" customFormat="1" ht="21.6" customHeight="1" thickBot="1" x14ac:dyDescent="0.2">
      <c r="A1292" s="24" t="str">
        <f>IF(B1293="都道府県確認欄","No.不備","")</f>
        <v/>
      </c>
      <c r="B1292" s="491"/>
      <c r="C1292" s="660"/>
      <c r="D1292" s="662"/>
      <c r="E1292" s="411"/>
      <c r="F1292" s="412"/>
      <c r="G1292" s="412"/>
      <c r="H1292" s="412"/>
      <c r="I1292" s="412"/>
      <c r="J1292" s="412"/>
      <c r="K1292" s="412"/>
      <c r="L1292" s="412"/>
      <c r="M1292" s="412"/>
      <c r="N1292" s="412"/>
      <c r="O1292" s="412"/>
      <c r="P1292" s="412"/>
      <c r="Q1292" s="412"/>
      <c r="R1292" s="412"/>
      <c r="S1292" s="412"/>
      <c r="T1292" s="412"/>
      <c r="U1292" s="493"/>
      <c r="V1292" s="493"/>
      <c r="W1292" s="518"/>
      <c r="X1292" s="25" t="e">
        <f>IF(AND(W1293&lt;=U1293/3,MOD(W1293,1000)=0,NOT(W1293=0),AG1295=1),"","※３参照：【Ｖ列】国庫補助希望額を確認してください。")</f>
        <v>#REF!</v>
      </c>
      <c r="Y1292" s="26"/>
    </row>
    <row r="1293" spans="1:33" s="7" customFormat="1" ht="24" customHeight="1" x14ac:dyDescent="0.15">
      <c r="A1293" s="14"/>
      <c r="B1293" s="622" t="str">
        <f>IFERROR(IF(OR(COUNTIF(C1293,"*区"),COUNTIF(C1293,"*市"),COUNTIF(C1293,"*町"),COUNTIF(C1293,"*村"),COUNTIF(C1293,"*組合")),B1253+1,"－"),"都道府県確認欄")</f>
        <v>－</v>
      </c>
      <c r="C1293" s="626" t="e">
        <f>#REF!</f>
        <v>#REF!</v>
      </c>
      <c r="D1293" s="629" t="e">
        <f>SUM($F1295:$F1314)</f>
        <v>#REF!</v>
      </c>
      <c r="E1293" s="523" t="s">
        <v>194</v>
      </c>
      <c r="F1293" s="524" t="s">
        <v>195</v>
      </c>
      <c r="G1293" s="526" t="s">
        <v>196</v>
      </c>
      <c r="H1293" s="528" t="s">
        <v>197</v>
      </c>
      <c r="I1293" s="423" t="s">
        <v>198</v>
      </c>
      <c r="J1293" s="424"/>
      <c r="K1293" s="425"/>
      <c r="L1293" s="429" t="s">
        <v>100</v>
      </c>
      <c r="M1293" s="430"/>
      <c r="N1293" s="430"/>
      <c r="O1293" s="430"/>
      <c r="P1293" s="430"/>
      <c r="Q1293" s="430"/>
      <c r="R1293" s="430"/>
      <c r="S1293" s="431"/>
      <c r="T1293" s="413" t="s">
        <v>199</v>
      </c>
      <c r="U1293" s="415" t="e">
        <f>SUM($T1295,$O1316,$T1316)</f>
        <v>#REF!</v>
      </c>
      <c r="V1293" s="665" t="e">
        <f>#REF!</f>
        <v>#REF!</v>
      </c>
      <c r="W1293" s="667" t="e">
        <f>#REF!</f>
        <v>#REF!</v>
      </c>
      <c r="X1293" s="23" t="e">
        <f>IF(AND(AD1295=1,AE1295=1,AF1295=1,AG1295=1),"","入力不備あり")</f>
        <v>#REF!</v>
      </c>
      <c r="Y1293" s="26"/>
    </row>
    <row r="1294" spans="1:33" s="7" customFormat="1" ht="12.6" customHeight="1" thickBot="1" x14ac:dyDescent="0.2">
      <c r="A1294" s="14"/>
      <c r="B1294" s="623"/>
      <c r="C1294" s="627"/>
      <c r="D1294" s="630"/>
      <c r="E1294" s="523"/>
      <c r="F1294" s="525"/>
      <c r="G1294" s="527"/>
      <c r="H1294" s="529"/>
      <c r="I1294" s="426"/>
      <c r="J1294" s="427"/>
      <c r="K1294" s="428"/>
      <c r="L1294" s="432"/>
      <c r="M1294" s="432"/>
      <c r="N1294" s="432"/>
      <c r="O1294" s="432"/>
      <c r="P1294" s="432"/>
      <c r="Q1294" s="432"/>
      <c r="R1294" s="432"/>
      <c r="S1294" s="433"/>
      <c r="T1294" s="414"/>
      <c r="U1294" s="416"/>
      <c r="V1294" s="666"/>
      <c r="W1294" s="565"/>
      <c r="X1294" s="26"/>
      <c r="Y1294" s="7" t="s">
        <v>180</v>
      </c>
      <c r="Z1294" s="7" t="s">
        <v>200</v>
      </c>
      <c r="AA1294" s="7" t="s">
        <v>201</v>
      </c>
      <c r="AB1294" s="7" t="s">
        <v>202</v>
      </c>
      <c r="AD1294" s="7" t="s">
        <v>203</v>
      </c>
      <c r="AE1294" s="7" t="s">
        <v>107</v>
      </c>
      <c r="AF1294" s="7" t="s">
        <v>239</v>
      </c>
      <c r="AG1294" s="7" t="s">
        <v>204</v>
      </c>
    </row>
    <row r="1295" spans="1:33" s="7" customFormat="1" ht="17.45" customHeight="1" x14ac:dyDescent="0.15">
      <c r="A1295" s="27" t="e">
        <f>IF(AND(F1295&lt;&gt;"",G1295&lt;&gt;"",H1295&lt;&gt;"",I1295&lt;&gt;""),"","入力不備あり")</f>
        <v>#REF!</v>
      </c>
      <c r="B1295" s="623"/>
      <c r="C1295" s="628"/>
      <c r="D1295" s="631"/>
      <c r="E1295" s="523"/>
      <c r="F1295" s="47" t="e">
        <f>IF(#REF!="","",#REF!)</f>
        <v>#REF!</v>
      </c>
      <c r="G1295" s="49" t="e">
        <f>IF(#REF!="","",#REF!)</f>
        <v>#REF!</v>
      </c>
      <c r="H1295" s="54" t="e">
        <f>IF(#REF!="","",#REF!)</f>
        <v>#REF!</v>
      </c>
      <c r="I1295" s="385" t="str">
        <f>IFERROR(INT(G1295*H1295),"")</f>
        <v/>
      </c>
      <c r="J1295" s="386"/>
      <c r="K1295" s="387"/>
      <c r="L1295" s="613" t="e">
        <f>IF(#REF!="","",#REF!)</f>
        <v>#REF!</v>
      </c>
      <c r="M1295" s="613"/>
      <c r="N1295" s="613"/>
      <c r="O1295" s="613"/>
      <c r="P1295" s="613"/>
      <c r="Q1295" s="613"/>
      <c r="R1295" s="613"/>
      <c r="S1295" s="614"/>
      <c r="T1295" s="567">
        <f>SUM($I1295:$K1314)</f>
        <v>0</v>
      </c>
      <c r="U1295" s="416"/>
      <c r="V1295" s="666"/>
      <c r="W1295" s="565"/>
      <c r="X1295" s="23" t="e">
        <f>IF(AND(Y1295=1,Z1295=1,AA1295=1,AB1295=1,AD1295=1,AE1295=1,AF1295=1,AG1295=1),"","入力不備あり")</f>
        <v>#REF!</v>
      </c>
      <c r="Y1295" s="7">
        <f>IFERROR(IF(F1295="",2,IF(AND(F1295&gt;=1,(MOD(F1295,1)=0)),1,IF(AND(F1295=0,L1295&lt;&gt;""),1,2))),2)</f>
        <v>2</v>
      </c>
      <c r="Z1295" s="7" t="e">
        <f>IF(G1295="",2,IF(G1295&lt;=1600,1,2))</f>
        <v>#REF!</v>
      </c>
      <c r="AA1295" s="7" t="e">
        <f>IF(H1295="",2,IF(H1295&gt;=0,1,2))</f>
        <v>#REF!</v>
      </c>
      <c r="AB1295" s="7" t="e">
        <f>IF(I1295=#REF!,1,2)</f>
        <v>#REF!</v>
      </c>
      <c r="AD1295" s="7" t="e">
        <f>IF(T1295=#REF!,1,2)</f>
        <v>#REF!</v>
      </c>
      <c r="AE1295" s="7" t="e">
        <f>IF(U1293=#REF!,1,2)</f>
        <v>#REF!</v>
      </c>
      <c r="AF1295" s="7" t="e">
        <f>IF(V1293=0,2,IF(#REF!="",2,IF(V1293=#REF!,1,2)))</f>
        <v>#REF!</v>
      </c>
      <c r="AG1295" s="7" t="e">
        <f>IF(W1293=0,2,IF(W1293=#REF!,1,2))</f>
        <v>#REF!</v>
      </c>
    </row>
    <row r="1296" spans="1:33" s="7" customFormat="1" ht="17.45" customHeight="1" x14ac:dyDescent="0.15">
      <c r="A1296" s="27" t="e">
        <f>IF(AND(F1296="",G1296="",H1296="",I1296="",L1296=""),"",IF(AND(F1296&lt;&gt;"",G1296&lt;&gt;"",H1296&lt;&gt;"",I1296&lt;&gt;""),"","入力不備あり"))</f>
        <v>#REF!</v>
      </c>
      <c r="B1296" s="623"/>
      <c r="C1296" s="628"/>
      <c r="D1296" s="631"/>
      <c r="E1296" s="523"/>
      <c r="F1296" s="47" t="e">
        <f>IF(#REF!="","",#REF!)</f>
        <v>#REF!</v>
      </c>
      <c r="G1296" s="49" t="e">
        <f>IF(#REF!="","",#REF!)</f>
        <v>#REF!</v>
      </c>
      <c r="H1296" s="54" t="e">
        <f>IF(#REF!="","",#REF!)</f>
        <v>#REF!</v>
      </c>
      <c r="I1296" s="385" t="str">
        <f>IFERROR(INT(G1296*H1296),"")</f>
        <v/>
      </c>
      <c r="J1296" s="386"/>
      <c r="K1296" s="387"/>
      <c r="L1296" s="613" t="e">
        <f>IF(#REF!="","",#REF!)</f>
        <v>#REF!</v>
      </c>
      <c r="M1296" s="613"/>
      <c r="N1296" s="613"/>
      <c r="O1296" s="613"/>
      <c r="P1296" s="613"/>
      <c r="Q1296" s="613"/>
      <c r="R1296" s="613"/>
      <c r="S1296" s="614"/>
      <c r="T1296" s="567"/>
      <c r="U1296" s="416"/>
      <c r="V1296" s="666"/>
      <c r="W1296" s="565"/>
      <c r="X1296" s="23" t="e">
        <f>IF(AND(Y1296=3,Z1296=3,AA1296=3),"",IF(AND(Y1296=1,Z1296=1,AA1296=1,AB1296=1),"","入力不備あり"))</f>
        <v>#REF!</v>
      </c>
      <c r="Y1296" s="7">
        <f>IFERROR(IF(F1296="",3,IF(AND(F1296&gt;=1,(MOD(F1296,1)=0)),1,IF(AND(F1296=0,L1296&lt;&gt;""),1,2))),2)</f>
        <v>2</v>
      </c>
      <c r="Z1296" s="7" t="e">
        <f>IF(G1296="",3,IF(G1296&lt;=1600,1,2))</f>
        <v>#REF!</v>
      </c>
      <c r="AA1296" s="7" t="e">
        <f>IF(H1296="",3,IF(H1296&gt;=0,1,2))</f>
        <v>#REF!</v>
      </c>
      <c r="AB1296" s="7" t="e">
        <f>IF(I1296=#REF!,1,2)</f>
        <v>#REF!</v>
      </c>
    </row>
    <row r="1297" spans="1:28" s="7" customFormat="1" ht="17.45" customHeight="1" x14ac:dyDescent="0.15">
      <c r="A1297" s="27" t="e">
        <f>IF(AND(F1297="",G1297="",H1297="",I1297="",L1297=""),"",IF(AND(F1297&lt;&gt;"",G1297&lt;&gt;"",H1297&lt;&gt;"",I1297&lt;&gt;""),"","入力不備あり"))</f>
        <v>#REF!</v>
      </c>
      <c r="B1297" s="623"/>
      <c r="C1297" s="628"/>
      <c r="D1297" s="631"/>
      <c r="E1297" s="523"/>
      <c r="F1297" s="47" t="e">
        <f>IF(#REF!="","",#REF!)</f>
        <v>#REF!</v>
      </c>
      <c r="G1297" s="49" t="e">
        <f>IF(#REF!="","",#REF!)</f>
        <v>#REF!</v>
      </c>
      <c r="H1297" s="54" t="e">
        <f>IF(#REF!="","",#REF!)</f>
        <v>#REF!</v>
      </c>
      <c r="I1297" s="385" t="str">
        <f t="shared" ref="I1297:I1314" si="225">IFERROR(INT(G1297*H1297),"")</f>
        <v/>
      </c>
      <c r="J1297" s="386"/>
      <c r="K1297" s="387"/>
      <c r="L1297" s="613" t="e">
        <f>IF(#REF!="","",#REF!)</f>
        <v>#REF!</v>
      </c>
      <c r="M1297" s="613"/>
      <c r="N1297" s="613"/>
      <c r="O1297" s="613"/>
      <c r="P1297" s="613"/>
      <c r="Q1297" s="613"/>
      <c r="R1297" s="613"/>
      <c r="S1297" s="614"/>
      <c r="T1297" s="567"/>
      <c r="U1297" s="416"/>
      <c r="V1297" s="666"/>
      <c r="W1297" s="565"/>
      <c r="X1297" s="23" t="e">
        <f t="shared" ref="X1297:X1314" si="226">IF(AND(Y1297=3,Z1297=3,AA1297=3),"",IF(AND(Y1297=1,Z1297=1,AA1297=1,AB1297=1),"","入力不備あり"))</f>
        <v>#REF!</v>
      </c>
      <c r="Y1297" s="7">
        <f t="shared" ref="Y1297:Y1314" si="227">IFERROR(IF(F1297="",3,IF(AND(F1297&gt;=1,(MOD(F1297,1)=0)),1,IF(AND(F1297=0,L1297&lt;&gt;""),1,2))),2)</f>
        <v>2</v>
      </c>
      <c r="Z1297" s="7" t="e">
        <f t="shared" ref="Z1297:Z1314" si="228">IF(G1297="",3,IF(G1297&lt;=1600,1,2))</f>
        <v>#REF!</v>
      </c>
      <c r="AA1297" s="7" t="e">
        <f t="shared" ref="AA1297:AA1314" si="229">IF(H1297="",3,IF(H1297&gt;=0,1,2))</f>
        <v>#REF!</v>
      </c>
      <c r="AB1297" s="7" t="e">
        <f>IF(I1297=#REF!,1,2)</f>
        <v>#REF!</v>
      </c>
    </row>
    <row r="1298" spans="1:28" s="7" customFormat="1" ht="17.45" customHeight="1" x14ac:dyDescent="0.15">
      <c r="A1298" s="27" t="e">
        <f t="shared" ref="A1298:A1314" si="230">IF(AND(F1298="",G1298="",H1298="",I1298="",L1298=""),"",IF(AND(F1298&lt;&gt;"",G1298&lt;&gt;"",H1298&lt;&gt;"",I1298&lt;&gt;""),"","入力不備あり"))</f>
        <v>#REF!</v>
      </c>
      <c r="B1298" s="623"/>
      <c r="C1298" s="628"/>
      <c r="D1298" s="631"/>
      <c r="E1298" s="523"/>
      <c r="F1298" s="47" t="e">
        <f>IF(#REF!="","",#REF!)</f>
        <v>#REF!</v>
      </c>
      <c r="G1298" s="49" t="e">
        <f>IF(#REF!="","",#REF!)</f>
        <v>#REF!</v>
      </c>
      <c r="H1298" s="54" t="e">
        <f>IF(#REF!="","",#REF!)</f>
        <v>#REF!</v>
      </c>
      <c r="I1298" s="385" t="str">
        <f t="shared" si="225"/>
        <v/>
      </c>
      <c r="J1298" s="386"/>
      <c r="K1298" s="387"/>
      <c r="L1298" s="613" t="e">
        <f>IF(#REF!="","",#REF!)</f>
        <v>#REF!</v>
      </c>
      <c r="M1298" s="613"/>
      <c r="N1298" s="613"/>
      <c r="O1298" s="613"/>
      <c r="P1298" s="613"/>
      <c r="Q1298" s="613"/>
      <c r="R1298" s="613"/>
      <c r="S1298" s="614"/>
      <c r="T1298" s="567"/>
      <c r="U1298" s="416"/>
      <c r="V1298" s="666"/>
      <c r="W1298" s="565"/>
      <c r="X1298" s="23" t="e">
        <f t="shared" si="226"/>
        <v>#REF!</v>
      </c>
      <c r="Y1298" s="7">
        <f t="shared" si="227"/>
        <v>2</v>
      </c>
      <c r="Z1298" s="7" t="e">
        <f t="shared" si="228"/>
        <v>#REF!</v>
      </c>
      <c r="AA1298" s="7" t="e">
        <f t="shared" si="229"/>
        <v>#REF!</v>
      </c>
      <c r="AB1298" s="7" t="e">
        <f>IF(I1298=#REF!,1,2)</f>
        <v>#REF!</v>
      </c>
    </row>
    <row r="1299" spans="1:28" s="7" customFormat="1" ht="17.45" customHeight="1" x14ac:dyDescent="0.15">
      <c r="A1299" s="27" t="e">
        <f t="shared" si="230"/>
        <v>#REF!</v>
      </c>
      <c r="B1299" s="623"/>
      <c r="C1299" s="628"/>
      <c r="D1299" s="631"/>
      <c r="E1299" s="523"/>
      <c r="F1299" s="47" t="e">
        <f>IF(#REF!="","",#REF!)</f>
        <v>#REF!</v>
      </c>
      <c r="G1299" s="49" t="e">
        <f>IF(#REF!="","",#REF!)</f>
        <v>#REF!</v>
      </c>
      <c r="H1299" s="54" t="e">
        <f>IF(#REF!="","",#REF!)</f>
        <v>#REF!</v>
      </c>
      <c r="I1299" s="385" t="str">
        <f t="shared" si="225"/>
        <v/>
      </c>
      <c r="J1299" s="386"/>
      <c r="K1299" s="387"/>
      <c r="L1299" s="613" t="e">
        <f>IF(#REF!="","",#REF!)</f>
        <v>#REF!</v>
      </c>
      <c r="M1299" s="613"/>
      <c r="N1299" s="613"/>
      <c r="O1299" s="613"/>
      <c r="P1299" s="613"/>
      <c r="Q1299" s="613"/>
      <c r="R1299" s="613"/>
      <c r="S1299" s="614"/>
      <c r="T1299" s="567"/>
      <c r="U1299" s="416"/>
      <c r="V1299" s="666"/>
      <c r="W1299" s="565"/>
      <c r="X1299" s="23" t="e">
        <f t="shared" si="226"/>
        <v>#REF!</v>
      </c>
      <c r="Y1299" s="7">
        <f t="shared" si="227"/>
        <v>2</v>
      </c>
      <c r="Z1299" s="7" t="e">
        <f t="shared" si="228"/>
        <v>#REF!</v>
      </c>
      <c r="AA1299" s="7" t="e">
        <f t="shared" si="229"/>
        <v>#REF!</v>
      </c>
      <c r="AB1299" s="7" t="e">
        <f>IF(I1299=#REF!,1,2)</f>
        <v>#REF!</v>
      </c>
    </row>
    <row r="1300" spans="1:28" s="7" customFormat="1" ht="17.45" customHeight="1" x14ac:dyDescent="0.15">
      <c r="A1300" s="27" t="e">
        <f t="shared" si="230"/>
        <v>#REF!</v>
      </c>
      <c r="B1300" s="623"/>
      <c r="C1300" s="628"/>
      <c r="D1300" s="631"/>
      <c r="E1300" s="523"/>
      <c r="F1300" s="47" t="e">
        <f>IF(#REF!="","",#REF!)</f>
        <v>#REF!</v>
      </c>
      <c r="G1300" s="49" t="e">
        <f>IF(#REF!="","",#REF!)</f>
        <v>#REF!</v>
      </c>
      <c r="H1300" s="54" t="e">
        <f>IF(#REF!="","",#REF!)</f>
        <v>#REF!</v>
      </c>
      <c r="I1300" s="385" t="str">
        <f t="shared" si="225"/>
        <v/>
      </c>
      <c r="J1300" s="386"/>
      <c r="K1300" s="387"/>
      <c r="L1300" s="613" t="e">
        <f>IF(#REF!="","",#REF!)</f>
        <v>#REF!</v>
      </c>
      <c r="M1300" s="613"/>
      <c r="N1300" s="613"/>
      <c r="O1300" s="613"/>
      <c r="P1300" s="613"/>
      <c r="Q1300" s="613"/>
      <c r="R1300" s="613"/>
      <c r="S1300" s="614"/>
      <c r="T1300" s="567"/>
      <c r="U1300" s="416"/>
      <c r="V1300" s="666"/>
      <c r="W1300" s="565"/>
      <c r="X1300" s="23" t="e">
        <f t="shared" si="226"/>
        <v>#REF!</v>
      </c>
      <c r="Y1300" s="7">
        <f t="shared" si="227"/>
        <v>2</v>
      </c>
      <c r="Z1300" s="7" t="e">
        <f t="shared" si="228"/>
        <v>#REF!</v>
      </c>
      <c r="AA1300" s="7" t="e">
        <f t="shared" si="229"/>
        <v>#REF!</v>
      </c>
      <c r="AB1300" s="7" t="e">
        <f>IF(I1300=#REF!,1,2)</f>
        <v>#REF!</v>
      </c>
    </row>
    <row r="1301" spans="1:28" s="7" customFormat="1" ht="17.45" customHeight="1" x14ac:dyDescent="0.15">
      <c r="A1301" s="27" t="e">
        <f t="shared" si="230"/>
        <v>#REF!</v>
      </c>
      <c r="B1301" s="623"/>
      <c r="C1301" s="628"/>
      <c r="D1301" s="631"/>
      <c r="E1301" s="523"/>
      <c r="F1301" s="47" t="e">
        <f>IF(#REF!="","",#REF!)</f>
        <v>#REF!</v>
      </c>
      <c r="G1301" s="49" t="e">
        <f>IF(#REF!="","",#REF!)</f>
        <v>#REF!</v>
      </c>
      <c r="H1301" s="54" t="e">
        <f>IF(#REF!="","",#REF!)</f>
        <v>#REF!</v>
      </c>
      <c r="I1301" s="385" t="str">
        <f t="shared" si="225"/>
        <v/>
      </c>
      <c r="J1301" s="386"/>
      <c r="K1301" s="387"/>
      <c r="L1301" s="613" t="e">
        <f>IF(#REF!="","",#REF!)</f>
        <v>#REF!</v>
      </c>
      <c r="M1301" s="613"/>
      <c r="N1301" s="613"/>
      <c r="O1301" s="613"/>
      <c r="P1301" s="613"/>
      <c r="Q1301" s="613"/>
      <c r="R1301" s="613"/>
      <c r="S1301" s="614"/>
      <c r="T1301" s="567"/>
      <c r="U1301" s="416"/>
      <c r="V1301" s="666"/>
      <c r="W1301" s="565"/>
      <c r="X1301" s="23" t="e">
        <f t="shared" si="226"/>
        <v>#REF!</v>
      </c>
      <c r="Y1301" s="7">
        <f t="shared" si="227"/>
        <v>2</v>
      </c>
      <c r="Z1301" s="7" t="e">
        <f t="shared" si="228"/>
        <v>#REF!</v>
      </c>
      <c r="AA1301" s="7" t="e">
        <f t="shared" si="229"/>
        <v>#REF!</v>
      </c>
      <c r="AB1301" s="7" t="e">
        <f>IF(I1301=#REF!,1,2)</f>
        <v>#REF!</v>
      </c>
    </row>
    <row r="1302" spans="1:28" s="7" customFormat="1" ht="17.45" customHeight="1" x14ac:dyDescent="0.15">
      <c r="A1302" s="27" t="e">
        <f t="shared" si="230"/>
        <v>#REF!</v>
      </c>
      <c r="B1302" s="623"/>
      <c r="C1302" s="628"/>
      <c r="D1302" s="631"/>
      <c r="E1302" s="523"/>
      <c r="F1302" s="47" t="e">
        <f>IF(#REF!="","",#REF!)</f>
        <v>#REF!</v>
      </c>
      <c r="G1302" s="49" t="e">
        <f>IF(#REF!="","",#REF!)</f>
        <v>#REF!</v>
      </c>
      <c r="H1302" s="54" t="e">
        <f>IF(#REF!="","",#REF!)</f>
        <v>#REF!</v>
      </c>
      <c r="I1302" s="385" t="str">
        <f t="shared" si="225"/>
        <v/>
      </c>
      <c r="J1302" s="386"/>
      <c r="K1302" s="387"/>
      <c r="L1302" s="613" t="e">
        <f>IF(#REF!="","",#REF!)</f>
        <v>#REF!</v>
      </c>
      <c r="M1302" s="613"/>
      <c r="N1302" s="613"/>
      <c r="O1302" s="613"/>
      <c r="P1302" s="613"/>
      <c r="Q1302" s="613"/>
      <c r="R1302" s="613"/>
      <c r="S1302" s="614"/>
      <c r="T1302" s="567"/>
      <c r="U1302" s="416"/>
      <c r="V1302" s="666"/>
      <c r="W1302" s="565"/>
      <c r="X1302" s="23" t="e">
        <f t="shared" si="226"/>
        <v>#REF!</v>
      </c>
      <c r="Y1302" s="7">
        <f t="shared" si="227"/>
        <v>2</v>
      </c>
      <c r="Z1302" s="7" t="e">
        <f t="shared" si="228"/>
        <v>#REF!</v>
      </c>
      <c r="AA1302" s="7" t="e">
        <f t="shared" si="229"/>
        <v>#REF!</v>
      </c>
      <c r="AB1302" s="7" t="e">
        <f>IF(I1302=#REF!,1,2)</f>
        <v>#REF!</v>
      </c>
    </row>
    <row r="1303" spans="1:28" s="7" customFormat="1" ht="17.45" customHeight="1" x14ac:dyDescent="0.15">
      <c r="A1303" s="27" t="e">
        <f t="shared" si="230"/>
        <v>#REF!</v>
      </c>
      <c r="B1303" s="623"/>
      <c r="C1303" s="628"/>
      <c r="D1303" s="631"/>
      <c r="E1303" s="523"/>
      <c r="F1303" s="47" t="e">
        <f>IF(#REF!="","",#REF!)</f>
        <v>#REF!</v>
      </c>
      <c r="G1303" s="49" t="e">
        <f>IF(#REF!="","",#REF!)</f>
        <v>#REF!</v>
      </c>
      <c r="H1303" s="54" t="e">
        <f>IF(#REF!="","",#REF!)</f>
        <v>#REF!</v>
      </c>
      <c r="I1303" s="385" t="str">
        <f t="shared" si="225"/>
        <v/>
      </c>
      <c r="J1303" s="386"/>
      <c r="K1303" s="387"/>
      <c r="L1303" s="613" t="e">
        <f>IF(#REF!="","",#REF!)</f>
        <v>#REF!</v>
      </c>
      <c r="M1303" s="613"/>
      <c r="N1303" s="613"/>
      <c r="O1303" s="613"/>
      <c r="P1303" s="613"/>
      <c r="Q1303" s="613"/>
      <c r="R1303" s="613"/>
      <c r="S1303" s="614"/>
      <c r="T1303" s="567"/>
      <c r="U1303" s="416"/>
      <c r="V1303" s="666"/>
      <c r="W1303" s="565"/>
      <c r="X1303" s="23" t="e">
        <f t="shared" si="226"/>
        <v>#REF!</v>
      </c>
      <c r="Y1303" s="7">
        <f t="shared" si="227"/>
        <v>2</v>
      </c>
      <c r="Z1303" s="7" t="e">
        <f t="shared" si="228"/>
        <v>#REF!</v>
      </c>
      <c r="AA1303" s="7" t="e">
        <f t="shared" si="229"/>
        <v>#REF!</v>
      </c>
      <c r="AB1303" s="7" t="e">
        <f>IF(I1303=#REF!,1,2)</f>
        <v>#REF!</v>
      </c>
    </row>
    <row r="1304" spans="1:28" s="7" customFormat="1" ht="17.45" customHeight="1" x14ac:dyDescent="0.15">
      <c r="A1304" s="27" t="e">
        <f t="shared" si="230"/>
        <v>#REF!</v>
      </c>
      <c r="B1304" s="623"/>
      <c r="C1304" s="628"/>
      <c r="D1304" s="631"/>
      <c r="E1304" s="523"/>
      <c r="F1304" s="47" t="e">
        <f>IF(#REF!="","",#REF!)</f>
        <v>#REF!</v>
      </c>
      <c r="G1304" s="49" t="e">
        <f>IF(#REF!="","",#REF!)</f>
        <v>#REF!</v>
      </c>
      <c r="H1304" s="54" t="e">
        <f>IF(#REF!="","",#REF!)</f>
        <v>#REF!</v>
      </c>
      <c r="I1304" s="385" t="str">
        <f t="shared" si="225"/>
        <v/>
      </c>
      <c r="J1304" s="386"/>
      <c r="K1304" s="387"/>
      <c r="L1304" s="613" t="e">
        <f>IF(#REF!="","",#REF!)</f>
        <v>#REF!</v>
      </c>
      <c r="M1304" s="613"/>
      <c r="N1304" s="613"/>
      <c r="O1304" s="613"/>
      <c r="P1304" s="613"/>
      <c r="Q1304" s="613"/>
      <c r="R1304" s="613"/>
      <c r="S1304" s="614"/>
      <c r="T1304" s="567"/>
      <c r="U1304" s="416"/>
      <c r="V1304" s="666"/>
      <c r="W1304" s="565"/>
      <c r="X1304" s="23" t="e">
        <f t="shared" si="226"/>
        <v>#REF!</v>
      </c>
      <c r="Y1304" s="7">
        <f t="shared" si="227"/>
        <v>2</v>
      </c>
      <c r="Z1304" s="7" t="e">
        <f t="shared" si="228"/>
        <v>#REF!</v>
      </c>
      <c r="AA1304" s="7" t="e">
        <f t="shared" si="229"/>
        <v>#REF!</v>
      </c>
      <c r="AB1304" s="7" t="e">
        <f>IF(I1304=#REF!,1,2)</f>
        <v>#REF!</v>
      </c>
    </row>
    <row r="1305" spans="1:28" s="7" customFormat="1" ht="17.45" customHeight="1" x14ac:dyDescent="0.15">
      <c r="A1305" s="27" t="e">
        <f t="shared" si="230"/>
        <v>#REF!</v>
      </c>
      <c r="B1305" s="623"/>
      <c r="C1305" s="628"/>
      <c r="D1305" s="631"/>
      <c r="E1305" s="523"/>
      <c r="F1305" s="47" t="e">
        <f>IF(#REF!="","",#REF!)</f>
        <v>#REF!</v>
      </c>
      <c r="G1305" s="49" t="e">
        <f>IF(#REF!="","",#REF!)</f>
        <v>#REF!</v>
      </c>
      <c r="H1305" s="54" t="e">
        <f>IF(#REF!="","",#REF!)</f>
        <v>#REF!</v>
      </c>
      <c r="I1305" s="385" t="str">
        <f t="shared" si="225"/>
        <v/>
      </c>
      <c r="J1305" s="386"/>
      <c r="K1305" s="387"/>
      <c r="L1305" s="613" t="e">
        <f>IF(#REF!="","",#REF!)</f>
        <v>#REF!</v>
      </c>
      <c r="M1305" s="613"/>
      <c r="N1305" s="613"/>
      <c r="O1305" s="613"/>
      <c r="P1305" s="613"/>
      <c r="Q1305" s="613"/>
      <c r="R1305" s="613"/>
      <c r="S1305" s="614"/>
      <c r="T1305" s="567"/>
      <c r="U1305" s="416"/>
      <c r="V1305" s="666"/>
      <c r="W1305" s="565"/>
      <c r="X1305" s="23" t="e">
        <f t="shared" si="226"/>
        <v>#REF!</v>
      </c>
      <c r="Y1305" s="7">
        <f t="shared" si="227"/>
        <v>2</v>
      </c>
      <c r="Z1305" s="7" t="e">
        <f t="shared" si="228"/>
        <v>#REF!</v>
      </c>
      <c r="AA1305" s="7" t="e">
        <f t="shared" si="229"/>
        <v>#REF!</v>
      </c>
      <c r="AB1305" s="7" t="e">
        <f>IF(I1305=#REF!,1,2)</f>
        <v>#REF!</v>
      </c>
    </row>
    <row r="1306" spans="1:28" s="7" customFormat="1" ht="17.45" customHeight="1" x14ac:dyDescent="0.15">
      <c r="A1306" s="27" t="e">
        <f t="shared" si="230"/>
        <v>#REF!</v>
      </c>
      <c r="B1306" s="623"/>
      <c r="C1306" s="628"/>
      <c r="D1306" s="631"/>
      <c r="E1306" s="523"/>
      <c r="F1306" s="47" t="e">
        <f>IF(#REF!="","",#REF!)</f>
        <v>#REF!</v>
      </c>
      <c r="G1306" s="49" t="e">
        <f>IF(#REF!="","",#REF!)</f>
        <v>#REF!</v>
      </c>
      <c r="H1306" s="54" t="e">
        <f>IF(#REF!="","",#REF!)</f>
        <v>#REF!</v>
      </c>
      <c r="I1306" s="385" t="str">
        <f t="shared" si="225"/>
        <v/>
      </c>
      <c r="J1306" s="386"/>
      <c r="K1306" s="387"/>
      <c r="L1306" s="613" t="e">
        <f>IF(#REF!="","",#REF!)</f>
        <v>#REF!</v>
      </c>
      <c r="M1306" s="613"/>
      <c r="N1306" s="613"/>
      <c r="O1306" s="613"/>
      <c r="P1306" s="613"/>
      <c r="Q1306" s="613"/>
      <c r="R1306" s="613"/>
      <c r="S1306" s="614"/>
      <c r="T1306" s="567"/>
      <c r="U1306" s="416"/>
      <c r="V1306" s="666"/>
      <c r="W1306" s="565"/>
      <c r="X1306" s="23" t="e">
        <f t="shared" si="226"/>
        <v>#REF!</v>
      </c>
      <c r="Y1306" s="7">
        <f t="shared" si="227"/>
        <v>2</v>
      </c>
      <c r="Z1306" s="7" t="e">
        <f t="shared" si="228"/>
        <v>#REF!</v>
      </c>
      <c r="AA1306" s="7" t="e">
        <f t="shared" si="229"/>
        <v>#REF!</v>
      </c>
      <c r="AB1306" s="7" t="e">
        <f>IF(I1306=#REF!,1,2)</f>
        <v>#REF!</v>
      </c>
    </row>
    <row r="1307" spans="1:28" s="7" customFormat="1" ht="17.45" customHeight="1" x14ac:dyDescent="0.15">
      <c r="A1307" s="27" t="e">
        <f t="shared" si="230"/>
        <v>#REF!</v>
      </c>
      <c r="B1307" s="623"/>
      <c r="C1307" s="628"/>
      <c r="D1307" s="631"/>
      <c r="E1307" s="523"/>
      <c r="F1307" s="47" t="e">
        <f>IF(#REF!="","",#REF!)</f>
        <v>#REF!</v>
      </c>
      <c r="G1307" s="49" t="e">
        <f>IF(#REF!="","",#REF!)</f>
        <v>#REF!</v>
      </c>
      <c r="H1307" s="54" t="e">
        <f>IF(#REF!="","",#REF!)</f>
        <v>#REF!</v>
      </c>
      <c r="I1307" s="385" t="str">
        <f t="shared" si="225"/>
        <v/>
      </c>
      <c r="J1307" s="386"/>
      <c r="K1307" s="387"/>
      <c r="L1307" s="613" t="e">
        <f>IF(#REF!="","",#REF!)</f>
        <v>#REF!</v>
      </c>
      <c r="M1307" s="613"/>
      <c r="N1307" s="613"/>
      <c r="O1307" s="613"/>
      <c r="P1307" s="613"/>
      <c r="Q1307" s="613"/>
      <c r="R1307" s="613"/>
      <c r="S1307" s="614"/>
      <c r="T1307" s="567"/>
      <c r="U1307" s="416"/>
      <c r="V1307" s="666"/>
      <c r="W1307" s="565"/>
      <c r="X1307" s="23" t="e">
        <f t="shared" si="226"/>
        <v>#REF!</v>
      </c>
      <c r="Y1307" s="7">
        <f t="shared" si="227"/>
        <v>2</v>
      </c>
      <c r="Z1307" s="7" t="e">
        <f t="shared" si="228"/>
        <v>#REF!</v>
      </c>
      <c r="AA1307" s="7" t="e">
        <f t="shared" si="229"/>
        <v>#REF!</v>
      </c>
      <c r="AB1307" s="7" t="e">
        <f>IF(I1307=#REF!,1,2)</f>
        <v>#REF!</v>
      </c>
    </row>
    <row r="1308" spans="1:28" s="7" customFormat="1" ht="17.45" customHeight="1" x14ac:dyDescent="0.15">
      <c r="A1308" s="27" t="e">
        <f t="shared" si="230"/>
        <v>#REF!</v>
      </c>
      <c r="B1308" s="623"/>
      <c r="C1308" s="628"/>
      <c r="D1308" s="631"/>
      <c r="E1308" s="523"/>
      <c r="F1308" s="47" t="e">
        <f>IF(#REF!="","",#REF!)</f>
        <v>#REF!</v>
      </c>
      <c r="G1308" s="49" t="e">
        <f>IF(#REF!="","",#REF!)</f>
        <v>#REF!</v>
      </c>
      <c r="H1308" s="54" t="e">
        <f>IF(#REF!="","",#REF!)</f>
        <v>#REF!</v>
      </c>
      <c r="I1308" s="385" t="str">
        <f t="shared" si="225"/>
        <v/>
      </c>
      <c r="J1308" s="386"/>
      <c r="K1308" s="387"/>
      <c r="L1308" s="613" t="e">
        <f>IF(#REF!="","",#REF!)</f>
        <v>#REF!</v>
      </c>
      <c r="M1308" s="613"/>
      <c r="N1308" s="613"/>
      <c r="O1308" s="613"/>
      <c r="P1308" s="613"/>
      <c r="Q1308" s="613"/>
      <c r="R1308" s="613"/>
      <c r="S1308" s="614"/>
      <c r="T1308" s="567"/>
      <c r="U1308" s="416"/>
      <c r="V1308" s="666"/>
      <c r="W1308" s="565"/>
      <c r="X1308" s="23" t="e">
        <f t="shared" si="226"/>
        <v>#REF!</v>
      </c>
      <c r="Y1308" s="7">
        <f t="shared" si="227"/>
        <v>2</v>
      </c>
      <c r="Z1308" s="7" t="e">
        <f t="shared" si="228"/>
        <v>#REF!</v>
      </c>
      <c r="AA1308" s="7" t="e">
        <f t="shared" si="229"/>
        <v>#REF!</v>
      </c>
      <c r="AB1308" s="7" t="e">
        <f>IF(I1308=#REF!,1,2)</f>
        <v>#REF!</v>
      </c>
    </row>
    <row r="1309" spans="1:28" s="7" customFormat="1" ht="17.45" customHeight="1" x14ac:dyDescent="0.15">
      <c r="A1309" s="27" t="e">
        <f t="shared" si="230"/>
        <v>#REF!</v>
      </c>
      <c r="B1309" s="623"/>
      <c r="C1309" s="628"/>
      <c r="D1309" s="631"/>
      <c r="E1309" s="523"/>
      <c r="F1309" s="47" t="e">
        <f>IF(#REF!="","",#REF!)</f>
        <v>#REF!</v>
      </c>
      <c r="G1309" s="49" t="e">
        <f>IF(#REF!="","",#REF!)</f>
        <v>#REF!</v>
      </c>
      <c r="H1309" s="54" t="e">
        <f>IF(#REF!="","",#REF!)</f>
        <v>#REF!</v>
      </c>
      <c r="I1309" s="385" t="str">
        <f t="shared" si="225"/>
        <v/>
      </c>
      <c r="J1309" s="386"/>
      <c r="K1309" s="387"/>
      <c r="L1309" s="613" t="e">
        <f>IF(#REF!="","",#REF!)</f>
        <v>#REF!</v>
      </c>
      <c r="M1309" s="613"/>
      <c r="N1309" s="613"/>
      <c r="O1309" s="613"/>
      <c r="P1309" s="613"/>
      <c r="Q1309" s="613"/>
      <c r="R1309" s="613"/>
      <c r="S1309" s="614"/>
      <c r="T1309" s="567"/>
      <c r="U1309" s="416"/>
      <c r="V1309" s="666"/>
      <c r="W1309" s="565"/>
      <c r="X1309" s="23" t="e">
        <f t="shared" si="226"/>
        <v>#REF!</v>
      </c>
      <c r="Y1309" s="7">
        <f t="shared" si="227"/>
        <v>2</v>
      </c>
      <c r="Z1309" s="7" t="e">
        <f t="shared" si="228"/>
        <v>#REF!</v>
      </c>
      <c r="AA1309" s="7" t="e">
        <f t="shared" si="229"/>
        <v>#REF!</v>
      </c>
      <c r="AB1309" s="7" t="e">
        <f>IF(I1309=#REF!,1,2)</f>
        <v>#REF!</v>
      </c>
    </row>
    <row r="1310" spans="1:28" s="7" customFormat="1" ht="17.45" customHeight="1" x14ac:dyDescent="0.15">
      <c r="A1310" s="27" t="e">
        <f t="shared" si="230"/>
        <v>#REF!</v>
      </c>
      <c r="B1310" s="623"/>
      <c r="C1310" s="628"/>
      <c r="D1310" s="631"/>
      <c r="E1310" s="523"/>
      <c r="F1310" s="47" t="e">
        <f>IF(#REF!="","",#REF!)</f>
        <v>#REF!</v>
      </c>
      <c r="G1310" s="49" t="e">
        <f>IF(#REF!="","",#REF!)</f>
        <v>#REF!</v>
      </c>
      <c r="H1310" s="54" t="e">
        <f>IF(#REF!="","",#REF!)</f>
        <v>#REF!</v>
      </c>
      <c r="I1310" s="385" t="str">
        <f t="shared" si="225"/>
        <v/>
      </c>
      <c r="J1310" s="386"/>
      <c r="K1310" s="387"/>
      <c r="L1310" s="613" t="e">
        <f>IF(#REF!="","",#REF!)</f>
        <v>#REF!</v>
      </c>
      <c r="M1310" s="613"/>
      <c r="N1310" s="613"/>
      <c r="O1310" s="613"/>
      <c r="P1310" s="613"/>
      <c r="Q1310" s="613"/>
      <c r="R1310" s="613"/>
      <c r="S1310" s="614"/>
      <c r="T1310" s="567"/>
      <c r="U1310" s="416"/>
      <c r="V1310" s="666"/>
      <c r="W1310" s="565"/>
      <c r="X1310" s="23" t="e">
        <f t="shared" si="226"/>
        <v>#REF!</v>
      </c>
      <c r="Y1310" s="7">
        <f t="shared" si="227"/>
        <v>2</v>
      </c>
      <c r="Z1310" s="7" t="e">
        <f t="shared" si="228"/>
        <v>#REF!</v>
      </c>
      <c r="AA1310" s="7" t="e">
        <f t="shared" si="229"/>
        <v>#REF!</v>
      </c>
      <c r="AB1310" s="7" t="e">
        <f>IF(I1310=#REF!,1,2)</f>
        <v>#REF!</v>
      </c>
    </row>
    <row r="1311" spans="1:28" s="7" customFormat="1" ht="17.45" customHeight="1" x14ac:dyDescent="0.15">
      <c r="A1311" s="27" t="e">
        <f t="shared" si="230"/>
        <v>#REF!</v>
      </c>
      <c r="B1311" s="623"/>
      <c r="C1311" s="628"/>
      <c r="D1311" s="631"/>
      <c r="E1311" s="523"/>
      <c r="F1311" s="47" t="e">
        <f>IF(#REF!="","",#REF!)</f>
        <v>#REF!</v>
      </c>
      <c r="G1311" s="49" t="e">
        <f>IF(#REF!="","",#REF!)</f>
        <v>#REF!</v>
      </c>
      <c r="H1311" s="54" t="e">
        <f>IF(#REF!="","",#REF!)</f>
        <v>#REF!</v>
      </c>
      <c r="I1311" s="385" t="str">
        <f t="shared" si="225"/>
        <v/>
      </c>
      <c r="J1311" s="386"/>
      <c r="K1311" s="387"/>
      <c r="L1311" s="613" t="e">
        <f>IF(#REF!="","",#REF!)</f>
        <v>#REF!</v>
      </c>
      <c r="M1311" s="613"/>
      <c r="N1311" s="613"/>
      <c r="O1311" s="613"/>
      <c r="P1311" s="613"/>
      <c r="Q1311" s="613"/>
      <c r="R1311" s="613"/>
      <c r="S1311" s="614"/>
      <c r="T1311" s="567"/>
      <c r="U1311" s="416"/>
      <c r="V1311" s="666"/>
      <c r="W1311" s="565"/>
      <c r="X1311" s="23" t="e">
        <f t="shared" si="226"/>
        <v>#REF!</v>
      </c>
      <c r="Y1311" s="7">
        <f t="shared" si="227"/>
        <v>2</v>
      </c>
      <c r="Z1311" s="7" t="e">
        <f t="shared" si="228"/>
        <v>#REF!</v>
      </c>
      <c r="AA1311" s="7" t="e">
        <f t="shared" si="229"/>
        <v>#REF!</v>
      </c>
      <c r="AB1311" s="7" t="e">
        <f>IF(I1311=#REF!,1,2)</f>
        <v>#REF!</v>
      </c>
    </row>
    <row r="1312" spans="1:28" s="7" customFormat="1" ht="17.45" customHeight="1" x14ac:dyDescent="0.15">
      <c r="A1312" s="27" t="e">
        <f t="shared" si="230"/>
        <v>#REF!</v>
      </c>
      <c r="B1312" s="623"/>
      <c r="C1312" s="628"/>
      <c r="D1312" s="631"/>
      <c r="E1312" s="523"/>
      <c r="F1312" s="47" t="e">
        <f>IF(#REF!="","",#REF!)</f>
        <v>#REF!</v>
      </c>
      <c r="G1312" s="49" t="e">
        <f>IF(#REF!="","",#REF!)</f>
        <v>#REF!</v>
      </c>
      <c r="H1312" s="54" t="e">
        <f>IF(#REF!="","",#REF!)</f>
        <v>#REF!</v>
      </c>
      <c r="I1312" s="385" t="str">
        <f t="shared" si="225"/>
        <v/>
      </c>
      <c r="J1312" s="386"/>
      <c r="K1312" s="387"/>
      <c r="L1312" s="613" t="e">
        <f>IF(#REF!="","",#REF!)</f>
        <v>#REF!</v>
      </c>
      <c r="M1312" s="613"/>
      <c r="N1312" s="613"/>
      <c r="O1312" s="613"/>
      <c r="P1312" s="613"/>
      <c r="Q1312" s="613"/>
      <c r="R1312" s="613"/>
      <c r="S1312" s="614"/>
      <c r="T1312" s="567"/>
      <c r="U1312" s="416"/>
      <c r="V1312" s="666"/>
      <c r="W1312" s="565"/>
      <c r="X1312" s="23" t="e">
        <f t="shared" si="226"/>
        <v>#REF!</v>
      </c>
      <c r="Y1312" s="7">
        <f t="shared" si="227"/>
        <v>2</v>
      </c>
      <c r="Z1312" s="7" t="e">
        <f t="shared" si="228"/>
        <v>#REF!</v>
      </c>
      <c r="AA1312" s="7" t="e">
        <f t="shared" si="229"/>
        <v>#REF!</v>
      </c>
      <c r="AB1312" s="7" t="e">
        <f>IF(I1312=#REF!,1,2)</f>
        <v>#REF!</v>
      </c>
    </row>
    <row r="1313" spans="1:30" s="7" customFormat="1" ht="17.45" customHeight="1" x14ac:dyDescent="0.15">
      <c r="A1313" s="27" t="e">
        <f t="shared" si="230"/>
        <v>#REF!</v>
      </c>
      <c r="B1313" s="623"/>
      <c r="C1313" s="628"/>
      <c r="D1313" s="631"/>
      <c r="E1313" s="523"/>
      <c r="F1313" s="47" t="e">
        <f>IF(#REF!="","",#REF!)</f>
        <v>#REF!</v>
      </c>
      <c r="G1313" s="49" t="e">
        <f>IF(#REF!="","",#REF!)</f>
        <v>#REF!</v>
      </c>
      <c r="H1313" s="54" t="e">
        <f>IF(#REF!="","",#REF!)</f>
        <v>#REF!</v>
      </c>
      <c r="I1313" s="385" t="str">
        <f t="shared" si="225"/>
        <v/>
      </c>
      <c r="J1313" s="386"/>
      <c r="K1313" s="387"/>
      <c r="L1313" s="613" t="e">
        <f>IF(#REF!="","",#REF!)</f>
        <v>#REF!</v>
      </c>
      <c r="M1313" s="613"/>
      <c r="N1313" s="613"/>
      <c r="O1313" s="613"/>
      <c r="P1313" s="613"/>
      <c r="Q1313" s="613"/>
      <c r="R1313" s="613"/>
      <c r="S1313" s="614"/>
      <c r="T1313" s="567"/>
      <c r="U1313" s="416"/>
      <c r="V1313" s="666"/>
      <c r="W1313" s="565"/>
      <c r="X1313" s="23" t="e">
        <f t="shared" si="226"/>
        <v>#REF!</v>
      </c>
      <c r="Y1313" s="7">
        <f t="shared" si="227"/>
        <v>2</v>
      </c>
      <c r="Z1313" s="7" t="e">
        <f t="shared" si="228"/>
        <v>#REF!</v>
      </c>
      <c r="AA1313" s="7" t="e">
        <f t="shared" si="229"/>
        <v>#REF!</v>
      </c>
      <c r="AB1313" s="7" t="e">
        <f>IF(I1313=#REF!,1,2)</f>
        <v>#REF!</v>
      </c>
    </row>
    <row r="1314" spans="1:30" s="7" customFormat="1" ht="17.45" customHeight="1" thickBot="1" x14ac:dyDescent="0.2">
      <c r="A1314" s="27" t="e">
        <f t="shared" si="230"/>
        <v>#REF!</v>
      </c>
      <c r="B1314" s="623"/>
      <c r="C1314" s="628"/>
      <c r="D1314" s="631"/>
      <c r="E1314" s="523"/>
      <c r="F1314" s="47" t="e">
        <f>IF(#REF!="","",#REF!)</f>
        <v>#REF!</v>
      </c>
      <c r="G1314" s="49" t="e">
        <f>IF(#REF!="","",#REF!)</f>
        <v>#REF!</v>
      </c>
      <c r="H1314" s="54" t="e">
        <f>IF(#REF!="","",#REF!)</f>
        <v>#REF!</v>
      </c>
      <c r="I1314" s="385" t="str">
        <f t="shared" si="225"/>
        <v/>
      </c>
      <c r="J1314" s="386"/>
      <c r="K1314" s="387"/>
      <c r="L1314" s="613" t="e">
        <f>IF(#REF!="","",#REF!)</f>
        <v>#REF!</v>
      </c>
      <c r="M1314" s="613"/>
      <c r="N1314" s="613"/>
      <c r="O1314" s="613"/>
      <c r="P1314" s="613"/>
      <c r="Q1314" s="613"/>
      <c r="R1314" s="613"/>
      <c r="S1314" s="614"/>
      <c r="T1314" s="668"/>
      <c r="U1314" s="416"/>
      <c r="V1314" s="666"/>
      <c r="W1314" s="565"/>
      <c r="X1314" s="23" t="e">
        <f t="shared" si="226"/>
        <v>#REF!</v>
      </c>
      <c r="Y1314" s="7">
        <f t="shared" si="227"/>
        <v>2</v>
      </c>
      <c r="Z1314" s="7" t="e">
        <f t="shared" si="228"/>
        <v>#REF!</v>
      </c>
      <c r="AA1314" s="7" t="e">
        <f t="shared" si="229"/>
        <v>#REF!</v>
      </c>
      <c r="AB1314" s="7" t="e">
        <f>IF(I1314=#REF!,1,2)</f>
        <v>#REF!</v>
      </c>
    </row>
    <row r="1315" spans="1:30" s="7" customFormat="1" ht="36" customHeight="1" thickBot="1" x14ac:dyDescent="0.2">
      <c r="A1315" s="13"/>
      <c r="B1315" s="623"/>
      <c r="C1315" s="628"/>
      <c r="D1315" s="631"/>
      <c r="E1315" s="508" t="s">
        <v>240</v>
      </c>
      <c r="F1315" s="511" t="s">
        <v>206</v>
      </c>
      <c r="G1315" s="435"/>
      <c r="H1315" s="434" t="s">
        <v>207</v>
      </c>
      <c r="I1315" s="435"/>
      <c r="J1315" s="435"/>
      <c r="K1315" s="435"/>
      <c r="L1315" s="436" t="s">
        <v>208</v>
      </c>
      <c r="M1315" s="436"/>
      <c r="N1315" s="436"/>
      <c r="O1315" s="669" t="s">
        <v>209</v>
      </c>
      <c r="P1315" s="670"/>
      <c r="Q1315" s="512" t="s">
        <v>210</v>
      </c>
      <c r="R1315" s="38" t="s">
        <v>206</v>
      </c>
      <c r="S1315" s="39" t="s">
        <v>202</v>
      </c>
      <c r="T1315" s="44" t="s">
        <v>211</v>
      </c>
      <c r="U1315" s="416"/>
      <c r="V1315" s="666"/>
      <c r="W1315" s="565"/>
      <c r="X1315" s="28"/>
      <c r="Y1315" s="21" t="s">
        <v>212</v>
      </c>
      <c r="Z1315" s="21" t="s">
        <v>210</v>
      </c>
      <c r="AB1315" s="45" t="s">
        <v>213</v>
      </c>
      <c r="AC1315" s="45" t="s">
        <v>214</v>
      </c>
      <c r="AD1315" s="22"/>
    </row>
    <row r="1316" spans="1:30" s="7" customFormat="1" ht="15" customHeight="1" x14ac:dyDescent="0.15">
      <c r="A1316" s="29"/>
      <c r="B1316" s="623"/>
      <c r="C1316" s="628"/>
      <c r="D1316" s="631"/>
      <c r="E1316" s="509"/>
      <c r="F1316" s="515" t="e">
        <f>IF(#REF!="","",#REF!)</f>
        <v>#REF!</v>
      </c>
      <c r="G1316" s="516"/>
      <c r="H1316" s="439" t="e">
        <f>IF(#REF!="","",#REF!)</f>
        <v>#REF!</v>
      </c>
      <c r="I1316" s="440"/>
      <c r="J1316" s="440"/>
      <c r="K1316" s="440"/>
      <c r="L1316" s="441" t="e">
        <f>IF(#REF!="","",#REF!)</f>
        <v>#REF!</v>
      </c>
      <c r="M1316" s="442"/>
      <c r="N1316" s="442"/>
      <c r="O1316" s="443" t="e">
        <f>SUM($L1316:$N1318)</f>
        <v>#REF!</v>
      </c>
      <c r="P1316" s="444"/>
      <c r="Q1316" s="513"/>
      <c r="R1316" s="42" t="e">
        <f>IF(#REF!="","",#REF!)</f>
        <v>#REF!</v>
      </c>
      <c r="S1316" s="40" t="e">
        <f>IF(#REF!="","",#REF!)</f>
        <v>#REF!</v>
      </c>
      <c r="T1316" s="617" t="e">
        <f>SUM($S1316:$S1318)</f>
        <v>#REF!</v>
      </c>
      <c r="U1316" s="416"/>
      <c r="V1316" s="666"/>
      <c r="W1316" s="565"/>
      <c r="X1316" s="23" t="e">
        <f>IF(OR(Y1316=2,Z1316=2,AB1316=2,AC1316=2),"入力不備あり","")</f>
        <v>#REF!</v>
      </c>
      <c r="Y1316" s="41" t="e">
        <f>IF(AND(F1316="",H1316="",L1316=""),"",IF(AND(F1316&lt;&gt;"",F1316&gt;0,L1316&lt;&gt;"",L1316&gt;0,H1316="○"),"",2))</f>
        <v>#REF!</v>
      </c>
      <c r="Z1316" s="41" t="e">
        <f>IF(AND(R1316="",S1316=""),"",IF(AND(R1316&gt;0,R1316&lt;&gt;"",S1316&gt;0,S1316&lt;&gt;""),"",2))</f>
        <v>#REF!</v>
      </c>
      <c r="AA1316" s="30"/>
      <c r="AB1316" s="7" t="e">
        <f>IF(AND(O1316=0,#REF!=0),"",IF(O1316=#REF!,1,2))</f>
        <v>#REF!</v>
      </c>
      <c r="AC1316" s="7" t="e">
        <f>IF(AND(T1316=0,#REF!=0),"",IF(T1316=#REF!,1,2))</f>
        <v>#REF!</v>
      </c>
    </row>
    <row r="1317" spans="1:30" s="7" customFormat="1" ht="15" customHeight="1" x14ac:dyDescent="0.15">
      <c r="A1317" s="29"/>
      <c r="B1317" s="623"/>
      <c r="C1317" s="628"/>
      <c r="D1317" s="631"/>
      <c r="E1317" s="509"/>
      <c r="F1317" s="500" t="e">
        <f>IF(#REF!="","",#REF!)</f>
        <v>#REF!</v>
      </c>
      <c r="G1317" s="501"/>
      <c r="H1317" s="448" t="e">
        <f>IF(#REF!="","",#REF!)</f>
        <v>#REF!</v>
      </c>
      <c r="I1317" s="449"/>
      <c r="J1317" s="449"/>
      <c r="K1317" s="449"/>
      <c r="L1317" s="450" t="e">
        <f>IF(#REF!="","",#REF!)</f>
        <v>#REF!</v>
      </c>
      <c r="M1317" s="451"/>
      <c r="N1317" s="451"/>
      <c r="O1317" s="445"/>
      <c r="P1317" s="444"/>
      <c r="Q1317" s="513"/>
      <c r="R1317" s="42" t="e">
        <f>IF(#REF!="","",#REF!)</f>
        <v>#REF!</v>
      </c>
      <c r="S1317" s="40" t="e">
        <f>IF(#REF!="","",#REF!)</f>
        <v>#REF!</v>
      </c>
      <c r="T1317" s="618"/>
      <c r="U1317" s="416"/>
      <c r="V1317" s="666"/>
      <c r="W1317" s="565"/>
      <c r="X1317" s="23" t="e">
        <f>IF(OR(Y1317=2,Z1317=2),"入力不備あり","")</f>
        <v>#REF!</v>
      </c>
      <c r="Y1317" s="41" t="e">
        <f>IF(AND(F1317="",H1317="",L1317=""),"",IF(AND(F1317&lt;&gt;"",F1317&gt;0,L1317&lt;&gt;"",L1317&gt;0,H1317="○"),"",2))</f>
        <v>#REF!</v>
      </c>
      <c r="Z1317" s="41" t="e">
        <f t="shared" ref="Z1317:Z1318" si="231">IF(AND(R1317="",S1317=""),"",IF(AND(R1317&gt;0,R1317&lt;&gt;"",S1317&gt;0,S1317&lt;&gt;""),"",2))</f>
        <v>#REF!</v>
      </c>
      <c r="AA1317" s="30"/>
    </row>
    <row r="1318" spans="1:30" s="7" customFormat="1" ht="15" customHeight="1" thickBot="1" x14ac:dyDescent="0.2">
      <c r="A1318" s="29"/>
      <c r="B1318" s="623"/>
      <c r="C1318" s="628"/>
      <c r="D1318" s="631"/>
      <c r="E1318" s="615"/>
      <c r="F1318" s="620" t="e">
        <f>IF(#REF!="","",#REF!)</f>
        <v>#REF!</v>
      </c>
      <c r="G1318" s="621"/>
      <c r="H1318" s="640" t="e">
        <f>IF(#REF!="","",#REF!)</f>
        <v>#REF!</v>
      </c>
      <c r="I1318" s="641"/>
      <c r="J1318" s="641"/>
      <c r="K1318" s="641"/>
      <c r="L1318" s="642" t="e">
        <f>IF(#REF!="","",#REF!)</f>
        <v>#REF!</v>
      </c>
      <c r="M1318" s="643"/>
      <c r="N1318" s="643"/>
      <c r="O1318" s="663"/>
      <c r="P1318" s="664"/>
      <c r="Q1318" s="616"/>
      <c r="R1318" s="59" t="e">
        <f>IF(#REF!="","",#REF!)</f>
        <v>#REF!</v>
      </c>
      <c r="S1318" s="60" t="e">
        <f>IF(#REF!="","",#REF!)</f>
        <v>#REF!</v>
      </c>
      <c r="T1318" s="619"/>
      <c r="U1318" s="416"/>
      <c r="V1318" s="666"/>
      <c r="W1318" s="565"/>
      <c r="X1318" s="23" t="e">
        <f>IF(OR(Y1318=2,Z1318=2),"入力不備あり","")</f>
        <v>#REF!</v>
      </c>
      <c r="Y1318" s="41" t="e">
        <f>IF(AND(F1318="",H1318="",L1318=""),"",IF(AND(F1318&lt;&gt;"",F1318&gt;0,L1318&lt;&gt;"",L1318&gt;0,H1318="○"),"",2))</f>
        <v>#REF!</v>
      </c>
      <c r="Z1318" s="41" t="e">
        <f t="shared" si="231"/>
        <v>#REF!</v>
      </c>
      <c r="AA1318" s="30"/>
    </row>
    <row r="1319" spans="1:30" s="7" customFormat="1" ht="27.6" customHeight="1" x14ac:dyDescent="0.15">
      <c r="A1319" s="320"/>
      <c r="B1319" s="624"/>
      <c r="C1319" s="326" t="s">
        <v>215</v>
      </c>
      <c r="D1319" s="327"/>
      <c r="E1319" s="608" t="e">
        <f>IF(#REF!="","",#REF!)</f>
        <v>#REF!</v>
      </c>
      <c r="F1319" s="609"/>
      <c r="G1319" s="609"/>
      <c r="H1319" s="609"/>
      <c r="I1319" s="609"/>
      <c r="J1319" s="609"/>
      <c r="K1319" s="609"/>
      <c r="L1319" s="609"/>
      <c r="M1319" s="609"/>
      <c r="N1319" s="609"/>
      <c r="O1319" s="609"/>
      <c r="P1319" s="609"/>
      <c r="Q1319" s="609"/>
      <c r="R1319" s="609"/>
      <c r="S1319" s="609"/>
      <c r="T1319" s="609"/>
      <c r="U1319" s="609"/>
      <c r="V1319" s="609"/>
      <c r="W1319" s="610"/>
    </row>
    <row r="1320" spans="1:30" s="7" customFormat="1" ht="27.6" customHeight="1" thickBot="1" x14ac:dyDescent="0.2">
      <c r="A1320" s="320"/>
      <c r="B1320" s="624"/>
      <c r="C1320" s="326" t="s">
        <v>216</v>
      </c>
      <c r="D1320" s="327"/>
      <c r="E1320" s="608" t="e">
        <f>IF(#REF!="","",#REF!)</f>
        <v>#REF!</v>
      </c>
      <c r="F1320" s="609"/>
      <c r="G1320" s="609"/>
      <c r="H1320" s="609"/>
      <c r="I1320" s="609"/>
      <c r="J1320" s="609"/>
      <c r="K1320" s="609"/>
      <c r="L1320" s="609"/>
      <c r="M1320" s="609"/>
      <c r="N1320" s="609"/>
      <c r="O1320" s="609"/>
      <c r="P1320" s="609"/>
      <c r="Q1320" s="609"/>
      <c r="R1320" s="611"/>
      <c r="S1320" s="611"/>
      <c r="T1320" s="611"/>
      <c r="U1320" s="611"/>
      <c r="V1320" s="611"/>
      <c r="W1320" s="612"/>
    </row>
    <row r="1321" spans="1:30" s="7" customFormat="1" ht="18.600000000000001" customHeight="1" x14ac:dyDescent="0.15">
      <c r="A1321" s="320"/>
      <c r="B1321" s="624"/>
      <c r="C1321" s="332" t="s">
        <v>217</v>
      </c>
      <c r="D1321" s="333"/>
      <c r="E1321" s="333"/>
      <c r="F1321" s="334"/>
      <c r="G1321" s="377" t="s">
        <v>218</v>
      </c>
      <c r="H1321" s="378"/>
      <c r="I1321" s="378"/>
      <c r="J1321" s="378"/>
      <c r="K1321" s="378"/>
      <c r="L1321" s="378"/>
      <c r="M1321" s="378"/>
      <c r="N1321" s="378"/>
      <c r="O1321" s="378"/>
      <c r="P1321" s="378"/>
      <c r="Q1321" s="378"/>
      <c r="R1321" s="389" t="e">
        <f>IF(X1321&lt;&gt;"","","【入力内容確認欄】以下を確認し【作業用】事業計画書(間接)シートを修正願います。")</f>
        <v>#REF!</v>
      </c>
      <c r="S1321" s="632"/>
      <c r="T1321" s="632"/>
      <c r="U1321" s="632"/>
      <c r="V1321" s="632"/>
      <c r="W1321" s="633"/>
      <c r="X1321" s="68" t="e">
        <f>IF(AND(R1324="",R1325="",R1326="",R1327="",R1328="",R1329=""),"左の市区町村に係る入力が完了しました。今一度、記載内容をご確認ください。","")</f>
        <v>#REF!</v>
      </c>
    </row>
    <row r="1322" spans="1:30" s="7" customFormat="1" ht="9" customHeight="1" x14ac:dyDescent="0.15">
      <c r="A1322" s="320"/>
      <c r="B1322" s="624"/>
      <c r="C1322" s="335"/>
      <c r="D1322" s="336"/>
      <c r="E1322" s="336"/>
      <c r="F1322" s="337"/>
      <c r="G1322" s="379"/>
      <c r="H1322" s="380"/>
      <c r="I1322" s="380"/>
      <c r="J1322" s="380"/>
      <c r="K1322" s="380"/>
      <c r="L1322" s="380"/>
      <c r="M1322" s="380"/>
      <c r="N1322" s="380"/>
      <c r="O1322" s="380"/>
      <c r="P1322" s="380"/>
      <c r="Q1322" s="380"/>
      <c r="R1322" s="634"/>
      <c r="S1322" s="635"/>
      <c r="T1322" s="635"/>
      <c r="U1322" s="635"/>
      <c r="V1322" s="635"/>
      <c r="W1322" s="636"/>
    </row>
    <row r="1323" spans="1:30" s="7" customFormat="1" ht="9" customHeight="1" thickBot="1" x14ac:dyDescent="0.2">
      <c r="A1323" s="320"/>
      <c r="B1323" s="624"/>
      <c r="C1323" s="335"/>
      <c r="D1323" s="336"/>
      <c r="E1323" s="336"/>
      <c r="F1323" s="337"/>
      <c r="G1323" s="381"/>
      <c r="H1323" s="382"/>
      <c r="I1323" s="382"/>
      <c r="J1323" s="382"/>
      <c r="K1323" s="382"/>
      <c r="L1323" s="382"/>
      <c r="M1323" s="382"/>
      <c r="N1323" s="382"/>
      <c r="O1323" s="382"/>
      <c r="P1323" s="382"/>
      <c r="Q1323" s="382"/>
      <c r="R1323" s="637"/>
      <c r="S1323" s="638"/>
      <c r="T1323" s="638"/>
      <c r="U1323" s="638"/>
      <c r="V1323" s="638"/>
      <c r="W1323" s="639"/>
    </row>
    <row r="1324" spans="1:30" s="7" customFormat="1" ht="17.45" customHeight="1" x14ac:dyDescent="0.15">
      <c r="A1324" s="320"/>
      <c r="B1324" s="624"/>
      <c r="C1324" s="335"/>
      <c r="D1324" s="336"/>
      <c r="E1324" s="336"/>
      <c r="F1324" s="337"/>
      <c r="G1324" s="398" t="e">
        <f>IF(#REF!="","",#REF!)</f>
        <v>#REF!</v>
      </c>
      <c r="H1324" s="399"/>
      <c r="I1324" s="399"/>
      <c r="J1324" s="399"/>
      <c r="K1324" s="399"/>
      <c r="L1324" s="399"/>
      <c r="M1324" s="399"/>
      <c r="N1324" s="399"/>
      <c r="O1324" s="399"/>
      <c r="P1324" s="399"/>
      <c r="Q1324" s="399"/>
      <c r="R1324" s="646" t="e" cm="1">
        <f t="array" ref="R1324">IF(AND(X1293:X1318="",A1295:A1318=""),"","・報酬・期末勤勉手当・交通費・合計額・都道府県/国の補助金額のいずれかに不備あり。")</f>
        <v>#REF!</v>
      </c>
      <c r="S1324" s="647"/>
      <c r="T1324" s="647"/>
      <c r="U1324" s="647"/>
      <c r="V1324" s="647"/>
      <c r="W1324" s="648"/>
    </row>
    <row r="1325" spans="1:30" s="7" customFormat="1" ht="17.45" customHeight="1" x14ac:dyDescent="0.15">
      <c r="A1325" s="320"/>
      <c r="B1325" s="624"/>
      <c r="C1325" s="335"/>
      <c r="D1325" s="336"/>
      <c r="E1325" s="336"/>
      <c r="F1325" s="337"/>
      <c r="G1325" s="374" t="s">
        <v>219</v>
      </c>
      <c r="H1325" s="388"/>
      <c r="I1325" s="388"/>
      <c r="J1325" s="388"/>
      <c r="K1325" s="388"/>
      <c r="L1325" s="388"/>
      <c r="M1325" s="388"/>
      <c r="N1325" s="388"/>
      <c r="O1325" s="388"/>
      <c r="P1325" s="388"/>
      <c r="Q1325" s="388"/>
      <c r="R1325" s="367" t="str">
        <f>IF(A1291="市町村名×","・【C列】市区町村名：未入力または不備あり。","")</f>
        <v>・【C列】市区町村名：未入力または不備あり。</v>
      </c>
      <c r="S1325" s="644"/>
      <c r="T1325" s="644"/>
      <c r="U1325" s="644"/>
      <c r="V1325" s="644"/>
      <c r="W1325" s="645"/>
    </row>
    <row r="1326" spans="1:30" s="7" customFormat="1" ht="17.45" customHeight="1" x14ac:dyDescent="0.15">
      <c r="A1326" s="320"/>
      <c r="B1326" s="624"/>
      <c r="C1326" s="338"/>
      <c r="D1326" s="339"/>
      <c r="E1326" s="339"/>
      <c r="F1326" s="340"/>
      <c r="G1326" s="364" t="e">
        <f>IF(#REF!="","",#REF!)</f>
        <v>#REF!</v>
      </c>
      <c r="H1326" s="365"/>
      <c r="I1326" s="365"/>
      <c r="J1326" s="366"/>
      <c r="K1326" s="366"/>
      <c r="L1326" s="366"/>
      <c r="M1326" s="366"/>
      <c r="N1326" s="366"/>
      <c r="O1326" s="366"/>
      <c r="P1326" s="366"/>
      <c r="Q1326" s="366"/>
      <c r="R1326" s="367" t="e">
        <f>IF(OR(AF1295=2,NOT(AND(V1293&gt;0.3*U1293,V1293&lt;0.4*U1293,V1293&gt;=W1293))),"・【V列】都道府県補助額：未入力または不備あり。","")</f>
        <v>#REF!</v>
      </c>
      <c r="S1326" s="644"/>
      <c r="T1326" s="644"/>
      <c r="U1326" s="644"/>
      <c r="V1326" s="644"/>
      <c r="W1326" s="645"/>
    </row>
    <row r="1327" spans="1:30" s="7" customFormat="1" ht="17.45" customHeight="1" x14ac:dyDescent="0.15">
      <c r="A1327" s="320"/>
      <c r="B1327" s="624"/>
      <c r="C1327" s="348" t="s">
        <v>241</v>
      </c>
      <c r="D1327" s="349"/>
      <c r="E1327" s="349"/>
      <c r="F1327" s="350"/>
      <c r="G1327" s="372" t="s">
        <v>221</v>
      </c>
      <c r="H1327" s="373"/>
      <c r="I1327" s="373"/>
      <c r="J1327" s="372" t="s">
        <v>222</v>
      </c>
      <c r="K1327" s="373"/>
      <c r="L1327" s="373"/>
      <c r="M1327" s="373"/>
      <c r="N1327" s="374" t="s">
        <v>223</v>
      </c>
      <c r="O1327" s="366"/>
      <c r="P1327" s="366"/>
      <c r="Q1327" s="366"/>
      <c r="R1327" s="341" t="e">
        <f>IF(AND(W1293&lt;=U1293/3,MOD(W1293,1000)=0,NOT(W1293=0),AG1295=1),"","・【W列】国庫補助希望額に不備あり。")</f>
        <v>#REF!</v>
      </c>
      <c r="S1327" s="649"/>
      <c r="T1327" s="649"/>
      <c r="U1327" s="649"/>
      <c r="V1327" s="649"/>
      <c r="W1327" s="650"/>
    </row>
    <row r="1328" spans="1:30" s="7" customFormat="1" ht="17.45" customHeight="1" x14ac:dyDescent="0.15">
      <c r="A1328" s="320"/>
      <c r="B1328" s="624"/>
      <c r="C1328" s="370"/>
      <c r="D1328" s="371"/>
      <c r="E1328" s="371"/>
      <c r="F1328" s="371"/>
      <c r="G1328" s="364" t="e">
        <f>IF(#REF!="","",#REF!)</f>
        <v>#REF!</v>
      </c>
      <c r="H1328" s="375"/>
      <c r="I1328" s="376"/>
      <c r="J1328" s="364" t="e">
        <f>IF(#REF!="","",#REF!)</f>
        <v>#REF!</v>
      </c>
      <c r="K1328" s="375"/>
      <c r="L1328" s="375"/>
      <c r="M1328" s="376"/>
      <c r="N1328" s="364" t="e">
        <f>IF(#REF!="","",#REF!)</f>
        <v>#REF!</v>
      </c>
      <c r="O1328" s="375"/>
      <c r="P1328" s="375"/>
      <c r="Q1328" s="375"/>
      <c r="R1328" s="651" t="e">
        <f>IF(AND(SUM(F1316:G1318)&lt;=D1293,SUM(R1316:R1318)&lt;=D1293),"","・報酬の「配置人数」には年間を通じた配置予定人数を記載してください。(※１)及び記入例参照")</f>
        <v>#REF!</v>
      </c>
      <c r="S1328" s="652"/>
      <c r="T1328" s="652"/>
      <c r="U1328" s="652"/>
      <c r="V1328" s="652"/>
      <c r="W1328" s="653"/>
      <c r="X1328" s="31" t="str">
        <f>IF(AND(O1328="○",T1328="○"),"①か②の",IF(AND(O1328="―",T1328="―"),"エラー",""))</f>
        <v/>
      </c>
    </row>
    <row r="1329" spans="1:33" s="7" customFormat="1" ht="17.45" customHeight="1" x14ac:dyDescent="0.15">
      <c r="A1329" s="320"/>
      <c r="B1329" s="624"/>
      <c r="C1329" s="348" t="s">
        <v>224</v>
      </c>
      <c r="D1329" s="349"/>
      <c r="E1329" s="349"/>
      <c r="F1329" s="350"/>
      <c r="G1329" s="354" t="s">
        <v>225</v>
      </c>
      <c r="H1329" s="354"/>
      <c r="I1329" s="354"/>
      <c r="J1329" s="355" t="s">
        <v>242</v>
      </c>
      <c r="K1329" s="356"/>
      <c r="L1329" s="356"/>
      <c r="M1329" s="356"/>
      <c r="N1329" s="356"/>
      <c r="O1329" s="356"/>
      <c r="P1329" s="356"/>
      <c r="Q1329" s="356"/>
      <c r="R1329" s="651" t="e">
        <f>IF(AND(OR(COUNTIF(J1330,"①*"),COUNTIF(J1330,"②*")),AND(E1319&lt;&gt;"",E1320&lt;&gt;"",G1324="○",G1326="○",G1328="○",J1328="○",N1328="○",G1330="○")),"","・【成果目標】・【成果指標】・【部活動指導員について】・【支給要件の確認】・【部活動指導員の指導状況】・【地域連携・地域移行に資する取組】のいずれかに未入力箇所あり。")</f>
        <v>#REF!</v>
      </c>
      <c r="S1329" s="546"/>
      <c r="T1329" s="546"/>
      <c r="U1329" s="546"/>
      <c r="V1329" s="546"/>
      <c r="W1329" s="547"/>
    </row>
    <row r="1330" spans="1:33" s="7" customFormat="1" ht="26.45" customHeight="1" thickBot="1" x14ac:dyDescent="0.2">
      <c r="A1330" s="320"/>
      <c r="B1330" s="625"/>
      <c r="C1330" s="351"/>
      <c r="D1330" s="352"/>
      <c r="E1330" s="352"/>
      <c r="F1330" s="353"/>
      <c r="G1330" s="363" t="e">
        <f>IF(#REF!="","",#REF!)</f>
        <v>#REF!</v>
      </c>
      <c r="H1330" s="363"/>
      <c r="I1330" s="363"/>
      <c r="J1330" s="657" t="e">
        <f>IF(#REF!="","",#REF!)</f>
        <v>#REF!</v>
      </c>
      <c r="K1330" s="658"/>
      <c r="L1330" s="658"/>
      <c r="M1330" s="658"/>
      <c r="N1330" s="658"/>
      <c r="O1330" s="658"/>
      <c r="P1330" s="658"/>
      <c r="Q1330" s="658"/>
      <c r="R1330" s="654"/>
      <c r="S1330" s="655"/>
      <c r="T1330" s="655"/>
      <c r="U1330" s="655"/>
      <c r="V1330" s="655"/>
      <c r="W1330" s="656"/>
      <c r="X1330" s="31" t="str">
        <f>IF(AND(O1330="○",T1330="○"),"①か②の",IF(AND(O1330="―",T1330="―"),"エラー",""))</f>
        <v/>
      </c>
    </row>
    <row r="1331" spans="1:33" s="7" customFormat="1" ht="26.45" customHeight="1" x14ac:dyDescent="0.15">
      <c r="A1331" s="24" t="str">
        <f>IF(OR(COUNTIF(C1333,"*区"),COUNTIF(C1333,"*市"),COUNTIF(C1333,"*町"),COUNTIF(C1333,"*村"),COUNTIF(C1333,"*組合")),"○","市町村名×")</f>
        <v>市町村名×</v>
      </c>
      <c r="B1331" s="490" t="s">
        <v>106</v>
      </c>
      <c r="C1331" s="659" t="s">
        <v>236</v>
      </c>
      <c r="D1331" s="661" t="s">
        <v>237</v>
      </c>
      <c r="E1331" s="409" t="s">
        <v>191</v>
      </c>
      <c r="F1331" s="410"/>
      <c r="G1331" s="410"/>
      <c r="H1331" s="410"/>
      <c r="I1331" s="410"/>
      <c r="J1331" s="410"/>
      <c r="K1331" s="410"/>
      <c r="L1331" s="410"/>
      <c r="M1331" s="410"/>
      <c r="N1331" s="410"/>
      <c r="O1331" s="410"/>
      <c r="P1331" s="410"/>
      <c r="Q1331" s="410"/>
      <c r="R1331" s="410"/>
      <c r="S1331" s="410"/>
      <c r="T1331" s="410"/>
      <c r="U1331" s="492" t="s">
        <v>192</v>
      </c>
      <c r="V1331" s="492" t="s">
        <v>238</v>
      </c>
      <c r="W1331" s="517" t="s">
        <v>193</v>
      </c>
      <c r="X1331" s="25" t="e">
        <f>IF(OR(AF1335=2,NOT(AND(V1333&gt;0.3*U1333,V1333&lt;0.4*U1333,V1333&gt;=W1333))),"※３参照：【Ｕ列】都道府県補助額を確認してください","")</f>
        <v>#REF!</v>
      </c>
      <c r="Y1331" s="26"/>
    </row>
    <row r="1332" spans="1:33" s="7" customFormat="1" ht="21.6" customHeight="1" thickBot="1" x14ac:dyDescent="0.2">
      <c r="A1332" s="24" t="str">
        <f>IF(B1333="都道府県確認欄","No.不備","")</f>
        <v/>
      </c>
      <c r="B1332" s="491"/>
      <c r="C1332" s="660"/>
      <c r="D1332" s="662"/>
      <c r="E1332" s="411"/>
      <c r="F1332" s="412"/>
      <c r="G1332" s="412"/>
      <c r="H1332" s="412"/>
      <c r="I1332" s="412"/>
      <c r="J1332" s="412"/>
      <c r="K1332" s="412"/>
      <c r="L1332" s="412"/>
      <c r="M1332" s="412"/>
      <c r="N1332" s="412"/>
      <c r="O1332" s="412"/>
      <c r="P1332" s="412"/>
      <c r="Q1332" s="412"/>
      <c r="R1332" s="412"/>
      <c r="S1332" s="412"/>
      <c r="T1332" s="412"/>
      <c r="U1332" s="493"/>
      <c r="V1332" s="493"/>
      <c r="W1332" s="518"/>
      <c r="X1332" s="25" t="e">
        <f>IF(AND(W1333&lt;=U1333/3,MOD(W1333,1000)=0,NOT(W1333=0),AG1335=1),"","※３参照：【Ｖ列】国庫補助希望額を確認してください。")</f>
        <v>#REF!</v>
      </c>
      <c r="Y1332" s="26"/>
    </row>
    <row r="1333" spans="1:33" s="7" customFormat="1" ht="24" customHeight="1" x14ac:dyDescent="0.15">
      <c r="A1333" s="14"/>
      <c r="B1333" s="622" t="str">
        <f>IFERROR(IF(OR(COUNTIF(C1333,"*区"),COUNTIF(C1333,"*市"),COUNTIF(C1333,"*町"),COUNTIF(C1333,"*村"),COUNTIF(C1333,"*組合")),B1293+1,"－"),"都道府県確認欄")</f>
        <v>－</v>
      </c>
      <c r="C1333" s="626" t="e">
        <f>#REF!</f>
        <v>#REF!</v>
      </c>
      <c r="D1333" s="629" t="e">
        <f>SUM($F1335:$F1354)</f>
        <v>#REF!</v>
      </c>
      <c r="E1333" s="523" t="s">
        <v>194</v>
      </c>
      <c r="F1333" s="524" t="s">
        <v>195</v>
      </c>
      <c r="G1333" s="526" t="s">
        <v>196</v>
      </c>
      <c r="H1333" s="528" t="s">
        <v>197</v>
      </c>
      <c r="I1333" s="423" t="s">
        <v>198</v>
      </c>
      <c r="J1333" s="424"/>
      <c r="K1333" s="425"/>
      <c r="L1333" s="429" t="s">
        <v>100</v>
      </c>
      <c r="M1333" s="430"/>
      <c r="N1333" s="430"/>
      <c r="O1333" s="430"/>
      <c r="P1333" s="430"/>
      <c r="Q1333" s="430"/>
      <c r="R1333" s="430"/>
      <c r="S1333" s="431"/>
      <c r="T1333" s="413" t="s">
        <v>199</v>
      </c>
      <c r="U1333" s="415" t="e">
        <f>SUM($T1335,$O1356,$T1356)</f>
        <v>#REF!</v>
      </c>
      <c r="V1333" s="665" t="e">
        <f>#REF!</f>
        <v>#REF!</v>
      </c>
      <c r="W1333" s="667" t="e">
        <f>#REF!</f>
        <v>#REF!</v>
      </c>
      <c r="X1333" s="23" t="e">
        <f>IF(AND(AD1335=1,AE1335=1,AF1335=1,AG1335=1),"","入力不備あり")</f>
        <v>#REF!</v>
      </c>
      <c r="Y1333" s="26"/>
    </row>
    <row r="1334" spans="1:33" s="7" customFormat="1" ht="12.6" customHeight="1" thickBot="1" x14ac:dyDescent="0.2">
      <c r="A1334" s="14"/>
      <c r="B1334" s="623"/>
      <c r="C1334" s="627"/>
      <c r="D1334" s="630"/>
      <c r="E1334" s="523"/>
      <c r="F1334" s="525"/>
      <c r="G1334" s="527"/>
      <c r="H1334" s="529"/>
      <c r="I1334" s="426"/>
      <c r="J1334" s="427"/>
      <c r="K1334" s="428"/>
      <c r="L1334" s="432"/>
      <c r="M1334" s="432"/>
      <c r="N1334" s="432"/>
      <c r="O1334" s="432"/>
      <c r="P1334" s="432"/>
      <c r="Q1334" s="432"/>
      <c r="R1334" s="432"/>
      <c r="S1334" s="433"/>
      <c r="T1334" s="414"/>
      <c r="U1334" s="416"/>
      <c r="V1334" s="666"/>
      <c r="W1334" s="565"/>
      <c r="X1334" s="26"/>
      <c r="Y1334" s="7" t="s">
        <v>180</v>
      </c>
      <c r="Z1334" s="7" t="s">
        <v>200</v>
      </c>
      <c r="AA1334" s="7" t="s">
        <v>201</v>
      </c>
      <c r="AB1334" s="7" t="s">
        <v>202</v>
      </c>
      <c r="AD1334" s="7" t="s">
        <v>203</v>
      </c>
      <c r="AE1334" s="7" t="s">
        <v>107</v>
      </c>
      <c r="AF1334" s="7" t="s">
        <v>239</v>
      </c>
      <c r="AG1334" s="7" t="s">
        <v>204</v>
      </c>
    </row>
    <row r="1335" spans="1:33" s="7" customFormat="1" ht="17.45" customHeight="1" x14ac:dyDescent="0.15">
      <c r="A1335" s="27" t="e">
        <f>IF(AND(F1335&lt;&gt;"",G1335&lt;&gt;"",H1335&lt;&gt;"",I1335&lt;&gt;""),"","入力不備あり")</f>
        <v>#REF!</v>
      </c>
      <c r="B1335" s="623"/>
      <c r="C1335" s="628"/>
      <c r="D1335" s="631"/>
      <c r="E1335" s="523"/>
      <c r="F1335" s="47" t="e">
        <f>IF(#REF!="","",#REF!)</f>
        <v>#REF!</v>
      </c>
      <c r="G1335" s="49" t="e">
        <f>IF(#REF!="","",#REF!)</f>
        <v>#REF!</v>
      </c>
      <c r="H1335" s="54" t="e">
        <f>IF(#REF!="","",#REF!)</f>
        <v>#REF!</v>
      </c>
      <c r="I1335" s="385" t="str">
        <f>IFERROR(INT(G1335*H1335),"")</f>
        <v/>
      </c>
      <c r="J1335" s="386"/>
      <c r="K1335" s="387"/>
      <c r="L1335" s="613" t="e">
        <f>IF(#REF!="","",#REF!)</f>
        <v>#REF!</v>
      </c>
      <c r="M1335" s="613"/>
      <c r="N1335" s="613"/>
      <c r="O1335" s="613"/>
      <c r="P1335" s="613"/>
      <c r="Q1335" s="613"/>
      <c r="R1335" s="613"/>
      <c r="S1335" s="614"/>
      <c r="T1335" s="567">
        <f>SUM($I1335:$K1354)</f>
        <v>0</v>
      </c>
      <c r="U1335" s="416"/>
      <c r="V1335" s="666"/>
      <c r="W1335" s="565"/>
      <c r="X1335" s="23" t="e">
        <f>IF(AND(Y1335=1,Z1335=1,AA1335=1,AB1335=1,AD1335=1,AE1335=1,AF1335=1,AG1335=1),"","入力不備あり")</f>
        <v>#REF!</v>
      </c>
      <c r="Y1335" s="7">
        <f>IFERROR(IF(F1335="",2,IF(AND(F1335&gt;=1,(MOD(F1335,1)=0)),1,IF(AND(F1335=0,L1335&lt;&gt;""),1,2))),2)</f>
        <v>2</v>
      </c>
      <c r="Z1335" s="7" t="e">
        <f>IF(G1335="",2,IF(G1335&lt;=1600,1,2))</f>
        <v>#REF!</v>
      </c>
      <c r="AA1335" s="7" t="e">
        <f>IF(H1335="",2,IF(H1335&gt;=0,1,2))</f>
        <v>#REF!</v>
      </c>
      <c r="AB1335" s="7" t="e">
        <f>IF(I1335=#REF!,1,2)</f>
        <v>#REF!</v>
      </c>
      <c r="AD1335" s="7" t="e">
        <f>IF(T1335=#REF!,1,2)</f>
        <v>#REF!</v>
      </c>
      <c r="AE1335" s="7" t="e">
        <f>IF(U1333=#REF!,1,2)</f>
        <v>#REF!</v>
      </c>
      <c r="AF1335" s="7" t="e">
        <f>IF(V1333=0,2,IF(#REF!="",2,IF(V1333=#REF!,1,2)))</f>
        <v>#REF!</v>
      </c>
      <c r="AG1335" s="7" t="e">
        <f>IF(W1333=0,2,IF(W1333=#REF!,1,2))</f>
        <v>#REF!</v>
      </c>
    </row>
    <row r="1336" spans="1:33" s="7" customFormat="1" ht="17.45" customHeight="1" x14ac:dyDescent="0.15">
      <c r="A1336" s="27" t="e">
        <f>IF(AND(F1336="",G1336="",H1336="",I1336="",L1336=""),"",IF(AND(F1336&lt;&gt;"",G1336&lt;&gt;"",H1336&lt;&gt;"",I1336&lt;&gt;""),"","入力不備あり"))</f>
        <v>#REF!</v>
      </c>
      <c r="B1336" s="623"/>
      <c r="C1336" s="628"/>
      <c r="D1336" s="631"/>
      <c r="E1336" s="523"/>
      <c r="F1336" s="47" t="e">
        <f>IF(#REF!="","",#REF!)</f>
        <v>#REF!</v>
      </c>
      <c r="G1336" s="49" t="e">
        <f>IF(#REF!="","",#REF!)</f>
        <v>#REF!</v>
      </c>
      <c r="H1336" s="54" t="e">
        <f>IF(#REF!="","",#REF!)</f>
        <v>#REF!</v>
      </c>
      <c r="I1336" s="385" t="str">
        <f>IFERROR(INT(G1336*H1336),"")</f>
        <v/>
      </c>
      <c r="J1336" s="386"/>
      <c r="K1336" s="387"/>
      <c r="L1336" s="613" t="e">
        <f>IF(#REF!="","",#REF!)</f>
        <v>#REF!</v>
      </c>
      <c r="M1336" s="613"/>
      <c r="N1336" s="613"/>
      <c r="O1336" s="613"/>
      <c r="P1336" s="613"/>
      <c r="Q1336" s="613"/>
      <c r="R1336" s="613"/>
      <c r="S1336" s="614"/>
      <c r="T1336" s="567"/>
      <c r="U1336" s="416"/>
      <c r="V1336" s="666"/>
      <c r="W1336" s="565"/>
      <c r="X1336" s="23" t="e">
        <f>IF(AND(Y1336=3,Z1336=3,AA1336=3),"",IF(AND(Y1336=1,Z1336=1,AA1336=1,AB1336=1),"","入力不備あり"))</f>
        <v>#REF!</v>
      </c>
      <c r="Y1336" s="7">
        <f>IFERROR(IF(F1336="",3,IF(AND(F1336&gt;=1,(MOD(F1336,1)=0)),1,IF(AND(F1336=0,L1336&lt;&gt;""),1,2))),2)</f>
        <v>2</v>
      </c>
      <c r="Z1336" s="7" t="e">
        <f>IF(G1336="",3,IF(G1336&lt;=1600,1,2))</f>
        <v>#REF!</v>
      </c>
      <c r="AA1336" s="7" t="e">
        <f>IF(H1336="",3,IF(H1336&gt;=0,1,2))</f>
        <v>#REF!</v>
      </c>
      <c r="AB1336" s="7" t="e">
        <f>IF(I1336=#REF!,1,2)</f>
        <v>#REF!</v>
      </c>
    </row>
    <row r="1337" spans="1:33" s="7" customFormat="1" ht="17.45" customHeight="1" x14ac:dyDescent="0.15">
      <c r="A1337" s="27" t="e">
        <f>IF(AND(F1337="",G1337="",H1337="",I1337="",L1337=""),"",IF(AND(F1337&lt;&gt;"",G1337&lt;&gt;"",H1337&lt;&gt;"",I1337&lt;&gt;""),"","入力不備あり"))</f>
        <v>#REF!</v>
      </c>
      <c r="B1337" s="623"/>
      <c r="C1337" s="628"/>
      <c r="D1337" s="631"/>
      <c r="E1337" s="523"/>
      <c r="F1337" s="47" t="e">
        <f>IF(#REF!="","",#REF!)</f>
        <v>#REF!</v>
      </c>
      <c r="G1337" s="49" t="e">
        <f>IF(#REF!="","",#REF!)</f>
        <v>#REF!</v>
      </c>
      <c r="H1337" s="54" t="e">
        <f>IF(#REF!="","",#REF!)</f>
        <v>#REF!</v>
      </c>
      <c r="I1337" s="385" t="str">
        <f t="shared" ref="I1337:I1354" si="232">IFERROR(INT(G1337*H1337),"")</f>
        <v/>
      </c>
      <c r="J1337" s="386"/>
      <c r="K1337" s="387"/>
      <c r="L1337" s="613" t="e">
        <f>IF(#REF!="","",#REF!)</f>
        <v>#REF!</v>
      </c>
      <c r="M1337" s="613"/>
      <c r="N1337" s="613"/>
      <c r="O1337" s="613"/>
      <c r="P1337" s="613"/>
      <c r="Q1337" s="613"/>
      <c r="R1337" s="613"/>
      <c r="S1337" s="614"/>
      <c r="T1337" s="567"/>
      <c r="U1337" s="416"/>
      <c r="V1337" s="666"/>
      <c r="W1337" s="565"/>
      <c r="X1337" s="23" t="e">
        <f t="shared" ref="X1337:X1354" si="233">IF(AND(Y1337=3,Z1337=3,AA1337=3),"",IF(AND(Y1337=1,Z1337=1,AA1337=1,AB1337=1),"","入力不備あり"))</f>
        <v>#REF!</v>
      </c>
      <c r="Y1337" s="7">
        <f t="shared" ref="Y1337:Y1354" si="234">IFERROR(IF(F1337="",3,IF(AND(F1337&gt;=1,(MOD(F1337,1)=0)),1,IF(AND(F1337=0,L1337&lt;&gt;""),1,2))),2)</f>
        <v>2</v>
      </c>
      <c r="Z1337" s="7" t="e">
        <f t="shared" ref="Z1337:Z1354" si="235">IF(G1337="",3,IF(G1337&lt;=1600,1,2))</f>
        <v>#REF!</v>
      </c>
      <c r="AA1337" s="7" t="e">
        <f t="shared" ref="AA1337:AA1354" si="236">IF(H1337="",3,IF(H1337&gt;=0,1,2))</f>
        <v>#REF!</v>
      </c>
      <c r="AB1337" s="7" t="e">
        <f>IF(I1337=#REF!,1,2)</f>
        <v>#REF!</v>
      </c>
    </row>
    <row r="1338" spans="1:33" s="7" customFormat="1" ht="17.45" customHeight="1" x14ac:dyDescent="0.15">
      <c r="A1338" s="27" t="e">
        <f t="shared" ref="A1338:A1354" si="237">IF(AND(F1338="",G1338="",H1338="",I1338="",L1338=""),"",IF(AND(F1338&lt;&gt;"",G1338&lt;&gt;"",H1338&lt;&gt;"",I1338&lt;&gt;""),"","入力不備あり"))</f>
        <v>#REF!</v>
      </c>
      <c r="B1338" s="623"/>
      <c r="C1338" s="628"/>
      <c r="D1338" s="631"/>
      <c r="E1338" s="523"/>
      <c r="F1338" s="47" t="e">
        <f>IF(#REF!="","",#REF!)</f>
        <v>#REF!</v>
      </c>
      <c r="G1338" s="49" t="e">
        <f>IF(#REF!="","",#REF!)</f>
        <v>#REF!</v>
      </c>
      <c r="H1338" s="54" t="e">
        <f>IF(#REF!="","",#REF!)</f>
        <v>#REF!</v>
      </c>
      <c r="I1338" s="385" t="str">
        <f t="shared" si="232"/>
        <v/>
      </c>
      <c r="J1338" s="386"/>
      <c r="K1338" s="387"/>
      <c r="L1338" s="613" t="e">
        <f>IF(#REF!="","",#REF!)</f>
        <v>#REF!</v>
      </c>
      <c r="M1338" s="613"/>
      <c r="N1338" s="613"/>
      <c r="O1338" s="613"/>
      <c r="P1338" s="613"/>
      <c r="Q1338" s="613"/>
      <c r="R1338" s="613"/>
      <c r="S1338" s="614"/>
      <c r="T1338" s="567"/>
      <c r="U1338" s="416"/>
      <c r="V1338" s="666"/>
      <c r="W1338" s="565"/>
      <c r="X1338" s="23" t="e">
        <f t="shared" si="233"/>
        <v>#REF!</v>
      </c>
      <c r="Y1338" s="7">
        <f t="shared" si="234"/>
        <v>2</v>
      </c>
      <c r="Z1338" s="7" t="e">
        <f t="shared" si="235"/>
        <v>#REF!</v>
      </c>
      <c r="AA1338" s="7" t="e">
        <f t="shared" si="236"/>
        <v>#REF!</v>
      </c>
      <c r="AB1338" s="7" t="e">
        <f>IF(I1338=#REF!,1,2)</f>
        <v>#REF!</v>
      </c>
    </row>
    <row r="1339" spans="1:33" s="7" customFormat="1" ht="17.45" customHeight="1" x14ac:dyDescent="0.15">
      <c r="A1339" s="27" t="e">
        <f t="shared" si="237"/>
        <v>#REF!</v>
      </c>
      <c r="B1339" s="623"/>
      <c r="C1339" s="628"/>
      <c r="D1339" s="631"/>
      <c r="E1339" s="523"/>
      <c r="F1339" s="47" t="e">
        <f>IF(#REF!="","",#REF!)</f>
        <v>#REF!</v>
      </c>
      <c r="G1339" s="49" t="e">
        <f>IF(#REF!="","",#REF!)</f>
        <v>#REF!</v>
      </c>
      <c r="H1339" s="54" t="e">
        <f>IF(#REF!="","",#REF!)</f>
        <v>#REF!</v>
      </c>
      <c r="I1339" s="385" t="str">
        <f t="shared" si="232"/>
        <v/>
      </c>
      <c r="J1339" s="386"/>
      <c r="K1339" s="387"/>
      <c r="L1339" s="613" t="e">
        <f>IF(#REF!="","",#REF!)</f>
        <v>#REF!</v>
      </c>
      <c r="M1339" s="613"/>
      <c r="N1339" s="613"/>
      <c r="O1339" s="613"/>
      <c r="P1339" s="613"/>
      <c r="Q1339" s="613"/>
      <c r="R1339" s="613"/>
      <c r="S1339" s="614"/>
      <c r="T1339" s="567"/>
      <c r="U1339" s="416"/>
      <c r="V1339" s="666"/>
      <c r="W1339" s="565"/>
      <c r="X1339" s="23" t="e">
        <f t="shared" si="233"/>
        <v>#REF!</v>
      </c>
      <c r="Y1339" s="7">
        <f t="shared" si="234"/>
        <v>2</v>
      </c>
      <c r="Z1339" s="7" t="e">
        <f t="shared" si="235"/>
        <v>#REF!</v>
      </c>
      <c r="AA1339" s="7" t="e">
        <f t="shared" si="236"/>
        <v>#REF!</v>
      </c>
      <c r="AB1339" s="7" t="e">
        <f>IF(I1339=#REF!,1,2)</f>
        <v>#REF!</v>
      </c>
    </row>
    <row r="1340" spans="1:33" s="7" customFormat="1" ht="17.45" customHeight="1" x14ac:dyDescent="0.15">
      <c r="A1340" s="27" t="e">
        <f t="shared" si="237"/>
        <v>#REF!</v>
      </c>
      <c r="B1340" s="623"/>
      <c r="C1340" s="628"/>
      <c r="D1340" s="631"/>
      <c r="E1340" s="523"/>
      <c r="F1340" s="47" t="e">
        <f>IF(#REF!="","",#REF!)</f>
        <v>#REF!</v>
      </c>
      <c r="G1340" s="49" t="e">
        <f>IF(#REF!="","",#REF!)</f>
        <v>#REF!</v>
      </c>
      <c r="H1340" s="54" t="e">
        <f>IF(#REF!="","",#REF!)</f>
        <v>#REF!</v>
      </c>
      <c r="I1340" s="385" t="str">
        <f t="shared" si="232"/>
        <v/>
      </c>
      <c r="J1340" s="386"/>
      <c r="K1340" s="387"/>
      <c r="L1340" s="613" t="e">
        <f>IF(#REF!="","",#REF!)</f>
        <v>#REF!</v>
      </c>
      <c r="M1340" s="613"/>
      <c r="N1340" s="613"/>
      <c r="O1340" s="613"/>
      <c r="P1340" s="613"/>
      <c r="Q1340" s="613"/>
      <c r="R1340" s="613"/>
      <c r="S1340" s="614"/>
      <c r="T1340" s="567"/>
      <c r="U1340" s="416"/>
      <c r="V1340" s="666"/>
      <c r="W1340" s="565"/>
      <c r="X1340" s="23" t="e">
        <f t="shared" si="233"/>
        <v>#REF!</v>
      </c>
      <c r="Y1340" s="7">
        <f t="shared" si="234"/>
        <v>2</v>
      </c>
      <c r="Z1340" s="7" t="e">
        <f t="shared" si="235"/>
        <v>#REF!</v>
      </c>
      <c r="AA1340" s="7" t="e">
        <f t="shared" si="236"/>
        <v>#REF!</v>
      </c>
      <c r="AB1340" s="7" t="e">
        <f>IF(I1340=#REF!,1,2)</f>
        <v>#REF!</v>
      </c>
    </row>
    <row r="1341" spans="1:33" s="7" customFormat="1" ht="17.45" customHeight="1" x14ac:dyDescent="0.15">
      <c r="A1341" s="27" t="e">
        <f t="shared" si="237"/>
        <v>#REF!</v>
      </c>
      <c r="B1341" s="623"/>
      <c r="C1341" s="628"/>
      <c r="D1341" s="631"/>
      <c r="E1341" s="523"/>
      <c r="F1341" s="47" t="e">
        <f>IF(#REF!="","",#REF!)</f>
        <v>#REF!</v>
      </c>
      <c r="G1341" s="49" t="e">
        <f>IF(#REF!="","",#REF!)</f>
        <v>#REF!</v>
      </c>
      <c r="H1341" s="54" t="e">
        <f>IF(#REF!="","",#REF!)</f>
        <v>#REF!</v>
      </c>
      <c r="I1341" s="385" t="str">
        <f t="shared" si="232"/>
        <v/>
      </c>
      <c r="J1341" s="386"/>
      <c r="K1341" s="387"/>
      <c r="L1341" s="613" t="e">
        <f>IF(#REF!="","",#REF!)</f>
        <v>#REF!</v>
      </c>
      <c r="M1341" s="613"/>
      <c r="N1341" s="613"/>
      <c r="O1341" s="613"/>
      <c r="P1341" s="613"/>
      <c r="Q1341" s="613"/>
      <c r="R1341" s="613"/>
      <c r="S1341" s="614"/>
      <c r="T1341" s="567"/>
      <c r="U1341" s="416"/>
      <c r="V1341" s="666"/>
      <c r="W1341" s="565"/>
      <c r="X1341" s="23" t="e">
        <f t="shared" si="233"/>
        <v>#REF!</v>
      </c>
      <c r="Y1341" s="7">
        <f t="shared" si="234"/>
        <v>2</v>
      </c>
      <c r="Z1341" s="7" t="e">
        <f t="shared" si="235"/>
        <v>#REF!</v>
      </c>
      <c r="AA1341" s="7" t="e">
        <f t="shared" si="236"/>
        <v>#REF!</v>
      </c>
      <c r="AB1341" s="7" t="e">
        <f>IF(I1341=#REF!,1,2)</f>
        <v>#REF!</v>
      </c>
    </row>
    <row r="1342" spans="1:33" s="7" customFormat="1" ht="17.45" customHeight="1" x14ac:dyDescent="0.15">
      <c r="A1342" s="27" t="e">
        <f t="shared" si="237"/>
        <v>#REF!</v>
      </c>
      <c r="B1342" s="623"/>
      <c r="C1342" s="628"/>
      <c r="D1342" s="631"/>
      <c r="E1342" s="523"/>
      <c r="F1342" s="47" t="e">
        <f>IF(#REF!="","",#REF!)</f>
        <v>#REF!</v>
      </c>
      <c r="G1342" s="49" t="e">
        <f>IF(#REF!="","",#REF!)</f>
        <v>#REF!</v>
      </c>
      <c r="H1342" s="54" t="e">
        <f>IF(#REF!="","",#REF!)</f>
        <v>#REF!</v>
      </c>
      <c r="I1342" s="385" t="str">
        <f t="shared" si="232"/>
        <v/>
      </c>
      <c r="J1342" s="386"/>
      <c r="K1342" s="387"/>
      <c r="L1342" s="613" t="e">
        <f>IF(#REF!="","",#REF!)</f>
        <v>#REF!</v>
      </c>
      <c r="M1342" s="613"/>
      <c r="N1342" s="613"/>
      <c r="O1342" s="613"/>
      <c r="P1342" s="613"/>
      <c r="Q1342" s="613"/>
      <c r="R1342" s="613"/>
      <c r="S1342" s="614"/>
      <c r="T1342" s="567"/>
      <c r="U1342" s="416"/>
      <c r="V1342" s="666"/>
      <c r="W1342" s="565"/>
      <c r="X1342" s="23" t="e">
        <f t="shared" si="233"/>
        <v>#REF!</v>
      </c>
      <c r="Y1342" s="7">
        <f t="shared" si="234"/>
        <v>2</v>
      </c>
      <c r="Z1342" s="7" t="e">
        <f t="shared" si="235"/>
        <v>#REF!</v>
      </c>
      <c r="AA1342" s="7" t="e">
        <f t="shared" si="236"/>
        <v>#REF!</v>
      </c>
      <c r="AB1342" s="7" t="e">
        <f>IF(I1342=#REF!,1,2)</f>
        <v>#REF!</v>
      </c>
    </row>
    <row r="1343" spans="1:33" s="7" customFormat="1" ht="17.45" customHeight="1" x14ac:dyDescent="0.15">
      <c r="A1343" s="27" t="e">
        <f t="shared" si="237"/>
        <v>#REF!</v>
      </c>
      <c r="B1343" s="623"/>
      <c r="C1343" s="628"/>
      <c r="D1343" s="631"/>
      <c r="E1343" s="523"/>
      <c r="F1343" s="47" t="e">
        <f>IF(#REF!="","",#REF!)</f>
        <v>#REF!</v>
      </c>
      <c r="G1343" s="49" t="e">
        <f>IF(#REF!="","",#REF!)</f>
        <v>#REF!</v>
      </c>
      <c r="H1343" s="54" t="e">
        <f>IF(#REF!="","",#REF!)</f>
        <v>#REF!</v>
      </c>
      <c r="I1343" s="385" t="str">
        <f t="shared" si="232"/>
        <v/>
      </c>
      <c r="J1343" s="386"/>
      <c r="K1343" s="387"/>
      <c r="L1343" s="613" t="e">
        <f>IF(#REF!="","",#REF!)</f>
        <v>#REF!</v>
      </c>
      <c r="M1343" s="613"/>
      <c r="N1343" s="613"/>
      <c r="O1343" s="613"/>
      <c r="P1343" s="613"/>
      <c r="Q1343" s="613"/>
      <c r="R1343" s="613"/>
      <c r="S1343" s="614"/>
      <c r="T1343" s="567"/>
      <c r="U1343" s="416"/>
      <c r="V1343" s="666"/>
      <c r="W1343" s="565"/>
      <c r="X1343" s="23" t="e">
        <f t="shared" si="233"/>
        <v>#REF!</v>
      </c>
      <c r="Y1343" s="7">
        <f t="shared" si="234"/>
        <v>2</v>
      </c>
      <c r="Z1343" s="7" t="e">
        <f t="shared" si="235"/>
        <v>#REF!</v>
      </c>
      <c r="AA1343" s="7" t="e">
        <f t="shared" si="236"/>
        <v>#REF!</v>
      </c>
      <c r="AB1343" s="7" t="e">
        <f>IF(I1343=#REF!,1,2)</f>
        <v>#REF!</v>
      </c>
    </row>
    <row r="1344" spans="1:33" s="7" customFormat="1" ht="17.45" customHeight="1" x14ac:dyDescent="0.15">
      <c r="A1344" s="27" t="e">
        <f t="shared" si="237"/>
        <v>#REF!</v>
      </c>
      <c r="B1344" s="623"/>
      <c r="C1344" s="628"/>
      <c r="D1344" s="631"/>
      <c r="E1344" s="523"/>
      <c r="F1344" s="47" t="e">
        <f>IF(#REF!="","",#REF!)</f>
        <v>#REF!</v>
      </c>
      <c r="G1344" s="49" t="e">
        <f>IF(#REF!="","",#REF!)</f>
        <v>#REF!</v>
      </c>
      <c r="H1344" s="54" t="e">
        <f>IF(#REF!="","",#REF!)</f>
        <v>#REF!</v>
      </c>
      <c r="I1344" s="385" t="str">
        <f t="shared" si="232"/>
        <v/>
      </c>
      <c r="J1344" s="386"/>
      <c r="K1344" s="387"/>
      <c r="L1344" s="613" t="e">
        <f>IF(#REF!="","",#REF!)</f>
        <v>#REF!</v>
      </c>
      <c r="M1344" s="613"/>
      <c r="N1344" s="613"/>
      <c r="O1344" s="613"/>
      <c r="P1344" s="613"/>
      <c r="Q1344" s="613"/>
      <c r="R1344" s="613"/>
      <c r="S1344" s="614"/>
      <c r="T1344" s="567"/>
      <c r="U1344" s="416"/>
      <c r="V1344" s="666"/>
      <c r="W1344" s="565"/>
      <c r="X1344" s="23" t="e">
        <f t="shared" si="233"/>
        <v>#REF!</v>
      </c>
      <c r="Y1344" s="7">
        <f t="shared" si="234"/>
        <v>2</v>
      </c>
      <c r="Z1344" s="7" t="e">
        <f t="shared" si="235"/>
        <v>#REF!</v>
      </c>
      <c r="AA1344" s="7" t="e">
        <f t="shared" si="236"/>
        <v>#REF!</v>
      </c>
      <c r="AB1344" s="7" t="e">
        <f>IF(I1344=#REF!,1,2)</f>
        <v>#REF!</v>
      </c>
    </row>
    <row r="1345" spans="1:30" s="7" customFormat="1" ht="17.45" customHeight="1" x14ac:dyDescent="0.15">
      <c r="A1345" s="27" t="e">
        <f t="shared" si="237"/>
        <v>#REF!</v>
      </c>
      <c r="B1345" s="623"/>
      <c r="C1345" s="628"/>
      <c r="D1345" s="631"/>
      <c r="E1345" s="523"/>
      <c r="F1345" s="47" t="e">
        <f>IF(#REF!="","",#REF!)</f>
        <v>#REF!</v>
      </c>
      <c r="G1345" s="49" t="e">
        <f>IF(#REF!="","",#REF!)</f>
        <v>#REF!</v>
      </c>
      <c r="H1345" s="54" t="e">
        <f>IF(#REF!="","",#REF!)</f>
        <v>#REF!</v>
      </c>
      <c r="I1345" s="385" t="str">
        <f t="shared" si="232"/>
        <v/>
      </c>
      <c r="J1345" s="386"/>
      <c r="K1345" s="387"/>
      <c r="L1345" s="613" t="e">
        <f>IF(#REF!="","",#REF!)</f>
        <v>#REF!</v>
      </c>
      <c r="M1345" s="613"/>
      <c r="N1345" s="613"/>
      <c r="O1345" s="613"/>
      <c r="P1345" s="613"/>
      <c r="Q1345" s="613"/>
      <c r="R1345" s="613"/>
      <c r="S1345" s="614"/>
      <c r="T1345" s="567"/>
      <c r="U1345" s="416"/>
      <c r="V1345" s="666"/>
      <c r="W1345" s="565"/>
      <c r="X1345" s="23" t="e">
        <f t="shared" si="233"/>
        <v>#REF!</v>
      </c>
      <c r="Y1345" s="7">
        <f t="shared" si="234"/>
        <v>2</v>
      </c>
      <c r="Z1345" s="7" t="e">
        <f t="shared" si="235"/>
        <v>#REF!</v>
      </c>
      <c r="AA1345" s="7" t="e">
        <f t="shared" si="236"/>
        <v>#REF!</v>
      </c>
      <c r="AB1345" s="7" t="e">
        <f>IF(I1345=#REF!,1,2)</f>
        <v>#REF!</v>
      </c>
    </row>
    <row r="1346" spans="1:30" s="7" customFormat="1" ht="17.45" customHeight="1" x14ac:dyDescent="0.15">
      <c r="A1346" s="27" t="e">
        <f t="shared" si="237"/>
        <v>#REF!</v>
      </c>
      <c r="B1346" s="623"/>
      <c r="C1346" s="628"/>
      <c r="D1346" s="631"/>
      <c r="E1346" s="523"/>
      <c r="F1346" s="47" t="e">
        <f>IF(#REF!="","",#REF!)</f>
        <v>#REF!</v>
      </c>
      <c r="G1346" s="49" t="e">
        <f>IF(#REF!="","",#REF!)</f>
        <v>#REF!</v>
      </c>
      <c r="H1346" s="54" t="e">
        <f>IF(#REF!="","",#REF!)</f>
        <v>#REF!</v>
      </c>
      <c r="I1346" s="385" t="str">
        <f t="shared" si="232"/>
        <v/>
      </c>
      <c r="J1346" s="386"/>
      <c r="K1346" s="387"/>
      <c r="L1346" s="613" t="e">
        <f>IF(#REF!="","",#REF!)</f>
        <v>#REF!</v>
      </c>
      <c r="M1346" s="613"/>
      <c r="N1346" s="613"/>
      <c r="O1346" s="613"/>
      <c r="P1346" s="613"/>
      <c r="Q1346" s="613"/>
      <c r="R1346" s="613"/>
      <c r="S1346" s="614"/>
      <c r="T1346" s="567"/>
      <c r="U1346" s="416"/>
      <c r="V1346" s="666"/>
      <c r="W1346" s="565"/>
      <c r="X1346" s="23" t="e">
        <f t="shared" si="233"/>
        <v>#REF!</v>
      </c>
      <c r="Y1346" s="7">
        <f t="shared" si="234"/>
        <v>2</v>
      </c>
      <c r="Z1346" s="7" t="e">
        <f t="shared" si="235"/>
        <v>#REF!</v>
      </c>
      <c r="AA1346" s="7" t="e">
        <f t="shared" si="236"/>
        <v>#REF!</v>
      </c>
      <c r="AB1346" s="7" t="e">
        <f>IF(I1346=#REF!,1,2)</f>
        <v>#REF!</v>
      </c>
    </row>
    <row r="1347" spans="1:30" s="7" customFormat="1" ht="17.45" customHeight="1" x14ac:dyDescent="0.15">
      <c r="A1347" s="27" t="e">
        <f t="shared" si="237"/>
        <v>#REF!</v>
      </c>
      <c r="B1347" s="623"/>
      <c r="C1347" s="628"/>
      <c r="D1347" s="631"/>
      <c r="E1347" s="523"/>
      <c r="F1347" s="47" t="e">
        <f>IF(#REF!="","",#REF!)</f>
        <v>#REF!</v>
      </c>
      <c r="G1347" s="49" t="e">
        <f>IF(#REF!="","",#REF!)</f>
        <v>#REF!</v>
      </c>
      <c r="H1347" s="54" t="e">
        <f>IF(#REF!="","",#REF!)</f>
        <v>#REF!</v>
      </c>
      <c r="I1347" s="385" t="str">
        <f t="shared" si="232"/>
        <v/>
      </c>
      <c r="J1347" s="386"/>
      <c r="K1347" s="387"/>
      <c r="L1347" s="613" t="e">
        <f>IF(#REF!="","",#REF!)</f>
        <v>#REF!</v>
      </c>
      <c r="M1347" s="613"/>
      <c r="N1347" s="613"/>
      <c r="O1347" s="613"/>
      <c r="P1347" s="613"/>
      <c r="Q1347" s="613"/>
      <c r="R1347" s="613"/>
      <c r="S1347" s="614"/>
      <c r="T1347" s="567"/>
      <c r="U1347" s="416"/>
      <c r="V1347" s="666"/>
      <c r="W1347" s="565"/>
      <c r="X1347" s="23" t="e">
        <f t="shared" si="233"/>
        <v>#REF!</v>
      </c>
      <c r="Y1347" s="7">
        <f t="shared" si="234"/>
        <v>2</v>
      </c>
      <c r="Z1347" s="7" t="e">
        <f t="shared" si="235"/>
        <v>#REF!</v>
      </c>
      <c r="AA1347" s="7" t="e">
        <f t="shared" si="236"/>
        <v>#REF!</v>
      </c>
      <c r="AB1347" s="7" t="e">
        <f>IF(I1347=#REF!,1,2)</f>
        <v>#REF!</v>
      </c>
    </row>
    <row r="1348" spans="1:30" s="7" customFormat="1" ht="17.45" customHeight="1" x14ac:dyDescent="0.15">
      <c r="A1348" s="27" t="e">
        <f t="shared" si="237"/>
        <v>#REF!</v>
      </c>
      <c r="B1348" s="623"/>
      <c r="C1348" s="628"/>
      <c r="D1348" s="631"/>
      <c r="E1348" s="523"/>
      <c r="F1348" s="47" t="e">
        <f>IF(#REF!="","",#REF!)</f>
        <v>#REF!</v>
      </c>
      <c r="G1348" s="49" t="e">
        <f>IF(#REF!="","",#REF!)</f>
        <v>#REF!</v>
      </c>
      <c r="H1348" s="54" t="e">
        <f>IF(#REF!="","",#REF!)</f>
        <v>#REF!</v>
      </c>
      <c r="I1348" s="385" t="str">
        <f t="shared" si="232"/>
        <v/>
      </c>
      <c r="J1348" s="386"/>
      <c r="K1348" s="387"/>
      <c r="L1348" s="613" t="e">
        <f>IF(#REF!="","",#REF!)</f>
        <v>#REF!</v>
      </c>
      <c r="M1348" s="613"/>
      <c r="N1348" s="613"/>
      <c r="O1348" s="613"/>
      <c r="P1348" s="613"/>
      <c r="Q1348" s="613"/>
      <c r="R1348" s="613"/>
      <c r="S1348" s="614"/>
      <c r="T1348" s="567"/>
      <c r="U1348" s="416"/>
      <c r="V1348" s="666"/>
      <c r="W1348" s="565"/>
      <c r="X1348" s="23" t="e">
        <f t="shared" si="233"/>
        <v>#REF!</v>
      </c>
      <c r="Y1348" s="7">
        <f t="shared" si="234"/>
        <v>2</v>
      </c>
      <c r="Z1348" s="7" t="e">
        <f t="shared" si="235"/>
        <v>#REF!</v>
      </c>
      <c r="AA1348" s="7" t="e">
        <f t="shared" si="236"/>
        <v>#REF!</v>
      </c>
      <c r="AB1348" s="7" t="e">
        <f>IF(I1348=#REF!,1,2)</f>
        <v>#REF!</v>
      </c>
    </row>
    <row r="1349" spans="1:30" s="7" customFormat="1" ht="17.45" customHeight="1" x14ac:dyDescent="0.15">
      <c r="A1349" s="27" t="e">
        <f t="shared" si="237"/>
        <v>#REF!</v>
      </c>
      <c r="B1349" s="623"/>
      <c r="C1349" s="628"/>
      <c r="D1349" s="631"/>
      <c r="E1349" s="523"/>
      <c r="F1349" s="47" t="e">
        <f>IF(#REF!="","",#REF!)</f>
        <v>#REF!</v>
      </c>
      <c r="G1349" s="49" t="e">
        <f>IF(#REF!="","",#REF!)</f>
        <v>#REF!</v>
      </c>
      <c r="H1349" s="54" t="e">
        <f>IF(#REF!="","",#REF!)</f>
        <v>#REF!</v>
      </c>
      <c r="I1349" s="385" t="str">
        <f t="shared" si="232"/>
        <v/>
      </c>
      <c r="J1349" s="386"/>
      <c r="K1349" s="387"/>
      <c r="L1349" s="613" t="e">
        <f>IF(#REF!="","",#REF!)</f>
        <v>#REF!</v>
      </c>
      <c r="M1349" s="613"/>
      <c r="N1349" s="613"/>
      <c r="O1349" s="613"/>
      <c r="P1349" s="613"/>
      <c r="Q1349" s="613"/>
      <c r="R1349" s="613"/>
      <c r="S1349" s="614"/>
      <c r="T1349" s="567"/>
      <c r="U1349" s="416"/>
      <c r="V1349" s="666"/>
      <c r="W1349" s="565"/>
      <c r="X1349" s="23" t="e">
        <f t="shared" si="233"/>
        <v>#REF!</v>
      </c>
      <c r="Y1349" s="7">
        <f t="shared" si="234"/>
        <v>2</v>
      </c>
      <c r="Z1349" s="7" t="e">
        <f t="shared" si="235"/>
        <v>#REF!</v>
      </c>
      <c r="AA1349" s="7" t="e">
        <f t="shared" si="236"/>
        <v>#REF!</v>
      </c>
      <c r="AB1349" s="7" t="e">
        <f>IF(I1349=#REF!,1,2)</f>
        <v>#REF!</v>
      </c>
    </row>
    <row r="1350" spans="1:30" s="7" customFormat="1" ht="17.45" customHeight="1" x14ac:dyDescent="0.15">
      <c r="A1350" s="27" t="e">
        <f t="shared" si="237"/>
        <v>#REF!</v>
      </c>
      <c r="B1350" s="623"/>
      <c r="C1350" s="628"/>
      <c r="D1350" s="631"/>
      <c r="E1350" s="523"/>
      <c r="F1350" s="47" t="e">
        <f>IF(#REF!="","",#REF!)</f>
        <v>#REF!</v>
      </c>
      <c r="G1350" s="49" t="e">
        <f>IF(#REF!="","",#REF!)</f>
        <v>#REF!</v>
      </c>
      <c r="H1350" s="54" t="e">
        <f>IF(#REF!="","",#REF!)</f>
        <v>#REF!</v>
      </c>
      <c r="I1350" s="385" t="str">
        <f t="shared" si="232"/>
        <v/>
      </c>
      <c r="J1350" s="386"/>
      <c r="K1350" s="387"/>
      <c r="L1350" s="613" t="e">
        <f>IF(#REF!="","",#REF!)</f>
        <v>#REF!</v>
      </c>
      <c r="M1350" s="613"/>
      <c r="N1350" s="613"/>
      <c r="O1350" s="613"/>
      <c r="P1350" s="613"/>
      <c r="Q1350" s="613"/>
      <c r="R1350" s="613"/>
      <c r="S1350" s="614"/>
      <c r="T1350" s="567"/>
      <c r="U1350" s="416"/>
      <c r="V1350" s="666"/>
      <c r="W1350" s="565"/>
      <c r="X1350" s="23" t="e">
        <f t="shared" si="233"/>
        <v>#REF!</v>
      </c>
      <c r="Y1350" s="7">
        <f t="shared" si="234"/>
        <v>2</v>
      </c>
      <c r="Z1350" s="7" t="e">
        <f t="shared" si="235"/>
        <v>#REF!</v>
      </c>
      <c r="AA1350" s="7" t="e">
        <f t="shared" si="236"/>
        <v>#REF!</v>
      </c>
      <c r="AB1350" s="7" t="e">
        <f>IF(I1350=#REF!,1,2)</f>
        <v>#REF!</v>
      </c>
    </row>
    <row r="1351" spans="1:30" s="7" customFormat="1" ht="17.45" customHeight="1" x14ac:dyDescent="0.15">
      <c r="A1351" s="27" t="e">
        <f t="shared" si="237"/>
        <v>#REF!</v>
      </c>
      <c r="B1351" s="623"/>
      <c r="C1351" s="628"/>
      <c r="D1351" s="631"/>
      <c r="E1351" s="523"/>
      <c r="F1351" s="47" t="e">
        <f>IF(#REF!="","",#REF!)</f>
        <v>#REF!</v>
      </c>
      <c r="G1351" s="49" t="e">
        <f>IF(#REF!="","",#REF!)</f>
        <v>#REF!</v>
      </c>
      <c r="H1351" s="54" t="e">
        <f>IF(#REF!="","",#REF!)</f>
        <v>#REF!</v>
      </c>
      <c r="I1351" s="385" t="str">
        <f t="shared" si="232"/>
        <v/>
      </c>
      <c r="J1351" s="386"/>
      <c r="K1351" s="387"/>
      <c r="L1351" s="613" t="e">
        <f>IF(#REF!="","",#REF!)</f>
        <v>#REF!</v>
      </c>
      <c r="M1351" s="613"/>
      <c r="N1351" s="613"/>
      <c r="O1351" s="613"/>
      <c r="P1351" s="613"/>
      <c r="Q1351" s="613"/>
      <c r="R1351" s="613"/>
      <c r="S1351" s="614"/>
      <c r="T1351" s="567"/>
      <c r="U1351" s="416"/>
      <c r="V1351" s="666"/>
      <c r="W1351" s="565"/>
      <c r="X1351" s="23" t="e">
        <f t="shared" si="233"/>
        <v>#REF!</v>
      </c>
      <c r="Y1351" s="7">
        <f t="shared" si="234"/>
        <v>2</v>
      </c>
      <c r="Z1351" s="7" t="e">
        <f t="shared" si="235"/>
        <v>#REF!</v>
      </c>
      <c r="AA1351" s="7" t="e">
        <f t="shared" si="236"/>
        <v>#REF!</v>
      </c>
      <c r="AB1351" s="7" t="e">
        <f>IF(I1351=#REF!,1,2)</f>
        <v>#REF!</v>
      </c>
    </row>
    <row r="1352" spans="1:30" s="7" customFormat="1" ht="17.45" customHeight="1" x14ac:dyDescent="0.15">
      <c r="A1352" s="27" t="e">
        <f t="shared" si="237"/>
        <v>#REF!</v>
      </c>
      <c r="B1352" s="623"/>
      <c r="C1352" s="628"/>
      <c r="D1352" s="631"/>
      <c r="E1352" s="523"/>
      <c r="F1352" s="47" t="e">
        <f>IF(#REF!="","",#REF!)</f>
        <v>#REF!</v>
      </c>
      <c r="G1352" s="49" t="e">
        <f>IF(#REF!="","",#REF!)</f>
        <v>#REF!</v>
      </c>
      <c r="H1352" s="54" t="e">
        <f>IF(#REF!="","",#REF!)</f>
        <v>#REF!</v>
      </c>
      <c r="I1352" s="385" t="str">
        <f t="shared" si="232"/>
        <v/>
      </c>
      <c r="J1352" s="386"/>
      <c r="K1352" s="387"/>
      <c r="L1352" s="613" t="e">
        <f>IF(#REF!="","",#REF!)</f>
        <v>#REF!</v>
      </c>
      <c r="M1352" s="613"/>
      <c r="N1352" s="613"/>
      <c r="O1352" s="613"/>
      <c r="P1352" s="613"/>
      <c r="Q1352" s="613"/>
      <c r="R1352" s="613"/>
      <c r="S1352" s="614"/>
      <c r="T1352" s="567"/>
      <c r="U1352" s="416"/>
      <c r="V1352" s="666"/>
      <c r="W1352" s="565"/>
      <c r="X1352" s="23" t="e">
        <f t="shared" si="233"/>
        <v>#REF!</v>
      </c>
      <c r="Y1352" s="7">
        <f t="shared" si="234"/>
        <v>2</v>
      </c>
      <c r="Z1352" s="7" t="e">
        <f t="shared" si="235"/>
        <v>#REF!</v>
      </c>
      <c r="AA1352" s="7" t="e">
        <f t="shared" si="236"/>
        <v>#REF!</v>
      </c>
      <c r="AB1352" s="7" t="e">
        <f>IF(I1352=#REF!,1,2)</f>
        <v>#REF!</v>
      </c>
    </row>
    <row r="1353" spans="1:30" s="7" customFormat="1" ht="17.45" customHeight="1" x14ac:dyDescent="0.15">
      <c r="A1353" s="27" t="e">
        <f t="shared" si="237"/>
        <v>#REF!</v>
      </c>
      <c r="B1353" s="623"/>
      <c r="C1353" s="628"/>
      <c r="D1353" s="631"/>
      <c r="E1353" s="523"/>
      <c r="F1353" s="47" t="e">
        <f>IF(#REF!="","",#REF!)</f>
        <v>#REF!</v>
      </c>
      <c r="G1353" s="49" t="e">
        <f>IF(#REF!="","",#REF!)</f>
        <v>#REF!</v>
      </c>
      <c r="H1353" s="54" t="e">
        <f>IF(#REF!="","",#REF!)</f>
        <v>#REF!</v>
      </c>
      <c r="I1353" s="385" t="str">
        <f t="shared" si="232"/>
        <v/>
      </c>
      <c r="J1353" s="386"/>
      <c r="K1353" s="387"/>
      <c r="L1353" s="613" t="e">
        <f>IF(#REF!="","",#REF!)</f>
        <v>#REF!</v>
      </c>
      <c r="M1353" s="613"/>
      <c r="N1353" s="613"/>
      <c r="O1353" s="613"/>
      <c r="P1353" s="613"/>
      <c r="Q1353" s="613"/>
      <c r="R1353" s="613"/>
      <c r="S1353" s="614"/>
      <c r="T1353" s="567"/>
      <c r="U1353" s="416"/>
      <c r="V1353" s="666"/>
      <c r="W1353" s="565"/>
      <c r="X1353" s="23" t="e">
        <f t="shared" si="233"/>
        <v>#REF!</v>
      </c>
      <c r="Y1353" s="7">
        <f t="shared" si="234"/>
        <v>2</v>
      </c>
      <c r="Z1353" s="7" t="e">
        <f t="shared" si="235"/>
        <v>#REF!</v>
      </c>
      <c r="AA1353" s="7" t="e">
        <f t="shared" si="236"/>
        <v>#REF!</v>
      </c>
      <c r="AB1353" s="7" t="e">
        <f>IF(I1353=#REF!,1,2)</f>
        <v>#REF!</v>
      </c>
    </row>
    <row r="1354" spans="1:30" s="7" customFormat="1" ht="17.45" customHeight="1" thickBot="1" x14ac:dyDescent="0.2">
      <c r="A1354" s="27" t="e">
        <f t="shared" si="237"/>
        <v>#REF!</v>
      </c>
      <c r="B1354" s="623"/>
      <c r="C1354" s="628"/>
      <c r="D1354" s="631"/>
      <c r="E1354" s="523"/>
      <c r="F1354" s="47" t="e">
        <f>IF(#REF!="","",#REF!)</f>
        <v>#REF!</v>
      </c>
      <c r="G1354" s="49" t="e">
        <f>IF(#REF!="","",#REF!)</f>
        <v>#REF!</v>
      </c>
      <c r="H1354" s="54" t="e">
        <f>IF(#REF!="","",#REF!)</f>
        <v>#REF!</v>
      </c>
      <c r="I1354" s="385" t="str">
        <f t="shared" si="232"/>
        <v/>
      </c>
      <c r="J1354" s="386"/>
      <c r="K1354" s="387"/>
      <c r="L1354" s="613" t="e">
        <f>IF(#REF!="","",#REF!)</f>
        <v>#REF!</v>
      </c>
      <c r="M1354" s="613"/>
      <c r="N1354" s="613"/>
      <c r="O1354" s="613"/>
      <c r="P1354" s="613"/>
      <c r="Q1354" s="613"/>
      <c r="R1354" s="613"/>
      <c r="S1354" s="614"/>
      <c r="T1354" s="668"/>
      <c r="U1354" s="416"/>
      <c r="V1354" s="666"/>
      <c r="W1354" s="565"/>
      <c r="X1354" s="23" t="e">
        <f t="shared" si="233"/>
        <v>#REF!</v>
      </c>
      <c r="Y1354" s="7">
        <f t="shared" si="234"/>
        <v>2</v>
      </c>
      <c r="Z1354" s="7" t="e">
        <f t="shared" si="235"/>
        <v>#REF!</v>
      </c>
      <c r="AA1354" s="7" t="e">
        <f t="shared" si="236"/>
        <v>#REF!</v>
      </c>
      <c r="AB1354" s="7" t="e">
        <f>IF(I1354=#REF!,1,2)</f>
        <v>#REF!</v>
      </c>
    </row>
    <row r="1355" spans="1:30" s="7" customFormat="1" ht="36" customHeight="1" thickBot="1" x14ac:dyDescent="0.2">
      <c r="A1355" s="13"/>
      <c r="B1355" s="623"/>
      <c r="C1355" s="628"/>
      <c r="D1355" s="631"/>
      <c r="E1355" s="508" t="s">
        <v>240</v>
      </c>
      <c r="F1355" s="511" t="s">
        <v>206</v>
      </c>
      <c r="G1355" s="435"/>
      <c r="H1355" s="434" t="s">
        <v>207</v>
      </c>
      <c r="I1355" s="435"/>
      <c r="J1355" s="435"/>
      <c r="K1355" s="435"/>
      <c r="L1355" s="436" t="s">
        <v>208</v>
      </c>
      <c r="M1355" s="436"/>
      <c r="N1355" s="436"/>
      <c r="O1355" s="669" t="s">
        <v>209</v>
      </c>
      <c r="P1355" s="670"/>
      <c r="Q1355" s="512" t="s">
        <v>210</v>
      </c>
      <c r="R1355" s="38" t="s">
        <v>206</v>
      </c>
      <c r="S1355" s="39" t="s">
        <v>202</v>
      </c>
      <c r="T1355" s="44" t="s">
        <v>211</v>
      </c>
      <c r="U1355" s="416"/>
      <c r="V1355" s="666"/>
      <c r="W1355" s="565"/>
      <c r="X1355" s="28"/>
      <c r="Y1355" s="21" t="s">
        <v>212</v>
      </c>
      <c r="Z1355" s="21" t="s">
        <v>210</v>
      </c>
      <c r="AB1355" s="45" t="s">
        <v>213</v>
      </c>
      <c r="AC1355" s="45" t="s">
        <v>214</v>
      </c>
      <c r="AD1355" s="22"/>
    </row>
    <row r="1356" spans="1:30" s="7" customFormat="1" ht="15" customHeight="1" x14ac:dyDescent="0.15">
      <c r="A1356" s="29"/>
      <c r="B1356" s="623"/>
      <c r="C1356" s="628"/>
      <c r="D1356" s="631"/>
      <c r="E1356" s="509"/>
      <c r="F1356" s="515" t="e">
        <f>IF(#REF!="","",#REF!)</f>
        <v>#REF!</v>
      </c>
      <c r="G1356" s="516"/>
      <c r="H1356" s="439" t="e">
        <f>IF(#REF!="","",#REF!)</f>
        <v>#REF!</v>
      </c>
      <c r="I1356" s="440"/>
      <c r="J1356" s="440"/>
      <c r="K1356" s="440"/>
      <c r="L1356" s="441" t="e">
        <f>IF(#REF!="","",#REF!)</f>
        <v>#REF!</v>
      </c>
      <c r="M1356" s="442"/>
      <c r="N1356" s="442"/>
      <c r="O1356" s="443" t="e">
        <f>SUM($L1356:$N1358)</f>
        <v>#REF!</v>
      </c>
      <c r="P1356" s="444"/>
      <c r="Q1356" s="513"/>
      <c r="R1356" s="42" t="e">
        <f>IF(#REF!="","",#REF!)</f>
        <v>#REF!</v>
      </c>
      <c r="S1356" s="40" t="e">
        <f>IF(#REF!="","",#REF!)</f>
        <v>#REF!</v>
      </c>
      <c r="T1356" s="617" t="e">
        <f>SUM($S1356:$S1358)</f>
        <v>#REF!</v>
      </c>
      <c r="U1356" s="416"/>
      <c r="V1356" s="666"/>
      <c r="W1356" s="565"/>
      <c r="X1356" s="23" t="e">
        <f>IF(OR(Y1356=2,Z1356=2,AB1356=2,AC1356=2),"入力不備あり","")</f>
        <v>#REF!</v>
      </c>
      <c r="Y1356" s="41" t="e">
        <f>IF(AND(F1356="",H1356="",L1356=""),"",IF(AND(F1356&lt;&gt;"",F1356&gt;0,L1356&lt;&gt;"",L1356&gt;0,H1356="○"),"",2))</f>
        <v>#REF!</v>
      </c>
      <c r="Z1356" s="41" t="e">
        <f>IF(AND(R1356="",S1356=""),"",IF(AND(R1356&gt;0,R1356&lt;&gt;"",S1356&gt;0,S1356&lt;&gt;""),"",2))</f>
        <v>#REF!</v>
      </c>
      <c r="AA1356" s="30"/>
      <c r="AB1356" s="7" t="e">
        <f>IF(AND(O1356=0,#REF!=0),"",IF(O1356=#REF!,1,2))</f>
        <v>#REF!</v>
      </c>
      <c r="AC1356" s="7" t="e">
        <f>IF(AND(T1356=0,#REF!=0),"",IF(T1356=#REF!,1,2))</f>
        <v>#REF!</v>
      </c>
    </row>
    <row r="1357" spans="1:30" s="7" customFormat="1" ht="15" customHeight="1" x14ac:dyDescent="0.15">
      <c r="A1357" s="29"/>
      <c r="B1357" s="623"/>
      <c r="C1357" s="628"/>
      <c r="D1357" s="631"/>
      <c r="E1357" s="509"/>
      <c r="F1357" s="500" t="e">
        <f>IF(#REF!="","",#REF!)</f>
        <v>#REF!</v>
      </c>
      <c r="G1357" s="501"/>
      <c r="H1357" s="448" t="e">
        <f>IF(#REF!="","",#REF!)</f>
        <v>#REF!</v>
      </c>
      <c r="I1357" s="449"/>
      <c r="J1357" s="449"/>
      <c r="K1357" s="449"/>
      <c r="L1357" s="450" t="e">
        <f>IF(#REF!="","",#REF!)</f>
        <v>#REF!</v>
      </c>
      <c r="M1357" s="451"/>
      <c r="N1357" s="451"/>
      <c r="O1357" s="445"/>
      <c r="P1357" s="444"/>
      <c r="Q1357" s="513"/>
      <c r="R1357" s="42" t="e">
        <f>IF(#REF!="","",#REF!)</f>
        <v>#REF!</v>
      </c>
      <c r="S1357" s="40" t="e">
        <f>IF(#REF!="","",#REF!)</f>
        <v>#REF!</v>
      </c>
      <c r="T1357" s="618"/>
      <c r="U1357" s="416"/>
      <c r="V1357" s="666"/>
      <c r="W1357" s="565"/>
      <c r="X1357" s="23" t="e">
        <f>IF(OR(Y1357=2,Z1357=2),"入力不備あり","")</f>
        <v>#REF!</v>
      </c>
      <c r="Y1357" s="41" t="e">
        <f>IF(AND(F1357="",H1357="",L1357=""),"",IF(AND(F1357&lt;&gt;"",F1357&gt;0,L1357&lt;&gt;"",L1357&gt;0,H1357="○"),"",2))</f>
        <v>#REF!</v>
      </c>
      <c r="Z1357" s="41" t="e">
        <f t="shared" ref="Z1357:Z1358" si="238">IF(AND(R1357="",S1357=""),"",IF(AND(R1357&gt;0,R1357&lt;&gt;"",S1357&gt;0,S1357&lt;&gt;""),"",2))</f>
        <v>#REF!</v>
      </c>
      <c r="AA1357" s="30"/>
    </row>
    <row r="1358" spans="1:30" s="7" customFormat="1" ht="15" customHeight="1" thickBot="1" x14ac:dyDescent="0.2">
      <c r="A1358" s="29"/>
      <c r="B1358" s="623"/>
      <c r="C1358" s="628"/>
      <c r="D1358" s="631"/>
      <c r="E1358" s="615"/>
      <c r="F1358" s="620" t="e">
        <f>IF(#REF!="","",#REF!)</f>
        <v>#REF!</v>
      </c>
      <c r="G1358" s="621"/>
      <c r="H1358" s="640" t="e">
        <f>IF(#REF!="","",#REF!)</f>
        <v>#REF!</v>
      </c>
      <c r="I1358" s="641"/>
      <c r="J1358" s="641"/>
      <c r="K1358" s="641"/>
      <c r="L1358" s="642" t="e">
        <f>IF(#REF!="","",#REF!)</f>
        <v>#REF!</v>
      </c>
      <c r="M1358" s="643"/>
      <c r="N1358" s="643"/>
      <c r="O1358" s="663"/>
      <c r="P1358" s="664"/>
      <c r="Q1358" s="616"/>
      <c r="R1358" s="59" t="e">
        <f>IF(#REF!="","",#REF!)</f>
        <v>#REF!</v>
      </c>
      <c r="S1358" s="60" t="e">
        <f>IF(#REF!="","",#REF!)</f>
        <v>#REF!</v>
      </c>
      <c r="T1358" s="619"/>
      <c r="U1358" s="416"/>
      <c r="V1358" s="666"/>
      <c r="W1358" s="565"/>
      <c r="X1358" s="23" t="e">
        <f>IF(OR(Y1358=2,Z1358=2),"入力不備あり","")</f>
        <v>#REF!</v>
      </c>
      <c r="Y1358" s="41" t="e">
        <f>IF(AND(F1358="",H1358="",L1358=""),"",IF(AND(F1358&lt;&gt;"",F1358&gt;0,L1358&lt;&gt;"",L1358&gt;0,H1358="○"),"",2))</f>
        <v>#REF!</v>
      </c>
      <c r="Z1358" s="41" t="e">
        <f t="shared" si="238"/>
        <v>#REF!</v>
      </c>
      <c r="AA1358" s="30"/>
    </row>
    <row r="1359" spans="1:30" s="7" customFormat="1" ht="27.6" customHeight="1" x14ac:dyDescent="0.15">
      <c r="A1359" s="320"/>
      <c r="B1359" s="624"/>
      <c r="C1359" s="326" t="s">
        <v>215</v>
      </c>
      <c r="D1359" s="327"/>
      <c r="E1359" s="608" t="e">
        <f>IF(#REF!="","",#REF!)</f>
        <v>#REF!</v>
      </c>
      <c r="F1359" s="609"/>
      <c r="G1359" s="609"/>
      <c r="H1359" s="609"/>
      <c r="I1359" s="609"/>
      <c r="J1359" s="609"/>
      <c r="K1359" s="609"/>
      <c r="L1359" s="609"/>
      <c r="M1359" s="609"/>
      <c r="N1359" s="609"/>
      <c r="O1359" s="609"/>
      <c r="P1359" s="609"/>
      <c r="Q1359" s="609"/>
      <c r="R1359" s="609"/>
      <c r="S1359" s="609"/>
      <c r="T1359" s="609"/>
      <c r="U1359" s="609"/>
      <c r="V1359" s="609"/>
      <c r="W1359" s="610"/>
    </row>
    <row r="1360" spans="1:30" s="7" customFormat="1" ht="27.6" customHeight="1" thickBot="1" x14ac:dyDescent="0.2">
      <c r="A1360" s="320"/>
      <c r="B1360" s="624"/>
      <c r="C1360" s="326" t="s">
        <v>216</v>
      </c>
      <c r="D1360" s="327"/>
      <c r="E1360" s="608" t="e">
        <f>IF(#REF!="","",#REF!)</f>
        <v>#REF!</v>
      </c>
      <c r="F1360" s="609"/>
      <c r="G1360" s="609"/>
      <c r="H1360" s="609"/>
      <c r="I1360" s="609"/>
      <c r="J1360" s="609"/>
      <c r="K1360" s="609"/>
      <c r="L1360" s="609"/>
      <c r="M1360" s="609"/>
      <c r="N1360" s="609"/>
      <c r="O1360" s="609"/>
      <c r="P1360" s="609"/>
      <c r="Q1360" s="609"/>
      <c r="R1360" s="611"/>
      <c r="S1360" s="611"/>
      <c r="T1360" s="611"/>
      <c r="U1360" s="611"/>
      <c r="V1360" s="611"/>
      <c r="W1360" s="612"/>
    </row>
    <row r="1361" spans="1:33" s="7" customFormat="1" ht="18.600000000000001" customHeight="1" x14ac:dyDescent="0.15">
      <c r="A1361" s="320"/>
      <c r="B1361" s="624"/>
      <c r="C1361" s="332" t="s">
        <v>217</v>
      </c>
      <c r="D1361" s="333"/>
      <c r="E1361" s="333"/>
      <c r="F1361" s="334"/>
      <c r="G1361" s="377" t="s">
        <v>218</v>
      </c>
      <c r="H1361" s="378"/>
      <c r="I1361" s="378"/>
      <c r="J1361" s="378"/>
      <c r="K1361" s="378"/>
      <c r="L1361" s="378"/>
      <c r="M1361" s="378"/>
      <c r="N1361" s="378"/>
      <c r="O1361" s="378"/>
      <c r="P1361" s="378"/>
      <c r="Q1361" s="378"/>
      <c r="R1361" s="389" t="e">
        <f>IF(X1361&lt;&gt;"","","【入力内容確認欄】以下を確認し【作業用】事業計画書(間接)シートを修正願います。")</f>
        <v>#REF!</v>
      </c>
      <c r="S1361" s="632"/>
      <c r="T1361" s="632"/>
      <c r="U1361" s="632"/>
      <c r="V1361" s="632"/>
      <c r="W1361" s="633"/>
      <c r="X1361" s="68" t="e">
        <f>IF(AND(R1364="",R1365="",R1366="",R1367="",R1368="",R1369=""),"左の市区町村に係る入力が完了しました。今一度、記載内容をご確認ください。","")</f>
        <v>#REF!</v>
      </c>
    </row>
    <row r="1362" spans="1:33" s="7" customFormat="1" ht="9" customHeight="1" x14ac:dyDescent="0.15">
      <c r="A1362" s="320"/>
      <c r="B1362" s="624"/>
      <c r="C1362" s="335"/>
      <c r="D1362" s="336"/>
      <c r="E1362" s="336"/>
      <c r="F1362" s="337"/>
      <c r="G1362" s="379"/>
      <c r="H1362" s="380"/>
      <c r="I1362" s="380"/>
      <c r="J1362" s="380"/>
      <c r="K1362" s="380"/>
      <c r="L1362" s="380"/>
      <c r="M1362" s="380"/>
      <c r="N1362" s="380"/>
      <c r="O1362" s="380"/>
      <c r="P1362" s="380"/>
      <c r="Q1362" s="380"/>
      <c r="R1362" s="634"/>
      <c r="S1362" s="635"/>
      <c r="T1362" s="635"/>
      <c r="U1362" s="635"/>
      <c r="V1362" s="635"/>
      <c r="W1362" s="636"/>
    </row>
    <row r="1363" spans="1:33" s="7" customFormat="1" ht="9" customHeight="1" thickBot="1" x14ac:dyDescent="0.2">
      <c r="A1363" s="320"/>
      <c r="B1363" s="624"/>
      <c r="C1363" s="335"/>
      <c r="D1363" s="336"/>
      <c r="E1363" s="336"/>
      <c r="F1363" s="337"/>
      <c r="G1363" s="381"/>
      <c r="H1363" s="382"/>
      <c r="I1363" s="382"/>
      <c r="J1363" s="382"/>
      <c r="K1363" s="382"/>
      <c r="L1363" s="382"/>
      <c r="M1363" s="382"/>
      <c r="N1363" s="382"/>
      <c r="O1363" s="382"/>
      <c r="P1363" s="382"/>
      <c r="Q1363" s="382"/>
      <c r="R1363" s="637"/>
      <c r="S1363" s="638"/>
      <c r="T1363" s="638"/>
      <c r="U1363" s="638"/>
      <c r="V1363" s="638"/>
      <c r="W1363" s="639"/>
    </row>
    <row r="1364" spans="1:33" s="7" customFormat="1" ht="17.45" customHeight="1" x14ac:dyDescent="0.15">
      <c r="A1364" s="320"/>
      <c r="B1364" s="624"/>
      <c r="C1364" s="335"/>
      <c r="D1364" s="336"/>
      <c r="E1364" s="336"/>
      <c r="F1364" s="337"/>
      <c r="G1364" s="398" t="e">
        <f>IF(#REF!="","",#REF!)</f>
        <v>#REF!</v>
      </c>
      <c r="H1364" s="399"/>
      <c r="I1364" s="399"/>
      <c r="J1364" s="399"/>
      <c r="K1364" s="399"/>
      <c r="L1364" s="399"/>
      <c r="M1364" s="399"/>
      <c r="N1364" s="399"/>
      <c r="O1364" s="399"/>
      <c r="P1364" s="399"/>
      <c r="Q1364" s="399"/>
      <c r="R1364" s="646" t="e" cm="1">
        <f t="array" ref="R1364">IF(AND(X1333:X1358="",A1335:A1358=""),"","・報酬・期末勤勉手当・交通費・合計額・都道府県/国の補助金額のいずれかに不備あり。")</f>
        <v>#REF!</v>
      </c>
      <c r="S1364" s="647"/>
      <c r="T1364" s="647"/>
      <c r="U1364" s="647"/>
      <c r="V1364" s="647"/>
      <c r="W1364" s="648"/>
    </row>
    <row r="1365" spans="1:33" s="7" customFormat="1" ht="17.45" customHeight="1" x14ac:dyDescent="0.15">
      <c r="A1365" s="320"/>
      <c r="B1365" s="624"/>
      <c r="C1365" s="335"/>
      <c r="D1365" s="336"/>
      <c r="E1365" s="336"/>
      <c r="F1365" s="337"/>
      <c r="G1365" s="374" t="s">
        <v>219</v>
      </c>
      <c r="H1365" s="388"/>
      <c r="I1365" s="388"/>
      <c r="J1365" s="388"/>
      <c r="K1365" s="388"/>
      <c r="L1365" s="388"/>
      <c r="M1365" s="388"/>
      <c r="N1365" s="388"/>
      <c r="O1365" s="388"/>
      <c r="P1365" s="388"/>
      <c r="Q1365" s="388"/>
      <c r="R1365" s="367" t="str">
        <f>IF(A1331="市町村名×","・【C列】市区町村名：未入力または不備あり。","")</f>
        <v>・【C列】市区町村名：未入力または不備あり。</v>
      </c>
      <c r="S1365" s="644"/>
      <c r="T1365" s="644"/>
      <c r="U1365" s="644"/>
      <c r="V1365" s="644"/>
      <c r="W1365" s="645"/>
    </row>
    <row r="1366" spans="1:33" s="7" customFormat="1" ht="17.45" customHeight="1" x14ac:dyDescent="0.15">
      <c r="A1366" s="320"/>
      <c r="B1366" s="624"/>
      <c r="C1366" s="338"/>
      <c r="D1366" s="339"/>
      <c r="E1366" s="339"/>
      <c r="F1366" s="340"/>
      <c r="G1366" s="364" t="e">
        <f>IF(#REF!="","",#REF!)</f>
        <v>#REF!</v>
      </c>
      <c r="H1366" s="365"/>
      <c r="I1366" s="365"/>
      <c r="J1366" s="366"/>
      <c r="K1366" s="366"/>
      <c r="L1366" s="366"/>
      <c r="M1366" s="366"/>
      <c r="N1366" s="366"/>
      <c r="O1366" s="366"/>
      <c r="P1366" s="366"/>
      <c r="Q1366" s="366"/>
      <c r="R1366" s="367" t="e">
        <f>IF(OR(AF1335=2,NOT(AND(V1333&gt;0.3*U1333,V1333&lt;0.4*U1333,V1333&gt;=W1333))),"・【V列】都道府県補助額：未入力または不備あり。","")</f>
        <v>#REF!</v>
      </c>
      <c r="S1366" s="644"/>
      <c r="T1366" s="644"/>
      <c r="U1366" s="644"/>
      <c r="V1366" s="644"/>
      <c r="W1366" s="645"/>
    </row>
    <row r="1367" spans="1:33" s="7" customFormat="1" ht="17.45" customHeight="1" x14ac:dyDescent="0.15">
      <c r="A1367" s="320"/>
      <c r="B1367" s="624"/>
      <c r="C1367" s="348" t="s">
        <v>241</v>
      </c>
      <c r="D1367" s="349"/>
      <c r="E1367" s="349"/>
      <c r="F1367" s="350"/>
      <c r="G1367" s="372" t="s">
        <v>221</v>
      </c>
      <c r="H1367" s="373"/>
      <c r="I1367" s="373"/>
      <c r="J1367" s="372" t="s">
        <v>222</v>
      </c>
      <c r="K1367" s="373"/>
      <c r="L1367" s="373"/>
      <c r="M1367" s="373"/>
      <c r="N1367" s="374" t="s">
        <v>223</v>
      </c>
      <c r="O1367" s="366"/>
      <c r="P1367" s="366"/>
      <c r="Q1367" s="366"/>
      <c r="R1367" s="341" t="e">
        <f>IF(AND(W1333&lt;=U1333/3,MOD(W1333,1000)=0,NOT(W1333=0),AG1335=1),"","・【W列】国庫補助希望額に不備あり。")</f>
        <v>#REF!</v>
      </c>
      <c r="S1367" s="649"/>
      <c r="T1367" s="649"/>
      <c r="U1367" s="649"/>
      <c r="V1367" s="649"/>
      <c r="W1367" s="650"/>
    </row>
    <row r="1368" spans="1:33" s="7" customFormat="1" ht="17.45" customHeight="1" x14ac:dyDescent="0.15">
      <c r="A1368" s="320"/>
      <c r="B1368" s="624"/>
      <c r="C1368" s="370"/>
      <c r="D1368" s="371"/>
      <c r="E1368" s="371"/>
      <c r="F1368" s="371"/>
      <c r="G1368" s="364" t="e">
        <f>IF(#REF!="","",#REF!)</f>
        <v>#REF!</v>
      </c>
      <c r="H1368" s="375"/>
      <c r="I1368" s="376"/>
      <c r="J1368" s="364" t="e">
        <f>IF(#REF!="","",#REF!)</f>
        <v>#REF!</v>
      </c>
      <c r="K1368" s="375"/>
      <c r="L1368" s="375"/>
      <c r="M1368" s="376"/>
      <c r="N1368" s="364" t="e">
        <f>IF(#REF!="","",#REF!)</f>
        <v>#REF!</v>
      </c>
      <c r="O1368" s="375"/>
      <c r="P1368" s="375"/>
      <c r="Q1368" s="375"/>
      <c r="R1368" s="651" t="e">
        <f>IF(AND(SUM(F1356:G1358)&lt;=D1333,SUM(R1356:R1358)&lt;=D1333),"","・報酬の「配置人数」には年間を通じた配置予定人数を記載してください。(※１)及び記入例参照")</f>
        <v>#REF!</v>
      </c>
      <c r="S1368" s="652"/>
      <c r="T1368" s="652"/>
      <c r="U1368" s="652"/>
      <c r="V1368" s="652"/>
      <c r="W1368" s="653"/>
      <c r="X1368" s="31" t="str">
        <f>IF(AND(O1368="○",T1368="○"),"①か②の",IF(AND(O1368="―",T1368="―"),"エラー",""))</f>
        <v/>
      </c>
    </row>
    <row r="1369" spans="1:33" s="7" customFormat="1" ht="17.45" customHeight="1" x14ac:dyDescent="0.15">
      <c r="A1369" s="320"/>
      <c r="B1369" s="624"/>
      <c r="C1369" s="348" t="s">
        <v>224</v>
      </c>
      <c r="D1369" s="349"/>
      <c r="E1369" s="349"/>
      <c r="F1369" s="350"/>
      <c r="G1369" s="354" t="s">
        <v>225</v>
      </c>
      <c r="H1369" s="354"/>
      <c r="I1369" s="354"/>
      <c r="J1369" s="355" t="s">
        <v>242</v>
      </c>
      <c r="K1369" s="356"/>
      <c r="L1369" s="356"/>
      <c r="M1369" s="356"/>
      <c r="N1369" s="356"/>
      <c r="O1369" s="356"/>
      <c r="P1369" s="356"/>
      <c r="Q1369" s="356"/>
      <c r="R1369" s="651" t="e">
        <f>IF(AND(OR(COUNTIF(J1370,"①*"),COUNTIF(J1370,"②*")),AND(E1359&lt;&gt;"",E1360&lt;&gt;"",G1364="○",G1366="○",G1368="○",J1368="○",N1368="○",G1370="○")),"","・【成果目標】・【成果指標】・【部活動指導員について】・【支給要件の確認】・【部活動指導員の指導状況】・【地域連携・地域移行に資する取組】のいずれかに未入力箇所あり。")</f>
        <v>#REF!</v>
      </c>
      <c r="S1369" s="546"/>
      <c r="T1369" s="546"/>
      <c r="U1369" s="546"/>
      <c r="V1369" s="546"/>
      <c r="W1369" s="547"/>
    </row>
    <row r="1370" spans="1:33" s="7" customFormat="1" ht="26.45" customHeight="1" thickBot="1" x14ac:dyDescent="0.2">
      <c r="A1370" s="320"/>
      <c r="B1370" s="625"/>
      <c r="C1370" s="351"/>
      <c r="D1370" s="352"/>
      <c r="E1370" s="352"/>
      <c r="F1370" s="353"/>
      <c r="G1370" s="363" t="e">
        <f>IF(#REF!="","",#REF!)</f>
        <v>#REF!</v>
      </c>
      <c r="H1370" s="363"/>
      <c r="I1370" s="363"/>
      <c r="J1370" s="657" t="e">
        <f>IF(#REF!="","",#REF!)</f>
        <v>#REF!</v>
      </c>
      <c r="K1370" s="658"/>
      <c r="L1370" s="658"/>
      <c r="M1370" s="658"/>
      <c r="N1370" s="658"/>
      <c r="O1370" s="658"/>
      <c r="P1370" s="658"/>
      <c r="Q1370" s="658"/>
      <c r="R1370" s="654"/>
      <c r="S1370" s="655"/>
      <c r="T1370" s="655"/>
      <c r="U1370" s="655"/>
      <c r="V1370" s="655"/>
      <c r="W1370" s="656"/>
      <c r="X1370" s="31" t="str">
        <f>IF(AND(O1370="○",T1370="○"),"①か②の",IF(AND(O1370="―",T1370="―"),"エラー",""))</f>
        <v/>
      </c>
    </row>
    <row r="1371" spans="1:33" s="7" customFormat="1" ht="26.45" customHeight="1" x14ac:dyDescent="0.15">
      <c r="A1371" s="24" t="str">
        <f>IF(OR(COUNTIF(C1373,"*区"),COUNTIF(C1373,"*市"),COUNTIF(C1373,"*町"),COUNTIF(C1373,"*村"),COUNTIF(C1373,"*組合")),"○","市町村名×")</f>
        <v>市町村名×</v>
      </c>
      <c r="B1371" s="490" t="s">
        <v>106</v>
      </c>
      <c r="C1371" s="659" t="s">
        <v>236</v>
      </c>
      <c r="D1371" s="661" t="s">
        <v>237</v>
      </c>
      <c r="E1371" s="409" t="s">
        <v>191</v>
      </c>
      <c r="F1371" s="410"/>
      <c r="G1371" s="410"/>
      <c r="H1371" s="410"/>
      <c r="I1371" s="410"/>
      <c r="J1371" s="410"/>
      <c r="K1371" s="410"/>
      <c r="L1371" s="410"/>
      <c r="M1371" s="410"/>
      <c r="N1371" s="410"/>
      <c r="O1371" s="410"/>
      <c r="P1371" s="410"/>
      <c r="Q1371" s="410"/>
      <c r="R1371" s="410"/>
      <c r="S1371" s="410"/>
      <c r="T1371" s="410"/>
      <c r="U1371" s="492" t="s">
        <v>192</v>
      </c>
      <c r="V1371" s="492" t="s">
        <v>238</v>
      </c>
      <c r="W1371" s="517" t="s">
        <v>193</v>
      </c>
      <c r="X1371" s="25" t="e">
        <f>IF(OR(AF1375=2,NOT(AND(V1373&gt;0.3*U1373,V1373&lt;0.4*U1373,V1373&gt;=W1373))),"※３参照：【Ｕ列】都道府県補助額を確認してください","")</f>
        <v>#REF!</v>
      </c>
      <c r="Y1371" s="26"/>
    </row>
    <row r="1372" spans="1:33" s="7" customFormat="1" ht="21.6" customHeight="1" thickBot="1" x14ac:dyDescent="0.2">
      <c r="A1372" s="24" t="str">
        <f>IF(B1373="都道府県確認欄","No.不備","")</f>
        <v/>
      </c>
      <c r="B1372" s="491"/>
      <c r="C1372" s="660"/>
      <c r="D1372" s="662"/>
      <c r="E1372" s="411"/>
      <c r="F1372" s="412"/>
      <c r="G1372" s="412"/>
      <c r="H1372" s="412"/>
      <c r="I1372" s="412"/>
      <c r="J1372" s="412"/>
      <c r="K1372" s="412"/>
      <c r="L1372" s="412"/>
      <c r="M1372" s="412"/>
      <c r="N1372" s="412"/>
      <c r="O1372" s="412"/>
      <c r="P1372" s="412"/>
      <c r="Q1372" s="412"/>
      <c r="R1372" s="412"/>
      <c r="S1372" s="412"/>
      <c r="T1372" s="412"/>
      <c r="U1372" s="493"/>
      <c r="V1372" s="493"/>
      <c r="W1372" s="518"/>
      <c r="X1372" s="25" t="e">
        <f>IF(AND(W1373&lt;=U1373/3,MOD(W1373,1000)=0,NOT(W1373=0),AG1375=1),"","※３参照：【Ｖ列】国庫補助希望額を確認してください。")</f>
        <v>#REF!</v>
      </c>
      <c r="Y1372" s="26"/>
    </row>
    <row r="1373" spans="1:33" s="7" customFormat="1" ht="24" customHeight="1" x14ac:dyDescent="0.15">
      <c r="A1373" s="14"/>
      <c r="B1373" s="622" t="str">
        <f>IFERROR(IF(OR(COUNTIF(C1373,"*区"),COUNTIF(C1373,"*市"),COUNTIF(C1373,"*町"),COUNTIF(C1373,"*村"),COUNTIF(C1373,"*組合")),B1333+1,"－"),"都道府県確認欄")</f>
        <v>－</v>
      </c>
      <c r="C1373" s="626" t="e">
        <f>#REF!</f>
        <v>#REF!</v>
      </c>
      <c r="D1373" s="629" t="e">
        <f>SUM($F1375:$F1394)</f>
        <v>#REF!</v>
      </c>
      <c r="E1373" s="523" t="s">
        <v>194</v>
      </c>
      <c r="F1373" s="524" t="s">
        <v>195</v>
      </c>
      <c r="G1373" s="526" t="s">
        <v>196</v>
      </c>
      <c r="H1373" s="528" t="s">
        <v>197</v>
      </c>
      <c r="I1373" s="423" t="s">
        <v>198</v>
      </c>
      <c r="J1373" s="424"/>
      <c r="K1373" s="425"/>
      <c r="L1373" s="429" t="s">
        <v>100</v>
      </c>
      <c r="M1373" s="430"/>
      <c r="N1373" s="430"/>
      <c r="O1373" s="430"/>
      <c r="P1373" s="430"/>
      <c r="Q1373" s="430"/>
      <c r="R1373" s="430"/>
      <c r="S1373" s="431"/>
      <c r="T1373" s="413" t="s">
        <v>199</v>
      </c>
      <c r="U1373" s="415" t="e">
        <f>SUM($T1375,$O1396,$T1396)</f>
        <v>#REF!</v>
      </c>
      <c r="V1373" s="665" t="e">
        <f>#REF!</f>
        <v>#REF!</v>
      </c>
      <c r="W1373" s="667" t="e">
        <f>#REF!</f>
        <v>#REF!</v>
      </c>
      <c r="X1373" s="23" t="e">
        <f>IF(AND(AD1375=1,AE1375=1,AF1375=1,AG1375=1),"","入力不備あり")</f>
        <v>#REF!</v>
      </c>
      <c r="Y1373" s="26"/>
    </row>
    <row r="1374" spans="1:33" s="7" customFormat="1" ht="12.6" customHeight="1" thickBot="1" x14ac:dyDescent="0.2">
      <c r="A1374" s="14"/>
      <c r="B1374" s="623"/>
      <c r="C1374" s="627"/>
      <c r="D1374" s="630"/>
      <c r="E1374" s="523"/>
      <c r="F1374" s="525"/>
      <c r="G1374" s="527"/>
      <c r="H1374" s="529"/>
      <c r="I1374" s="426"/>
      <c r="J1374" s="427"/>
      <c r="K1374" s="428"/>
      <c r="L1374" s="432"/>
      <c r="M1374" s="432"/>
      <c r="N1374" s="432"/>
      <c r="O1374" s="432"/>
      <c r="P1374" s="432"/>
      <c r="Q1374" s="432"/>
      <c r="R1374" s="432"/>
      <c r="S1374" s="433"/>
      <c r="T1374" s="414"/>
      <c r="U1374" s="416"/>
      <c r="V1374" s="666"/>
      <c r="W1374" s="565"/>
      <c r="X1374" s="26"/>
      <c r="Y1374" s="7" t="s">
        <v>180</v>
      </c>
      <c r="Z1374" s="7" t="s">
        <v>200</v>
      </c>
      <c r="AA1374" s="7" t="s">
        <v>201</v>
      </c>
      <c r="AB1374" s="7" t="s">
        <v>202</v>
      </c>
      <c r="AD1374" s="7" t="s">
        <v>203</v>
      </c>
      <c r="AE1374" s="7" t="s">
        <v>107</v>
      </c>
      <c r="AF1374" s="7" t="s">
        <v>239</v>
      </c>
      <c r="AG1374" s="7" t="s">
        <v>204</v>
      </c>
    </row>
    <row r="1375" spans="1:33" s="7" customFormat="1" ht="17.45" customHeight="1" x14ac:dyDescent="0.15">
      <c r="A1375" s="27" t="e">
        <f>IF(AND(F1375&lt;&gt;"",G1375&lt;&gt;"",H1375&lt;&gt;"",I1375&lt;&gt;""),"","入力不備あり")</f>
        <v>#REF!</v>
      </c>
      <c r="B1375" s="623"/>
      <c r="C1375" s="628"/>
      <c r="D1375" s="631"/>
      <c r="E1375" s="523"/>
      <c r="F1375" s="47" t="e">
        <f>IF(#REF!="","",#REF!)</f>
        <v>#REF!</v>
      </c>
      <c r="G1375" s="49" t="e">
        <f>IF(#REF!="","",#REF!)</f>
        <v>#REF!</v>
      </c>
      <c r="H1375" s="54" t="e">
        <f>IF(#REF!="","",#REF!)</f>
        <v>#REF!</v>
      </c>
      <c r="I1375" s="385" t="str">
        <f>IFERROR(INT(G1375*H1375),"")</f>
        <v/>
      </c>
      <c r="J1375" s="386"/>
      <c r="K1375" s="387"/>
      <c r="L1375" s="613" t="e">
        <f>IF(#REF!="","",#REF!)</f>
        <v>#REF!</v>
      </c>
      <c r="M1375" s="613"/>
      <c r="N1375" s="613"/>
      <c r="O1375" s="613"/>
      <c r="P1375" s="613"/>
      <c r="Q1375" s="613"/>
      <c r="R1375" s="613"/>
      <c r="S1375" s="614"/>
      <c r="T1375" s="567">
        <f>SUM($I1375:$K1394)</f>
        <v>0</v>
      </c>
      <c r="U1375" s="416"/>
      <c r="V1375" s="666"/>
      <c r="W1375" s="565"/>
      <c r="X1375" s="23" t="e">
        <f>IF(AND(Y1375=1,Z1375=1,AA1375=1,AB1375=1,AD1375=1,AE1375=1,AF1375=1,AG1375=1),"","入力不備あり")</f>
        <v>#REF!</v>
      </c>
      <c r="Y1375" s="7">
        <f>IFERROR(IF(F1375="",2,IF(AND(F1375&gt;=1,(MOD(F1375,1)=0)),1,IF(AND(F1375=0,L1375&lt;&gt;""),1,2))),2)</f>
        <v>2</v>
      </c>
      <c r="Z1375" s="7" t="e">
        <f>IF(G1375="",2,IF(G1375&lt;=1600,1,2))</f>
        <v>#REF!</v>
      </c>
      <c r="AA1375" s="7" t="e">
        <f>IF(H1375="",2,IF(H1375&gt;=0,1,2))</f>
        <v>#REF!</v>
      </c>
      <c r="AB1375" s="7" t="e">
        <f>IF(I1375=#REF!,1,2)</f>
        <v>#REF!</v>
      </c>
      <c r="AD1375" s="7" t="e">
        <f>IF(T1375=#REF!,1,2)</f>
        <v>#REF!</v>
      </c>
      <c r="AE1375" s="7" t="e">
        <f>IF(U1373=#REF!,1,2)</f>
        <v>#REF!</v>
      </c>
      <c r="AF1375" s="7" t="e">
        <f>IF(V1373=0,2,IF(#REF!="",2,IF(V1373=#REF!,1,2)))</f>
        <v>#REF!</v>
      </c>
      <c r="AG1375" s="7" t="e">
        <f>IF(W1373=0,2,IF(W1373=#REF!,1,2))</f>
        <v>#REF!</v>
      </c>
    </row>
    <row r="1376" spans="1:33" s="7" customFormat="1" ht="17.45" customHeight="1" x14ac:dyDescent="0.15">
      <c r="A1376" s="27" t="e">
        <f>IF(AND(F1376="",G1376="",H1376="",I1376="",L1376=""),"",IF(AND(F1376&lt;&gt;"",G1376&lt;&gt;"",H1376&lt;&gt;"",I1376&lt;&gt;""),"","入力不備あり"))</f>
        <v>#REF!</v>
      </c>
      <c r="B1376" s="623"/>
      <c r="C1376" s="628"/>
      <c r="D1376" s="631"/>
      <c r="E1376" s="523"/>
      <c r="F1376" s="47" t="e">
        <f>IF(#REF!="","",#REF!)</f>
        <v>#REF!</v>
      </c>
      <c r="G1376" s="49" t="e">
        <f>IF(#REF!="","",#REF!)</f>
        <v>#REF!</v>
      </c>
      <c r="H1376" s="54" t="e">
        <f>IF(#REF!="","",#REF!)</f>
        <v>#REF!</v>
      </c>
      <c r="I1376" s="385" t="str">
        <f>IFERROR(INT(G1376*H1376),"")</f>
        <v/>
      </c>
      <c r="J1376" s="386"/>
      <c r="K1376" s="387"/>
      <c r="L1376" s="613" t="e">
        <f>IF(#REF!="","",#REF!)</f>
        <v>#REF!</v>
      </c>
      <c r="M1376" s="613"/>
      <c r="N1376" s="613"/>
      <c r="O1376" s="613"/>
      <c r="P1376" s="613"/>
      <c r="Q1376" s="613"/>
      <c r="R1376" s="613"/>
      <c r="S1376" s="614"/>
      <c r="T1376" s="567"/>
      <c r="U1376" s="416"/>
      <c r="V1376" s="666"/>
      <c r="W1376" s="565"/>
      <c r="X1376" s="23" t="e">
        <f>IF(AND(Y1376=3,Z1376=3,AA1376=3),"",IF(AND(Y1376=1,Z1376=1,AA1376=1,AB1376=1),"","入力不備あり"))</f>
        <v>#REF!</v>
      </c>
      <c r="Y1376" s="7">
        <f>IFERROR(IF(F1376="",3,IF(AND(F1376&gt;=1,(MOD(F1376,1)=0)),1,IF(AND(F1376=0,L1376&lt;&gt;""),1,2))),2)</f>
        <v>2</v>
      </c>
      <c r="Z1376" s="7" t="e">
        <f>IF(G1376="",3,IF(G1376&lt;=1600,1,2))</f>
        <v>#REF!</v>
      </c>
      <c r="AA1376" s="7" t="e">
        <f>IF(H1376="",3,IF(H1376&gt;=0,1,2))</f>
        <v>#REF!</v>
      </c>
      <c r="AB1376" s="7" t="e">
        <f>IF(I1376=#REF!,1,2)</f>
        <v>#REF!</v>
      </c>
    </row>
    <row r="1377" spans="1:28" s="7" customFormat="1" ht="17.45" customHeight="1" x14ac:dyDescent="0.15">
      <c r="A1377" s="27" t="e">
        <f>IF(AND(F1377="",G1377="",H1377="",I1377="",L1377=""),"",IF(AND(F1377&lt;&gt;"",G1377&lt;&gt;"",H1377&lt;&gt;"",I1377&lt;&gt;""),"","入力不備あり"))</f>
        <v>#REF!</v>
      </c>
      <c r="B1377" s="623"/>
      <c r="C1377" s="628"/>
      <c r="D1377" s="631"/>
      <c r="E1377" s="523"/>
      <c r="F1377" s="47" t="e">
        <f>IF(#REF!="","",#REF!)</f>
        <v>#REF!</v>
      </c>
      <c r="G1377" s="49" t="e">
        <f>IF(#REF!="","",#REF!)</f>
        <v>#REF!</v>
      </c>
      <c r="H1377" s="54" t="e">
        <f>IF(#REF!="","",#REF!)</f>
        <v>#REF!</v>
      </c>
      <c r="I1377" s="385" t="str">
        <f t="shared" ref="I1377:I1394" si="239">IFERROR(INT(G1377*H1377),"")</f>
        <v/>
      </c>
      <c r="J1377" s="386"/>
      <c r="K1377" s="387"/>
      <c r="L1377" s="613" t="e">
        <f>IF(#REF!="","",#REF!)</f>
        <v>#REF!</v>
      </c>
      <c r="M1377" s="613"/>
      <c r="N1377" s="613"/>
      <c r="O1377" s="613"/>
      <c r="P1377" s="613"/>
      <c r="Q1377" s="613"/>
      <c r="R1377" s="613"/>
      <c r="S1377" s="614"/>
      <c r="T1377" s="567"/>
      <c r="U1377" s="416"/>
      <c r="V1377" s="666"/>
      <c r="W1377" s="565"/>
      <c r="X1377" s="23" t="e">
        <f t="shared" ref="X1377:X1394" si="240">IF(AND(Y1377=3,Z1377=3,AA1377=3),"",IF(AND(Y1377=1,Z1377=1,AA1377=1,AB1377=1),"","入力不備あり"))</f>
        <v>#REF!</v>
      </c>
      <c r="Y1377" s="7">
        <f t="shared" ref="Y1377:Y1394" si="241">IFERROR(IF(F1377="",3,IF(AND(F1377&gt;=1,(MOD(F1377,1)=0)),1,IF(AND(F1377=0,L1377&lt;&gt;""),1,2))),2)</f>
        <v>2</v>
      </c>
      <c r="Z1377" s="7" t="e">
        <f t="shared" ref="Z1377:Z1394" si="242">IF(G1377="",3,IF(G1377&lt;=1600,1,2))</f>
        <v>#REF!</v>
      </c>
      <c r="AA1377" s="7" t="e">
        <f t="shared" ref="AA1377:AA1394" si="243">IF(H1377="",3,IF(H1377&gt;=0,1,2))</f>
        <v>#REF!</v>
      </c>
      <c r="AB1377" s="7" t="e">
        <f>IF(I1377=#REF!,1,2)</f>
        <v>#REF!</v>
      </c>
    </row>
    <row r="1378" spans="1:28" s="7" customFormat="1" ht="17.45" customHeight="1" x14ac:dyDescent="0.15">
      <c r="A1378" s="27" t="e">
        <f t="shared" ref="A1378:A1394" si="244">IF(AND(F1378="",G1378="",H1378="",I1378="",L1378=""),"",IF(AND(F1378&lt;&gt;"",G1378&lt;&gt;"",H1378&lt;&gt;"",I1378&lt;&gt;""),"","入力不備あり"))</f>
        <v>#REF!</v>
      </c>
      <c r="B1378" s="623"/>
      <c r="C1378" s="628"/>
      <c r="D1378" s="631"/>
      <c r="E1378" s="523"/>
      <c r="F1378" s="47" t="e">
        <f>IF(#REF!="","",#REF!)</f>
        <v>#REF!</v>
      </c>
      <c r="G1378" s="49" t="e">
        <f>IF(#REF!="","",#REF!)</f>
        <v>#REF!</v>
      </c>
      <c r="H1378" s="54" t="e">
        <f>IF(#REF!="","",#REF!)</f>
        <v>#REF!</v>
      </c>
      <c r="I1378" s="385" t="str">
        <f t="shared" si="239"/>
        <v/>
      </c>
      <c r="J1378" s="386"/>
      <c r="K1378" s="387"/>
      <c r="L1378" s="613" t="e">
        <f>IF(#REF!="","",#REF!)</f>
        <v>#REF!</v>
      </c>
      <c r="M1378" s="613"/>
      <c r="N1378" s="613"/>
      <c r="O1378" s="613"/>
      <c r="P1378" s="613"/>
      <c r="Q1378" s="613"/>
      <c r="R1378" s="613"/>
      <c r="S1378" s="614"/>
      <c r="T1378" s="567"/>
      <c r="U1378" s="416"/>
      <c r="V1378" s="666"/>
      <c r="W1378" s="565"/>
      <c r="X1378" s="23" t="e">
        <f t="shared" si="240"/>
        <v>#REF!</v>
      </c>
      <c r="Y1378" s="7">
        <f t="shared" si="241"/>
        <v>2</v>
      </c>
      <c r="Z1378" s="7" t="e">
        <f t="shared" si="242"/>
        <v>#REF!</v>
      </c>
      <c r="AA1378" s="7" t="e">
        <f t="shared" si="243"/>
        <v>#REF!</v>
      </c>
      <c r="AB1378" s="7" t="e">
        <f>IF(I1378=#REF!,1,2)</f>
        <v>#REF!</v>
      </c>
    </row>
    <row r="1379" spans="1:28" s="7" customFormat="1" ht="17.45" customHeight="1" x14ac:dyDescent="0.15">
      <c r="A1379" s="27" t="e">
        <f t="shared" si="244"/>
        <v>#REF!</v>
      </c>
      <c r="B1379" s="623"/>
      <c r="C1379" s="628"/>
      <c r="D1379" s="631"/>
      <c r="E1379" s="523"/>
      <c r="F1379" s="47" t="e">
        <f>IF(#REF!="","",#REF!)</f>
        <v>#REF!</v>
      </c>
      <c r="G1379" s="49" t="e">
        <f>IF(#REF!="","",#REF!)</f>
        <v>#REF!</v>
      </c>
      <c r="H1379" s="54" t="e">
        <f>IF(#REF!="","",#REF!)</f>
        <v>#REF!</v>
      </c>
      <c r="I1379" s="385" t="str">
        <f t="shared" si="239"/>
        <v/>
      </c>
      <c r="J1379" s="386"/>
      <c r="K1379" s="387"/>
      <c r="L1379" s="613" t="e">
        <f>IF(#REF!="","",#REF!)</f>
        <v>#REF!</v>
      </c>
      <c r="M1379" s="613"/>
      <c r="N1379" s="613"/>
      <c r="O1379" s="613"/>
      <c r="P1379" s="613"/>
      <c r="Q1379" s="613"/>
      <c r="R1379" s="613"/>
      <c r="S1379" s="614"/>
      <c r="T1379" s="567"/>
      <c r="U1379" s="416"/>
      <c r="V1379" s="666"/>
      <c r="W1379" s="565"/>
      <c r="X1379" s="23" t="e">
        <f t="shared" si="240"/>
        <v>#REF!</v>
      </c>
      <c r="Y1379" s="7">
        <f t="shared" si="241"/>
        <v>2</v>
      </c>
      <c r="Z1379" s="7" t="e">
        <f t="shared" si="242"/>
        <v>#REF!</v>
      </c>
      <c r="AA1379" s="7" t="e">
        <f t="shared" si="243"/>
        <v>#REF!</v>
      </c>
      <c r="AB1379" s="7" t="e">
        <f>IF(I1379=#REF!,1,2)</f>
        <v>#REF!</v>
      </c>
    </row>
    <row r="1380" spans="1:28" s="7" customFormat="1" ht="17.45" customHeight="1" x14ac:dyDescent="0.15">
      <c r="A1380" s="27" t="e">
        <f t="shared" si="244"/>
        <v>#REF!</v>
      </c>
      <c r="B1380" s="623"/>
      <c r="C1380" s="628"/>
      <c r="D1380" s="631"/>
      <c r="E1380" s="523"/>
      <c r="F1380" s="47" t="e">
        <f>IF(#REF!="","",#REF!)</f>
        <v>#REF!</v>
      </c>
      <c r="G1380" s="49" t="e">
        <f>IF(#REF!="","",#REF!)</f>
        <v>#REF!</v>
      </c>
      <c r="H1380" s="54" t="e">
        <f>IF(#REF!="","",#REF!)</f>
        <v>#REF!</v>
      </c>
      <c r="I1380" s="385" t="str">
        <f t="shared" si="239"/>
        <v/>
      </c>
      <c r="J1380" s="386"/>
      <c r="K1380" s="387"/>
      <c r="L1380" s="613" t="e">
        <f>IF(#REF!="","",#REF!)</f>
        <v>#REF!</v>
      </c>
      <c r="M1380" s="613"/>
      <c r="N1380" s="613"/>
      <c r="O1380" s="613"/>
      <c r="P1380" s="613"/>
      <c r="Q1380" s="613"/>
      <c r="R1380" s="613"/>
      <c r="S1380" s="614"/>
      <c r="T1380" s="567"/>
      <c r="U1380" s="416"/>
      <c r="V1380" s="666"/>
      <c r="W1380" s="565"/>
      <c r="X1380" s="23" t="e">
        <f t="shared" si="240"/>
        <v>#REF!</v>
      </c>
      <c r="Y1380" s="7">
        <f t="shared" si="241"/>
        <v>2</v>
      </c>
      <c r="Z1380" s="7" t="e">
        <f t="shared" si="242"/>
        <v>#REF!</v>
      </c>
      <c r="AA1380" s="7" t="e">
        <f t="shared" si="243"/>
        <v>#REF!</v>
      </c>
      <c r="AB1380" s="7" t="e">
        <f>IF(I1380=#REF!,1,2)</f>
        <v>#REF!</v>
      </c>
    </row>
    <row r="1381" spans="1:28" s="7" customFormat="1" ht="17.45" customHeight="1" x14ac:dyDescent="0.15">
      <c r="A1381" s="27" t="e">
        <f t="shared" si="244"/>
        <v>#REF!</v>
      </c>
      <c r="B1381" s="623"/>
      <c r="C1381" s="628"/>
      <c r="D1381" s="631"/>
      <c r="E1381" s="523"/>
      <c r="F1381" s="47" t="e">
        <f>IF(#REF!="","",#REF!)</f>
        <v>#REF!</v>
      </c>
      <c r="G1381" s="49" t="e">
        <f>IF(#REF!="","",#REF!)</f>
        <v>#REF!</v>
      </c>
      <c r="H1381" s="54" t="e">
        <f>IF(#REF!="","",#REF!)</f>
        <v>#REF!</v>
      </c>
      <c r="I1381" s="385" t="str">
        <f t="shared" si="239"/>
        <v/>
      </c>
      <c r="J1381" s="386"/>
      <c r="K1381" s="387"/>
      <c r="L1381" s="613" t="e">
        <f>IF(#REF!="","",#REF!)</f>
        <v>#REF!</v>
      </c>
      <c r="M1381" s="613"/>
      <c r="N1381" s="613"/>
      <c r="O1381" s="613"/>
      <c r="P1381" s="613"/>
      <c r="Q1381" s="613"/>
      <c r="R1381" s="613"/>
      <c r="S1381" s="614"/>
      <c r="T1381" s="567"/>
      <c r="U1381" s="416"/>
      <c r="V1381" s="666"/>
      <c r="W1381" s="565"/>
      <c r="X1381" s="23" t="e">
        <f t="shared" si="240"/>
        <v>#REF!</v>
      </c>
      <c r="Y1381" s="7">
        <f t="shared" si="241"/>
        <v>2</v>
      </c>
      <c r="Z1381" s="7" t="e">
        <f t="shared" si="242"/>
        <v>#REF!</v>
      </c>
      <c r="AA1381" s="7" t="e">
        <f t="shared" si="243"/>
        <v>#REF!</v>
      </c>
      <c r="AB1381" s="7" t="e">
        <f>IF(I1381=#REF!,1,2)</f>
        <v>#REF!</v>
      </c>
    </row>
    <row r="1382" spans="1:28" s="7" customFormat="1" ht="17.45" customHeight="1" x14ac:dyDescent="0.15">
      <c r="A1382" s="27" t="e">
        <f t="shared" si="244"/>
        <v>#REF!</v>
      </c>
      <c r="B1382" s="623"/>
      <c r="C1382" s="628"/>
      <c r="D1382" s="631"/>
      <c r="E1382" s="523"/>
      <c r="F1382" s="47" t="e">
        <f>IF(#REF!="","",#REF!)</f>
        <v>#REF!</v>
      </c>
      <c r="G1382" s="49" t="e">
        <f>IF(#REF!="","",#REF!)</f>
        <v>#REF!</v>
      </c>
      <c r="H1382" s="54" t="e">
        <f>IF(#REF!="","",#REF!)</f>
        <v>#REF!</v>
      </c>
      <c r="I1382" s="385" t="str">
        <f t="shared" si="239"/>
        <v/>
      </c>
      <c r="J1382" s="386"/>
      <c r="K1382" s="387"/>
      <c r="L1382" s="613" t="e">
        <f>IF(#REF!="","",#REF!)</f>
        <v>#REF!</v>
      </c>
      <c r="M1382" s="613"/>
      <c r="N1382" s="613"/>
      <c r="O1382" s="613"/>
      <c r="P1382" s="613"/>
      <c r="Q1382" s="613"/>
      <c r="R1382" s="613"/>
      <c r="S1382" s="614"/>
      <c r="T1382" s="567"/>
      <c r="U1382" s="416"/>
      <c r="V1382" s="666"/>
      <c r="W1382" s="565"/>
      <c r="X1382" s="23" t="e">
        <f t="shared" si="240"/>
        <v>#REF!</v>
      </c>
      <c r="Y1382" s="7">
        <f t="shared" si="241"/>
        <v>2</v>
      </c>
      <c r="Z1382" s="7" t="e">
        <f t="shared" si="242"/>
        <v>#REF!</v>
      </c>
      <c r="AA1382" s="7" t="e">
        <f t="shared" si="243"/>
        <v>#REF!</v>
      </c>
      <c r="AB1382" s="7" t="e">
        <f>IF(I1382=#REF!,1,2)</f>
        <v>#REF!</v>
      </c>
    </row>
    <row r="1383" spans="1:28" s="7" customFormat="1" ht="17.45" customHeight="1" x14ac:dyDescent="0.15">
      <c r="A1383" s="27" t="e">
        <f t="shared" si="244"/>
        <v>#REF!</v>
      </c>
      <c r="B1383" s="623"/>
      <c r="C1383" s="628"/>
      <c r="D1383" s="631"/>
      <c r="E1383" s="523"/>
      <c r="F1383" s="47" t="e">
        <f>IF(#REF!="","",#REF!)</f>
        <v>#REF!</v>
      </c>
      <c r="G1383" s="49" t="e">
        <f>IF(#REF!="","",#REF!)</f>
        <v>#REF!</v>
      </c>
      <c r="H1383" s="54" t="e">
        <f>IF(#REF!="","",#REF!)</f>
        <v>#REF!</v>
      </c>
      <c r="I1383" s="385" t="str">
        <f t="shared" si="239"/>
        <v/>
      </c>
      <c r="J1383" s="386"/>
      <c r="K1383" s="387"/>
      <c r="L1383" s="613" t="e">
        <f>IF(#REF!="","",#REF!)</f>
        <v>#REF!</v>
      </c>
      <c r="M1383" s="613"/>
      <c r="N1383" s="613"/>
      <c r="O1383" s="613"/>
      <c r="P1383" s="613"/>
      <c r="Q1383" s="613"/>
      <c r="R1383" s="613"/>
      <c r="S1383" s="614"/>
      <c r="T1383" s="567"/>
      <c r="U1383" s="416"/>
      <c r="V1383" s="666"/>
      <c r="W1383" s="565"/>
      <c r="X1383" s="23" t="e">
        <f t="shared" si="240"/>
        <v>#REF!</v>
      </c>
      <c r="Y1383" s="7">
        <f t="shared" si="241"/>
        <v>2</v>
      </c>
      <c r="Z1383" s="7" t="e">
        <f t="shared" si="242"/>
        <v>#REF!</v>
      </c>
      <c r="AA1383" s="7" t="e">
        <f t="shared" si="243"/>
        <v>#REF!</v>
      </c>
      <c r="AB1383" s="7" t="e">
        <f>IF(I1383=#REF!,1,2)</f>
        <v>#REF!</v>
      </c>
    </row>
    <row r="1384" spans="1:28" s="7" customFormat="1" ht="17.45" customHeight="1" x14ac:dyDescent="0.15">
      <c r="A1384" s="27" t="e">
        <f t="shared" si="244"/>
        <v>#REF!</v>
      </c>
      <c r="B1384" s="623"/>
      <c r="C1384" s="628"/>
      <c r="D1384" s="631"/>
      <c r="E1384" s="523"/>
      <c r="F1384" s="47" t="e">
        <f>IF(#REF!="","",#REF!)</f>
        <v>#REF!</v>
      </c>
      <c r="G1384" s="49" t="e">
        <f>IF(#REF!="","",#REF!)</f>
        <v>#REF!</v>
      </c>
      <c r="H1384" s="54" t="e">
        <f>IF(#REF!="","",#REF!)</f>
        <v>#REF!</v>
      </c>
      <c r="I1384" s="385" t="str">
        <f t="shared" si="239"/>
        <v/>
      </c>
      <c r="J1384" s="386"/>
      <c r="K1384" s="387"/>
      <c r="L1384" s="613" t="e">
        <f>IF(#REF!="","",#REF!)</f>
        <v>#REF!</v>
      </c>
      <c r="M1384" s="613"/>
      <c r="N1384" s="613"/>
      <c r="O1384" s="613"/>
      <c r="P1384" s="613"/>
      <c r="Q1384" s="613"/>
      <c r="R1384" s="613"/>
      <c r="S1384" s="614"/>
      <c r="T1384" s="567"/>
      <c r="U1384" s="416"/>
      <c r="V1384" s="666"/>
      <c r="W1384" s="565"/>
      <c r="X1384" s="23" t="e">
        <f t="shared" si="240"/>
        <v>#REF!</v>
      </c>
      <c r="Y1384" s="7">
        <f t="shared" si="241"/>
        <v>2</v>
      </c>
      <c r="Z1384" s="7" t="e">
        <f t="shared" si="242"/>
        <v>#REF!</v>
      </c>
      <c r="AA1384" s="7" t="e">
        <f t="shared" si="243"/>
        <v>#REF!</v>
      </c>
      <c r="AB1384" s="7" t="e">
        <f>IF(I1384=#REF!,1,2)</f>
        <v>#REF!</v>
      </c>
    </row>
    <row r="1385" spans="1:28" s="7" customFormat="1" ht="17.45" customHeight="1" x14ac:dyDescent="0.15">
      <c r="A1385" s="27" t="e">
        <f t="shared" si="244"/>
        <v>#REF!</v>
      </c>
      <c r="B1385" s="623"/>
      <c r="C1385" s="628"/>
      <c r="D1385" s="631"/>
      <c r="E1385" s="523"/>
      <c r="F1385" s="47" t="e">
        <f>IF(#REF!="","",#REF!)</f>
        <v>#REF!</v>
      </c>
      <c r="G1385" s="49" t="e">
        <f>IF(#REF!="","",#REF!)</f>
        <v>#REF!</v>
      </c>
      <c r="H1385" s="54" t="e">
        <f>IF(#REF!="","",#REF!)</f>
        <v>#REF!</v>
      </c>
      <c r="I1385" s="385" t="str">
        <f t="shared" si="239"/>
        <v/>
      </c>
      <c r="J1385" s="386"/>
      <c r="K1385" s="387"/>
      <c r="L1385" s="613" t="e">
        <f>IF(#REF!="","",#REF!)</f>
        <v>#REF!</v>
      </c>
      <c r="M1385" s="613"/>
      <c r="N1385" s="613"/>
      <c r="O1385" s="613"/>
      <c r="P1385" s="613"/>
      <c r="Q1385" s="613"/>
      <c r="R1385" s="613"/>
      <c r="S1385" s="614"/>
      <c r="T1385" s="567"/>
      <c r="U1385" s="416"/>
      <c r="V1385" s="666"/>
      <c r="W1385" s="565"/>
      <c r="X1385" s="23" t="e">
        <f t="shared" si="240"/>
        <v>#REF!</v>
      </c>
      <c r="Y1385" s="7">
        <f t="shared" si="241"/>
        <v>2</v>
      </c>
      <c r="Z1385" s="7" t="e">
        <f t="shared" si="242"/>
        <v>#REF!</v>
      </c>
      <c r="AA1385" s="7" t="e">
        <f t="shared" si="243"/>
        <v>#REF!</v>
      </c>
      <c r="AB1385" s="7" t="e">
        <f>IF(I1385=#REF!,1,2)</f>
        <v>#REF!</v>
      </c>
    </row>
    <row r="1386" spans="1:28" s="7" customFormat="1" ht="17.45" customHeight="1" x14ac:dyDescent="0.15">
      <c r="A1386" s="27" t="e">
        <f t="shared" si="244"/>
        <v>#REF!</v>
      </c>
      <c r="B1386" s="623"/>
      <c r="C1386" s="628"/>
      <c r="D1386" s="631"/>
      <c r="E1386" s="523"/>
      <c r="F1386" s="47" t="e">
        <f>IF(#REF!="","",#REF!)</f>
        <v>#REF!</v>
      </c>
      <c r="G1386" s="49" t="e">
        <f>IF(#REF!="","",#REF!)</f>
        <v>#REF!</v>
      </c>
      <c r="H1386" s="54" t="e">
        <f>IF(#REF!="","",#REF!)</f>
        <v>#REF!</v>
      </c>
      <c r="I1386" s="385" t="str">
        <f t="shared" si="239"/>
        <v/>
      </c>
      <c r="J1386" s="386"/>
      <c r="K1386" s="387"/>
      <c r="L1386" s="613" t="e">
        <f>IF(#REF!="","",#REF!)</f>
        <v>#REF!</v>
      </c>
      <c r="M1386" s="613"/>
      <c r="N1386" s="613"/>
      <c r="O1386" s="613"/>
      <c r="P1386" s="613"/>
      <c r="Q1386" s="613"/>
      <c r="R1386" s="613"/>
      <c r="S1386" s="614"/>
      <c r="T1386" s="567"/>
      <c r="U1386" s="416"/>
      <c r="V1386" s="666"/>
      <c r="W1386" s="565"/>
      <c r="X1386" s="23" t="e">
        <f t="shared" si="240"/>
        <v>#REF!</v>
      </c>
      <c r="Y1386" s="7">
        <f t="shared" si="241"/>
        <v>2</v>
      </c>
      <c r="Z1386" s="7" t="e">
        <f t="shared" si="242"/>
        <v>#REF!</v>
      </c>
      <c r="AA1386" s="7" t="e">
        <f t="shared" si="243"/>
        <v>#REF!</v>
      </c>
      <c r="AB1386" s="7" t="e">
        <f>IF(I1386=#REF!,1,2)</f>
        <v>#REF!</v>
      </c>
    </row>
    <row r="1387" spans="1:28" s="7" customFormat="1" ht="17.45" customHeight="1" x14ac:dyDescent="0.15">
      <c r="A1387" s="27" t="e">
        <f t="shared" si="244"/>
        <v>#REF!</v>
      </c>
      <c r="B1387" s="623"/>
      <c r="C1387" s="628"/>
      <c r="D1387" s="631"/>
      <c r="E1387" s="523"/>
      <c r="F1387" s="47" t="e">
        <f>IF(#REF!="","",#REF!)</f>
        <v>#REF!</v>
      </c>
      <c r="G1387" s="49" t="e">
        <f>IF(#REF!="","",#REF!)</f>
        <v>#REF!</v>
      </c>
      <c r="H1387" s="54" t="e">
        <f>IF(#REF!="","",#REF!)</f>
        <v>#REF!</v>
      </c>
      <c r="I1387" s="385" t="str">
        <f t="shared" si="239"/>
        <v/>
      </c>
      <c r="J1387" s="386"/>
      <c r="K1387" s="387"/>
      <c r="L1387" s="613" t="e">
        <f>IF(#REF!="","",#REF!)</f>
        <v>#REF!</v>
      </c>
      <c r="M1387" s="613"/>
      <c r="N1387" s="613"/>
      <c r="O1387" s="613"/>
      <c r="P1387" s="613"/>
      <c r="Q1387" s="613"/>
      <c r="R1387" s="613"/>
      <c r="S1387" s="614"/>
      <c r="T1387" s="567"/>
      <c r="U1387" s="416"/>
      <c r="V1387" s="666"/>
      <c r="W1387" s="565"/>
      <c r="X1387" s="23" t="e">
        <f t="shared" si="240"/>
        <v>#REF!</v>
      </c>
      <c r="Y1387" s="7">
        <f t="shared" si="241"/>
        <v>2</v>
      </c>
      <c r="Z1387" s="7" t="e">
        <f t="shared" si="242"/>
        <v>#REF!</v>
      </c>
      <c r="AA1387" s="7" t="e">
        <f t="shared" si="243"/>
        <v>#REF!</v>
      </c>
      <c r="AB1387" s="7" t="e">
        <f>IF(I1387=#REF!,1,2)</f>
        <v>#REF!</v>
      </c>
    </row>
    <row r="1388" spans="1:28" s="7" customFormat="1" ht="17.45" customHeight="1" x14ac:dyDescent="0.15">
      <c r="A1388" s="27" t="e">
        <f t="shared" si="244"/>
        <v>#REF!</v>
      </c>
      <c r="B1388" s="623"/>
      <c r="C1388" s="628"/>
      <c r="D1388" s="631"/>
      <c r="E1388" s="523"/>
      <c r="F1388" s="47" t="e">
        <f>IF(#REF!="","",#REF!)</f>
        <v>#REF!</v>
      </c>
      <c r="G1388" s="49" t="e">
        <f>IF(#REF!="","",#REF!)</f>
        <v>#REF!</v>
      </c>
      <c r="H1388" s="54" t="e">
        <f>IF(#REF!="","",#REF!)</f>
        <v>#REF!</v>
      </c>
      <c r="I1388" s="385" t="str">
        <f t="shared" si="239"/>
        <v/>
      </c>
      <c r="J1388" s="386"/>
      <c r="K1388" s="387"/>
      <c r="L1388" s="613" t="e">
        <f>IF(#REF!="","",#REF!)</f>
        <v>#REF!</v>
      </c>
      <c r="M1388" s="613"/>
      <c r="N1388" s="613"/>
      <c r="O1388" s="613"/>
      <c r="P1388" s="613"/>
      <c r="Q1388" s="613"/>
      <c r="R1388" s="613"/>
      <c r="S1388" s="614"/>
      <c r="T1388" s="567"/>
      <c r="U1388" s="416"/>
      <c r="V1388" s="666"/>
      <c r="W1388" s="565"/>
      <c r="X1388" s="23" t="e">
        <f t="shared" si="240"/>
        <v>#REF!</v>
      </c>
      <c r="Y1388" s="7">
        <f t="shared" si="241"/>
        <v>2</v>
      </c>
      <c r="Z1388" s="7" t="e">
        <f t="shared" si="242"/>
        <v>#REF!</v>
      </c>
      <c r="AA1388" s="7" t="e">
        <f t="shared" si="243"/>
        <v>#REF!</v>
      </c>
      <c r="AB1388" s="7" t="e">
        <f>IF(I1388=#REF!,1,2)</f>
        <v>#REF!</v>
      </c>
    </row>
    <row r="1389" spans="1:28" s="7" customFormat="1" ht="17.45" customHeight="1" x14ac:dyDescent="0.15">
      <c r="A1389" s="27" t="e">
        <f t="shared" si="244"/>
        <v>#REF!</v>
      </c>
      <c r="B1389" s="623"/>
      <c r="C1389" s="628"/>
      <c r="D1389" s="631"/>
      <c r="E1389" s="523"/>
      <c r="F1389" s="47" t="e">
        <f>IF(#REF!="","",#REF!)</f>
        <v>#REF!</v>
      </c>
      <c r="G1389" s="49" t="e">
        <f>IF(#REF!="","",#REF!)</f>
        <v>#REF!</v>
      </c>
      <c r="H1389" s="54" t="e">
        <f>IF(#REF!="","",#REF!)</f>
        <v>#REF!</v>
      </c>
      <c r="I1389" s="385" t="str">
        <f t="shared" si="239"/>
        <v/>
      </c>
      <c r="J1389" s="386"/>
      <c r="K1389" s="387"/>
      <c r="L1389" s="613" t="e">
        <f>IF(#REF!="","",#REF!)</f>
        <v>#REF!</v>
      </c>
      <c r="M1389" s="613"/>
      <c r="N1389" s="613"/>
      <c r="O1389" s="613"/>
      <c r="P1389" s="613"/>
      <c r="Q1389" s="613"/>
      <c r="R1389" s="613"/>
      <c r="S1389" s="614"/>
      <c r="T1389" s="567"/>
      <c r="U1389" s="416"/>
      <c r="V1389" s="666"/>
      <c r="W1389" s="565"/>
      <c r="X1389" s="23" t="e">
        <f t="shared" si="240"/>
        <v>#REF!</v>
      </c>
      <c r="Y1389" s="7">
        <f t="shared" si="241"/>
        <v>2</v>
      </c>
      <c r="Z1389" s="7" t="e">
        <f t="shared" si="242"/>
        <v>#REF!</v>
      </c>
      <c r="AA1389" s="7" t="e">
        <f t="shared" si="243"/>
        <v>#REF!</v>
      </c>
      <c r="AB1389" s="7" t="e">
        <f>IF(I1389=#REF!,1,2)</f>
        <v>#REF!</v>
      </c>
    </row>
    <row r="1390" spans="1:28" s="7" customFormat="1" ht="17.45" customHeight="1" x14ac:dyDescent="0.15">
      <c r="A1390" s="27" t="e">
        <f t="shared" si="244"/>
        <v>#REF!</v>
      </c>
      <c r="B1390" s="623"/>
      <c r="C1390" s="628"/>
      <c r="D1390" s="631"/>
      <c r="E1390" s="523"/>
      <c r="F1390" s="47" t="e">
        <f>IF(#REF!="","",#REF!)</f>
        <v>#REF!</v>
      </c>
      <c r="G1390" s="49" t="e">
        <f>IF(#REF!="","",#REF!)</f>
        <v>#REF!</v>
      </c>
      <c r="H1390" s="54" t="e">
        <f>IF(#REF!="","",#REF!)</f>
        <v>#REF!</v>
      </c>
      <c r="I1390" s="385" t="str">
        <f t="shared" si="239"/>
        <v/>
      </c>
      <c r="J1390" s="386"/>
      <c r="K1390" s="387"/>
      <c r="L1390" s="613" t="e">
        <f>IF(#REF!="","",#REF!)</f>
        <v>#REF!</v>
      </c>
      <c r="M1390" s="613"/>
      <c r="N1390" s="613"/>
      <c r="O1390" s="613"/>
      <c r="P1390" s="613"/>
      <c r="Q1390" s="613"/>
      <c r="R1390" s="613"/>
      <c r="S1390" s="614"/>
      <c r="T1390" s="567"/>
      <c r="U1390" s="416"/>
      <c r="V1390" s="666"/>
      <c r="W1390" s="565"/>
      <c r="X1390" s="23" t="e">
        <f t="shared" si="240"/>
        <v>#REF!</v>
      </c>
      <c r="Y1390" s="7">
        <f t="shared" si="241"/>
        <v>2</v>
      </c>
      <c r="Z1390" s="7" t="e">
        <f t="shared" si="242"/>
        <v>#REF!</v>
      </c>
      <c r="AA1390" s="7" t="e">
        <f t="shared" si="243"/>
        <v>#REF!</v>
      </c>
      <c r="AB1390" s="7" t="e">
        <f>IF(I1390=#REF!,1,2)</f>
        <v>#REF!</v>
      </c>
    </row>
    <row r="1391" spans="1:28" s="7" customFormat="1" ht="17.45" customHeight="1" x14ac:dyDescent="0.15">
      <c r="A1391" s="27" t="e">
        <f t="shared" si="244"/>
        <v>#REF!</v>
      </c>
      <c r="B1391" s="623"/>
      <c r="C1391" s="628"/>
      <c r="D1391" s="631"/>
      <c r="E1391" s="523"/>
      <c r="F1391" s="47" t="e">
        <f>IF(#REF!="","",#REF!)</f>
        <v>#REF!</v>
      </c>
      <c r="G1391" s="49" t="e">
        <f>IF(#REF!="","",#REF!)</f>
        <v>#REF!</v>
      </c>
      <c r="H1391" s="54" t="e">
        <f>IF(#REF!="","",#REF!)</f>
        <v>#REF!</v>
      </c>
      <c r="I1391" s="385" t="str">
        <f t="shared" si="239"/>
        <v/>
      </c>
      <c r="J1391" s="386"/>
      <c r="K1391" s="387"/>
      <c r="L1391" s="613" t="e">
        <f>IF(#REF!="","",#REF!)</f>
        <v>#REF!</v>
      </c>
      <c r="M1391" s="613"/>
      <c r="N1391" s="613"/>
      <c r="O1391" s="613"/>
      <c r="P1391" s="613"/>
      <c r="Q1391" s="613"/>
      <c r="R1391" s="613"/>
      <c r="S1391" s="614"/>
      <c r="T1391" s="567"/>
      <c r="U1391" s="416"/>
      <c r="V1391" s="666"/>
      <c r="W1391" s="565"/>
      <c r="X1391" s="23" t="e">
        <f t="shared" si="240"/>
        <v>#REF!</v>
      </c>
      <c r="Y1391" s="7">
        <f t="shared" si="241"/>
        <v>2</v>
      </c>
      <c r="Z1391" s="7" t="e">
        <f t="shared" si="242"/>
        <v>#REF!</v>
      </c>
      <c r="AA1391" s="7" t="e">
        <f t="shared" si="243"/>
        <v>#REF!</v>
      </c>
      <c r="AB1391" s="7" t="e">
        <f>IF(I1391=#REF!,1,2)</f>
        <v>#REF!</v>
      </c>
    </row>
    <row r="1392" spans="1:28" s="7" customFormat="1" ht="17.45" customHeight="1" x14ac:dyDescent="0.15">
      <c r="A1392" s="27" t="e">
        <f t="shared" si="244"/>
        <v>#REF!</v>
      </c>
      <c r="B1392" s="623"/>
      <c r="C1392" s="628"/>
      <c r="D1392" s="631"/>
      <c r="E1392" s="523"/>
      <c r="F1392" s="47" t="e">
        <f>IF(#REF!="","",#REF!)</f>
        <v>#REF!</v>
      </c>
      <c r="G1392" s="49" t="e">
        <f>IF(#REF!="","",#REF!)</f>
        <v>#REF!</v>
      </c>
      <c r="H1392" s="54" t="e">
        <f>IF(#REF!="","",#REF!)</f>
        <v>#REF!</v>
      </c>
      <c r="I1392" s="385" t="str">
        <f t="shared" si="239"/>
        <v/>
      </c>
      <c r="J1392" s="386"/>
      <c r="K1392" s="387"/>
      <c r="L1392" s="613" t="e">
        <f>IF(#REF!="","",#REF!)</f>
        <v>#REF!</v>
      </c>
      <c r="M1392" s="613"/>
      <c r="N1392" s="613"/>
      <c r="O1392" s="613"/>
      <c r="P1392" s="613"/>
      <c r="Q1392" s="613"/>
      <c r="R1392" s="613"/>
      <c r="S1392" s="614"/>
      <c r="T1392" s="567"/>
      <c r="U1392" s="416"/>
      <c r="V1392" s="666"/>
      <c r="W1392" s="565"/>
      <c r="X1392" s="23" t="e">
        <f t="shared" si="240"/>
        <v>#REF!</v>
      </c>
      <c r="Y1392" s="7">
        <f t="shared" si="241"/>
        <v>2</v>
      </c>
      <c r="Z1392" s="7" t="e">
        <f t="shared" si="242"/>
        <v>#REF!</v>
      </c>
      <c r="AA1392" s="7" t="e">
        <f t="shared" si="243"/>
        <v>#REF!</v>
      </c>
      <c r="AB1392" s="7" t="e">
        <f>IF(I1392=#REF!,1,2)</f>
        <v>#REF!</v>
      </c>
    </row>
    <row r="1393" spans="1:30" s="7" customFormat="1" ht="17.45" customHeight="1" x14ac:dyDescent="0.15">
      <c r="A1393" s="27" t="e">
        <f t="shared" si="244"/>
        <v>#REF!</v>
      </c>
      <c r="B1393" s="623"/>
      <c r="C1393" s="628"/>
      <c r="D1393" s="631"/>
      <c r="E1393" s="523"/>
      <c r="F1393" s="47" t="e">
        <f>IF(#REF!="","",#REF!)</f>
        <v>#REF!</v>
      </c>
      <c r="G1393" s="49" t="e">
        <f>IF(#REF!="","",#REF!)</f>
        <v>#REF!</v>
      </c>
      <c r="H1393" s="54" t="e">
        <f>IF(#REF!="","",#REF!)</f>
        <v>#REF!</v>
      </c>
      <c r="I1393" s="385" t="str">
        <f t="shared" si="239"/>
        <v/>
      </c>
      <c r="J1393" s="386"/>
      <c r="K1393" s="387"/>
      <c r="L1393" s="613" t="e">
        <f>IF(#REF!="","",#REF!)</f>
        <v>#REF!</v>
      </c>
      <c r="M1393" s="613"/>
      <c r="N1393" s="613"/>
      <c r="O1393" s="613"/>
      <c r="P1393" s="613"/>
      <c r="Q1393" s="613"/>
      <c r="R1393" s="613"/>
      <c r="S1393" s="614"/>
      <c r="T1393" s="567"/>
      <c r="U1393" s="416"/>
      <c r="V1393" s="666"/>
      <c r="W1393" s="565"/>
      <c r="X1393" s="23" t="e">
        <f t="shared" si="240"/>
        <v>#REF!</v>
      </c>
      <c r="Y1393" s="7">
        <f t="shared" si="241"/>
        <v>2</v>
      </c>
      <c r="Z1393" s="7" t="e">
        <f t="shared" si="242"/>
        <v>#REF!</v>
      </c>
      <c r="AA1393" s="7" t="e">
        <f t="shared" si="243"/>
        <v>#REF!</v>
      </c>
      <c r="AB1393" s="7" t="e">
        <f>IF(I1393=#REF!,1,2)</f>
        <v>#REF!</v>
      </c>
    </row>
    <row r="1394" spans="1:30" s="7" customFormat="1" ht="17.45" customHeight="1" thickBot="1" x14ac:dyDescent="0.2">
      <c r="A1394" s="27" t="e">
        <f t="shared" si="244"/>
        <v>#REF!</v>
      </c>
      <c r="B1394" s="623"/>
      <c r="C1394" s="628"/>
      <c r="D1394" s="631"/>
      <c r="E1394" s="523"/>
      <c r="F1394" s="47" t="e">
        <f>IF(#REF!="","",#REF!)</f>
        <v>#REF!</v>
      </c>
      <c r="G1394" s="49" t="e">
        <f>IF(#REF!="","",#REF!)</f>
        <v>#REF!</v>
      </c>
      <c r="H1394" s="54" t="e">
        <f>IF(#REF!="","",#REF!)</f>
        <v>#REF!</v>
      </c>
      <c r="I1394" s="385" t="str">
        <f t="shared" si="239"/>
        <v/>
      </c>
      <c r="J1394" s="386"/>
      <c r="K1394" s="387"/>
      <c r="L1394" s="613" t="e">
        <f>IF(#REF!="","",#REF!)</f>
        <v>#REF!</v>
      </c>
      <c r="M1394" s="613"/>
      <c r="N1394" s="613"/>
      <c r="O1394" s="613"/>
      <c r="P1394" s="613"/>
      <c r="Q1394" s="613"/>
      <c r="R1394" s="613"/>
      <c r="S1394" s="614"/>
      <c r="T1394" s="668"/>
      <c r="U1394" s="416"/>
      <c r="V1394" s="666"/>
      <c r="W1394" s="565"/>
      <c r="X1394" s="23" t="e">
        <f t="shared" si="240"/>
        <v>#REF!</v>
      </c>
      <c r="Y1394" s="7">
        <f t="shared" si="241"/>
        <v>2</v>
      </c>
      <c r="Z1394" s="7" t="e">
        <f t="shared" si="242"/>
        <v>#REF!</v>
      </c>
      <c r="AA1394" s="7" t="e">
        <f t="shared" si="243"/>
        <v>#REF!</v>
      </c>
      <c r="AB1394" s="7" t="e">
        <f>IF(I1394=#REF!,1,2)</f>
        <v>#REF!</v>
      </c>
    </row>
    <row r="1395" spans="1:30" s="7" customFormat="1" ht="36" customHeight="1" thickBot="1" x14ac:dyDescent="0.2">
      <c r="A1395" s="13"/>
      <c r="B1395" s="623"/>
      <c r="C1395" s="628"/>
      <c r="D1395" s="631"/>
      <c r="E1395" s="508" t="s">
        <v>240</v>
      </c>
      <c r="F1395" s="511" t="s">
        <v>206</v>
      </c>
      <c r="G1395" s="435"/>
      <c r="H1395" s="434" t="s">
        <v>207</v>
      </c>
      <c r="I1395" s="435"/>
      <c r="J1395" s="435"/>
      <c r="K1395" s="435"/>
      <c r="L1395" s="436" t="s">
        <v>208</v>
      </c>
      <c r="M1395" s="436"/>
      <c r="N1395" s="436"/>
      <c r="O1395" s="669" t="s">
        <v>209</v>
      </c>
      <c r="P1395" s="670"/>
      <c r="Q1395" s="512" t="s">
        <v>210</v>
      </c>
      <c r="R1395" s="38" t="s">
        <v>206</v>
      </c>
      <c r="S1395" s="39" t="s">
        <v>202</v>
      </c>
      <c r="T1395" s="44" t="s">
        <v>211</v>
      </c>
      <c r="U1395" s="416"/>
      <c r="V1395" s="666"/>
      <c r="W1395" s="565"/>
      <c r="X1395" s="28"/>
      <c r="Y1395" s="21" t="s">
        <v>212</v>
      </c>
      <c r="Z1395" s="21" t="s">
        <v>210</v>
      </c>
      <c r="AB1395" s="45" t="s">
        <v>213</v>
      </c>
      <c r="AC1395" s="45" t="s">
        <v>214</v>
      </c>
      <c r="AD1395" s="22"/>
    </row>
    <row r="1396" spans="1:30" s="7" customFormat="1" ht="15" customHeight="1" x14ac:dyDescent="0.15">
      <c r="A1396" s="29"/>
      <c r="B1396" s="623"/>
      <c r="C1396" s="628"/>
      <c r="D1396" s="631"/>
      <c r="E1396" s="509"/>
      <c r="F1396" s="515" t="e">
        <f>IF(#REF!="","",#REF!)</f>
        <v>#REF!</v>
      </c>
      <c r="G1396" s="516"/>
      <c r="H1396" s="439" t="e">
        <f>IF(#REF!="","",#REF!)</f>
        <v>#REF!</v>
      </c>
      <c r="I1396" s="440"/>
      <c r="J1396" s="440"/>
      <c r="K1396" s="440"/>
      <c r="L1396" s="441" t="e">
        <f>IF(#REF!="","",#REF!)</f>
        <v>#REF!</v>
      </c>
      <c r="M1396" s="442"/>
      <c r="N1396" s="442"/>
      <c r="O1396" s="443" t="e">
        <f>SUM($L1396:$N1398)</f>
        <v>#REF!</v>
      </c>
      <c r="P1396" s="444"/>
      <c r="Q1396" s="513"/>
      <c r="R1396" s="42" t="e">
        <f>IF(#REF!="","",#REF!)</f>
        <v>#REF!</v>
      </c>
      <c r="S1396" s="40" t="e">
        <f>IF(#REF!="","",#REF!)</f>
        <v>#REF!</v>
      </c>
      <c r="T1396" s="617" t="e">
        <f>SUM($S1396:$S1398)</f>
        <v>#REF!</v>
      </c>
      <c r="U1396" s="416"/>
      <c r="V1396" s="666"/>
      <c r="W1396" s="565"/>
      <c r="X1396" s="23" t="e">
        <f>IF(OR(Y1396=2,Z1396=2,AB1396=2,AC1396=2),"入力不備あり","")</f>
        <v>#REF!</v>
      </c>
      <c r="Y1396" s="41" t="e">
        <f>IF(AND(F1396="",H1396="",L1396=""),"",IF(AND(F1396&lt;&gt;"",F1396&gt;0,L1396&lt;&gt;"",L1396&gt;0,H1396="○"),"",2))</f>
        <v>#REF!</v>
      </c>
      <c r="Z1396" s="41" t="e">
        <f>IF(AND(R1396="",S1396=""),"",IF(AND(R1396&gt;0,R1396&lt;&gt;"",S1396&gt;0,S1396&lt;&gt;""),"",2))</f>
        <v>#REF!</v>
      </c>
      <c r="AA1396" s="30"/>
      <c r="AB1396" s="7" t="e">
        <f>IF(AND(O1396=0,#REF!=0),"",IF(O1396=#REF!,1,2))</f>
        <v>#REF!</v>
      </c>
      <c r="AC1396" s="7" t="e">
        <f>IF(AND(T1396=0,#REF!=0),"",IF(T1396=#REF!,1,2))</f>
        <v>#REF!</v>
      </c>
    </row>
    <row r="1397" spans="1:30" s="7" customFormat="1" ht="15" customHeight="1" x14ac:dyDescent="0.15">
      <c r="A1397" s="29"/>
      <c r="B1397" s="623"/>
      <c r="C1397" s="628"/>
      <c r="D1397" s="631"/>
      <c r="E1397" s="509"/>
      <c r="F1397" s="500" t="e">
        <f>IF(#REF!="","",#REF!)</f>
        <v>#REF!</v>
      </c>
      <c r="G1397" s="501"/>
      <c r="H1397" s="448" t="e">
        <f>IF(#REF!="","",#REF!)</f>
        <v>#REF!</v>
      </c>
      <c r="I1397" s="449"/>
      <c r="J1397" s="449"/>
      <c r="K1397" s="449"/>
      <c r="L1397" s="450" t="e">
        <f>IF(#REF!="","",#REF!)</f>
        <v>#REF!</v>
      </c>
      <c r="M1397" s="451"/>
      <c r="N1397" s="451"/>
      <c r="O1397" s="445"/>
      <c r="P1397" s="444"/>
      <c r="Q1397" s="513"/>
      <c r="R1397" s="42" t="e">
        <f>IF(#REF!="","",#REF!)</f>
        <v>#REF!</v>
      </c>
      <c r="S1397" s="40" t="e">
        <f>IF(#REF!="","",#REF!)</f>
        <v>#REF!</v>
      </c>
      <c r="T1397" s="618"/>
      <c r="U1397" s="416"/>
      <c r="V1397" s="666"/>
      <c r="W1397" s="565"/>
      <c r="X1397" s="23" t="e">
        <f>IF(OR(Y1397=2,Z1397=2),"入力不備あり","")</f>
        <v>#REF!</v>
      </c>
      <c r="Y1397" s="41" t="e">
        <f>IF(AND(F1397="",H1397="",L1397=""),"",IF(AND(F1397&lt;&gt;"",F1397&gt;0,L1397&lt;&gt;"",L1397&gt;0,H1397="○"),"",2))</f>
        <v>#REF!</v>
      </c>
      <c r="Z1397" s="41" t="e">
        <f t="shared" ref="Z1397:Z1398" si="245">IF(AND(R1397="",S1397=""),"",IF(AND(R1397&gt;0,R1397&lt;&gt;"",S1397&gt;0,S1397&lt;&gt;""),"",2))</f>
        <v>#REF!</v>
      </c>
      <c r="AA1397" s="30"/>
    </row>
    <row r="1398" spans="1:30" s="7" customFormat="1" ht="15" customHeight="1" thickBot="1" x14ac:dyDescent="0.2">
      <c r="A1398" s="29"/>
      <c r="B1398" s="623"/>
      <c r="C1398" s="628"/>
      <c r="D1398" s="631"/>
      <c r="E1398" s="615"/>
      <c r="F1398" s="620" t="e">
        <f>IF(#REF!="","",#REF!)</f>
        <v>#REF!</v>
      </c>
      <c r="G1398" s="621"/>
      <c r="H1398" s="640" t="e">
        <f>IF(#REF!="","",#REF!)</f>
        <v>#REF!</v>
      </c>
      <c r="I1398" s="641"/>
      <c r="J1398" s="641"/>
      <c r="K1398" s="641"/>
      <c r="L1398" s="642" t="e">
        <f>IF(#REF!="","",#REF!)</f>
        <v>#REF!</v>
      </c>
      <c r="M1398" s="643"/>
      <c r="N1398" s="643"/>
      <c r="O1398" s="663"/>
      <c r="P1398" s="664"/>
      <c r="Q1398" s="616"/>
      <c r="R1398" s="59" t="e">
        <f>IF(#REF!="","",#REF!)</f>
        <v>#REF!</v>
      </c>
      <c r="S1398" s="60" t="e">
        <f>IF(#REF!="","",#REF!)</f>
        <v>#REF!</v>
      </c>
      <c r="T1398" s="619"/>
      <c r="U1398" s="416"/>
      <c r="V1398" s="666"/>
      <c r="W1398" s="565"/>
      <c r="X1398" s="23" t="e">
        <f>IF(OR(Y1398=2,Z1398=2),"入力不備あり","")</f>
        <v>#REF!</v>
      </c>
      <c r="Y1398" s="41" t="e">
        <f>IF(AND(F1398="",H1398="",L1398=""),"",IF(AND(F1398&lt;&gt;"",F1398&gt;0,L1398&lt;&gt;"",L1398&gt;0,H1398="○"),"",2))</f>
        <v>#REF!</v>
      </c>
      <c r="Z1398" s="41" t="e">
        <f t="shared" si="245"/>
        <v>#REF!</v>
      </c>
      <c r="AA1398" s="30"/>
    </row>
    <row r="1399" spans="1:30" s="7" customFormat="1" ht="27.6" customHeight="1" x14ac:dyDescent="0.15">
      <c r="A1399" s="320"/>
      <c r="B1399" s="624"/>
      <c r="C1399" s="326" t="s">
        <v>215</v>
      </c>
      <c r="D1399" s="327"/>
      <c r="E1399" s="608" t="e">
        <f>IF(#REF!="","",#REF!)</f>
        <v>#REF!</v>
      </c>
      <c r="F1399" s="609"/>
      <c r="G1399" s="609"/>
      <c r="H1399" s="609"/>
      <c r="I1399" s="609"/>
      <c r="J1399" s="609"/>
      <c r="K1399" s="609"/>
      <c r="L1399" s="609"/>
      <c r="M1399" s="609"/>
      <c r="N1399" s="609"/>
      <c r="O1399" s="609"/>
      <c r="P1399" s="609"/>
      <c r="Q1399" s="609"/>
      <c r="R1399" s="609"/>
      <c r="S1399" s="609"/>
      <c r="T1399" s="609"/>
      <c r="U1399" s="609"/>
      <c r="V1399" s="609"/>
      <c r="W1399" s="610"/>
    </row>
    <row r="1400" spans="1:30" s="7" customFormat="1" ht="27.6" customHeight="1" thickBot="1" x14ac:dyDescent="0.2">
      <c r="A1400" s="320"/>
      <c r="B1400" s="624"/>
      <c r="C1400" s="326" t="s">
        <v>216</v>
      </c>
      <c r="D1400" s="327"/>
      <c r="E1400" s="608" t="e">
        <f>IF(#REF!="","",#REF!)</f>
        <v>#REF!</v>
      </c>
      <c r="F1400" s="609"/>
      <c r="G1400" s="609"/>
      <c r="H1400" s="609"/>
      <c r="I1400" s="609"/>
      <c r="J1400" s="609"/>
      <c r="K1400" s="609"/>
      <c r="L1400" s="609"/>
      <c r="M1400" s="609"/>
      <c r="N1400" s="609"/>
      <c r="O1400" s="609"/>
      <c r="P1400" s="609"/>
      <c r="Q1400" s="609"/>
      <c r="R1400" s="611"/>
      <c r="S1400" s="611"/>
      <c r="T1400" s="611"/>
      <c r="U1400" s="611"/>
      <c r="V1400" s="611"/>
      <c r="W1400" s="612"/>
    </row>
    <row r="1401" spans="1:30" s="7" customFormat="1" ht="18.600000000000001" customHeight="1" x14ac:dyDescent="0.15">
      <c r="A1401" s="320"/>
      <c r="B1401" s="624"/>
      <c r="C1401" s="332" t="s">
        <v>217</v>
      </c>
      <c r="D1401" s="333"/>
      <c r="E1401" s="333"/>
      <c r="F1401" s="334"/>
      <c r="G1401" s="377" t="s">
        <v>218</v>
      </c>
      <c r="H1401" s="378"/>
      <c r="I1401" s="378"/>
      <c r="J1401" s="378"/>
      <c r="K1401" s="378"/>
      <c r="L1401" s="378"/>
      <c r="M1401" s="378"/>
      <c r="N1401" s="378"/>
      <c r="O1401" s="378"/>
      <c r="P1401" s="378"/>
      <c r="Q1401" s="378"/>
      <c r="R1401" s="389" t="e">
        <f>IF(X1401&lt;&gt;"","","【入力内容確認欄】以下を確認し【作業用】事業計画書(間接)シートを修正願います。")</f>
        <v>#REF!</v>
      </c>
      <c r="S1401" s="632"/>
      <c r="T1401" s="632"/>
      <c r="U1401" s="632"/>
      <c r="V1401" s="632"/>
      <c r="W1401" s="633"/>
      <c r="X1401" s="68" t="e">
        <f>IF(AND(R1404="",R1405="",R1406="",R1407="",R1408="",R1409=""),"左の市区町村に係る入力が完了しました。今一度、記載内容をご確認ください。","")</f>
        <v>#REF!</v>
      </c>
    </row>
    <row r="1402" spans="1:30" s="7" customFormat="1" ht="9" customHeight="1" x14ac:dyDescent="0.15">
      <c r="A1402" s="320"/>
      <c r="B1402" s="624"/>
      <c r="C1402" s="335"/>
      <c r="D1402" s="336"/>
      <c r="E1402" s="336"/>
      <c r="F1402" s="337"/>
      <c r="G1402" s="379"/>
      <c r="H1402" s="380"/>
      <c r="I1402" s="380"/>
      <c r="J1402" s="380"/>
      <c r="K1402" s="380"/>
      <c r="L1402" s="380"/>
      <c r="M1402" s="380"/>
      <c r="N1402" s="380"/>
      <c r="O1402" s="380"/>
      <c r="P1402" s="380"/>
      <c r="Q1402" s="380"/>
      <c r="R1402" s="634"/>
      <c r="S1402" s="635"/>
      <c r="T1402" s="635"/>
      <c r="U1402" s="635"/>
      <c r="V1402" s="635"/>
      <c r="W1402" s="636"/>
    </row>
    <row r="1403" spans="1:30" s="7" customFormat="1" ht="9" customHeight="1" thickBot="1" x14ac:dyDescent="0.2">
      <c r="A1403" s="320"/>
      <c r="B1403" s="624"/>
      <c r="C1403" s="335"/>
      <c r="D1403" s="336"/>
      <c r="E1403" s="336"/>
      <c r="F1403" s="337"/>
      <c r="G1403" s="381"/>
      <c r="H1403" s="382"/>
      <c r="I1403" s="382"/>
      <c r="J1403" s="382"/>
      <c r="K1403" s="382"/>
      <c r="L1403" s="382"/>
      <c r="M1403" s="382"/>
      <c r="N1403" s="382"/>
      <c r="O1403" s="382"/>
      <c r="P1403" s="382"/>
      <c r="Q1403" s="382"/>
      <c r="R1403" s="637"/>
      <c r="S1403" s="638"/>
      <c r="T1403" s="638"/>
      <c r="U1403" s="638"/>
      <c r="V1403" s="638"/>
      <c r="W1403" s="639"/>
    </row>
    <row r="1404" spans="1:30" s="7" customFormat="1" ht="17.45" customHeight="1" x14ac:dyDescent="0.15">
      <c r="A1404" s="320"/>
      <c r="B1404" s="624"/>
      <c r="C1404" s="335"/>
      <c r="D1404" s="336"/>
      <c r="E1404" s="336"/>
      <c r="F1404" s="337"/>
      <c r="G1404" s="398" t="e">
        <f>IF(#REF!="","",#REF!)</f>
        <v>#REF!</v>
      </c>
      <c r="H1404" s="399"/>
      <c r="I1404" s="399"/>
      <c r="J1404" s="399"/>
      <c r="K1404" s="399"/>
      <c r="L1404" s="399"/>
      <c r="M1404" s="399"/>
      <c r="N1404" s="399"/>
      <c r="O1404" s="399"/>
      <c r="P1404" s="399"/>
      <c r="Q1404" s="399"/>
      <c r="R1404" s="646" t="e" cm="1">
        <f t="array" ref="R1404">IF(AND(X1373:X1398="",A1375:A1398=""),"","・報酬・期末勤勉手当・交通費・合計額・都道府県/国の補助金額のいずれかに不備あり。")</f>
        <v>#REF!</v>
      </c>
      <c r="S1404" s="647"/>
      <c r="T1404" s="647"/>
      <c r="U1404" s="647"/>
      <c r="V1404" s="647"/>
      <c r="W1404" s="648"/>
    </row>
    <row r="1405" spans="1:30" s="7" customFormat="1" ht="17.45" customHeight="1" x14ac:dyDescent="0.15">
      <c r="A1405" s="320"/>
      <c r="B1405" s="624"/>
      <c r="C1405" s="335"/>
      <c r="D1405" s="336"/>
      <c r="E1405" s="336"/>
      <c r="F1405" s="337"/>
      <c r="G1405" s="374" t="s">
        <v>219</v>
      </c>
      <c r="H1405" s="388"/>
      <c r="I1405" s="388"/>
      <c r="J1405" s="388"/>
      <c r="K1405" s="388"/>
      <c r="L1405" s="388"/>
      <c r="M1405" s="388"/>
      <c r="N1405" s="388"/>
      <c r="O1405" s="388"/>
      <c r="P1405" s="388"/>
      <c r="Q1405" s="388"/>
      <c r="R1405" s="367" t="str">
        <f>IF(A1371="市町村名×","・【C列】市区町村名：未入力または不備あり。","")</f>
        <v>・【C列】市区町村名：未入力または不備あり。</v>
      </c>
      <c r="S1405" s="644"/>
      <c r="T1405" s="644"/>
      <c r="U1405" s="644"/>
      <c r="V1405" s="644"/>
      <c r="W1405" s="645"/>
    </row>
    <row r="1406" spans="1:30" s="7" customFormat="1" ht="17.45" customHeight="1" x14ac:dyDescent="0.15">
      <c r="A1406" s="320"/>
      <c r="B1406" s="624"/>
      <c r="C1406" s="338"/>
      <c r="D1406" s="339"/>
      <c r="E1406" s="339"/>
      <c r="F1406" s="340"/>
      <c r="G1406" s="364" t="e">
        <f>IF(#REF!="","",#REF!)</f>
        <v>#REF!</v>
      </c>
      <c r="H1406" s="365"/>
      <c r="I1406" s="365"/>
      <c r="J1406" s="366"/>
      <c r="K1406" s="366"/>
      <c r="L1406" s="366"/>
      <c r="M1406" s="366"/>
      <c r="N1406" s="366"/>
      <c r="O1406" s="366"/>
      <c r="P1406" s="366"/>
      <c r="Q1406" s="366"/>
      <c r="R1406" s="367" t="e">
        <f>IF(OR(AF1375=2,NOT(AND(V1373&gt;0.3*U1373,V1373&lt;0.4*U1373,V1373&gt;=W1373))),"・【V列】都道府県補助額：未入力または不備あり。","")</f>
        <v>#REF!</v>
      </c>
      <c r="S1406" s="644"/>
      <c r="T1406" s="644"/>
      <c r="U1406" s="644"/>
      <c r="V1406" s="644"/>
      <c r="W1406" s="645"/>
    </row>
    <row r="1407" spans="1:30" s="7" customFormat="1" ht="17.45" customHeight="1" x14ac:dyDescent="0.15">
      <c r="A1407" s="320"/>
      <c r="B1407" s="624"/>
      <c r="C1407" s="348" t="s">
        <v>241</v>
      </c>
      <c r="D1407" s="349"/>
      <c r="E1407" s="349"/>
      <c r="F1407" s="350"/>
      <c r="G1407" s="372" t="s">
        <v>221</v>
      </c>
      <c r="H1407" s="373"/>
      <c r="I1407" s="373"/>
      <c r="J1407" s="372" t="s">
        <v>222</v>
      </c>
      <c r="K1407" s="373"/>
      <c r="L1407" s="373"/>
      <c r="M1407" s="373"/>
      <c r="N1407" s="374" t="s">
        <v>223</v>
      </c>
      <c r="O1407" s="366"/>
      <c r="P1407" s="366"/>
      <c r="Q1407" s="366"/>
      <c r="R1407" s="341" t="e">
        <f>IF(AND(W1373&lt;=U1373/3,MOD(W1373,1000)=0,NOT(W1373=0),AG1375=1),"","・【W列】国庫補助希望額に不備あり。")</f>
        <v>#REF!</v>
      </c>
      <c r="S1407" s="649"/>
      <c r="T1407" s="649"/>
      <c r="U1407" s="649"/>
      <c r="V1407" s="649"/>
      <c r="W1407" s="650"/>
    </row>
    <row r="1408" spans="1:30" s="7" customFormat="1" ht="17.45" customHeight="1" x14ac:dyDescent="0.15">
      <c r="A1408" s="320"/>
      <c r="B1408" s="624"/>
      <c r="C1408" s="370"/>
      <c r="D1408" s="371"/>
      <c r="E1408" s="371"/>
      <c r="F1408" s="371"/>
      <c r="G1408" s="364" t="e">
        <f>IF(#REF!="","",#REF!)</f>
        <v>#REF!</v>
      </c>
      <c r="H1408" s="375"/>
      <c r="I1408" s="376"/>
      <c r="J1408" s="364" t="e">
        <f>IF(#REF!="","",#REF!)</f>
        <v>#REF!</v>
      </c>
      <c r="K1408" s="375"/>
      <c r="L1408" s="375"/>
      <c r="M1408" s="376"/>
      <c r="N1408" s="364" t="e">
        <f>IF(#REF!="","",#REF!)</f>
        <v>#REF!</v>
      </c>
      <c r="O1408" s="375"/>
      <c r="P1408" s="375"/>
      <c r="Q1408" s="375"/>
      <c r="R1408" s="651" t="e">
        <f>IF(AND(SUM(F1396:G1398)&lt;=D1373,SUM(R1396:R1398)&lt;=D1373),"","・報酬の「配置人数」には年間を通じた配置予定人数を記載してください。(※１)及び記入例参照")</f>
        <v>#REF!</v>
      </c>
      <c r="S1408" s="652"/>
      <c r="T1408" s="652"/>
      <c r="U1408" s="652"/>
      <c r="V1408" s="652"/>
      <c r="W1408" s="653"/>
      <c r="X1408" s="31" t="str">
        <f>IF(AND(O1408="○",T1408="○"),"①か②の",IF(AND(O1408="―",T1408="―"),"エラー",""))</f>
        <v/>
      </c>
    </row>
    <row r="1409" spans="1:33" s="7" customFormat="1" ht="17.45" customHeight="1" x14ac:dyDescent="0.15">
      <c r="A1409" s="320"/>
      <c r="B1409" s="624"/>
      <c r="C1409" s="348" t="s">
        <v>224</v>
      </c>
      <c r="D1409" s="349"/>
      <c r="E1409" s="349"/>
      <c r="F1409" s="350"/>
      <c r="G1409" s="354" t="s">
        <v>225</v>
      </c>
      <c r="H1409" s="354"/>
      <c r="I1409" s="354"/>
      <c r="J1409" s="355" t="s">
        <v>242</v>
      </c>
      <c r="K1409" s="356"/>
      <c r="L1409" s="356"/>
      <c r="M1409" s="356"/>
      <c r="N1409" s="356"/>
      <c r="O1409" s="356"/>
      <c r="P1409" s="356"/>
      <c r="Q1409" s="356"/>
      <c r="R1409" s="651" t="e">
        <f>IF(AND(OR(COUNTIF(J1410,"①*"),COUNTIF(J1410,"②*")),AND(E1399&lt;&gt;"",E1400&lt;&gt;"",G1404="○",G1406="○",G1408="○",J1408="○",N1408="○",G1410="○")),"","・【成果目標】・【成果指標】・【部活動指導員について】・【支給要件の確認】・【部活動指導員の指導状況】・【地域連携・地域移行に資する取組】のいずれかに未入力箇所あり。")</f>
        <v>#REF!</v>
      </c>
      <c r="S1409" s="546"/>
      <c r="T1409" s="546"/>
      <c r="U1409" s="546"/>
      <c r="V1409" s="546"/>
      <c r="W1409" s="547"/>
    </row>
    <row r="1410" spans="1:33" s="7" customFormat="1" ht="26.45" customHeight="1" thickBot="1" x14ac:dyDescent="0.2">
      <c r="A1410" s="320"/>
      <c r="B1410" s="625"/>
      <c r="C1410" s="351"/>
      <c r="D1410" s="352"/>
      <c r="E1410" s="352"/>
      <c r="F1410" s="353"/>
      <c r="G1410" s="363" t="e">
        <f>IF(#REF!="","",#REF!)</f>
        <v>#REF!</v>
      </c>
      <c r="H1410" s="363"/>
      <c r="I1410" s="363"/>
      <c r="J1410" s="657" t="e">
        <f>IF(#REF!="","",#REF!)</f>
        <v>#REF!</v>
      </c>
      <c r="K1410" s="658"/>
      <c r="L1410" s="658"/>
      <c r="M1410" s="658"/>
      <c r="N1410" s="658"/>
      <c r="O1410" s="658"/>
      <c r="P1410" s="658"/>
      <c r="Q1410" s="658"/>
      <c r="R1410" s="654"/>
      <c r="S1410" s="655"/>
      <c r="T1410" s="655"/>
      <c r="U1410" s="655"/>
      <c r="V1410" s="655"/>
      <c r="W1410" s="656"/>
      <c r="X1410" s="31" t="str">
        <f>IF(AND(O1410="○",T1410="○"),"①か②の",IF(AND(O1410="―",T1410="―"),"エラー",""))</f>
        <v/>
      </c>
    </row>
    <row r="1411" spans="1:33" s="7" customFormat="1" ht="26.45" customHeight="1" x14ac:dyDescent="0.15">
      <c r="A1411" s="24" t="str">
        <f>IF(OR(COUNTIF(C1413,"*区"),COUNTIF(C1413,"*市"),COUNTIF(C1413,"*町"),COUNTIF(C1413,"*村"),COUNTIF(C1413,"*組合")),"○","市町村名×")</f>
        <v>市町村名×</v>
      </c>
      <c r="B1411" s="490" t="s">
        <v>106</v>
      </c>
      <c r="C1411" s="659" t="s">
        <v>236</v>
      </c>
      <c r="D1411" s="661" t="s">
        <v>237</v>
      </c>
      <c r="E1411" s="409" t="s">
        <v>191</v>
      </c>
      <c r="F1411" s="410"/>
      <c r="G1411" s="410"/>
      <c r="H1411" s="410"/>
      <c r="I1411" s="410"/>
      <c r="J1411" s="410"/>
      <c r="K1411" s="410"/>
      <c r="L1411" s="410"/>
      <c r="M1411" s="410"/>
      <c r="N1411" s="410"/>
      <c r="O1411" s="410"/>
      <c r="P1411" s="410"/>
      <c r="Q1411" s="410"/>
      <c r="R1411" s="410"/>
      <c r="S1411" s="410"/>
      <c r="T1411" s="410"/>
      <c r="U1411" s="492" t="s">
        <v>192</v>
      </c>
      <c r="V1411" s="492" t="s">
        <v>238</v>
      </c>
      <c r="W1411" s="517" t="s">
        <v>193</v>
      </c>
      <c r="X1411" s="25" t="e">
        <f>IF(OR(AF1415=2,NOT(AND(V1413&gt;0.3*U1413,V1413&lt;0.4*U1413,V1413&gt;=W1413))),"※３参照：【Ｕ列】都道府県補助額を確認してください","")</f>
        <v>#REF!</v>
      </c>
      <c r="Y1411" s="26"/>
    </row>
    <row r="1412" spans="1:33" s="7" customFormat="1" ht="21.6" customHeight="1" thickBot="1" x14ac:dyDescent="0.2">
      <c r="A1412" s="24" t="str">
        <f>IF(B1413="都道府県確認欄","No.不備","")</f>
        <v/>
      </c>
      <c r="B1412" s="491"/>
      <c r="C1412" s="660"/>
      <c r="D1412" s="662"/>
      <c r="E1412" s="411"/>
      <c r="F1412" s="412"/>
      <c r="G1412" s="412"/>
      <c r="H1412" s="412"/>
      <c r="I1412" s="412"/>
      <c r="J1412" s="412"/>
      <c r="K1412" s="412"/>
      <c r="L1412" s="412"/>
      <c r="M1412" s="412"/>
      <c r="N1412" s="412"/>
      <c r="O1412" s="412"/>
      <c r="P1412" s="412"/>
      <c r="Q1412" s="412"/>
      <c r="R1412" s="412"/>
      <c r="S1412" s="412"/>
      <c r="T1412" s="412"/>
      <c r="U1412" s="493"/>
      <c r="V1412" s="493"/>
      <c r="W1412" s="518"/>
      <c r="X1412" s="25" t="e">
        <f>IF(AND(W1413&lt;=U1413/3,MOD(W1413,1000)=0,NOT(W1413=0),AG1415=1),"","※３参照：【Ｖ列】国庫補助希望額を確認してください。")</f>
        <v>#REF!</v>
      </c>
      <c r="Y1412" s="26"/>
    </row>
    <row r="1413" spans="1:33" s="7" customFormat="1" ht="24" customHeight="1" x14ac:dyDescent="0.15">
      <c r="A1413" s="14"/>
      <c r="B1413" s="622" t="str">
        <f>IFERROR(IF(OR(COUNTIF(C1413,"*区"),COUNTIF(C1413,"*市"),COUNTIF(C1413,"*町"),COUNTIF(C1413,"*村"),COUNTIF(C1413,"*組合")),B1373+1,"－"),"都道府県確認欄")</f>
        <v>－</v>
      </c>
      <c r="C1413" s="626" t="e">
        <f>#REF!</f>
        <v>#REF!</v>
      </c>
      <c r="D1413" s="629" t="e">
        <f>SUM($F1415:$F1434)</f>
        <v>#REF!</v>
      </c>
      <c r="E1413" s="523" t="s">
        <v>194</v>
      </c>
      <c r="F1413" s="524" t="s">
        <v>195</v>
      </c>
      <c r="G1413" s="526" t="s">
        <v>196</v>
      </c>
      <c r="H1413" s="528" t="s">
        <v>197</v>
      </c>
      <c r="I1413" s="423" t="s">
        <v>198</v>
      </c>
      <c r="J1413" s="424"/>
      <c r="K1413" s="425"/>
      <c r="L1413" s="429" t="s">
        <v>100</v>
      </c>
      <c r="M1413" s="430"/>
      <c r="N1413" s="430"/>
      <c r="O1413" s="430"/>
      <c r="P1413" s="430"/>
      <c r="Q1413" s="430"/>
      <c r="R1413" s="430"/>
      <c r="S1413" s="431"/>
      <c r="T1413" s="413" t="s">
        <v>199</v>
      </c>
      <c r="U1413" s="415" t="e">
        <f>SUM($T1415,$O1436,$T1436)</f>
        <v>#REF!</v>
      </c>
      <c r="V1413" s="665" t="e">
        <f>#REF!</f>
        <v>#REF!</v>
      </c>
      <c r="W1413" s="667" t="e">
        <f>#REF!</f>
        <v>#REF!</v>
      </c>
      <c r="X1413" s="23" t="e">
        <f>IF(AND(AD1415=1,AE1415=1,AF1415=1,AG1415=1),"","入力不備あり")</f>
        <v>#REF!</v>
      </c>
      <c r="Y1413" s="26"/>
    </row>
    <row r="1414" spans="1:33" s="7" customFormat="1" ht="12.6" customHeight="1" thickBot="1" x14ac:dyDescent="0.2">
      <c r="A1414" s="14"/>
      <c r="B1414" s="623"/>
      <c r="C1414" s="627"/>
      <c r="D1414" s="630"/>
      <c r="E1414" s="523"/>
      <c r="F1414" s="525"/>
      <c r="G1414" s="527"/>
      <c r="H1414" s="529"/>
      <c r="I1414" s="426"/>
      <c r="J1414" s="427"/>
      <c r="K1414" s="428"/>
      <c r="L1414" s="432"/>
      <c r="M1414" s="432"/>
      <c r="N1414" s="432"/>
      <c r="O1414" s="432"/>
      <c r="P1414" s="432"/>
      <c r="Q1414" s="432"/>
      <c r="R1414" s="432"/>
      <c r="S1414" s="433"/>
      <c r="T1414" s="414"/>
      <c r="U1414" s="416"/>
      <c r="V1414" s="666"/>
      <c r="W1414" s="565"/>
      <c r="X1414" s="26"/>
      <c r="Y1414" s="7" t="s">
        <v>180</v>
      </c>
      <c r="Z1414" s="7" t="s">
        <v>200</v>
      </c>
      <c r="AA1414" s="7" t="s">
        <v>201</v>
      </c>
      <c r="AB1414" s="7" t="s">
        <v>202</v>
      </c>
      <c r="AD1414" s="7" t="s">
        <v>203</v>
      </c>
      <c r="AE1414" s="7" t="s">
        <v>107</v>
      </c>
      <c r="AF1414" s="7" t="s">
        <v>239</v>
      </c>
      <c r="AG1414" s="7" t="s">
        <v>204</v>
      </c>
    </row>
    <row r="1415" spans="1:33" s="7" customFormat="1" ht="17.45" customHeight="1" x14ac:dyDescent="0.15">
      <c r="A1415" s="27" t="e">
        <f>IF(AND(F1415&lt;&gt;"",G1415&lt;&gt;"",H1415&lt;&gt;"",I1415&lt;&gt;""),"","入力不備あり")</f>
        <v>#REF!</v>
      </c>
      <c r="B1415" s="623"/>
      <c r="C1415" s="628"/>
      <c r="D1415" s="631"/>
      <c r="E1415" s="523"/>
      <c r="F1415" s="47" t="e">
        <f>IF(#REF!="","",#REF!)</f>
        <v>#REF!</v>
      </c>
      <c r="G1415" s="49" t="e">
        <f>IF(#REF!="","",#REF!)</f>
        <v>#REF!</v>
      </c>
      <c r="H1415" s="54" t="e">
        <f>IF(#REF!="","",#REF!)</f>
        <v>#REF!</v>
      </c>
      <c r="I1415" s="385" t="str">
        <f>IFERROR(INT(G1415*H1415),"")</f>
        <v/>
      </c>
      <c r="J1415" s="386"/>
      <c r="K1415" s="387"/>
      <c r="L1415" s="613" t="e">
        <f>IF(#REF!="","",#REF!)</f>
        <v>#REF!</v>
      </c>
      <c r="M1415" s="613"/>
      <c r="N1415" s="613"/>
      <c r="O1415" s="613"/>
      <c r="P1415" s="613"/>
      <c r="Q1415" s="613"/>
      <c r="R1415" s="613"/>
      <c r="S1415" s="614"/>
      <c r="T1415" s="567">
        <f>SUM($I1415:$K1434)</f>
        <v>0</v>
      </c>
      <c r="U1415" s="416"/>
      <c r="V1415" s="666"/>
      <c r="W1415" s="565"/>
      <c r="X1415" s="23" t="e">
        <f>IF(AND(Y1415=1,Z1415=1,AA1415=1,AB1415=1,AD1415=1,AE1415=1,AF1415=1,AG1415=1),"","入力不備あり")</f>
        <v>#REF!</v>
      </c>
      <c r="Y1415" s="7">
        <f>IFERROR(IF(F1415="",2,IF(AND(F1415&gt;=1,(MOD(F1415,1)=0)),1,IF(AND(F1415=0,L1415&lt;&gt;""),1,2))),2)</f>
        <v>2</v>
      </c>
      <c r="Z1415" s="7" t="e">
        <f>IF(G1415="",2,IF(G1415&lt;=1600,1,2))</f>
        <v>#REF!</v>
      </c>
      <c r="AA1415" s="7" t="e">
        <f>IF(H1415="",2,IF(H1415&gt;=0,1,2))</f>
        <v>#REF!</v>
      </c>
      <c r="AB1415" s="7" t="e">
        <f>IF(I1415=#REF!,1,2)</f>
        <v>#REF!</v>
      </c>
      <c r="AD1415" s="7" t="e">
        <f>IF(T1415=#REF!,1,2)</f>
        <v>#REF!</v>
      </c>
      <c r="AE1415" s="7" t="e">
        <f>IF(U1413=#REF!,1,2)</f>
        <v>#REF!</v>
      </c>
      <c r="AF1415" s="7" t="e">
        <f>IF(V1413=0,2,IF(#REF!="",2,IF(V1413=#REF!,1,2)))</f>
        <v>#REF!</v>
      </c>
      <c r="AG1415" s="7" t="e">
        <f>IF(W1413=0,2,IF(W1413=#REF!,1,2))</f>
        <v>#REF!</v>
      </c>
    </row>
    <row r="1416" spans="1:33" s="7" customFormat="1" ht="17.45" customHeight="1" x14ac:dyDescent="0.15">
      <c r="A1416" s="27" t="e">
        <f>IF(AND(F1416="",G1416="",H1416="",I1416="",L1416=""),"",IF(AND(F1416&lt;&gt;"",G1416&lt;&gt;"",H1416&lt;&gt;"",I1416&lt;&gt;""),"","入力不備あり"))</f>
        <v>#REF!</v>
      </c>
      <c r="B1416" s="623"/>
      <c r="C1416" s="628"/>
      <c r="D1416" s="631"/>
      <c r="E1416" s="523"/>
      <c r="F1416" s="47" t="e">
        <f>IF(#REF!="","",#REF!)</f>
        <v>#REF!</v>
      </c>
      <c r="G1416" s="49" t="e">
        <f>IF(#REF!="","",#REF!)</f>
        <v>#REF!</v>
      </c>
      <c r="H1416" s="54" t="e">
        <f>IF(#REF!="","",#REF!)</f>
        <v>#REF!</v>
      </c>
      <c r="I1416" s="385" t="str">
        <f>IFERROR(INT(G1416*H1416),"")</f>
        <v/>
      </c>
      <c r="J1416" s="386"/>
      <c r="K1416" s="387"/>
      <c r="L1416" s="613" t="e">
        <f>IF(#REF!="","",#REF!)</f>
        <v>#REF!</v>
      </c>
      <c r="M1416" s="613"/>
      <c r="N1416" s="613"/>
      <c r="O1416" s="613"/>
      <c r="P1416" s="613"/>
      <c r="Q1416" s="613"/>
      <c r="R1416" s="613"/>
      <c r="S1416" s="614"/>
      <c r="T1416" s="567"/>
      <c r="U1416" s="416"/>
      <c r="V1416" s="666"/>
      <c r="W1416" s="565"/>
      <c r="X1416" s="23" t="e">
        <f>IF(AND(Y1416=3,Z1416=3,AA1416=3),"",IF(AND(Y1416=1,Z1416=1,AA1416=1,AB1416=1),"","入力不備あり"))</f>
        <v>#REF!</v>
      </c>
      <c r="Y1416" s="7">
        <f>IFERROR(IF(F1416="",3,IF(AND(F1416&gt;=1,(MOD(F1416,1)=0)),1,IF(AND(F1416=0,L1416&lt;&gt;""),1,2))),2)</f>
        <v>2</v>
      </c>
      <c r="Z1416" s="7" t="e">
        <f>IF(G1416="",3,IF(G1416&lt;=1600,1,2))</f>
        <v>#REF!</v>
      </c>
      <c r="AA1416" s="7" t="e">
        <f>IF(H1416="",3,IF(H1416&gt;=0,1,2))</f>
        <v>#REF!</v>
      </c>
      <c r="AB1416" s="7" t="e">
        <f>IF(I1416=#REF!,1,2)</f>
        <v>#REF!</v>
      </c>
    </row>
    <row r="1417" spans="1:33" s="7" customFormat="1" ht="17.45" customHeight="1" x14ac:dyDescent="0.15">
      <c r="A1417" s="27" t="e">
        <f>IF(AND(F1417="",G1417="",H1417="",I1417="",L1417=""),"",IF(AND(F1417&lt;&gt;"",G1417&lt;&gt;"",H1417&lt;&gt;"",I1417&lt;&gt;""),"","入力不備あり"))</f>
        <v>#REF!</v>
      </c>
      <c r="B1417" s="623"/>
      <c r="C1417" s="628"/>
      <c r="D1417" s="631"/>
      <c r="E1417" s="523"/>
      <c r="F1417" s="47" t="e">
        <f>IF(#REF!="","",#REF!)</f>
        <v>#REF!</v>
      </c>
      <c r="G1417" s="49" t="e">
        <f>IF(#REF!="","",#REF!)</f>
        <v>#REF!</v>
      </c>
      <c r="H1417" s="54" t="e">
        <f>IF(#REF!="","",#REF!)</f>
        <v>#REF!</v>
      </c>
      <c r="I1417" s="385" t="str">
        <f t="shared" ref="I1417:I1434" si="246">IFERROR(INT(G1417*H1417),"")</f>
        <v/>
      </c>
      <c r="J1417" s="386"/>
      <c r="K1417" s="387"/>
      <c r="L1417" s="613" t="e">
        <f>IF(#REF!="","",#REF!)</f>
        <v>#REF!</v>
      </c>
      <c r="M1417" s="613"/>
      <c r="N1417" s="613"/>
      <c r="O1417" s="613"/>
      <c r="P1417" s="613"/>
      <c r="Q1417" s="613"/>
      <c r="R1417" s="613"/>
      <c r="S1417" s="614"/>
      <c r="T1417" s="567"/>
      <c r="U1417" s="416"/>
      <c r="V1417" s="666"/>
      <c r="W1417" s="565"/>
      <c r="X1417" s="23" t="e">
        <f t="shared" ref="X1417:X1434" si="247">IF(AND(Y1417=3,Z1417=3,AA1417=3),"",IF(AND(Y1417=1,Z1417=1,AA1417=1,AB1417=1),"","入力不備あり"))</f>
        <v>#REF!</v>
      </c>
      <c r="Y1417" s="7">
        <f t="shared" ref="Y1417:Y1434" si="248">IFERROR(IF(F1417="",3,IF(AND(F1417&gt;=1,(MOD(F1417,1)=0)),1,IF(AND(F1417=0,L1417&lt;&gt;""),1,2))),2)</f>
        <v>2</v>
      </c>
      <c r="Z1417" s="7" t="e">
        <f t="shared" ref="Z1417:Z1434" si="249">IF(G1417="",3,IF(G1417&lt;=1600,1,2))</f>
        <v>#REF!</v>
      </c>
      <c r="AA1417" s="7" t="e">
        <f t="shared" ref="AA1417:AA1434" si="250">IF(H1417="",3,IF(H1417&gt;=0,1,2))</f>
        <v>#REF!</v>
      </c>
      <c r="AB1417" s="7" t="e">
        <f>IF(I1417=#REF!,1,2)</f>
        <v>#REF!</v>
      </c>
    </row>
    <row r="1418" spans="1:33" s="7" customFormat="1" ht="17.45" customHeight="1" x14ac:dyDescent="0.15">
      <c r="A1418" s="27" t="e">
        <f t="shared" ref="A1418:A1434" si="251">IF(AND(F1418="",G1418="",H1418="",I1418="",L1418=""),"",IF(AND(F1418&lt;&gt;"",G1418&lt;&gt;"",H1418&lt;&gt;"",I1418&lt;&gt;""),"","入力不備あり"))</f>
        <v>#REF!</v>
      </c>
      <c r="B1418" s="623"/>
      <c r="C1418" s="628"/>
      <c r="D1418" s="631"/>
      <c r="E1418" s="523"/>
      <c r="F1418" s="47" t="e">
        <f>IF(#REF!="","",#REF!)</f>
        <v>#REF!</v>
      </c>
      <c r="G1418" s="49" t="e">
        <f>IF(#REF!="","",#REF!)</f>
        <v>#REF!</v>
      </c>
      <c r="H1418" s="54" t="e">
        <f>IF(#REF!="","",#REF!)</f>
        <v>#REF!</v>
      </c>
      <c r="I1418" s="385" t="str">
        <f t="shared" si="246"/>
        <v/>
      </c>
      <c r="J1418" s="386"/>
      <c r="K1418" s="387"/>
      <c r="L1418" s="613" t="e">
        <f>IF(#REF!="","",#REF!)</f>
        <v>#REF!</v>
      </c>
      <c r="M1418" s="613"/>
      <c r="N1418" s="613"/>
      <c r="O1418" s="613"/>
      <c r="P1418" s="613"/>
      <c r="Q1418" s="613"/>
      <c r="R1418" s="613"/>
      <c r="S1418" s="614"/>
      <c r="T1418" s="567"/>
      <c r="U1418" s="416"/>
      <c r="V1418" s="666"/>
      <c r="W1418" s="565"/>
      <c r="X1418" s="23" t="e">
        <f t="shared" si="247"/>
        <v>#REF!</v>
      </c>
      <c r="Y1418" s="7">
        <f t="shared" si="248"/>
        <v>2</v>
      </c>
      <c r="Z1418" s="7" t="e">
        <f t="shared" si="249"/>
        <v>#REF!</v>
      </c>
      <c r="AA1418" s="7" t="e">
        <f t="shared" si="250"/>
        <v>#REF!</v>
      </c>
      <c r="AB1418" s="7" t="e">
        <f>IF(I1418=#REF!,1,2)</f>
        <v>#REF!</v>
      </c>
    </row>
    <row r="1419" spans="1:33" s="7" customFormat="1" ht="17.45" customHeight="1" x14ac:dyDescent="0.15">
      <c r="A1419" s="27" t="e">
        <f t="shared" si="251"/>
        <v>#REF!</v>
      </c>
      <c r="B1419" s="623"/>
      <c r="C1419" s="628"/>
      <c r="D1419" s="631"/>
      <c r="E1419" s="523"/>
      <c r="F1419" s="47" t="e">
        <f>IF(#REF!="","",#REF!)</f>
        <v>#REF!</v>
      </c>
      <c r="G1419" s="49" t="e">
        <f>IF(#REF!="","",#REF!)</f>
        <v>#REF!</v>
      </c>
      <c r="H1419" s="54" t="e">
        <f>IF(#REF!="","",#REF!)</f>
        <v>#REF!</v>
      </c>
      <c r="I1419" s="385" t="str">
        <f t="shared" si="246"/>
        <v/>
      </c>
      <c r="J1419" s="386"/>
      <c r="K1419" s="387"/>
      <c r="L1419" s="613" t="e">
        <f>IF(#REF!="","",#REF!)</f>
        <v>#REF!</v>
      </c>
      <c r="M1419" s="613"/>
      <c r="N1419" s="613"/>
      <c r="O1419" s="613"/>
      <c r="P1419" s="613"/>
      <c r="Q1419" s="613"/>
      <c r="R1419" s="613"/>
      <c r="S1419" s="614"/>
      <c r="T1419" s="567"/>
      <c r="U1419" s="416"/>
      <c r="V1419" s="666"/>
      <c r="W1419" s="565"/>
      <c r="X1419" s="23" t="e">
        <f t="shared" si="247"/>
        <v>#REF!</v>
      </c>
      <c r="Y1419" s="7">
        <f t="shared" si="248"/>
        <v>2</v>
      </c>
      <c r="Z1419" s="7" t="e">
        <f t="shared" si="249"/>
        <v>#REF!</v>
      </c>
      <c r="AA1419" s="7" t="e">
        <f t="shared" si="250"/>
        <v>#REF!</v>
      </c>
      <c r="AB1419" s="7" t="e">
        <f>IF(I1419=#REF!,1,2)</f>
        <v>#REF!</v>
      </c>
    </row>
    <row r="1420" spans="1:33" s="7" customFormat="1" ht="17.45" customHeight="1" x14ac:dyDescent="0.15">
      <c r="A1420" s="27" t="e">
        <f t="shared" si="251"/>
        <v>#REF!</v>
      </c>
      <c r="B1420" s="623"/>
      <c r="C1420" s="628"/>
      <c r="D1420" s="631"/>
      <c r="E1420" s="523"/>
      <c r="F1420" s="47" t="e">
        <f>IF(#REF!="","",#REF!)</f>
        <v>#REF!</v>
      </c>
      <c r="G1420" s="49" t="e">
        <f>IF(#REF!="","",#REF!)</f>
        <v>#REF!</v>
      </c>
      <c r="H1420" s="54" t="e">
        <f>IF(#REF!="","",#REF!)</f>
        <v>#REF!</v>
      </c>
      <c r="I1420" s="385" t="str">
        <f t="shared" si="246"/>
        <v/>
      </c>
      <c r="J1420" s="386"/>
      <c r="K1420" s="387"/>
      <c r="L1420" s="613" t="e">
        <f>IF(#REF!="","",#REF!)</f>
        <v>#REF!</v>
      </c>
      <c r="M1420" s="613"/>
      <c r="N1420" s="613"/>
      <c r="O1420" s="613"/>
      <c r="P1420" s="613"/>
      <c r="Q1420" s="613"/>
      <c r="R1420" s="613"/>
      <c r="S1420" s="614"/>
      <c r="T1420" s="567"/>
      <c r="U1420" s="416"/>
      <c r="V1420" s="666"/>
      <c r="W1420" s="565"/>
      <c r="X1420" s="23" t="e">
        <f t="shared" si="247"/>
        <v>#REF!</v>
      </c>
      <c r="Y1420" s="7">
        <f t="shared" si="248"/>
        <v>2</v>
      </c>
      <c r="Z1420" s="7" t="e">
        <f t="shared" si="249"/>
        <v>#REF!</v>
      </c>
      <c r="AA1420" s="7" t="e">
        <f t="shared" si="250"/>
        <v>#REF!</v>
      </c>
      <c r="AB1420" s="7" t="e">
        <f>IF(I1420=#REF!,1,2)</f>
        <v>#REF!</v>
      </c>
    </row>
    <row r="1421" spans="1:33" s="7" customFormat="1" ht="17.45" customHeight="1" x14ac:dyDescent="0.15">
      <c r="A1421" s="27" t="e">
        <f t="shared" si="251"/>
        <v>#REF!</v>
      </c>
      <c r="B1421" s="623"/>
      <c r="C1421" s="628"/>
      <c r="D1421" s="631"/>
      <c r="E1421" s="523"/>
      <c r="F1421" s="47" t="e">
        <f>IF(#REF!="","",#REF!)</f>
        <v>#REF!</v>
      </c>
      <c r="G1421" s="49" t="e">
        <f>IF(#REF!="","",#REF!)</f>
        <v>#REF!</v>
      </c>
      <c r="H1421" s="54" t="e">
        <f>IF(#REF!="","",#REF!)</f>
        <v>#REF!</v>
      </c>
      <c r="I1421" s="385" t="str">
        <f t="shared" si="246"/>
        <v/>
      </c>
      <c r="J1421" s="386"/>
      <c r="K1421" s="387"/>
      <c r="L1421" s="613" t="e">
        <f>IF(#REF!="","",#REF!)</f>
        <v>#REF!</v>
      </c>
      <c r="M1421" s="613"/>
      <c r="N1421" s="613"/>
      <c r="O1421" s="613"/>
      <c r="P1421" s="613"/>
      <c r="Q1421" s="613"/>
      <c r="R1421" s="613"/>
      <c r="S1421" s="614"/>
      <c r="T1421" s="567"/>
      <c r="U1421" s="416"/>
      <c r="V1421" s="666"/>
      <c r="W1421" s="565"/>
      <c r="X1421" s="23" t="e">
        <f t="shared" si="247"/>
        <v>#REF!</v>
      </c>
      <c r="Y1421" s="7">
        <f t="shared" si="248"/>
        <v>2</v>
      </c>
      <c r="Z1421" s="7" t="e">
        <f t="shared" si="249"/>
        <v>#REF!</v>
      </c>
      <c r="AA1421" s="7" t="e">
        <f t="shared" si="250"/>
        <v>#REF!</v>
      </c>
      <c r="AB1421" s="7" t="e">
        <f>IF(I1421=#REF!,1,2)</f>
        <v>#REF!</v>
      </c>
    </row>
    <row r="1422" spans="1:33" s="7" customFormat="1" ht="17.45" customHeight="1" x14ac:dyDescent="0.15">
      <c r="A1422" s="27" t="e">
        <f t="shared" si="251"/>
        <v>#REF!</v>
      </c>
      <c r="B1422" s="623"/>
      <c r="C1422" s="628"/>
      <c r="D1422" s="631"/>
      <c r="E1422" s="523"/>
      <c r="F1422" s="47" t="e">
        <f>IF(#REF!="","",#REF!)</f>
        <v>#REF!</v>
      </c>
      <c r="G1422" s="49" t="e">
        <f>IF(#REF!="","",#REF!)</f>
        <v>#REF!</v>
      </c>
      <c r="H1422" s="54" t="e">
        <f>IF(#REF!="","",#REF!)</f>
        <v>#REF!</v>
      </c>
      <c r="I1422" s="385" t="str">
        <f t="shared" si="246"/>
        <v/>
      </c>
      <c r="J1422" s="386"/>
      <c r="K1422" s="387"/>
      <c r="L1422" s="613" t="e">
        <f>IF(#REF!="","",#REF!)</f>
        <v>#REF!</v>
      </c>
      <c r="M1422" s="613"/>
      <c r="N1422" s="613"/>
      <c r="O1422" s="613"/>
      <c r="P1422" s="613"/>
      <c r="Q1422" s="613"/>
      <c r="R1422" s="613"/>
      <c r="S1422" s="614"/>
      <c r="T1422" s="567"/>
      <c r="U1422" s="416"/>
      <c r="V1422" s="666"/>
      <c r="W1422" s="565"/>
      <c r="X1422" s="23" t="e">
        <f t="shared" si="247"/>
        <v>#REF!</v>
      </c>
      <c r="Y1422" s="7">
        <f t="shared" si="248"/>
        <v>2</v>
      </c>
      <c r="Z1422" s="7" t="e">
        <f t="shared" si="249"/>
        <v>#REF!</v>
      </c>
      <c r="AA1422" s="7" t="e">
        <f t="shared" si="250"/>
        <v>#REF!</v>
      </c>
      <c r="AB1422" s="7" t="e">
        <f>IF(I1422=#REF!,1,2)</f>
        <v>#REF!</v>
      </c>
    </row>
    <row r="1423" spans="1:33" s="7" customFormat="1" ht="17.45" customHeight="1" x14ac:dyDescent="0.15">
      <c r="A1423" s="27" t="e">
        <f t="shared" si="251"/>
        <v>#REF!</v>
      </c>
      <c r="B1423" s="623"/>
      <c r="C1423" s="628"/>
      <c r="D1423" s="631"/>
      <c r="E1423" s="523"/>
      <c r="F1423" s="47" t="e">
        <f>IF(#REF!="","",#REF!)</f>
        <v>#REF!</v>
      </c>
      <c r="G1423" s="49" t="e">
        <f>IF(#REF!="","",#REF!)</f>
        <v>#REF!</v>
      </c>
      <c r="H1423" s="54" t="e">
        <f>IF(#REF!="","",#REF!)</f>
        <v>#REF!</v>
      </c>
      <c r="I1423" s="385" t="str">
        <f t="shared" si="246"/>
        <v/>
      </c>
      <c r="J1423" s="386"/>
      <c r="K1423" s="387"/>
      <c r="L1423" s="613" t="e">
        <f>IF(#REF!="","",#REF!)</f>
        <v>#REF!</v>
      </c>
      <c r="M1423" s="613"/>
      <c r="N1423" s="613"/>
      <c r="O1423" s="613"/>
      <c r="P1423" s="613"/>
      <c r="Q1423" s="613"/>
      <c r="R1423" s="613"/>
      <c r="S1423" s="614"/>
      <c r="T1423" s="567"/>
      <c r="U1423" s="416"/>
      <c r="V1423" s="666"/>
      <c r="W1423" s="565"/>
      <c r="X1423" s="23" t="e">
        <f t="shared" si="247"/>
        <v>#REF!</v>
      </c>
      <c r="Y1423" s="7">
        <f t="shared" si="248"/>
        <v>2</v>
      </c>
      <c r="Z1423" s="7" t="e">
        <f t="shared" si="249"/>
        <v>#REF!</v>
      </c>
      <c r="AA1423" s="7" t="e">
        <f t="shared" si="250"/>
        <v>#REF!</v>
      </c>
      <c r="AB1423" s="7" t="e">
        <f>IF(I1423=#REF!,1,2)</f>
        <v>#REF!</v>
      </c>
    </row>
    <row r="1424" spans="1:33" s="7" customFormat="1" ht="17.45" customHeight="1" x14ac:dyDescent="0.15">
      <c r="A1424" s="27" t="e">
        <f t="shared" si="251"/>
        <v>#REF!</v>
      </c>
      <c r="B1424" s="623"/>
      <c r="C1424" s="628"/>
      <c r="D1424" s="631"/>
      <c r="E1424" s="523"/>
      <c r="F1424" s="47" t="e">
        <f>IF(#REF!="","",#REF!)</f>
        <v>#REF!</v>
      </c>
      <c r="G1424" s="49" t="e">
        <f>IF(#REF!="","",#REF!)</f>
        <v>#REF!</v>
      </c>
      <c r="H1424" s="54" t="e">
        <f>IF(#REF!="","",#REF!)</f>
        <v>#REF!</v>
      </c>
      <c r="I1424" s="385" t="str">
        <f t="shared" si="246"/>
        <v/>
      </c>
      <c r="J1424" s="386"/>
      <c r="K1424" s="387"/>
      <c r="L1424" s="613" t="e">
        <f>IF(#REF!="","",#REF!)</f>
        <v>#REF!</v>
      </c>
      <c r="M1424" s="613"/>
      <c r="N1424" s="613"/>
      <c r="O1424" s="613"/>
      <c r="P1424" s="613"/>
      <c r="Q1424" s="613"/>
      <c r="R1424" s="613"/>
      <c r="S1424" s="614"/>
      <c r="T1424" s="567"/>
      <c r="U1424" s="416"/>
      <c r="V1424" s="666"/>
      <c r="W1424" s="565"/>
      <c r="X1424" s="23" t="e">
        <f t="shared" si="247"/>
        <v>#REF!</v>
      </c>
      <c r="Y1424" s="7">
        <f t="shared" si="248"/>
        <v>2</v>
      </c>
      <c r="Z1424" s="7" t="e">
        <f t="shared" si="249"/>
        <v>#REF!</v>
      </c>
      <c r="AA1424" s="7" t="e">
        <f t="shared" si="250"/>
        <v>#REF!</v>
      </c>
      <c r="AB1424" s="7" t="e">
        <f>IF(I1424=#REF!,1,2)</f>
        <v>#REF!</v>
      </c>
    </row>
    <row r="1425" spans="1:30" s="7" customFormat="1" ht="17.45" customHeight="1" x14ac:dyDescent="0.15">
      <c r="A1425" s="27" t="e">
        <f t="shared" si="251"/>
        <v>#REF!</v>
      </c>
      <c r="B1425" s="623"/>
      <c r="C1425" s="628"/>
      <c r="D1425" s="631"/>
      <c r="E1425" s="523"/>
      <c r="F1425" s="47" t="e">
        <f>IF(#REF!="","",#REF!)</f>
        <v>#REF!</v>
      </c>
      <c r="G1425" s="49" t="e">
        <f>IF(#REF!="","",#REF!)</f>
        <v>#REF!</v>
      </c>
      <c r="H1425" s="54" t="e">
        <f>IF(#REF!="","",#REF!)</f>
        <v>#REF!</v>
      </c>
      <c r="I1425" s="385" t="str">
        <f t="shared" si="246"/>
        <v/>
      </c>
      <c r="J1425" s="386"/>
      <c r="K1425" s="387"/>
      <c r="L1425" s="613" t="e">
        <f>IF(#REF!="","",#REF!)</f>
        <v>#REF!</v>
      </c>
      <c r="M1425" s="613"/>
      <c r="N1425" s="613"/>
      <c r="O1425" s="613"/>
      <c r="P1425" s="613"/>
      <c r="Q1425" s="613"/>
      <c r="R1425" s="613"/>
      <c r="S1425" s="614"/>
      <c r="T1425" s="567"/>
      <c r="U1425" s="416"/>
      <c r="V1425" s="666"/>
      <c r="W1425" s="565"/>
      <c r="X1425" s="23" t="e">
        <f t="shared" si="247"/>
        <v>#REF!</v>
      </c>
      <c r="Y1425" s="7">
        <f t="shared" si="248"/>
        <v>2</v>
      </c>
      <c r="Z1425" s="7" t="e">
        <f t="shared" si="249"/>
        <v>#REF!</v>
      </c>
      <c r="AA1425" s="7" t="e">
        <f t="shared" si="250"/>
        <v>#REF!</v>
      </c>
      <c r="AB1425" s="7" t="e">
        <f>IF(I1425=#REF!,1,2)</f>
        <v>#REF!</v>
      </c>
    </row>
    <row r="1426" spans="1:30" s="7" customFormat="1" ht="17.45" customHeight="1" x14ac:dyDescent="0.15">
      <c r="A1426" s="27" t="e">
        <f t="shared" si="251"/>
        <v>#REF!</v>
      </c>
      <c r="B1426" s="623"/>
      <c r="C1426" s="628"/>
      <c r="D1426" s="631"/>
      <c r="E1426" s="523"/>
      <c r="F1426" s="47" t="e">
        <f>IF(#REF!="","",#REF!)</f>
        <v>#REF!</v>
      </c>
      <c r="G1426" s="49" t="e">
        <f>IF(#REF!="","",#REF!)</f>
        <v>#REF!</v>
      </c>
      <c r="H1426" s="54" t="e">
        <f>IF(#REF!="","",#REF!)</f>
        <v>#REF!</v>
      </c>
      <c r="I1426" s="385" t="str">
        <f t="shared" si="246"/>
        <v/>
      </c>
      <c r="J1426" s="386"/>
      <c r="K1426" s="387"/>
      <c r="L1426" s="613" t="e">
        <f>IF(#REF!="","",#REF!)</f>
        <v>#REF!</v>
      </c>
      <c r="M1426" s="613"/>
      <c r="N1426" s="613"/>
      <c r="O1426" s="613"/>
      <c r="P1426" s="613"/>
      <c r="Q1426" s="613"/>
      <c r="R1426" s="613"/>
      <c r="S1426" s="614"/>
      <c r="T1426" s="567"/>
      <c r="U1426" s="416"/>
      <c r="V1426" s="666"/>
      <c r="W1426" s="565"/>
      <c r="X1426" s="23" t="e">
        <f t="shared" si="247"/>
        <v>#REF!</v>
      </c>
      <c r="Y1426" s="7">
        <f t="shared" si="248"/>
        <v>2</v>
      </c>
      <c r="Z1426" s="7" t="e">
        <f t="shared" si="249"/>
        <v>#REF!</v>
      </c>
      <c r="AA1426" s="7" t="e">
        <f t="shared" si="250"/>
        <v>#REF!</v>
      </c>
      <c r="AB1426" s="7" t="e">
        <f>IF(I1426=#REF!,1,2)</f>
        <v>#REF!</v>
      </c>
    </row>
    <row r="1427" spans="1:30" s="7" customFormat="1" ht="17.45" customHeight="1" x14ac:dyDescent="0.15">
      <c r="A1427" s="27" t="e">
        <f t="shared" si="251"/>
        <v>#REF!</v>
      </c>
      <c r="B1427" s="623"/>
      <c r="C1427" s="628"/>
      <c r="D1427" s="631"/>
      <c r="E1427" s="523"/>
      <c r="F1427" s="47" t="e">
        <f>IF(#REF!="","",#REF!)</f>
        <v>#REF!</v>
      </c>
      <c r="G1427" s="49" t="e">
        <f>IF(#REF!="","",#REF!)</f>
        <v>#REF!</v>
      </c>
      <c r="H1427" s="54" t="e">
        <f>IF(#REF!="","",#REF!)</f>
        <v>#REF!</v>
      </c>
      <c r="I1427" s="385" t="str">
        <f t="shared" si="246"/>
        <v/>
      </c>
      <c r="J1427" s="386"/>
      <c r="K1427" s="387"/>
      <c r="L1427" s="613" t="e">
        <f>IF(#REF!="","",#REF!)</f>
        <v>#REF!</v>
      </c>
      <c r="M1427" s="613"/>
      <c r="N1427" s="613"/>
      <c r="O1427" s="613"/>
      <c r="P1427" s="613"/>
      <c r="Q1427" s="613"/>
      <c r="R1427" s="613"/>
      <c r="S1427" s="614"/>
      <c r="T1427" s="567"/>
      <c r="U1427" s="416"/>
      <c r="V1427" s="666"/>
      <c r="W1427" s="565"/>
      <c r="X1427" s="23" t="e">
        <f t="shared" si="247"/>
        <v>#REF!</v>
      </c>
      <c r="Y1427" s="7">
        <f t="shared" si="248"/>
        <v>2</v>
      </c>
      <c r="Z1427" s="7" t="e">
        <f t="shared" si="249"/>
        <v>#REF!</v>
      </c>
      <c r="AA1427" s="7" t="e">
        <f t="shared" si="250"/>
        <v>#REF!</v>
      </c>
      <c r="AB1427" s="7" t="e">
        <f>IF(I1427=#REF!,1,2)</f>
        <v>#REF!</v>
      </c>
    </row>
    <row r="1428" spans="1:30" s="7" customFormat="1" ht="17.45" customHeight="1" x14ac:dyDescent="0.15">
      <c r="A1428" s="27" t="e">
        <f t="shared" si="251"/>
        <v>#REF!</v>
      </c>
      <c r="B1428" s="623"/>
      <c r="C1428" s="628"/>
      <c r="D1428" s="631"/>
      <c r="E1428" s="523"/>
      <c r="F1428" s="47" t="e">
        <f>IF(#REF!="","",#REF!)</f>
        <v>#REF!</v>
      </c>
      <c r="G1428" s="49" t="e">
        <f>IF(#REF!="","",#REF!)</f>
        <v>#REF!</v>
      </c>
      <c r="H1428" s="54" t="e">
        <f>IF(#REF!="","",#REF!)</f>
        <v>#REF!</v>
      </c>
      <c r="I1428" s="385" t="str">
        <f t="shared" si="246"/>
        <v/>
      </c>
      <c r="J1428" s="386"/>
      <c r="K1428" s="387"/>
      <c r="L1428" s="613" t="e">
        <f>IF(#REF!="","",#REF!)</f>
        <v>#REF!</v>
      </c>
      <c r="M1428" s="613"/>
      <c r="N1428" s="613"/>
      <c r="O1428" s="613"/>
      <c r="P1428" s="613"/>
      <c r="Q1428" s="613"/>
      <c r="R1428" s="613"/>
      <c r="S1428" s="614"/>
      <c r="T1428" s="567"/>
      <c r="U1428" s="416"/>
      <c r="V1428" s="666"/>
      <c r="W1428" s="565"/>
      <c r="X1428" s="23" t="e">
        <f t="shared" si="247"/>
        <v>#REF!</v>
      </c>
      <c r="Y1428" s="7">
        <f t="shared" si="248"/>
        <v>2</v>
      </c>
      <c r="Z1428" s="7" t="e">
        <f t="shared" si="249"/>
        <v>#REF!</v>
      </c>
      <c r="AA1428" s="7" t="e">
        <f t="shared" si="250"/>
        <v>#REF!</v>
      </c>
      <c r="AB1428" s="7" t="e">
        <f>IF(I1428=#REF!,1,2)</f>
        <v>#REF!</v>
      </c>
    </row>
    <row r="1429" spans="1:30" s="7" customFormat="1" ht="17.45" customHeight="1" x14ac:dyDescent="0.15">
      <c r="A1429" s="27" t="e">
        <f t="shared" si="251"/>
        <v>#REF!</v>
      </c>
      <c r="B1429" s="623"/>
      <c r="C1429" s="628"/>
      <c r="D1429" s="631"/>
      <c r="E1429" s="523"/>
      <c r="F1429" s="47" t="e">
        <f>IF(#REF!="","",#REF!)</f>
        <v>#REF!</v>
      </c>
      <c r="G1429" s="49" t="e">
        <f>IF(#REF!="","",#REF!)</f>
        <v>#REF!</v>
      </c>
      <c r="H1429" s="54" t="e">
        <f>IF(#REF!="","",#REF!)</f>
        <v>#REF!</v>
      </c>
      <c r="I1429" s="385" t="str">
        <f t="shared" si="246"/>
        <v/>
      </c>
      <c r="J1429" s="386"/>
      <c r="K1429" s="387"/>
      <c r="L1429" s="613" t="e">
        <f>IF(#REF!="","",#REF!)</f>
        <v>#REF!</v>
      </c>
      <c r="M1429" s="613"/>
      <c r="N1429" s="613"/>
      <c r="O1429" s="613"/>
      <c r="P1429" s="613"/>
      <c r="Q1429" s="613"/>
      <c r="R1429" s="613"/>
      <c r="S1429" s="614"/>
      <c r="T1429" s="567"/>
      <c r="U1429" s="416"/>
      <c r="V1429" s="666"/>
      <c r="W1429" s="565"/>
      <c r="X1429" s="23" t="e">
        <f t="shared" si="247"/>
        <v>#REF!</v>
      </c>
      <c r="Y1429" s="7">
        <f t="shared" si="248"/>
        <v>2</v>
      </c>
      <c r="Z1429" s="7" t="e">
        <f t="shared" si="249"/>
        <v>#REF!</v>
      </c>
      <c r="AA1429" s="7" t="e">
        <f t="shared" si="250"/>
        <v>#REF!</v>
      </c>
      <c r="AB1429" s="7" t="e">
        <f>IF(I1429=#REF!,1,2)</f>
        <v>#REF!</v>
      </c>
    </row>
    <row r="1430" spans="1:30" s="7" customFormat="1" ht="17.45" customHeight="1" x14ac:dyDescent="0.15">
      <c r="A1430" s="27" t="e">
        <f t="shared" si="251"/>
        <v>#REF!</v>
      </c>
      <c r="B1430" s="623"/>
      <c r="C1430" s="628"/>
      <c r="D1430" s="631"/>
      <c r="E1430" s="523"/>
      <c r="F1430" s="47" t="e">
        <f>IF(#REF!="","",#REF!)</f>
        <v>#REF!</v>
      </c>
      <c r="G1430" s="49" t="e">
        <f>IF(#REF!="","",#REF!)</f>
        <v>#REF!</v>
      </c>
      <c r="H1430" s="54" t="e">
        <f>IF(#REF!="","",#REF!)</f>
        <v>#REF!</v>
      </c>
      <c r="I1430" s="385" t="str">
        <f t="shared" si="246"/>
        <v/>
      </c>
      <c r="J1430" s="386"/>
      <c r="K1430" s="387"/>
      <c r="L1430" s="613" t="e">
        <f>IF(#REF!="","",#REF!)</f>
        <v>#REF!</v>
      </c>
      <c r="M1430" s="613"/>
      <c r="N1430" s="613"/>
      <c r="O1430" s="613"/>
      <c r="P1430" s="613"/>
      <c r="Q1430" s="613"/>
      <c r="R1430" s="613"/>
      <c r="S1430" s="614"/>
      <c r="T1430" s="567"/>
      <c r="U1430" s="416"/>
      <c r="V1430" s="666"/>
      <c r="W1430" s="565"/>
      <c r="X1430" s="23" t="e">
        <f t="shared" si="247"/>
        <v>#REF!</v>
      </c>
      <c r="Y1430" s="7">
        <f t="shared" si="248"/>
        <v>2</v>
      </c>
      <c r="Z1430" s="7" t="e">
        <f t="shared" si="249"/>
        <v>#REF!</v>
      </c>
      <c r="AA1430" s="7" t="e">
        <f t="shared" si="250"/>
        <v>#REF!</v>
      </c>
      <c r="AB1430" s="7" t="e">
        <f>IF(I1430=#REF!,1,2)</f>
        <v>#REF!</v>
      </c>
    </row>
    <row r="1431" spans="1:30" s="7" customFormat="1" ht="17.45" customHeight="1" x14ac:dyDescent="0.15">
      <c r="A1431" s="27" t="e">
        <f t="shared" si="251"/>
        <v>#REF!</v>
      </c>
      <c r="B1431" s="623"/>
      <c r="C1431" s="628"/>
      <c r="D1431" s="631"/>
      <c r="E1431" s="523"/>
      <c r="F1431" s="47" t="e">
        <f>IF(#REF!="","",#REF!)</f>
        <v>#REF!</v>
      </c>
      <c r="G1431" s="49" t="e">
        <f>IF(#REF!="","",#REF!)</f>
        <v>#REF!</v>
      </c>
      <c r="H1431" s="54" t="e">
        <f>IF(#REF!="","",#REF!)</f>
        <v>#REF!</v>
      </c>
      <c r="I1431" s="385" t="str">
        <f t="shared" si="246"/>
        <v/>
      </c>
      <c r="J1431" s="386"/>
      <c r="K1431" s="387"/>
      <c r="L1431" s="613" t="e">
        <f>IF(#REF!="","",#REF!)</f>
        <v>#REF!</v>
      </c>
      <c r="M1431" s="613"/>
      <c r="N1431" s="613"/>
      <c r="O1431" s="613"/>
      <c r="P1431" s="613"/>
      <c r="Q1431" s="613"/>
      <c r="R1431" s="613"/>
      <c r="S1431" s="614"/>
      <c r="T1431" s="567"/>
      <c r="U1431" s="416"/>
      <c r="V1431" s="666"/>
      <c r="W1431" s="565"/>
      <c r="X1431" s="23" t="e">
        <f t="shared" si="247"/>
        <v>#REF!</v>
      </c>
      <c r="Y1431" s="7">
        <f t="shared" si="248"/>
        <v>2</v>
      </c>
      <c r="Z1431" s="7" t="e">
        <f t="shared" si="249"/>
        <v>#REF!</v>
      </c>
      <c r="AA1431" s="7" t="e">
        <f t="shared" si="250"/>
        <v>#REF!</v>
      </c>
      <c r="AB1431" s="7" t="e">
        <f>IF(I1431=#REF!,1,2)</f>
        <v>#REF!</v>
      </c>
    </row>
    <row r="1432" spans="1:30" s="7" customFormat="1" ht="17.45" customHeight="1" x14ac:dyDescent="0.15">
      <c r="A1432" s="27" t="e">
        <f t="shared" si="251"/>
        <v>#REF!</v>
      </c>
      <c r="B1432" s="623"/>
      <c r="C1432" s="628"/>
      <c r="D1432" s="631"/>
      <c r="E1432" s="523"/>
      <c r="F1432" s="47" t="e">
        <f>IF(#REF!="","",#REF!)</f>
        <v>#REF!</v>
      </c>
      <c r="G1432" s="49" t="e">
        <f>IF(#REF!="","",#REF!)</f>
        <v>#REF!</v>
      </c>
      <c r="H1432" s="54" t="e">
        <f>IF(#REF!="","",#REF!)</f>
        <v>#REF!</v>
      </c>
      <c r="I1432" s="385" t="str">
        <f t="shared" si="246"/>
        <v/>
      </c>
      <c r="J1432" s="386"/>
      <c r="K1432" s="387"/>
      <c r="L1432" s="613" t="e">
        <f>IF(#REF!="","",#REF!)</f>
        <v>#REF!</v>
      </c>
      <c r="M1432" s="613"/>
      <c r="N1432" s="613"/>
      <c r="O1432" s="613"/>
      <c r="P1432" s="613"/>
      <c r="Q1432" s="613"/>
      <c r="R1432" s="613"/>
      <c r="S1432" s="614"/>
      <c r="T1432" s="567"/>
      <c r="U1432" s="416"/>
      <c r="V1432" s="666"/>
      <c r="W1432" s="565"/>
      <c r="X1432" s="23" t="e">
        <f t="shared" si="247"/>
        <v>#REF!</v>
      </c>
      <c r="Y1432" s="7">
        <f t="shared" si="248"/>
        <v>2</v>
      </c>
      <c r="Z1432" s="7" t="e">
        <f t="shared" si="249"/>
        <v>#REF!</v>
      </c>
      <c r="AA1432" s="7" t="e">
        <f t="shared" si="250"/>
        <v>#REF!</v>
      </c>
      <c r="AB1432" s="7" t="e">
        <f>IF(I1432=#REF!,1,2)</f>
        <v>#REF!</v>
      </c>
    </row>
    <row r="1433" spans="1:30" s="7" customFormat="1" ht="17.45" customHeight="1" x14ac:dyDescent="0.15">
      <c r="A1433" s="27" t="e">
        <f t="shared" si="251"/>
        <v>#REF!</v>
      </c>
      <c r="B1433" s="623"/>
      <c r="C1433" s="628"/>
      <c r="D1433" s="631"/>
      <c r="E1433" s="523"/>
      <c r="F1433" s="47" t="e">
        <f>IF(#REF!="","",#REF!)</f>
        <v>#REF!</v>
      </c>
      <c r="G1433" s="49" t="e">
        <f>IF(#REF!="","",#REF!)</f>
        <v>#REF!</v>
      </c>
      <c r="H1433" s="54" t="e">
        <f>IF(#REF!="","",#REF!)</f>
        <v>#REF!</v>
      </c>
      <c r="I1433" s="385" t="str">
        <f t="shared" si="246"/>
        <v/>
      </c>
      <c r="J1433" s="386"/>
      <c r="K1433" s="387"/>
      <c r="L1433" s="613" t="e">
        <f>IF(#REF!="","",#REF!)</f>
        <v>#REF!</v>
      </c>
      <c r="M1433" s="613"/>
      <c r="N1433" s="613"/>
      <c r="O1433" s="613"/>
      <c r="P1433" s="613"/>
      <c r="Q1433" s="613"/>
      <c r="R1433" s="613"/>
      <c r="S1433" s="614"/>
      <c r="T1433" s="567"/>
      <c r="U1433" s="416"/>
      <c r="V1433" s="666"/>
      <c r="W1433" s="565"/>
      <c r="X1433" s="23" t="e">
        <f t="shared" si="247"/>
        <v>#REF!</v>
      </c>
      <c r="Y1433" s="7">
        <f t="shared" si="248"/>
        <v>2</v>
      </c>
      <c r="Z1433" s="7" t="e">
        <f t="shared" si="249"/>
        <v>#REF!</v>
      </c>
      <c r="AA1433" s="7" t="e">
        <f t="shared" si="250"/>
        <v>#REF!</v>
      </c>
      <c r="AB1433" s="7" t="e">
        <f>IF(I1433=#REF!,1,2)</f>
        <v>#REF!</v>
      </c>
    </row>
    <row r="1434" spans="1:30" s="7" customFormat="1" ht="17.45" customHeight="1" thickBot="1" x14ac:dyDescent="0.2">
      <c r="A1434" s="27" t="e">
        <f t="shared" si="251"/>
        <v>#REF!</v>
      </c>
      <c r="B1434" s="623"/>
      <c r="C1434" s="628"/>
      <c r="D1434" s="631"/>
      <c r="E1434" s="523"/>
      <c r="F1434" s="47" t="e">
        <f>IF(#REF!="","",#REF!)</f>
        <v>#REF!</v>
      </c>
      <c r="G1434" s="49" t="e">
        <f>IF(#REF!="","",#REF!)</f>
        <v>#REF!</v>
      </c>
      <c r="H1434" s="54" t="e">
        <f>IF(#REF!="","",#REF!)</f>
        <v>#REF!</v>
      </c>
      <c r="I1434" s="385" t="str">
        <f t="shared" si="246"/>
        <v/>
      </c>
      <c r="J1434" s="386"/>
      <c r="K1434" s="387"/>
      <c r="L1434" s="613" t="e">
        <f>IF(#REF!="","",#REF!)</f>
        <v>#REF!</v>
      </c>
      <c r="M1434" s="613"/>
      <c r="N1434" s="613"/>
      <c r="O1434" s="613"/>
      <c r="P1434" s="613"/>
      <c r="Q1434" s="613"/>
      <c r="R1434" s="613"/>
      <c r="S1434" s="614"/>
      <c r="T1434" s="668"/>
      <c r="U1434" s="416"/>
      <c r="V1434" s="666"/>
      <c r="W1434" s="565"/>
      <c r="X1434" s="23" t="e">
        <f t="shared" si="247"/>
        <v>#REF!</v>
      </c>
      <c r="Y1434" s="7">
        <f t="shared" si="248"/>
        <v>2</v>
      </c>
      <c r="Z1434" s="7" t="e">
        <f t="shared" si="249"/>
        <v>#REF!</v>
      </c>
      <c r="AA1434" s="7" t="e">
        <f t="shared" si="250"/>
        <v>#REF!</v>
      </c>
      <c r="AB1434" s="7" t="e">
        <f>IF(I1434=#REF!,1,2)</f>
        <v>#REF!</v>
      </c>
    </row>
    <row r="1435" spans="1:30" s="7" customFormat="1" ht="36" customHeight="1" thickBot="1" x14ac:dyDescent="0.2">
      <c r="A1435" s="13"/>
      <c r="B1435" s="623"/>
      <c r="C1435" s="628"/>
      <c r="D1435" s="631"/>
      <c r="E1435" s="508" t="s">
        <v>240</v>
      </c>
      <c r="F1435" s="511" t="s">
        <v>206</v>
      </c>
      <c r="G1435" s="435"/>
      <c r="H1435" s="434" t="s">
        <v>207</v>
      </c>
      <c r="I1435" s="435"/>
      <c r="J1435" s="435"/>
      <c r="K1435" s="435"/>
      <c r="L1435" s="436" t="s">
        <v>208</v>
      </c>
      <c r="M1435" s="436"/>
      <c r="N1435" s="436"/>
      <c r="O1435" s="669" t="s">
        <v>209</v>
      </c>
      <c r="P1435" s="670"/>
      <c r="Q1435" s="512" t="s">
        <v>210</v>
      </c>
      <c r="R1435" s="38" t="s">
        <v>206</v>
      </c>
      <c r="S1435" s="39" t="s">
        <v>202</v>
      </c>
      <c r="T1435" s="44" t="s">
        <v>211</v>
      </c>
      <c r="U1435" s="416"/>
      <c r="V1435" s="666"/>
      <c r="W1435" s="565"/>
      <c r="X1435" s="28"/>
      <c r="Y1435" s="21" t="s">
        <v>212</v>
      </c>
      <c r="Z1435" s="21" t="s">
        <v>210</v>
      </c>
      <c r="AB1435" s="45" t="s">
        <v>213</v>
      </c>
      <c r="AC1435" s="45" t="s">
        <v>214</v>
      </c>
      <c r="AD1435" s="22"/>
    </row>
    <row r="1436" spans="1:30" s="7" customFormat="1" ht="15" customHeight="1" x14ac:dyDescent="0.15">
      <c r="A1436" s="29"/>
      <c r="B1436" s="623"/>
      <c r="C1436" s="628"/>
      <c r="D1436" s="631"/>
      <c r="E1436" s="509"/>
      <c r="F1436" s="515" t="e">
        <f>IF(#REF!="","",#REF!)</f>
        <v>#REF!</v>
      </c>
      <c r="G1436" s="516"/>
      <c r="H1436" s="439" t="e">
        <f>IF(#REF!="","",#REF!)</f>
        <v>#REF!</v>
      </c>
      <c r="I1436" s="440"/>
      <c r="J1436" s="440"/>
      <c r="K1436" s="440"/>
      <c r="L1436" s="441" t="e">
        <f>IF(#REF!="","",#REF!)</f>
        <v>#REF!</v>
      </c>
      <c r="M1436" s="442"/>
      <c r="N1436" s="442"/>
      <c r="O1436" s="443" t="e">
        <f>SUM($L1436:$N1438)</f>
        <v>#REF!</v>
      </c>
      <c r="P1436" s="444"/>
      <c r="Q1436" s="513"/>
      <c r="R1436" s="42" t="e">
        <f>IF(#REF!="","",#REF!)</f>
        <v>#REF!</v>
      </c>
      <c r="S1436" s="40" t="e">
        <f>IF(#REF!="","",#REF!)</f>
        <v>#REF!</v>
      </c>
      <c r="T1436" s="617" t="e">
        <f>SUM($S1436:$S1438)</f>
        <v>#REF!</v>
      </c>
      <c r="U1436" s="416"/>
      <c r="V1436" s="666"/>
      <c r="W1436" s="565"/>
      <c r="X1436" s="23" t="e">
        <f>IF(OR(Y1436=2,Z1436=2,AB1436=2,AC1436=2),"入力不備あり","")</f>
        <v>#REF!</v>
      </c>
      <c r="Y1436" s="41" t="e">
        <f>IF(AND(F1436="",H1436="",L1436=""),"",IF(AND(F1436&lt;&gt;"",F1436&gt;0,L1436&lt;&gt;"",L1436&gt;0,H1436="○"),"",2))</f>
        <v>#REF!</v>
      </c>
      <c r="Z1436" s="41" t="e">
        <f>IF(AND(R1436="",S1436=""),"",IF(AND(R1436&gt;0,R1436&lt;&gt;"",S1436&gt;0,S1436&lt;&gt;""),"",2))</f>
        <v>#REF!</v>
      </c>
      <c r="AA1436" s="30"/>
      <c r="AB1436" s="7" t="e">
        <f>IF(AND(O1436=0,#REF!=0),"",IF(O1436=#REF!,1,2))</f>
        <v>#REF!</v>
      </c>
      <c r="AC1436" s="7" t="e">
        <f>IF(AND(T1436=0,#REF!=0),"",IF(T1436=#REF!,1,2))</f>
        <v>#REF!</v>
      </c>
    </row>
    <row r="1437" spans="1:30" s="7" customFormat="1" ht="15" customHeight="1" x14ac:dyDescent="0.15">
      <c r="A1437" s="29"/>
      <c r="B1437" s="623"/>
      <c r="C1437" s="628"/>
      <c r="D1437" s="631"/>
      <c r="E1437" s="509"/>
      <c r="F1437" s="500" t="e">
        <f>IF(#REF!="","",#REF!)</f>
        <v>#REF!</v>
      </c>
      <c r="G1437" s="501"/>
      <c r="H1437" s="448" t="e">
        <f>IF(#REF!="","",#REF!)</f>
        <v>#REF!</v>
      </c>
      <c r="I1437" s="449"/>
      <c r="J1437" s="449"/>
      <c r="K1437" s="449"/>
      <c r="L1437" s="450" t="e">
        <f>IF(#REF!="","",#REF!)</f>
        <v>#REF!</v>
      </c>
      <c r="M1437" s="451"/>
      <c r="N1437" s="451"/>
      <c r="O1437" s="445"/>
      <c r="P1437" s="444"/>
      <c r="Q1437" s="513"/>
      <c r="R1437" s="42" t="e">
        <f>IF(#REF!="","",#REF!)</f>
        <v>#REF!</v>
      </c>
      <c r="S1437" s="40" t="e">
        <f>IF(#REF!="","",#REF!)</f>
        <v>#REF!</v>
      </c>
      <c r="T1437" s="618"/>
      <c r="U1437" s="416"/>
      <c r="V1437" s="666"/>
      <c r="W1437" s="565"/>
      <c r="X1437" s="23" t="e">
        <f>IF(OR(Y1437=2,Z1437=2),"入力不備あり","")</f>
        <v>#REF!</v>
      </c>
      <c r="Y1437" s="41" t="e">
        <f>IF(AND(F1437="",H1437="",L1437=""),"",IF(AND(F1437&lt;&gt;"",F1437&gt;0,L1437&lt;&gt;"",L1437&gt;0,H1437="○"),"",2))</f>
        <v>#REF!</v>
      </c>
      <c r="Z1437" s="41" t="e">
        <f t="shared" ref="Z1437:Z1438" si="252">IF(AND(R1437="",S1437=""),"",IF(AND(R1437&gt;0,R1437&lt;&gt;"",S1437&gt;0,S1437&lt;&gt;""),"",2))</f>
        <v>#REF!</v>
      </c>
      <c r="AA1437" s="30"/>
    </row>
    <row r="1438" spans="1:30" s="7" customFormat="1" ht="15" customHeight="1" thickBot="1" x14ac:dyDescent="0.2">
      <c r="A1438" s="29"/>
      <c r="B1438" s="623"/>
      <c r="C1438" s="628"/>
      <c r="D1438" s="631"/>
      <c r="E1438" s="615"/>
      <c r="F1438" s="620" t="e">
        <f>IF(#REF!="","",#REF!)</f>
        <v>#REF!</v>
      </c>
      <c r="G1438" s="621"/>
      <c r="H1438" s="640" t="e">
        <f>IF(#REF!="","",#REF!)</f>
        <v>#REF!</v>
      </c>
      <c r="I1438" s="641"/>
      <c r="J1438" s="641"/>
      <c r="K1438" s="641"/>
      <c r="L1438" s="642" t="e">
        <f>IF(#REF!="","",#REF!)</f>
        <v>#REF!</v>
      </c>
      <c r="M1438" s="643"/>
      <c r="N1438" s="643"/>
      <c r="O1438" s="663"/>
      <c r="P1438" s="664"/>
      <c r="Q1438" s="616"/>
      <c r="R1438" s="59" t="e">
        <f>IF(#REF!="","",#REF!)</f>
        <v>#REF!</v>
      </c>
      <c r="S1438" s="60" t="e">
        <f>IF(#REF!="","",#REF!)</f>
        <v>#REF!</v>
      </c>
      <c r="T1438" s="619"/>
      <c r="U1438" s="416"/>
      <c r="V1438" s="666"/>
      <c r="W1438" s="565"/>
      <c r="X1438" s="23" t="e">
        <f>IF(OR(Y1438=2,Z1438=2),"入力不備あり","")</f>
        <v>#REF!</v>
      </c>
      <c r="Y1438" s="41" t="e">
        <f>IF(AND(F1438="",H1438="",L1438=""),"",IF(AND(F1438&lt;&gt;"",F1438&gt;0,L1438&lt;&gt;"",L1438&gt;0,H1438="○"),"",2))</f>
        <v>#REF!</v>
      </c>
      <c r="Z1438" s="41" t="e">
        <f t="shared" si="252"/>
        <v>#REF!</v>
      </c>
      <c r="AA1438" s="30"/>
    </row>
    <row r="1439" spans="1:30" s="7" customFormat="1" ht="27.6" customHeight="1" x14ac:dyDescent="0.15">
      <c r="A1439" s="320"/>
      <c r="B1439" s="624"/>
      <c r="C1439" s="326" t="s">
        <v>215</v>
      </c>
      <c r="D1439" s="327"/>
      <c r="E1439" s="608" t="e">
        <f>IF(#REF!="","",#REF!)</f>
        <v>#REF!</v>
      </c>
      <c r="F1439" s="609"/>
      <c r="G1439" s="609"/>
      <c r="H1439" s="609"/>
      <c r="I1439" s="609"/>
      <c r="J1439" s="609"/>
      <c r="K1439" s="609"/>
      <c r="L1439" s="609"/>
      <c r="M1439" s="609"/>
      <c r="N1439" s="609"/>
      <c r="O1439" s="609"/>
      <c r="P1439" s="609"/>
      <c r="Q1439" s="609"/>
      <c r="R1439" s="609"/>
      <c r="S1439" s="609"/>
      <c r="T1439" s="609"/>
      <c r="U1439" s="609"/>
      <c r="V1439" s="609"/>
      <c r="W1439" s="610"/>
    </row>
    <row r="1440" spans="1:30" s="7" customFormat="1" ht="27.6" customHeight="1" thickBot="1" x14ac:dyDescent="0.2">
      <c r="A1440" s="320"/>
      <c r="B1440" s="624"/>
      <c r="C1440" s="326" t="s">
        <v>216</v>
      </c>
      <c r="D1440" s="327"/>
      <c r="E1440" s="608" t="e">
        <f>IF(#REF!="","",#REF!)</f>
        <v>#REF!</v>
      </c>
      <c r="F1440" s="609"/>
      <c r="G1440" s="609"/>
      <c r="H1440" s="609"/>
      <c r="I1440" s="609"/>
      <c r="J1440" s="609"/>
      <c r="K1440" s="609"/>
      <c r="L1440" s="609"/>
      <c r="M1440" s="609"/>
      <c r="N1440" s="609"/>
      <c r="O1440" s="609"/>
      <c r="P1440" s="609"/>
      <c r="Q1440" s="609"/>
      <c r="R1440" s="611"/>
      <c r="S1440" s="611"/>
      <c r="T1440" s="611"/>
      <c r="U1440" s="611"/>
      <c r="V1440" s="611"/>
      <c r="W1440" s="612"/>
    </row>
    <row r="1441" spans="1:33" s="7" customFormat="1" ht="18.600000000000001" customHeight="1" x14ac:dyDescent="0.15">
      <c r="A1441" s="320"/>
      <c r="B1441" s="624"/>
      <c r="C1441" s="332" t="s">
        <v>217</v>
      </c>
      <c r="D1441" s="333"/>
      <c r="E1441" s="333"/>
      <c r="F1441" s="334"/>
      <c r="G1441" s="377" t="s">
        <v>218</v>
      </c>
      <c r="H1441" s="378"/>
      <c r="I1441" s="378"/>
      <c r="J1441" s="378"/>
      <c r="K1441" s="378"/>
      <c r="L1441" s="378"/>
      <c r="M1441" s="378"/>
      <c r="N1441" s="378"/>
      <c r="O1441" s="378"/>
      <c r="P1441" s="378"/>
      <c r="Q1441" s="378"/>
      <c r="R1441" s="389" t="e">
        <f>IF(X1441&lt;&gt;"","","【入力内容確認欄】以下を確認し【作業用】事業計画書(間接)シートを修正願います。")</f>
        <v>#REF!</v>
      </c>
      <c r="S1441" s="632"/>
      <c r="T1441" s="632"/>
      <c r="U1441" s="632"/>
      <c r="V1441" s="632"/>
      <c r="W1441" s="633"/>
      <c r="X1441" s="68" t="e">
        <f>IF(AND(R1444="",R1445="",R1446="",R1447="",R1448="",R1449=""),"左の市区町村に係る入力が完了しました。今一度、記載内容をご確認ください。","")</f>
        <v>#REF!</v>
      </c>
    </row>
    <row r="1442" spans="1:33" s="7" customFormat="1" ht="9" customHeight="1" x14ac:dyDescent="0.15">
      <c r="A1442" s="320"/>
      <c r="B1442" s="624"/>
      <c r="C1442" s="335"/>
      <c r="D1442" s="336"/>
      <c r="E1442" s="336"/>
      <c r="F1442" s="337"/>
      <c r="G1442" s="379"/>
      <c r="H1442" s="380"/>
      <c r="I1442" s="380"/>
      <c r="J1442" s="380"/>
      <c r="K1442" s="380"/>
      <c r="L1442" s="380"/>
      <c r="M1442" s="380"/>
      <c r="N1442" s="380"/>
      <c r="O1442" s="380"/>
      <c r="P1442" s="380"/>
      <c r="Q1442" s="380"/>
      <c r="R1442" s="634"/>
      <c r="S1442" s="635"/>
      <c r="T1442" s="635"/>
      <c r="U1442" s="635"/>
      <c r="V1442" s="635"/>
      <c r="W1442" s="636"/>
    </row>
    <row r="1443" spans="1:33" s="7" customFormat="1" ht="9" customHeight="1" thickBot="1" x14ac:dyDescent="0.2">
      <c r="A1443" s="320"/>
      <c r="B1443" s="624"/>
      <c r="C1443" s="335"/>
      <c r="D1443" s="336"/>
      <c r="E1443" s="336"/>
      <c r="F1443" s="337"/>
      <c r="G1443" s="381"/>
      <c r="H1443" s="382"/>
      <c r="I1443" s="382"/>
      <c r="J1443" s="382"/>
      <c r="K1443" s="382"/>
      <c r="L1443" s="382"/>
      <c r="M1443" s="382"/>
      <c r="N1443" s="382"/>
      <c r="O1443" s="382"/>
      <c r="P1443" s="382"/>
      <c r="Q1443" s="382"/>
      <c r="R1443" s="637"/>
      <c r="S1443" s="638"/>
      <c r="T1443" s="638"/>
      <c r="U1443" s="638"/>
      <c r="V1443" s="638"/>
      <c r="W1443" s="639"/>
    </row>
    <row r="1444" spans="1:33" s="7" customFormat="1" ht="17.45" customHeight="1" x14ac:dyDescent="0.15">
      <c r="A1444" s="320"/>
      <c r="B1444" s="624"/>
      <c r="C1444" s="335"/>
      <c r="D1444" s="336"/>
      <c r="E1444" s="336"/>
      <c r="F1444" s="337"/>
      <c r="G1444" s="398" t="e">
        <f>IF(#REF!="","",#REF!)</f>
        <v>#REF!</v>
      </c>
      <c r="H1444" s="399"/>
      <c r="I1444" s="399"/>
      <c r="J1444" s="399"/>
      <c r="K1444" s="399"/>
      <c r="L1444" s="399"/>
      <c r="M1444" s="399"/>
      <c r="N1444" s="399"/>
      <c r="O1444" s="399"/>
      <c r="P1444" s="399"/>
      <c r="Q1444" s="399"/>
      <c r="R1444" s="646" t="e" cm="1">
        <f t="array" ref="R1444">IF(AND(X1413:X1438="",A1415:A1438=""),"","・報酬・期末勤勉手当・交通費・合計額・都道府県/国の補助金額のいずれかに不備あり。")</f>
        <v>#REF!</v>
      </c>
      <c r="S1444" s="647"/>
      <c r="T1444" s="647"/>
      <c r="U1444" s="647"/>
      <c r="V1444" s="647"/>
      <c r="W1444" s="648"/>
    </row>
    <row r="1445" spans="1:33" s="7" customFormat="1" ht="17.45" customHeight="1" x14ac:dyDescent="0.15">
      <c r="A1445" s="320"/>
      <c r="B1445" s="624"/>
      <c r="C1445" s="335"/>
      <c r="D1445" s="336"/>
      <c r="E1445" s="336"/>
      <c r="F1445" s="337"/>
      <c r="G1445" s="374" t="s">
        <v>219</v>
      </c>
      <c r="H1445" s="388"/>
      <c r="I1445" s="388"/>
      <c r="J1445" s="388"/>
      <c r="K1445" s="388"/>
      <c r="L1445" s="388"/>
      <c r="M1445" s="388"/>
      <c r="N1445" s="388"/>
      <c r="O1445" s="388"/>
      <c r="P1445" s="388"/>
      <c r="Q1445" s="388"/>
      <c r="R1445" s="367" t="str">
        <f>IF(A1411="市町村名×","・【C列】市区町村名：未入力または不備あり。","")</f>
        <v>・【C列】市区町村名：未入力または不備あり。</v>
      </c>
      <c r="S1445" s="644"/>
      <c r="T1445" s="644"/>
      <c r="U1445" s="644"/>
      <c r="V1445" s="644"/>
      <c r="W1445" s="645"/>
    </row>
    <row r="1446" spans="1:33" s="7" customFormat="1" ht="17.45" customHeight="1" x14ac:dyDescent="0.15">
      <c r="A1446" s="320"/>
      <c r="B1446" s="624"/>
      <c r="C1446" s="338"/>
      <c r="D1446" s="339"/>
      <c r="E1446" s="339"/>
      <c r="F1446" s="340"/>
      <c r="G1446" s="364" t="e">
        <f>IF(#REF!="","",#REF!)</f>
        <v>#REF!</v>
      </c>
      <c r="H1446" s="365"/>
      <c r="I1446" s="365"/>
      <c r="J1446" s="366"/>
      <c r="K1446" s="366"/>
      <c r="L1446" s="366"/>
      <c r="M1446" s="366"/>
      <c r="N1446" s="366"/>
      <c r="O1446" s="366"/>
      <c r="P1446" s="366"/>
      <c r="Q1446" s="366"/>
      <c r="R1446" s="367" t="e">
        <f>IF(OR(AF1415=2,NOT(AND(V1413&gt;0.3*U1413,V1413&lt;0.4*U1413,V1413&gt;=W1413))),"・【V列】都道府県補助額：未入力または不備あり。","")</f>
        <v>#REF!</v>
      </c>
      <c r="S1446" s="644"/>
      <c r="T1446" s="644"/>
      <c r="U1446" s="644"/>
      <c r="V1446" s="644"/>
      <c r="W1446" s="645"/>
    </row>
    <row r="1447" spans="1:33" s="7" customFormat="1" ht="17.45" customHeight="1" x14ac:dyDescent="0.15">
      <c r="A1447" s="320"/>
      <c r="B1447" s="624"/>
      <c r="C1447" s="348" t="s">
        <v>241</v>
      </c>
      <c r="D1447" s="349"/>
      <c r="E1447" s="349"/>
      <c r="F1447" s="350"/>
      <c r="G1447" s="372" t="s">
        <v>221</v>
      </c>
      <c r="H1447" s="373"/>
      <c r="I1447" s="373"/>
      <c r="J1447" s="372" t="s">
        <v>222</v>
      </c>
      <c r="K1447" s="373"/>
      <c r="L1447" s="373"/>
      <c r="M1447" s="373"/>
      <c r="N1447" s="374" t="s">
        <v>223</v>
      </c>
      <c r="O1447" s="366"/>
      <c r="P1447" s="366"/>
      <c r="Q1447" s="366"/>
      <c r="R1447" s="341" t="e">
        <f>IF(AND(W1413&lt;=U1413/3,MOD(W1413,1000)=0,NOT(W1413=0),AG1415=1),"","・【W列】国庫補助希望額に不備あり。")</f>
        <v>#REF!</v>
      </c>
      <c r="S1447" s="649"/>
      <c r="T1447" s="649"/>
      <c r="U1447" s="649"/>
      <c r="V1447" s="649"/>
      <c r="W1447" s="650"/>
    </row>
    <row r="1448" spans="1:33" s="7" customFormat="1" ht="17.45" customHeight="1" x14ac:dyDescent="0.15">
      <c r="A1448" s="320"/>
      <c r="B1448" s="624"/>
      <c r="C1448" s="370"/>
      <c r="D1448" s="371"/>
      <c r="E1448" s="371"/>
      <c r="F1448" s="371"/>
      <c r="G1448" s="364" t="e">
        <f>IF(#REF!="","",#REF!)</f>
        <v>#REF!</v>
      </c>
      <c r="H1448" s="375"/>
      <c r="I1448" s="376"/>
      <c r="J1448" s="364" t="e">
        <f>IF(#REF!="","",#REF!)</f>
        <v>#REF!</v>
      </c>
      <c r="K1448" s="375"/>
      <c r="L1448" s="375"/>
      <c r="M1448" s="376"/>
      <c r="N1448" s="364" t="e">
        <f>IF(#REF!="","",#REF!)</f>
        <v>#REF!</v>
      </c>
      <c r="O1448" s="375"/>
      <c r="P1448" s="375"/>
      <c r="Q1448" s="375"/>
      <c r="R1448" s="651" t="e">
        <f>IF(AND(SUM(F1436:G1438)&lt;=D1413,SUM(R1436:R1438)&lt;=D1413),"","・報酬の「配置人数」には年間を通じた配置予定人数を記載してください。(※１)及び記入例参照")</f>
        <v>#REF!</v>
      </c>
      <c r="S1448" s="652"/>
      <c r="T1448" s="652"/>
      <c r="U1448" s="652"/>
      <c r="V1448" s="652"/>
      <c r="W1448" s="653"/>
      <c r="X1448" s="31" t="str">
        <f>IF(AND(O1448="○",T1448="○"),"①か②の",IF(AND(O1448="―",T1448="―"),"エラー",""))</f>
        <v/>
      </c>
    </row>
    <row r="1449" spans="1:33" s="7" customFormat="1" ht="17.45" customHeight="1" x14ac:dyDescent="0.15">
      <c r="A1449" s="320"/>
      <c r="B1449" s="624"/>
      <c r="C1449" s="348" t="s">
        <v>224</v>
      </c>
      <c r="D1449" s="349"/>
      <c r="E1449" s="349"/>
      <c r="F1449" s="350"/>
      <c r="G1449" s="354" t="s">
        <v>225</v>
      </c>
      <c r="H1449" s="354"/>
      <c r="I1449" s="354"/>
      <c r="J1449" s="355" t="s">
        <v>242</v>
      </c>
      <c r="K1449" s="356"/>
      <c r="L1449" s="356"/>
      <c r="M1449" s="356"/>
      <c r="N1449" s="356"/>
      <c r="O1449" s="356"/>
      <c r="P1449" s="356"/>
      <c r="Q1449" s="356"/>
      <c r="R1449" s="651" t="e">
        <f>IF(AND(OR(COUNTIF(J1450,"①*"),COUNTIF(J1450,"②*")),AND(E1439&lt;&gt;"",E1440&lt;&gt;"",G1444="○",G1446="○",G1448="○",J1448="○",N1448="○",G1450="○")),"","・【成果目標】・【成果指標】・【部活動指導員について】・【支給要件の確認】・【部活動指導員の指導状況】・【地域連携・地域移行に資する取組】のいずれかに未入力箇所あり。")</f>
        <v>#REF!</v>
      </c>
      <c r="S1449" s="546"/>
      <c r="T1449" s="546"/>
      <c r="U1449" s="546"/>
      <c r="V1449" s="546"/>
      <c r="W1449" s="547"/>
    </row>
    <row r="1450" spans="1:33" s="7" customFormat="1" ht="26.45" customHeight="1" thickBot="1" x14ac:dyDescent="0.2">
      <c r="A1450" s="320"/>
      <c r="B1450" s="625"/>
      <c r="C1450" s="351"/>
      <c r="D1450" s="352"/>
      <c r="E1450" s="352"/>
      <c r="F1450" s="353"/>
      <c r="G1450" s="363" t="e">
        <f>IF(#REF!="","",#REF!)</f>
        <v>#REF!</v>
      </c>
      <c r="H1450" s="363"/>
      <c r="I1450" s="363"/>
      <c r="J1450" s="657" t="e">
        <f>IF(#REF!="","",#REF!)</f>
        <v>#REF!</v>
      </c>
      <c r="K1450" s="658"/>
      <c r="L1450" s="658"/>
      <c r="M1450" s="658"/>
      <c r="N1450" s="658"/>
      <c r="O1450" s="658"/>
      <c r="P1450" s="658"/>
      <c r="Q1450" s="658"/>
      <c r="R1450" s="654"/>
      <c r="S1450" s="655"/>
      <c r="T1450" s="655"/>
      <c r="U1450" s="655"/>
      <c r="V1450" s="655"/>
      <c r="W1450" s="656"/>
      <c r="X1450" s="31" t="str">
        <f>IF(AND(O1450="○",T1450="○"),"①か②の",IF(AND(O1450="―",T1450="―"),"エラー",""))</f>
        <v/>
      </c>
    </row>
    <row r="1451" spans="1:33" s="7" customFormat="1" ht="26.45" customHeight="1" x14ac:dyDescent="0.15">
      <c r="A1451" s="24" t="str">
        <f>IF(OR(COUNTIF(C1453,"*区"),COUNTIF(C1453,"*市"),COUNTIF(C1453,"*町"),COUNTIF(C1453,"*村"),COUNTIF(C1453,"*組合")),"○","市町村名×")</f>
        <v>市町村名×</v>
      </c>
      <c r="B1451" s="490" t="s">
        <v>106</v>
      </c>
      <c r="C1451" s="659" t="s">
        <v>236</v>
      </c>
      <c r="D1451" s="661" t="s">
        <v>237</v>
      </c>
      <c r="E1451" s="409" t="s">
        <v>191</v>
      </c>
      <c r="F1451" s="410"/>
      <c r="G1451" s="410"/>
      <c r="H1451" s="410"/>
      <c r="I1451" s="410"/>
      <c r="J1451" s="410"/>
      <c r="K1451" s="410"/>
      <c r="L1451" s="410"/>
      <c r="M1451" s="410"/>
      <c r="N1451" s="410"/>
      <c r="O1451" s="410"/>
      <c r="P1451" s="410"/>
      <c r="Q1451" s="410"/>
      <c r="R1451" s="410"/>
      <c r="S1451" s="410"/>
      <c r="T1451" s="410"/>
      <c r="U1451" s="492" t="s">
        <v>192</v>
      </c>
      <c r="V1451" s="492" t="s">
        <v>238</v>
      </c>
      <c r="W1451" s="517" t="s">
        <v>193</v>
      </c>
      <c r="X1451" s="25" t="e">
        <f>IF(OR(AF1455=2,NOT(AND(V1453&gt;0.3*U1453,V1453&lt;0.4*U1453,V1453&gt;=W1453))),"※３参照：【Ｕ列】都道府県補助額を確認してください","")</f>
        <v>#REF!</v>
      </c>
      <c r="Y1451" s="26"/>
    </row>
    <row r="1452" spans="1:33" s="7" customFormat="1" ht="21.6" customHeight="1" thickBot="1" x14ac:dyDescent="0.2">
      <c r="A1452" s="24" t="str">
        <f>IF(B1453="都道府県確認欄","No.不備","")</f>
        <v/>
      </c>
      <c r="B1452" s="491"/>
      <c r="C1452" s="660"/>
      <c r="D1452" s="662"/>
      <c r="E1452" s="411"/>
      <c r="F1452" s="412"/>
      <c r="G1452" s="412"/>
      <c r="H1452" s="412"/>
      <c r="I1452" s="412"/>
      <c r="J1452" s="412"/>
      <c r="K1452" s="412"/>
      <c r="L1452" s="412"/>
      <c r="M1452" s="412"/>
      <c r="N1452" s="412"/>
      <c r="O1452" s="412"/>
      <c r="P1452" s="412"/>
      <c r="Q1452" s="412"/>
      <c r="R1452" s="412"/>
      <c r="S1452" s="412"/>
      <c r="T1452" s="412"/>
      <c r="U1452" s="493"/>
      <c r="V1452" s="493"/>
      <c r="W1452" s="518"/>
      <c r="X1452" s="25" t="e">
        <f>IF(AND(W1453&lt;=U1453/3,MOD(W1453,1000)=0,NOT(W1453=0),AG1455=1),"","※３参照：【Ｖ列】国庫補助希望額を確認してください。")</f>
        <v>#REF!</v>
      </c>
      <c r="Y1452" s="26"/>
    </row>
    <row r="1453" spans="1:33" s="7" customFormat="1" ht="24" customHeight="1" x14ac:dyDescent="0.15">
      <c r="A1453" s="14"/>
      <c r="B1453" s="622" t="str">
        <f>IFERROR(IF(OR(COUNTIF(C1453,"*区"),COUNTIF(C1453,"*市"),COUNTIF(C1453,"*町"),COUNTIF(C1453,"*村"),COUNTIF(C1453,"*組合")),B1413+1,"－"),"都道府県確認欄")</f>
        <v>－</v>
      </c>
      <c r="C1453" s="626" t="e">
        <f>#REF!</f>
        <v>#REF!</v>
      </c>
      <c r="D1453" s="629" t="e">
        <f>SUM($F1455:$F1474)</f>
        <v>#REF!</v>
      </c>
      <c r="E1453" s="523" t="s">
        <v>194</v>
      </c>
      <c r="F1453" s="524" t="s">
        <v>195</v>
      </c>
      <c r="G1453" s="526" t="s">
        <v>196</v>
      </c>
      <c r="H1453" s="528" t="s">
        <v>197</v>
      </c>
      <c r="I1453" s="423" t="s">
        <v>198</v>
      </c>
      <c r="J1453" s="424"/>
      <c r="K1453" s="425"/>
      <c r="L1453" s="429" t="s">
        <v>100</v>
      </c>
      <c r="M1453" s="430"/>
      <c r="N1453" s="430"/>
      <c r="O1453" s="430"/>
      <c r="P1453" s="430"/>
      <c r="Q1453" s="430"/>
      <c r="R1453" s="430"/>
      <c r="S1453" s="431"/>
      <c r="T1453" s="413" t="s">
        <v>199</v>
      </c>
      <c r="U1453" s="415" t="e">
        <f>SUM($T1455,$O1476,$T1476)</f>
        <v>#REF!</v>
      </c>
      <c r="V1453" s="665" t="e">
        <f>#REF!</f>
        <v>#REF!</v>
      </c>
      <c r="W1453" s="667" t="e">
        <f>#REF!</f>
        <v>#REF!</v>
      </c>
      <c r="X1453" s="23" t="e">
        <f>IF(AND(AD1455=1,AE1455=1,AF1455=1,AG1455=1),"","入力不備あり")</f>
        <v>#REF!</v>
      </c>
      <c r="Y1453" s="26"/>
    </row>
    <row r="1454" spans="1:33" s="7" customFormat="1" ht="12.6" customHeight="1" thickBot="1" x14ac:dyDescent="0.2">
      <c r="A1454" s="14"/>
      <c r="B1454" s="623"/>
      <c r="C1454" s="627"/>
      <c r="D1454" s="630"/>
      <c r="E1454" s="523"/>
      <c r="F1454" s="525"/>
      <c r="G1454" s="527"/>
      <c r="H1454" s="529"/>
      <c r="I1454" s="426"/>
      <c r="J1454" s="427"/>
      <c r="K1454" s="428"/>
      <c r="L1454" s="432"/>
      <c r="M1454" s="432"/>
      <c r="N1454" s="432"/>
      <c r="O1454" s="432"/>
      <c r="P1454" s="432"/>
      <c r="Q1454" s="432"/>
      <c r="R1454" s="432"/>
      <c r="S1454" s="433"/>
      <c r="T1454" s="414"/>
      <c r="U1454" s="416"/>
      <c r="V1454" s="666"/>
      <c r="W1454" s="565"/>
      <c r="X1454" s="26"/>
      <c r="Y1454" s="7" t="s">
        <v>180</v>
      </c>
      <c r="Z1454" s="7" t="s">
        <v>200</v>
      </c>
      <c r="AA1454" s="7" t="s">
        <v>201</v>
      </c>
      <c r="AB1454" s="7" t="s">
        <v>202</v>
      </c>
      <c r="AD1454" s="7" t="s">
        <v>203</v>
      </c>
      <c r="AE1454" s="7" t="s">
        <v>107</v>
      </c>
      <c r="AF1454" s="7" t="s">
        <v>239</v>
      </c>
      <c r="AG1454" s="7" t="s">
        <v>204</v>
      </c>
    </row>
    <row r="1455" spans="1:33" s="7" customFormat="1" ht="17.45" customHeight="1" x14ac:dyDescent="0.15">
      <c r="A1455" s="27" t="e">
        <f>IF(AND(F1455&lt;&gt;"",G1455&lt;&gt;"",H1455&lt;&gt;"",I1455&lt;&gt;""),"","入力不備あり")</f>
        <v>#REF!</v>
      </c>
      <c r="B1455" s="623"/>
      <c r="C1455" s="628"/>
      <c r="D1455" s="631"/>
      <c r="E1455" s="523"/>
      <c r="F1455" s="47" t="e">
        <f>IF(#REF!="","",#REF!)</f>
        <v>#REF!</v>
      </c>
      <c r="G1455" s="49" t="e">
        <f>IF(#REF!="","",#REF!)</f>
        <v>#REF!</v>
      </c>
      <c r="H1455" s="54" t="e">
        <f>IF(#REF!="","",#REF!)</f>
        <v>#REF!</v>
      </c>
      <c r="I1455" s="385" t="str">
        <f>IFERROR(INT(G1455*H1455),"")</f>
        <v/>
      </c>
      <c r="J1455" s="386"/>
      <c r="K1455" s="387"/>
      <c r="L1455" s="613" t="e">
        <f>IF(#REF!="","",#REF!)</f>
        <v>#REF!</v>
      </c>
      <c r="M1455" s="613"/>
      <c r="N1455" s="613"/>
      <c r="O1455" s="613"/>
      <c r="P1455" s="613"/>
      <c r="Q1455" s="613"/>
      <c r="R1455" s="613"/>
      <c r="S1455" s="614"/>
      <c r="T1455" s="567">
        <f>SUM($I1455:$K1474)</f>
        <v>0</v>
      </c>
      <c r="U1455" s="416"/>
      <c r="V1455" s="666"/>
      <c r="W1455" s="565"/>
      <c r="X1455" s="23" t="e">
        <f>IF(AND(Y1455=1,Z1455=1,AA1455=1,AB1455=1,AD1455=1,AE1455=1,AF1455=1,AG1455=1),"","入力不備あり")</f>
        <v>#REF!</v>
      </c>
      <c r="Y1455" s="7">
        <f>IFERROR(IF(F1455="",2,IF(AND(F1455&gt;=1,(MOD(F1455,1)=0)),1,IF(AND(F1455=0,L1455&lt;&gt;""),1,2))),2)</f>
        <v>2</v>
      </c>
      <c r="Z1455" s="7" t="e">
        <f>IF(G1455="",2,IF(G1455&lt;=1600,1,2))</f>
        <v>#REF!</v>
      </c>
      <c r="AA1455" s="7" t="e">
        <f>IF(H1455="",2,IF(H1455&gt;=0,1,2))</f>
        <v>#REF!</v>
      </c>
      <c r="AB1455" s="7" t="e">
        <f>IF(I1455=#REF!,1,2)</f>
        <v>#REF!</v>
      </c>
      <c r="AD1455" s="7" t="e">
        <f>IF(T1455=#REF!,1,2)</f>
        <v>#REF!</v>
      </c>
      <c r="AE1455" s="7" t="e">
        <f>IF(U1453=#REF!,1,2)</f>
        <v>#REF!</v>
      </c>
      <c r="AF1455" s="7" t="e">
        <f>IF(V1453=0,2,IF(#REF!="",2,IF(V1453=#REF!,1,2)))</f>
        <v>#REF!</v>
      </c>
      <c r="AG1455" s="7" t="e">
        <f>IF(W1453=0,2,IF(W1453=#REF!,1,2))</f>
        <v>#REF!</v>
      </c>
    </row>
    <row r="1456" spans="1:33" s="7" customFormat="1" ht="17.45" customHeight="1" x14ac:dyDescent="0.15">
      <c r="A1456" s="27" t="e">
        <f>IF(AND(F1456="",G1456="",H1456="",I1456="",L1456=""),"",IF(AND(F1456&lt;&gt;"",G1456&lt;&gt;"",H1456&lt;&gt;"",I1456&lt;&gt;""),"","入力不備あり"))</f>
        <v>#REF!</v>
      </c>
      <c r="B1456" s="623"/>
      <c r="C1456" s="628"/>
      <c r="D1456" s="631"/>
      <c r="E1456" s="523"/>
      <c r="F1456" s="47" t="e">
        <f>IF(#REF!="","",#REF!)</f>
        <v>#REF!</v>
      </c>
      <c r="G1456" s="49" t="e">
        <f>IF(#REF!="","",#REF!)</f>
        <v>#REF!</v>
      </c>
      <c r="H1456" s="54" t="e">
        <f>IF(#REF!="","",#REF!)</f>
        <v>#REF!</v>
      </c>
      <c r="I1456" s="385" t="str">
        <f>IFERROR(INT(G1456*H1456),"")</f>
        <v/>
      </c>
      <c r="J1456" s="386"/>
      <c r="K1456" s="387"/>
      <c r="L1456" s="613" t="e">
        <f>IF(#REF!="","",#REF!)</f>
        <v>#REF!</v>
      </c>
      <c r="M1456" s="613"/>
      <c r="N1456" s="613"/>
      <c r="O1456" s="613"/>
      <c r="P1456" s="613"/>
      <c r="Q1456" s="613"/>
      <c r="R1456" s="613"/>
      <c r="S1456" s="614"/>
      <c r="T1456" s="567"/>
      <c r="U1456" s="416"/>
      <c r="V1456" s="666"/>
      <c r="W1456" s="565"/>
      <c r="X1456" s="23" t="e">
        <f>IF(AND(Y1456=3,Z1456=3,AA1456=3),"",IF(AND(Y1456=1,Z1456=1,AA1456=1,AB1456=1),"","入力不備あり"))</f>
        <v>#REF!</v>
      </c>
      <c r="Y1456" s="7">
        <f>IFERROR(IF(F1456="",3,IF(AND(F1456&gt;=1,(MOD(F1456,1)=0)),1,IF(AND(F1456=0,L1456&lt;&gt;""),1,2))),2)</f>
        <v>2</v>
      </c>
      <c r="Z1456" s="7" t="e">
        <f>IF(G1456="",3,IF(G1456&lt;=1600,1,2))</f>
        <v>#REF!</v>
      </c>
      <c r="AA1456" s="7" t="e">
        <f>IF(H1456="",3,IF(H1456&gt;=0,1,2))</f>
        <v>#REF!</v>
      </c>
      <c r="AB1456" s="7" t="e">
        <f>IF(I1456=#REF!,1,2)</f>
        <v>#REF!</v>
      </c>
    </row>
    <row r="1457" spans="1:28" s="7" customFormat="1" ht="17.45" customHeight="1" x14ac:dyDescent="0.15">
      <c r="A1457" s="27" t="e">
        <f>IF(AND(F1457="",G1457="",H1457="",I1457="",L1457=""),"",IF(AND(F1457&lt;&gt;"",G1457&lt;&gt;"",H1457&lt;&gt;"",I1457&lt;&gt;""),"","入力不備あり"))</f>
        <v>#REF!</v>
      </c>
      <c r="B1457" s="623"/>
      <c r="C1457" s="628"/>
      <c r="D1457" s="631"/>
      <c r="E1457" s="523"/>
      <c r="F1457" s="47" t="e">
        <f>IF(#REF!="","",#REF!)</f>
        <v>#REF!</v>
      </c>
      <c r="G1457" s="49" t="e">
        <f>IF(#REF!="","",#REF!)</f>
        <v>#REF!</v>
      </c>
      <c r="H1457" s="54" t="e">
        <f>IF(#REF!="","",#REF!)</f>
        <v>#REF!</v>
      </c>
      <c r="I1457" s="385" t="str">
        <f t="shared" ref="I1457:I1474" si="253">IFERROR(INT(G1457*H1457),"")</f>
        <v/>
      </c>
      <c r="J1457" s="386"/>
      <c r="K1457" s="387"/>
      <c r="L1457" s="613" t="e">
        <f>IF(#REF!="","",#REF!)</f>
        <v>#REF!</v>
      </c>
      <c r="M1457" s="613"/>
      <c r="N1457" s="613"/>
      <c r="O1457" s="613"/>
      <c r="P1457" s="613"/>
      <c r="Q1457" s="613"/>
      <c r="R1457" s="613"/>
      <c r="S1457" s="614"/>
      <c r="T1457" s="567"/>
      <c r="U1457" s="416"/>
      <c r="V1457" s="666"/>
      <c r="W1457" s="565"/>
      <c r="X1457" s="23" t="e">
        <f t="shared" ref="X1457:X1474" si="254">IF(AND(Y1457=3,Z1457=3,AA1457=3),"",IF(AND(Y1457=1,Z1457=1,AA1457=1,AB1457=1),"","入力不備あり"))</f>
        <v>#REF!</v>
      </c>
      <c r="Y1457" s="7">
        <f t="shared" ref="Y1457:Y1474" si="255">IFERROR(IF(F1457="",3,IF(AND(F1457&gt;=1,(MOD(F1457,1)=0)),1,IF(AND(F1457=0,L1457&lt;&gt;""),1,2))),2)</f>
        <v>2</v>
      </c>
      <c r="Z1457" s="7" t="e">
        <f t="shared" ref="Z1457:Z1474" si="256">IF(G1457="",3,IF(G1457&lt;=1600,1,2))</f>
        <v>#REF!</v>
      </c>
      <c r="AA1457" s="7" t="e">
        <f t="shared" ref="AA1457:AA1474" si="257">IF(H1457="",3,IF(H1457&gt;=0,1,2))</f>
        <v>#REF!</v>
      </c>
      <c r="AB1457" s="7" t="e">
        <f>IF(I1457=#REF!,1,2)</f>
        <v>#REF!</v>
      </c>
    </row>
    <row r="1458" spans="1:28" s="7" customFormat="1" ht="17.45" customHeight="1" x14ac:dyDescent="0.15">
      <c r="A1458" s="27" t="e">
        <f t="shared" ref="A1458:A1474" si="258">IF(AND(F1458="",G1458="",H1458="",I1458="",L1458=""),"",IF(AND(F1458&lt;&gt;"",G1458&lt;&gt;"",H1458&lt;&gt;"",I1458&lt;&gt;""),"","入力不備あり"))</f>
        <v>#REF!</v>
      </c>
      <c r="B1458" s="623"/>
      <c r="C1458" s="628"/>
      <c r="D1458" s="631"/>
      <c r="E1458" s="523"/>
      <c r="F1458" s="47" t="e">
        <f>IF(#REF!="","",#REF!)</f>
        <v>#REF!</v>
      </c>
      <c r="G1458" s="49" t="e">
        <f>IF(#REF!="","",#REF!)</f>
        <v>#REF!</v>
      </c>
      <c r="H1458" s="54" t="e">
        <f>IF(#REF!="","",#REF!)</f>
        <v>#REF!</v>
      </c>
      <c r="I1458" s="385" t="str">
        <f t="shared" si="253"/>
        <v/>
      </c>
      <c r="J1458" s="386"/>
      <c r="K1458" s="387"/>
      <c r="L1458" s="613" t="e">
        <f>IF(#REF!="","",#REF!)</f>
        <v>#REF!</v>
      </c>
      <c r="M1458" s="613"/>
      <c r="N1458" s="613"/>
      <c r="O1458" s="613"/>
      <c r="P1458" s="613"/>
      <c r="Q1458" s="613"/>
      <c r="R1458" s="613"/>
      <c r="S1458" s="614"/>
      <c r="T1458" s="567"/>
      <c r="U1458" s="416"/>
      <c r="V1458" s="666"/>
      <c r="W1458" s="565"/>
      <c r="X1458" s="23" t="e">
        <f t="shared" si="254"/>
        <v>#REF!</v>
      </c>
      <c r="Y1458" s="7">
        <f t="shared" si="255"/>
        <v>2</v>
      </c>
      <c r="Z1458" s="7" t="e">
        <f t="shared" si="256"/>
        <v>#REF!</v>
      </c>
      <c r="AA1458" s="7" t="e">
        <f t="shared" si="257"/>
        <v>#REF!</v>
      </c>
      <c r="AB1458" s="7" t="e">
        <f>IF(I1458=#REF!,1,2)</f>
        <v>#REF!</v>
      </c>
    </row>
    <row r="1459" spans="1:28" s="7" customFormat="1" ht="17.45" customHeight="1" x14ac:dyDescent="0.15">
      <c r="A1459" s="27" t="e">
        <f t="shared" si="258"/>
        <v>#REF!</v>
      </c>
      <c r="B1459" s="623"/>
      <c r="C1459" s="628"/>
      <c r="D1459" s="631"/>
      <c r="E1459" s="523"/>
      <c r="F1459" s="47" t="e">
        <f>IF(#REF!="","",#REF!)</f>
        <v>#REF!</v>
      </c>
      <c r="G1459" s="49" t="e">
        <f>IF(#REF!="","",#REF!)</f>
        <v>#REF!</v>
      </c>
      <c r="H1459" s="54" t="e">
        <f>IF(#REF!="","",#REF!)</f>
        <v>#REF!</v>
      </c>
      <c r="I1459" s="385" t="str">
        <f t="shared" si="253"/>
        <v/>
      </c>
      <c r="J1459" s="386"/>
      <c r="K1459" s="387"/>
      <c r="L1459" s="613" t="e">
        <f>IF(#REF!="","",#REF!)</f>
        <v>#REF!</v>
      </c>
      <c r="M1459" s="613"/>
      <c r="N1459" s="613"/>
      <c r="O1459" s="613"/>
      <c r="P1459" s="613"/>
      <c r="Q1459" s="613"/>
      <c r="R1459" s="613"/>
      <c r="S1459" s="614"/>
      <c r="T1459" s="567"/>
      <c r="U1459" s="416"/>
      <c r="V1459" s="666"/>
      <c r="W1459" s="565"/>
      <c r="X1459" s="23" t="e">
        <f t="shared" si="254"/>
        <v>#REF!</v>
      </c>
      <c r="Y1459" s="7">
        <f t="shared" si="255"/>
        <v>2</v>
      </c>
      <c r="Z1459" s="7" t="e">
        <f t="shared" si="256"/>
        <v>#REF!</v>
      </c>
      <c r="AA1459" s="7" t="e">
        <f t="shared" si="257"/>
        <v>#REF!</v>
      </c>
      <c r="AB1459" s="7" t="e">
        <f>IF(I1459=#REF!,1,2)</f>
        <v>#REF!</v>
      </c>
    </row>
    <row r="1460" spans="1:28" s="7" customFormat="1" ht="17.45" customHeight="1" x14ac:dyDescent="0.15">
      <c r="A1460" s="27" t="e">
        <f t="shared" si="258"/>
        <v>#REF!</v>
      </c>
      <c r="B1460" s="623"/>
      <c r="C1460" s="628"/>
      <c r="D1460" s="631"/>
      <c r="E1460" s="523"/>
      <c r="F1460" s="47" t="e">
        <f>IF(#REF!="","",#REF!)</f>
        <v>#REF!</v>
      </c>
      <c r="G1460" s="49" t="e">
        <f>IF(#REF!="","",#REF!)</f>
        <v>#REF!</v>
      </c>
      <c r="H1460" s="54" t="e">
        <f>IF(#REF!="","",#REF!)</f>
        <v>#REF!</v>
      </c>
      <c r="I1460" s="385" t="str">
        <f t="shared" si="253"/>
        <v/>
      </c>
      <c r="J1460" s="386"/>
      <c r="K1460" s="387"/>
      <c r="L1460" s="613" t="e">
        <f>IF(#REF!="","",#REF!)</f>
        <v>#REF!</v>
      </c>
      <c r="M1460" s="613"/>
      <c r="N1460" s="613"/>
      <c r="O1460" s="613"/>
      <c r="P1460" s="613"/>
      <c r="Q1460" s="613"/>
      <c r="R1460" s="613"/>
      <c r="S1460" s="614"/>
      <c r="T1460" s="567"/>
      <c r="U1460" s="416"/>
      <c r="V1460" s="666"/>
      <c r="W1460" s="565"/>
      <c r="X1460" s="23" t="e">
        <f t="shared" si="254"/>
        <v>#REF!</v>
      </c>
      <c r="Y1460" s="7">
        <f t="shared" si="255"/>
        <v>2</v>
      </c>
      <c r="Z1460" s="7" t="e">
        <f t="shared" si="256"/>
        <v>#REF!</v>
      </c>
      <c r="AA1460" s="7" t="e">
        <f t="shared" si="257"/>
        <v>#REF!</v>
      </c>
      <c r="AB1460" s="7" t="e">
        <f>IF(I1460=#REF!,1,2)</f>
        <v>#REF!</v>
      </c>
    </row>
    <row r="1461" spans="1:28" s="7" customFormat="1" ht="17.45" customHeight="1" x14ac:dyDescent="0.15">
      <c r="A1461" s="27" t="e">
        <f t="shared" si="258"/>
        <v>#REF!</v>
      </c>
      <c r="B1461" s="623"/>
      <c r="C1461" s="628"/>
      <c r="D1461" s="631"/>
      <c r="E1461" s="523"/>
      <c r="F1461" s="47" t="e">
        <f>IF(#REF!="","",#REF!)</f>
        <v>#REF!</v>
      </c>
      <c r="G1461" s="49" t="e">
        <f>IF(#REF!="","",#REF!)</f>
        <v>#REF!</v>
      </c>
      <c r="H1461" s="54" t="e">
        <f>IF(#REF!="","",#REF!)</f>
        <v>#REF!</v>
      </c>
      <c r="I1461" s="385" t="str">
        <f t="shared" si="253"/>
        <v/>
      </c>
      <c r="J1461" s="386"/>
      <c r="K1461" s="387"/>
      <c r="L1461" s="613" t="e">
        <f>IF(#REF!="","",#REF!)</f>
        <v>#REF!</v>
      </c>
      <c r="M1461" s="613"/>
      <c r="N1461" s="613"/>
      <c r="O1461" s="613"/>
      <c r="P1461" s="613"/>
      <c r="Q1461" s="613"/>
      <c r="R1461" s="613"/>
      <c r="S1461" s="614"/>
      <c r="T1461" s="567"/>
      <c r="U1461" s="416"/>
      <c r="V1461" s="666"/>
      <c r="W1461" s="565"/>
      <c r="X1461" s="23" t="e">
        <f t="shared" si="254"/>
        <v>#REF!</v>
      </c>
      <c r="Y1461" s="7">
        <f t="shared" si="255"/>
        <v>2</v>
      </c>
      <c r="Z1461" s="7" t="e">
        <f t="shared" si="256"/>
        <v>#REF!</v>
      </c>
      <c r="AA1461" s="7" t="e">
        <f t="shared" si="257"/>
        <v>#REF!</v>
      </c>
      <c r="AB1461" s="7" t="e">
        <f>IF(I1461=#REF!,1,2)</f>
        <v>#REF!</v>
      </c>
    </row>
    <row r="1462" spans="1:28" s="7" customFormat="1" ht="17.45" customHeight="1" x14ac:dyDescent="0.15">
      <c r="A1462" s="27" t="e">
        <f t="shared" si="258"/>
        <v>#REF!</v>
      </c>
      <c r="B1462" s="623"/>
      <c r="C1462" s="628"/>
      <c r="D1462" s="631"/>
      <c r="E1462" s="523"/>
      <c r="F1462" s="47" t="e">
        <f>IF(#REF!="","",#REF!)</f>
        <v>#REF!</v>
      </c>
      <c r="G1462" s="49" t="e">
        <f>IF(#REF!="","",#REF!)</f>
        <v>#REF!</v>
      </c>
      <c r="H1462" s="54" t="e">
        <f>IF(#REF!="","",#REF!)</f>
        <v>#REF!</v>
      </c>
      <c r="I1462" s="385" t="str">
        <f t="shared" si="253"/>
        <v/>
      </c>
      <c r="J1462" s="386"/>
      <c r="K1462" s="387"/>
      <c r="L1462" s="613" t="e">
        <f>IF(#REF!="","",#REF!)</f>
        <v>#REF!</v>
      </c>
      <c r="M1462" s="613"/>
      <c r="N1462" s="613"/>
      <c r="O1462" s="613"/>
      <c r="P1462" s="613"/>
      <c r="Q1462" s="613"/>
      <c r="R1462" s="613"/>
      <c r="S1462" s="614"/>
      <c r="T1462" s="567"/>
      <c r="U1462" s="416"/>
      <c r="V1462" s="666"/>
      <c r="W1462" s="565"/>
      <c r="X1462" s="23" t="e">
        <f t="shared" si="254"/>
        <v>#REF!</v>
      </c>
      <c r="Y1462" s="7">
        <f t="shared" si="255"/>
        <v>2</v>
      </c>
      <c r="Z1462" s="7" t="e">
        <f t="shared" si="256"/>
        <v>#REF!</v>
      </c>
      <c r="AA1462" s="7" t="e">
        <f t="shared" si="257"/>
        <v>#REF!</v>
      </c>
      <c r="AB1462" s="7" t="e">
        <f>IF(I1462=#REF!,1,2)</f>
        <v>#REF!</v>
      </c>
    </row>
    <row r="1463" spans="1:28" s="7" customFormat="1" ht="17.45" customHeight="1" x14ac:dyDescent="0.15">
      <c r="A1463" s="27" t="e">
        <f t="shared" si="258"/>
        <v>#REF!</v>
      </c>
      <c r="B1463" s="623"/>
      <c r="C1463" s="628"/>
      <c r="D1463" s="631"/>
      <c r="E1463" s="523"/>
      <c r="F1463" s="47" t="e">
        <f>IF(#REF!="","",#REF!)</f>
        <v>#REF!</v>
      </c>
      <c r="G1463" s="49" t="e">
        <f>IF(#REF!="","",#REF!)</f>
        <v>#REF!</v>
      </c>
      <c r="H1463" s="54" t="e">
        <f>IF(#REF!="","",#REF!)</f>
        <v>#REF!</v>
      </c>
      <c r="I1463" s="385" t="str">
        <f t="shared" si="253"/>
        <v/>
      </c>
      <c r="J1463" s="386"/>
      <c r="K1463" s="387"/>
      <c r="L1463" s="613" t="e">
        <f>IF(#REF!="","",#REF!)</f>
        <v>#REF!</v>
      </c>
      <c r="M1463" s="613"/>
      <c r="N1463" s="613"/>
      <c r="O1463" s="613"/>
      <c r="P1463" s="613"/>
      <c r="Q1463" s="613"/>
      <c r="R1463" s="613"/>
      <c r="S1463" s="614"/>
      <c r="T1463" s="567"/>
      <c r="U1463" s="416"/>
      <c r="V1463" s="666"/>
      <c r="W1463" s="565"/>
      <c r="X1463" s="23" t="e">
        <f t="shared" si="254"/>
        <v>#REF!</v>
      </c>
      <c r="Y1463" s="7">
        <f t="shared" si="255"/>
        <v>2</v>
      </c>
      <c r="Z1463" s="7" t="e">
        <f t="shared" si="256"/>
        <v>#REF!</v>
      </c>
      <c r="AA1463" s="7" t="e">
        <f t="shared" si="257"/>
        <v>#REF!</v>
      </c>
      <c r="AB1463" s="7" t="e">
        <f>IF(I1463=#REF!,1,2)</f>
        <v>#REF!</v>
      </c>
    </row>
    <row r="1464" spans="1:28" s="7" customFormat="1" ht="17.45" customHeight="1" x14ac:dyDescent="0.15">
      <c r="A1464" s="27" t="e">
        <f t="shared" si="258"/>
        <v>#REF!</v>
      </c>
      <c r="B1464" s="623"/>
      <c r="C1464" s="628"/>
      <c r="D1464" s="631"/>
      <c r="E1464" s="523"/>
      <c r="F1464" s="47" t="e">
        <f>IF(#REF!="","",#REF!)</f>
        <v>#REF!</v>
      </c>
      <c r="G1464" s="49" t="e">
        <f>IF(#REF!="","",#REF!)</f>
        <v>#REF!</v>
      </c>
      <c r="H1464" s="54" t="e">
        <f>IF(#REF!="","",#REF!)</f>
        <v>#REF!</v>
      </c>
      <c r="I1464" s="385" t="str">
        <f t="shared" si="253"/>
        <v/>
      </c>
      <c r="J1464" s="386"/>
      <c r="K1464" s="387"/>
      <c r="L1464" s="613" t="e">
        <f>IF(#REF!="","",#REF!)</f>
        <v>#REF!</v>
      </c>
      <c r="M1464" s="613"/>
      <c r="N1464" s="613"/>
      <c r="O1464" s="613"/>
      <c r="P1464" s="613"/>
      <c r="Q1464" s="613"/>
      <c r="R1464" s="613"/>
      <c r="S1464" s="614"/>
      <c r="T1464" s="567"/>
      <c r="U1464" s="416"/>
      <c r="V1464" s="666"/>
      <c r="W1464" s="565"/>
      <c r="X1464" s="23" t="e">
        <f t="shared" si="254"/>
        <v>#REF!</v>
      </c>
      <c r="Y1464" s="7">
        <f t="shared" si="255"/>
        <v>2</v>
      </c>
      <c r="Z1464" s="7" t="e">
        <f t="shared" si="256"/>
        <v>#REF!</v>
      </c>
      <c r="AA1464" s="7" t="e">
        <f t="shared" si="257"/>
        <v>#REF!</v>
      </c>
      <c r="AB1464" s="7" t="e">
        <f>IF(I1464=#REF!,1,2)</f>
        <v>#REF!</v>
      </c>
    </row>
    <row r="1465" spans="1:28" s="7" customFormat="1" ht="17.45" customHeight="1" x14ac:dyDescent="0.15">
      <c r="A1465" s="27" t="e">
        <f t="shared" si="258"/>
        <v>#REF!</v>
      </c>
      <c r="B1465" s="623"/>
      <c r="C1465" s="628"/>
      <c r="D1465" s="631"/>
      <c r="E1465" s="523"/>
      <c r="F1465" s="47" t="e">
        <f>IF(#REF!="","",#REF!)</f>
        <v>#REF!</v>
      </c>
      <c r="G1465" s="49" t="e">
        <f>IF(#REF!="","",#REF!)</f>
        <v>#REF!</v>
      </c>
      <c r="H1465" s="54" t="e">
        <f>IF(#REF!="","",#REF!)</f>
        <v>#REF!</v>
      </c>
      <c r="I1465" s="385" t="str">
        <f t="shared" si="253"/>
        <v/>
      </c>
      <c r="J1465" s="386"/>
      <c r="K1465" s="387"/>
      <c r="L1465" s="613" t="e">
        <f>IF(#REF!="","",#REF!)</f>
        <v>#REF!</v>
      </c>
      <c r="M1465" s="613"/>
      <c r="N1465" s="613"/>
      <c r="O1465" s="613"/>
      <c r="P1465" s="613"/>
      <c r="Q1465" s="613"/>
      <c r="R1465" s="613"/>
      <c r="S1465" s="614"/>
      <c r="T1465" s="567"/>
      <c r="U1465" s="416"/>
      <c r="V1465" s="666"/>
      <c r="W1465" s="565"/>
      <c r="X1465" s="23" t="e">
        <f t="shared" si="254"/>
        <v>#REF!</v>
      </c>
      <c r="Y1465" s="7">
        <f t="shared" si="255"/>
        <v>2</v>
      </c>
      <c r="Z1465" s="7" t="e">
        <f t="shared" si="256"/>
        <v>#REF!</v>
      </c>
      <c r="AA1465" s="7" t="e">
        <f t="shared" si="257"/>
        <v>#REF!</v>
      </c>
      <c r="AB1465" s="7" t="e">
        <f>IF(I1465=#REF!,1,2)</f>
        <v>#REF!</v>
      </c>
    </row>
    <row r="1466" spans="1:28" s="7" customFormat="1" ht="17.45" customHeight="1" x14ac:dyDescent="0.15">
      <c r="A1466" s="27" t="e">
        <f t="shared" si="258"/>
        <v>#REF!</v>
      </c>
      <c r="B1466" s="623"/>
      <c r="C1466" s="628"/>
      <c r="D1466" s="631"/>
      <c r="E1466" s="523"/>
      <c r="F1466" s="47" t="e">
        <f>IF(#REF!="","",#REF!)</f>
        <v>#REF!</v>
      </c>
      <c r="G1466" s="49" t="e">
        <f>IF(#REF!="","",#REF!)</f>
        <v>#REF!</v>
      </c>
      <c r="H1466" s="54" t="e">
        <f>IF(#REF!="","",#REF!)</f>
        <v>#REF!</v>
      </c>
      <c r="I1466" s="385" t="str">
        <f t="shared" si="253"/>
        <v/>
      </c>
      <c r="J1466" s="386"/>
      <c r="K1466" s="387"/>
      <c r="L1466" s="613" t="e">
        <f>IF(#REF!="","",#REF!)</f>
        <v>#REF!</v>
      </c>
      <c r="M1466" s="613"/>
      <c r="N1466" s="613"/>
      <c r="O1466" s="613"/>
      <c r="P1466" s="613"/>
      <c r="Q1466" s="613"/>
      <c r="R1466" s="613"/>
      <c r="S1466" s="614"/>
      <c r="T1466" s="567"/>
      <c r="U1466" s="416"/>
      <c r="V1466" s="666"/>
      <c r="W1466" s="565"/>
      <c r="X1466" s="23" t="e">
        <f t="shared" si="254"/>
        <v>#REF!</v>
      </c>
      <c r="Y1466" s="7">
        <f t="shared" si="255"/>
        <v>2</v>
      </c>
      <c r="Z1466" s="7" t="e">
        <f t="shared" si="256"/>
        <v>#REF!</v>
      </c>
      <c r="AA1466" s="7" t="e">
        <f t="shared" si="257"/>
        <v>#REF!</v>
      </c>
      <c r="AB1466" s="7" t="e">
        <f>IF(I1466=#REF!,1,2)</f>
        <v>#REF!</v>
      </c>
    </row>
    <row r="1467" spans="1:28" s="7" customFormat="1" ht="17.45" customHeight="1" x14ac:dyDescent="0.15">
      <c r="A1467" s="27" t="e">
        <f t="shared" si="258"/>
        <v>#REF!</v>
      </c>
      <c r="B1467" s="623"/>
      <c r="C1467" s="628"/>
      <c r="D1467" s="631"/>
      <c r="E1467" s="523"/>
      <c r="F1467" s="47" t="e">
        <f>IF(#REF!="","",#REF!)</f>
        <v>#REF!</v>
      </c>
      <c r="G1467" s="49" t="e">
        <f>IF(#REF!="","",#REF!)</f>
        <v>#REF!</v>
      </c>
      <c r="H1467" s="54" t="e">
        <f>IF(#REF!="","",#REF!)</f>
        <v>#REF!</v>
      </c>
      <c r="I1467" s="385" t="str">
        <f t="shared" si="253"/>
        <v/>
      </c>
      <c r="J1467" s="386"/>
      <c r="K1467" s="387"/>
      <c r="L1467" s="613" t="e">
        <f>IF(#REF!="","",#REF!)</f>
        <v>#REF!</v>
      </c>
      <c r="M1467" s="613"/>
      <c r="N1467" s="613"/>
      <c r="O1467" s="613"/>
      <c r="P1467" s="613"/>
      <c r="Q1467" s="613"/>
      <c r="R1467" s="613"/>
      <c r="S1467" s="614"/>
      <c r="T1467" s="567"/>
      <c r="U1467" s="416"/>
      <c r="V1467" s="666"/>
      <c r="W1467" s="565"/>
      <c r="X1467" s="23" t="e">
        <f t="shared" si="254"/>
        <v>#REF!</v>
      </c>
      <c r="Y1467" s="7">
        <f t="shared" si="255"/>
        <v>2</v>
      </c>
      <c r="Z1467" s="7" t="e">
        <f t="shared" si="256"/>
        <v>#REF!</v>
      </c>
      <c r="AA1467" s="7" t="e">
        <f t="shared" si="257"/>
        <v>#REF!</v>
      </c>
      <c r="AB1467" s="7" t="e">
        <f>IF(I1467=#REF!,1,2)</f>
        <v>#REF!</v>
      </c>
    </row>
    <row r="1468" spans="1:28" s="7" customFormat="1" ht="17.45" customHeight="1" x14ac:dyDescent="0.15">
      <c r="A1468" s="27" t="e">
        <f t="shared" si="258"/>
        <v>#REF!</v>
      </c>
      <c r="B1468" s="623"/>
      <c r="C1468" s="628"/>
      <c r="D1468" s="631"/>
      <c r="E1468" s="523"/>
      <c r="F1468" s="47" t="e">
        <f>IF(#REF!="","",#REF!)</f>
        <v>#REF!</v>
      </c>
      <c r="G1468" s="49" t="e">
        <f>IF(#REF!="","",#REF!)</f>
        <v>#REF!</v>
      </c>
      <c r="H1468" s="54" t="e">
        <f>IF(#REF!="","",#REF!)</f>
        <v>#REF!</v>
      </c>
      <c r="I1468" s="385" t="str">
        <f t="shared" si="253"/>
        <v/>
      </c>
      <c r="J1468" s="386"/>
      <c r="K1468" s="387"/>
      <c r="L1468" s="613" t="e">
        <f>IF(#REF!="","",#REF!)</f>
        <v>#REF!</v>
      </c>
      <c r="M1468" s="613"/>
      <c r="N1468" s="613"/>
      <c r="O1468" s="613"/>
      <c r="P1468" s="613"/>
      <c r="Q1468" s="613"/>
      <c r="R1468" s="613"/>
      <c r="S1468" s="614"/>
      <c r="T1468" s="567"/>
      <c r="U1468" s="416"/>
      <c r="V1468" s="666"/>
      <c r="W1468" s="565"/>
      <c r="X1468" s="23" t="e">
        <f t="shared" si="254"/>
        <v>#REF!</v>
      </c>
      <c r="Y1468" s="7">
        <f t="shared" si="255"/>
        <v>2</v>
      </c>
      <c r="Z1468" s="7" t="e">
        <f t="shared" si="256"/>
        <v>#REF!</v>
      </c>
      <c r="AA1468" s="7" t="e">
        <f t="shared" si="257"/>
        <v>#REF!</v>
      </c>
      <c r="AB1468" s="7" t="e">
        <f>IF(I1468=#REF!,1,2)</f>
        <v>#REF!</v>
      </c>
    </row>
    <row r="1469" spans="1:28" s="7" customFormat="1" ht="17.45" customHeight="1" x14ac:dyDescent="0.15">
      <c r="A1469" s="27" t="e">
        <f t="shared" si="258"/>
        <v>#REF!</v>
      </c>
      <c r="B1469" s="623"/>
      <c r="C1469" s="628"/>
      <c r="D1469" s="631"/>
      <c r="E1469" s="523"/>
      <c r="F1469" s="47" t="e">
        <f>IF(#REF!="","",#REF!)</f>
        <v>#REF!</v>
      </c>
      <c r="G1469" s="49" t="e">
        <f>IF(#REF!="","",#REF!)</f>
        <v>#REF!</v>
      </c>
      <c r="H1469" s="54" t="e">
        <f>IF(#REF!="","",#REF!)</f>
        <v>#REF!</v>
      </c>
      <c r="I1469" s="385" t="str">
        <f t="shared" si="253"/>
        <v/>
      </c>
      <c r="J1469" s="386"/>
      <c r="K1469" s="387"/>
      <c r="L1469" s="613" t="e">
        <f>IF(#REF!="","",#REF!)</f>
        <v>#REF!</v>
      </c>
      <c r="M1469" s="613"/>
      <c r="N1469" s="613"/>
      <c r="O1469" s="613"/>
      <c r="P1469" s="613"/>
      <c r="Q1469" s="613"/>
      <c r="R1469" s="613"/>
      <c r="S1469" s="614"/>
      <c r="T1469" s="567"/>
      <c r="U1469" s="416"/>
      <c r="V1469" s="666"/>
      <c r="W1469" s="565"/>
      <c r="X1469" s="23" t="e">
        <f t="shared" si="254"/>
        <v>#REF!</v>
      </c>
      <c r="Y1469" s="7">
        <f t="shared" si="255"/>
        <v>2</v>
      </c>
      <c r="Z1469" s="7" t="e">
        <f t="shared" si="256"/>
        <v>#REF!</v>
      </c>
      <c r="AA1469" s="7" t="e">
        <f t="shared" si="257"/>
        <v>#REF!</v>
      </c>
      <c r="AB1469" s="7" t="e">
        <f>IF(I1469=#REF!,1,2)</f>
        <v>#REF!</v>
      </c>
    </row>
    <row r="1470" spans="1:28" s="7" customFormat="1" ht="17.45" customHeight="1" x14ac:dyDescent="0.15">
      <c r="A1470" s="27" t="e">
        <f t="shared" si="258"/>
        <v>#REF!</v>
      </c>
      <c r="B1470" s="623"/>
      <c r="C1470" s="628"/>
      <c r="D1470" s="631"/>
      <c r="E1470" s="523"/>
      <c r="F1470" s="47" t="e">
        <f>IF(#REF!="","",#REF!)</f>
        <v>#REF!</v>
      </c>
      <c r="G1470" s="49" t="e">
        <f>IF(#REF!="","",#REF!)</f>
        <v>#REF!</v>
      </c>
      <c r="H1470" s="54" t="e">
        <f>IF(#REF!="","",#REF!)</f>
        <v>#REF!</v>
      </c>
      <c r="I1470" s="385" t="str">
        <f t="shared" si="253"/>
        <v/>
      </c>
      <c r="J1470" s="386"/>
      <c r="K1470" s="387"/>
      <c r="L1470" s="613" t="e">
        <f>IF(#REF!="","",#REF!)</f>
        <v>#REF!</v>
      </c>
      <c r="M1470" s="613"/>
      <c r="N1470" s="613"/>
      <c r="O1470" s="613"/>
      <c r="P1470" s="613"/>
      <c r="Q1470" s="613"/>
      <c r="R1470" s="613"/>
      <c r="S1470" s="614"/>
      <c r="T1470" s="567"/>
      <c r="U1470" s="416"/>
      <c r="V1470" s="666"/>
      <c r="W1470" s="565"/>
      <c r="X1470" s="23" t="e">
        <f t="shared" si="254"/>
        <v>#REF!</v>
      </c>
      <c r="Y1470" s="7">
        <f t="shared" si="255"/>
        <v>2</v>
      </c>
      <c r="Z1470" s="7" t="e">
        <f t="shared" si="256"/>
        <v>#REF!</v>
      </c>
      <c r="AA1470" s="7" t="e">
        <f t="shared" si="257"/>
        <v>#REF!</v>
      </c>
      <c r="AB1470" s="7" t="e">
        <f>IF(I1470=#REF!,1,2)</f>
        <v>#REF!</v>
      </c>
    </row>
    <row r="1471" spans="1:28" s="7" customFormat="1" ht="17.45" customHeight="1" x14ac:dyDescent="0.15">
      <c r="A1471" s="27" t="e">
        <f t="shared" si="258"/>
        <v>#REF!</v>
      </c>
      <c r="B1471" s="623"/>
      <c r="C1471" s="628"/>
      <c r="D1471" s="631"/>
      <c r="E1471" s="523"/>
      <c r="F1471" s="47" t="e">
        <f>IF(#REF!="","",#REF!)</f>
        <v>#REF!</v>
      </c>
      <c r="G1471" s="49" t="e">
        <f>IF(#REF!="","",#REF!)</f>
        <v>#REF!</v>
      </c>
      <c r="H1471" s="54" t="e">
        <f>IF(#REF!="","",#REF!)</f>
        <v>#REF!</v>
      </c>
      <c r="I1471" s="385" t="str">
        <f t="shared" si="253"/>
        <v/>
      </c>
      <c r="J1471" s="386"/>
      <c r="K1471" s="387"/>
      <c r="L1471" s="613" t="e">
        <f>IF(#REF!="","",#REF!)</f>
        <v>#REF!</v>
      </c>
      <c r="M1471" s="613"/>
      <c r="N1471" s="613"/>
      <c r="O1471" s="613"/>
      <c r="P1471" s="613"/>
      <c r="Q1471" s="613"/>
      <c r="R1471" s="613"/>
      <c r="S1471" s="614"/>
      <c r="T1471" s="567"/>
      <c r="U1471" s="416"/>
      <c r="V1471" s="666"/>
      <c r="W1471" s="565"/>
      <c r="X1471" s="23" t="e">
        <f t="shared" si="254"/>
        <v>#REF!</v>
      </c>
      <c r="Y1471" s="7">
        <f t="shared" si="255"/>
        <v>2</v>
      </c>
      <c r="Z1471" s="7" t="e">
        <f t="shared" si="256"/>
        <v>#REF!</v>
      </c>
      <c r="AA1471" s="7" t="e">
        <f t="shared" si="257"/>
        <v>#REF!</v>
      </c>
      <c r="AB1471" s="7" t="e">
        <f>IF(I1471=#REF!,1,2)</f>
        <v>#REF!</v>
      </c>
    </row>
    <row r="1472" spans="1:28" s="7" customFormat="1" ht="17.45" customHeight="1" x14ac:dyDescent="0.15">
      <c r="A1472" s="27" t="e">
        <f t="shared" si="258"/>
        <v>#REF!</v>
      </c>
      <c r="B1472" s="623"/>
      <c r="C1472" s="628"/>
      <c r="D1472" s="631"/>
      <c r="E1472" s="523"/>
      <c r="F1472" s="47" t="e">
        <f>IF(#REF!="","",#REF!)</f>
        <v>#REF!</v>
      </c>
      <c r="G1472" s="49" t="e">
        <f>IF(#REF!="","",#REF!)</f>
        <v>#REF!</v>
      </c>
      <c r="H1472" s="54" t="e">
        <f>IF(#REF!="","",#REF!)</f>
        <v>#REF!</v>
      </c>
      <c r="I1472" s="385" t="str">
        <f t="shared" si="253"/>
        <v/>
      </c>
      <c r="J1472" s="386"/>
      <c r="K1472" s="387"/>
      <c r="L1472" s="613" t="e">
        <f>IF(#REF!="","",#REF!)</f>
        <v>#REF!</v>
      </c>
      <c r="M1472" s="613"/>
      <c r="N1472" s="613"/>
      <c r="O1472" s="613"/>
      <c r="P1472" s="613"/>
      <c r="Q1472" s="613"/>
      <c r="R1472" s="613"/>
      <c r="S1472" s="614"/>
      <c r="T1472" s="567"/>
      <c r="U1472" s="416"/>
      <c r="V1472" s="666"/>
      <c r="W1472" s="565"/>
      <c r="X1472" s="23" t="e">
        <f t="shared" si="254"/>
        <v>#REF!</v>
      </c>
      <c r="Y1472" s="7">
        <f t="shared" si="255"/>
        <v>2</v>
      </c>
      <c r="Z1472" s="7" t="e">
        <f t="shared" si="256"/>
        <v>#REF!</v>
      </c>
      <c r="AA1472" s="7" t="e">
        <f t="shared" si="257"/>
        <v>#REF!</v>
      </c>
      <c r="AB1472" s="7" t="e">
        <f>IF(I1472=#REF!,1,2)</f>
        <v>#REF!</v>
      </c>
    </row>
    <row r="1473" spans="1:30" s="7" customFormat="1" ht="17.45" customHeight="1" x14ac:dyDescent="0.15">
      <c r="A1473" s="27" t="e">
        <f t="shared" si="258"/>
        <v>#REF!</v>
      </c>
      <c r="B1473" s="623"/>
      <c r="C1473" s="628"/>
      <c r="D1473" s="631"/>
      <c r="E1473" s="523"/>
      <c r="F1473" s="47" t="e">
        <f>IF(#REF!="","",#REF!)</f>
        <v>#REF!</v>
      </c>
      <c r="G1473" s="49" t="e">
        <f>IF(#REF!="","",#REF!)</f>
        <v>#REF!</v>
      </c>
      <c r="H1473" s="54" t="e">
        <f>IF(#REF!="","",#REF!)</f>
        <v>#REF!</v>
      </c>
      <c r="I1473" s="385" t="str">
        <f t="shared" si="253"/>
        <v/>
      </c>
      <c r="J1473" s="386"/>
      <c r="K1473" s="387"/>
      <c r="L1473" s="613" t="e">
        <f>IF(#REF!="","",#REF!)</f>
        <v>#REF!</v>
      </c>
      <c r="M1473" s="613"/>
      <c r="N1473" s="613"/>
      <c r="O1473" s="613"/>
      <c r="P1473" s="613"/>
      <c r="Q1473" s="613"/>
      <c r="R1473" s="613"/>
      <c r="S1473" s="614"/>
      <c r="T1473" s="567"/>
      <c r="U1473" s="416"/>
      <c r="V1473" s="666"/>
      <c r="W1473" s="565"/>
      <c r="X1473" s="23" t="e">
        <f t="shared" si="254"/>
        <v>#REF!</v>
      </c>
      <c r="Y1473" s="7">
        <f t="shared" si="255"/>
        <v>2</v>
      </c>
      <c r="Z1473" s="7" t="e">
        <f t="shared" si="256"/>
        <v>#REF!</v>
      </c>
      <c r="AA1473" s="7" t="e">
        <f t="shared" si="257"/>
        <v>#REF!</v>
      </c>
      <c r="AB1473" s="7" t="e">
        <f>IF(I1473=#REF!,1,2)</f>
        <v>#REF!</v>
      </c>
    </row>
    <row r="1474" spans="1:30" s="7" customFormat="1" ht="17.45" customHeight="1" thickBot="1" x14ac:dyDescent="0.2">
      <c r="A1474" s="27" t="e">
        <f t="shared" si="258"/>
        <v>#REF!</v>
      </c>
      <c r="B1474" s="623"/>
      <c r="C1474" s="628"/>
      <c r="D1474" s="631"/>
      <c r="E1474" s="523"/>
      <c r="F1474" s="47" t="e">
        <f>IF(#REF!="","",#REF!)</f>
        <v>#REF!</v>
      </c>
      <c r="G1474" s="49" t="e">
        <f>IF(#REF!="","",#REF!)</f>
        <v>#REF!</v>
      </c>
      <c r="H1474" s="54" t="e">
        <f>IF(#REF!="","",#REF!)</f>
        <v>#REF!</v>
      </c>
      <c r="I1474" s="385" t="str">
        <f t="shared" si="253"/>
        <v/>
      </c>
      <c r="J1474" s="386"/>
      <c r="K1474" s="387"/>
      <c r="L1474" s="613" t="e">
        <f>IF(#REF!="","",#REF!)</f>
        <v>#REF!</v>
      </c>
      <c r="M1474" s="613"/>
      <c r="N1474" s="613"/>
      <c r="O1474" s="613"/>
      <c r="P1474" s="613"/>
      <c r="Q1474" s="613"/>
      <c r="R1474" s="613"/>
      <c r="S1474" s="614"/>
      <c r="T1474" s="668"/>
      <c r="U1474" s="416"/>
      <c r="V1474" s="666"/>
      <c r="W1474" s="565"/>
      <c r="X1474" s="23" t="e">
        <f t="shared" si="254"/>
        <v>#REF!</v>
      </c>
      <c r="Y1474" s="7">
        <f t="shared" si="255"/>
        <v>2</v>
      </c>
      <c r="Z1474" s="7" t="e">
        <f t="shared" si="256"/>
        <v>#REF!</v>
      </c>
      <c r="AA1474" s="7" t="e">
        <f t="shared" si="257"/>
        <v>#REF!</v>
      </c>
      <c r="AB1474" s="7" t="e">
        <f>IF(I1474=#REF!,1,2)</f>
        <v>#REF!</v>
      </c>
    </row>
    <row r="1475" spans="1:30" s="7" customFormat="1" ht="36" customHeight="1" thickBot="1" x14ac:dyDescent="0.2">
      <c r="A1475" s="13"/>
      <c r="B1475" s="623"/>
      <c r="C1475" s="628"/>
      <c r="D1475" s="631"/>
      <c r="E1475" s="508" t="s">
        <v>240</v>
      </c>
      <c r="F1475" s="511" t="s">
        <v>206</v>
      </c>
      <c r="G1475" s="435"/>
      <c r="H1475" s="434" t="s">
        <v>207</v>
      </c>
      <c r="I1475" s="435"/>
      <c r="J1475" s="435"/>
      <c r="K1475" s="435"/>
      <c r="L1475" s="436" t="s">
        <v>208</v>
      </c>
      <c r="M1475" s="436"/>
      <c r="N1475" s="436"/>
      <c r="O1475" s="669" t="s">
        <v>209</v>
      </c>
      <c r="P1475" s="670"/>
      <c r="Q1475" s="512" t="s">
        <v>210</v>
      </c>
      <c r="R1475" s="38" t="s">
        <v>206</v>
      </c>
      <c r="S1475" s="39" t="s">
        <v>202</v>
      </c>
      <c r="T1475" s="44" t="s">
        <v>211</v>
      </c>
      <c r="U1475" s="416"/>
      <c r="V1475" s="666"/>
      <c r="W1475" s="565"/>
      <c r="X1475" s="28"/>
      <c r="Y1475" s="21" t="s">
        <v>212</v>
      </c>
      <c r="Z1475" s="21" t="s">
        <v>210</v>
      </c>
      <c r="AB1475" s="45" t="s">
        <v>213</v>
      </c>
      <c r="AC1475" s="45" t="s">
        <v>214</v>
      </c>
      <c r="AD1475" s="22"/>
    </row>
    <row r="1476" spans="1:30" s="7" customFormat="1" ht="15" customHeight="1" x14ac:dyDescent="0.15">
      <c r="A1476" s="29"/>
      <c r="B1476" s="623"/>
      <c r="C1476" s="628"/>
      <c r="D1476" s="631"/>
      <c r="E1476" s="509"/>
      <c r="F1476" s="515" t="e">
        <f>IF(#REF!="","",#REF!)</f>
        <v>#REF!</v>
      </c>
      <c r="G1476" s="516"/>
      <c r="H1476" s="439" t="e">
        <f>IF(#REF!="","",#REF!)</f>
        <v>#REF!</v>
      </c>
      <c r="I1476" s="440"/>
      <c r="J1476" s="440"/>
      <c r="K1476" s="440"/>
      <c r="L1476" s="441" t="e">
        <f>IF(#REF!="","",#REF!)</f>
        <v>#REF!</v>
      </c>
      <c r="M1476" s="442"/>
      <c r="N1476" s="442"/>
      <c r="O1476" s="443" t="e">
        <f>SUM($L1476:$N1478)</f>
        <v>#REF!</v>
      </c>
      <c r="P1476" s="444"/>
      <c r="Q1476" s="513"/>
      <c r="R1476" s="42" t="e">
        <f>IF(#REF!="","",#REF!)</f>
        <v>#REF!</v>
      </c>
      <c r="S1476" s="40" t="e">
        <f>IF(#REF!="","",#REF!)</f>
        <v>#REF!</v>
      </c>
      <c r="T1476" s="617" t="e">
        <f>SUM($S1476:$S1478)</f>
        <v>#REF!</v>
      </c>
      <c r="U1476" s="416"/>
      <c r="V1476" s="666"/>
      <c r="W1476" s="565"/>
      <c r="X1476" s="23" t="e">
        <f>IF(OR(Y1476=2,Z1476=2,AB1476=2,AC1476=2),"入力不備あり","")</f>
        <v>#REF!</v>
      </c>
      <c r="Y1476" s="41" t="e">
        <f>IF(AND(F1476="",H1476="",L1476=""),"",IF(AND(F1476&lt;&gt;"",F1476&gt;0,L1476&lt;&gt;"",L1476&gt;0,H1476="○"),"",2))</f>
        <v>#REF!</v>
      </c>
      <c r="Z1476" s="41" t="e">
        <f>IF(AND(R1476="",S1476=""),"",IF(AND(R1476&gt;0,R1476&lt;&gt;"",S1476&gt;0,S1476&lt;&gt;""),"",2))</f>
        <v>#REF!</v>
      </c>
      <c r="AA1476" s="30"/>
      <c r="AB1476" s="7" t="e">
        <f>IF(AND(O1476=0,#REF!=0),"",IF(O1476=#REF!,1,2))</f>
        <v>#REF!</v>
      </c>
      <c r="AC1476" s="7" t="e">
        <f>IF(AND(T1476=0,#REF!=0),"",IF(T1476=#REF!,1,2))</f>
        <v>#REF!</v>
      </c>
    </row>
    <row r="1477" spans="1:30" s="7" customFormat="1" ht="15" customHeight="1" x14ac:dyDescent="0.15">
      <c r="A1477" s="29"/>
      <c r="B1477" s="623"/>
      <c r="C1477" s="628"/>
      <c r="D1477" s="631"/>
      <c r="E1477" s="509"/>
      <c r="F1477" s="500" t="e">
        <f>IF(#REF!="","",#REF!)</f>
        <v>#REF!</v>
      </c>
      <c r="G1477" s="501"/>
      <c r="H1477" s="448" t="e">
        <f>IF(#REF!="","",#REF!)</f>
        <v>#REF!</v>
      </c>
      <c r="I1477" s="449"/>
      <c r="J1477" s="449"/>
      <c r="K1477" s="449"/>
      <c r="L1477" s="450" t="e">
        <f>IF(#REF!="","",#REF!)</f>
        <v>#REF!</v>
      </c>
      <c r="M1477" s="451"/>
      <c r="N1477" s="451"/>
      <c r="O1477" s="445"/>
      <c r="P1477" s="444"/>
      <c r="Q1477" s="513"/>
      <c r="R1477" s="42" t="e">
        <f>IF(#REF!="","",#REF!)</f>
        <v>#REF!</v>
      </c>
      <c r="S1477" s="40" t="e">
        <f>IF(#REF!="","",#REF!)</f>
        <v>#REF!</v>
      </c>
      <c r="T1477" s="618"/>
      <c r="U1477" s="416"/>
      <c r="V1477" s="666"/>
      <c r="W1477" s="565"/>
      <c r="X1477" s="23" t="e">
        <f>IF(OR(Y1477=2,Z1477=2),"入力不備あり","")</f>
        <v>#REF!</v>
      </c>
      <c r="Y1477" s="41" t="e">
        <f>IF(AND(F1477="",H1477="",L1477=""),"",IF(AND(F1477&lt;&gt;"",F1477&gt;0,L1477&lt;&gt;"",L1477&gt;0,H1477="○"),"",2))</f>
        <v>#REF!</v>
      </c>
      <c r="Z1477" s="41" t="e">
        <f t="shared" ref="Z1477:Z1478" si="259">IF(AND(R1477="",S1477=""),"",IF(AND(R1477&gt;0,R1477&lt;&gt;"",S1477&gt;0,S1477&lt;&gt;""),"",2))</f>
        <v>#REF!</v>
      </c>
      <c r="AA1477" s="30"/>
    </row>
    <row r="1478" spans="1:30" s="7" customFormat="1" ht="15" customHeight="1" thickBot="1" x14ac:dyDescent="0.2">
      <c r="A1478" s="29"/>
      <c r="B1478" s="623"/>
      <c r="C1478" s="628"/>
      <c r="D1478" s="631"/>
      <c r="E1478" s="615"/>
      <c r="F1478" s="620" t="e">
        <f>IF(#REF!="","",#REF!)</f>
        <v>#REF!</v>
      </c>
      <c r="G1478" s="621"/>
      <c r="H1478" s="640" t="e">
        <f>IF(#REF!="","",#REF!)</f>
        <v>#REF!</v>
      </c>
      <c r="I1478" s="641"/>
      <c r="J1478" s="641"/>
      <c r="K1478" s="641"/>
      <c r="L1478" s="642" t="e">
        <f>IF(#REF!="","",#REF!)</f>
        <v>#REF!</v>
      </c>
      <c r="M1478" s="643"/>
      <c r="N1478" s="643"/>
      <c r="O1478" s="663"/>
      <c r="P1478" s="664"/>
      <c r="Q1478" s="616"/>
      <c r="R1478" s="59" t="e">
        <f>IF(#REF!="","",#REF!)</f>
        <v>#REF!</v>
      </c>
      <c r="S1478" s="60" t="e">
        <f>IF(#REF!="","",#REF!)</f>
        <v>#REF!</v>
      </c>
      <c r="T1478" s="619"/>
      <c r="U1478" s="416"/>
      <c r="V1478" s="666"/>
      <c r="W1478" s="565"/>
      <c r="X1478" s="23" t="e">
        <f>IF(OR(Y1478=2,Z1478=2),"入力不備あり","")</f>
        <v>#REF!</v>
      </c>
      <c r="Y1478" s="41" t="e">
        <f>IF(AND(F1478="",H1478="",L1478=""),"",IF(AND(F1478&lt;&gt;"",F1478&gt;0,L1478&lt;&gt;"",L1478&gt;0,H1478="○"),"",2))</f>
        <v>#REF!</v>
      </c>
      <c r="Z1478" s="41" t="e">
        <f t="shared" si="259"/>
        <v>#REF!</v>
      </c>
      <c r="AA1478" s="30"/>
    </row>
    <row r="1479" spans="1:30" s="7" customFormat="1" ht="27.6" customHeight="1" x14ac:dyDescent="0.15">
      <c r="A1479" s="320"/>
      <c r="B1479" s="624"/>
      <c r="C1479" s="326" t="s">
        <v>215</v>
      </c>
      <c r="D1479" s="327"/>
      <c r="E1479" s="608" t="e">
        <f>IF(#REF!="","",#REF!)</f>
        <v>#REF!</v>
      </c>
      <c r="F1479" s="609"/>
      <c r="G1479" s="609"/>
      <c r="H1479" s="609"/>
      <c r="I1479" s="609"/>
      <c r="J1479" s="609"/>
      <c r="K1479" s="609"/>
      <c r="L1479" s="609"/>
      <c r="M1479" s="609"/>
      <c r="N1479" s="609"/>
      <c r="O1479" s="609"/>
      <c r="P1479" s="609"/>
      <c r="Q1479" s="609"/>
      <c r="R1479" s="609"/>
      <c r="S1479" s="609"/>
      <c r="T1479" s="609"/>
      <c r="U1479" s="609"/>
      <c r="V1479" s="609"/>
      <c r="W1479" s="610"/>
    </row>
    <row r="1480" spans="1:30" s="7" customFormat="1" ht="27.6" customHeight="1" thickBot="1" x14ac:dyDescent="0.2">
      <c r="A1480" s="320"/>
      <c r="B1480" s="624"/>
      <c r="C1480" s="326" t="s">
        <v>216</v>
      </c>
      <c r="D1480" s="327"/>
      <c r="E1480" s="608" t="e">
        <f>IF(#REF!="","",#REF!)</f>
        <v>#REF!</v>
      </c>
      <c r="F1480" s="609"/>
      <c r="G1480" s="609"/>
      <c r="H1480" s="609"/>
      <c r="I1480" s="609"/>
      <c r="J1480" s="609"/>
      <c r="K1480" s="609"/>
      <c r="L1480" s="609"/>
      <c r="M1480" s="609"/>
      <c r="N1480" s="609"/>
      <c r="O1480" s="609"/>
      <c r="P1480" s="609"/>
      <c r="Q1480" s="609"/>
      <c r="R1480" s="611"/>
      <c r="S1480" s="611"/>
      <c r="T1480" s="611"/>
      <c r="U1480" s="611"/>
      <c r="V1480" s="611"/>
      <c r="W1480" s="612"/>
    </row>
    <row r="1481" spans="1:30" s="7" customFormat="1" ht="18.600000000000001" customHeight="1" x14ac:dyDescent="0.15">
      <c r="A1481" s="320"/>
      <c r="B1481" s="624"/>
      <c r="C1481" s="332" t="s">
        <v>217</v>
      </c>
      <c r="D1481" s="333"/>
      <c r="E1481" s="333"/>
      <c r="F1481" s="334"/>
      <c r="G1481" s="377" t="s">
        <v>218</v>
      </c>
      <c r="H1481" s="378"/>
      <c r="I1481" s="378"/>
      <c r="J1481" s="378"/>
      <c r="K1481" s="378"/>
      <c r="L1481" s="378"/>
      <c r="M1481" s="378"/>
      <c r="N1481" s="378"/>
      <c r="O1481" s="378"/>
      <c r="P1481" s="378"/>
      <c r="Q1481" s="378"/>
      <c r="R1481" s="389" t="e">
        <f>IF(X1481&lt;&gt;"","","【入力内容確認欄】以下を確認し【作業用】事業計画書(間接)シートを修正願います。")</f>
        <v>#REF!</v>
      </c>
      <c r="S1481" s="632"/>
      <c r="T1481" s="632"/>
      <c r="U1481" s="632"/>
      <c r="V1481" s="632"/>
      <c r="W1481" s="633"/>
      <c r="X1481" s="68" t="e">
        <f>IF(AND(R1484="",R1485="",R1486="",R1487="",R1488="",R1489=""),"左の市区町村に係る入力が完了しました。今一度、記載内容をご確認ください。","")</f>
        <v>#REF!</v>
      </c>
    </row>
    <row r="1482" spans="1:30" s="7" customFormat="1" ht="9" customHeight="1" x14ac:dyDescent="0.15">
      <c r="A1482" s="320"/>
      <c r="B1482" s="624"/>
      <c r="C1482" s="335"/>
      <c r="D1482" s="336"/>
      <c r="E1482" s="336"/>
      <c r="F1482" s="337"/>
      <c r="G1482" s="379"/>
      <c r="H1482" s="380"/>
      <c r="I1482" s="380"/>
      <c r="J1482" s="380"/>
      <c r="K1482" s="380"/>
      <c r="L1482" s="380"/>
      <c r="M1482" s="380"/>
      <c r="N1482" s="380"/>
      <c r="O1482" s="380"/>
      <c r="P1482" s="380"/>
      <c r="Q1482" s="380"/>
      <c r="R1482" s="634"/>
      <c r="S1482" s="635"/>
      <c r="T1482" s="635"/>
      <c r="U1482" s="635"/>
      <c r="V1482" s="635"/>
      <c r="W1482" s="636"/>
    </row>
    <row r="1483" spans="1:30" s="7" customFormat="1" ht="9" customHeight="1" thickBot="1" x14ac:dyDescent="0.2">
      <c r="A1483" s="320"/>
      <c r="B1483" s="624"/>
      <c r="C1483" s="335"/>
      <c r="D1483" s="336"/>
      <c r="E1483" s="336"/>
      <c r="F1483" s="337"/>
      <c r="G1483" s="381"/>
      <c r="H1483" s="382"/>
      <c r="I1483" s="382"/>
      <c r="J1483" s="382"/>
      <c r="K1483" s="382"/>
      <c r="L1483" s="382"/>
      <c r="M1483" s="382"/>
      <c r="N1483" s="382"/>
      <c r="O1483" s="382"/>
      <c r="P1483" s="382"/>
      <c r="Q1483" s="382"/>
      <c r="R1483" s="637"/>
      <c r="S1483" s="638"/>
      <c r="T1483" s="638"/>
      <c r="U1483" s="638"/>
      <c r="V1483" s="638"/>
      <c r="W1483" s="639"/>
    </row>
    <row r="1484" spans="1:30" s="7" customFormat="1" ht="17.45" customHeight="1" x14ac:dyDescent="0.15">
      <c r="A1484" s="320"/>
      <c r="B1484" s="624"/>
      <c r="C1484" s="335"/>
      <c r="D1484" s="336"/>
      <c r="E1484" s="336"/>
      <c r="F1484" s="337"/>
      <c r="G1484" s="398" t="e">
        <f>IF(#REF!="","",#REF!)</f>
        <v>#REF!</v>
      </c>
      <c r="H1484" s="399"/>
      <c r="I1484" s="399"/>
      <c r="J1484" s="399"/>
      <c r="K1484" s="399"/>
      <c r="L1484" s="399"/>
      <c r="M1484" s="399"/>
      <c r="N1484" s="399"/>
      <c r="O1484" s="399"/>
      <c r="P1484" s="399"/>
      <c r="Q1484" s="399"/>
      <c r="R1484" s="646" t="e" cm="1">
        <f t="array" ref="R1484">IF(AND(X1453:X1478="",A1455:A1478=""),"","・報酬・期末勤勉手当・交通費・合計額・都道府県/国の補助金額のいずれかに不備あり。")</f>
        <v>#REF!</v>
      </c>
      <c r="S1484" s="647"/>
      <c r="T1484" s="647"/>
      <c r="U1484" s="647"/>
      <c r="V1484" s="647"/>
      <c r="W1484" s="648"/>
    </row>
    <row r="1485" spans="1:30" s="7" customFormat="1" ht="17.45" customHeight="1" x14ac:dyDescent="0.15">
      <c r="A1485" s="320"/>
      <c r="B1485" s="624"/>
      <c r="C1485" s="335"/>
      <c r="D1485" s="336"/>
      <c r="E1485" s="336"/>
      <c r="F1485" s="337"/>
      <c r="G1485" s="374" t="s">
        <v>219</v>
      </c>
      <c r="H1485" s="388"/>
      <c r="I1485" s="388"/>
      <c r="J1485" s="388"/>
      <c r="K1485" s="388"/>
      <c r="L1485" s="388"/>
      <c r="M1485" s="388"/>
      <c r="N1485" s="388"/>
      <c r="O1485" s="388"/>
      <c r="P1485" s="388"/>
      <c r="Q1485" s="388"/>
      <c r="R1485" s="367" t="str">
        <f>IF(A1451="市町村名×","・【C列】市区町村名：未入力または不備あり。","")</f>
        <v>・【C列】市区町村名：未入力または不備あり。</v>
      </c>
      <c r="S1485" s="644"/>
      <c r="T1485" s="644"/>
      <c r="U1485" s="644"/>
      <c r="V1485" s="644"/>
      <c r="W1485" s="645"/>
    </row>
    <row r="1486" spans="1:30" s="7" customFormat="1" ht="17.45" customHeight="1" x14ac:dyDescent="0.15">
      <c r="A1486" s="320"/>
      <c r="B1486" s="624"/>
      <c r="C1486" s="338"/>
      <c r="D1486" s="339"/>
      <c r="E1486" s="339"/>
      <c r="F1486" s="340"/>
      <c r="G1486" s="364" t="e">
        <f>IF(#REF!="","",#REF!)</f>
        <v>#REF!</v>
      </c>
      <c r="H1486" s="365"/>
      <c r="I1486" s="365"/>
      <c r="J1486" s="366"/>
      <c r="K1486" s="366"/>
      <c r="L1486" s="366"/>
      <c r="M1486" s="366"/>
      <c r="N1486" s="366"/>
      <c r="O1486" s="366"/>
      <c r="P1486" s="366"/>
      <c r="Q1486" s="366"/>
      <c r="R1486" s="367" t="e">
        <f>IF(OR(AF1455=2,NOT(AND(V1453&gt;0.3*U1453,V1453&lt;0.4*U1453,V1453&gt;=W1453))),"・【V列】都道府県補助額：未入力または不備あり。","")</f>
        <v>#REF!</v>
      </c>
      <c r="S1486" s="644"/>
      <c r="T1486" s="644"/>
      <c r="U1486" s="644"/>
      <c r="V1486" s="644"/>
      <c r="W1486" s="645"/>
    </row>
    <row r="1487" spans="1:30" s="7" customFormat="1" ht="17.45" customHeight="1" x14ac:dyDescent="0.15">
      <c r="A1487" s="320"/>
      <c r="B1487" s="624"/>
      <c r="C1487" s="348" t="s">
        <v>241</v>
      </c>
      <c r="D1487" s="349"/>
      <c r="E1487" s="349"/>
      <c r="F1487" s="350"/>
      <c r="G1487" s="372" t="s">
        <v>221</v>
      </c>
      <c r="H1487" s="373"/>
      <c r="I1487" s="373"/>
      <c r="J1487" s="372" t="s">
        <v>222</v>
      </c>
      <c r="K1487" s="373"/>
      <c r="L1487" s="373"/>
      <c r="M1487" s="373"/>
      <c r="N1487" s="374" t="s">
        <v>223</v>
      </c>
      <c r="O1487" s="366"/>
      <c r="P1487" s="366"/>
      <c r="Q1487" s="366"/>
      <c r="R1487" s="341" t="e">
        <f>IF(AND(W1453&lt;=U1453/3,MOD(W1453,1000)=0,NOT(W1453=0),AG1455=1),"","・【W列】国庫補助希望額に不備あり。")</f>
        <v>#REF!</v>
      </c>
      <c r="S1487" s="649"/>
      <c r="T1487" s="649"/>
      <c r="U1487" s="649"/>
      <c r="V1487" s="649"/>
      <c r="W1487" s="650"/>
    </row>
    <row r="1488" spans="1:30" s="7" customFormat="1" ht="17.45" customHeight="1" x14ac:dyDescent="0.15">
      <c r="A1488" s="320"/>
      <c r="B1488" s="624"/>
      <c r="C1488" s="370"/>
      <c r="D1488" s="371"/>
      <c r="E1488" s="371"/>
      <c r="F1488" s="371"/>
      <c r="G1488" s="364" t="e">
        <f>IF(#REF!="","",#REF!)</f>
        <v>#REF!</v>
      </c>
      <c r="H1488" s="375"/>
      <c r="I1488" s="376"/>
      <c r="J1488" s="364" t="e">
        <f>IF(#REF!="","",#REF!)</f>
        <v>#REF!</v>
      </c>
      <c r="K1488" s="375"/>
      <c r="L1488" s="375"/>
      <c r="M1488" s="376"/>
      <c r="N1488" s="364" t="e">
        <f>IF(#REF!="","",#REF!)</f>
        <v>#REF!</v>
      </c>
      <c r="O1488" s="375"/>
      <c r="P1488" s="375"/>
      <c r="Q1488" s="375"/>
      <c r="R1488" s="651" t="e">
        <f>IF(AND(SUM(F1476:G1478)&lt;=D1453,SUM(R1476:R1478)&lt;=D1453),"","・報酬の「配置人数」には年間を通じた配置予定人数を記載してください。(※１)及び記入例参照")</f>
        <v>#REF!</v>
      </c>
      <c r="S1488" s="652"/>
      <c r="T1488" s="652"/>
      <c r="U1488" s="652"/>
      <c r="V1488" s="652"/>
      <c r="W1488" s="653"/>
      <c r="X1488" s="31" t="str">
        <f>IF(AND(O1488="○",T1488="○"),"①か②の",IF(AND(O1488="―",T1488="―"),"エラー",""))</f>
        <v/>
      </c>
    </row>
    <row r="1489" spans="1:33" s="7" customFormat="1" ht="17.45" customHeight="1" x14ac:dyDescent="0.15">
      <c r="A1489" s="320"/>
      <c r="B1489" s="624"/>
      <c r="C1489" s="348" t="s">
        <v>224</v>
      </c>
      <c r="D1489" s="349"/>
      <c r="E1489" s="349"/>
      <c r="F1489" s="350"/>
      <c r="G1489" s="354" t="s">
        <v>225</v>
      </c>
      <c r="H1489" s="354"/>
      <c r="I1489" s="354"/>
      <c r="J1489" s="355" t="s">
        <v>242</v>
      </c>
      <c r="K1489" s="356"/>
      <c r="L1489" s="356"/>
      <c r="M1489" s="356"/>
      <c r="N1489" s="356"/>
      <c r="O1489" s="356"/>
      <c r="P1489" s="356"/>
      <c r="Q1489" s="356"/>
      <c r="R1489" s="651" t="e">
        <f>IF(AND(OR(COUNTIF(J1490,"①*"),COUNTIF(J1490,"②*")),AND(E1479&lt;&gt;"",E1480&lt;&gt;"",G1484="○",G1486="○",G1488="○",J1488="○",N1488="○",G1490="○")),"","・【成果目標】・【成果指標】・【部活動指導員について】・【支給要件の確認】・【部活動指導員の指導状況】・【地域連携・地域移行に資する取組】のいずれかに未入力箇所あり。")</f>
        <v>#REF!</v>
      </c>
      <c r="S1489" s="546"/>
      <c r="T1489" s="546"/>
      <c r="U1489" s="546"/>
      <c r="V1489" s="546"/>
      <c r="W1489" s="547"/>
    </row>
    <row r="1490" spans="1:33" s="7" customFormat="1" ht="26.45" customHeight="1" thickBot="1" x14ac:dyDescent="0.2">
      <c r="A1490" s="320"/>
      <c r="B1490" s="625"/>
      <c r="C1490" s="351"/>
      <c r="D1490" s="352"/>
      <c r="E1490" s="352"/>
      <c r="F1490" s="353"/>
      <c r="G1490" s="363" t="e">
        <f>IF(#REF!="","",#REF!)</f>
        <v>#REF!</v>
      </c>
      <c r="H1490" s="363"/>
      <c r="I1490" s="363"/>
      <c r="J1490" s="657" t="e">
        <f>IF(#REF!="","",#REF!)</f>
        <v>#REF!</v>
      </c>
      <c r="K1490" s="658"/>
      <c r="L1490" s="658"/>
      <c r="M1490" s="658"/>
      <c r="N1490" s="658"/>
      <c r="O1490" s="658"/>
      <c r="P1490" s="658"/>
      <c r="Q1490" s="658"/>
      <c r="R1490" s="654"/>
      <c r="S1490" s="655"/>
      <c r="T1490" s="655"/>
      <c r="U1490" s="655"/>
      <c r="V1490" s="655"/>
      <c r="W1490" s="656"/>
      <c r="X1490" s="31" t="str">
        <f>IF(AND(O1490="○",T1490="○"),"①か②の",IF(AND(O1490="―",T1490="―"),"エラー",""))</f>
        <v/>
      </c>
    </row>
    <row r="1491" spans="1:33" s="7" customFormat="1" ht="26.45" customHeight="1" x14ac:dyDescent="0.15">
      <c r="A1491" s="24" t="str">
        <f>IF(OR(COUNTIF(C1493,"*区"),COUNTIF(C1493,"*市"),COUNTIF(C1493,"*町"),COUNTIF(C1493,"*村"),COUNTIF(C1493,"*組合")),"○","市町村名×")</f>
        <v>市町村名×</v>
      </c>
      <c r="B1491" s="490" t="s">
        <v>106</v>
      </c>
      <c r="C1491" s="659" t="s">
        <v>236</v>
      </c>
      <c r="D1491" s="661" t="s">
        <v>237</v>
      </c>
      <c r="E1491" s="409" t="s">
        <v>191</v>
      </c>
      <c r="F1491" s="410"/>
      <c r="G1491" s="410"/>
      <c r="H1491" s="410"/>
      <c r="I1491" s="410"/>
      <c r="J1491" s="410"/>
      <c r="K1491" s="410"/>
      <c r="L1491" s="410"/>
      <c r="M1491" s="410"/>
      <c r="N1491" s="410"/>
      <c r="O1491" s="410"/>
      <c r="P1491" s="410"/>
      <c r="Q1491" s="410"/>
      <c r="R1491" s="410"/>
      <c r="S1491" s="410"/>
      <c r="T1491" s="410"/>
      <c r="U1491" s="492" t="s">
        <v>192</v>
      </c>
      <c r="V1491" s="492" t="s">
        <v>238</v>
      </c>
      <c r="W1491" s="517" t="s">
        <v>193</v>
      </c>
      <c r="X1491" s="25" t="e">
        <f>IF(OR(AF1495=2,NOT(AND(V1493&gt;0.3*U1493,V1493&lt;0.4*U1493,V1493&gt;=W1493))),"※３参照：【Ｕ列】都道府県補助額を確認してください","")</f>
        <v>#REF!</v>
      </c>
      <c r="Y1491" s="26"/>
    </row>
    <row r="1492" spans="1:33" s="7" customFormat="1" ht="21.6" customHeight="1" thickBot="1" x14ac:dyDescent="0.2">
      <c r="A1492" s="24" t="str">
        <f>IF(B1493="都道府県確認欄","No.不備","")</f>
        <v/>
      </c>
      <c r="B1492" s="491"/>
      <c r="C1492" s="660"/>
      <c r="D1492" s="662"/>
      <c r="E1492" s="411"/>
      <c r="F1492" s="412"/>
      <c r="G1492" s="412"/>
      <c r="H1492" s="412"/>
      <c r="I1492" s="412"/>
      <c r="J1492" s="412"/>
      <c r="K1492" s="412"/>
      <c r="L1492" s="412"/>
      <c r="M1492" s="412"/>
      <c r="N1492" s="412"/>
      <c r="O1492" s="412"/>
      <c r="P1492" s="412"/>
      <c r="Q1492" s="412"/>
      <c r="R1492" s="412"/>
      <c r="S1492" s="412"/>
      <c r="T1492" s="412"/>
      <c r="U1492" s="493"/>
      <c r="V1492" s="493"/>
      <c r="W1492" s="518"/>
      <c r="X1492" s="25" t="e">
        <f>IF(AND(W1493&lt;=U1493/3,MOD(W1493,1000)=0,NOT(W1493=0),AG1495=1),"","※３参照：【Ｖ列】国庫補助希望額を確認してください。")</f>
        <v>#REF!</v>
      </c>
      <c r="Y1492" s="26"/>
    </row>
    <row r="1493" spans="1:33" s="7" customFormat="1" ht="24" customHeight="1" x14ac:dyDescent="0.15">
      <c r="A1493" s="14"/>
      <c r="B1493" s="622" t="str">
        <f>IFERROR(IF(OR(COUNTIF(C1493,"*区"),COUNTIF(C1493,"*市"),COUNTIF(C1493,"*町"),COUNTIF(C1493,"*村"),COUNTIF(C1493,"*組合")),B1453+1,"－"),"都道府県確認欄")</f>
        <v>－</v>
      </c>
      <c r="C1493" s="626" t="e">
        <f>#REF!</f>
        <v>#REF!</v>
      </c>
      <c r="D1493" s="629" t="e">
        <f>SUM($F1495:$F1514)</f>
        <v>#REF!</v>
      </c>
      <c r="E1493" s="523" t="s">
        <v>194</v>
      </c>
      <c r="F1493" s="524" t="s">
        <v>195</v>
      </c>
      <c r="G1493" s="526" t="s">
        <v>196</v>
      </c>
      <c r="H1493" s="528" t="s">
        <v>197</v>
      </c>
      <c r="I1493" s="423" t="s">
        <v>198</v>
      </c>
      <c r="J1493" s="424"/>
      <c r="K1493" s="425"/>
      <c r="L1493" s="429" t="s">
        <v>100</v>
      </c>
      <c r="M1493" s="430"/>
      <c r="N1493" s="430"/>
      <c r="O1493" s="430"/>
      <c r="P1493" s="430"/>
      <c r="Q1493" s="430"/>
      <c r="R1493" s="430"/>
      <c r="S1493" s="431"/>
      <c r="T1493" s="413" t="s">
        <v>199</v>
      </c>
      <c r="U1493" s="415" t="e">
        <f>SUM($T1495,$O1516,$T1516)</f>
        <v>#REF!</v>
      </c>
      <c r="V1493" s="665" t="e">
        <f>#REF!</f>
        <v>#REF!</v>
      </c>
      <c r="W1493" s="667" t="e">
        <f>#REF!</f>
        <v>#REF!</v>
      </c>
      <c r="X1493" s="23" t="e">
        <f>IF(AND(AD1495=1,AE1495=1,AF1495=1,AG1495=1),"","入力不備あり")</f>
        <v>#REF!</v>
      </c>
      <c r="Y1493" s="26"/>
    </row>
    <row r="1494" spans="1:33" s="7" customFormat="1" ht="12.6" customHeight="1" thickBot="1" x14ac:dyDescent="0.2">
      <c r="A1494" s="14"/>
      <c r="B1494" s="623"/>
      <c r="C1494" s="627"/>
      <c r="D1494" s="630"/>
      <c r="E1494" s="523"/>
      <c r="F1494" s="525"/>
      <c r="G1494" s="527"/>
      <c r="H1494" s="529"/>
      <c r="I1494" s="426"/>
      <c r="J1494" s="427"/>
      <c r="K1494" s="428"/>
      <c r="L1494" s="432"/>
      <c r="M1494" s="432"/>
      <c r="N1494" s="432"/>
      <c r="O1494" s="432"/>
      <c r="P1494" s="432"/>
      <c r="Q1494" s="432"/>
      <c r="R1494" s="432"/>
      <c r="S1494" s="433"/>
      <c r="T1494" s="414"/>
      <c r="U1494" s="416"/>
      <c r="V1494" s="666"/>
      <c r="W1494" s="565"/>
      <c r="X1494" s="26"/>
      <c r="Y1494" s="7" t="s">
        <v>180</v>
      </c>
      <c r="Z1494" s="7" t="s">
        <v>200</v>
      </c>
      <c r="AA1494" s="7" t="s">
        <v>201</v>
      </c>
      <c r="AB1494" s="7" t="s">
        <v>202</v>
      </c>
      <c r="AD1494" s="7" t="s">
        <v>203</v>
      </c>
      <c r="AE1494" s="7" t="s">
        <v>107</v>
      </c>
      <c r="AF1494" s="7" t="s">
        <v>239</v>
      </c>
      <c r="AG1494" s="7" t="s">
        <v>204</v>
      </c>
    </row>
    <row r="1495" spans="1:33" s="7" customFormat="1" ht="17.45" customHeight="1" x14ac:dyDescent="0.15">
      <c r="A1495" s="27" t="e">
        <f>IF(AND(F1495&lt;&gt;"",G1495&lt;&gt;"",H1495&lt;&gt;"",I1495&lt;&gt;""),"","入力不備あり")</f>
        <v>#REF!</v>
      </c>
      <c r="B1495" s="623"/>
      <c r="C1495" s="628"/>
      <c r="D1495" s="631"/>
      <c r="E1495" s="523"/>
      <c r="F1495" s="47" t="e">
        <f>IF(#REF!="","",#REF!)</f>
        <v>#REF!</v>
      </c>
      <c r="G1495" s="49" t="e">
        <f>IF(#REF!="","",#REF!)</f>
        <v>#REF!</v>
      </c>
      <c r="H1495" s="54" t="e">
        <f>IF(#REF!="","",#REF!)</f>
        <v>#REF!</v>
      </c>
      <c r="I1495" s="385" t="str">
        <f>IFERROR(INT(G1495*H1495),"")</f>
        <v/>
      </c>
      <c r="J1495" s="386"/>
      <c r="K1495" s="387"/>
      <c r="L1495" s="613" t="e">
        <f>IF(#REF!="","",#REF!)</f>
        <v>#REF!</v>
      </c>
      <c r="M1495" s="613"/>
      <c r="N1495" s="613"/>
      <c r="O1495" s="613"/>
      <c r="P1495" s="613"/>
      <c r="Q1495" s="613"/>
      <c r="R1495" s="613"/>
      <c r="S1495" s="614"/>
      <c r="T1495" s="567">
        <f>SUM($I1495:$K1514)</f>
        <v>0</v>
      </c>
      <c r="U1495" s="416"/>
      <c r="V1495" s="666"/>
      <c r="W1495" s="565"/>
      <c r="X1495" s="23" t="e">
        <f>IF(AND(Y1495=1,Z1495=1,AA1495=1,AB1495=1,AD1495=1,AE1495=1,AF1495=1,AG1495=1),"","入力不備あり")</f>
        <v>#REF!</v>
      </c>
      <c r="Y1495" s="7">
        <f>IFERROR(IF(F1495="",2,IF(AND(F1495&gt;=1,(MOD(F1495,1)=0)),1,IF(AND(F1495=0,L1495&lt;&gt;""),1,2))),2)</f>
        <v>2</v>
      </c>
      <c r="Z1495" s="7" t="e">
        <f>IF(G1495="",2,IF(G1495&lt;=1600,1,2))</f>
        <v>#REF!</v>
      </c>
      <c r="AA1495" s="7" t="e">
        <f>IF(H1495="",2,IF(H1495&gt;=0,1,2))</f>
        <v>#REF!</v>
      </c>
      <c r="AB1495" s="7" t="e">
        <f>IF(I1495=#REF!,1,2)</f>
        <v>#REF!</v>
      </c>
      <c r="AD1495" s="7" t="e">
        <f>IF(T1495=#REF!,1,2)</f>
        <v>#REF!</v>
      </c>
      <c r="AE1495" s="7" t="e">
        <f>IF(U1493=#REF!,1,2)</f>
        <v>#REF!</v>
      </c>
      <c r="AF1495" s="7" t="e">
        <f>IF(V1493=0,2,IF(#REF!="",2,IF(V1493=#REF!,1,2)))</f>
        <v>#REF!</v>
      </c>
      <c r="AG1495" s="7" t="e">
        <f>IF(W1493=0,2,IF(W1493=#REF!,1,2))</f>
        <v>#REF!</v>
      </c>
    </row>
    <row r="1496" spans="1:33" s="7" customFormat="1" ht="17.45" customHeight="1" x14ac:dyDescent="0.15">
      <c r="A1496" s="27" t="e">
        <f>IF(AND(F1496="",G1496="",H1496="",I1496="",L1496=""),"",IF(AND(F1496&lt;&gt;"",G1496&lt;&gt;"",H1496&lt;&gt;"",I1496&lt;&gt;""),"","入力不備あり"))</f>
        <v>#REF!</v>
      </c>
      <c r="B1496" s="623"/>
      <c r="C1496" s="628"/>
      <c r="D1496" s="631"/>
      <c r="E1496" s="523"/>
      <c r="F1496" s="47" t="e">
        <f>IF(#REF!="","",#REF!)</f>
        <v>#REF!</v>
      </c>
      <c r="G1496" s="49" t="e">
        <f>IF(#REF!="","",#REF!)</f>
        <v>#REF!</v>
      </c>
      <c r="H1496" s="54" t="e">
        <f>IF(#REF!="","",#REF!)</f>
        <v>#REF!</v>
      </c>
      <c r="I1496" s="385" t="str">
        <f>IFERROR(INT(G1496*H1496),"")</f>
        <v/>
      </c>
      <c r="J1496" s="386"/>
      <c r="K1496" s="387"/>
      <c r="L1496" s="613" t="e">
        <f>IF(#REF!="","",#REF!)</f>
        <v>#REF!</v>
      </c>
      <c r="M1496" s="613"/>
      <c r="N1496" s="613"/>
      <c r="O1496" s="613"/>
      <c r="P1496" s="613"/>
      <c r="Q1496" s="613"/>
      <c r="R1496" s="613"/>
      <c r="S1496" s="614"/>
      <c r="T1496" s="567"/>
      <c r="U1496" s="416"/>
      <c r="V1496" s="666"/>
      <c r="W1496" s="565"/>
      <c r="X1496" s="23" t="e">
        <f>IF(AND(Y1496=3,Z1496=3,AA1496=3),"",IF(AND(Y1496=1,Z1496=1,AA1496=1,AB1496=1),"","入力不備あり"))</f>
        <v>#REF!</v>
      </c>
      <c r="Y1496" s="7">
        <f>IFERROR(IF(F1496="",3,IF(AND(F1496&gt;=1,(MOD(F1496,1)=0)),1,IF(AND(F1496=0,L1496&lt;&gt;""),1,2))),2)</f>
        <v>2</v>
      </c>
      <c r="Z1496" s="7" t="e">
        <f>IF(G1496="",3,IF(G1496&lt;=1600,1,2))</f>
        <v>#REF!</v>
      </c>
      <c r="AA1496" s="7" t="e">
        <f>IF(H1496="",3,IF(H1496&gt;=0,1,2))</f>
        <v>#REF!</v>
      </c>
      <c r="AB1496" s="7" t="e">
        <f>IF(I1496=#REF!,1,2)</f>
        <v>#REF!</v>
      </c>
    </row>
    <row r="1497" spans="1:33" s="7" customFormat="1" ht="17.45" customHeight="1" x14ac:dyDescent="0.15">
      <c r="A1497" s="27" t="e">
        <f>IF(AND(F1497="",G1497="",H1497="",I1497="",L1497=""),"",IF(AND(F1497&lt;&gt;"",G1497&lt;&gt;"",H1497&lt;&gt;"",I1497&lt;&gt;""),"","入力不備あり"))</f>
        <v>#REF!</v>
      </c>
      <c r="B1497" s="623"/>
      <c r="C1497" s="628"/>
      <c r="D1497" s="631"/>
      <c r="E1497" s="523"/>
      <c r="F1497" s="47" t="e">
        <f>IF(#REF!="","",#REF!)</f>
        <v>#REF!</v>
      </c>
      <c r="G1497" s="49" t="e">
        <f>IF(#REF!="","",#REF!)</f>
        <v>#REF!</v>
      </c>
      <c r="H1497" s="54" t="e">
        <f>IF(#REF!="","",#REF!)</f>
        <v>#REF!</v>
      </c>
      <c r="I1497" s="385" t="str">
        <f t="shared" ref="I1497:I1514" si="260">IFERROR(INT(G1497*H1497),"")</f>
        <v/>
      </c>
      <c r="J1497" s="386"/>
      <c r="K1497" s="387"/>
      <c r="L1497" s="613" t="e">
        <f>IF(#REF!="","",#REF!)</f>
        <v>#REF!</v>
      </c>
      <c r="M1497" s="613"/>
      <c r="N1497" s="613"/>
      <c r="O1497" s="613"/>
      <c r="P1497" s="613"/>
      <c r="Q1497" s="613"/>
      <c r="R1497" s="613"/>
      <c r="S1497" s="614"/>
      <c r="T1497" s="567"/>
      <c r="U1497" s="416"/>
      <c r="V1497" s="666"/>
      <c r="W1497" s="565"/>
      <c r="X1497" s="23" t="e">
        <f t="shared" ref="X1497:X1514" si="261">IF(AND(Y1497=3,Z1497=3,AA1497=3),"",IF(AND(Y1497=1,Z1497=1,AA1497=1,AB1497=1),"","入力不備あり"))</f>
        <v>#REF!</v>
      </c>
      <c r="Y1497" s="7">
        <f t="shared" ref="Y1497:Y1514" si="262">IFERROR(IF(F1497="",3,IF(AND(F1497&gt;=1,(MOD(F1497,1)=0)),1,IF(AND(F1497=0,L1497&lt;&gt;""),1,2))),2)</f>
        <v>2</v>
      </c>
      <c r="Z1497" s="7" t="e">
        <f t="shared" ref="Z1497:Z1514" si="263">IF(G1497="",3,IF(G1497&lt;=1600,1,2))</f>
        <v>#REF!</v>
      </c>
      <c r="AA1497" s="7" t="e">
        <f t="shared" ref="AA1497:AA1514" si="264">IF(H1497="",3,IF(H1497&gt;=0,1,2))</f>
        <v>#REF!</v>
      </c>
      <c r="AB1497" s="7" t="e">
        <f>IF(I1497=#REF!,1,2)</f>
        <v>#REF!</v>
      </c>
    </row>
    <row r="1498" spans="1:33" s="7" customFormat="1" ht="17.45" customHeight="1" x14ac:dyDescent="0.15">
      <c r="A1498" s="27" t="e">
        <f t="shared" ref="A1498:A1514" si="265">IF(AND(F1498="",G1498="",H1498="",I1498="",L1498=""),"",IF(AND(F1498&lt;&gt;"",G1498&lt;&gt;"",H1498&lt;&gt;"",I1498&lt;&gt;""),"","入力不備あり"))</f>
        <v>#REF!</v>
      </c>
      <c r="B1498" s="623"/>
      <c r="C1498" s="628"/>
      <c r="D1498" s="631"/>
      <c r="E1498" s="523"/>
      <c r="F1498" s="47" t="e">
        <f>IF(#REF!="","",#REF!)</f>
        <v>#REF!</v>
      </c>
      <c r="G1498" s="49" t="e">
        <f>IF(#REF!="","",#REF!)</f>
        <v>#REF!</v>
      </c>
      <c r="H1498" s="54" t="e">
        <f>IF(#REF!="","",#REF!)</f>
        <v>#REF!</v>
      </c>
      <c r="I1498" s="385" t="str">
        <f t="shared" si="260"/>
        <v/>
      </c>
      <c r="J1498" s="386"/>
      <c r="K1498" s="387"/>
      <c r="L1498" s="613" t="e">
        <f>IF(#REF!="","",#REF!)</f>
        <v>#REF!</v>
      </c>
      <c r="M1498" s="613"/>
      <c r="N1498" s="613"/>
      <c r="O1498" s="613"/>
      <c r="P1498" s="613"/>
      <c r="Q1498" s="613"/>
      <c r="R1498" s="613"/>
      <c r="S1498" s="614"/>
      <c r="T1498" s="567"/>
      <c r="U1498" s="416"/>
      <c r="V1498" s="666"/>
      <c r="W1498" s="565"/>
      <c r="X1498" s="23" t="e">
        <f t="shared" si="261"/>
        <v>#REF!</v>
      </c>
      <c r="Y1498" s="7">
        <f t="shared" si="262"/>
        <v>2</v>
      </c>
      <c r="Z1498" s="7" t="e">
        <f t="shared" si="263"/>
        <v>#REF!</v>
      </c>
      <c r="AA1498" s="7" t="e">
        <f t="shared" si="264"/>
        <v>#REF!</v>
      </c>
      <c r="AB1498" s="7" t="e">
        <f>IF(I1498=#REF!,1,2)</f>
        <v>#REF!</v>
      </c>
    </row>
    <row r="1499" spans="1:33" s="7" customFormat="1" ht="17.45" customHeight="1" x14ac:dyDescent="0.15">
      <c r="A1499" s="27" t="e">
        <f t="shared" si="265"/>
        <v>#REF!</v>
      </c>
      <c r="B1499" s="623"/>
      <c r="C1499" s="628"/>
      <c r="D1499" s="631"/>
      <c r="E1499" s="523"/>
      <c r="F1499" s="47" t="e">
        <f>IF(#REF!="","",#REF!)</f>
        <v>#REF!</v>
      </c>
      <c r="G1499" s="49" t="e">
        <f>IF(#REF!="","",#REF!)</f>
        <v>#REF!</v>
      </c>
      <c r="H1499" s="54" t="e">
        <f>IF(#REF!="","",#REF!)</f>
        <v>#REF!</v>
      </c>
      <c r="I1499" s="385" t="str">
        <f t="shared" si="260"/>
        <v/>
      </c>
      <c r="J1499" s="386"/>
      <c r="K1499" s="387"/>
      <c r="L1499" s="613" t="e">
        <f>IF(#REF!="","",#REF!)</f>
        <v>#REF!</v>
      </c>
      <c r="M1499" s="613"/>
      <c r="N1499" s="613"/>
      <c r="O1499" s="613"/>
      <c r="P1499" s="613"/>
      <c r="Q1499" s="613"/>
      <c r="R1499" s="613"/>
      <c r="S1499" s="614"/>
      <c r="T1499" s="567"/>
      <c r="U1499" s="416"/>
      <c r="V1499" s="666"/>
      <c r="W1499" s="565"/>
      <c r="X1499" s="23" t="e">
        <f t="shared" si="261"/>
        <v>#REF!</v>
      </c>
      <c r="Y1499" s="7">
        <f t="shared" si="262"/>
        <v>2</v>
      </c>
      <c r="Z1499" s="7" t="e">
        <f t="shared" si="263"/>
        <v>#REF!</v>
      </c>
      <c r="AA1499" s="7" t="e">
        <f t="shared" si="264"/>
        <v>#REF!</v>
      </c>
      <c r="AB1499" s="7" t="e">
        <f>IF(I1499=#REF!,1,2)</f>
        <v>#REF!</v>
      </c>
    </row>
    <row r="1500" spans="1:33" s="7" customFormat="1" ht="17.45" customHeight="1" x14ac:dyDescent="0.15">
      <c r="A1500" s="27" t="e">
        <f t="shared" si="265"/>
        <v>#REF!</v>
      </c>
      <c r="B1500" s="623"/>
      <c r="C1500" s="628"/>
      <c r="D1500" s="631"/>
      <c r="E1500" s="523"/>
      <c r="F1500" s="47" t="e">
        <f>IF(#REF!="","",#REF!)</f>
        <v>#REF!</v>
      </c>
      <c r="G1500" s="49" t="e">
        <f>IF(#REF!="","",#REF!)</f>
        <v>#REF!</v>
      </c>
      <c r="H1500" s="54" t="e">
        <f>IF(#REF!="","",#REF!)</f>
        <v>#REF!</v>
      </c>
      <c r="I1500" s="385" t="str">
        <f t="shared" si="260"/>
        <v/>
      </c>
      <c r="J1500" s="386"/>
      <c r="K1500" s="387"/>
      <c r="L1500" s="613" t="e">
        <f>IF(#REF!="","",#REF!)</f>
        <v>#REF!</v>
      </c>
      <c r="M1500" s="613"/>
      <c r="N1500" s="613"/>
      <c r="O1500" s="613"/>
      <c r="P1500" s="613"/>
      <c r="Q1500" s="613"/>
      <c r="R1500" s="613"/>
      <c r="S1500" s="614"/>
      <c r="T1500" s="567"/>
      <c r="U1500" s="416"/>
      <c r="V1500" s="666"/>
      <c r="W1500" s="565"/>
      <c r="X1500" s="23" t="e">
        <f t="shared" si="261"/>
        <v>#REF!</v>
      </c>
      <c r="Y1500" s="7">
        <f t="shared" si="262"/>
        <v>2</v>
      </c>
      <c r="Z1500" s="7" t="e">
        <f t="shared" si="263"/>
        <v>#REF!</v>
      </c>
      <c r="AA1500" s="7" t="e">
        <f t="shared" si="264"/>
        <v>#REF!</v>
      </c>
      <c r="AB1500" s="7" t="e">
        <f>IF(I1500=#REF!,1,2)</f>
        <v>#REF!</v>
      </c>
    </row>
    <row r="1501" spans="1:33" s="7" customFormat="1" ht="17.45" customHeight="1" x14ac:dyDescent="0.15">
      <c r="A1501" s="27" t="e">
        <f t="shared" si="265"/>
        <v>#REF!</v>
      </c>
      <c r="B1501" s="623"/>
      <c r="C1501" s="628"/>
      <c r="D1501" s="631"/>
      <c r="E1501" s="523"/>
      <c r="F1501" s="47" t="e">
        <f>IF(#REF!="","",#REF!)</f>
        <v>#REF!</v>
      </c>
      <c r="G1501" s="49" t="e">
        <f>IF(#REF!="","",#REF!)</f>
        <v>#REF!</v>
      </c>
      <c r="H1501" s="54" t="e">
        <f>IF(#REF!="","",#REF!)</f>
        <v>#REF!</v>
      </c>
      <c r="I1501" s="385" t="str">
        <f t="shared" si="260"/>
        <v/>
      </c>
      <c r="J1501" s="386"/>
      <c r="K1501" s="387"/>
      <c r="L1501" s="613" t="e">
        <f>IF(#REF!="","",#REF!)</f>
        <v>#REF!</v>
      </c>
      <c r="M1501" s="613"/>
      <c r="N1501" s="613"/>
      <c r="O1501" s="613"/>
      <c r="P1501" s="613"/>
      <c r="Q1501" s="613"/>
      <c r="R1501" s="613"/>
      <c r="S1501" s="614"/>
      <c r="T1501" s="567"/>
      <c r="U1501" s="416"/>
      <c r="V1501" s="666"/>
      <c r="W1501" s="565"/>
      <c r="X1501" s="23" t="e">
        <f t="shared" si="261"/>
        <v>#REF!</v>
      </c>
      <c r="Y1501" s="7">
        <f t="shared" si="262"/>
        <v>2</v>
      </c>
      <c r="Z1501" s="7" t="e">
        <f t="shared" si="263"/>
        <v>#REF!</v>
      </c>
      <c r="AA1501" s="7" t="e">
        <f t="shared" si="264"/>
        <v>#REF!</v>
      </c>
      <c r="AB1501" s="7" t="e">
        <f>IF(I1501=#REF!,1,2)</f>
        <v>#REF!</v>
      </c>
    </row>
    <row r="1502" spans="1:33" s="7" customFormat="1" ht="17.45" customHeight="1" x14ac:dyDescent="0.15">
      <c r="A1502" s="27" t="e">
        <f t="shared" si="265"/>
        <v>#REF!</v>
      </c>
      <c r="B1502" s="623"/>
      <c r="C1502" s="628"/>
      <c r="D1502" s="631"/>
      <c r="E1502" s="523"/>
      <c r="F1502" s="47" t="e">
        <f>IF(#REF!="","",#REF!)</f>
        <v>#REF!</v>
      </c>
      <c r="G1502" s="49" t="e">
        <f>IF(#REF!="","",#REF!)</f>
        <v>#REF!</v>
      </c>
      <c r="H1502" s="54" t="e">
        <f>IF(#REF!="","",#REF!)</f>
        <v>#REF!</v>
      </c>
      <c r="I1502" s="385" t="str">
        <f t="shared" si="260"/>
        <v/>
      </c>
      <c r="J1502" s="386"/>
      <c r="K1502" s="387"/>
      <c r="L1502" s="613" t="e">
        <f>IF(#REF!="","",#REF!)</f>
        <v>#REF!</v>
      </c>
      <c r="M1502" s="613"/>
      <c r="N1502" s="613"/>
      <c r="O1502" s="613"/>
      <c r="P1502" s="613"/>
      <c r="Q1502" s="613"/>
      <c r="R1502" s="613"/>
      <c r="S1502" s="614"/>
      <c r="T1502" s="567"/>
      <c r="U1502" s="416"/>
      <c r="V1502" s="666"/>
      <c r="W1502" s="565"/>
      <c r="X1502" s="23" t="e">
        <f t="shared" si="261"/>
        <v>#REF!</v>
      </c>
      <c r="Y1502" s="7">
        <f t="shared" si="262"/>
        <v>2</v>
      </c>
      <c r="Z1502" s="7" t="e">
        <f t="shared" si="263"/>
        <v>#REF!</v>
      </c>
      <c r="AA1502" s="7" t="e">
        <f t="shared" si="264"/>
        <v>#REF!</v>
      </c>
      <c r="AB1502" s="7" t="e">
        <f>IF(I1502=#REF!,1,2)</f>
        <v>#REF!</v>
      </c>
    </row>
    <row r="1503" spans="1:33" s="7" customFormat="1" ht="17.45" customHeight="1" x14ac:dyDescent="0.15">
      <c r="A1503" s="27" t="e">
        <f t="shared" si="265"/>
        <v>#REF!</v>
      </c>
      <c r="B1503" s="623"/>
      <c r="C1503" s="628"/>
      <c r="D1503" s="631"/>
      <c r="E1503" s="523"/>
      <c r="F1503" s="47" t="e">
        <f>IF(#REF!="","",#REF!)</f>
        <v>#REF!</v>
      </c>
      <c r="G1503" s="49" t="e">
        <f>IF(#REF!="","",#REF!)</f>
        <v>#REF!</v>
      </c>
      <c r="H1503" s="54" t="e">
        <f>IF(#REF!="","",#REF!)</f>
        <v>#REF!</v>
      </c>
      <c r="I1503" s="385" t="str">
        <f t="shared" si="260"/>
        <v/>
      </c>
      <c r="J1503" s="386"/>
      <c r="K1503" s="387"/>
      <c r="L1503" s="613" t="e">
        <f>IF(#REF!="","",#REF!)</f>
        <v>#REF!</v>
      </c>
      <c r="M1503" s="613"/>
      <c r="N1503" s="613"/>
      <c r="O1503" s="613"/>
      <c r="P1503" s="613"/>
      <c r="Q1503" s="613"/>
      <c r="R1503" s="613"/>
      <c r="S1503" s="614"/>
      <c r="T1503" s="567"/>
      <c r="U1503" s="416"/>
      <c r="V1503" s="666"/>
      <c r="W1503" s="565"/>
      <c r="X1503" s="23" t="e">
        <f t="shared" si="261"/>
        <v>#REF!</v>
      </c>
      <c r="Y1503" s="7">
        <f t="shared" si="262"/>
        <v>2</v>
      </c>
      <c r="Z1503" s="7" t="e">
        <f t="shared" si="263"/>
        <v>#REF!</v>
      </c>
      <c r="AA1503" s="7" t="e">
        <f t="shared" si="264"/>
        <v>#REF!</v>
      </c>
      <c r="AB1503" s="7" t="e">
        <f>IF(I1503=#REF!,1,2)</f>
        <v>#REF!</v>
      </c>
    </row>
    <row r="1504" spans="1:33" s="7" customFormat="1" ht="17.45" customHeight="1" x14ac:dyDescent="0.15">
      <c r="A1504" s="27" t="e">
        <f t="shared" si="265"/>
        <v>#REF!</v>
      </c>
      <c r="B1504" s="623"/>
      <c r="C1504" s="628"/>
      <c r="D1504" s="631"/>
      <c r="E1504" s="523"/>
      <c r="F1504" s="47" t="e">
        <f>IF(#REF!="","",#REF!)</f>
        <v>#REF!</v>
      </c>
      <c r="G1504" s="49" t="e">
        <f>IF(#REF!="","",#REF!)</f>
        <v>#REF!</v>
      </c>
      <c r="H1504" s="54" t="e">
        <f>IF(#REF!="","",#REF!)</f>
        <v>#REF!</v>
      </c>
      <c r="I1504" s="385" t="str">
        <f t="shared" si="260"/>
        <v/>
      </c>
      <c r="J1504" s="386"/>
      <c r="K1504" s="387"/>
      <c r="L1504" s="613" t="e">
        <f>IF(#REF!="","",#REF!)</f>
        <v>#REF!</v>
      </c>
      <c r="M1504" s="613"/>
      <c r="N1504" s="613"/>
      <c r="O1504" s="613"/>
      <c r="P1504" s="613"/>
      <c r="Q1504" s="613"/>
      <c r="R1504" s="613"/>
      <c r="S1504" s="614"/>
      <c r="T1504" s="567"/>
      <c r="U1504" s="416"/>
      <c r="V1504" s="666"/>
      <c r="W1504" s="565"/>
      <c r="X1504" s="23" t="e">
        <f t="shared" si="261"/>
        <v>#REF!</v>
      </c>
      <c r="Y1504" s="7">
        <f t="shared" si="262"/>
        <v>2</v>
      </c>
      <c r="Z1504" s="7" t="e">
        <f t="shared" si="263"/>
        <v>#REF!</v>
      </c>
      <c r="AA1504" s="7" t="e">
        <f t="shared" si="264"/>
        <v>#REF!</v>
      </c>
      <c r="AB1504" s="7" t="e">
        <f>IF(I1504=#REF!,1,2)</f>
        <v>#REF!</v>
      </c>
    </row>
    <row r="1505" spans="1:30" s="7" customFormat="1" ht="17.45" customHeight="1" x14ac:dyDescent="0.15">
      <c r="A1505" s="27" t="e">
        <f t="shared" si="265"/>
        <v>#REF!</v>
      </c>
      <c r="B1505" s="623"/>
      <c r="C1505" s="628"/>
      <c r="D1505" s="631"/>
      <c r="E1505" s="523"/>
      <c r="F1505" s="47" t="e">
        <f>IF(#REF!="","",#REF!)</f>
        <v>#REF!</v>
      </c>
      <c r="G1505" s="49" t="e">
        <f>IF(#REF!="","",#REF!)</f>
        <v>#REF!</v>
      </c>
      <c r="H1505" s="54" t="e">
        <f>IF(#REF!="","",#REF!)</f>
        <v>#REF!</v>
      </c>
      <c r="I1505" s="385" t="str">
        <f t="shared" si="260"/>
        <v/>
      </c>
      <c r="J1505" s="386"/>
      <c r="K1505" s="387"/>
      <c r="L1505" s="613" t="e">
        <f>IF(#REF!="","",#REF!)</f>
        <v>#REF!</v>
      </c>
      <c r="M1505" s="613"/>
      <c r="N1505" s="613"/>
      <c r="O1505" s="613"/>
      <c r="P1505" s="613"/>
      <c r="Q1505" s="613"/>
      <c r="R1505" s="613"/>
      <c r="S1505" s="614"/>
      <c r="T1505" s="567"/>
      <c r="U1505" s="416"/>
      <c r="V1505" s="666"/>
      <c r="W1505" s="565"/>
      <c r="X1505" s="23" t="e">
        <f t="shared" si="261"/>
        <v>#REF!</v>
      </c>
      <c r="Y1505" s="7">
        <f t="shared" si="262"/>
        <v>2</v>
      </c>
      <c r="Z1505" s="7" t="e">
        <f t="shared" si="263"/>
        <v>#REF!</v>
      </c>
      <c r="AA1505" s="7" t="e">
        <f t="shared" si="264"/>
        <v>#REF!</v>
      </c>
      <c r="AB1505" s="7" t="e">
        <f>IF(I1505=#REF!,1,2)</f>
        <v>#REF!</v>
      </c>
    </row>
    <row r="1506" spans="1:30" s="7" customFormat="1" ht="17.45" customHeight="1" x14ac:dyDescent="0.15">
      <c r="A1506" s="27" t="e">
        <f t="shared" si="265"/>
        <v>#REF!</v>
      </c>
      <c r="B1506" s="623"/>
      <c r="C1506" s="628"/>
      <c r="D1506" s="631"/>
      <c r="E1506" s="523"/>
      <c r="F1506" s="47" t="e">
        <f>IF(#REF!="","",#REF!)</f>
        <v>#REF!</v>
      </c>
      <c r="G1506" s="49" t="e">
        <f>IF(#REF!="","",#REF!)</f>
        <v>#REF!</v>
      </c>
      <c r="H1506" s="54" t="e">
        <f>IF(#REF!="","",#REF!)</f>
        <v>#REF!</v>
      </c>
      <c r="I1506" s="385" t="str">
        <f t="shared" si="260"/>
        <v/>
      </c>
      <c r="J1506" s="386"/>
      <c r="K1506" s="387"/>
      <c r="L1506" s="613" t="e">
        <f>IF(#REF!="","",#REF!)</f>
        <v>#REF!</v>
      </c>
      <c r="M1506" s="613"/>
      <c r="N1506" s="613"/>
      <c r="O1506" s="613"/>
      <c r="P1506" s="613"/>
      <c r="Q1506" s="613"/>
      <c r="R1506" s="613"/>
      <c r="S1506" s="614"/>
      <c r="T1506" s="567"/>
      <c r="U1506" s="416"/>
      <c r="V1506" s="666"/>
      <c r="W1506" s="565"/>
      <c r="X1506" s="23" t="e">
        <f t="shared" si="261"/>
        <v>#REF!</v>
      </c>
      <c r="Y1506" s="7">
        <f t="shared" si="262"/>
        <v>2</v>
      </c>
      <c r="Z1506" s="7" t="e">
        <f t="shared" si="263"/>
        <v>#REF!</v>
      </c>
      <c r="AA1506" s="7" t="e">
        <f t="shared" si="264"/>
        <v>#REF!</v>
      </c>
      <c r="AB1506" s="7" t="e">
        <f>IF(I1506=#REF!,1,2)</f>
        <v>#REF!</v>
      </c>
    </row>
    <row r="1507" spans="1:30" s="7" customFormat="1" ht="17.45" customHeight="1" x14ac:dyDescent="0.15">
      <c r="A1507" s="27" t="e">
        <f t="shared" si="265"/>
        <v>#REF!</v>
      </c>
      <c r="B1507" s="623"/>
      <c r="C1507" s="628"/>
      <c r="D1507" s="631"/>
      <c r="E1507" s="523"/>
      <c r="F1507" s="47" t="e">
        <f>IF(#REF!="","",#REF!)</f>
        <v>#REF!</v>
      </c>
      <c r="G1507" s="49" t="e">
        <f>IF(#REF!="","",#REF!)</f>
        <v>#REF!</v>
      </c>
      <c r="H1507" s="54" t="e">
        <f>IF(#REF!="","",#REF!)</f>
        <v>#REF!</v>
      </c>
      <c r="I1507" s="385" t="str">
        <f t="shared" si="260"/>
        <v/>
      </c>
      <c r="J1507" s="386"/>
      <c r="K1507" s="387"/>
      <c r="L1507" s="613" t="e">
        <f>IF(#REF!="","",#REF!)</f>
        <v>#REF!</v>
      </c>
      <c r="M1507" s="613"/>
      <c r="N1507" s="613"/>
      <c r="O1507" s="613"/>
      <c r="P1507" s="613"/>
      <c r="Q1507" s="613"/>
      <c r="R1507" s="613"/>
      <c r="S1507" s="614"/>
      <c r="T1507" s="567"/>
      <c r="U1507" s="416"/>
      <c r="V1507" s="666"/>
      <c r="W1507" s="565"/>
      <c r="X1507" s="23" t="e">
        <f t="shared" si="261"/>
        <v>#REF!</v>
      </c>
      <c r="Y1507" s="7">
        <f t="shared" si="262"/>
        <v>2</v>
      </c>
      <c r="Z1507" s="7" t="e">
        <f t="shared" si="263"/>
        <v>#REF!</v>
      </c>
      <c r="AA1507" s="7" t="e">
        <f t="shared" si="264"/>
        <v>#REF!</v>
      </c>
      <c r="AB1507" s="7" t="e">
        <f>IF(I1507=#REF!,1,2)</f>
        <v>#REF!</v>
      </c>
    </row>
    <row r="1508" spans="1:30" s="7" customFormat="1" ht="17.45" customHeight="1" x14ac:dyDescent="0.15">
      <c r="A1508" s="27" t="e">
        <f t="shared" si="265"/>
        <v>#REF!</v>
      </c>
      <c r="B1508" s="623"/>
      <c r="C1508" s="628"/>
      <c r="D1508" s="631"/>
      <c r="E1508" s="523"/>
      <c r="F1508" s="47" t="e">
        <f>IF(#REF!="","",#REF!)</f>
        <v>#REF!</v>
      </c>
      <c r="G1508" s="49" t="e">
        <f>IF(#REF!="","",#REF!)</f>
        <v>#REF!</v>
      </c>
      <c r="H1508" s="54" t="e">
        <f>IF(#REF!="","",#REF!)</f>
        <v>#REF!</v>
      </c>
      <c r="I1508" s="385" t="str">
        <f t="shared" si="260"/>
        <v/>
      </c>
      <c r="J1508" s="386"/>
      <c r="K1508" s="387"/>
      <c r="L1508" s="613" t="e">
        <f>IF(#REF!="","",#REF!)</f>
        <v>#REF!</v>
      </c>
      <c r="M1508" s="613"/>
      <c r="N1508" s="613"/>
      <c r="O1508" s="613"/>
      <c r="P1508" s="613"/>
      <c r="Q1508" s="613"/>
      <c r="R1508" s="613"/>
      <c r="S1508" s="614"/>
      <c r="T1508" s="567"/>
      <c r="U1508" s="416"/>
      <c r="V1508" s="666"/>
      <c r="W1508" s="565"/>
      <c r="X1508" s="23" t="e">
        <f t="shared" si="261"/>
        <v>#REF!</v>
      </c>
      <c r="Y1508" s="7">
        <f t="shared" si="262"/>
        <v>2</v>
      </c>
      <c r="Z1508" s="7" t="e">
        <f t="shared" si="263"/>
        <v>#REF!</v>
      </c>
      <c r="AA1508" s="7" t="e">
        <f t="shared" si="264"/>
        <v>#REF!</v>
      </c>
      <c r="AB1508" s="7" t="e">
        <f>IF(I1508=#REF!,1,2)</f>
        <v>#REF!</v>
      </c>
    </row>
    <row r="1509" spans="1:30" s="7" customFormat="1" ht="17.45" customHeight="1" x14ac:dyDescent="0.15">
      <c r="A1509" s="27" t="e">
        <f t="shared" si="265"/>
        <v>#REF!</v>
      </c>
      <c r="B1509" s="623"/>
      <c r="C1509" s="628"/>
      <c r="D1509" s="631"/>
      <c r="E1509" s="523"/>
      <c r="F1509" s="47" t="e">
        <f>IF(#REF!="","",#REF!)</f>
        <v>#REF!</v>
      </c>
      <c r="G1509" s="49" t="e">
        <f>IF(#REF!="","",#REF!)</f>
        <v>#REF!</v>
      </c>
      <c r="H1509" s="54" t="e">
        <f>IF(#REF!="","",#REF!)</f>
        <v>#REF!</v>
      </c>
      <c r="I1509" s="385" t="str">
        <f t="shared" si="260"/>
        <v/>
      </c>
      <c r="J1509" s="386"/>
      <c r="K1509" s="387"/>
      <c r="L1509" s="613" t="e">
        <f>IF(#REF!="","",#REF!)</f>
        <v>#REF!</v>
      </c>
      <c r="M1509" s="613"/>
      <c r="N1509" s="613"/>
      <c r="O1509" s="613"/>
      <c r="P1509" s="613"/>
      <c r="Q1509" s="613"/>
      <c r="R1509" s="613"/>
      <c r="S1509" s="614"/>
      <c r="T1509" s="567"/>
      <c r="U1509" s="416"/>
      <c r="V1509" s="666"/>
      <c r="W1509" s="565"/>
      <c r="X1509" s="23" t="e">
        <f t="shared" si="261"/>
        <v>#REF!</v>
      </c>
      <c r="Y1509" s="7">
        <f t="shared" si="262"/>
        <v>2</v>
      </c>
      <c r="Z1509" s="7" t="e">
        <f t="shared" si="263"/>
        <v>#REF!</v>
      </c>
      <c r="AA1509" s="7" t="e">
        <f t="shared" si="264"/>
        <v>#REF!</v>
      </c>
      <c r="AB1509" s="7" t="e">
        <f>IF(I1509=#REF!,1,2)</f>
        <v>#REF!</v>
      </c>
    </row>
    <row r="1510" spans="1:30" s="7" customFormat="1" ht="17.45" customHeight="1" x14ac:dyDescent="0.15">
      <c r="A1510" s="27" t="e">
        <f t="shared" si="265"/>
        <v>#REF!</v>
      </c>
      <c r="B1510" s="623"/>
      <c r="C1510" s="628"/>
      <c r="D1510" s="631"/>
      <c r="E1510" s="523"/>
      <c r="F1510" s="47" t="e">
        <f>IF(#REF!="","",#REF!)</f>
        <v>#REF!</v>
      </c>
      <c r="G1510" s="49" t="e">
        <f>IF(#REF!="","",#REF!)</f>
        <v>#REF!</v>
      </c>
      <c r="H1510" s="54" t="e">
        <f>IF(#REF!="","",#REF!)</f>
        <v>#REF!</v>
      </c>
      <c r="I1510" s="385" t="str">
        <f t="shared" si="260"/>
        <v/>
      </c>
      <c r="J1510" s="386"/>
      <c r="K1510" s="387"/>
      <c r="L1510" s="613" t="e">
        <f>IF(#REF!="","",#REF!)</f>
        <v>#REF!</v>
      </c>
      <c r="M1510" s="613"/>
      <c r="N1510" s="613"/>
      <c r="O1510" s="613"/>
      <c r="P1510" s="613"/>
      <c r="Q1510" s="613"/>
      <c r="R1510" s="613"/>
      <c r="S1510" s="614"/>
      <c r="T1510" s="567"/>
      <c r="U1510" s="416"/>
      <c r="V1510" s="666"/>
      <c r="W1510" s="565"/>
      <c r="X1510" s="23" t="e">
        <f t="shared" si="261"/>
        <v>#REF!</v>
      </c>
      <c r="Y1510" s="7">
        <f t="shared" si="262"/>
        <v>2</v>
      </c>
      <c r="Z1510" s="7" t="e">
        <f t="shared" si="263"/>
        <v>#REF!</v>
      </c>
      <c r="AA1510" s="7" t="e">
        <f t="shared" si="264"/>
        <v>#REF!</v>
      </c>
      <c r="AB1510" s="7" t="e">
        <f>IF(I1510=#REF!,1,2)</f>
        <v>#REF!</v>
      </c>
    </row>
    <row r="1511" spans="1:30" s="7" customFormat="1" ht="17.45" customHeight="1" x14ac:dyDescent="0.15">
      <c r="A1511" s="27" t="e">
        <f t="shared" si="265"/>
        <v>#REF!</v>
      </c>
      <c r="B1511" s="623"/>
      <c r="C1511" s="628"/>
      <c r="D1511" s="631"/>
      <c r="E1511" s="523"/>
      <c r="F1511" s="47" t="e">
        <f>IF(#REF!="","",#REF!)</f>
        <v>#REF!</v>
      </c>
      <c r="G1511" s="49" t="e">
        <f>IF(#REF!="","",#REF!)</f>
        <v>#REF!</v>
      </c>
      <c r="H1511" s="54" t="e">
        <f>IF(#REF!="","",#REF!)</f>
        <v>#REF!</v>
      </c>
      <c r="I1511" s="385" t="str">
        <f t="shared" si="260"/>
        <v/>
      </c>
      <c r="J1511" s="386"/>
      <c r="K1511" s="387"/>
      <c r="L1511" s="613" t="e">
        <f>IF(#REF!="","",#REF!)</f>
        <v>#REF!</v>
      </c>
      <c r="M1511" s="613"/>
      <c r="N1511" s="613"/>
      <c r="O1511" s="613"/>
      <c r="P1511" s="613"/>
      <c r="Q1511" s="613"/>
      <c r="R1511" s="613"/>
      <c r="S1511" s="614"/>
      <c r="T1511" s="567"/>
      <c r="U1511" s="416"/>
      <c r="V1511" s="666"/>
      <c r="W1511" s="565"/>
      <c r="X1511" s="23" t="e">
        <f t="shared" si="261"/>
        <v>#REF!</v>
      </c>
      <c r="Y1511" s="7">
        <f t="shared" si="262"/>
        <v>2</v>
      </c>
      <c r="Z1511" s="7" t="e">
        <f t="shared" si="263"/>
        <v>#REF!</v>
      </c>
      <c r="AA1511" s="7" t="e">
        <f t="shared" si="264"/>
        <v>#REF!</v>
      </c>
      <c r="AB1511" s="7" t="e">
        <f>IF(I1511=#REF!,1,2)</f>
        <v>#REF!</v>
      </c>
    </row>
    <row r="1512" spans="1:30" s="7" customFormat="1" ht="17.45" customHeight="1" x14ac:dyDescent="0.15">
      <c r="A1512" s="27" t="e">
        <f t="shared" si="265"/>
        <v>#REF!</v>
      </c>
      <c r="B1512" s="623"/>
      <c r="C1512" s="628"/>
      <c r="D1512" s="631"/>
      <c r="E1512" s="523"/>
      <c r="F1512" s="47" t="e">
        <f>IF(#REF!="","",#REF!)</f>
        <v>#REF!</v>
      </c>
      <c r="G1512" s="49" t="e">
        <f>IF(#REF!="","",#REF!)</f>
        <v>#REF!</v>
      </c>
      <c r="H1512" s="54" t="e">
        <f>IF(#REF!="","",#REF!)</f>
        <v>#REF!</v>
      </c>
      <c r="I1512" s="385" t="str">
        <f t="shared" si="260"/>
        <v/>
      </c>
      <c r="J1512" s="386"/>
      <c r="K1512" s="387"/>
      <c r="L1512" s="613" t="e">
        <f>IF(#REF!="","",#REF!)</f>
        <v>#REF!</v>
      </c>
      <c r="M1512" s="613"/>
      <c r="N1512" s="613"/>
      <c r="O1512" s="613"/>
      <c r="P1512" s="613"/>
      <c r="Q1512" s="613"/>
      <c r="R1512" s="613"/>
      <c r="S1512" s="614"/>
      <c r="T1512" s="567"/>
      <c r="U1512" s="416"/>
      <c r="V1512" s="666"/>
      <c r="W1512" s="565"/>
      <c r="X1512" s="23" t="e">
        <f t="shared" si="261"/>
        <v>#REF!</v>
      </c>
      <c r="Y1512" s="7">
        <f t="shared" si="262"/>
        <v>2</v>
      </c>
      <c r="Z1512" s="7" t="e">
        <f t="shared" si="263"/>
        <v>#REF!</v>
      </c>
      <c r="AA1512" s="7" t="e">
        <f t="shared" si="264"/>
        <v>#REF!</v>
      </c>
      <c r="AB1512" s="7" t="e">
        <f>IF(I1512=#REF!,1,2)</f>
        <v>#REF!</v>
      </c>
    </row>
    <row r="1513" spans="1:30" s="7" customFormat="1" ht="17.45" customHeight="1" x14ac:dyDescent="0.15">
      <c r="A1513" s="27" t="e">
        <f t="shared" si="265"/>
        <v>#REF!</v>
      </c>
      <c r="B1513" s="623"/>
      <c r="C1513" s="628"/>
      <c r="D1513" s="631"/>
      <c r="E1513" s="523"/>
      <c r="F1513" s="47" t="e">
        <f>IF(#REF!="","",#REF!)</f>
        <v>#REF!</v>
      </c>
      <c r="G1513" s="49" t="e">
        <f>IF(#REF!="","",#REF!)</f>
        <v>#REF!</v>
      </c>
      <c r="H1513" s="54" t="e">
        <f>IF(#REF!="","",#REF!)</f>
        <v>#REF!</v>
      </c>
      <c r="I1513" s="385" t="str">
        <f t="shared" si="260"/>
        <v/>
      </c>
      <c r="J1513" s="386"/>
      <c r="K1513" s="387"/>
      <c r="L1513" s="613" t="e">
        <f>IF(#REF!="","",#REF!)</f>
        <v>#REF!</v>
      </c>
      <c r="M1513" s="613"/>
      <c r="N1513" s="613"/>
      <c r="O1513" s="613"/>
      <c r="P1513" s="613"/>
      <c r="Q1513" s="613"/>
      <c r="R1513" s="613"/>
      <c r="S1513" s="614"/>
      <c r="T1513" s="567"/>
      <c r="U1513" s="416"/>
      <c r="V1513" s="666"/>
      <c r="W1513" s="565"/>
      <c r="X1513" s="23" t="e">
        <f t="shared" si="261"/>
        <v>#REF!</v>
      </c>
      <c r="Y1513" s="7">
        <f t="shared" si="262"/>
        <v>2</v>
      </c>
      <c r="Z1513" s="7" t="e">
        <f t="shared" si="263"/>
        <v>#REF!</v>
      </c>
      <c r="AA1513" s="7" t="e">
        <f t="shared" si="264"/>
        <v>#REF!</v>
      </c>
      <c r="AB1513" s="7" t="e">
        <f>IF(I1513=#REF!,1,2)</f>
        <v>#REF!</v>
      </c>
    </row>
    <row r="1514" spans="1:30" s="7" customFormat="1" ht="17.45" customHeight="1" thickBot="1" x14ac:dyDescent="0.2">
      <c r="A1514" s="27" t="e">
        <f t="shared" si="265"/>
        <v>#REF!</v>
      </c>
      <c r="B1514" s="623"/>
      <c r="C1514" s="628"/>
      <c r="D1514" s="631"/>
      <c r="E1514" s="523"/>
      <c r="F1514" s="47" t="e">
        <f>IF(#REF!="","",#REF!)</f>
        <v>#REF!</v>
      </c>
      <c r="G1514" s="49" t="e">
        <f>IF(#REF!="","",#REF!)</f>
        <v>#REF!</v>
      </c>
      <c r="H1514" s="54" t="e">
        <f>IF(#REF!="","",#REF!)</f>
        <v>#REF!</v>
      </c>
      <c r="I1514" s="385" t="str">
        <f t="shared" si="260"/>
        <v/>
      </c>
      <c r="J1514" s="386"/>
      <c r="K1514" s="387"/>
      <c r="L1514" s="613" t="e">
        <f>IF(#REF!="","",#REF!)</f>
        <v>#REF!</v>
      </c>
      <c r="M1514" s="613"/>
      <c r="N1514" s="613"/>
      <c r="O1514" s="613"/>
      <c r="P1514" s="613"/>
      <c r="Q1514" s="613"/>
      <c r="R1514" s="613"/>
      <c r="S1514" s="614"/>
      <c r="T1514" s="668"/>
      <c r="U1514" s="416"/>
      <c r="V1514" s="666"/>
      <c r="W1514" s="565"/>
      <c r="X1514" s="23" t="e">
        <f t="shared" si="261"/>
        <v>#REF!</v>
      </c>
      <c r="Y1514" s="7">
        <f t="shared" si="262"/>
        <v>2</v>
      </c>
      <c r="Z1514" s="7" t="e">
        <f t="shared" si="263"/>
        <v>#REF!</v>
      </c>
      <c r="AA1514" s="7" t="e">
        <f t="shared" si="264"/>
        <v>#REF!</v>
      </c>
      <c r="AB1514" s="7" t="e">
        <f>IF(I1514=#REF!,1,2)</f>
        <v>#REF!</v>
      </c>
    </row>
    <row r="1515" spans="1:30" s="7" customFormat="1" ht="36" customHeight="1" thickBot="1" x14ac:dyDescent="0.2">
      <c r="A1515" s="13"/>
      <c r="B1515" s="623"/>
      <c r="C1515" s="628"/>
      <c r="D1515" s="631"/>
      <c r="E1515" s="508" t="s">
        <v>240</v>
      </c>
      <c r="F1515" s="511" t="s">
        <v>206</v>
      </c>
      <c r="G1515" s="435"/>
      <c r="H1515" s="434" t="s">
        <v>207</v>
      </c>
      <c r="I1515" s="435"/>
      <c r="J1515" s="435"/>
      <c r="K1515" s="435"/>
      <c r="L1515" s="436" t="s">
        <v>208</v>
      </c>
      <c r="M1515" s="436"/>
      <c r="N1515" s="436"/>
      <c r="O1515" s="669" t="s">
        <v>209</v>
      </c>
      <c r="P1515" s="670"/>
      <c r="Q1515" s="512" t="s">
        <v>210</v>
      </c>
      <c r="R1515" s="38" t="s">
        <v>206</v>
      </c>
      <c r="S1515" s="39" t="s">
        <v>202</v>
      </c>
      <c r="T1515" s="44" t="s">
        <v>211</v>
      </c>
      <c r="U1515" s="416"/>
      <c r="V1515" s="666"/>
      <c r="W1515" s="565"/>
      <c r="X1515" s="28"/>
      <c r="Y1515" s="21" t="s">
        <v>212</v>
      </c>
      <c r="Z1515" s="21" t="s">
        <v>210</v>
      </c>
      <c r="AB1515" s="45" t="s">
        <v>213</v>
      </c>
      <c r="AC1515" s="45" t="s">
        <v>214</v>
      </c>
      <c r="AD1515" s="22"/>
    </row>
    <row r="1516" spans="1:30" s="7" customFormat="1" ht="15" customHeight="1" x14ac:dyDescent="0.15">
      <c r="A1516" s="29"/>
      <c r="B1516" s="623"/>
      <c r="C1516" s="628"/>
      <c r="D1516" s="631"/>
      <c r="E1516" s="509"/>
      <c r="F1516" s="515" t="e">
        <f>IF(#REF!="","",#REF!)</f>
        <v>#REF!</v>
      </c>
      <c r="G1516" s="516"/>
      <c r="H1516" s="439" t="e">
        <f>IF(#REF!="","",#REF!)</f>
        <v>#REF!</v>
      </c>
      <c r="I1516" s="440"/>
      <c r="J1516" s="440"/>
      <c r="K1516" s="440"/>
      <c r="L1516" s="441" t="e">
        <f>IF(#REF!="","",#REF!)</f>
        <v>#REF!</v>
      </c>
      <c r="M1516" s="442"/>
      <c r="N1516" s="442"/>
      <c r="O1516" s="443" t="e">
        <f>SUM($L1516:$N1518)</f>
        <v>#REF!</v>
      </c>
      <c r="P1516" s="444"/>
      <c r="Q1516" s="513"/>
      <c r="R1516" s="42" t="e">
        <f>IF(#REF!="","",#REF!)</f>
        <v>#REF!</v>
      </c>
      <c r="S1516" s="40" t="e">
        <f>IF(#REF!="","",#REF!)</f>
        <v>#REF!</v>
      </c>
      <c r="T1516" s="617" t="e">
        <f>SUM($S1516:$S1518)</f>
        <v>#REF!</v>
      </c>
      <c r="U1516" s="416"/>
      <c r="V1516" s="666"/>
      <c r="W1516" s="565"/>
      <c r="X1516" s="23" t="e">
        <f>IF(OR(Y1516=2,Z1516=2,AB1516=2,AC1516=2),"入力不備あり","")</f>
        <v>#REF!</v>
      </c>
      <c r="Y1516" s="41" t="e">
        <f>IF(AND(F1516="",H1516="",L1516=""),"",IF(AND(F1516&lt;&gt;"",F1516&gt;0,L1516&lt;&gt;"",L1516&gt;0,H1516="○"),"",2))</f>
        <v>#REF!</v>
      </c>
      <c r="Z1516" s="41" t="e">
        <f>IF(AND(R1516="",S1516=""),"",IF(AND(R1516&gt;0,R1516&lt;&gt;"",S1516&gt;0,S1516&lt;&gt;""),"",2))</f>
        <v>#REF!</v>
      </c>
      <c r="AA1516" s="30"/>
      <c r="AB1516" s="7" t="e">
        <f>IF(AND(O1516=0,#REF!=0),"",IF(O1516=#REF!,1,2))</f>
        <v>#REF!</v>
      </c>
      <c r="AC1516" s="7" t="e">
        <f>IF(AND(T1516=0,#REF!=0),"",IF(T1516=#REF!,1,2))</f>
        <v>#REF!</v>
      </c>
    </row>
    <row r="1517" spans="1:30" s="7" customFormat="1" ht="15" customHeight="1" x14ac:dyDescent="0.15">
      <c r="A1517" s="29"/>
      <c r="B1517" s="623"/>
      <c r="C1517" s="628"/>
      <c r="D1517" s="631"/>
      <c r="E1517" s="509"/>
      <c r="F1517" s="500" t="e">
        <f>IF(#REF!="","",#REF!)</f>
        <v>#REF!</v>
      </c>
      <c r="G1517" s="501"/>
      <c r="H1517" s="448" t="e">
        <f>IF(#REF!="","",#REF!)</f>
        <v>#REF!</v>
      </c>
      <c r="I1517" s="449"/>
      <c r="J1517" s="449"/>
      <c r="K1517" s="449"/>
      <c r="L1517" s="450" t="e">
        <f>IF(#REF!="","",#REF!)</f>
        <v>#REF!</v>
      </c>
      <c r="M1517" s="451"/>
      <c r="N1517" s="451"/>
      <c r="O1517" s="445"/>
      <c r="P1517" s="444"/>
      <c r="Q1517" s="513"/>
      <c r="R1517" s="42" t="e">
        <f>IF(#REF!="","",#REF!)</f>
        <v>#REF!</v>
      </c>
      <c r="S1517" s="40" t="e">
        <f>IF(#REF!="","",#REF!)</f>
        <v>#REF!</v>
      </c>
      <c r="T1517" s="618"/>
      <c r="U1517" s="416"/>
      <c r="V1517" s="666"/>
      <c r="W1517" s="565"/>
      <c r="X1517" s="23" t="e">
        <f>IF(OR(Y1517=2,Z1517=2),"入力不備あり","")</f>
        <v>#REF!</v>
      </c>
      <c r="Y1517" s="41" t="e">
        <f>IF(AND(F1517="",H1517="",L1517=""),"",IF(AND(F1517&lt;&gt;"",F1517&gt;0,L1517&lt;&gt;"",L1517&gt;0,H1517="○"),"",2))</f>
        <v>#REF!</v>
      </c>
      <c r="Z1517" s="41" t="e">
        <f t="shared" ref="Z1517:Z1518" si="266">IF(AND(R1517="",S1517=""),"",IF(AND(R1517&gt;0,R1517&lt;&gt;"",S1517&gt;0,S1517&lt;&gt;""),"",2))</f>
        <v>#REF!</v>
      </c>
      <c r="AA1517" s="30"/>
    </row>
    <row r="1518" spans="1:30" s="7" customFormat="1" ht="15" customHeight="1" thickBot="1" x14ac:dyDescent="0.2">
      <c r="A1518" s="29"/>
      <c r="B1518" s="623"/>
      <c r="C1518" s="628"/>
      <c r="D1518" s="631"/>
      <c r="E1518" s="615"/>
      <c r="F1518" s="620" t="e">
        <f>IF(#REF!="","",#REF!)</f>
        <v>#REF!</v>
      </c>
      <c r="G1518" s="621"/>
      <c r="H1518" s="640" t="e">
        <f>IF(#REF!="","",#REF!)</f>
        <v>#REF!</v>
      </c>
      <c r="I1518" s="641"/>
      <c r="J1518" s="641"/>
      <c r="K1518" s="641"/>
      <c r="L1518" s="642" t="e">
        <f>IF(#REF!="","",#REF!)</f>
        <v>#REF!</v>
      </c>
      <c r="M1518" s="643"/>
      <c r="N1518" s="643"/>
      <c r="O1518" s="663"/>
      <c r="P1518" s="664"/>
      <c r="Q1518" s="616"/>
      <c r="R1518" s="59" t="e">
        <f>IF(#REF!="","",#REF!)</f>
        <v>#REF!</v>
      </c>
      <c r="S1518" s="60" t="e">
        <f>IF(#REF!="","",#REF!)</f>
        <v>#REF!</v>
      </c>
      <c r="T1518" s="619"/>
      <c r="U1518" s="416"/>
      <c r="V1518" s="666"/>
      <c r="W1518" s="565"/>
      <c r="X1518" s="23" t="e">
        <f>IF(OR(Y1518=2,Z1518=2),"入力不備あり","")</f>
        <v>#REF!</v>
      </c>
      <c r="Y1518" s="41" t="e">
        <f>IF(AND(F1518="",H1518="",L1518=""),"",IF(AND(F1518&lt;&gt;"",F1518&gt;0,L1518&lt;&gt;"",L1518&gt;0,H1518="○"),"",2))</f>
        <v>#REF!</v>
      </c>
      <c r="Z1518" s="41" t="e">
        <f t="shared" si="266"/>
        <v>#REF!</v>
      </c>
      <c r="AA1518" s="30"/>
    </row>
    <row r="1519" spans="1:30" s="7" customFormat="1" ht="27.6" customHeight="1" x14ac:dyDescent="0.15">
      <c r="A1519" s="320"/>
      <c r="B1519" s="624"/>
      <c r="C1519" s="326" t="s">
        <v>215</v>
      </c>
      <c r="D1519" s="327"/>
      <c r="E1519" s="608" t="e">
        <f>IF(#REF!="","",#REF!)</f>
        <v>#REF!</v>
      </c>
      <c r="F1519" s="609"/>
      <c r="G1519" s="609"/>
      <c r="H1519" s="609"/>
      <c r="I1519" s="609"/>
      <c r="J1519" s="609"/>
      <c r="K1519" s="609"/>
      <c r="L1519" s="609"/>
      <c r="M1519" s="609"/>
      <c r="N1519" s="609"/>
      <c r="O1519" s="609"/>
      <c r="P1519" s="609"/>
      <c r="Q1519" s="609"/>
      <c r="R1519" s="609"/>
      <c r="S1519" s="609"/>
      <c r="T1519" s="609"/>
      <c r="U1519" s="609"/>
      <c r="V1519" s="609"/>
      <c r="W1519" s="610"/>
    </row>
    <row r="1520" spans="1:30" s="7" customFormat="1" ht="27.6" customHeight="1" thickBot="1" x14ac:dyDescent="0.2">
      <c r="A1520" s="320"/>
      <c r="B1520" s="624"/>
      <c r="C1520" s="326" t="s">
        <v>216</v>
      </c>
      <c r="D1520" s="327"/>
      <c r="E1520" s="608" t="e">
        <f>IF(#REF!="","",#REF!)</f>
        <v>#REF!</v>
      </c>
      <c r="F1520" s="609"/>
      <c r="G1520" s="609"/>
      <c r="H1520" s="609"/>
      <c r="I1520" s="609"/>
      <c r="J1520" s="609"/>
      <c r="K1520" s="609"/>
      <c r="L1520" s="609"/>
      <c r="M1520" s="609"/>
      <c r="N1520" s="609"/>
      <c r="O1520" s="609"/>
      <c r="P1520" s="609"/>
      <c r="Q1520" s="609"/>
      <c r="R1520" s="611"/>
      <c r="S1520" s="611"/>
      <c r="T1520" s="611"/>
      <c r="U1520" s="611"/>
      <c r="V1520" s="611"/>
      <c r="W1520" s="612"/>
    </row>
    <row r="1521" spans="1:33" s="7" customFormat="1" ht="18.600000000000001" customHeight="1" x14ac:dyDescent="0.15">
      <c r="A1521" s="320"/>
      <c r="B1521" s="624"/>
      <c r="C1521" s="332" t="s">
        <v>217</v>
      </c>
      <c r="D1521" s="333"/>
      <c r="E1521" s="333"/>
      <c r="F1521" s="334"/>
      <c r="G1521" s="377" t="s">
        <v>218</v>
      </c>
      <c r="H1521" s="378"/>
      <c r="I1521" s="378"/>
      <c r="J1521" s="378"/>
      <c r="K1521" s="378"/>
      <c r="L1521" s="378"/>
      <c r="M1521" s="378"/>
      <c r="N1521" s="378"/>
      <c r="O1521" s="378"/>
      <c r="P1521" s="378"/>
      <c r="Q1521" s="378"/>
      <c r="R1521" s="389" t="e">
        <f>IF(X1521&lt;&gt;"","","【入力内容確認欄】以下を確認し【作業用】事業計画書(間接)シートを修正願います。")</f>
        <v>#REF!</v>
      </c>
      <c r="S1521" s="632"/>
      <c r="T1521" s="632"/>
      <c r="U1521" s="632"/>
      <c r="V1521" s="632"/>
      <c r="W1521" s="633"/>
      <c r="X1521" s="68" t="e">
        <f>IF(AND(R1524="",R1525="",R1526="",R1527="",R1528="",R1529=""),"左の市区町村に係る入力が完了しました。今一度、記載内容をご確認ください。","")</f>
        <v>#REF!</v>
      </c>
    </row>
    <row r="1522" spans="1:33" s="7" customFormat="1" ht="9" customHeight="1" x14ac:dyDescent="0.15">
      <c r="A1522" s="320"/>
      <c r="B1522" s="624"/>
      <c r="C1522" s="335"/>
      <c r="D1522" s="336"/>
      <c r="E1522" s="336"/>
      <c r="F1522" s="337"/>
      <c r="G1522" s="379"/>
      <c r="H1522" s="380"/>
      <c r="I1522" s="380"/>
      <c r="J1522" s="380"/>
      <c r="K1522" s="380"/>
      <c r="L1522" s="380"/>
      <c r="M1522" s="380"/>
      <c r="N1522" s="380"/>
      <c r="O1522" s="380"/>
      <c r="P1522" s="380"/>
      <c r="Q1522" s="380"/>
      <c r="R1522" s="634"/>
      <c r="S1522" s="635"/>
      <c r="T1522" s="635"/>
      <c r="U1522" s="635"/>
      <c r="V1522" s="635"/>
      <c r="W1522" s="636"/>
    </row>
    <row r="1523" spans="1:33" s="7" customFormat="1" ht="9" customHeight="1" thickBot="1" x14ac:dyDescent="0.2">
      <c r="A1523" s="320"/>
      <c r="B1523" s="624"/>
      <c r="C1523" s="335"/>
      <c r="D1523" s="336"/>
      <c r="E1523" s="336"/>
      <c r="F1523" s="337"/>
      <c r="G1523" s="381"/>
      <c r="H1523" s="382"/>
      <c r="I1523" s="382"/>
      <c r="J1523" s="382"/>
      <c r="K1523" s="382"/>
      <c r="L1523" s="382"/>
      <c r="M1523" s="382"/>
      <c r="N1523" s="382"/>
      <c r="O1523" s="382"/>
      <c r="P1523" s="382"/>
      <c r="Q1523" s="382"/>
      <c r="R1523" s="637"/>
      <c r="S1523" s="638"/>
      <c r="T1523" s="638"/>
      <c r="U1523" s="638"/>
      <c r="V1523" s="638"/>
      <c r="W1523" s="639"/>
    </row>
    <row r="1524" spans="1:33" s="7" customFormat="1" ht="17.45" customHeight="1" x14ac:dyDescent="0.15">
      <c r="A1524" s="320"/>
      <c r="B1524" s="624"/>
      <c r="C1524" s="335"/>
      <c r="D1524" s="336"/>
      <c r="E1524" s="336"/>
      <c r="F1524" s="337"/>
      <c r="G1524" s="398" t="e">
        <f>IF(#REF!="","",#REF!)</f>
        <v>#REF!</v>
      </c>
      <c r="H1524" s="399"/>
      <c r="I1524" s="399"/>
      <c r="J1524" s="399"/>
      <c r="K1524" s="399"/>
      <c r="L1524" s="399"/>
      <c r="M1524" s="399"/>
      <c r="N1524" s="399"/>
      <c r="O1524" s="399"/>
      <c r="P1524" s="399"/>
      <c r="Q1524" s="399"/>
      <c r="R1524" s="646" t="e" cm="1">
        <f t="array" ref="R1524">IF(AND(X1493:X1518="",A1495:A1518=""),"","・報酬・期末勤勉手当・交通費・合計額・都道府県/国の補助金額のいずれかに不備あり。")</f>
        <v>#REF!</v>
      </c>
      <c r="S1524" s="647"/>
      <c r="T1524" s="647"/>
      <c r="U1524" s="647"/>
      <c r="V1524" s="647"/>
      <c r="W1524" s="648"/>
    </row>
    <row r="1525" spans="1:33" s="7" customFormat="1" ht="17.45" customHeight="1" x14ac:dyDescent="0.15">
      <c r="A1525" s="320"/>
      <c r="B1525" s="624"/>
      <c r="C1525" s="335"/>
      <c r="D1525" s="336"/>
      <c r="E1525" s="336"/>
      <c r="F1525" s="337"/>
      <c r="G1525" s="374" t="s">
        <v>219</v>
      </c>
      <c r="H1525" s="388"/>
      <c r="I1525" s="388"/>
      <c r="J1525" s="388"/>
      <c r="K1525" s="388"/>
      <c r="L1525" s="388"/>
      <c r="M1525" s="388"/>
      <c r="N1525" s="388"/>
      <c r="O1525" s="388"/>
      <c r="P1525" s="388"/>
      <c r="Q1525" s="388"/>
      <c r="R1525" s="367" t="str">
        <f>IF(A1491="市町村名×","・【C列】市区町村名：未入力または不備あり。","")</f>
        <v>・【C列】市区町村名：未入力または不備あり。</v>
      </c>
      <c r="S1525" s="644"/>
      <c r="T1525" s="644"/>
      <c r="U1525" s="644"/>
      <c r="V1525" s="644"/>
      <c r="W1525" s="645"/>
    </row>
    <row r="1526" spans="1:33" s="7" customFormat="1" ht="17.45" customHeight="1" x14ac:dyDescent="0.15">
      <c r="A1526" s="320"/>
      <c r="B1526" s="624"/>
      <c r="C1526" s="338"/>
      <c r="D1526" s="339"/>
      <c r="E1526" s="339"/>
      <c r="F1526" s="340"/>
      <c r="G1526" s="364" t="e">
        <f>IF(#REF!="","",#REF!)</f>
        <v>#REF!</v>
      </c>
      <c r="H1526" s="365"/>
      <c r="I1526" s="365"/>
      <c r="J1526" s="366"/>
      <c r="K1526" s="366"/>
      <c r="L1526" s="366"/>
      <c r="M1526" s="366"/>
      <c r="N1526" s="366"/>
      <c r="O1526" s="366"/>
      <c r="P1526" s="366"/>
      <c r="Q1526" s="366"/>
      <c r="R1526" s="367" t="e">
        <f>IF(OR(AF1495=2,NOT(AND(V1493&gt;0.3*U1493,V1493&lt;0.4*U1493,V1493&gt;=W1493))),"・【V列】都道府県補助額：未入力または不備あり。","")</f>
        <v>#REF!</v>
      </c>
      <c r="S1526" s="644"/>
      <c r="T1526" s="644"/>
      <c r="U1526" s="644"/>
      <c r="V1526" s="644"/>
      <c r="W1526" s="645"/>
    </row>
    <row r="1527" spans="1:33" s="7" customFormat="1" ht="17.45" customHeight="1" x14ac:dyDescent="0.15">
      <c r="A1527" s="320"/>
      <c r="B1527" s="624"/>
      <c r="C1527" s="348" t="s">
        <v>241</v>
      </c>
      <c r="D1527" s="349"/>
      <c r="E1527" s="349"/>
      <c r="F1527" s="350"/>
      <c r="G1527" s="372" t="s">
        <v>221</v>
      </c>
      <c r="H1527" s="373"/>
      <c r="I1527" s="373"/>
      <c r="J1527" s="372" t="s">
        <v>222</v>
      </c>
      <c r="K1527" s="373"/>
      <c r="L1527" s="373"/>
      <c r="M1527" s="373"/>
      <c r="N1527" s="374" t="s">
        <v>223</v>
      </c>
      <c r="O1527" s="366"/>
      <c r="P1527" s="366"/>
      <c r="Q1527" s="366"/>
      <c r="R1527" s="341" t="e">
        <f>IF(AND(W1493&lt;=U1493/3,MOD(W1493,1000)=0,NOT(W1493=0),AG1495=1),"","・【W列】国庫補助希望額に不備あり。")</f>
        <v>#REF!</v>
      </c>
      <c r="S1527" s="649"/>
      <c r="T1527" s="649"/>
      <c r="U1527" s="649"/>
      <c r="V1527" s="649"/>
      <c r="W1527" s="650"/>
    </row>
    <row r="1528" spans="1:33" s="7" customFormat="1" ht="17.45" customHeight="1" x14ac:dyDescent="0.15">
      <c r="A1528" s="320"/>
      <c r="B1528" s="624"/>
      <c r="C1528" s="370"/>
      <c r="D1528" s="371"/>
      <c r="E1528" s="371"/>
      <c r="F1528" s="371"/>
      <c r="G1528" s="364" t="e">
        <f>IF(#REF!="","",#REF!)</f>
        <v>#REF!</v>
      </c>
      <c r="H1528" s="375"/>
      <c r="I1528" s="376"/>
      <c r="J1528" s="364" t="e">
        <f>IF(#REF!="","",#REF!)</f>
        <v>#REF!</v>
      </c>
      <c r="K1528" s="375"/>
      <c r="L1528" s="375"/>
      <c r="M1528" s="376"/>
      <c r="N1528" s="364" t="e">
        <f>IF(#REF!="","",#REF!)</f>
        <v>#REF!</v>
      </c>
      <c r="O1528" s="375"/>
      <c r="P1528" s="375"/>
      <c r="Q1528" s="375"/>
      <c r="R1528" s="651" t="e">
        <f>IF(AND(SUM(F1516:G1518)&lt;=D1493,SUM(R1516:R1518)&lt;=D1493),"","・報酬の「配置人数」には年間を通じた配置予定人数を記載してください。(※１)及び記入例参照")</f>
        <v>#REF!</v>
      </c>
      <c r="S1528" s="652"/>
      <c r="T1528" s="652"/>
      <c r="U1528" s="652"/>
      <c r="V1528" s="652"/>
      <c r="W1528" s="653"/>
      <c r="X1528" s="31" t="str">
        <f>IF(AND(O1528="○",T1528="○"),"①か②の",IF(AND(O1528="―",T1528="―"),"エラー",""))</f>
        <v/>
      </c>
    </row>
    <row r="1529" spans="1:33" s="7" customFormat="1" ht="17.45" customHeight="1" x14ac:dyDescent="0.15">
      <c r="A1529" s="320"/>
      <c r="B1529" s="624"/>
      <c r="C1529" s="348" t="s">
        <v>224</v>
      </c>
      <c r="D1529" s="349"/>
      <c r="E1529" s="349"/>
      <c r="F1529" s="350"/>
      <c r="G1529" s="354" t="s">
        <v>225</v>
      </c>
      <c r="H1529" s="354"/>
      <c r="I1529" s="354"/>
      <c r="J1529" s="355" t="s">
        <v>242</v>
      </c>
      <c r="K1529" s="356"/>
      <c r="L1529" s="356"/>
      <c r="M1529" s="356"/>
      <c r="N1529" s="356"/>
      <c r="O1529" s="356"/>
      <c r="P1529" s="356"/>
      <c r="Q1529" s="356"/>
      <c r="R1529" s="651" t="e">
        <f>IF(AND(OR(COUNTIF(J1530,"①*"),COUNTIF(J1530,"②*")),AND(E1519&lt;&gt;"",E1520&lt;&gt;"",G1524="○",G1526="○",G1528="○",J1528="○",N1528="○",G1530="○")),"","・【成果目標】・【成果指標】・【部活動指導員について】・【支給要件の確認】・【部活動指導員の指導状況】・【地域連携・地域移行に資する取組】のいずれかに未入力箇所あり。")</f>
        <v>#REF!</v>
      </c>
      <c r="S1529" s="546"/>
      <c r="T1529" s="546"/>
      <c r="U1529" s="546"/>
      <c r="V1529" s="546"/>
      <c r="W1529" s="547"/>
    </row>
    <row r="1530" spans="1:33" s="7" customFormat="1" ht="26.45" customHeight="1" thickBot="1" x14ac:dyDescent="0.2">
      <c r="A1530" s="320"/>
      <c r="B1530" s="625"/>
      <c r="C1530" s="351"/>
      <c r="D1530" s="352"/>
      <c r="E1530" s="352"/>
      <c r="F1530" s="353"/>
      <c r="G1530" s="363" t="e">
        <f>IF(#REF!="","",#REF!)</f>
        <v>#REF!</v>
      </c>
      <c r="H1530" s="363"/>
      <c r="I1530" s="363"/>
      <c r="J1530" s="657" t="e">
        <f>IF(#REF!="","",#REF!)</f>
        <v>#REF!</v>
      </c>
      <c r="K1530" s="658"/>
      <c r="L1530" s="658"/>
      <c r="M1530" s="658"/>
      <c r="N1530" s="658"/>
      <c r="O1530" s="658"/>
      <c r="P1530" s="658"/>
      <c r="Q1530" s="658"/>
      <c r="R1530" s="654"/>
      <c r="S1530" s="655"/>
      <c r="T1530" s="655"/>
      <c r="U1530" s="655"/>
      <c r="V1530" s="655"/>
      <c r="W1530" s="656"/>
      <c r="X1530" s="31" t="str">
        <f>IF(AND(O1530="○",T1530="○"),"①か②の",IF(AND(O1530="―",T1530="―"),"エラー",""))</f>
        <v/>
      </c>
    </row>
    <row r="1531" spans="1:33" s="7" customFormat="1" ht="26.45" customHeight="1" x14ac:dyDescent="0.15">
      <c r="A1531" s="24" t="str">
        <f>IF(OR(COUNTIF(C1533,"*区"),COUNTIF(C1533,"*市"),COUNTIF(C1533,"*町"),COUNTIF(C1533,"*村"),COUNTIF(C1533,"*組合")),"○","市町村名×")</f>
        <v>市町村名×</v>
      </c>
      <c r="B1531" s="490" t="s">
        <v>106</v>
      </c>
      <c r="C1531" s="659" t="s">
        <v>236</v>
      </c>
      <c r="D1531" s="661" t="s">
        <v>237</v>
      </c>
      <c r="E1531" s="409" t="s">
        <v>191</v>
      </c>
      <c r="F1531" s="410"/>
      <c r="G1531" s="410"/>
      <c r="H1531" s="410"/>
      <c r="I1531" s="410"/>
      <c r="J1531" s="410"/>
      <c r="K1531" s="410"/>
      <c r="L1531" s="410"/>
      <c r="M1531" s="410"/>
      <c r="N1531" s="410"/>
      <c r="O1531" s="410"/>
      <c r="P1531" s="410"/>
      <c r="Q1531" s="410"/>
      <c r="R1531" s="410"/>
      <c r="S1531" s="410"/>
      <c r="T1531" s="410"/>
      <c r="U1531" s="492" t="s">
        <v>192</v>
      </c>
      <c r="V1531" s="492" t="s">
        <v>238</v>
      </c>
      <c r="W1531" s="517" t="s">
        <v>193</v>
      </c>
      <c r="X1531" s="25" t="e">
        <f>IF(OR(AF1535=2,NOT(AND(V1533&gt;0.3*U1533,V1533&lt;0.4*U1533,V1533&gt;=W1533))),"※３参照：【Ｕ列】都道府県補助額を確認してください","")</f>
        <v>#REF!</v>
      </c>
      <c r="Y1531" s="26"/>
    </row>
    <row r="1532" spans="1:33" s="7" customFormat="1" ht="21.6" customHeight="1" thickBot="1" x14ac:dyDescent="0.2">
      <c r="A1532" s="24" t="str">
        <f>IF(B1533="都道府県確認欄","No.不備","")</f>
        <v/>
      </c>
      <c r="B1532" s="491"/>
      <c r="C1532" s="660"/>
      <c r="D1532" s="662"/>
      <c r="E1532" s="411"/>
      <c r="F1532" s="412"/>
      <c r="G1532" s="412"/>
      <c r="H1532" s="412"/>
      <c r="I1532" s="412"/>
      <c r="J1532" s="412"/>
      <c r="K1532" s="412"/>
      <c r="L1532" s="412"/>
      <c r="M1532" s="412"/>
      <c r="N1532" s="412"/>
      <c r="O1532" s="412"/>
      <c r="P1532" s="412"/>
      <c r="Q1532" s="412"/>
      <c r="R1532" s="412"/>
      <c r="S1532" s="412"/>
      <c r="T1532" s="412"/>
      <c r="U1532" s="493"/>
      <c r="V1532" s="493"/>
      <c r="W1532" s="518"/>
      <c r="X1532" s="25" t="e">
        <f>IF(AND(W1533&lt;=U1533/3,MOD(W1533,1000)=0,NOT(W1533=0),AG1535=1),"","※３参照：【Ｖ列】国庫補助希望額を確認してください。")</f>
        <v>#REF!</v>
      </c>
      <c r="Y1532" s="26"/>
    </row>
    <row r="1533" spans="1:33" s="7" customFormat="1" ht="24" customHeight="1" x14ac:dyDescent="0.15">
      <c r="A1533" s="14"/>
      <c r="B1533" s="622" t="str">
        <f>IFERROR(IF(OR(COUNTIF(C1533,"*区"),COUNTIF(C1533,"*市"),COUNTIF(C1533,"*町"),COUNTIF(C1533,"*村"),COUNTIF(C1533,"*組合")),B1493+1,"－"),"都道府県確認欄")</f>
        <v>－</v>
      </c>
      <c r="C1533" s="626" t="e">
        <f>#REF!</f>
        <v>#REF!</v>
      </c>
      <c r="D1533" s="629" t="e">
        <f>SUM($F1535:$F1554)</f>
        <v>#REF!</v>
      </c>
      <c r="E1533" s="523" t="s">
        <v>194</v>
      </c>
      <c r="F1533" s="524" t="s">
        <v>195</v>
      </c>
      <c r="G1533" s="526" t="s">
        <v>196</v>
      </c>
      <c r="H1533" s="528" t="s">
        <v>197</v>
      </c>
      <c r="I1533" s="423" t="s">
        <v>198</v>
      </c>
      <c r="J1533" s="424"/>
      <c r="K1533" s="425"/>
      <c r="L1533" s="429" t="s">
        <v>100</v>
      </c>
      <c r="M1533" s="430"/>
      <c r="N1533" s="430"/>
      <c r="O1533" s="430"/>
      <c r="P1533" s="430"/>
      <c r="Q1533" s="430"/>
      <c r="R1533" s="430"/>
      <c r="S1533" s="431"/>
      <c r="T1533" s="413" t="s">
        <v>199</v>
      </c>
      <c r="U1533" s="415" t="e">
        <f>SUM($T1535,$O1556,$T1556)</f>
        <v>#REF!</v>
      </c>
      <c r="V1533" s="665" t="e">
        <f>#REF!</f>
        <v>#REF!</v>
      </c>
      <c r="W1533" s="667" t="e">
        <f>#REF!</f>
        <v>#REF!</v>
      </c>
      <c r="X1533" s="23" t="e">
        <f>IF(AND(AD1535=1,AE1535=1,AF1535=1,AG1535=1),"","入力不備あり")</f>
        <v>#REF!</v>
      </c>
      <c r="Y1533" s="26"/>
    </row>
    <row r="1534" spans="1:33" s="7" customFormat="1" ht="12.6" customHeight="1" thickBot="1" x14ac:dyDescent="0.2">
      <c r="A1534" s="14"/>
      <c r="B1534" s="623"/>
      <c r="C1534" s="627"/>
      <c r="D1534" s="630"/>
      <c r="E1534" s="523"/>
      <c r="F1534" s="525"/>
      <c r="G1534" s="527"/>
      <c r="H1534" s="529"/>
      <c r="I1534" s="426"/>
      <c r="J1534" s="427"/>
      <c r="K1534" s="428"/>
      <c r="L1534" s="432"/>
      <c r="M1534" s="432"/>
      <c r="N1534" s="432"/>
      <c r="O1534" s="432"/>
      <c r="P1534" s="432"/>
      <c r="Q1534" s="432"/>
      <c r="R1534" s="432"/>
      <c r="S1534" s="433"/>
      <c r="T1534" s="414"/>
      <c r="U1534" s="416"/>
      <c r="V1534" s="666"/>
      <c r="W1534" s="565"/>
      <c r="X1534" s="26"/>
      <c r="Y1534" s="7" t="s">
        <v>180</v>
      </c>
      <c r="Z1534" s="7" t="s">
        <v>200</v>
      </c>
      <c r="AA1534" s="7" t="s">
        <v>201</v>
      </c>
      <c r="AB1534" s="7" t="s">
        <v>202</v>
      </c>
      <c r="AD1534" s="7" t="s">
        <v>203</v>
      </c>
      <c r="AE1534" s="7" t="s">
        <v>107</v>
      </c>
      <c r="AF1534" s="7" t="s">
        <v>239</v>
      </c>
      <c r="AG1534" s="7" t="s">
        <v>204</v>
      </c>
    </row>
    <row r="1535" spans="1:33" s="7" customFormat="1" ht="17.45" customHeight="1" x14ac:dyDescent="0.15">
      <c r="A1535" s="27" t="e">
        <f>IF(AND(F1535&lt;&gt;"",G1535&lt;&gt;"",H1535&lt;&gt;"",I1535&lt;&gt;""),"","入力不備あり")</f>
        <v>#REF!</v>
      </c>
      <c r="B1535" s="623"/>
      <c r="C1535" s="628"/>
      <c r="D1535" s="631"/>
      <c r="E1535" s="523"/>
      <c r="F1535" s="47" t="e">
        <f>IF(#REF!="","",#REF!)</f>
        <v>#REF!</v>
      </c>
      <c r="G1535" s="49" t="e">
        <f>IF(#REF!="","",#REF!)</f>
        <v>#REF!</v>
      </c>
      <c r="H1535" s="54" t="e">
        <f>IF(#REF!="","",#REF!)</f>
        <v>#REF!</v>
      </c>
      <c r="I1535" s="385" t="str">
        <f>IFERROR(INT(G1535*H1535),"")</f>
        <v/>
      </c>
      <c r="J1535" s="386"/>
      <c r="K1535" s="387"/>
      <c r="L1535" s="613" t="e">
        <f>IF(#REF!="","",#REF!)</f>
        <v>#REF!</v>
      </c>
      <c r="M1535" s="613"/>
      <c r="N1535" s="613"/>
      <c r="O1535" s="613"/>
      <c r="P1535" s="613"/>
      <c r="Q1535" s="613"/>
      <c r="R1535" s="613"/>
      <c r="S1535" s="614"/>
      <c r="T1535" s="567">
        <f>SUM($I1535:$K1554)</f>
        <v>0</v>
      </c>
      <c r="U1535" s="416"/>
      <c r="V1535" s="666"/>
      <c r="W1535" s="565"/>
      <c r="X1535" s="23" t="e">
        <f>IF(AND(Y1535=1,Z1535=1,AA1535=1,AB1535=1,AD1535=1,AE1535=1,AF1535=1,AG1535=1),"","入力不備あり")</f>
        <v>#REF!</v>
      </c>
      <c r="Y1535" s="7">
        <f>IFERROR(IF(F1535="",2,IF(AND(F1535&gt;=1,(MOD(F1535,1)=0)),1,IF(AND(F1535=0,L1535&lt;&gt;""),1,2))),2)</f>
        <v>2</v>
      </c>
      <c r="Z1535" s="7" t="e">
        <f>IF(G1535="",2,IF(G1535&lt;=1600,1,2))</f>
        <v>#REF!</v>
      </c>
      <c r="AA1535" s="7" t="e">
        <f>IF(H1535="",2,IF(H1535&gt;=0,1,2))</f>
        <v>#REF!</v>
      </c>
      <c r="AB1535" s="7" t="e">
        <f>IF(I1535=#REF!,1,2)</f>
        <v>#REF!</v>
      </c>
      <c r="AD1535" s="7" t="e">
        <f>IF(T1535=#REF!,1,2)</f>
        <v>#REF!</v>
      </c>
      <c r="AE1535" s="7" t="e">
        <f>IF(U1533=#REF!,1,2)</f>
        <v>#REF!</v>
      </c>
      <c r="AF1535" s="7" t="e">
        <f>IF(V1533=0,2,IF(#REF!="",2,IF(V1533=#REF!,1,2)))</f>
        <v>#REF!</v>
      </c>
      <c r="AG1535" s="7" t="e">
        <f>IF(W1533=0,2,IF(W1533=#REF!,1,2))</f>
        <v>#REF!</v>
      </c>
    </row>
    <row r="1536" spans="1:33" s="7" customFormat="1" ht="17.45" customHeight="1" x14ac:dyDescent="0.15">
      <c r="A1536" s="27" t="e">
        <f>IF(AND(F1536="",G1536="",H1536="",I1536="",L1536=""),"",IF(AND(F1536&lt;&gt;"",G1536&lt;&gt;"",H1536&lt;&gt;"",I1536&lt;&gt;""),"","入力不備あり"))</f>
        <v>#REF!</v>
      </c>
      <c r="B1536" s="623"/>
      <c r="C1536" s="628"/>
      <c r="D1536" s="631"/>
      <c r="E1536" s="523"/>
      <c r="F1536" s="47" t="e">
        <f>IF(#REF!="","",#REF!)</f>
        <v>#REF!</v>
      </c>
      <c r="G1536" s="49" t="e">
        <f>IF(#REF!="","",#REF!)</f>
        <v>#REF!</v>
      </c>
      <c r="H1536" s="54" t="e">
        <f>IF(#REF!="","",#REF!)</f>
        <v>#REF!</v>
      </c>
      <c r="I1536" s="385" t="str">
        <f>IFERROR(INT(G1536*H1536),"")</f>
        <v/>
      </c>
      <c r="J1536" s="386"/>
      <c r="K1536" s="387"/>
      <c r="L1536" s="613" t="e">
        <f>IF(#REF!="","",#REF!)</f>
        <v>#REF!</v>
      </c>
      <c r="M1536" s="613"/>
      <c r="N1536" s="613"/>
      <c r="O1536" s="613"/>
      <c r="P1536" s="613"/>
      <c r="Q1536" s="613"/>
      <c r="R1536" s="613"/>
      <c r="S1536" s="614"/>
      <c r="T1536" s="567"/>
      <c r="U1536" s="416"/>
      <c r="V1536" s="666"/>
      <c r="W1536" s="565"/>
      <c r="X1536" s="23" t="e">
        <f>IF(AND(Y1536=3,Z1536=3,AA1536=3),"",IF(AND(Y1536=1,Z1536=1,AA1536=1,AB1536=1),"","入力不備あり"))</f>
        <v>#REF!</v>
      </c>
      <c r="Y1536" s="7">
        <f>IFERROR(IF(F1536="",3,IF(AND(F1536&gt;=1,(MOD(F1536,1)=0)),1,IF(AND(F1536=0,L1536&lt;&gt;""),1,2))),2)</f>
        <v>2</v>
      </c>
      <c r="Z1536" s="7" t="e">
        <f>IF(G1536="",3,IF(G1536&lt;=1600,1,2))</f>
        <v>#REF!</v>
      </c>
      <c r="AA1536" s="7" t="e">
        <f>IF(H1536="",3,IF(H1536&gt;=0,1,2))</f>
        <v>#REF!</v>
      </c>
      <c r="AB1536" s="7" t="e">
        <f>IF(I1536=#REF!,1,2)</f>
        <v>#REF!</v>
      </c>
    </row>
    <row r="1537" spans="1:28" s="7" customFormat="1" ht="17.45" customHeight="1" x14ac:dyDescent="0.15">
      <c r="A1537" s="27" t="e">
        <f>IF(AND(F1537="",G1537="",H1537="",I1537="",L1537=""),"",IF(AND(F1537&lt;&gt;"",G1537&lt;&gt;"",H1537&lt;&gt;"",I1537&lt;&gt;""),"","入力不備あり"))</f>
        <v>#REF!</v>
      </c>
      <c r="B1537" s="623"/>
      <c r="C1537" s="628"/>
      <c r="D1537" s="631"/>
      <c r="E1537" s="523"/>
      <c r="F1537" s="47" t="e">
        <f>IF(#REF!="","",#REF!)</f>
        <v>#REF!</v>
      </c>
      <c r="G1537" s="49" t="e">
        <f>IF(#REF!="","",#REF!)</f>
        <v>#REF!</v>
      </c>
      <c r="H1537" s="54" t="e">
        <f>IF(#REF!="","",#REF!)</f>
        <v>#REF!</v>
      </c>
      <c r="I1537" s="385" t="str">
        <f t="shared" ref="I1537:I1554" si="267">IFERROR(INT(G1537*H1537),"")</f>
        <v/>
      </c>
      <c r="J1537" s="386"/>
      <c r="K1537" s="387"/>
      <c r="L1537" s="613" t="e">
        <f>IF(#REF!="","",#REF!)</f>
        <v>#REF!</v>
      </c>
      <c r="M1537" s="613"/>
      <c r="N1537" s="613"/>
      <c r="O1537" s="613"/>
      <c r="P1537" s="613"/>
      <c r="Q1537" s="613"/>
      <c r="R1537" s="613"/>
      <c r="S1537" s="614"/>
      <c r="T1537" s="567"/>
      <c r="U1537" s="416"/>
      <c r="V1537" s="666"/>
      <c r="W1537" s="565"/>
      <c r="X1537" s="23" t="e">
        <f t="shared" ref="X1537:X1554" si="268">IF(AND(Y1537=3,Z1537=3,AA1537=3),"",IF(AND(Y1537=1,Z1537=1,AA1537=1,AB1537=1),"","入力不備あり"))</f>
        <v>#REF!</v>
      </c>
      <c r="Y1537" s="7">
        <f t="shared" ref="Y1537:Y1554" si="269">IFERROR(IF(F1537="",3,IF(AND(F1537&gt;=1,(MOD(F1537,1)=0)),1,IF(AND(F1537=0,L1537&lt;&gt;""),1,2))),2)</f>
        <v>2</v>
      </c>
      <c r="Z1537" s="7" t="e">
        <f t="shared" ref="Z1537:Z1554" si="270">IF(G1537="",3,IF(G1537&lt;=1600,1,2))</f>
        <v>#REF!</v>
      </c>
      <c r="AA1537" s="7" t="e">
        <f t="shared" ref="AA1537:AA1554" si="271">IF(H1537="",3,IF(H1537&gt;=0,1,2))</f>
        <v>#REF!</v>
      </c>
      <c r="AB1537" s="7" t="e">
        <f>IF(I1537=#REF!,1,2)</f>
        <v>#REF!</v>
      </c>
    </row>
    <row r="1538" spans="1:28" s="7" customFormat="1" ht="17.45" customHeight="1" x14ac:dyDescent="0.15">
      <c r="A1538" s="27" t="e">
        <f t="shared" ref="A1538:A1554" si="272">IF(AND(F1538="",G1538="",H1538="",I1538="",L1538=""),"",IF(AND(F1538&lt;&gt;"",G1538&lt;&gt;"",H1538&lt;&gt;"",I1538&lt;&gt;""),"","入力不備あり"))</f>
        <v>#REF!</v>
      </c>
      <c r="B1538" s="623"/>
      <c r="C1538" s="628"/>
      <c r="D1538" s="631"/>
      <c r="E1538" s="523"/>
      <c r="F1538" s="47" t="e">
        <f>IF(#REF!="","",#REF!)</f>
        <v>#REF!</v>
      </c>
      <c r="G1538" s="49" t="e">
        <f>IF(#REF!="","",#REF!)</f>
        <v>#REF!</v>
      </c>
      <c r="H1538" s="54" t="e">
        <f>IF(#REF!="","",#REF!)</f>
        <v>#REF!</v>
      </c>
      <c r="I1538" s="385" t="str">
        <f t="shared" si="267"/>
        <v/>
      </c>
      <c r="J1538" s="386"/>
      <c r="K1538" s="387"/>
      <c r="L1538" s="613" t="e">
        <f>IF(#REF!="","",#REF!)</f>
        <v>#REF!</v>
      </c>
      <c r="M1538" s="613"/>
      <c r="N1538" s="613"/>
      <c r="O1538" s="613"/>
      <c r="P1538" s="613"/>
      <c r="Q1538" s="613"/>
      <c r="R1538" s="613"/>
      <c r="S1538" s="614"/>
      <c r="T1538" s="567"/>
      <c r="U1538" s="416"/>
      <c r="V1538" s="666"/>
      <c r="W1538" s="565"/>
      <c r="X1538" s="23" t="e">
        <f t="shared" si="268"/>
        <v>#REF!</v>
      </c>
      <c r="Y1538" s="7">
        <f t="shared" si="269"/>
        <v>2</v>
      </c>
      <c r="Z1538" s="7" t="e">
        <f t="shared" si="270"/>
        <v>#REF!</v>
      </c>
      <c r="AA1538" s="7" t="e">
        <f t="shared" si="271"/>
        <v>#REF!</v>
      </c>
      <c r="AB1538" s="7" t="e">
        <f>IF(I1538=#REF!,1,2)</f>
        <v>#REF!</v>
      </c>
    </row>
    <row r="1539" spans="1:28" s="7" customFormat="1" ht="17.45" customHeight="1" x14ac:dyDescent="0.15">
      <c r="A1539" s="27" t="e">
        <f t="shared" si="272"/>
        <v>#REF!</v>
      </c>
      <c r="B1539" s="623"/>
      <c r="C1539" s="628"/>
      <c r="D1539" s="631"/>
      <c r="E1539" s="523"/>
      <c r="F1539" s="47" t="e">
        <f>IF(#REF!="","",#REF!)</f>
        <v>#REF!</v>
      </c>
      <c r="G1539" s="49" t="e">
        <f>IF(#REF!="","",#REF!)</f>
        <v>#REF!</v>
      </c>
      <c r="H1539" s="54" t="e">
        <f>IF(#REF!="","",#REF!)</f>
        <v>#REF!</v>
      </c>
      <c r="I1539" s="385" t="str">
        <f t="shared" si="267"/>
        <v/>
      </c>
      <c r="J1539" s="386"/>
      <c r="K1539" s="387"/>
      <c r="L1539" s="613" t="e">
        <f>IF(#REF!="","",#REF!)</f>
        <v>#REF!</v>
      </c>
      <c r="M1539" s="613"/>
      <c r="N1539" s="613"/>
      <c r="O1539" s="613"/>
      <c r="P1539" s="613"/>
      <c r="Q1539" s="613"/>
      <c r="R1539" s="613"/>
      <c r="S1539" s="614"/>
      <c r="T1539" s="567"/>
      <c r="U1539" s="416"/>
      <c r="V1539" s="666"/>
      <c r="W1539" s="565"/>
      <c r="X1539" s="23" t="e">
        <f t="shared" si="268"/>
        <v>#REF!</v>
      </c>
      <c r="Y1539" s="7">
        <f t="shared" si="269"/>
        <v>2</v>
      </c>
      <c r="Z1539" s="7" t="e">
        <f t="shared" si="270"/>
        <v>#REF!</v>
      </c>
      <c r="AA1539" s="7" t="e">
        <f t="shared" si="271"/>
        <v>#REF!</v>
      </c>
      <c r="AB1539" s="7" t="e">
        <f>IF(I1539=#REF!,1,2)</f>
        <v>#REF!</v>
      </c>
    </row>
    <row r="1540" spans="1:28" s="7" customFormat="1" ht="17.45" customHeight="1" x14ac:dyDescent="0.15">
      <c r="A1540" s="27" t="e">
        <f t="shared" si="272"/>
        <v>#REF!</v>
      </c>
      <c r="B1540" s="623"/>
      <c r="C1540" s="628"/>
      <c r="D1540" s="631"/>
      <c r="E1540" s="523"/>
      <c r="F1540" s="47" t="e">
        <f>IF(#REF!="","",#REF!)</f>
        <v>#REF!</v>
      </c>
      <c r="G1540" s="49" t="e">
        <f>IF(#REF!="","",#REF!)</f>
        <v>#REF!</v>
      </c>
      <c r="H1540" s="54" t="e">
        <f>IF(#REF!="","",#REF!)</f>
        <v>#REF!</v>
      </c>
      <c r="I1540" s="385" t="str">
        <f t="shared" si="267"/>
        <v/>
      </c>
      <c r="J1540" s="386"/>
      <c r="K1540" s="387"/>
      <c r="L1540" s="613" t="e">
        <f>IF(#REF!="","",#REF!)</f>
        <v>#REF!</v>
      </c>
      <c r="M1540" s="613"/>
      <c r="N1540" s="613"/>
      <c r="O1540" s="613"/>
      <c r="P1540" s="613"/>
      <c r="Q1540" s="613"/>
      <c r="R1540" s="613"/>
      <c r="S1540" s="614"/>
      <c r="T1540" s="567"/>
      <c r="U1540" s="416"/>
      <c r="V1540" s="666"/>
      <c r="W1540" s="565"/>
      <c r="X1540" s="23" t="e">
        <f t="shared" si="268"/>
        <v>#REF!</v>
      </c>
      <c r="Y1540" s="7">
        <f t="shared" si="269"/>
        <v>2</v>
      </c>
      <c r="Z1540" s="7" t="e">
        <f t="shared" si="270"/>
        <v>#REF!</v>
      </c>
      <c r="AA1540" s="7" t="e">
        <f t="shared" si="271"/>
        <v>#REF!</v>
      </c>
      <c r="AB1540" s="7" t="e">
        <f>IF(I1540=#REF!,1,2)</f>
        <v>#REF!</v>
      </c>
    </row>
    <row r="1541" spans="1:28" s="7" customFormat="1" ht="17.45" customHeight="1" x14ac:dyDescent="0.15">
      <c r="A1541" s="27" t="e">
        <f t="shared" si="272"/>
        <v>#REF!</v>
      </c>
      <c r="B1541" s="623"/>
      <c r="C1541" s="628"/>
      <c r="D1541" s="631"/>
      <c r="E1541" s="523"/>
      <c r="F1541" s="47" t="e">
        <f>IF(#REF!="","",#REF!)</f>
        <v>#REF!</v>
      </c>
      <c r="G1541" s="49" t="e">
        <f>IF(#REF!="","",#REF!)</f>
        <v>#REF!</v>
      </c>
      <c r="H1541" s="54" t="e">
        <f>IF(#REF!="","",#REF!)</f>
        <v>#REF!</v>
      </c>
      <c r="I1541" s="385" t="str">
        <f t="shared" si="267"/>
        <v/>
      </c>
      <c r="J1541" s="386"/>
      <c r="K1541" s="387"/>
      <c r="L1541" s="613" t="e">
        <f>IF(#REF!="","",#REF!)</f>
        <v>#REF!</v>
      </c>
      <c r="M1541" s="613"/>
      <c r="N1541" s="613"/>
      <c r="O1541" s="613"/>
      <c r="P1541" s="613"/>
      <c r="Q1541" s="613"/>
      <c r="R1541" s="613"/>
      <c r="S1541" s="614"/>
      <c r="T1541" s="567"/>
      <c r="U1541" s="416"/>
      <c r="V1541" s="666"/>
      <c r="W1541" s="565"/>
      <c r="X1541" s="23" t="e">
        <f t="shared" si="268"/>
        <v>#REF!</v>
      </c>
      <c r="Y1541" s="7">
        <f t="shared" si="269"/>
        <v>2</v>
      </c>
      <c r="Z1541" s="7" t="e">
        <f t="shared" si="270"/>
        <v>#REF!</v>
      </c>
      <c r="AA1541" s="7" t="e">
        <f t="shared" si="271"/>
        <v>#REF!</v>
      </c>
      <c r="AB1541" s="7" t="e">
        <f>IF(I1541=#REF!,1,2)</f>
        <v>#REF!</v>
      </c>
    </row>
    <row r="1542" spans="1:28" s="7" customFormat="1" ht="17.45" customHeight="1" x14ac:dyDescent="0.15">
      <c r="A1542" s="27" t="e">
        <f t="shared" si="272"/>
        <v>#REF!</v>
      </c>
      <c r="B1542" s="623"/>
      <c r="C1542" s="628"/>
      <c r="D1542" s="631"/>
      <c r="E1542" s="523"/>
      <c r="F1542" s="47" t="e">
        <f>IF(#REF!="","",#REF!)</f>
        <v>#REF!</v>
      </c>
      <c r="G1542" s="49" t="e">
        <f>IF(#REF!="","",#REF!)</f>
        <v>#REF!</v>
      </c>
      <c r="H1542" s="54" t="e">
        <f>IF(#REF!="","",#REF!)</f>
        <v>#REF!</v>
      </c>
      <c r="I1542" s="385" t="str">
        <f t="shared" si="267"/>
        <v/>
      </c>
      <c r="J1542" s="386"/>
      <c r="K1542" s="387"/>
      <c r="L1542" s="613" t="e">
        <f>IF(#REF!="","",#REF!)</f>
        <v>#REF!</v>
      </c>
      <c r="M1542" s="613"/>
      <c r="N1542" s="613"/>
      <c r="O1542" s="613"/>
      <c r="P1542" s="613"/>
      <c r="Q1542" s="613"/>
      <c r="R1542" s="613"/>
      <c r="S1542" s="614"/>
      <c r="T1542" s="567"/>
      <c r="U1542" s="416"/>
      <c r="V1542" s="666"/>
      <c r="W1542" s="565"/>
      <c r="X1542" s="23" t="e">
        <f t="shared" si="268"/>
        <v>#REF!</v>
      </c>
      <c r="Y1542" s="7">
        <f t="shared" si="269"/>
        <v>2</v>
      </c>
      <c r="Z1542" s="7" t="e">
        <f t="shared" si="270"/>
        <v>#REF!</v>
      </c>
      <c r="AA1542" s="7" t="e">
        <f t="shared" si="271"/>
        <v>#REF!</v>
      </c>
      <c r="AB1542" s="7" t="e">
        <f>IF(I1542=#REF!,1,2)</f>
        <v>#REF!</v>
      </c>
    </row>
    <row r="1543" spans="1:28" s="7" customFormat="1" ht="17.45" customHeight="1" x14ac:dyDescent="0.15">
      <c r="A1543" s="27" t="e">
        <f t="shared" si="272"/>
        <v>#REF!</v>
      </c>
      <c r="B1543" s="623"/>
      <c r="C1543" s="628"/>
      <c r="D1543" s="631"/>
      <c r="E1543" s="523"/>
      <c r="F1543" s="47" t="e">
        <f>IF(#REF!="","",#REF!)</f>
        <v>#REF!</v>
      </c>
      <c r="G1543" s="49" t="e">
        <f>IF(#REF!="","",#REF!)</f>
        <v>#REF!</v>
      </c>
      <c r="H1543" s="54" t="e">
        <f>IF(#REF!="","",#REF!)</f>
        <v>#REF!</v>
      </c>
      <c r="I1543" s="385" t="str">
        <f t="shared" si="267"/>
        <v/>
      </c>
      <c r="J1543" s="386"/>
      <c r="K1543" s="387"/>
      <c r="L1543" s="613" t="e">
        <f>IF(#REF!="","",#REF!)</f>
        <v>#REF!</v>
      </c>
      <c r="M1543" s="613"/>
      <c r="N1543" s="613"/>
      <c r="O1543" s="613"/>
      <c r="P1543" s="613"/>
      <c r="Q1543" s="613"/>
      <c r="R1543" s="613"/>
      <c r="S1543" s="614"/>
      <c r="T1543" s="567"/>
      <c r="U1543" s="416"/>
      <c r="V1543" s="666"/>
      <c r="W1543" s="565"/>
      <c r="X1543" s="23" t="e">
        <f t="shared" si="268"/>
        <v>#REF!</v>
      </c>
      <c r="Y1543" s="7">
        <f t="shared" si="269"/>
        <v>2</v>
      </c>
      <c r="Z1543" s="7" t="e">
        <f t="shared" si="270"/>
        <v>#REF!</v>
      </c>
      <c r="AA1543" s="7" t="e">
        <f t="shared" si="271"/>
        <v>#REF!</v>
      </c>
      <c r="AB1543" s="7" t="e">
        <f>IF(I1543=#REF!,1,2)</f>
        <v>#REF!</v>
      </c>
    </row>
    <row r="1544" spans="1:28" s="7" customFormat="1" ht="17.45" customHeight="1" x14ac:dyDescent="0.15">
      <c r="A1544" s="27" t="e">
        <f t="shared" si="272"/>
        <v>#REF!</v>
      </c>
      <c r="B1544" s="623"/>
      <c r="C1544" s="628"/>
      <c r="D1544" s="631"/>
      <c r="E1544" s="523"/>
      <c r="F1544" s="47" t="e">
        <f>IF(#REF!="","",#REF!)</f>
        <v>#REF!</v>
      </c>
      <c r="G1544" s="49" t="e">
        <f>IF(#REF!="","",#REF!)</f>
        <v>#REF!</v>
      </c>
      <c r="H1544" s="54" t="e">
        <f>IF(#REF!="","",#REF!)</f>
        <v>#REF!</v>
      </c>
      <c r="I1544" s="385" t="str">
        <f t="shared" si="267"/>
        <v/>
      </c>
      <c r="J1544" s="386"/>
      <c r="K1544" s="387"/>
      <c r="L1544" s="613" t="e">
        <f>IF(#REF!="","",#REF!)</f>
        <v>#REF!</v>
      </c>
      <c r="M1544" s="613"/>
      <c r="N1544" s="613"/>
      <c r="O1544" s="613"/>
      <c r="P1544" s="613"/>
      <c r="Q1544" s="613"/>
      <c r="R1544" s="613"/>
      <c r="S1544" s="614"/>
      <c r="T1544" s="567"/>
      <c r="U1544" s="416"/>
      <c r="V1544" s="666"/>
      <c r="W1544" s="565"/>
      <c r="X1544" s="23" t="e">
        <f t="shared" si="268"/>
        <v>#REF!</v>
      </c>
      <c r="Y1544" s="7">
        <f t="shared" si="269"/>
        <v>2</v>
      </c>
      <c r="Z1544" s="7" t="e">
        <f t="shared" si="270"/>
        <v>#REF!</v>
      </c>
      <c r="AA1544" s="7" t="e">
        <f t="shared" si="271"/>
        <v>#REF!</v>
      </c>
      <c r="AB1544" s="7" t="e">
        <f>IF(I1544=#REF!,1,2)</f>
        <v>#REF!</v>
      </c>
    </row>
    <row r="1545" spans="1:28" s="7" customFormat="1" ht="17.45" customHeight="1" x14ac:dyDescent="0.15">
      <c r="A1545" s="27" t="e">
        <f t="shared" si="272"/>
        <v>#REF!</v>
      </c>
      <c r="B1545" s="623"/>
      <c r="C1545" s="628"/>
      <c r="D1545" s="631"/>
      <c r="E1545" s="523"/>
      <c r="F1545" s="47" t="e">
        <f>IF(#REF!="","",#REF!)</f>
        <v>#REF!</v>
      </c>
      <c r="G1545" s="49" t="e">
        <f>IF(#REF!="","",#REF!)</f>
        <v>#REF!</v>
      </c>
      <c r="H1545" s="54" t="e">
        <f>IF(#REF!="","",#REF!)</f>
        <v>#REF!</v>
      </c>
      <c r="I1545" s="385" t="str">
        <f t="shared" si="267"/>
        <v/>
      </c>
      <c r="J1545" s="386"/>
      <c r="K1545" s="387"/>
      <c r="L1545" s="613" t="e">
        <f>IF(#REF!="","",#REF!)</f>
        <v>#REF!</v>
      </c>
      <c r="M1545" s="613"/>
      <c r="N1545" s="613"/>
      <c r="O1545" s="613"/>
      <c r="P1545" s="613"/>
      <c r="Q1545" s="613"/>
      <c r="R1545" s="613"/>
      <c r="S1545" s="614"/>
      <c r="T1545" s="567"/>
      <c r="U1545" s="416"/>
      <c r="V1545" s="666"/>
      <c r="W1545" s="565"/>
      <c r="X1545" s="23" t="e">
        <f t="shared" si="268"/>
        <v>#REF!</v>
      </c>
      <c r="Y1545" s="7">
        <f t="shared" si="269"/>
        <v>2</v>
      </c>
      <c r="Z1545" s="7" t="e">
        <f t="shared" si="270"/>
        <v>#REF!</v>
      </c>
      <c r="AA1545" s="7" t="e">
        <f t="shared" si="271"/>
        <v>#REF!</v>
      </c>
      <c r="AB1545" s="7" t="e">
        <f>IF(I1545=#REF!,1,2)</f>
        <v>#REF!</v>
      </c>
    </row>
    <row r="1546" spans="1:28" s="7" customFormat="1" ht="17.45" customHeight="1" x14ac:dyDescent="0.15">
      <c r="A1546" s="27" t="e">
        <f t="shared" si="272"/>
        <v>#REF!</v>
      </c>
      <c r="B1546" s="623"/>
      <c r="C1546" s="628"/>
      <c r="D1546" s="631"/>
      <c r="E1546" s="523"/>
      <c r="F1546" s="47" t="e">
        <f>IF(#REF!="","",#REF!)</f>
        <v>#REF!</v>
      </c>
      <c r="G1546" s="49" t="e">
        <f>IF(#REF!="","",#REF!)</f>
        <v>#REF!</v>
      </c>
      <c r="H1546" s="54" t="e">
        <f>IF(#REF!="","",#REF!)</f>
        <v>#REF!</v>
      </c>
      <c r="I1546" s="385" t="str">
        <f t="shared" si="267"/>
        <v/>
      </c>
      <c r="J1546" s="386"/>
      <c r="K1546" s="387"/>
      <c r="L1546" s="613" t="e">
        <f>IF(#REF!="","",#REF!)</f>
        <v>#REF!</v>
      </c>
      <c r="M1546" s="613"/>
      <c r="N1546" s="613"/>
      <c r="O1546" s="613"/>
      <c r="P1546" s="613"/>
      <c r="Q1546" s="613"/>
      <c r="R1546" s="613"/>
      <c r="S1546" s="614"/>
      <c r="T1546" s="567"/>
      <c r="U1546" s="416"/>
      <c r="V1546" s="666"/>
      <c r="W1546" s="565"/>
      <c r="X1546" s="23" t="e">
        <f t="shared" si="268"/>
        <v>#REF!</v>
      </c>
      <c r="Y1546" s="7">
        <f t="shared" si="269"/>
        <v>2</v>
      </c>
      <c r="Z1546" s="7" t="e">
        <f t="shared" si="270"/>
        <v>#REF!</v>
      </c>
      <c r="AA1546" s="7" t="e">
        <f t="shared" si="271"/>
        <v>#REF!</v>
      </c>
      <c r="AB1546" s="7" t="e">
        <f>IF(I1546=#REF!,1,2)</f>
        <v>#REF!</v>
      </c>
    </row>
    <row r="1547" spans="1:28" s="7" customFormat="1" ht="17.45" customHeight="1" x14ac:dyDescent="0.15">
      <c r="A1547" s="27" t="e">
        <f t="shared" si="272"/>
        <v>#REF!</v>
      </c>
      <c r="B1547" s="623"/>
      <c r="C1547" s="628"/>
      <c r="D1547" s="631"/>
      <c r="E1547" s="523"/>
      <c r="F1547" s="47" t="e">
        <f>IF(#REF!="","",#REF!)</f>
        <v>#REF!</v>
      </c>
      <c r="G1547" s="49" t="e">
        <f>IF(#REF!="","",#REF!)</f>
        <v>#REF!</v>
      </c>
      <c r="H1547" s="54" t="e">
        <f>IF(#REF!="","",#REF!)</f>
        <v>#REF!</v>
      </c>
      <c r="I1547" s="385" t="str">
        <f t="shared" si="267"/>
        <v/>
      </c>
      <c r="J1547" s="386"/>
      <c r="K1547" s="387"/>
      <c r="L1547" s="613" t="e">
        <f>IF(#REF!="","",#REF!)</f>
        <v>#REF!</v>
      </c>
      <c r="M1547" s="613"/>
      <c r="N1547" s="613"/>
      <c r="O1547" s="613"/>
      <c r="P1547" s="613"/>
      <c r="Q1547" s="613"/>
      <c r="R1547" s="613"/>
      <c r="S1547" s="614"/>
      <c r="T1547" s="567"/>
      <c r="U1547" s="416"/>
      <c r="V1547" s="666"/>
      <c r="W1547" s="565"/>
      <c r="X1547" s="23" t="e">
        <f t="shared" si="268"/>
        <v>#REF!</v>
      </c>
      <c r="Y1547" s="7">
        <f t="shared" si="269"/>
        <v>2</v>
      </c>
      <c r="Z1547" s="7" t="e">
        <f t="shared" si="270"/>
        <v>#REF!</v>
      </c>
      <c r="AA1547" s="7" t="e">
        <f t="shared" si="271"/>
        <v>#REF!</v>
      </c>
      <c r="AB1547" s="7" t="e">
        <f>IF(I1547=#REF!,1,2)</f>
        <v>#REF!</v>
      </c>
    </row>
    <row r="1548" spans="1:28" s="7" customFormat="1" ht="17.45" customHeight="1" x14ac:dyDescent="0.15">
      <c r="A1548" s="27" t="e">
        <f t="shared" si="272"/>
        <v>#REF!</v>
      </c>
      <c r="B1548" s="623"/>
      <c r="C1548" s="628"/>
      <c r="D1548" s="631"/>
      <c r="E1548" s="523"/>
      <c r="F1548" s="47" t="e">
        <f>IF(#REF!="","",#REF!)</f>
        <v>#REF!</v>
      </c>
      <c r="G1548" s="49" t="e">
        <f>IF(#REF!="","",#REF!)</f>
        <v>#REF!</v>
      </c>
      <c r="H1548" s="54" t="e">
        <f>IF(#REF!="","",#REF!)</f>
        <v>#REF!</v>
      </c>
      <c r="I1548" s="385" t="str">
        <f t="shared" si="267"/>
        <v/>
      </c>
      <c r="J1548" s="386"/>
      <c r="K1548" s="387"/>
      <c r="L1548" s="613" t="e">
        <f>IF(#REF!="","",#REF!)</f>
        <v>#REF!</v>
      </c>
      <c r="M1548" s="613"/>
      <c r="N1548" s="613"/>
      <c r="O1548" s="613"/>
      <c r="P1548" s="613"/>
      <c r="Q1548" s="613"/>
      <c r="R1548" s="613"/>
      <c r="S1548" s="614"/>
      <c r="T1548" s="567"/>
      <c r="U1548" s="416"/>
      <c r="V1548" s="666"/>
      <c r="W1548" s="565"/>
      <c r="X1548" s="23" t="e">
        <f t="shared" si="268"/>
        <v>#REF!</v>
      </c>
      <c r="Y1548" s="7">
        <f t="shared" si="269"/>
        <v>2</v>
      </c>
      <c r="Z1548" s="7" t="e">
        <f t="shared" si="270"/>
        <v>#REF!</v>
      </c>
      <c r="AA1548" s="7" t="e">
        <f t="shared" si="271"/>
        <v>#REF!</v>
      </c>
      <c r="AB1548" s="7" t="e">
        <f>IF(I1548=#REF!,1,2)</f>
        <v>#REF!</v>
      </c>
    </row>
    <row r="1549" spans="1:28" s="7" customFormat="1" ht="17.45" customHeight="1" x14ac:dyDescent="0.15">
      <c r="A1549" s="27" t="e">
        <f t="shared" si="272"/>
        <v>#REF!</v>
      </c>
      <c r="B1549" s="623"/>
      <c r="C1549" s="628"/>
      <c r="D1549" s="631"/>
      <c r="E1549" s="523"/>
      <c r="F1549" s="47" t="e">
        <f>IF(#REF!="","",#REF!)</f>
        <v>#REF!</v>
      </c>
      <c r="G1549" s="49" t="e">
        <f>IF(#REF!="","",#REF!)</f>
        <v>#REF!</v>
      </c>
      <c r="H1549" s="54" t="e">
        <f>IF(#REF!="","",#REF!)</f>
        <v>#REF!</v>
      </c>
      <c r="I1549" s="385" t="str">
        <f t="shared" si="267"/>
        <v/>
      </c>
      <c r="J1549" s="386"/>
      <c r="K1549" s="387"/>
      <c r="L1549" s="613" t="e">
        <f>IF(#REF!="","",#REF!)</f>
        <v>#REF!</v>
      </c>
      <c r="M1549" s="613"/>
      <c r="N1549" s="613"/>
      <c r="O1549" s="613"/>
      <c r="P1549" s="613"/>
      <c r="Q1549" s="613"/>
      <c r="R1549" s="613"/>
      <c r="S1549" s="614"/>
      <c r="T1549" s="567"/>
      <c r="U1549" s="416"/>
      <c r="V1549" s="666"/>
      <c r="W1549" s="565"/>
      <c r="X1549" s="23" t="e">
        <f t="shared" si="268"/>
        <v>#REF!</v>
      </c>
      <c r="Y1549" s="7">
        <f t="shared" si="269"/>
        <v>2</v>
      </c>
      <c r="Z1549" s="7" t="e">
        <f t="shared" si="270"/>
        <v>#REF!</v>
      </c>
      <c r="AA1549" s="7" t="e">
        <f t="shared" si="271"/>
        <v>#REF!</v>
      </c>
      <c r="AB1549" s="7" t="e">
        <f>IF(I1549=#REF!,1,2)</f>
        <v>#REF!</v>
      </c>
    </row>
    <row r="1550" spans="1:28" s="7" customFormat="1" ht="17.45" customHeight="1" x14ac:dyDescent="0.15">
      <c r="A1550" s="27" t="e">
        <f t="shared" si="272"/>
        <v>#REF!</v>
      </c>
      <c r="B1550" s="623"/>
      <c r="C1550" s="628"/>
      <c r="D1550" s="631"/>
      <c r="E1550" s="523"/>
      <c r="F1550" s="47" t="e">
        <f>IF(#REF!="","",#REF!)</f>
        <v>#REF!</v>
      </c>
      <c r="G1550" s="49" t="e">
        <f>IF(#REF!="","",#REF!)</f>
        <v>#REF!</v>
      </c>
      <c r="H1550" s="54" t="e">
        <f>IF(#REF!="","",#REF!)</f>
        <v>#REF!</v>
      </c>
      <c r="I1550" s="385" t="str">
        <f t="shared" si="267"/>
        <v/>
      </c>
      <c r="J1550" s="386"/>
      <c r="K1550" s="387"/>
      <c r="L1550" s="613" t="e">
        <f>IF(#REF!="","",#REF!)</f>
        <v>#REF!</v>
      </c>
      <c r="M1550" s="613"/>
      <c r="N1550" s="613"/>
      <c r="O1550" s="613"/>
      <c r="P1550" s="613"/>
      <c r="Q1550" s="613"/>
      <c r="R1550" s="613"/>
      <c r="S1550" s="614"/>
      <c r="T1550" s="567"/>
      <c r="U1550" s="416"/>
      <c r="V1550" s="666"/>
      <c r="W1550" s="565"/>
      <c r="X1550" s="23" t="e">
        <f t="shared" si="268"/>
        <v>#REF!</v>
      </c>
      <c r="Y1550" s="7">
        <f t="shared" si="269"/>
        <v>2</v>
      </c>
      <c r="Z1550" s="7" t="e">
        <f t="shared" si="270"/>
        <v>#REF!</v>
      </c>
      <c r="AA1550" s="7" t="e">
        <f t="shared" si="271"/>
        <v>#REF!</v>
      </c>
      <c r="AB1550" s="7" t="e">
        <f>IF(I1550=#REF!,1,2)</f>
        <v>#REF!</v>
      </c>
    </row>
    <row r="1551" spans="1:28" s="7" customFormat="1" ht="17.45" customHeight="1" x14ac:dyDescent="0.15">
      <c r="A1551" s="27" t="e">
        <f t="shared" si="272"/>
        <v>#REF!</v>
      </c>
      <c r="B1551" s="623"/>
      <c r="C1551" s="628"/>
      <c r="D1551" s="631"/>
      <c r="E1551" s="523"/>
      <c r="F1551" s="47" t="e">
        <f>IF(#REF!="","",#REF!)</f>
        <v>#REF!</v>
      </c>
      <c r="G1551" s="49" t="e">
        <f>IF(#REF!="","",#REF!)</f>
        <v>#REF!</v>
      </c>
      <c r="H1551" s="54" t="e">
        <f>IF(#REF!="","",#REF!)</f>
        <v>#REF!</v>
      </c>
      <c r="I1551" s="385" t="str">
        <f t="shared" si="267"/>
        <v/>
      </c>
      <c r="J1551" s="386"/>
      <c r="K1551" s="387"/>
      <c r="L1551" s="613" t="e">
        <f>IF(#REF!="","",#REF!)</f>
        <v>#REF!</v>
      </c>
      <c r="M1551" s="613"/>
      <c r="N1551" s="613"/>
      <c r="O1551" s="613"/>
      <c r="P1551" s="613"/>
      <c r="Q1551" s="613"/>
      <c r="R1551" s="613"/>
      <c r="S1551" s="614"/>
      <c r="T1551" s="567"/>
      <c r="U1551" s="416"/>
      <c r="V1551" s="666"/>
      <c r="W1551" s="565"/>
      <c r="X1551" s="23" t="e">
        <f t="shared" si="268"/>
        <v>#REF!</v>
      </c>
      <c r="Y1551" s="7">
        <f t="shared" si="269"/>
        <v>2</v>
      </c>
      <c r="Z1551" s="7" t="e">
        <f t="shared" si="270"/>
        <v>#REF!</v>
      </c>
      <c r="AA1551" s="7" t="e">
        <f t="shared" si="271"/>
        <v>#REF!</v>
      </c>
      <c r="AB1551" s="7" t="e">
        <f>IF(I1551=#REF!,1,2)</f>
        <v>#REF!</v>
      </c>
    </row>
    <row r="1552" spans="1:28" s="7" customFormat="1" ht="17.45" customHeight="1" x14ac:dyDescent="0.15">
      <c r="A1552" s="27" t="e">
        <f t="shared" si="272"/>
        <v>#REF!</v>
      </c>
      <c r="B1552" s="623"/>
      <c r="C1552" s="628"/>
      <c r="D1552" s="631"/>
      <c r="E1552" s="523"/>
      <c r="F1552" s="47" t="e">
        <f>IF(#REF!="","",#REF!)</f>
        <v>#REF!</v>
      </c>
      <c r="G1552" s="49" t="e">
        <f>IF(#REF!="","",#REF!)</f>
        <v>#REF!</v>
      </c>
      <c r="H1552" s="54" t="e">
        <f>IF(#REF!="","",#REF!)</f>
        <v>#REF!</v>
      </c>
      <c r="I1552" s="385" t="str">
        <f t="shared" si="267"/>
        <v/>
      </c>
      <c r="J1552" s="386"/>
      <c r="K1552" s="387"/>
      <c r="L1552" s="613" t="e">
        <f>IF(#REF!="","",#REF!)</f>
        <v>#REF!</v>
      </c>
      <c r="M1552" s="613"/>
      <c r="N1552" s="613"/>
      <c r="O1552" s="613"/>
      <c r="P1552" s="613"/>
      <c r="Q1552" s="613"/>
      <c r="R1552" s="613"/>
      <c r="S1552" s="614"/>
      <c r="T1552" s="567"/>
      <c r="U1552" s="416"/>
      <c r="V1552" s="666"/>
      <c r="W1552" s="565"/>
      <c r="X1552" s="23" t="e">
        <f t="shared" si="268"/>
        <v>#REF!</v>
      </c>
      <c r="Y1552" s="7">
        <f t="shared" si="269"/>
        <v>2</v>
      </c>
      <c r="Z1552" s="7" t="e">
        <f t="shared" si="270"/>
        <v>#REF!</v>
      </c>
      <c r="AA1552" s="7" t="e">
        <f t="shared" si="271"/>
        <v>#REF!</v>
      </c>
      <c r="AB1552" s="7" t="e">
        <f>IF(I1552=#REF!,1,2)</f>
        <v>#REF!</v>
      </c>
    </row>
    <row r="1553" spans="1:30" s="7" customFormat="1" ht="17.45" customHeight="1" x14ac:dyDescent="0.15">
      <c r="A1553" s="27" t="e">
        <f t="shared" si="272"/>
        <v>#REF!</v>
      </c>
      <c r="B1553" s="623"/>
      <c r="C1553" s="628"/>
      <c r="D1553" s="631"/>
      <c r="E1553" s="523"/>
      <c r="F1553" s="47" t="e">
        <f>IF(#REF!="","",#REF!)</f>
        <v>#REF!</v>
      </c>
      <c r="G1553" s="49" t="e">
        <f>IF(#REF!="","",#REF!)</f>
        <v>#REF!</v>
      </c>
      <c r="H1553" s="54" t="e">
        <f>IF(#REF!="","",#REF!)</f>
        <v>#REF!</v>
      </c>
      <c r="I1553" s="385" t="str">
        <f t="shared" si="267"/>
        <v/>
      </c>
      <c r="J1553" s="386"/>
      <c r="K1553" s="387"/>
      <c r="L1553" s="613" t="e">
        <f>IF(#REF!="","",#REF!)</f>
        <v>#REF!</v>
      </c>
      <c r="M1553" s="613"/>
      <c r="N1553" s="613"/>
      <c r="O1553" s="613"/>
      <c r="P1553" s="613"/>
      <c r="Q1553" s="613"/>
      <c r="R1553" s="613"/>
      <c r="S1553" s="614"/>
      <c r="T1553" s="567"/>
      <c r="U1553" s="416"/>
      <c r="V1553" s="666"/>
      <c r="W1553" s="565"/>
      <c r="X1553" s="23" t="e">
        <f t="shared" si="268"/>
        <v>#REF!</v>
      </c>
      <c r="Y1553" s="7">
        <f t="shared" si="269"/>
        <v>2</v>
      </c>
      <c r="Z1553" s="7" t="e">
        <f t="shared" si="270"/>
        <v>#REF!</v>
      </c>
      <c r="AA1553" s="7" t="e">
        <f t="shared" si="271"/>
        <v>#REF!</v>
      </c>
      <c r="AB1553" s="7" t="e">
        <f>IF(I1553=#REF!,1,2)</f>
        <v>#REF!</v>
      </c>
    </row>
    <row r="1554" spans="1:30" s="7" customFormat="1" ht="17.45" customHeight="1" thickBot="1" x14ac:dyDescent="0.2">
      <c r="A1554" s="27" t="e">
        <f t="shared" si="272"/>
        <v>#REF!</v>
      </c>
      <c r="B1554" s="623"/>
      <c r="C1554" s="628"/>
      <c r="D1554" s="631"/>
      <c r="E1554" s="523"/>
      <c r="F1554" s="47" t="e">
        <f>IF(#REF!="","",#REF!)</f>
        <v>#REF!</v>
      </c>
      <c r="G1554" s="49" t="e">
        <f>IF(#REF!="","",#REF!)</f>
        <v>#REF!</v>
      </c>
      <c r="H1554" s="54" t="e">
        <f>IF(#REF!="","",#REF!)</f>
        <v>#REF!</v>
      </c>
      <c r="I1554" s="385" t="str">
        <f t="shared" si="267"/>
        <v/>
      </c>
      <c r="J1554" s="386"/>
      <c r="K1554" s="387"/>
      <c r="L1554" s="613" t="e">
        <f>IF(#REF!="","",#REF!)</f>
        <v>#REF!</v>
      </c>
      <c r="M1554" s="613"/>
      <c r="N1554" s="613"/>
      <c r="O1554" s="613"/>
      <c r="P1554" s="613"/>
      <c r="Q1554" s="613"/>
      <c r="R1554" s="613"/>
      <c r="S1554" s="614"/>
      <c r="T1554" s="668"/>
      <c r="U1554" s="416"/>
      <c r="V1554" s="666"/>
      <c r="W1554" s="565"/>
      <c r="X1554" s="23" t="e">
        <f t="shared" si="268"/>
        <v>#REF!</v>
      </c>
      <c r="Y1554" s="7">
        <f t="shared" si="269"/>
        <v>2</v>
      </c>
      <c r="Z1554" s="7" t="e">
        <f t="shared" si="270"/>
        <v>#REF!</v>
      </c>
      <c r="AA1554" s="7" t="e">
        <f t="shared" si="271"/>
        <v>#REF!</v>
      </c>
      <c r="AB1554" s="7" t="e">
        <f>IF(I1554=#REF!,1,2)</f>
        <v>#REF!</v>
      </c>
    </row>
    <row r="1555" spans="1:30" s="7" customFormat="1" ht="36" customHeight="1" thickBot="1" x14ac:dyDescent="0.2">
      <c r="A1555" s="13"/>
      <c r="B1555" s="623"/>
      <c r="C1555" s="628"/>
      <c r="D1555" s="631"/>
      <c r="E1555" s="508" t="s">
        <v>240</v>
      </c>
      <c r="F1555" s="511" t="s">
        <v>206</v>
      </c>
      <c r="G1555" s="435"/>
      <c r="H1555" s="434" t="s">
        <v>207</v>
      </c>
      <c r="I1555" s="435"/>
      <c r="J1555" s="435"/>
      <c r="K1555" s="435"/>
      <c r="L1555" s="436" t="s">
        <v>208</v>
      </c>
      <c r="M1555" s="436"/>
      <c r="N1555" s="436"/>
      <c r="O1555" s="669" t="s">
        <v>209</v>
      </c>
      <c r="P1555" s="670"/>
      <c r="Q1555" s="512" t="s">
        <v>210</v>
      </c>
      <c r="R1555" s="38" t="s">
        <v>206</v>
      </c>
      <c r="S1555" s="39" t="s">
        <v>202</v>
      </c>
      <c r="T1555" s="44" t="s">
        <v>211</v>
      </c>
      <c r="U1555" s="416"/>
      <c r="V1555" s="666"/>
      <c r="W1555" s="565"/>
      <c r="X1555" s="28"/>
      <c r="Y1555" s="21" t="s">
        <v>212</v>
      </c>
      <c r="Z1555" s="21" t="s">
        <v>210</v>
      </c>
      <c r="AB1555" s="45" t="s">
        <v>213</v>
      </c>
      <c r="AC1555" s="45" t="s">
        <v>214</v>
      </c>
      <c r="AD1555" s="22"/>
    </row>
    <row r="1556" spans="1:30" s="7" customFormat="1" ht="15" customHeight="1" x14ac:dyDescent="0.15">
      <c r="A1556" s="29"/>
      <c r="B1556" s="623"/>
      <c r="C1556" s="628"/>
      <c r="D1556" s="631"/>
      <c r="E1556" s="509"/>
      <c r="F1556" s="515" t="e">
        <f>IF(#REF!="","",#REF!)</f>
        <v>#REF!</v>
      </c>
      <c r="G1556" s="516"/>
      <c r="H1556" s="439" t="e">
        <f>IF(#REF!="","",#REF!)</f>
        <v>#REF!</v>
      </c>
      <c r="I1556" s="440"/>
      <c r="J1556" s="440"/>
      <c r="K1556" s="440"/>
      <c r="L1556" s="441" t="e">
        <f>IF(#REF!="","",#REF!)</f>
        <v>#REF!</v>
      </c>
      <c r="M1556" s="442"/>
      <c r="N1556" s="442"/>
      <c r="O1556" s="443" t="e">
        <f>SUM($L1556:$N1558)</f>
        <v>#REF!</v>
      </c>
      <c r="P1556" s="444"/>
      <c r="Q1556" s="513"/>
      <c r="R1556" s="42" t="e">
        <f>IF(#REF!="","",#REF!)</f>
        <v>#REF!</v>
      </c>
      <c r="S1556" s="40" t="e">
        <f>IF(#REF!="","",#REF!)</f>
        <v>#REF!</v>
      </c>
      <c r="T1556" s="617" t="e">
        <f>SUM($S1556:$S1558)</f>
        <v>#REF!</v>
      </c>
      <c r="U1556" s="416"/>
      <c r="V1556" s="666"/>
      <c r="W1556" s="565"/>
      <c r="X1556" s="23" t="e">
        <f>IF(OR(Y1556=2,Z1556=2,AB1556=2,AC1556=2),"入力不備あり","")</f>
        <v>#REF!</v>
      </c>
      <c r="Y1556" s="41" t="e">
        <f>IF(AND(F1556="",H1556="",L1556=""),"",IF(AND(F1556&lt;&gt;"",F1556&gt;0,L1556&lt;&gt;"",L1556&gt;0,H1556="○"),"",2))</f>
        <v>#REF!</v>
      </c>
      <c r="Z1556" s="41" t="e">
        <f>IF(AND(R1556="",S1556=""),"",IF(AND(R1556&gt;0,R1556&lt;&gt;"",S1556&gt;0,S1556&lt;&gt;""),"",2))</f>
        <v>#REF!</v>
      </c>
      <c r="AA1556" s="30"/>
      <c r="AB1556" s="7" t="e">
        <f>IF(AND(O1556=0,#REF!=0),"",IF(O1556=#REF!,1,2))</f>
        <v>#REF!</v>
      </c>
      <c r="AC1556" s="7" t="e">
        <f>IF(AND(T1556=0,#REF!=0),"",IF(T1556=#REF!,1,2))</f>
        <v>#REF!</v>
      </c>
    </row>
    <row r="1557" spans="1:30" s="7" customFormat="1" ht="15" customHeight="1" x14ac:dyDescent="0.15">
      <c r="A1557" s="29"/>
      <c r="B1557" s="623"/>
      <c r="C1557" s="628"/>
      <c r="D1557" s="631"/>
      <c r="E1557" s="509"/>
      <c r="F1557" s="500" t="e">
        <f>IF(#REF!="","",#REF!)</f>
        <v>#REF!</v>
      </c>
      <c r="G1557" s="501"/>
      <c r="H1557" s="448" t="e">
        <f>IF(#REF!="","",#REF!)</f>
        <v>#REF!</v>
      </c>
      <c r="I1557" s="449"/>
      <c r="J1557" s="449"/>
      <c r="K1557" s="449"/>
      <c r="L1557" s="450" t="e">
        <f>IF(#REF!="","",#REF!)</f>
        <v>#REF!</v>
      </c>
      <c r="M1557" s="451"/>
      <c r="N1557" s="451"/>
      <c r="O1557" s="445"/>
      <c r="P1557" s="444"/>
      <c r="Q1557" s="513"/>
      <c r="R1557" s="42" t="e">
        <f>IF(#REF!="","",#REF!)</f>
        <v>#REF!</v>
      </c>
      <c r="S1557" s="40" t="e">
        <f>IF(#REF!="","",#REF!)</f>
        <v>#REF!</v>
      </c>
      <c r="T1557" s="618"/>
      <c r="U1557" s="416"/>
      <c r="V1557" s="666"/>
      <c r="W1557" s="565"/>
      <c r="X1557" s="23" t="e">
        <f>IF(OR(Y1557=2,Z1557=2),"入力不備あり","")</f>
        <v>#REF!</v>
      </c>
      <c r="Y1557" s="41" t="e">
        <f>IF(AND(F1557="",H1557="",L1557=""),"",IF(AND(F1557&lt;&gt;"",F1557&gt;0,L1557&lt;&gt;"",L1557&gt;0,H1557="○"),"",2))</f>
        <v>#REF!</v>
      </c>
      <c r="Z1557" s="41" t="e">
        <f t="shared" ref="Z1557:Z1558" si="273">IF(AND(R1557="",S1557=""),"",IF(AND(R1557&gt;0,R1557&lt;&gt;"",S1557&gt;0,S1557&lt;&gt;""),"",2))</f>
        <v>#REF!</v>
      </c>
      <c r="AA1557" s="30"/>
    </row>
    <row r="1558" spans="1:30" s="7" customFormat="1" ht="15" customHeight="1" thickBot="1" x14ac:dyDescent="0.2">
      <c r="A1558" s="29"/>
      <c r="B1558" s="623"/>
      <c r="C1558" s="628"/>
      <c r="D1558" s="631"/>
      <c r="E1558" s="615"/>
      <c r="F1558" s="620" t="e">
        <f>IF(#REF!="","",#REF!)</f>
        <v>#REF!</v>
      </c>
      <c r="G1558" s="621"/>
      <c r="H1558" s="640" t="e">
        <f>IF(#REF!="","",#REF!)</f>
        <v>#REF!</v>
      </c>
      <c r="I1558" s="641"/>
      <c r="J1558" s="641"/>
      <c r="K1558" s="641"/>
      <c r="L1558" s="642" t="e">
        <f>IF(#REF!="","",#REF!)</f>
        <v>#REF!</v>
      </c>
      <c r="M1558" s="643"/>
      <c r="N1558" s="643"/>
      <c r="O1558" s="663"/>
      <c r="P1558" s="664"/>
      <c r="Q1558" s="616"/>
      <c r="R1558" s="59" t="e">
        <f>IF(#REF!="","",#REF!)</f>
        <v>#REF!</v>
      </c>
      <c r="S1558" s="60" t="e">
        <f>IF(#REF!="","",#REF!)</f>
        <v>#REF!</v>
      </c>
      <c r="T1558" s="619"/>
      <c r="U1558" s="416"/>
      <c r="V1558" s="666"/>
      <c r="W1558" s="565"/>
      <c r="X1558" s="23" t="e">
        <f>IF(OR(Y1558=2,Z1558=2),"入力不備あり","")</f>
        <v>#REF!</v>
      </c>
      <c r="Y1558" s="41" t="e">
        <f>IF(AND(F1558="",H1558="",L1558=""),"",IF(AND(F1558&lt;&gt;"",F1558&gt;0,L1558&lt;&gt;"",L1558&gt;0,H1558="○"),"",2))</f>
        <v>#REF!</v>
      </c>
      <c r="Z1558" s="41" t="e">
        <f t="shared" si="273"/>
        <v>#REF!</v>
      </c>
      <c r="AA1558" s="30"/>
    </row>
    <row r="1559" spans="1:30" s="7" customFormat="1" ht="27.6" customHeight="1" x14ac:dyDescent="0.15">
      <c r="A1559" s="320"/>
      <c r="B1559" s="624"/>
      <c r="C1559" s="326" t="s">
        <v>215</v>
      </c>
      <c r="D1559" s="327"/>
      <c r="E1559" s="608" t="e">
        <f>IF(#REF!="","",#REF!)</f>
        <v>#REF!</v>
      </c>
      <c r="F1559" s="609"/>
      <c r="G1559" s="609"/>
      <c r="H1559" s="609"/>
      <c r="I1559" s="609"/>
      <c r="J1559" s="609"/>
      <c r="K1559" s="609"/>
      <c r="L1559" s="609"/>
      <c r="M1559" s="609"/>
      <c r="N1559" s="609"/>
      <c r="O1559" s="609"/>
      <c r="P1559" s="609"/>
      <c r="Q1559" s="609"/>
      <c r="R1559" s="609"/>
      <c r="S1559" s="609"/>
      <c r="T1559" s="609"/>
      <c r="U1559" s="609"/>
      <c r="V1559" s="609"/>
      <c r="W1559" s="610"/>
    </row>
    <row r="1560" spans="1:30" s="7" customFormat="1" ht="27.6" customHeight="1" thickBot="1" x14ac:dyDescent="0.2">
      <c r="A1560" s="320"/>
      <c r="B1560" s="624"/>
      <c r="C1560" s="326" t="s">
        <v>216</v>
      </c>
      <c r="D1560" s="327"/>
      <c r="E1560" s="608" t="e">
        <f>IF(#REF!="","",#REF!)</f>
        <v>#REF!</v>
      </c>
      <c r="F1560" s="609"/>
      <c r="G1560" s="609"/>
      <c r="H1560" s="609"/>
      <c r="I1560" s="609"/>
      <c r="J1560" s="609"/>
      <c r="K1560" s="609"/>
      <c r="L1560" s="609"/>
      <c r="M1560" s="609"/>
      <c r="N1560" s="609"/>
      <c r="O1560" s="609"/>
      <c r="P1560" s="609"/>
      <c r="Q1560" s="609"/>
      <c r="R1560" s="611"/>
      <c r="S1560" s="611"/>
      <c r="T1560" s="611"/>
      <c r="U1560" s="611"/>
      <c r="V1560" s="611"/>
      <c r="W1560" s="612"/>
    </row>
    <row r="1561" spans="1:30" s="7" customFormat="1" ht="18.600000000000001" customHeight="1" x14ac:dyDescent="0.15">
      <c r="A1561" s="320"/>
      <c r="B1561" s="624"/>
      <c r="C1561" s="332" t="s">
        <v>217</v>
      </c>
      <c r="D1561" s="333"/>
      <c r="E1561" s="333"/>
      <c r="F1561" s="334"/>
      <c r="G1561" s="377" t="s">
        <v>218</v>
      </c>
      <c r="H1561" s="378"/>
      <c r="I1561" s="378"/>
      <c r="J1561" s="378"/>
      <c r="K1561" s="378"/>
      <c r="L1561" s="378"/>
      <c r="M1561" s="378"/>
      <c r="N1561" s="378"/>
      <c r="O1561" s="378"/>
      <c r="P1561" s="378"/>
      <c r="Q1561" s="378"/>
      <c r="R1561" s="389" t="e">
        <f>IF(X1561&lt;&gt;"","","【入力内容確認欄】以下を確認し【作業用】事業計画書(間接)シートを修正願います。")</f>
        <v>#REF!</v>
      </c>
      <c r="S1561" s="632"/>
      <c r="T1561" s="632"/>
      <c r="U1561" s="632"/>
      <c r="V1561" s="632"/>
      <c r="W1561" s="633"/>
      <c r="X1561" s="68" t="e">
        <f>IF(AND(R1564="",R1565="",R1566="",R1567="",R1568="",R1569=""),"左の市区町村に係る入力が完了しました。今一度、記載内容をご確認ください。","")</f>
        <v>#REF!</v>
      </c>
    </row>
    <row r="1562" spans="1:30" s="7" customFormat="1" ht="9" customHeight="1" x14ac:dyDescent="0.15">
      <c r="A1562" s="320"/>
      <c r="B1562" s="624"/>
      <c r="C1562" s="335"/>
      <c r="D1562" s="336"/>
      <c r="E1562" s="336"/>
      <c r="F1562" s="337"/>
      <c r="G1562" s="379"/>
      <c r="H1562" s="380"/>
      <c r="I1562" s="380"/>
      <c r="J1562" s="380"/>
      <c r="K1562" s="380"/>
      <c r="L1562" s="380"/>
      <c r="M1562" s="380"/>
      <c r="N1562" s="380"/>
      <c r="O1562" s="380"/>
      <c r="P1562" s="380"/>
      <c r="Q1562" s="380"/>
      <c r="R1562" s="634"/>
      <c r="S1562" s="635"/>
      <c r="T1562" s="635"/>
      <c r="U1562" s="635"/>
      <c r="V1562" s="635"/>
      <c r="W1562" s="636"/>
    </row>
    <row r="1563" spans="1:30" s="7" customFormat="1" ht="9" customHeight="1" thickBot="1" x14ac:dyDescent="0.2">
      <c r="A1563" s="320"/>
      <c r="B1563" s="624"/>
      <c r="C1563" s="335"/>
      <c r="D1563" s="336"/>
      <c r="E1563" s="336"/>
      <c r="F1563" s="337"/>
      <c r="G1563" s="381"/>
      <c r="H1563" s="382"/>
      <c r="I1563" s="382"/>
      <c r="J1563" s="382"/>
      <c r="K1563" s="382"/>
      <c r="L1563" s="382"/>
      <c r="M1563" s="382"/>
      <c r="N1563" s="382"/>
      <c r="O1563" s="382"/>
      <c r="P1563" s="382"/>
      <c r="Q1563" s="382"/>
      <c r="R1563" s="637"/>
      <c r="S1563" s="638"/>
      <c r="T1563" s="638"/>
      <c r="U1563" s="638"/>
      <c r="V1563" s="638"/>
      <c r="W1563" s="639"/>
    </row>
    <row r="1564" spans="1:30" s="7" customFormat="1" ht="17.45" customHeight="1" x14ac:dyDescent="0.15">
      <c r="A1564" s="320"/>
      <c r="B1564" s="624"/>
      <c r="C1564" s="335"/>
      <c r="D1564" s="336"/>
      <c r="E1564" s="336"/>
      <c r="F1564" s="337"/>
      <c r="G1564" s="398" t="e">
        <f>IF(#REF!="","",#REF!)</f>
        <v>#REF!</v>
      </c>
      <c r="H1564" s="399"/>
      <c r="I1564" s="399"/>
      <c r="J1564" s="399"/>
      <c r="K1564" s="399"/>
      <c r="L1564" s="399"/>
      <c r="M1564" s="399"/>
      <c r="N1564" s="399"/>
      <c r="O1564" s="399"/>
      <c r="P1564" s="399"/>
      <c r="Q1564" s="399"/>
      <c r="R1564" s="646" t="e" cm="1">
        <f t="array" ref="R1564">IF(AND(X1533:X1558="",A1535:A1558=""),"","・報酬・期末勤勉手当・交通費・合計額・都道府県/国の補助金額のいずれかに不備あり。")</f>
        <v>#REF!</v>
      </c>
      <c r="S1564" s="647"/>
      <c r="T1564" s="647"/>
      <c r="U1564" s="647"/>
      <c r="V1564" s="647"/>
      <c r="W1564" s="648"/>
    </row>
    <row r="1565" spans="1:30" s="7" customFormat="1" ht="17.45" customHeight="1" x14ac:dyDescent="0.15">
      <c r="A1565" s="320"/>
      <c r="B1565" s="624"/>
      <c r="C1565" s="335"/>
      <c r="D1565" s="336"/>
      <c r="E1565" s="336"/>
      <c r="F1565" s="337"/>
      <c r="G1565" s="374" t="s">
        <v>219</v>
      </c>
      <c r="H1565" s="388"/>
      <c r="I1565" s="388"/>
      <c r="J1565" s="388"/>
      <c r="K1565" s="388"/>
      <c r="L1565" s="388"/>
      <c r="M1565" s="388"/>
      <c r="N1565" s="388"/>
      <c r="O1565" s="388"/>
      <c r="P1565" s="388"/>
      <c r="Q1565" s="388"/>
      <c r="R1565" s="367" t="str">
        <f>IF(A1531="市町村名×","・【C列】市区町村名：未入力または不備あり。","")</f>
        <v>・【C列】市区町村名：未入力または不備あり。</v>
      </c>
      <c r="S1565" s="644"/>
      <c r="T1565" s="644"/>
      <c r="U1565" s="644"/>
      <c r="V1565" s="644"/>
      <c r="W1565" s="645"/>
    </row>
    <row r="1566" spans="1:30" s="7" customFormat="1" ht="17.45" customHeight="1" x14ac:dyDescent="0.15">
      <c r="A1566" s="320"/>
      <c r="B1566" s="624"/>
      <c r="C1566" s="338"/>
      <c r="D1566" s="339"/>
      <c r="E1566" s="339"/>
      <c r="F1566" s="340"/>
      <c r="G1566" s="364" t="e">
        <f>IF(#REF!="","",#REF!)</f>
        <v>#REF!</v>
      </c>
      <c r="H1566" s="365"/>
      <c r="I1566" s="365"/>
      <c r="J1566" s="366"/>
      <c r="K1566" s="366"/>
      <c r="L1566" s="366"/>
      <c r="M1566" s="366"/>
      <c r="N1566" s="366"/>
      <c r="O1566" s="366"/>
      <c r="P1566" s="366"/>
      <c r="Q1566" s="366"/>
      <c r="R1566" s="367" t="e">
        <f>IF(OR(AF1535=2,NOT(AND(V1533&gt;0.3*U1533,V1533&lt;0.4*U1533,V1533&gt;=W1533))),"・【V列】都道府県補助額：未入力または不備あり。","")</f>
        <v>#REF!</v>
      </c>
      <c r="S1566" s="644"/>
      <c r="T1566" s="644"/>
      <c r="U1566" s="644"/>
      <c r="V1566" s="644"/>
      <c r="W1566" s="645"/>
    </row>
    <row r="1567" spans="1:30" s="7" customFormat="1" ht="17.45" customHeight="1" x14ac:dyDescent="0.15">
      <c r="A1567" s="320"/>
      <c r="B1567" s="624"/>
      <c r="C1567" s="348" t="s">
        <v>241</v>
      </c>
      <c r="D1567" s="349"/>
      <c r="E1567" s="349"/>
      <c r="F1567" s="350"/>
      <c r="G1567" s="372" t="s">
        <v>221</v>
      </c>
      <c r="H1567" s="373"/>
      <c r="I1567" s="373"/>
      <c r="J1567" s="372" t="s">
        <v>222</v>
      </c>
      <c r="K1567" s="373"/>
      <c r="L1567" s="373"/>
      <c r="M1567" s="373"/>
      <c r="N1567" s="374" t="s">
        <v>223</v>
      </c>
      <c r="O1567" s="366"/>
      <c r="P1567" s="366"/>
      <c r="Q1567" s="366"/>
      <c r="R1567" s="341" t="e">
        <f>IF(AND(W1533&lt;=U1533/3,MOD(W1533,1000)=0,NOT(W1533=0),AG1535=1),"","・【W列】国庫補助希望額に不備あり。")</f>
        <v>#REF!</v>
      </c>
      <c r="S1567" s="649"/>
      <c r="T1567" s="649"/>
      <c r="U1567" s="649"/>
      <c r="V1567" s="649"/>
      <c r="W1567" s="650"/>
    </row>
    <row r="1568" spans="1:30" s="7" customFormat="1" ht="17.45" customHeight="1" x14ac:dyDescent="0.15">
      <c r="A1568" s="320"/>
      <c r="B1568" s="624"/>
      <c r="C1568" s="370"/>
      <c r="D1568" s="371"/>
      <c r="E1568" s="371"/>
      <c r="F1568" s="371"/>
      <c r="G1568" s="364" t="e">
        <f>IF(#REF!="","",#REF!)</f>
        <v>#REF!</v>
      </c>
      <c r="H1568" s="375"/>
      <c r="I1568" s="376"/>
      <c r="J1568" s="364" t="e">
        <f>IF(#REF!="","",#REF!)</f>
        <v>#REF!</v>
      </c>
      <c r="K1568" s="375"/>
      <c r="L1568" s="375"/>
      <c r="M1568" s="376"/>
      <c r="N1568" s="364" t="e">
        <f>IF(#REF!="","",#REF!)</f>
        <v>#REF!</v>
      </c>
      <c r="O1568" s="375"/>
      <c r="P1568" s="375"/>
      <c r="Q1568" s="375"/>
      <c r="R1568" s="651" t="e">
        <f>IF(AND(SUM(F1556:G1558)&lt;=D1533,SUM(R1556:R1558)&lt;=D1533),"","・報酬の「配置人数」には年間を通じた配置予定人数を記載してください。(※１)及び記入例参照")</f>
        <v>#REF!</v>
      </c>
      <c r="S1568" s="652"/>
      <c r="T1568" s="652"/>
      <c r="U1568" s="652"/>
      <c r="V1568" s="652"/>
      <c r="W1568" s="653"/>
      <c r="X1568" s="31" t="str">
        <f>IF(AND(O1568="○",T1568="○"),"①か②の",IF(AND(O1568="―",T1568="―"),"エラー",""))</f>
        <v/>
      </c>
    </row>
    <row r="1569" spans="1:33" s="7" customFormat="1" ht="17.45" customHeight="1" x14ac:dyDescent="0.15">
      <c r="A1569" s="320"/>
      <c r="B1569" s="624"/>
      <c r="C1569" s="348" t="s">
        <v>224</v>
      </c>
      <c r="D1569" s="349"/>
      <c r="E1569" s="349"/>
      <c r="F1569" s="350"/>
      <c r="G1569" s="354" t="s">
        <v>225</v>
      </c>
      <c r="H1569" s="354"/>
      <c r="I1569" s="354"/>
      <c r="J1569" s="355" t="s">
        <v>242</v>
      </c>
      <c r="K1569" s="356"/>
      <c r="L1569" s="356"/>
      <c r="M1569" s="356"/>
      <c r="N1569" s="356"/>
      <c r="O1569" s="356"/>
      <c r="P1569" s="356"/>
      <c r="Q1569" s="356"/>
      <c r="R1569" s="651" t="e">
        <f>IF(AND(OR(COUNTIF(J1570,"①*"),COUNTIF(J1570,"②*")),AND(E1559&lt;&gt;"",E1560&lt;&gt;"",G1564="○",G1566="○",G1568="○",J1568="○",N1568="○",G1570="○")),"","・【成果目標】・【成果指標】・【部活動指導員について】・【支給要件の確認】・【部活動指導員の指導状況】・【地域連携・地域移行に資する取組】のいずれかに未入力箇所あり。")</f>
        <v>#REF!</v>
      </c>
      <c r="S1569" s="546"/>
      <c r="T1569" s="546"/>
      <c r="U1569" s="546"/>
      <c r="V1569" s="546"/>
      <c r="W1569" s="547"/>
    </row>
    <row r="1570" spans="1:33" s="7" customFormat="1" ht="26.45" customHeight="1" thickBot="1" x14ac:dyDescent="0.2">
      <c r="A1570" s="320"/>
      <c r="B1570" s="625"/>
      <c r="C1570" s="351"/>
      <c r="D1570" s="352"/>
      <c r="E1570" s="352"/>
      <c r="F1570" s="353"/>
      <c r="G1570" s="363" t="e">
        <f>IF(#REF!="","",#REF!)</f>
        <v>#REF!</v>
      </c>
      <c r="H1570" s="363"/>
      <c r="I1570" s="363"/>
      <c r="J1570" s="657" t="e">
        <f>IF(#REF!="","",#REF!)</f>
        <v>#REF!</v>
      </c>
      <c r="K1570" s="658"/>
      <c r="L1570" s="658"/>
      <c r="M1570" s="658"/>
      <c r="N1570" s="658"/>
      <c r="O1570" s="658"/>
      <c r="P1570" s="658"/>
      <c r="Q1570" s="658"/>
      <c r="R1570" s="654"/>
      <c r="S1570" s="655"/>
      <c r="T1570" s="655"/>
      <c r="U1570" s="655"/>
      <c r="V1570" s="655"/>
      <c r="W1570" s="656"/>
      <c r="X1570" s="31" t="str">
        <f>IF(AND(O1570="○",T1570="○"),"①か②の",IF(AND(O1570="―",T1570="―"),"エラー",""))</f>
        <v/>
      </c>
    </row>
    <row r="1571" spans="1:33" s="7" customFormat="1" ht="26.45" customHeight="1" x14ac:dyDescent="0.15">
      <c r="A1571" s="24" t="str">
        <f>IF(OR(COUNTIF(C1573,"*区"),COUNTIF(C1573,"*市"),COUNTIF(C1573,"*町"),COUNTIF(C1573,"*村"),COUNTIF(C1573,"*組合")),"○","市町村名×")</f>
        <v>市町村名×</v>
      </c>
      <c r="B1571" s="490" t="s">
        <v>106</v>
      </c>
      <c r="C1571" s="659" t="s">
        <v>236</v>
      </c>
      <c r="D1571" s="661" t="s">
        <v>237</v>
      </c>
      <c r="E1571" s="409" t="s">
        <v>191</v>
      </c>
      <c r="F1571" s="410"/>
      <c r="G1571" s="410"/>
      <c r="H1571" s="410"/>
      <c r="I1571" s="410"/>
      <c r="J1571" s="410"/>
      <c r="K1571" s="410"/>
      <c r="L1571" s="410"/>
      <c r="M1571" s="410"/>
      <c r="N1571" s="410"/>
      <c r="O1571" s="410"/>
      <c r="P1571" s="410"/>
      <c r="Q1571" s="410"/>
      <c r="R1571" s="410"/>
      <c r="S1571" s="410"/>
      <c r="T1571" s="410"/>
      <c r="U1571" s="492" t="s">
        <v>192</v>
      </c>
      <c r="V1571" s="492" t="s">
        <v>238</v>
      </c>
      <c r="W1571" s="517" t="s">
        <v>193</v>
      </c>
      <c r="X1571" s="25" t="e">
        <f>IF(OR(AF1575=2,NOT(AND(V1573&gt;0.3*U1573,V1573&lt;0.4*U1573,V1573&gt;=W1573))),"※３参照：【Ｕ列】都道府県補助額を確認してください","")</f>
        <v>#REF!</v>
      </c>
      <c r="Y1571" s="26"/>
    </row>
    <row r="1572" spans="1:33" s="7" customFormat="1" ht="21.6" customHeight="1" thickBot="1" x14ac:dyDescent="0.2">
      <c r="A1572" s="24" t="str">
        <f>IF(B1573="都道府県確認欄","No.不備","")</f>
        <v/>
      </c>
      <c r="B1572" s="491"/>
      <c r="C1572" s="660"/>
      <c r="D1572" s="662"/>
      <c r="E1572" s="411"/>
      <c r="F1572" s="412"/>
      <c r="G1572" s="412"/>
      <c r="H1572" s="412"/>
      <c r="I1572" s="412"/>
      <c r="J1572" s="412"/>
      <c r="K1572" s="412"/>
      <c r="L1572" s="412"/>
      <c r="M1572" s="412"/>
      <c r="N1572" s="412"/>
      <c r="O1572" s="412"/>
      <c r="P1572" s="412"/>
      <c r="Q1572" s="412"/>
      <c r="R1572" s="412"/>
      <c r="S1572" s="412"/>
      <c r="T1572" s="412"/>
      <c r="U1572" s="493"/>
      <c r="V1572" s="493"/>
      <c r="W1572" s="518"/>
      <c r="X1572" s="25" t="e">
        <f>IF(AND(W1573&lt;=U1573/3,MOD(W1573,1000)=0,NOT(W1573=0),AG1575=1),"","※３参照：【Ｖ列】国庫補助希望額を確認してください。")</f>
        <v>#REF!</v>
      </c>
      <c r="Y1572" s="26"/>
    </row>
    <row r="1573" spans="1:33" s="7" customFormat="1" ht="24" customHeight="1" x14ac:dyDescent="0.15">
      <c r="A1573" s="14"/>
      <c r="B1573" s="622" t="str">
        <f>IFERROR(IF(OR(COUNTIF(C1573,"*区"),COUNTIF(C1573,"*市"),COUNTIF(C1573,"*町"),COUNTIF(C1573,"*村"),COUNTIF(C1573,"*組合")),B1533+1,"－"),"都道府県確認欄")</f>
        <v>－</v>
      </c>
      <c r="C1573" s="626" t="e">
        <f>#REF!</f>
        <v>#REF!</v>
      </c>
      <c r="D1573" s="629" t="e">
        <f>SUM($F1575:$F1594)</f>
        <v>#REF!</v>
      </c>
      <c r="E1573" s="523" t="s">
        <v>194</v>
      </c>
      <c r="F1573" s="524" t="s">
        <v>195</v>
      </c>
      <c r="G1573" s="526" t="s">
        <v>196</v>
      </c>
      <c r="H1573" s="528" t="s">
        <v>197</v>
      </c>
      <c r="I1573" s="423" t="s">
        <v>198</v>
      </c>
      <c r="J1573" s="424"/>
      <c r="K1573" s="425"/>
      <c r="L1573" s="429" t="s">
        <v>100</v>
      </c>
      <c r="M1573" s="430"/>
      <c r="N1573" s="430"/>
      <c r="O1573" s="430"/>
      <c r="P1573" s="430"/>
      <c r="Q1573" s="430"/>
      <c r="R1573" s="430"/>
      <c r="S1573" s="431"/>
      <c r="T1573" s="413" t="s">
        <v>199</v>
      </c>
      <c r="U1573" s="415" t="e">
        <f>SUM($T1575,$O1596,$T1596)</f>
        <v>#REF!</v>
      </c>
      <c r="V1573" s="665" t="e">
        <f>#REF!</f>
        <v>#REF!</v>
      </c>
      <c r="W1573" s="667" t="e">
        <f>#REF!</f>
        <v>#REF!</v>
      </c>
      <c r="X1573" s="23" t="e">
        <f>IF(AND(AD1575=1,AE1575=1,AF1575=1,AG1575=1),"","入力不備あり")</f>
        <v>#REF!</v>
      </c>
      <c r="Y1573" s="26"/>
    </row>
    <row r="1574" spans="1:33" s="7" customFormat="1" ht="12.6" customHeight="1" thickBot="1" x14ac:dyDescent="0.2">
      <c r="A1574" s="14"/>
      <c r="B1574" s="623"/>
      <c r="C1574" s="627"/>
      <c r="D1574" s="630"/>
      <c r="E1574" s="523"/>
      <c r="F1574" s="525"/>
      <c r="G1574" s="527"/>
      <c r="H1574" s="529"/>
      <c r="I1574" s="426"/>
      <c r="J1574" s="427"/>
      <c r="K1574" s="428"/>
      <c r="L1574" s="432"/>
      <c r="M1574" s="432"/>
      <c r="N1574" s="432"/>
      <c r="O1574" s="432"/>
      <c r="P1574" s="432"/>
      <c r="Q1574" s="432"/>
      <c r="R1574" s="432"/>
      <c r="S1574" s="433"/>
      <c r="T1574" s="414"/>
      <c r="U1574" s="416"/>
      <c r="V1574" s="666"/>
      <c r="W1574" s="565"/>
      <c r="X1574" s="26"/>
      <c r="Y1574" s="7" t="s">
        <v>180</v>
      </c>
      <c r="Z1574" s="7" t="s">
        <v>200</v>
      </c>
      <c r="AA1574" s="7" t="s">
        <v>201</v>
      </c>
      <c r="AB1574" s="7" t="s">
        <v>202</v>
      </c>
      <c r="AD1574" s="7" t="s">
        <v>203</v>
      </c>
      <c r="AE1574" s="7" t="s">
        <v>107</v>
      </c>
      <c r="AF1574" s="7" t="s">
        <v>239</v>
      </c>
      <c r="AG1574" s="7" t="s">
        <v>204</v>
      </c>
    </row>
    <row r="1575" spans="1:33" s="7" customFormat="1" ht="17.45" customHeight="1" x14ac:dyDescent="0.15">
      <c r="A1575" s="27" t="e">
        <f>IF(AND(F1575&lt;&gt;"",G1575&lt;&gt;"",H1575&lt;&gt;"",I1575&lt;&gt;""),"","入力不備あり")</f>
        <v>#REF!</v>
      </c>
      <c r="B1575" s="623"/>
      <c r="C1575" s="628"/>
      <c r="D1575" s="631"/>
      <c r="E1575" s="523"/>
      <c r="F1575" s="47" t="e">
        <f>IF(#REF!="","",#REF!)</f>
        <v>#REF!</v>
      </c>
      <c r="G1575" s="49" t="e">
        <f>IF(#REF!="","",#REF!)</f>
        <v>#REF!</v>
      </c>
      <c r="H1575" s="54" t="e">
        <f>IF(#REF!="","",#REF!)</f>
        <v>#REF!</v>
      </c>
      <c r="I1575" s="385" t="str">
        <f>IFERROR(INT(G1575*H1575),"")</f>
        <v/>
      </c>
      <c r="J1575" s="386"/>
      <c r="K1575" s="387"/>
      <c r="L1575" s="613" t="e">
        <f>IF(#REF!="","",#REF!)</f>
        <v>#REF!</v>
      </c>
      <c r="M1575" s="613"/>
      <c r="N1575" s="613"/>
      <c r="O1575" s="613"/>
      <c r="P1575" s="613"/>
      <c r="Q1575" s="613"/>
      <c r="R1575" s="613"/>
      <c r="S1575" s="614"/>
      <c r="T1575" s="567">
        <f>SUM($I1575:$K1594)</f>
        <v>0</v>
      </c>
      <c r="U1575" s="416"/>
      <c r="V1575" s="666"/>
      <c r="W1575" s="565"/>
      <c r="X1575" s="23" t="e">
        <f>IF(AND(Y1575=1,Z1575=1,AA1575=1,AB1575=1,AD1575=1,AE1575=1,AF1575=1,AG1575=1),"","入力不備あり")</f>
        <v>#REF!</v>
      </c>
      <c r="Y1575" s="7">
        <f>IFERROR(IF(F1575="",2,IF(AND(F1575&gt;=1,(MOD(F1575,1)=0)),1,IF(AND(F1575=0,L1575&lt;&gt;""),1,2))),2)</f>
        <v>2</v>
      </c>
      <c r="Z1575" s="7" t="e">
        <f>IF(G1575="",2,IF(G1575&lt;=1600,1,2))</f>
        <v>#REF!</v>
      </c>
      <c r="AA1575" s="7" t="e">
        <f>IF(H1575="",2,IF(H1575&gt;=0,1,2))</f>
        <v>#REF!</v>
      </c>
      <c r="AB1575" s="7" t="e">
        <f>IF(I1575=#REF!,1,2)</f>
        <v>#REF!</v>
      </c>
      <c r="AD1575" s="7" t="e">
        <f>IF(T1575=#REF!,1,2)</f>
        <v>#REF!</v>
      </c>
      <c r="AE1575" s="7" t="e">
        <f>IF(U1573=#REF!,1,2)</f>
        <v>#REF!</v>
      </c>
      <c r="AF1575" s="7" t="e">
        <f>IF(V1573=0,2,IF(#REF!="",2,IF(V1573=#REF!,1,2)))</f>
        <v>#REF!</v>
      </c>
      <c r="AG1575" s="7" t="e">
        <f>IF(W1573=0,2,IF(W1573=#REF!,1,2))</f>
        <v>#REF!</v>
      </c>
    </row>
    <row r="1576" spans="1:33" s="7" customFormat="1" ht="17.45" customHeight="1" x14ac:dyDescent="0.15">
      <c r="A1576" s="27" t="e">
        <f>IF(AND(F1576="",G1576="",H1576="",I1576="",L1576=""),"",IF(AND(F1576&lt;&gt;"",G1576&lt;&gt;"",H1576&lt;&gt;"",I1576&lt;&gt;""),"","入力不備あり"))</f>
        <v>#REF!</v>
      </c>
      <c r="B1576" s="623"/>
      <c r="C1576" s="628"/>
      <c r="D1576" s="631"/>
      <c r="E1576" s="523"/>
      <c r="F1576" s="47" t="e">
        <f>IF(#REF!="","",#REF!)</f>
        <v>#REF!</v>
      </c>
      <c r="G1576" s="49" t="e">
        <f>IF(#REF!="","",#REF!)</f>
        <v>#REF!</v>
      </c>
      <c r="H1576" s="54" t="e">
        <f>IF(#REF!="","",#REF!)</f>
        <v>#REF!</v>
      </c>
      <c r="I1576" s="385" t="str">
        <f>IFERROR(INT(G1576*H1576),"")</f>
        <v/>
      </c>
      <c r="J1576" s="386"/>
      <c r="K1576" s="387"/>
      <c r="L1576" s="613" t="e">
        <f>IF(#REF!="","",#REF!)</f>
        <v>#REF!</v>
      </c>
      <c r="M1576" s="613"/>
      <c r="N1576" s="613"/>
      <c r="O1576" s="613"/>
      <c r="P1576" s="613"/>
      <c r="Q1576" s="613"/>
      <c r="R1576" s="613"/>
      <c r="S1576" s="614"/>
      <c r="T1576" s="567"/>
      <c r="U1576" s="416"/>
      <c r="V1576" s="666"/>
      <c r="W1576" s="565"/>
      <c r="X1576" s="23" t="e">
        <f>IF(AND(Y1576=3,Z1576=3,AA1576=3),"",IF(AND(Y1576=1,Z1576=1,AA1576=1,AB1576=1),"","入力不備あり"))</f>
        <v>#REF!</v>
      </c>
      <c r="Y1576" s="7">
        <f>IFERROR(IF(F1576="",3,IF(AND(F1576&gt;=1,(MOD(F1576,1)=0)),1,IF(AND(F1576=0,L1576&lt;&gt;""),1,2))),2)</f>
        <v>2</v>
      </c>
      <c r="Z1576" s="7" t="e">
        <f>IF(G1576="",3,IF(G1576&lt;=1600,1,2))</f>
        <v>#REF!</v>
      </c>
      <c r="AA1576" s="7" t="e">
        <f>IF(H1576="",3,IF(H1576&gt;=0,1,2))</f>
        <v>#REF!</v>
      </c>
      <c r="AB1576" s="7" t="e">
        <f>IF(I1576=#REF!,1,2)</f>
        <v>#REF!</v>
      </c>
    </row>
    <row r="1577" spans="1:33" s="7" customFormat="1" ht="17.45" customHeight="1" x14ac:dyDescent="0.15">
      <c r="A1577" s="27" t="e">
        <f>IF(AND(F1577="",G1577="",H1577="",I1577="",L1577=""),"",IF(AND(F1577&lt;&gt;"",G1577&lt;&gt;"",H1577&lt;&gt;"",I1577&lt;&gt;""),"","入力不備あり"))</f>
        <v>#REF!</v>
      </c>
      <c r="B1577" s="623"/>
      <c r="C1577" s="628"/>
      <c r="D1577" s="631"/>
      <c r="E1577" s="523"/>
      <c r="F1577" s="47" t="e">
        <f>IF(#REF!="","",#REF!)</f>
        <v>#REF!</v>
      </c>
      <c r="G1577" s="49" t="e">
        <f>IF(#REF!="","",#REF!)</f>
        <v>#REF!</v>
      </c>
      <c r="H1577" s="54" t="e">
        <f>IF(#REF!="","",#REF!)</f>
        <v>#REF!</v>
      </c>
      <c r="I1577" s="385" t="str">
        <f t="shared" ref="I1577:I1594" si="274">IFERROR(INT(G1577*H1577),"")</f>
        <v/>
      </c>
      <c r="J1577" s="386"/>
      <c r="K1577" s="387"/>
      <c r="L1577" s="613" t="e">
        <f>IF(#REF!="","",#REF!)</f>
        <v>#REF!</v>
      </c>
      <c r="M1577" s="613"/>
      <c r="N1577" s="613"/>
      <c r="O1577" s="613"/>
      <c r="P1577" s="613"/>
      <c r="Q1577" s="613"/>
      <c r="R1577" s="613"/>
      <c r="S1577" s="614"/>
      <c r="T1577" s="567"/>
      <c r="U1577" s="416"/>
      <c r="V1577" s="666"/>
      <c r="W1577" s="565"/>
      <c r="X1577" s="23" t="e">
        <f t="shared" ref="X1577:X1594" si="275">IF(AND(Y1577=3,Z1577=3,AA1577=3),"",IF(AND(Y1577=1,Z1577=1,AA1577=1,AB1577=1),"","入力不備あり"))</f>
        <v>#REF!</v>
      </c>
      <c r="Y1577" s="7">
        <f t="shared" ref="Y1577:Y1594" si="276">IFERROR(IF(F1577="",3,IF(AND(F1577&gt;=1,(MOD(F1577,1)=0)),1,IF(AND(F1577=0,L1577&lt;&gt;""),1,2))),2)</f>
        <v>2</v>
      </c>
      <c r="Z1577" s="7" t="e">
        <f t="shared" ref="Z1577:Z1594" si="277">IF(G1577="",3,IF(G1577&lt;=1600,1,2))</f>
        <v>#REF!</v>
      </c>
      <c r="AA1577" s="7" t="e">
        <f t="shared" ref="AA1577:AA1594" si="278">IF(H1577="",3,IF(H1577&gt;=0,1,2))</f>
        <v>#REF!</v>
      </c>
      <c r="AB1577" s="7" t="e">
        <f>IF(I1577=#REF!,1,2)</f>
        <v>#REF!</v>
      </c>
    </row>
    <row r="1578" spans="1:33" s="7" customFormat="1" ht="17.45" customHeight="1" x14ac:dyDescent="0.15">
      <c r="A1578" s="27" t="e">
        <f t="shared" ref="A1578:A1594" si="279">IF(AND(F1578="",G1578="",H1578="",I1578="",L1578=""),"",IF(AND(F1578&lt;&gt;"",G1578&lt;&gt;"",H1578&lt;&gt;"",I1578&lt;&gt;""),"","入力不備あり"))</f>
        <v>#REF!</v>
      </c>
      <c r="B1578" s="623"/>
      <c r="C1578" s="628"/>
      <c r="D1578" s="631"/>
      <c r="E1578" s="523"/>
      <c r="F1578" s="47" t="e">
        <f>IF(#REF!="","",#REF!)</f>
        <v>#REF!</v>
      </c>
      <c r="G1578" s="49" t="e">
        <f>IF(#REF!="","",#REF!)</f>
        <v>#REF!</v>
      </c>
      <c r="H1578" s="54" t="e">
        <f>IF(#REF!="","",#REF!)</f>
        <v>#REF!</v>
      </c>
      <c r="I1578" s="385" t="str">
        <f t="shared" si="274"/>
        <v/>
      </c>
      <c r="J1578" s="386"/>
      <c r="K1578" s="387"/>
      <c r="L1578" s="613" t="e">
        <f>IF(#REF!="","",#REF!)</f>
        <v>#REF!</v>
      </c>
      <c r="M1578" s="613"/>
      <c r="N1578" s="613"/>
      <c r="O1578" s="613"/>
      <c r="P1578" s="613"/>
      <c r="Q1578" s="613"/>
      <c r="R1578" s="613"/>
      <c r="S1578" s="614"/>
      <c r="T1578" s="567"/>
      <c r="U1578" s="416"/>
      <c r="V1578" s="666"/>
      <c r="W1578" s="565"/>
      <c r="X1578" s="23" t="e">
        <f t="shared" si="275"/>
        <v>#REF!</v>
      </c>
      <c r="Y1578" s="7">
        <f t="shared" si="276"/>
        <v>2</v>
      </c>
      <c r="Z1578" s="7" t="e">
        <f t="shared" si="277"/>
        <v>#REF!</v>
      </c>
      <c r="AA1578" s="7" t="e">
        <f t="shared" si="278"/>
        <v>#REF!</v>
      </c>
      <c r="AB1578" s="7" t="e">
        <f>IF(I1578=#REF!,1,2)</f>
        <v>#REF!</v>
      </c>
    </row>
    <row r="1579" spans="1:33" s="7" customFormat="1" ht="17.45" customHeight="1" x14ac:dyDescent="0.15">
      <c r="A1579" s="27" t="e">
        <f t="shared" si="279"/>
        <v>#REF!</v>
      </c>
      <c r="B1579" s="623"/>
      <c r="C1579" s="628"/>
      <c r="D1579" s="631"/>
      <c r="E1579" s="523"/>
      <c r="F1579" s="47" t="e">
        <f>IF(#REF!="","",#REF!)</f>
        <v>#REF!</v>
      </c>
      <c r="G1579" s="49" t="e">
        <f>IF(#REF!="","",#REF!)</f>
        <v>#REF!</v>
      </c>
      <c r="H1579" s="54" t="e">
        <f>IF(#REF!="","",#REF!)</f>
        <v>#REF!</v>
      </c>
      <c r="I1579" s="385" t="str">
        <f t="shared" si="274"/>
        <v/>
      </c>
      <c r="J1579" s="386"/>
      <c r="K1579" s="387"/>
      <c r="L1579" s="613" t="e">
        <f>IF(#REF!="","",#REF!)</f>
        <v>#REF!</v>
      </c>
      <c r="M1579" s="613"/>
      <c r="N1579" s="613"/>
      <c r="O1579" s="613"/>
      <c r="P1579" s="613"/>
      <c r="Q1579" s="613"/>
      <c r="R1579" s="613"/>
      <c r="S1579" s="614"/>
      <c r="T1579" s="567"/>
      <c r="U1579" s="416"/>
      <c r="V1579" s="666"/>
      <c r="W1579" s="565"/>
      <c r="X1579" s="23" t="e">
        <f t="shared" si="275"/>
        <v>#REF!</v>
      </c>
      <c r="Y1579" s="7">
        <f t="shared" si="276"/>
        <v>2</v>
      </c>
      <c r="Z1579" s="7" t="e">
        <f t="shared" si="277"/>
        <v>#REF!</v>
      </c>
      <c r="AA1579" s="7" t="e">
        <f t="shared" si="278"/>
        <v>#REF!</v>
      </c>
      <c r="AB1579" s="7" t="e">
        <f>IF(I1579=#REF!,1,2)</f>
        <v>#REF!</v>
      </c>
    </row>
    <row r="1580" spans="1:33" s="7" customFormat="1" ht="17.45" customHeight="1" x14ac:dyDescent="0.15">
      <c r="A1580" s="27" t="e">
        <f t="shared" si="279"/>
        <v>#REF!</v>
      </c>
      <c r="B1580" s="623"/>
      <c r="C1580" s="628"/>
      <c r="D1580" s="631"/>
      <c r="E1580" s="523"/>
      <c r="F1580" s="47" t="e">
        <f>IF(#REF!="","",#REF!)</f>
        <v>#REF!</v>
      </c>
      <c r="G1580" s="49" t="e">
        <f>IF(#REF!="","",#REF!)</f>
        <v>#REF!</v>
      </c>
      <c r="H1580" s="54" t="e">
        <f>IF(#REF!="","",#REF!)</f>
        <v>#REF!</v>
      </c>
      <c r="I1580" s="385" t="str">
        <f t="shared" si="274"/>
        <v/>
      </c>
      <c r="J1580" s="386"/>
      <c r="K1580" s="387"/>
      <c r="L1580" s="613" t="e">
        <f>IF(#REF!="","",#REF!)</f>
        <v>#REF!</v>
      </c>
      <c r="M1580" s="613"/>
      <c r="N1580" s="613"/>
      <c r="O1580" s="613"/>
      <c r="P1580" s="613"/>
      <c r="Q1580" s="613"/>
      <c r="R1580" s="613"/>
      <c r="S1580" s="614"/>
      <c r="T1580" s="567"/>
      <c r="U1580" s="416"/>
      <c r="V1580" s="666"/>
      <c r="W1580" s="565"/>
      <c r="X1580" s="23" t="e">
        <f t="shared" si="275"/>
        <v>#REF!</v>
      </c>
      <c r="Y1580" s="7">
        <f t="shared" si="276"/>
        <v>2</v>
      </c>
      <c r="Z1580" s="7" t="e">
        <f t="shared" si="277"/>
        <v>#REF!</v>
      </c>
      <c r="AA1580" s="7" t="e">
        <f t="shared" si="278"/>
        <v>#REF!</v>
      </c>
      <c r="AB1580" s="7" t="e">
        <f>IF(I1580=#REF!,1,2)</f>
        <v>#REF!</v>
      </c>
    </row>
    <row r="1581" spans="1:33" s="7" customFormat="1" ht="17.45" customHeight="1" x14ac:dyDescent="0.15">
      <c r="A1581" s="27" t="e">
        <f t="shared" si="279"/>
        <v>#REF!</v>
      </c>
      <c r="B1581" s="623"/>
      <c r="C1581" s="628"/>
      <c r="D1581" s="631"/>
      <c r="E1581" s="523"/>
      <c r="F1581" s="47" t="e">
        <f>IF(#REF!="","",#REF!)</f>
        <v>#REF!</v>
      </c>
      <c r="G1581" s="49" t="e">
        <f>IF(#REF!="","",#REF!)</f>
        <v>#REF!</v>
      </c>
      <c r="H1581" s="54" t="e">
        <f>IF(#REF!="","",#REF!)</f>
        <v>#REF!</v>
      </c>
      <c r="I1581" s="385" t="str">
        <f t="shared" si="274"/>
        <v/>
      </c>
      <c r="J1581" s="386"/>
      <c r="K1581" s="387"/>
      <c r="L1581" s="613" t="e">
        <f>IF(#REF!="","",#REF!)</f>
        <v>#REF!</v>
      </c>
      <c r="M1581" s="613"/>
      <c r="N1581" s="613"/>
      <c r="O1581" s="613"/>
      <c r="P1581" s="613"/>
      <c r="Q1581" s="613"/>
      <c r="R1581" s="613"/>
      <c r="S1581" s="614"/>
      <c r="T1581" s="567"/>
      <c r="U1581" s="416"/>
      <c r="V1581" s="666"/>
      <c r="W1581" s="565"/>
      <c r="X1581" s="23" t="e">
        <f t="shared" si="275"/>
        <v>#REF!</v>
      </c>
      <c r="Y1581" s="7">
        <f t="shared" si="276"/>
        <v>2</v>
      </c>
      <c r="Z1581" s="7" t="e">
        <f t="shared" si="277"/>
        <v>#REF!</v>
      </c>
      <c r="AA1581" s="7" t="e">
        <f t="shared" si="278"/>
        <v>#REF!</v>
      </c>
      <c r="AB1581" s="7" t="e">
        <f>IF(I1581=#REF!,1,2)</f>
        <v>#REF!</v>
      </c>
    </row>
    <row r="1582" spans="1:33" s="7" customFormat="1" ht="17.45" customHeight="1" x14ac:dyDescent="0.15">
      <c r="A1582" s="27" t="e">
        <f t="shared" si="279"/>
        <v>#REF!</v>
      </c>
      <c r="B1582" s="623"/>
      <c r="C1582" s="628"/>
      <c r="D1582" s="631"/>
      <c r="E1582" s="523"/>
      <c r="F1582" s="47" t="e">
        <f>IF(#REF!="","",#REF!)</f>
        <v>#REF!</v>
      </c>
      <c r="G1582" s="49" t="e">
        <f>IF(#REF!="","",#REF!)</f>
        <v>#REF!</v>
      </c>
      <c r="H1582" s="54" t="e">
        <f>IF(#REF!="","",#REF!)</f>
        <v>#REF!</v>
      </c>
      <c r="I1582" s="385" t="str">
        <f t="shared" si="274"/>
        <v/>
      </c>
      <c r="J1582" s="386"/>
      <c r="K1582" s="387"/>
      <c r="L1582" s="613" t="e">
        <f>IF(#REF!="","",#REF!)</f>
        <v>#REF!</v>
      </c>
      <c r="M1582" s="613"/>
      <c r="N1582" s="613"/>
      <c r="O1582" s="613"/>
      <c r="P1582" s="613"/>
      <c r="Q1582" s="613"/>
      <c r="R1582" s="613"/>
      <c r="S1582" s="614"/>
      <c r="T1582" s="567"/>
      <c r="U1582" s="416"/>
      <c r="V1582" s="666"/>
      <c r="W1582" s="565"/>
      <c r="X1582" s="23" t="e">
        <f t="shared" si="275"/>
        <v>#REF!</v>
      </c>
      <c r="Y1582" s="7">
        <f t="shared" si="276"/>
        <v>2</v>
      </c>
      <c r="Z1582" s="7" t="e">
        <f t="shared" si="277"/>
        <v>#REF!</v>
      </c>
      <c r="AA1582" s="7" t="e">
        <f t="shared" si="278"/>
        <v>#REF!</v>
      </c>
      <c r="AB1582" s="7" t="e">
        <f>IF(I1582=#REF!,1,2)</f>
        <v>#REF!</v>
      </c>
    </row>
    <row r="1583" spans="1:33" s="7" customFormat="1" ht="17.45" customHeight="1" x14ac:dyDescent="0.15">
      <c r="A1583" s="27" t="e">
        <f t="shared" si="279"/>
        <v>#REF!</v>
      </c>
      <c r="B1583" s="623"/>
      <c r="C1583" s="628"/>
      <c r="D1583" s="631"/>
      <c r="E1583" s="523"/>
      <c r="F1583" s="47" t="e">
        <f>IF(#REF!="","",#REF!)</f>
        <v>#REF!</v>
      </c>
      <c r="G1583" s="49" t="e">
        <f>IF(#REF!="","",#REF!)</f>
        <v>#REF!</v>
      </c>
      <c r="H1583" s="54" t="e">
        <f>IF(#REF!="","",#REF!)</f>
        <v>#REF!</v>
      </c>
      <c r="I1583" s="385" t="str">
        <f t="shared" si="274"/>
        <v/>
      </c>
      <c r="J1583" s="386"/>
      <c r="K1583" s="387"/>
      <c r="L1583" s="613" t="e">
        <f>IF(#REF!="","",#REF!)</f>
        <v>#REF!</v>
      </c>
      <c r="M1583" s="613"/>
      <c r="N1583" s="613"/>
      <c r="O1583" s="613"/>
      <c r="P1583" s="613"/>
      <c r="Q1583" s="613"/>
      <c r="R1583" s="613"/>
      <c r="S1583" s="614"/>
      <c r="T1583" s="567"/>
      <c r="U1583" s="416"/>
      <c r="V1583" s="666"/>
      <c r="W1583" s="565"/>
      <c r="X1583" s="23" t="e">
        <f t="shared" si="275"/>
        <v>#REF!</v>
      </c>
      <c r="Y1583" s="7">
        <f t="shared" si="276"/>
        <v>2</v>
      </c>
      <c r="Z1583" s="7" t="e">
        <f t="shared" si="277"/>
        <v>#REF!</v>
      </c>
      <c r="AA1583" s="7" t="e">
        <f t="shared" si="278"/>
        <v>#REF!</v>
      </c>
      <c r="AB1583" s="7" t="e">
        <f>IF(I1583=#REF!,1,2)</f>
        <v>#REF!</v>
      </c>
    </row>
    <row r="1584" spans="1:33" s="7" customFormat="1" ht="17.45" customHeight="1" x14ac:dyDescent="0.15">
      <c r="A1584" s="27" t="e">
        <f t="shared" si="279"/>
        <v>#REF!</v>
      </c>
      <c r="B1584" s="623"/>
      <c r="C1584" s="628"/>
      <c r="D1584" s="631"/>
      <c r="E1584" s="523"/>
      <c r="F1584" s="47" t="e">
        <f>IF(#REF!="","",#REF!)</f>
        <v>#REF!</v>
      </c>
      <c r="G1584" s="49" t="e">
        <f>IF(#REF!="","",#REF!)</f>
        <v>#REF!</v>
      </c>
      <c r="H1584" s="54" t="e">
        <f>IF(#REF!="","",#REF!)</f>
        <v>#REF!</v>
      </c>
      <c r="I1584" s="385" t="str">
        <f t="shared" si="274"/>
        <v/>
      </c>
      <c r="J1584" s="386"/>
      <c r="K1584" s="387"/>
      <c r="L1584" s="613" t="e">
        <f>IF(#REF!="","",#REF!)</f>
        <v>#REF!</v>
      </c>
      <c r="M1584" s="613"/>
      <c r="N1584" s="613"/>
      <c r="O1584" s="613"/>
      <c r="P1584" s="613"/>
      <c r="Q1584" s="613"/>
      <c r="R1584" s="613"/>
      <c r="S1584" s="614"/>
      <c r="T1584" s="567"/>
      <c r="U1584" s="416"/>
      <c r="V1584" s="666"/>
      <c r="W1584" s="565"/>
      <c r="X1584" s="23" t="e">
        <f t="shared" si="275"/>
        <v>#REF!</v>
      </c>
      <c r="Y1584" s="7">
        <f t="shared" si="276"/>
        <v>2</v>
      </c>
      <c r="Z1584" s="7" t="e">
        <f t="shared" si="277"/>
        <v>#REF!</v>
      </c>
      <c r="AA1584" s="7" t="e">
        <f t="shared" si="278"/>
        <v>#REF!</v>
      </c>
      <c r="AB1584" s="7" t="e">
        <f>IF(I1584=#REF!,1,2)</f>
        <v>#REF!</v>
      </c>
    </row>
    <row r="1585" spans="1:30" s="7" customFormat="1" ht="17.45" customHeight="1" x14ac:dyDescent="0.15">
      <c r="A1585" s="27" t="e">
        <f t="shared" si="279"/>
        <v>#REF!</v>
      </c>
      <c r="B1585" s="623"/>
      <c r="C1585" s="628"/>
      <c r="D1585" s="631"/>
      <c r="E1585" s="523"/>
      <c r="F1585" s="47" t="e">
        <f>IF(#REF!="","",#REF!)</f>
        <v>#REF!</v>
      </c>
      <c r="G1585" s="49" t="e">
        <f>IF(#REF!="","",#REF!)</f>
        <v>#REF!</v>
      </c>
      <c r="H1585" s="54" t="e">
        <f>IF(#REF!="","",#REF!)</f>
        <v>#REF!</v>
      </c>
      <c r="I1585" s="385" t="str">
        <f t="shared" si="274"/>
        <v/>
      </c>
      <c r="J1585" s="386"/>
      <c r="K1585" s="387"/>
      <c r="L1585" s="613" t="e">
        <f>IF(#REF!="","",#REF!)</f>
        <v>#REF!</v>
      </c>
      <c r="M1585" s="613"/>
      <c r="N1585" s="613"/>
      <c r="O1585" s="613"/>
      <c r="P1585" s="613"/>
      <c r="Q1585" s="613"/>
      <c r="R1585" s="613"/>
      <c r="S1585" s="614"/>
      <c r="T1585" s="567"/>
      <c r="U1585" s="416"/>
      <c r="V1585" s="666"/>
      <c r="W1585" s="565"/>
      <c r="X1585" s="23" t="e">
        <f t="shared" si="275"/>
        <v>#REF!</v>
      </c>
      <c r="Y1585" s="7">
        <f t="shared" si="276"/>
        <v>2</v>
      </c>
      <c r="Z1585" s="7" t="e">
        <f t="shared" si="277"/>
        <v>#REF!</v>
      </c>
      <c r="AA1585" s="7" t="e">
        <f t="shared" si="278"/>
        <v>#REF!</v>
      </c>
      <c r="AB1585" s="7" t="e">
        <f>IF(I1585=#REF!,1,2)</f>
        <v>#REF!</v>
      </c>
    </row>
    <row r="1586" spans="1:30" s="7" customFormat="1" ht="17.45" customHeight="1" x14ac:dyDescent="0.15">
      <c r="A1586" s="27" t="e">
        <f t="shared" si="279"/>
        <v>#REF!</v>
      </c>
      <c r="B1586" s="623"/>
      <c r="C1586" s="628"/>
      <c r="D1586" s="631"/>
      <c r="E1586" s="523"/>
      <c r="F1586" s="47" t="e">
        <f>IF(#REF!="","",#REF!)</f>
        <v>#REF!</v>
      </c>
      <c r="G1586" s="49" t="e">
        <f>IF(#REF!="","",#REF!)</f>
        <v>#REF!</v>
      </c>
      <c r="H1586" s="54" t="e">
        <f>IF(#REF!="","",#REF!)</f>
        <v>#REF!</v>
      </c>
      <c r="I1586" s="385" t="str">
        <f t="shared" si="274"/>
        <v/>
      </c>
      <c r="J1586" s="386"/>
      <c r="K1586" s="387"/>
      <c r="L1586" s="613" t="e">
        <f>IF(#REF!="","",#REF!)</f>
        <v>#REF!</v>
      </c>
      <c r="M1586" s="613"/>
      <c r="N1586" s="613"/>
      <c r="O1586" s="613"/>
      <c r="P1586" s="613"/>
      <c r="Q1586" s="613"/>
      <c r="R1586" s="613"/>
      <c r="S1586" s="614"/>
      <c r="T1586" s="567"/>
      <c r="U1586" s="416"/>
      <c r="V1586" s="666"/>
      <c r="W1586" s="565"/>
      <c r="X1586" s="23" t="e">
        <f t="shared" si="275"/>
        <v>#REF!</v>
      </c>
      <c r="Y1586" s="7">
        <f t="shared" si="276"/>
        <v>2</v>
      </c>
      <c r="Z1586" s="7" t="e">
        <f t="shared" si="277"/>
        <v>#REF!</v>
      </c>
      <c r="AA1586" s="7" t="e">
        <f t="shared" si="278"/>
        <v>#REF!</v>
      </c>
      <c r="AB1586" s="7" t="e">
        <f>IF(I1586=#REF!,1,2)</f>
        <v>#REF!</v>
      </c>
    </row>
    <row r="1587" spans="1:30" s="7" customFormat="1" ht="17.45" customHeight="1" x14ac:dyDescent="0.15">
      <c r="A1587" s="27" t="e">
        <f t="shared" si="279"/>
        <v>#REF!</v>
      </c>
      <c r="B1587" s="623"/>
      <c r="C1587" s="628"/>
      <c r="D1587" s="631"/>
      <c r="E1587" s="523"/>
      <c r="F1587" s="47" t="e">
        <f>IF(#REF!="","",#REF!)</f>
        <v>#REF!</v>
      </c>
      <c r="G1587" s="49" t="e">
        <f>IF(#REF!="","",#REF!)</f>
        <v>#REF!</v>
      </c>
      <c r="H1587" s="54" t="e">
        <f>IF(#REF!="","",#REF!)</f>
        <v>#REF!</v>
      </c>
      <c r="I1587" s="385" t="str">
        <f t="shared" si="274"/>
        <v/>
      </c>
      <c r="J1587" s="386"/>
      <c r="K1587" s="387"/>
      <c r="L1587" s="613" t="e">
        <f>IF(#REF!="","",#REF!)</f>
        <v>#REF!</v>
      </c>
      <c r="M1587" s="613"/>
      <c r="N1587" s="613"/>
      <c r="O1587" s="613"/>
      <c r="P1587" s="613"/>
      <c r="Q1587" s="613"/>
      <c r="R1587" s="613"/>
      <c r="S1587" s="614"/>
      <c r="T1587" s="567"/>
      <c r="U1587" s="416"/>
      <c r="V1587" s="666"/>
      <c r="W1587" s="565"/>
      <c r="X1587" s="23" t="e">
        <f t="shared" si="275"/>
        <v>#REF!</v>
      </c>
      <c r="Y1587" s="7">
        <f t="shared" si="276"/>
        <v>2</v>
      </c>
      <c r="Z1587" s="7" t="e">
        <f t="shared" si="277"/>
        <v>#REF!</v>
      </c>
      <c r="AA1587" s="7" t="e">
        <f t="shared" si="278"/>
        <v>#REF!</v>
      </c>
      <c r="AB1587" s="7" t="e">
        <f>IF(I1587=#REF!,1,2)</f>
        <v>#REF!</v>
      </c>
    </row>
    <row r="1588" spans="1:30" s="7" customFormat="1" ht="17.45" customHeight="1" x14ac:dyDescent="0.15">
      <c r="A1588" s="27" t="e">
        <f t="shared" si="279"/>
        <v>#REF!</v>
      </c>
      <c r="B1588" s="623"/>
      <c r="C1588" s="628"/>
      <c r="D1588" s="631"/>
      <c r="E1588" s="523"/>
      <c r="F1588" s="47" t="e">
        <f>IF(#REF!="","",#REF!)</f>
        <v>#REF!</v>
      </c>
      <c r="G1588" s="49" t="e">
        <f>IF(#REF!="","",#REF!)</f>
        <v>#REF!</v>
      </c>
      <c r="H1588" s="54" t="e">
        <f>IF(#REF!="","",#REF!)</f>
        <v>#REF!</v>
      </c>
      <c r="I1588" s="385" t="str">
        <f t="shared" si="274"/>
        <v/>
      </c>
      <c r="J1588" s="386"/>
      <c r="K1588" s="387"/>
      <c r="L1588" s="613" t="e">
        <f>IF(#REF!="","",#REF!)</f>
        <v>#REF!</v>
      </c>
      <c r="M1588" s="613"/>
      <c r="N1588" s="613"/>
      <c r="O1588" s="613"/>
      <c r="P1588" s="613"/>
      <c r="Q1588" s="613"/>
      <c r="R1588" s="613"/>
      <c r="S1588" s="614"/>
      <c r="T1588" s="567"/>
      <c r="U1588" s="416"/>
      <c r="V1588" s="666"/>
      <c r="W1588" s="565"/>
      <c r="X1588" s="23" t="e">
        <f t="shared" si="275"/>
        <v>#REF!</v>
      </c>
      <c r="Y1588" s="7">
        <f t="shared" si="276"/>
        <v>2</v>
      </c>
      <c r="Z1588" s="7" t="e">
        <f t="shared" si="277"/>
        <v>#REF!</v>
      </c>
      <c r="AA1588" s="7" t="e">
        <f t="shared" si="278"/>
        <v>#REF!</v>
      </c>
      <c r="AB1588" s="7" t="e">
        <f>IF(I1588=#REF!,1,2)</f>
        <v>#REF!</v>
      </c>
    </row>
    <row r="1589" spans="1:30" s="7" customFormat="1" ht="17.45" customHeight="1" x14ac:dyDescent="0.15">
      <c r="A1589" s="27" t="e">
        <f t="shared" si="279"/>
        <v>#REF!</v>
      </c>
      <c r="B1589" s="623"/>
      <c r="C1589" s="628"/>
      <c r="D1589" s="631"/>
      <c r="E1589" s="523"/>
      <c r="F1589" s="47" t="e">
        <f>IF(#REF!="","",#REF!)</f>
        <v>#REF!</v>
      </c>
      <c r="G1589" s="49" t="e">
        <f>IF(#REF!="","",#REF!)</f>
        <v>#REF!</v>
      </c>
      <c r="H1589" s="54" t="e">
        <f>IF(#REF!="","",#REF!)</f>
        <v>#REF!</v>
      </c>
      <c r="I1589" s="385" t="str">
        <f t="shared" si="274"/>
        <v/>
      </c>
      <c r="J1589" s="386"/>
      <c r="K1589" s="387"/>
      <c r="L1589" s="613" t="e">
        <f>IF(#REF!="","",#REF!)</f>
        <v>#REF!</v>
      </c>
      <c r="M1589" s="613"/>
      <c r="N1589" s="613"/>
      <c r="O1589" s="613"/>
      <c r="P1589" s="613"/>
      <c r="Q1589" s="613"/>
      <c r="R1589" s="613"/>
      <c r="S1589" s="614"/>
      <c r="T1589" s="567"/>
      <c r="U1589" s="416"/>
      <c r="V1589" s="666"/>
      <c r="W1589" s="565"/>
      <c r="X1589" s="23" t="e">
        <f t="shared" si="275"/>
        <v>#REF!</v>
      </c>
      <c r="Y1589" s="7">
        <f t="shared" si="276"/>
        <v>2</v>
      </c>
      <c r="Z1589" s="7" t="e">
        <f t="shared" si="277"/>
        <v>#REF!</v>
      </c>
      <c r="AA1589" s="7" t="e">
        <f t="shared" si="278"/>
        <v>#REF!</v>
      </c>
      <c r="AB1589" s="7" t="e">
        <f>IF(I1589=#REF!,1,2)</f>
        <v>#REF!</v>
      </c>
    </row>
    <row r="1590" spans="1:30" s="7" customFormat="1" ht="17.45" customHeight="1" x14ac:dyDescent="0.15">
      <c r="A1590" s="27" t="e">
        <f t="shared" si="279"/>
        <v>#REF!</v>
      </c>
      <c r="B1590" s="623"/>
      <c r="C1590" s="628"/>
      <c r="D1590" s="631"/>
      <c r="E1590" s="523"/>
      <c r="F1590" s="47" t="e">
        <f>IF(#REF!="","",#REF!)</f>
        <v>#REF!</v>
      </c>
      <c r="G1590" s="49" t="e">
        <f>IF(#REF!="","",#REF!)</f>
        <v>#REF!</v>
      </c>
      <c r="H1590" s="54" t="e">
        <f>IF(#REF!="","",#REF!)</f>
        <v>#REF!</v>
      </c>
      <c r="I1590" s="385" t="str">
        <f t="shared" si="274"/>
        <v/>
      </c>
      <c r="J1590" s="386"/>
      <c r="K1590" s="387"/>
      <c r="L1590" s="613" t="e">
        <f>IF(#REF!="","",#REF!)</f>
        <v>#REF!</v>
      </c>
      <c r="M1590" s="613"/>
      <c r="N1590" s="613"/>
      <c r="O1590" s="613"/>
      <c r="P1590" s="613"/>
      <c r="Q1590" s="613"/>
      <c r="R1590" s="613"/>
      <c r="S1590" s="614"/>
      <c r="T1590" s="567"/>
      <c r="U1590" s="416"/>
      <c r="V1590" s="666"/>
      <c r="W1590" s="565"/>
      <c r="X1590" s="23" t="e">
        <f t="shared" si="275"/>
        <v>#REF!</v>
      </c>
      <c r="Y1590" s="7">
        <f t="shared" si="276"/>
        <v>2</v>
      </c>
      <c r="Z1590" s="7" t="e">
        <f t="shared" si="277"/>
        <v>#REF!</v>
      </c>
      <c r="AA1590" s="7" t="e">
        <f t="shared" si="278"/>
        <v>#REF!</v>
      </c>
      <c r="AB1590" s="7" t="e">
        <f>IF(I1590=#REF!,1,2)</f>
        <v>#REF!</v>
      </c>
    </row>
    <row r="1591" spans="1:30" s="7" customFormat="1" ht="17.45" customHeight="1" x14ac:dyDescent="0.15">
      <c r="A1591" s="27" t="e">
        <f t="shared" si="279"/>
        <v>#REF!</v>
      </c>
      <c r="B1591" s="623"/>
      <c r="C1591" s="628"/>
      <c r="D1591" s="631"/>
      <c r="E1591" s="523"/>
      <c r="F1591" s="47" t="e">
        <f>IF(#REF!="","",#REF!)</f>
        <v>#REF!</v>
      </c>
      <c r="G1591" s="49" t="e">
        <f>IF(#REF!="","",#REF!)</f>
        <v>#REF!</v>
      </c>
      <c r="H1591" s="54" t="e">
        <f>IF(#REF!="","",#REF!)</f>
        <v>#REF!</v>
      </c>
      <c r="I1591" s="385" t="str">
        <f t="shared" si="274"/>
        <v/>
      </c>
      <c r="J1591" s="386"/>
      <c r="K1591" s="387"/>
      <c r="L1591" s="613" t="e">
        <f>IF(#REF!="","",#REF!)</f>
        <v>#REF!</v>
      </c>
      <c r="M1591" s="613"/>
      <c r="N1591" s="613"/>
      <c r="O1591" s="613"/>
      <c r="P1591" s="613"/>
      <c r="Q1591" s="613"/>
      <c r="R1591" s="613"/>
      <c r="S1591" s="614"/>
      <c r="T1591" s="567"/>
      <c r="U1591" s="416"/>
      <c r="V1591" s="666"/>
      <c r="W1591" s="565"/>
      <c r="X1591" s="23" t="e">
        <f t="shared" si="275"/>
        <v>#REF!</v>
      </c>
      <c r="Y1591" s="7">
        <f t="shared" si="276"/>
        <v>2</v>
      </c>
      <c r="Z1591" s="7" t="e">
        <f t="shared" si="277"/>
        <v>#REF!</v>
      </c>
      <c r="AA1591" s="7" t="e">
        <f t="shared" si="278"/>
        <v>#REF!</v>
      </c>
      <c r="AB1591" s="7" t="e">
        <f>IF(I1591=#REF!,1,2)</f>
        <v>#REF!</v>
      </c>
    </row>
    <row r="1592" spans="1:30" s="7" customFormat="1" ht="17.45" customHeight="1" x14ac:dyDescent="0.15">
      <c r="A1592" s="27" t="e">
        <f t="shared" si="279"/>
        <v>#REF!</v>
      </c>
      <c r="B1592" s="623"/>
      <c r="C1592" s="628"/>
      <c r="D1592" s="631"/>
      <c r="E1592" s="523"/>
      <c r="F1592" s="47" t="e">
        <f>IF(#REF!="","",#REF!)</f>
        <v>#REF!</v>
      </c>
      <c r="G1592" s="49" t="e">
        <f>IF(#REF!="","",#REF!)</f>
        <v>#REF!</v>
      </c>
      <c r="H1592" s="54" t="e">
        <f>IF(#REF!="","",#REF!)</f>
        <v>#REF!</v>
      </c>
      <c r="I1592" s="385" t="str">
        <f t="shared" si="274"/>
        <v/>
      </c>
      <c r="J1592" s="386"/>
      <c r="K1592" s="387"/>
      <c r="L1592" s="613" t="e">
        <f>IF(#REF!="","",#REF!)</f>
        <v>#REF!</v>
      </c>
      <c r="M1592" s="613"/>
      <c r="N1592" s="613"/>
      <c r="O1592" s="613"/>
      <c r="P1592" s="613"/>
      <c r="Q1592" s="613"/>
      <c r="R1592" s="613"/>
      <c r="S1592" s="614"/>
      <c r="T1592" s="567"/>
      <c r="U1592" s="416"/>
      <c r="V1592" s="666"/>
      <c r="W1592" s="565"/>
      <c r="X1592" s="23" t="e">
        <f t="shared" si="275"/>
        <v>#REF!</v>
      </c>
      <c r="Y1592" s="7">
        <f t="shared" si="276"/>
        <v>2</v>
      </c>
      <c r="Z1592" s="7" t="e">
        <f t="shared" si="277"/>
        <v>#REF!</v>
      </c>
      <c r="AA1592" s="7" t="e">
        <f t="shared" si="278"/>
        <v>#REF!</v>
      </c>
      <c r="AB1592" s="7" t="e">
        <f>IF(I1592=#REF!,1,2)</f>
        <v>#REF!</v>
      </c>
    </row>
    <row r="1593" spans="1:30" s="7" customFormat="1" ht="17.45" customHeight="1" x14ac:dyDescent="0.15">
      <c r="A1593" s="27" t="e">
        <f t="shared" si="279"/>
        <v>#REF!</v>
      </c>
      <c r="B1593" s="623"/>
      <c r="C1593" s="628"/>
      <c r="D1593" s="631"/>
      <c r="E1593" s="523"/>
      <c r="F1593" s="47" t="e">
        <f>IF(#REF!="","",#REF!)</f>
        <v>#REF!</v>
      </c>
      <c r="G1593" s="49" t="e">
        <f>IF(#REF!="","",#REF!)</f>
        <v>#REF!</v>
      </c>
      <c r="H1593" s="54" t="e">
        <f>IF(#REF!="","",#REF!)</f>
        <v>#REF!</v>
      </c>
      <c r="I1593" s="385" t="str">
        <f t="shared" si="274"/>
        <v/>
      </c>
      <c r="J1593" s="386"/>
      <c r="K1593" s="387"/>
      <c r="L1593" s="613" t="e">
        <f>IF(#REF!="","",#REF!)</f>
        <v>#REF!</v>
      </c>
      <c r="M1593" s="613"/>
      <c r="N1593" s="613"/>
      <c r="O1593" s="613"/>
      <c r="P1593" s="613"/>
      <c r="Q1593" s="613"/>
      <c r="R1593" s="613"/>
      <c r="S1593" s="614"/>
      <c r="T1593" s="567"/>
      <c r="U1593" s="416"/>
      <c r="V1593" s="666"/>
      <c r="W1593" s="565"/>
      <c r="X1593" s="23" t="e">
        <f t="shared" si="275"/>
        <v>#REF!</v>
      </c>
      <c r="Y1593" s="7">
        <f t="shared" si="276"/>
        <v>2</v>
      </c>
      <c r="Z1593" s="7" t="e">
        <f t="shared" si="277"/>
        <v>#REF!</v>
      </c>
      <c r="AA1593" s="7" t="e">
        <f t="shared" si="278"/>
        <v>#REF!</v>
      </c>
      <c r="AB1593" s="7" t="e">
        <f>IF(I1593=#REF!,1,2)</f>
        <v>#REF!</v>
      </c>
    </row>
    <row r="1594" spans="1:30" s="7" customFormat="1" ht="17.45" customHeight="1" thickBot="1" x14ac:dyDescent="0.2">
      <c r="A1594" s="27" t="e">
        <f t="shared" si="279"/>
        <v>#REF!</v>
      </c>
      <c r="B1594" s="623"/>
      <c r="C1594" s="628"/>
      <c r="D1594" s="631"/>
      <c r="E1594" s="523"/>
      <c r="F1594" s="47" t="e">
        <f>IF(#REF!="","",#REF!)</f>
        <v>#REF!</v>
      </c>
      <c r="G1594" s="49" t="e">
        <f>IF(#REF!="","",#REF!)</f>
        <v>#REF!</v>
      </c>
      <c r="H1594" s="54" t="e">
        <f>IF(#REF!="","",#REF!)</f>
        <v>#REF!</v>
      </c>
      <c r="I1594" s="385" t="str">
        <f t="shared" si="274"/>
        <v/>
      </c>
      <c r="J1594" s="386"/>
      <c r="K1594" s="387"/>
      <c r="L1594" s="613" t="e">
        <f>IF(#REF!="","",#REF!)</f>
        <v>#REF!</v>
      </c>
      <c r="M1594" s="613"/>
      <c r="N1594" s="613"/>
      <c r="O1594" s="613"/>
      <c r="P1594" s="613"/>
      <c r="Q1594" s="613"/>
      <c r="R1594" s="613"/>
      <c r="S1594" s="614"/>
      <c r="T1594" s="668"/>
      <c r="U1594" s="416"/>
      <c r="V1594" s="666"/>
      <c r="W1594" s="565"/>
      <c r="X1594" s="23" t="e">
        <f t="shared" si="275"/>
        <v>#REF!</v>
      </c>
      <c r="Y1594" s="7">
        <f t="shared" si="276"/>
        <v>2</v>
      </c>
      <c r="Z1594" s="7" t="e">
        <f t="shared" si="277"/>
        <v>#REF!</v>
      </c>
      <c r="AA1594" s="7" t="e">
        <f t="shared" si="278"/>
        <v>#REF!</v>
      </c>
      <c r="AB1594" s="7" t="e">
        <f>IF(I1594=#REF!,1,2)</f>
        <v>#REF!</v>
      </c>
    </row>
    <row r="1595" spans="1:30" s="7" customFormat="1" ht="36" customHeight="1" thickBot="1" x14ac:dyDescent="0.2">
      <c r="A1595" s="13"/>
      <c r="B1595" s="623"/>
      <c r="C1595" s="628"/>
      <c r="D1595" s="631"/>
      <c r="E1595" s="508" t="s">
        <v>240</v>
      </c>
      <c r="F1595" s="511" t="s">
        <v>206</v>
      </c>
      <c r="G1595" s="435"/>
      <c r="H1595" s="434" t="s">
        <v>207</v>
      </c>
      <c r="I1595" s="435"/>
      <c r="J1595" s="435"/>
      <c r="K1595" s="435"/>
      <c r="L1595" s="436" t="s">
        <v>208</v>
      </c>
      <c r="M1595" s="436"/>
      <c r="N1595" s="436"/>
      <c r="O1595" s="669" t="s">
        <v>209</v>
      </c>
      <c r="P1595" s="670"/>
      <c r="Q1595" s="512" t="s">
        <v>210</v>
      </c>
      <c r="R1595" s="38" t="s">
        <v>206</v>
      </c>
      <c r="S1595" s="39" t="s">
        <v>202</v>
      </c>
      <c r="T1595" s="44" t="s">
        <v>211</v>
      </c>
      <c r="U1595" s="416"/>
      <c r="V1595" s="666"/>
      <c r="W1595" s="565"/>
      <c r="X1595" s="28"/>
      <c r="Y1595" s="21" t="s">
        <v>212</v>
      </c>
      <c r="Z1595" s="21" t="s">
        <v>210</v>
      </c>
      <c r="AB1595" s="45" t="s">
        <v>213</v>
      </c>
      <c r="AC1595" s="45" t="s">
        <v>214</v>
      </c>
      <c r="AD1595" s="22"/>
    </row>
    <row r="1596" spans="1:30" s="7" customFormat="1" ht="15" customHeight="1" x14ac:dyDescent="0.15">
      <c r="A1596" s="29"/>
      <c r="B1596" s="623"/>
      <c r="C1596" s="628"/>
      <c r="D1596" s="631"/>
      <c r="E1596" s="509"/>
      <c r="F1596" s="515" t="e">
        <f>IF(#REF!="","",#REF!)</f>
        <v>#REF!</v>
      </c>
      <c r="G1596" s="516"/>
      <c r="H1596" s="439" t="e">
        <f>IF(#REF!="","",#REF!)</f>
        <v>#REF!</v>
      </c>
      <c r="I1596" s="440"/>
      <c r="J1596" s="440"/>
      <c r="K1596" s="440"/>
      <c r="L1596" s="441" t="e">
        <f>IF(#REF!="","",#REF!)</f>
        <v>#REF!</v>
      </c>
      <c r="M1596" s="442"/>
      <c r="N1596" s="442"/>
      <c r="O1596" s="443" t="e">
        <f>SUM($L1596:$N1598)</f>
        <v>#REF!</v>
      </c>
      <c r="P1596" s="444"/>
      <c r="Q1596" s="513"/>
      <c r="R1596" s="42" t="e">
        <f>IF(#REF!="","",#REF!)</f>
        <v>#REF!</v>
      </c>
      <c r="S1596" s="40" t="e">
        <f>IF(#REF!="","",#REF!)</f>
        <v>#REF!</v>
      </c>
      <c r="T1596" s="617" t="e">
        <f>SUM($S1596:$S1598)</f>
        <v>#REF!</v>
      </c>
      <c r="U1596" s="416"/>
      <c r="V1596" s="666"/>
      <c r="W1596" s="565"/>
      <c r="X1596" s="23" t="e">
        <f>IF(OR(Y1596=2,Z1596=2,AB1596=2,AC1596=2),"入力不備あり","")</f>
        <v>#REF!</v>
      </c>
      <c r="Y1596" s="41" t="e">
        <f>IF(AND(F1596="",H1596="",L1596=""),"",IF(AND(F1596&lt;&gt;"",F1596&gt;0,L1596&lt;&gt;"",L1596&gt;0,H1596="○"),"",2))</f>
        <v>#REF!</v>
      </c>
      <c r="Z1596" s="41" t="e">
        <f>IF(AND(R1596="",S1596=""),"",IF(AND(R1596&gt;0,R1596&lt;&gt;"",S1596&gt;0,S1596&lt;&gt;""),"",2))</f>
        <v>#REF!</v>
      </c>
      <c r="AA1596" s="30"/>
      <c r="AB1596" s="7" t="e">
        <f>IF(AND(O1596=0,#REF!=0),"",IF(O1596=#REF!,1,2))</f>
        <v>#REF!</v>
      </c>
      <c r="AC1596" s="7" t="e">
        <f>IF(AND(T1596=0,#REF!=0),"",IF(T1596=#REF!,1,2))</f>
        <v>#REF!</v>
      </c>
    </row>
    <row r="1597" spans="1:30" s="7" customFormat="1" ht="15" customHeight="1" x14ac:dyDescent="0.15">
      <c r="A1597" s="29"/>
      <c r="B1597" s="623"/>
      <c r="C1597" s="628"/>
      <c r="D1597" s="631"/>
      <c r="E1597" s="509"/>
      <c r="F1597" s="500" t="e">
        <f>IF(#REF!="","",#REF!)</f>
        <v>#REF!</v>
      </c>
      <c r="G1597" s="501"/>
      <c r="H1597" s="448" t="e">
        <f>IF(#REF!="","",#REF!)</f>
        <v>#REF!</v>
      </c>
      <c r="I1597" s="449"/>
      <c r="J1597" s="449"/>
      <c r="K1597" s="449"/>
      <c r="L1597" s="450" t="e">
        <f>IF(#REF!="","",#REF!)</f>
        <v>#REF!</v>
      </c>
      <c r="M1597" s="451"/>
      <c r="N1597" s="451"/>
      <c r="O1597" s="445"/>
      <c r="P1597" s="444"/>
      <c r="Q1597" s="513"/>
      <c r="R1597" s="42" t="e">
        <f>IF(#REF!="","",#REF!)</f>
        <v>#REF!</v>
      </c>
      <c r="S1597" s="40" t="e">
        <f>IF(#REF!="","",#REF!)</f>
        <v>#REF!</v>
      </c>
      <c r="T1597" s="618"/>
      <c r="U1597" s="416"/>
      <c r="V1597" s="666"/>
      <c r="W1597" s="565"/>
      <c r="X1597" s="23" t="e">
        <f>IF(OR(Y1597=2,Z1597=2),"入力不備あり","")</f>
        <v>#REF!</v>
      </c>
      <c r="Y1597" s="41" t="e">
        <f>IF(AND(F1597="",H1597="",L1597=""),"",IF(AND(F1597&lt;&gt;"",F1597&gt;0,L1597&lt;&gt;"",L1597&gt;0,H1597="○"),"",2))</f>
        <v>#REF!</v>
      </c>
      <c r="Z1597" s="41" t="e">
        <f t="shared" ref="Z1597:Z1598" si="280">IF(AND(R1597="",S1597=""),"",IF(AND(R1597&gt;0,R1597&lt;&gt;"",S1597&gt;0,S1597&lt;&gt;""),"",2))</f>
        <v>#REF!</v>
      </c>
      <c r="AA1597" s="30"/>
    </row>
    <row r="1598" spans="1:30" s="7" customFormat="1" ht="15" customHeight="1" thickBot="1" x14ac:dyDescent="0.2">
      <c r="A1598" s="29"/>
      <c r="B1598" s="623"/>
      <c r="C1598" s="628"/>
      <c r="D1598" s="631"/>
      <c r="E1598" s="615"/>
      <c r="F1598" s="620" t="e">
        <f>IF(#REF!="","",#REF!)</f>
        <v>#REF!</v>
      </c>
      <c r="G1598" s="621"/>
      <c r="H1598" s="640" t="e">
        <f>IF(#REF!="","",#REF!)</f>
        <v>#REF!</v>
      </c>
      <c r="I1598" s="641"/>
      <c r="J1598" s="641"/>
      <c r="K1598" s="641"/>
      <c r="L1598" s="642" t="e">
        <f>IF(#REF!="","",#REF!)</f>
        <v>#REF!</v>
      </c>
      <c r="M1598" s="643"/>
      <c r="N1598" s="643"/>
      <c r="O1598" s="663"/>
      <c r="P1598" s="664"/>
      <c r="Q1598" s="616"/>
      <c r="R1598" s="59" t="e">
        <f>IF(#REF!="","",#REF!)</f>
        <v>#REF!</v>
      </c>
      <c r="S1598" s="60" t="e">
        <f>IF(#REF!="","",#REF!)</f>
        <v>#REF!</v>
      </c>
      <c r="T1598" s="619"/>
      <c r="U1598" s="416"/>
      <c r="V1598" s="666"/>
      <c r="W1598" s="565"/>
      <c r="X1598" s="23" t="e">
        <f>IF(OR(Y1598=2,Z1598=2),"入力不備あり","")</f>
        <v>#REF!</v>
      </c>
      <c r="Y1598" s="41" t="e">
        <f>IF(AND(F1598="",H1598="",L1598=""),"",IF(AND(F1598&lt;&gt;"",F1598&gt;0,L1598&lt;&gt;"",L1598&gt;0,H1598="○"),"",2))</f>
        <v>#REF!</v>
      </c>
      <c r="Z1598" s="41" t="e">
        <f t="shared" si="280"/>
        <v>#REF!</v>
      </c>
      <c r="AA1598" s="30"/>
    </row>
    <row r="1599" spans="1:30" s="7" customFormat="1" ht="27.6" customHeight="1" x14ac:dyDescent="0.15">
      <c r="A1599" s="320"/>
      <c r="B1599" s="624"/>
      <c r="C1599" s="326" t="s">
        <v>215</v>
      </c>
      <c r="D1599" s="327"/>
      <c r="E1599" s="608" t="e">
        <f>IF(#REF!="","",#REF!)</f>
        <v>#REF!</v>
      </c>
      <c r="F1599" s="609"/>
      <c r="G1599" s="609"/>
      <c r="H1599" s="609"/>
      <c r="I1599" s="609"/>
      <c r="J1599" s="609"/>
      <c r="K1599" s="609"/>
      <c r="L1599" s="609"/>
      <c r="M1599" s="609"/>
      <c r="N1599" s="609"/>
      <c r="O1599" s="609"/>
      <c r="P1599" s="609"/>
      <c r="Q1599" s="609"/>
      <c r="R1599" s="609"/>
      <c r="S1599" s="609"/>
      <c r="T1599" s="609"/>
      <c r="U1599" s="609"/>
      <c r="V1599" s="609"/>
      <c r="W1599" s="610"/>
    </row>
    <row r="1600" spans="1:30" s="7" customFormat="1" ht="27.6" customHeight="1" thickBot="1" x14ac:dyDescent="0.2">
      <c r="A1600" s="320"/>
      <c r="B1600" s="624"/>
      <c r="C1600" s="326" t="s">
        <v>216</v>
      </c>
      <c r="D1600" s="327"/>
      <c r="E1600" s="608" t="e">
        <f>IF(#REF!="","",#REF!)</f>
        <v>#REF!</v>
      </c>
      <c r="F1600" s="609"/>
      <c r="G1600" s="609"/>
      <c r="H1600" s="609"/>
      <c r="I1600" s="609"/>
      <c r="J1600" s="609"/>
      <c r="K1600" s="609"/>
      <c r="L1600" s="609"/>
      <c r="M1600" s="609"/>
      <c r="N1600" s="609"/>
      <c r="O1600" s="609"/>
      <c r="P1600" s="609"/>
      <c r="Q1600" s="609"/>
      <c r="R1600" s="611"/>
      <c r="S1600" s="611"/>
      <c r="T1600" s="611"/>
      <c r="U1600" s="611"/>
      <c r="V1600" s="611"/>
      <c r="W1600" s="612"/>
    </row>
    <row r="1601" spans="1:33" s="7" customFormat="1" ht="18.600000000000001" customHeight="1" x14ac:dyDescent="0.15">
      <c r="A1601" s="320"/>
      <c r="B1601" s="624"/>
      <c r="C1601" s="332" t="s">
        <v>217</v>
      </c>
      <c r="D1601" s="333"/>
      <c r="E1601" s="333"/>
      <c r="F1601" s="334"/>
      <c r="G1601" s="377" t="s">
        <v>218</v>
      </c>
      <c r="H1601" s="378"/>
      <c r="I1601" s="378"/>
      <c r="J1601" s="378"/>
      <c r="K1601" s="378"/>
      <c r="L1601" s="378"/>
      <c r="M1601" s="378"/>
      <c r="N1601" s="378"/>
      <c r="O1601" s="378"/>
      <c r="P1601" s="378"/>
      <c r="Q1601" s="378"/>
      <c r="R1601" s="389" t="e">
        <f>IF(X1601&lt;&gt;"","","【入力内容確認欄】以下を確認し【作業用】事業計画書(間接)シートを修正願います。")</f>
        <v>#REF!</v>
      </c>
      <c r="S1601" s="632"/>
      <c r="T1601" s="632"/>
      <c r="U1601" s="632"/>
      <c r="V1601" s="632"/>
      <c r="W1601" s="633"/>
      <c r="X1601" s="68" t="e">
        <f>IF(AND(R1604="",R1605="",R1606="",R1607="",R1608="",R1609=""),"左の市区町村に係る入力が完了しました。今一度、記載内容をご確認ください。","")</f>
        <v>#REF!</v>
      </c>
    </row>
    <row r="1602" spans="1:33" s="7" customFormat="1" ht="9" customHeight="1" x14ac:dyDescent="0.15">
      <c r="A1602" s="320"/>
      <c r="B1602" s="624"/>
      <c r="C1602" s="335"/>
      <c r="D1602" s="336"/>
      <c r="E1602" s="336"/>
      <c r="F1602" s="337"/>
      <c r="G1602" s="379"/>
      <c r="H1602" s="380"/>
      <c r="I1602" s="380"/>
      <c r="J1602" s="380"/>
      <c r="K1602" s="380"/>
      <c r="L1602" s="380"/>
      <c r="M1602" s="380"/>
      <c r="N1602" s="380"/>
      <c r="O1602" s="380"/>
      <c r="P1602" s="380"/>
      <c r="Q1602" s="380"/>
      <c r="R1602" s="634"/>
      <c r="S1602" s="635"/>
      <c r="T1602" s="635"/>
      <c r="U1602" s="635"/>
      <c r="V1602" s="635"/>
      <c r="W1602" s="636"/>
    </row>
    <row r="1603" spans="1:33" s="7" customFormat="1" ht="9" customHeight="1" thickBot="1" x14ac:dyDescent="0.2">
      <c r="A1603" s="320"/>
      <c r="B1603" s="624"/>
      <c r="C1603" s="335"/>
      <c r="D1603" s="336"/>
      <c r="E1603" s="336"/>
      <c r="F1603" s="337"/>
      <c r="G1603" s="381"/>
      <c r="H1603" s="382"/>
      <c r="I1603" s="382"/>
      <c r="J1603" s="382"/>
      <c r="K1603" s="382"/>
      <c r="L1603" s="382"/>
      <c r="M1603" s="382"/>
      <c r="N1603" s="382"/>
      <c r="O1603" s="382"/>
      <c r="P1603" s="382"/>
      <c r="Q1603" s="382"/>
      <c r="R1603" s="637"/>
      <c r="S1603" s="638"/>
      <c r="T1603" s="638"/>
      <c r="U1603" s="638"/>
      <c r="V1603" s="638"/>
      <c r="W1603" s="639"/>
    </row>
    <row r="1604" spans="1:33" s="7" customFormat="1" ht="17.45" customHeight="1" x14ac:dyDescent="0.15">
      <c r="A1604" s="320"/>
      <c r="B1604" s="624"/>
      <c r="C1604" s="335"/>
      <c r="D1604" s="336"/>
      <c r="E1604" s="336"/>
      <c r="F1604" s="337"/>
      <c r="G1604" s="398" t="e">
        <f>IF(#REF!="","",#REF!)</f>
        <v>#REF!</v>
      </c>
      <c r="H1604" s="399"/>
      <c r="I1604" s="399"/>
      <c r="J1604" s="399"/>
      <c r="K1604" s="399"/>
      <c r="L1604" s="399"/>
      <c r="M1604" s="399"/>
      <c r="N1604" s="399"/>
      <c r="O1604" s="399"/>
      <c r="P1604" s="399"/>
      <c r="Q1604" s="399"/>
      <c r="R1604" s="646" t="e" cm="1">
        <f t="array" ref="R1604">IF(AND(X1573:X1598="",A1575:A1598=""),"","・報酬・期末勤勉手当・交通費・合計額・都道府県/国の補助金額のいずれかに不備あり。")</f>
        <v>#REF!</v>
      </c>
      <c r="S1604" s="647"/>
      <c r="T1604" s="647"/>
      <c r="U1604" s="647"/>
      <c r="V1604" s="647"/>
      <c r="W1604" s="648"/>
    </row>
    <row r="1605" spans="1:33" s="7" customFormat="1" ht="17.45" customHeight="1" x14ac:dyDescent="0.15">
      <c r="A1605" s="320"/>
      <c r="B1605" s="624"/>
      <c r="C1605" s="335"/>
      <c r="D1605" s="336"/>
      <c r="E1605" s="336"/>
      <c r="F1605" s="337"/>
      <c r="G1605" s="374" t="s">
        <v>219</v>
      </c>
      <c r="H1605" s="388"/>
      <c r="I1605" s="388"/>
      <c r="J1605" s="388"/>
      <c r="K1605" s="388"/>
      <c r="L1605" s="388"/>
      <c r="M1605" s="388"/>
      <c r="N1605" s="388"/>
      <c r="O1605" s="388"/>
      <c r="P1605" s="388"/>
      <c r="Q1605" s="388"/>
      <c r="R1605" s="367" t="str">
        <f>IF(A1571="市町村名×","・【C列】市区町村名：未入力または不備あり。","")</f>
        <v>・【C列】市区町村名：未入力または不備あり。</v>
      </c>
      <c r="S1605" s="644"/>
      <c r="T1605" s="644"/>
      <c r="U1605" s="644"/>
      <c r="V1605" s="644"/>
      <c r="W1605" s="645"/>
    </row>
    <row r="1606" spans="1:33" s="7" customFormat="1" ht="17.45" customHeight="1" x14ac:dyDescent="0.15">
      <c r="A1606" s="320"/>
      <c r="B1606" s="624"/>
      <c r="C1606" s="338"/>
      <c r="D1606" s="339"/>
      <c r="E1606" s="339"/>
      <c r="F1606" s="340"/>
      <c r="G1606" s="364" t="e">
        <f>IF(#REF!="","",#REF!)</f>
        <v>#REF!</v>
      </c>
      <c r="H1606" s="365"/>
      <c r="I1606" s="365"/>
      <c r="J1606" s="366"/>
      <c r="K1606" s="366"/>
      <c r="L1606" s="366"/>
      <c r="M1606" s="366"/>
      <c r="N1606" s="366"/>
      <c r="O1606" s="366"/>
      <c r="P1606" s="366"/>
      <c r="Q1606" s="366"/>
      <c r="R1606" s="367" t="e">
        <f>IF(OR(AF1575=2,NOT(AND(V1573&gt;0.3*U1573,V1573&lt;0.4*U1573,V1573&gt;=W1573))),"・【V列】都道府県補助額：未入力または不備あり。","")</f>
        <v>#REF!</v>
      </c>
      <c r="S1606" s="644"/>
      <c r="T1606" s="644"/>
      <c r="U1606" s="644"/>
      <c r="V1606" s="644"/>
      <c r="W1606" s="645"/>
    </row>
    <row r="1607" spans="1:33" s="7" customFormat="1" ht="17.45" customHeight="1" x14ac:dyDescent="0.15">
      <c r="A1607" s="320"/>
      <c r="B1607" s="624"/>
      <c r="C1607" s="348" t="s">
        <v>241</v>
      </c>
      <c r="D1607" s="349"/>
      <c r="E1607" s="349"/>
      <c r="F1607" s="350"/>
      <c r="G1607" s="372" t="s">
        <v>221</v>
      </c>
      <c r="H1607" s="373"/>
      <c r="I1607" s="373"/>
      <c r="J1607" s="372" t="s">
        <v>222</v>
      </c>
      <c r="K1607" s="373"/>
      <c r="L1607" s="373"/>
      <c r="M1607" s="373"/>
      <c r="N1607" s="374" t="s">
        <v>223</v>
      </c>
      <c r="O1607" s="366"/>
      <c r="P1607" s="366"/>
      <c r="Q1607" s="366"/>
      <c r="R1607" s="341" t="e">
        <f>IF(AND(W1573&lt;=U1573/3,MOD(W1573,1000)=0,NOT(W1573=0),AG1575=1),"","・【W列】国庫補助希望額に不備あり。")</f>
        <v>#REF!</v>
      </c>
      <c r="S1607" s="649"/>
      <c r="T1607" s="649"/>
      <c r="U1607" s="649"/>
      <c r="V1607" s="649"/>
      <c r="W1607" s="650"/>
    </row>
    <row r="1608" spans="1:33" s="7" customFormat="1" ht="17.45" customHeight="1" x14ac:dyDescent="0.15">
      <c r="A1608" s="320"/>
      <c r="B1608" s="624"/>
      <c r="C1608" s="370"/>
      <c r="D1608" s="371"/>
      <c r="E1608" s="371"/>
      <c r="F1608" s="371"/>
      <c r="G1608" s="364" t="e">
        <f>IF(#REF!="","",#REF!)</f>
        <v>#REF!</v>
      </c>
      <c r="H1608" s="375"/>
      <c r="I1608" s="376"/>
      <c r="J1608" s="364" t="e">
        <f>IF(#REF!="","",#REF!)</f>
        <v>#REF!</v>
      </c>
      <c r="K1608" s="375"/>
      <c r="L1608" s="375"/>
      <c r="M1608" s="376"/>
      <c r="N1608" s="364" t="e">
        <f>IF(#REF!="","",#REF!)</f>
        <v>#REF!</v>
      </c>
      <c r="O1608" s="375"/>
      <c r="P1608" s="375"/>
      <c r="Q1608" s="375"/>
      <c r="R1608" s="651" t="e">
        <f>IF(AND(SUM(F1596:G1598)&lt;=D1573,SUM(R1596:R1598)&lt;=D1573),"","・報酬の「配置人数」には年間を通じた配置予定人数を記載してください。(※１)及び記入例参照")</f>
        <v>#REF!</v>
      </c>
      <c r="S1608" s="652"/>
      <c r="T1608" s="652"/>
      <c r="U1608" s="652"/>
      <c r="V1608" s="652"/>
      <c r="W1608" s="653"/>
      <c r="X1608" s="31" t="str">
        <f>IF(AND(O1608="○",T1608="○"),"①か②の",IF(AND(O1608="―",T1608="―"),"エラー",""))</f>
        <v/>
      </c>
    </row>
    <row r="1609" spans="1:33" s="7" customFormat="1" ht="17.45" customHeight="1" x14ac:dyDescent="0.15">
      <c r="A1609" s="320"/>
      <c r="B1609" s="624"/>
      <c r="C1609" s="348" t="s">
        <v>224</v>
      </c>
      <c r="D1609" s="349"/>
      <c r="E1609" s="349"/>
      <c r="F1609" s="350"/>
      <c r="G1609" s="354" t="s">
        <v>225</v>
      </c>
      <c r="H1609" s="354"/>
      <c r="I1609" s="354"/>
      <c r="J1609" s="355" t="s">
        <v>242</v>
      </c>
      <c r="K1609" s="356"/>
      <c r="L1609" s="356"/>
      <c r="M1609" s="356"/>
      <c r="N1609" s="356"/>
      <c r="O1609" s="356"/>
      <c r="P1609" s="356"/>
      <c r="Q1609" s="356"/>
      <c r="R1609" s="651" t="e">
        <f>IF(AND(OR(COUNTIF(J1610,"①*"),COUNTIF(J1610,"②*")),AND(E1599&lt;&gt;"",E1600&lt;&gt;"",G1604="○",G1606="○",G1608="○",J1608="○",N1608="○",G1610="○")),"","・【成果目標】・【成果指標】・【部活動指導員について】・【支給要件の確認】・【部活動指導員の指導状況】・【地域連携・地域移行に資する取組】のいずれかに未入力箇所あり。")</f>
        <v>#REF!</v>
      </c>
      <c r="S1609" s="546"/>
      <c r="T1609" s="546"/>
      <c r="U1609" s="546"/>
      <c r="V1609" s="546"/>
      <c r="W1609" s="547"/>
    </row>
    <row r="1610" spans="1:33" s="7" customFormat="1" ht="26.45" customHeight="1" thickBot="1" x14ac:dyDescent="0.2">
      <c r="A1610" s="320"/>
      <c r="B1610" s="625"/>
      <c r="C1610" s="351"/>
      <c r="D1610" s="352"/>
      <c r="E1610" s="352"/>
      <c r="F1610" s="353"/>
      <c r="G1610" s="363" t="e">
        <f>IF(#REF!="","",#REF!)</f>
        <v>#REF!</v>
      </c>
      <c r="H1610" s="363"/>
      <c r="I1610" s="363"/>
      <c r="J1610" s="657" t="e">
        <f>IF(#REF!="","",#REF!)</f>
        <v>#REF!</v>
      </c>
      <c r="K1610" s="658"/>
      <c r="L1610" s="658"/>
      <c r="M1610" s="658"/>
      <c r="N1610" s="658"/>
      <c r="O1610" s="658"/>
      <c r="P1610" s="658"/>
      <c r="Q1610" s="658"/>
      <c r="R1610" s="654"/>
      <c r="S1610" s="655"/>
      <c r="T1610" s="655"/>
      <c r="U1610" s="655"/>
      <c r="V1610" s="655"/>
      <c r="W1610" s="656"/>
      <c r="X1610" s="31" t="str">
        <f>IF(AND(O1610="○",T1610="○"),"①か②の",IF(AND(O1610="―",T1610="―"),"エラー",""))</f>
        <v/>
      </c>
    </row>
    <row r="1611" spans="1:33" s="7" customFormat="1" ht="26.45" customHeight="1" x14ac:dyDescent="0.15">
      <c r="A1611" s="24" t="str">
        <f>IF(OR(COUNTIF(C1613,"*区"),COUNTIF(C1613,"*市"),COUNTIF(C1613,"*町"),COUNTIF(C1613,"*村"),COUNTIF(C1613,"*組合")),"○","市町村名×")</f>
        <v>市町村名×</v>
      </c>
      <c r="B1611" s="490" t="s">
        <v>106</v>
      </c>
      <c r="C1611" s="659" t="s">
        <v>236</v>
      </c>
      <c r="D1611" s="661" t="s">
        <v>237</v>
      </c>
      <c r="E1611" s="409" t="s">
        <v>191</v>
      </c>
      <c r="F1611" s="410"/>
      <c r="G1611" s="410"/>
      <c r="H1611" s="410"/>
      <c r="I1611" s="410"/>
      <c r="J1611" s="410"/>
      <c r="K1611" s="410"/>
      <c r="L1611" s="410"/>
      <c r="M1611" s="410"/>
      <c r="N1611" s="410"/>
      <c r="O1611" s="410"/>
      <c r="P1611" s="410"/>
      <c r="Q1611" s="410"/>
      <c r="R1611" s="410"/>
      <c r="S1611" s="410"/>
      <c r="T1611" s="410"/>
      <c r="U1611" s="492" t="s">
        <v>192</v>
      </c>
      <c r="V1611" s="492" t="s">
        <v>238</v>
      </c>
      <c r="W1611" s="517" t="s">
        <v>193</v>
      </c>
      <c r="X1611" s="25" t="e">
        <f>IF(OR(AF1615=2,NOT(AND(V1613&gt;0.3*U1613,V1613&lt;0.4*U1613,V1613&gt;=W1613))),"※３参照：【Ｕ列】都道府県補助額を確認してください","")</f>
        <v>#REF!</v>
      </c>
      <c r="Y1611" s="26"/>
    </row>
    <row r="1612" spans="1:33" s="7" customFormat="1" ht="21.6" customHeight="1" thickBot="1" x14ac:dyDescent="0.2">
      <c r="A1612" s="24" t="str">
        <f>IF(B1613="都道府県確認欄","No.不備","")</f>
        <v/>
      </c>
      <c r="B1612" s="491"/>
      <c r="C1612" s="660"/>
      <c r="D1612" s="662"/>
      <c r="E1612" s="411"/>
      <c r="F1612" s="412"/>
      <c r="G1612" s="412"/>
      <c r="H1612" s="412"/>
      <c r="I1612" s="412"/>
      <c r="J1612" s="412"/>
      <c r="K1612" s="412"/>
      <c r="L1612" s="412"/>
      <c r="M1612" s="412"/>
      <c r="N1612" s="412"/>
      <c r="O1612" s="412"/>
      <c r="P1612" s="412"/>
      <c r="Q1612" s="412"/>
      <c r="R1612" s="412"/>
      <c r="S1612" s="412"/>
      <c r="T1612" s="412"/>
      <c r="U1612" s="493"/>
      <c r="V1612" s="493"/>
      <c r="W1612" s="518"/>
      <c r="X1612" s="25" t="e">
        <f>IF(AND(W1613&lt;=U1613/3,MOD(W1613,1000)=0,NOT(W1613=0),AG1615=1),"","※３参照：【Ｖ列】国庫補助希望額を確認してください。")</f>
        <v>#REF!</v>
      </c>
      <c r="Y1612" s="26"/>
    </row>
    <row r="1613" spans="1:33" s="7" customFormat="1" ht="24" customHeight="1" x14ac:dyDescent="0.15">
      <c r="A1613" s="14"/>
      <c r="B1613" s="622" t="str">
        <f>IFERROR(IF(OR(COUNTIF(C1613,"*区"),COUNTIF(C1613,"*市"),COUNTIF(C1613,"*町"),COUNTIF(C1613,"*村"),COUNTIF(C1613,"*組合")),B1573+1,"－"),"都道府県確認欄")</f>
        <v>－</v>
      </c>
      <c r="C1613" s="626" t="e">
        <f>#REF!</f>
        <v>#REF!</v>
      </c>
      <c r="D1613" s="629" t="e">
        <f>SUM($F1615:$F1634)</f>
        <v>#REF!</v>
      </c>
      <c r="E1613" s="523" t="s">
        <v>194</v>
      </c>
      <c r="F1613" s="524" t="s">
        <v>195</v>
      </c>
      <c r="G1613" s="526" t="s">
        <v>196</v>
      </c>
      <c r="H1613" s="528" t="s">
        <v>197</v>
      </c>
      <c r="I1613" s="423" t="s">
        <v>198</v>
      </c>
      <c r="J1613" s="424"/>
      <c r="K1613" s="425"/>
      <c r="L1613" s="429" t="s">
        <v>100</v>
      </c>
      <c r="M1613" s="430"/>
      <c r="N1613" s="430"/>
      <c r="O1613" s="430"/>
      <c r="P1613" s="430"/>
      <c r="Q1613" s="430"/>
      <c r="R1613" s="430"/>
      <c r="S1613" s="431"/>
      <c r="T1613" s="413" t="s">
        <v>199</v>
      </c>
      <c r="U1613" s="415" t="e">
        <f>SUM($T1615,$O1636,$T1636)</f>
        <v>#REF!</v>
      </c>
      <c r="V1613" s="665" t="e">
        <f>#REF!</f>
        <v>#REF!</v>
      </c>
      <c r="W1613" s="667" t="e">
        <f>#REF!</f>
        <v>#REF!</v>
      </c>
      <c r="X1613" s="23" t="e">
        <f>IF(AND(AD1615=1,AE1615=1,AF1615=1,AG1615=1),"","入力不備あり")</f>
        <v>#REF!</v>
      </c>
      <c r="Y1613" s="26"/>
    </row>
    <row r="1614" spans="1:33" s="7" customFormat="1" ht="12.6" customHeight="1" thickBot="1" x14ac:dyDescent="0.2">
      <c r="A1614" s="14"/>
      <c r="B1614" s="623"/>
      <c r="C1614" s="627"/>
      <c r="D1614" s="630"/>
      <c r="E1614" s="523"/>
      <c r="F1614" s="525"/>
      <c r="G1614" s="527"/>
      <c r="H1614" s="529"/>
      <c r="I1614" s="426"/>
      <c r="J1614" s="427"/>
      <c r="K1614" s="428"/>
      <c r="L1614" s="432"/>
      <c r="M1614" s="432"/>
      <c r="N1614" s="432"/>
      <c r="O1614" s="432"/>
      <c r="P1614" s="432"/>
      <c r="Q1614" s="432"/>
      <c r="R1614" s="432"/>
      <c r="S1614" s="433"/>
      <c r="T1614" s="414"/>
      <c r="U1614" s="416"/>
      <c r="V1614" s="666"/>
      <c r="W1614" s="565"/>
      <c r="X1614" s="26"/>
      <c r="Y1614" s="7" t="s">
        <v>180</v>
      </c>
      <c r="Z1614" s="7" t="s">
        <v>200</v>
      </c>
      <c r="AA1614" s="7" t="s">
        <v>201</v>
      </c>
      <c r="AB1614" s="7" t="s">
        <v>202</v>
      </c>
      <c r="AD1614" s="7" t="s">
        <v>203</v>
      </c>
      <c r="AE1614" s="7" t="s">
        <v>107</v>
      </c>
      <c r="AF1614" s="7" t="s">
        <v>239</v>
      </c>
      <c r="AG1614" s="7" t="s">
        <v>204</v>
      </c>
    </row>
    <row r="1615" spans="1:33" s="7" customFormat="1" ht="17.45" customHeight="1" x14ac:dyDescent="0.15">
      <c r="A1615" s="27" t="e">
        <f>IF(AND(F1615&lt;&gt;"",G1615&lt;&gt;"",H1615&lt;&gt;"",I1615&lt;&gt;""),"","入力不備あり")</f>
        <v>#REF!</v>
      </c>
      <c r="B1615" s="623"/>
      <c r="C1615" s="628"/>
      <c r="D1615" s="631"/>
      <c r="E1615" s="523"/>
      <c r="F1615" s="47" t="e">
        <f>IF(#REF!="","",#REF!)</f>
        <v>#REF!</v>
      </c>
      <c r="G1615" s="49" t="e">
        <f>IF(#REF!="","",#REF!)</f>
        <v>#REF!</v>
      </c>
      <c r="H1615" s="54" t="e">
        <f>IF(#REF!="","",#REF!)</f>
        <v>#REF!</v>
      </c>
      <c r="I1615" s="385" t="str">
        <f>IFERROR(INT(G1615*H1615),"")</f>
        <v/>
      </c>
      <c r="J1615" s="386"/>
      <c r="K1615" s="387"/>
      <c r="L1615" s="613" t="e">
        <f>IF(#REF!="","",#REF!)</f>
        <v>#REF!</v>
      </c>
      <c r="M1615" s="613"/>
      <c r="N1615" s="613"/>
      <c r="O1615" s="613"/>
      <c r="P1615" s="613"/>
      <c r="Q1615" s="613"/>
      <c r="R1615" s="613"/>
      <c r="S1615" s="614"/>
      <c r="T1615" s="567">
        <f>SUM($I1615:$K1634)</f>
        <v>0</v>
      </c>
      <c r="U1615" s="416"/>
      <c r="V1615" s="666"/>
      <c r="W1615" s="565"/>
      <c r="X1615" s="23" t="e">
        <f>IF(AND(Y1615=1,Z1615=1,AA1615=1,AB1615=1,AD1615=1,AE1615=1,AF1615=1,AG1615=1),"","入力不備あり")</f>
        <v>#REF!</v>
      </c>
      <c r="Y1615" s="7">
        <f>IFERROR(IF(F1615="",2,IF(AND(F1615&gt;=1,(MOD(F1615,1)=0)),1,IF(AND(F1615=0,L1615&lt;&gt;""),1,2))),2)</f>
        <v>2</v>
      </c>
      <c r="Z1615" s="7" t="e">
        <f>IF(G1615="",2,IF(G1615&lt;=1600,1,2))</f>
        <v>#REF!</v>
      </c>
      <c r="AA1615" s="7" t="e">
        <f>IF(H1615="",2,IF(H1615&gt;=0,1,2))</f>
        <v>#REF!</v>
      </c>
      <c r="AB1615" s="7" t="e">
        <f>IF(I1615=#REF!,1,2)</f>
        <v>#REF!</v>
      </c>
      <c r="AD1615" s="7" t="e">
        <f>IF(T1615=#REF!,1,2)</f>
        <v>#REF!</v>
      </c>
      <c r="AE1615" s="7" t="e">
        <f>IF(U1613=#REF!,1,2)</f>
        <v>#REF!</v>
      </c>
      <c r="AF1615" s="7" t="e">
        <f>IF(V1613=0,2,IF(#REF!="",2,IF(V1613=#REF!,1,2)))</f>
        <v>#REF!</v>
      </c>
      <c r="AG1615" s="7" t="e">
        <f>IF(W1613=0,2,IF(W1613=#REF!,1,2))</f>
        <v>#REF!</v>
      </c>
    </row>
    <row r="1616" spans="1:33" s="7" customFormat="1" ht="17.45" customHeight="1" x14ac:dyDescent="0.15">
      <c r="A1616" s="27" t="e">
        <f>IF(AND(F1616="",G1616="",H1616="",I1616="",L1616=""),"",IF(AND(F1616&lt;&gt;"",G1616&lt;&gt;"",H1616&lt;&gt;"",I1616&lt;&gt;""),"","入力不備あり"))</f>
        <v>#REF!</v>
      </c>
      <c r="B1616" s="623"/>
      <c r="C1616" s="628"/>
      <c r="D1616" s="631"/>
      <c r="E1616" s="523"/>
      <c r="F1616" s="47" t="e">
        <f>IF(#REF!="","",#REF!)</f>
        <v>#REF!</v>
      </c>
      <c r="G1616" s="49" t="e">
        <f>IF(#REF!="","",#REF!)</f>
        <v>#REF!</v>
      </c>
      <c r="H1616" s="54" t="e">
        <f>IF(#REF!="","",#REF!)</f>
        <v>#REF!</v>
      </c>
      <c r="I1616" s="385" t="str">
        <f>IFERROR(INT(G1616*H1616),"")</f>
        <v/>
      </c>
      <c r="J1616" s="386"/>
      <c r="K1616" s="387"/>
      <c r="L1616" s="613" t="e">
        <f>IF(#REF!="","",#REF!)</f>
        <v>#REF!</v>
      </c>
      <c r="M1616" s="613"/>
      <c r="N1616" s="613"/>
      <c r="O1616" s="613"/>
      <c r="P1616" s="613"/>
      <c r="Q1616" s="613"/>
      <c r="R1616" s="613"/>
      <c r="S1616" s="614"/>
      <c r="T1616" s="567"/>
      <c r="U1616" s="416"/>
      <c r="V1616" s="666"/>
      <c r="W1616" s="565"/>
      <c r="X1616" s="23" t="e">
        <f>IF(AND(Y1616=3,Z1616=3,AA1616=3),"",IF(AND(Y1616=1,Z1616=1,AA1616=1,AB1616=1),"","入力不備あり"))</f>
        <v>#REF!</v>
      </c>
      <c r="Y1616" s="7">
        <f>IFERROR(IF(F1616="",3,IF(AND(F1616&gt;=1,(MOD(F1616,1)=0)),1,IF(AND(F1616=0,L1616&lt;&gt;""),1,2))),2)</f>
        <v>2</v>
      </c>
      <c r="Z1616" s="7" t="e">
        <f>IF(G1616="",3,IF(G1616&lt;=1600,1,2))</f>
        <v>#REF!</v>
      </c>
      <c r="AA1616" s="7" t="e">
        <f>IF(H1616="",3,IF(H1616&gt;=0,1,2))</f>
        <v>#REF!</v>
      </c>
      <c r="AB1616" s="7" t="e">
        <f>IF(I1616=#REF!,1,2)</f>
        <v>#REF!</v>
      </c>
    </row>
    <row r="1617" spans="1:28" s="7" customFormat="1" ht="17.45" customHeight="1" x14ac:dyDescent="0.15">
      <c r="A1617" s="27" t="e">
        <f>IF(AND(F1617="",G1617="",H1617="",I1617="",L1617=""),"",IF(AND(F1617&lt;&gt;"",G1617&lt;&gt;"",H1617&lt;&gt;"",I1617&lt;&gt;""),"","入力不備あり"))</f>
        <v>#REF!</v>
      </c>
      <c r="B1617" s="623"/>
      <c r="C1617" s="628"/>
      <c r="D1617" s="631"/>
      <c r="E1617" s="523"/>
      <c r="F1617" s="47" t="e">
        <f>IF(#REF!="","",#REF!)</f>
        <v>#REF!</v>
      </c>
      <c r="G1617" s="49" t="e">
        <f>IF(#REF!="","",#REF!)</f>
        <v>#REF!</v>
      </c>
      <c r="H1617" s="54" t="e">
        <f>IF(#REF!="","",#REF!)</f>
        <v>#REF!</v>
      </c>
      <c r="I1617" s="385" t="str">
        <f t="shared" ref="I1617:I1634" si="281">IFERROR(INT(G1617*H1617),"")</f>
        <v/>
      </c>
      <c r="J1617" s="386"/>
      <c r="K1617" s="387"/>
      <c r="L1617" s="613" t="e">
        <f>IF(#REF!="","",#REF!)</f>
        <v>#REF!</v>
      </c>
      <c r="M1617" s="613"/>
      <c r="N1617" s="613"/>
      <c r="O1617" s="613"/>
      <c r="P1617" s="613"/>
      <c r="Q1617" s="613"/>
      <c r="R1617" s="613"/>
      <c r="S1617" s="614"/>
      <c r="T1617" s="567"/>
      <c r="U1617" s="416"/>
      <c r="V1617" s="666"/>
      <c r="W1617" s="565"/>
      <c r="X1617" s="23" t="e">
        <f t="shared" ref="X1617:X1634" si="282">IF(AND(Y1617=3,Z1617=3,AA1617=3),"",IF(AND(Y1617=1,Z1617=1,AA1617=1,AB1617=1),"","入力不備あり"))</f>
        <v>#REF!</v>
      </c>
      <c r="Y1617" s="7">
        <f t="shared" ref="Y1617:Y1634" si="283">IFERROR(IF(F1617="",3,IF(AND(F1617&gt;=1,(MOD(F1617,1)=0)),1,IF(AND(F1617=0,L1617&lt;&gt;""),1,2))),2)</f>
        <v>2</v>
      </c>
      <c r="Z1617" s="7" t="e">
        <f t="shared" ref="Z1617:Z1634" si="284">IF(G1617="",3,IF(G1617&lt;=1600,1,2))</f>
        <v>#REF!</v>
      </c>
      <c r="AA1617" s="7" t="e">
        <f t="shared" ref="AA1617:AA1634" si="285">IF(H1617="",3,IF(H1617&gt;=0,1,2))</f>
        <v>#REF!</v>
      </c>
      <c r="AB1617" s="7" t="e">
        <f>IF(I1617=#REF!,1,2)</f>
        <v>#REF!</v>
      </c>
    </row>
    <row r="1618" spans="1:28" s="7" customFormat="1" ht="17.45" customHeight="1" x14ac:dyDescent="0.15">
      <c r="A1618" s="27" t="e">
        <f t="shared" ref="A1618:A1634" si="286">IF(AND(F1618="",G1618="",H1618="",I1618="",L1618=""),"",IF(AND(F1618&lt;&gt;"",G1618&lt;&gt;"",H1618&lt;&gt;"",I1618&lt;&gt;""),"","入力不備あり"))</f>
        <v>#REF!</v>
      </c>
      <c r="B1618" s="623"/>
      <c r="C1618" s="628"/>
      <c r="D1618" s="631"/>
      <c r="E1618" s="523"/>
      <c r="F1618" s="47" t="e">
        <f>IF(#REF!="","",#REF!)</f>
        <v>#REF!</v>
      </c>
      <c r="G1618" s="49" t="e">
        <f>IF(#REF!="","",#REF!)</f>
        <v>#REF!</v>
      </c>
      <c r="H1618" s="54" t="e">
        <f>IF(#REF!="","",#REF!)</f>
        <v>#REF!</v>
      </c>
      <c r="I1618" s="385" t="str">
        <f t="shared" si="281"/>
        <v/>
      </c>
      <c r="J1618" s="386"/>
      <c r="K1618" s="387"/>
      <c r="L1618" s="613" t="e">
        <f>IF(#REF!="","",#REF!)</f>
        <v>#REF!</v>
      </c>
      <c r="M1618" s="613"/>
      <c r="N1618" s="613"/>
      <c r="O1618" s="613"/>
      <c r="P1618" s="613"/>
      <c r="Q1618" s="613"/>
      <c r="R1618" s="613"/>
      <c r="S1618" s="614"/>
      <c r="T1618" s="567"/>
      <c r="U1618" s="416"/>
      <c r="V1618" s="666"/>
      <c r="W1618" s="565"/>
      <c r="X1618" s="23" t="e">
        <f t="shared" si="282"/>
        <v>#REF!</v>
      </c>
      <c r="Y1618" s="7">
        <f t="shared" si="283"/>
        <v>2</v>
      </c>
      <c r="Z1618" s="7" t="e">
        <f t="shared" si="284"/>
        <v>#REF!</v>
      </c>
      <c r="AA1618" s="7" t="e">
        <f t="shared" si="285"/>
        <v>#REF!</v>
      </c>
      <c r="AB1618" s="7" t="e">
        <f>IF(I1618=#REF!,1,2)</f>
        <v>#REF!</v>
      </c>
    </row>
    <row r="1619" spans="1:28" s="7" customFormat="1" ht="17.45" customHeight="1" x14ac:dyDescent="0.15">
      <c r="A1619" s="27" t="e">
        <f t="shared" si="286"/>
        <v>#REF!</v>
      </c>
      <c r="B1619" s="623"/>
      <c r="C1619" s="628"/>
      <c r="D1619" s="631"/>
      <c r="E1619" s="523"/>
      <c r="F1619" s="47" t="e">
        <f>IF(#REF!="","",#REF!)</f>
        <v>#REF!</v>
      </c>
      <c r="G1619" s="49" t="e">
        <f>IF(#REF!="","",#REF!)</f>
        <v>#REF!</v>
      </c>
      <c r="H1619" s="54" t="e">
        <f>IF(#REF!="","",#REF!)</f>
        <v>#REF!</v>
      </c>
      <c r="I1619" s="385" t="str">
        <f t="shared" si="281"/>
        <v/>
      </c>
      <c r="J1619" s="386"/>
      <c r="K1619" s="387"/>
      <c r="L1619" s="613" t="e">
        <f>IF(#REF!="","",#REF!)</f>
        <v>#REF!</v>
      </c>
      <c r="M1619" s="613"/>
      <c r="N1619" s="613"/>
      <c r="O1619" s="613"/>
      <c r="P1619" s="613"/>
      <c r="Q1619" s="613"/>
      <c r="R1619" s="613"/>
      <c r="S1619" s="614"/>
      <c r="T1619" s="567"/>
      <c r="U1619" s="416"/>
      <c r="V1619" s="666"/>
      <c r="W1619" s="565"/>
      <c r="X1619" s="23" t="e">
        <f t="shared" si="282"/>
        <v>#REF!</v>
      </c>
      <c r="Y1619" s="7">
        <f t="shared" si="283"/>
        <v>2</v>
      </c>
      <c r="Z1619" s="7" t="e">
        <f t="shared" si="284"/>
        <v>#REF!</v>
      </c>
      <c r="AA1619" s="7" t="e">
        <f t="shared" si="285"/>
        <v>#REF!</v>
      </c>
      <c r="AB1619" s="7" t="e">
        <f>IF(I1619=#REF!,1,2)</f>
        <v>#REF!</v>
      </c>
    </row>
    <row r="1620" spans="1:28" s="7" customFormat="1" ht="17.45" customHeight="1" x14ac:dyDescent="0.15">
      <c r="A1620" s="27" t="e">
        <f t="shared" si="286"/>
        <v>#REF!</v>
      </c>
      <c r="B1620" s="623"/>
      <c r="C1620" s="628"/>
      <c r="D1620" s="631"/>
      <c r="E1620" s="523"/>
      <c r="F1620" s="47" t="e">
        <f>IF(#REF!="","",#REF!)</f>
        <v>#REF!</v>
      </c>
      <c r="G1620" s="49" t="e">
        <f>IF(#REF!="","",#REF!)</f>
        <v>#REF!</v>
      </c>
      <c r="H1620" s="54" t="e">
        <f>IF(#REF!="","",#REF!)</f>
        <v>#REF!</v>
      </c>
      <c r="I1620" s="385" t="str">
        <f t="shared" si="281"/>
        <v/>
      </c>
      <c r="J1620" s="386"/>
      <c r="K1620" s="387"/>
      <c r="L1620" s="613" t="e">
        <f>IF(#REF!="","",#REF!)</f>
        <v>#REF!</v>
      </c>
      <c r="M1620" s="613"/>
      <c r="N1620" s="613"/>
      <c r="O1620" s="613"/>
      <c r="P1620" s="613"/>
      <c r="Q1620" s="613"/>
      <c r="R1620" s="613"/>
      <c r="S1620" s="614"/>
      <c r="T1620" s="567"/>
      <c r="U1620" s="416"/>
      <c r="V1620" s="666"/>
      <c r="W1620" s="565"/>
      <c r="X1620" s="23" t="e">
        <f t="shared" si="282"/>
        <v>#REF!</v>
      </c>
      <c r="Y1620" s="7">
        <f t="shared" si="283"/>
        <v>2</v>
      </c>
      <c r="Z1620" s="7" t="e">
        <f t="shared" si="284"/>
        <v>#REF!</v>
      </c>
      <c r="AA1620" s="7" t="e">
        <f t="shared" si="285"/>
        <v>#REF!</v>
      </c>
      <c r="AB1620" s="7" t="e">
        <f>IF(I1620=#REF!,1,2)</f>
        <v>#REF!</v>
      </c>
    </row>
    <row r="1621" spans="1:28" s="7" customFormat="1" ht="17.45" customHeight="1" x14ac:dyDescent="0.15">
      <c r="A1621" s="27" t="e">
        <f t="shared" si="286"/>
        <v>#REF!</v>
      </c>
      <c r="B1621" s="623"/>
      <c r="C1621" s="628"/>
      <c r="D1621" s="631"/>
      <c r="E1621" s="523"/>
      <c r="F1621" s="47" t="e">
        <f>IF(#REF!="","",#REF!)</f>
        <v>#REF!</v>
      </c>
      <c r="G1621" s="49" t="e">
        <f>IF(#REF!="","",#REF!)</f>
        <v>#REF!</v>
      </c>
      <c r="H1621" s="54" t="e">
        <f>IF(#REF!="","",#REF!)</f>
        <v>#REF!</v>
      </c>
      <c r="I1621" s="385" t="str">
        <f t="shared" si="281"/>
        <v/>
      </c>
      <c r="J1621" s="386"/>
      <c r="K1621" s="387"/>
      <c r="L1621" s="613" t="e">
        <f>IF(#REF!="","",#REF!)</f>
        <v>#REF!</v>
      </c>
      <c r="M1621" s="613"/>
      <c r="N1621" s="613"/>
      <c r="O1621" s="613"/>
      <c r="P1621" s="613"/>
      <c r="Q1621" s="613"/>
      <c r="R1621" s="613"/>
      <c r="S1621" s="614"/>
      <c r="T1621" s="567"/>
      <c r="U1621" s="416"/>
      <c r="V1621" s="666"/>
      <c r="W1621" s="565"/>
      <c r="X1621" s="23" t="e">
        <f t="shared" si="282"/>
        <v>#REF!</v>
      </c>
      <c r="Y1621" s="7">
        <f t="shared" si="283"/>
        <v>2</v>
      </c>
      <c r="Z1621" s="7" t="e">
        <f t="shared" si="284"/>
        <v>#REF!</v>
      </c>
      <c r="AA1621" s="7" t="e">
        <f t="shared" si="285"/>
        <v>#REF!</v>
      </c>
      <c r="AB1621" s="7" t="e">
        <f>IF(I1621=#REF!,1,2)</f>
        <v>#REF!</v>
      </c>
    </row>
    <row r="1622" spans="1:28" s="7" customFormat="1" ht="17.45" customHeight="1" x14ac:dyDescent="0.15">
      <c r="A1622" s="27" t="e">
        <f t="shared" si="286"/>
        <v>#REF!</v>
      </c>
      <c r="B1622" s="623"/>
      <c r="C1622" s="628"/>
      <c r="D1622" s="631"/>
      <c r="E1622" s="523"/>
      <c r="F1622" s="47" t="e">
        <f>IF(#REF!="","",#REF!)</f>
        <v>#REF!</v>
      </c>
      <c r="G1622" s="49" t="e">
        <f>IF(#REF!="","",#REF!)</f>
        <v>#REF!</v>
      </c>
      <c r="H1622" s="54" t="e">
        <f>IF(#REF!="","",#REF!)</f>
        <v>#REF!</v>
      </c>
      <c r="I1622" s="385" t="str">
        <f t="shared" si="281"/>
        <v/>
      </c>
      <c r="J1622" s="386"/>
      <c r="K1622" s="387"/>
      <c r="L1622" s="613" t="e">
        <f>IF(#REF!="","",#REF!)</f>
        <v>#REF!</v>
      </c>
      <c r="M1622" s="613"/>
      <c r="N1622" s="613"/>
      <c r="O1622" s="613"/>
      <c r="P1622" s="613"/>
      <c r="Q1622" s="613"/>
      <c r="R1622" s="613"/>
      <c r="S1622" s="614"/>
      <c r="T1622" s="567"/>
      <c r="U1622" s="416"/>
      <c r="V1622" s="666"/>
      <c r="W1622" s="565"/>
      <c r="X1622" s="23" t="e">
        <f t="shared" si="282"/>
        <v>#REF!</v>
      </c>
      <c r="Y1622" s="7">
        <f t="shared" si="283"/>
        <v>2</v>
      </c>
      <c r="Z1622" s="7" t="e">
        <f t="shared" si="284"/>
        <v>#REF!</v>
      </c>
      <c r="AA1622" s="7" t="e">
        <f t="shared" si="285"/>
        <v>#REF!</v>
      </c>
      <c r="AB1622" s="7" t="e">
        <f>IF(I1622=#REF!,1,2)</f>
        <v>#REF!</v>
      </c>
    </row>
    <row r="1623" spans="1:28" s="7" customFormat="1" ht="17.45" customHeight="1" x14ac:dyDescent="0.15">
      <c r="A1623" s="27" t="e">
        <f t="shared" si="286"/>
        <v>#REF!</v>
      </c>
      <c r="B1623" s="623"/>
      <c r="C1623" s="628"/>
      <c r="D1623" s="631"/>
      <c r="E1623" s="523"/>
      <c r="F1623" s="47" t="e">
        <f>IF(#REF!="","",#REF!)</f>
        <v>#REF!</v>
      </c>
      <c r="G1623" s="49" t="e">
        <f>IF(#REF!="","",#REF!)</f>
        <v>#REF!</v>
      </c>
      <c r="H1623" s="54" t="e">
        <f>IF(#REF!="","",#REF!)</f>
        <v>#REF!</v>
      </c>
      <c r="I1623" s="385" t="str">
        <f t="shared" si="281"/>
        <v/>
      </c>
      <c r="J1623" s="386"/>
      <c r="K1623" s="387"/>
      <c r="L1623" s="613" t="e">
        <f>IF(#REF!="","",#REF!)</f>
        <v>#REF!</v>
      </c>
      <c r="M1623" s="613"/>
      <c r="N1623" s="613"/>
      <c r="O1623" s="613"/>
      <c r="P1623" s="613"/>
      <c r="Q1623" s="613"/>
      <c r="R1623" s="613"/>
      <c r="S1623" s="614"/>
      <c r="T1623" s="567"/>
      <c r="U1623" s="416"/>
      <c r="V1623" s="666"/>
      <c r="W1623" s="565"/>
      <c r="X1623" s="23" t="e">
        <f t="shared" si="282"/>
        <v>#REF!</v>
      </c>
      <c r="Y1623" s="7">
        <f t="shared" si="283"/>
        <v>2</v>
      </c>
      <c r="Z1623" s="7" t="e">
        <f t="shared" si="284"/>
        <v>#REF!</v>
      </c>
      <c r="AA1623" s="7" t="e">
        <f t="shared" si="285"/>
        <v>#REF!</v>
      </c>
      <c r="AB1623" s="7" t="e">
        <f>IF(I1623=#REF!,1,2)</f>
        <v>#REF!</v>
      </c>
    </row>
    <row r="1624" spans="1:28" s="7" customFormat="1" ht="17.45" customHeight="1" x14ac:dyDescent="0.15">
      <c r="A1624" s="27" t="e">
        <f t="shared" si="286"/>
        <v>#REF!</v>
      </c>
      <c r="B1624" s="623"/>
      <c r="C1624" s="628"/>
      <c r="D1624" s="631"/>
      <c r="E1624" s="523"/>
      <c r="F1624" s="47" t="e">
        <f>IF(#REF!="","",#REF!)</f>
        <v>#REF!</v>
      </c>
      <c r="G1624" s="49" t="e">
        <f>IF(#REF!="","",#REF!)</f>
        <v>#REF!</v>
      </c>
      <c r="H1624" s="54" t="e">
        <f>IF(#REF!="","",#REF!)</f>
        <v>#REF!</v>
      </c>
      <c r="I1624" s="385" t="str">
        <f t="shared" si="281"/>
        <v/>
      </c>
      <c r="J1624" s="386"/>
      <c r="K1624" s="387"/>
      <c r="L1624" s="613" t="e">
        <f>IF(#REF!="","",#REF!)</f>
        <v>#REF!</v>
      </c>
      <c r="M1624" s="613"/>
      <c r="N1624" s="613"/>
      <c r="O1624" s="613"/>
      <c r="P1624" s="613"/>
      <c r="Q1624" s="613"/>
      <c r="R1624" s="613"/>
      <c r="S1624" s="614"/>
      <c r="T1624" s="567"/>
      <c r="U1624" s="416"/>
      <c r="V1624" s="666"/>
      <c r="W1624" s="565"/>
      <c r="X1624" s="23" t="e">
        <f t="shared" si="282"/>
        <v>#REF!</v>
      </c>
      <c r="Y1624" s="7">
        <f t="shared" si="283"/>
        <v>2</v>
      </c>
      <c r="Z1624" s="7" t="e">
        <f t="shared" si="284"/>
        <v>#REF!</v>
      </c>
      <c r="AA1624" s="7" t="e">
        <f t="shared" si="285"/>
        <v>#REF!</v>
      </c>
      <c r="AB1624" s="7" t="e">
        <f>IF(I1624=#REF!,1,2)</f>
        <v>#REF!</v>
      </c>
    </row>
    <row r="1625" spans="1:28" s="7" customFormat="1" ht="17.45" customHeight="1" x14ac:dyDescent="0.15">
      <c r="A1625" s="27" t="e">
        <f t="shared" si="286"/>
        <v>#REF!</v>
      </c>
      <c r="B1625" s="623"/>
      <c r="C1625" s="628"/>
      <c r="D1625" s="631"/>
      <c r="E1625" s="523"/>
      <c r="F1625" s="47" t="e">
        <f>IF(#REF!="","",#REF!)</f>
        <v>#REF!</v>
      </c>
      <c r="G1625" s="49" t="e">
        <f>IF(#REF!="","",#REF!)</f>
        <v>#REF!</v>
      </c>
      <c r="H1625" s="54" t="e">
        <f>IF(#REF!="","",#REF!)</f>
        <v>#REF!</v>
      </c>
      <c r="I1625" s="385" t="str">
        <f t="shared" si="281"/>
        <v/>
      </c>
      <c r="J1625" s="386"/>
      <c r="K1625" s="387"/>
      <c r="L1625" s="613" t="e">
        <f>IF(#REF!="","",#REF!)</f>
        <v>#REF!</v>
      </c>
      <c r="M1625" s="613"/>
      <c r="N1625" s="613"/>
      <c r="O1625" s="613"/>
      <c r="P1625" s="613"/>
      <c r="Q1625" s="613"/>
      <c r="R1625" s="613"/>
      <c r="S1625" s="614"/>
      <c r="T1625" s="567"/>
      <c r="U1625" s="416"/>
      <c r="V1625" s="666"/>
      <c r="W1625" s="565"/>
      <c r="X1625" s="23" t="e">
        <f t="shared" si="282"/>
        <v>#REF!</v>
      </c>
      <c r="Y1625" s="7">
        <f t="shared" si="283"/>
        <v>2</v>
      </c>
      <c r="Z1625" s="7" t="e">
        <f t="shared" si="284"/>
        <v>#REF!</v>
      </c>
      <c r="AA1625" s="7" t="e">
        <f t="shared" si="285"/>
        <v>#REF!</v>
      </c>
      <c r="AB1625" s="7" t="e">
        <f>IF(I1625=#REF!,1,2)</f>
        <v>#REF!</v>
      </c>
    </row>
    <row r="1626" spans="1:28" s="7" customFormat="1" ht="17.45" customHeight="1" x14ac:dyDescent="0.15">
      <c r="A1626" s="27" t="e">
        <f t="shared" si="286"/>
        <v>#REF!</v>
      </c>
      <c r="B1626" s="623"/>
      <c r="C1626" s="628"/>
      <c r="D1626" s="631"/>
      <c r="E1626" s="523"/>
      <c r="F1626" s="47" t="e">
        <f>IF(#REF!="","",#REF!)</f>
        <v>#REF!</v>
      </c>
      <c r="G1626" s="49" t="e">
        <f>IF(#REF!="","",#REF!)</f>
        <v>#REF!</v>
      </c>
      <c r="H1626" s="54" t="e">
        <f>IF(#REF!="","",#REF!)</f>
        <v>#REF!</v>
      </c>
      <c r="I1626" s="385" t="str">
        <f t="shared" si="281"/>
        <v/>
      </c>
      <c r="J1626" s="386"/>
      <c r="K1626" s="387"/>
      <c r="L1626" s="613" t="e">
        <f>IF(#REF!="","",#REF!)</f>
        <v>#REF!</v>
      </c>
      <c r="M1626" s="613"/>
      <c r="N1626" s="613"/>
      <c r="O1626" s="613"/>
      <c r="P1626" s="613"/>
      <c r="Q1626" s="613"/>
      <c r="R1626" s="613"/>
      <c r="S1626" s="614"/>
      <c r="T1626" s="567"/>
      <c r="U1626" s="416"/>
      <c r="V1626" s="666"/>
      <c r="W1626" s="565"/>
      <c r="X1626" s="23" t="e">
        <f t="shared" si="282"/>
        <v>#REF!</v>
      </c>
      <c r="Y1626" s="7">
        <f t="shared" si="283"/>
        <v>2</v>
      </c>
      <c r="Z1626" s="7" t="e">
        <f t="shared" si="284"/>
        <v>#REF!</v>
      </c>
      <c r="AA1626" s="7" t="e">
        <f t="shared" si="285"/>
        <v>#REF!</v>
      </c>
      <c r="AB1626" s="7" t="e">
        <f>IF(I1626=#REF!,1,2)</f>
        <v>#REF!</v>
      </c>
    </row>
    <row r="1627" spans="1:28" s="7" customFormat="1" ht="17.45" customHeight="1" x14ac:dyDescent="0.15">
      <c r="A1627" s="27" t="e">
        <f t="shared" si="286"/>
        <v>#REF!</v>
      </c>
      <c r="B1627" s="623"/>
      <c r="C1627" s="628"/>
      <c r="D1627" s="631"/>
      <c r="E1627" s="523"/>
      <c r="F1627" s="47" t="e">
        <f>IF(#REF!="","",#REF!)</f>
        <v>#REF!</v>
      </c>
      <c r="G1627" s="49" t="e">
        <f>IF(#REF!="","",#REF!)</f>
        <v>#REF!</v>
      </c>
      <c r="H1627" s="54" t="e">
        <f>IF(#REF!="","",#REF!)</f>
        <v>#REF!</v>
      </c>
      <c r="I1627" s="385" t="str">
        <f t="shared" si="281"/>
        <v/>
      </c>
      <c r="J1627" s="386"/>
      <c r="K1627" s="387"/>
      <c r="L1627" s="613" t="e">
        <f>IF(#REF!="","",#REF!)</f>
        <v>#REF!</v>
      </c>
      <c r="M1627" s="613"/>
      <c r="N1627" s="613"/>
      <c r="O1627" s="613"/>
      <c r="P1627" s="613"/>
      <c r="Q1627" s="613"/>
      <c r="R1627" s="613"/>
      <c r="S1627" s="614"/>
      <c r="T1627" s="567"/>
      <c r="U1627" s="416"/>
      <c r="V1627" s="666"/>
      <c r="W1627" s="565"/>
      <c r="X1627" s="23" t="e">
        <f t="shared" si="282"/>
        <v>#REF!</v>
      </c>
      <c r="Y1627" s="7">
        <f t="shared" si="283"/>
        <v>2</v>
      </c>
      <c r="Z1627" s="7" t="e">
        <f t="shared" si="284"/>
        <v>#REF!</v>
      </c>
      <c r="AA1627" s="7" t="e">
        <f t="shared" si="285"/>
        <v>#REF!</v>
      </c>
      <c r="AB1627" s="7" t="e">
        <f>IF(I1627=#REF!,1,2)</f>
        <v>#REF!</v>
      </c>
    </row>
    <row r="1628" spans="1:28" s="7" customFormat="1" ht="17.45" customHeight="1" x14ac:dyDescent="0.15">
      <c r="A1628" s="27" t="e">
        <f t="shared" si="286"/>
        <v>#REF!</v>
      </c>
      <c r="B1628" s="623"/>
      <c r="C1628" s="628"/>
      <c r="D1628" s="631"/>
      <c r="E1628" s="523"/>
      <c r="F1628" s="47" t="e">
        <f>IF(#REF!="","",#REF!)</f>
        <v>#REF!</v>
      </c>
      <c r="G1628" s="49" t="e">
        <f>IF(#REF!="","",#REF!)</f>
        <v>#REF!</v>
      </c>
      <c r="H1628" s="54" t="e">
        <f>IF(#REF!="","",#REF!)</f>
        <v>#REF!</v>
      </c>
      <c r="I1628" s="385" t="str">
        <f t="shared" si="281"/>
        <v/>
      </c>
      <c r="J1628" s="386"/>
      <c r="K1628" s="387"/>
      <c r="L1628" s="613" t="e">
        <f>IF(#REF!="","",#REF!)</f>
        <v>#REF!</v>
      </c>
      <c r="M1628" s="613"/>
      <c r="N1628" s="613"/>
      <c r="O1628" s="613"/>
      <c r="P1628" s="613"/>
      <c r="Q1628" s="613"/>
      <c r="R1628" s="613"/>
      <c r="S1628" s="614"/>
      <c r="T1628" s="567"/>
      <c r="U1628" s="416"/>
      <c r="V1628" s="666"/>
      <c r="W1628" s="565"/>
      <c r="X1628" s="23" t="e">
        <f t="shared" si="282"/>
        <v>#REF!</v>
      </c>
      <c r="Y1628" s="7">
        <f t="shared" si="283"/>
        <v>2</v>
      </c>
      <c r="Z1628" s="7" t="e">
        <f t="shared" si="284"/>
        <v>#REF!</v>
      </c>
      <c r="AA1628" s="7" t="e">
        <f t="shared" si="285"/>
        <v>#REF!</v>
      </c>
      <c r="AB1628" s="7" t="e">
        <f>IF(I1628=#REF!,1,2)</f>
        <v>#REF!</v>
      </c>
    </row>
    <row r="1629" spans="1:28" s="7" customFormat="1" ht="17.45" customHeight="1" x14ac:dyDescent="0.15">
      <c r="A1629" s="27" t="e">
        <f t="shared" si="286"/>
        <v>#REF!</v>
      </c>
      <c r="B1629" s="623"/>
      <c r="C1629" s="628"/>
      <c r="D1629" s="631"/>
      <c r="E1629" s="523"/>
      <c r="F1629" s="47" t="e">
        <f>IF(#REF!="","",#REF!)</f>
        <v>#REF!</v>
      </c>
      <c r="G1629" s="49" t="e">
        <f>IF(#REF!="","",#REF!)</f>
        <v>#REF!</v>
      </c>
      <c r="H1629" s="54" t="e">
        <f>IF(#REF!="","",#REF!)</f>
        <v>#REF!</v>
      </c>
      <c r="I1629" s="385" t="str">
        <f t="shared" si="281"/>
        <v/>
      </c>
      <c r="J1629" s="386"/>
      <c r="K1629" s="387"/>
      <c r="L1629" s="613" t="e">
        <f>IF(#REF!="","",#REF!)</f>
        <v>#REF!</v>
      </c>
      <c r="M1629" s="613"/>
      <c r="N1629" s="613"/>
      <c r="O1629" s="613"/>
      <c r="P1629" s="613"/>
      <c r="Q1629" s="613"/>
      <c r="R1629" s="613"/>
      <c r="S1629" s="614"/>
      <c r="T1629" s="567"/>
      <c r="U1629" s="416"/>
      <c r="V1629" s="666"/>
      <c r="W1629" s="565"/>
      <c r="X1629" s="23" t="e">
        <f t="shared" si="282"/>
        <v>#REF!</v>
      </c>
      <c r="Y1629" s="7">
        <f t="shared" si="283"/>
        <v>2</v>
      </c>
      <c r="Z1629" s="7" t="e">
        <f t="shared" si="284"/>
        <v>#REF!</v>
      </c>
      <c r="AA1629" s="7" t="e">
        <f t="shared" si="285"/>
        <v>#REF!</v>
      </c>
      <c r="AB1629" s="7" t="e">
        <f>IF(I1629=#REF!,1,2)</f>
        <v>#REF!</v>
      </c>
    </row>
    <row r="1630" spans="1:28" s="7" customFormat="1" ht="17.45" customHeight="1" x14ac:dyDescent="0.15">
      <c r="A1630" s="27" t="e">
        <f t="shared" si="286"/>
        <v>#REF!</v>
      </c>
      <c r="B1630" s="623"/>
      <c r="C1630" s="628"/>
      <c r="D1630" s="631"/>
      <c r="E1630" s="523"/>
      <c r="F1630" s="47" t="e">
        <f>IF(#REF!="","",#REF!)</f>
        <v>#REF!</v>
      </c>
      <c r="G1630" s="49" t="e">
        <f>IF(#REF!="","",#REF!)</f>
        <v>#REF!</v>
      </c>
      <c r="H1630" s="54" t="e">
        <f>IF(#REF!="","",#REF!)</f>
        <v>#REF!</v>
      </c>
      <c r="I1630" s="385" t="str">
        <f t="shared" si="281"/>
        <v/>
      </c>
      <c r="J1630" s="386"/>
      <c r="K1630" s="387"/>
      <c r="L1630" s="613" t="e">
        <f>IF(#REF!="","",#REF!)</f>
        <v>#REF!</v>
      </c>
      <c r="M1630" s="613"/>
      <c r="N1630" s="613"/>
      <c r="O1630" s="613"/>
      <c r="P1630" s="613"/>
      <c r="Q1630" s="613"/>
      <c r="R1630" s="613"/>
      <c r="S1630" s="614"/>
      <c r="T1630" s="567"/>
      <c r="U1630" s="416"/>
      <c r="V1630" s="666"/>
      <c r="W1630" s="565"/>
      <c r="X1630" s="23" t="e">
        <f t="shared" si="282"/>
        <v>#REF!</v>
      </c>
      <c r="Y1630" s="7">
        <f t="shared" si="283"/>
        <v>2</v>
      </c>
      <c r="Z1630" s="7" t="e">
        <f t="shared" si="284"/>
        <v>#REF!</v>
      </c>
      <c r="AA1630" s="7" t="e">
        <f t="shared" si="285"/>
        <v>#REF!</v>
      </c>
      <c r="AB1630" s="7" t="e">
        <f>IF(I1630=#REF!,1,2)</f>
        <v>#REF!</v>
      </c>
    </row>
    <row r="1631" spans="1:28" s="7" customFormat="1" ht="17.45" customHeight="1" x14ac:dyDescent="0.15">
      <c r="A1631" s="27" t="e">
        <f t="shared" si="286"/>
        <v>#REF!</v>
      </c>
      <c r="B1631" s="623"/>
      <c r="C1631" s="628"/>
      <c r="D1631" s="631"/>
      <c r="E1631" s="523"/>
      <c r="F1631" s="47" t="e">
        <f>IF(#REF!="","",#REF!)</f>
        <v>#REF!</v>
      </c>
      <c r="G1631" s="49" t="e">
        <f>IF(#REF!="","",#REF!)</f>
        <v>#REF!</v>
      </c>
      <c r="H1631" s="54" t="e">
        <f>IF(#REF!="","",#REF!)</f>
        <v>#REF!</v>
      </c>
      <c r="I1631" s="385" t="str">
        <f t="shared" si="281"/>
        <v/>
      </c>
      <c r="J1631" s="386"/>
      <c r="K1631" s="387"/>
      <c r="L1631" s="613" t="e">
        <f>IF(#REF!="","",#REF!)</f>
        <v>#REF!</v>
      </c>
      <c r="M1631" s="613"/>
      <c r="N1631" s="613"/>
      <c r="O1631" s="613"/>
      <c r="P1631" s="613"/>
      <c r="Q1631" s="613"/>
      <c r="R1631" s="613"/>
      <c r="S1631" s="614"/>
      <c r="T1631" s="567"/>
      <c r="U1631" s="416"/>
      <c r="V1631" s="666"/>
      <c r="W1631" s="565"/>
      <c r="X1631" s="23" t="e">
        <f t="shared" si="282"/>
        <v>#REF!</v>
      </c>
      <c r="Y1631" s="7">
        <f t="shared" si="283"/>
        <v>2</v>
      </c>
      <c r="Z1631" s="7" t="e">
        <f t="shared" si="284"/>
        <v>#REF!</v>
      </c>
      <c r="AA1631" s="7" t="e">
        <f t="shared" si="285"/>
        <v>#REF!</v>
      </c>
      <c r="AB1631" s="7" t="e">
        <f>IF(I1631=#REF!,1,2)</f>
        <v>#REF!</v>
      </c>
    </row>
    <row r="1632" spans="1:28" s="7" customFormat="1" ht="17.45" customHeight="1" x14ac:dyDescent="0.15">
      <c r="A1632" s="27" t="e">
        <f t="shared" si="286"/>
        <v>#REF!</v>
      </c>
      <c r="B1632" s="623"/>
      <c r="C1632" s="628"/>
      <c r="D1632" s="631"/>
      <c r="E1632" s="523"/>
      <c r="F1632" s="47" t="e">
        <f>IF(#REF!="","",#REF!)</f>
        <v>#REF!</v>
      </c>
      <c r="G1632" s="49" t="e">
        <f>IF(#REF!="","",#REF!)</f>
        <v>#REF!</v>
      </c>
      <c r="H1632" s="54" t="e">
        <f>IF(#REF!="","",#REF!)</f>
        <v>#REF!</v>
      </c>
      <c r="I1632" s="385" t="str">
        <f t="shared" si="281"/>
        <v/>
      </c>
      <c r="J1632" s="386"/>
      <c r="K1632" s="387"/>
      <c r="L1632" s="613" t="e">
        <f>IF(#REF!="","",#REF!)</f>
        <v>#REF!</v>
      </c>
      <c r="M1632" s="613"/>
      <c r="N1632" s="613"/>
      <c r="O1632" s="613"/>
      <c r="P1632" s="613"/>
      <c r="Q1632" s="613"/>
      <c r="R1632" s="613"/>
      <c r="S1632" s="614"/>
      <c r="T1632" s="567"/>
      <c r="U1632" s="416"/>
      <c r="V1632" s="666"/>
      <c r="W1632" s="565"/>
      <c r="X1632" s="23" t="e">
        <f t="shared" si="282"/>
        <v>#REF!</v>
      </c>
      <c r="Y1632" s="7">
        <f t="shared" si="283"/>
        <v>2</v>
      </c>
      <c r="Z1632" s="7" t="e">
        <f t="shared" si="284"/>
        <v>#REF!</v>
      </c>
      <c r="AA1632" s="7" t="e">
        <f t="shared" si="285"/>
        <v>#REF!</v>
      </c>
      <c r="AB1632" s="7" t="e">
        <f>IF(I1632=#REF!,1,2)</f>
        <v>#REF!</v>
      </c>
    </row>
    <row r="1633" spans="1:30" s="7" customFormat="1" ht="17.45" customHeight="1" x14ac:dyDescent="0.15">
      <c r="A1633" s="27" t="e">
        <f t="shared" si="286"/>
        <v>#REF!</v>
      </c>
      <c r="B1633" s="623"/>
      <c r="C1633" s="628"/>
      <c r="D1633" s="631"/>
      <c r="E1633" s="523"/>
      <c r="F1633" s="47" t="e">
        <f>IF(#REF!="","",#REF!)</f>
        <v>#REF!</v>
      </c>
      <c r="G1633" s="49" t="e">
        <f>IF(#REF!="","",#REF!)</f>
        <v>#REF!</v>
      </c>
      <c r="H1633" s="54" t="e">
        <f>IF(#REF!="","",#REF!)</f>
        <v>#REF!</v>
      </c>
      <c r="I1633" s="385" t="str">
        <f t="shared" si="281"/>
        <v/>
      </c>
      <c r="J1633" s="386"/>
      <c r="K1633" s="387"/>
      <c r="L1633" s="613" t="e">
        <f>IF(#REF!="","",#REF!)</f>
        <v>#REF!</v>
      </c>
      <c r="M1633" s="613"/>
      <c r="N1633" s="613"/>
      <c r="O1633" s="613"/>
      <c r="P1633" s="613"/>
      <c r="Q1633" s="613"/>
      <c r="R1633" s="613"/>
      <c r="S1633" s="614"/>
      <c r="T1633" s="567"/>
      <c r="U1633" s="416"/>
      <c r="V1633" s="666"/>
      <c r="W1633" s="565"/>
      <c r="X1633" s="23" t="e">
        <f t="shared" si="282"/>
        <v>#REF!</v>
      </c>
      <c r="Y1633" s="7">
        <f t="shared" si="283"/>
        <v>2</v>
      </c>
      <c r="Z1633" s="7" t="e">
        <f t="shared" si="284"/>
        <v>#REF!</v>
      </c>
      <c r="AA1633" s="7" t="e">
        <f t="shared" si="285"/>
        <v>#REF!</v>
      </c>
      <c r="AB1633" s="7" t="e">
        <f>IF(I1633=#REF!,1,2)</f>
        <v>#REF!</v>
      </c>
    </row>
    <row r="1634" spans="1:30" s="7" customFormat="1" ht="17.45" customHeight="1" thickBot="1" x14ac:dyDescent="0.2">
      <c r="A1634" s="27" t="e">
        <f t="shared" si="286"/>
        <v>#REF!</v>
      </c>
      <c r="B1634" s="623"/>
      <c r="C1634" s="628"/>
      <c r="D1634" s="631"/>
      <c r="E1634" s="523"/>
      <c r="F1634" s="47" t="e">
        <f>IF(#REF!="","",#REF!)</f>
        <v>#REF!</v>
      </c>
      <c r="G1634" s="49" t="e">
        <f>IF(#REF!="","",#REF!)</f>
        <v>#REF!</v>
      </c>
      <c r="H1634" s="54" t="e">
        <f>IF(#REF!="","",#REF!)</f>
        <v>#REF!</v>
      </c>
      <c r="I1634" s="385" t="str">
        <f t="shared" si="281"/>
        <v/>
      </c>
      <c r="J1634" s="386"/>
      <c r="K1634" s="387"/>
      <c r="L1634" s="613" t="e">
        <f>IF(#REF!="","",#REF!)</f>
        <v>#REF!</v>
      </c>
      <c r="M1634" s="613"/>
      <c r="N1634" s="613"/>
      <c r="O1634" s="613"/>
      <c r="P1634" s="613"/>
      <c r="Q1634" s="613"/>
      <c r="R1634" s="613"/>
      <c r="S1634" s="614"/>
      <c r="T1634" s="668"/>
      <c r="U1634" s="416"/>
      <c r="V1634" s="666"/>
      <c r="W1634" s="565"/>
      <c r="X1634" s="23" t="e">
        <f t="shared" si="282"/>
        <v>#REF!</v>
      </c>
      <c r="Y1634" s="7">
        <f t="shared" si="283"/>
        <v>2</v>
      </c>
      <c r="Z1634" s="7" t="e">
        <f t="shared" si="284"/>
        <v>#REF!</v>
      </c>
      <c r="AA1634" s="7" t="e">
        <f t="shared" si="285"/>
        <v>#REF!</v>
      </c>
      <c r="AB1634" s="7" t="e">
        <f>IF(I1634=#REF!,1,2)</f>
        <v>#REF!</v>
      </c>
    </row>
    <row r="1635" spans="1:30" s="7" customFormat="1" ht="36" customHeight="1" thickBot="1" x14ac:dyDescent="0.2">
      <c r="A1635" s="13"/>
      <c r="B1635" s="623"/>
      <c r="C1635" s="628"/>
      <c r="D1635" s="631"/>
      <c r="E1635" s="508" t="s">
        <v>240</v>
      </c>
      <c r="F1635" s="511" t="s">
        <v>206</v>
      </c>
      <c r="G1635" s="435"/>
      <c r="H1635" s="434" t="s">
        <v>207</v>
      </c>
      <c r="I1635" s="435"/>
      <c r="J1635" s="435"/>
      <c r="K1635" s="435"/>
      <c r="L1635" s="436" t="s">
        <v>208</v>
      </c>
      <c r="M1635" s="436"/>
      <c r="N1635" s="436"/>
      <c r="O1635" s="669" t="s">
        <v>209</v>
      </c>
      <c r="P1635" s="670"/>
      <c r="Q1635" s="512" t="s">
        <v>210</v>
      </c>
      <c r="R1635" s="38" t="s">
        <v>206</v>
      </c>
      <c r="S1635" s="39" t="s">
        <v>202</v>
      </c>
      <c r="T1635" s="44" t="s">
        <v>211</v>
      </c>
      <c r="U1635" s="416"/>
      <c r="V1635" s="666"/>
      <c r="W1635" s="565"/>
      <c r="X1635" s="28"/>
      <c r="Y1635" s="21" t="s">
        <v>212</v>
      </c>
      <c r="Z1635" s="21" t="s">
        <v>210</v>
      </c>
      <c r="AB1635" s="45" t="s">
        <v>213</v>
      </c>
      <c r="AC1635" s="45" t="s">
        <v>214</v>
      </c>
      <c r="AD1635" s="22"/>
    </row>
    <row r="1636" spans="1:30" s="7" customFormat="1" ht="15" customHeight="1" x14ac:dyDescent="0.15">
      <c r="A1636" s="29"/>
      <c r="B1636" s="623"/>
      <c r="C1636" s="628"/>
      <c r="D1636" s="631"/>
      <c r="E1636" s="509"/>
      <c r="F1636" s="515" t="e">
        <f>IF(#REF!="","",#REF!)</f>
        <v>#REF!</v>
      </c>
      <c r="G1636" s="516"/>
      <c r="H1636" s="439" t="e">
        <f>IF(#REF!="","",#REF!)</f>
        <v>#REF!</v>
      </c>
      <c r="I1636" s="440"/>
      <c r="J1636" s="440"/>
      <c r="K1636" s="440"/>
      <c r="L1636" s="441" t="e">
        <f>IF(#REF!="","",#REF!)</f>
        <v>#REF!</v>
      </c>
      <c r="M1636" s="442"/>
      <c r="N1636" s="442"/>
      <c r="O1636" s="443" t="e">
        <f>SUM($L1636:$N1638)</f>
        <v>#REF!</v>
      </c>
      <c r="P1636" s="444"/>
      <c r="Q1636" s="513"/>
      <c r="R1636" s="42" t="e">
        <f>IF(#REF!="","",#REF!)</f>
        <v>#REF!</v>
      </c>
      <c r="S1636" s="40" t="e">
        <f>IF(#REF!="","",#REF!)</f>
        <v>#REF!</v>
      </c>
      <c r="T1636" s="617" t="e">
        <f>SUM($S1636:$S1638)</f>
        <v>#REF!</v>
      </c>
      <c r="U1636" s="416"/>
      <c r="V1636" s="666"/>
      <c r="W1636" s="565"/>
      <c r="X1636" s="23" t="e">
        <f>IF(OR(Y1636=2,Z1636=2,AB1636=2,AC1636=2),"入力不備あり","")</f>
        <v>#REF!</v>
      </c>
      <c r="Y1636" s="41" t="e">
        <f>IF(AND(F1636="",H1636="",L1636=""),"",IF(AND(F1636&lt;&gt;"",F1636&gt;0,L1636&lt;&gt;"",L1636&gt;0,H1636="○"),"",2))</f>
        <v>#REF!</v>
      </c>
      <c r="Z1636" s="41" t="e">
        <f>IF(AND(R1636="",S1636=""),"",IF(AND(R1636&gt;0,R1636&lt;&gt;"",S1636&gt;0,S1636&lt;&gt;""),"",2))</f>
        <v>#REF!</v>
      </c>
      <c r="AA1636" s="30"/>
      <c r="AB1636" s="7" t="e">
        <f>IF(AND(O1636=0,#REF!=0),"",IF(O1636=#REF!,1,2))</f>
        <v>#REF!</v>
      </c>
      <c r="AC1636" s="7" t="e">
        <f>IF(AND(T1636=0,#REF!=0),"",IF(T1636=#REF!,1,2))</f>
        <v>#REF!</v>
      </c>
    </row>
    <row r="1637" spans="1:30" s="7" customFormat="1" ht="15" customHeight="1" x14ac:dyDescent="0.15">
      <c r="A1637" s="29"/>
      <c r="B1637" s="623"/>
      <c r="C1637" s="628"/>
      <c r="D1637" s="631"/>
      <c r="E1637" s="509"/>
      <c r="F1637" s="500" t="e">
        <f>IF(#REF!="","",#REF!)</f>
        <v>#REF!</v>
      </c>
      <c r="G1637" s="501"/>
      <c r="H1637" s="448" t="e">
        <f>IF(#REF!="","",#REF!)</f>
        <v>#REF!</v>
      </c>
      <c r="I1637" s="449"/>
      <c r="J1637" s="449"/>
      <c r="K1637" s="449"/>
      <c r="L1637" s="450" t="e">
        <f>IF(#REF!="","",#REF!)</f>
        <v>#REF!</v>
      </c>
      <c r="M1637" s="451"/>
      <c r="N1637" s="451"/>
      <c r="O1637" s="445"/>
      <c r="P1637" s="444"/>
      <c r="Q1637" s="513"/>
      <c r="R1637" s="42" t="e">
        <f>IF(#REF!="","",#REF!)</f>
        <v>#REF!</v>
      </c>
      <c r="S1637" s="40" t="e">
        <f>IF(#REF!="","",#REF!)</f>
        <v>#REF!</v>
      </c>
      <c r="T1637" s="618"/>
      <c r="U1637" s="416"/>
      <c r="V1637" s="666"/>
      <c r="W1637" s="565"/>
      <c r="X1637" s="23" t="e">
        <f>IF(OR(Y1637=2,Z1637=2),"入力不備あり","")</f>
        <v>#REF!</v>
      </c>
      <c r="Y1637" s="41" t="e">
        <f>IF(AND(F1637="",H1637="",L1637=""),"",IF(AND(F1637&lt;&gt;"",F1637&gt;0,L1637&lt;&gt;"",L1637&gt;0,H1637="○"),"",2))</f>
        <v>#REF!</v>
      </c>
      <c r="Z1637" s="41" t="e">
        <f t="shared" ref="Z1637:Z1638" si="287">IF(AND(R1637="",S1637=""),"",IF(AND(R1637&gt;0,R1637&lt;&gt;"",S1637&gt;0,S1637&lt;&gt;""),"",2))</f>
        <v>#REF!</v>
      </c>
      <c r="AA1637" s="30"/>
    </row>
    <row r="1638" spans="1:30" s="7" customFormat="1" ht="15" customHeight="1" thickBot="1" x14ac:dyDescent="0.2">
      <c r="A1638" s="29"/>
      <c r="B1638" s="623"/>
      <c r="C1638" s="628"/>
      <c r="D1638" s="631"/>
      <c r="E1638" s="615"/>
      <c r="F1638" s="620" t="e">
        <f>IF(#REF!="","",#REF!)</f>
        <v>#REF!</v>
      </c>
      <c r="G1638" s="621"/>
      <c r="H1638" s="640" t="e">
        <f>IF(#REF!="","",#REF!)</f>
        <v>#REF!</v>
      </c>
      <c r="I1638" s="641"/>
      <c r="J1638" s="641"/>
      <c r="K1638" s="641"/>
      <c r="L1638" s="642" t="e">
        <f>IF(#REF!="","",#REF!)</f>
        <v>#REF!</v>
      </c>
      <c r="M1638" s="643"/>
      <c r="N1638" s="643"/>
      <c r="O1638" s="663"/>
      <c r="P1638" s="664"/>
      <c r="Q1638" s="616"/>
      <c r="R1638" s="59" t="e">
        <f>IF(#REF!="","",#REF!)</f>
        <v>#REF!</v>
      </c>
      <c r="S1638" s="60" t="e">
        <f>IF(#REF!="","",#REF!)</f>
        <v>#REF!</v>
      </c>
      <c r="T1638" s="619"/>
      <c r="U1638" s="416"/>
      <c r="V1638" s="666"/>
      <c r="W1638" s="565"/>
      <c r="X1638" s="23" t="e">
        <f>IF(OR(Y1638=2,Z1638=2),"入力不備あり","")</f>
        <v>#REF!</v>
      </c>
      <c r="Y1638" s="41" t="e">
        <f>IF(AND(F1638="",H1638="",L1638=""),"",IF(AND(F1638&lt;&gt;"",F1638&gt;0,L1638&lt;&gt;"",L1638&gt;0,H1638="○"),"",2))</f>
        <v>#REF!</v>
      </c>
      <c r="Z1638" s="41" t="e">
        <f t="shared" si="287"/>
        <v>#REF!</v>
      </c>
      <c r="AA1638" s="30"/>
    </row>
    <row r="1639" spans="1:30" s="7" customFormat="1" ht="27.6" customHeight="1" x14ac:dyDescent="0.15">
      <c r="A1639" s="320"/>
      <c r="B1639" s="624"/>
      <c r="C1639" s="326" t="s">
        <v>215</v>
      </c>
      <c r="D1639" s="327"/>
      <c r="E1639" s="608" t="e">
        <f>IF(#REF!="","",#REF!)</f>
        <v>#REF!</v>
      </c>
      <c r="F1639" s="609"/>
      <c r="G1639" s="609"/>
      <c r="H1639" s="609"/>
      <c r="I1639" s="609"/>
      <c r="J1639" s="609"/>
      <c r="K1639" s="609"/>
      <c r="L1639" s="609"/>
      <c r="M1639" s="609"/>
      <c r="N1639" s="609"/>
      <c r="O1639" s="609"/>
      <c r="P1639" s="609"/>
      <c r="Q1639" s="609"/>
      <c r="R1639" s="609"/>
      <c r="S1639" s="609"/>
      <c r="T1639" s="609"/>
      <c r="U1639" s="609"/>
      <c r="V1639" s="609"/>
      <c r="W1639" s="610"/>
    </row>
    <row r="1640" spans="1:30" s="7" customFormat="1" ht="27.6" customHeight="1" thickBot="1" x14ac:dyDescent="0.2">
      <c r="A1640" s="320"/>
      <c r="B1640" s="624"/>
      <c r="C1640" s="326" t="s">
        <v>216</v>
      </c>
      <c r="D1640" s="327"/>
      <c r="E1640" s="608" t="e">
        <f>IF(#REF!="","",#REF!)</f>
        <v>#REF!</v>
      </c>
      <c r="F1640" s="609"/>
      <c r="G1640" s="609"/>
      <c r="H1640" s="609"/>
      <c r="I1640" s="609"/>
      <c r="J1640" s="609"/>
      <c r="K1640" s="609"/>
      <c r="L1640" s="609"/>
      <c r="M1640" s="609"/>
      <c r="N1640" s="609"/>
      <c r="O1640" s="609"/>
      <c r="P1640" s="609"/>
      <c r="Q1640" s="609"/>
      <c r="R1640" s="611"/>
      <c r="S1640" s="611"/>
      <c r="T1640" s="611"/>
      <c r="U1640" s="611"/>
      <c r="V1640" s="611"/>
      <c r="W1640" s="612"/>
    </row>
    <row r="1641" spans="1:30" s="7" customFormat="1" ht="18.600000000000001" customHeight="1" x14ac:dyDescent="0.15">
      <c r="A1641" s="320"/>
      <c r="B1641" s="624"/>
      <c r="C1641" s="332" t="s">
        <v>217</v>
      </c>
      <c r="D1641" s="333"/>
      <c r="E1641" s="333"/>
      <c r="F1641" s="334"/>
      <c r="G1641" s="377" t="s">
        <v>218</v>
      </c>
      <c r="H1641" s="378"/>
      <c r="I1641" s="378"/>
      <c r="J1641" s="378"/>
      <c r="K1641" s="378"/>
      <c r="L1641" s="378"/>
      <c r="M1641" s="378"/>
      <c r="N1641" s="378"/>
      <c r="O1641" s="378"/>
      <c r="P1641" s="378"/>
      <c r="Q1641" s="378"/>
      <c r="R1641" s="389" t="e">
        <f>IF(X1641&lt;&gt;"","","【入力内容確認欄】以下を確認し【作業用】事業計画書(間接)シートを修正願います。")</f>
        <v>#REF!</v>
      </c>
      <c r="S1641" s="632"/>
      <c r="T1641" s="632"/>
      <c r="U1641" s="632"/>
      <c r="V1641" s="632"/>
      <c r="W1641" s="633"/>
      <c r="X1641" s="68" t="e">
        <f>IF(AND(R1644="",R1645="",R1646="",R1647="",R1648="",R1649=""),"左の市区町村に係る入力が完了しました。今一度、記載内容をご確認ください。","")</f>
        <v>#REF!</v>
      </c>
    </row>
    <row r="1642" spans="1:30" s="7" customFormat="1" ht="9" customHeight="1" x14ac:dyDescent="0.15">
      <c r="A1642" s="320"/>
      <c r="B1642" s="624"/>
      <c r="C1642" s="335"/>
      <c r="D1642" s="336"/>
      <c r="E1642" s="336"/>
      <c r="F1642" s="337"/>
      <c r="G1642" s="379"/>
      <c r="H1642" s="380"/>
      <c r="I1642" s="380"/>
      <c r="J1642" s="380"/>
      <c r="K1642" s="380"/>
      <c r="L1642" s="380"/>
      <c r="M1642" s="380"/>
      <c r="N1642" s="380"/>
      <c r="O1642" s="380"/>
      <c r="P1642" s="380"/>
      <c r="Q1642" s="380"/>
      <c r="R1642" s="634"/>
      <c r="S1642" s="635"/>
      <c r="T1642" s="635"/>
      <c r="U1642" s="635"/>
      <c r="V1642" s="635"/>
      <c r="W1642" s="636"/>
    </row>
    <row r="1643" spans="1:30" s="7" customFormat="1" ht="9" customHeight="1" thickBot="1" x14ac:dyDescent="0.2">
      <c r="A1643" s="320"/>
      <c r="B1643" s="624"/>
      <c r="C1643" s="335"/>
      <c r="D1643" s="336"/>
      <c r="E1643" s="336"/>
      <c r="F1643" s="337"/>
      <c r="G1643" s="381"/>
      <c r="H1643" s="382"/>
      <c r="I1643" s="382"/>
      <c r="J1643" s="382"/>
      <c r="K1643" s="382"/>
      <c r="L1643" s="382"/>
      <c r="M1643" s="382"/>
      <c r="N1643" s="382"/>
      <c r="O1643" s="382"/>
      <c r="P1643" s="382"/>
      <c r="Q1643" s="382"/>
      <c r="R1643" s="637"/>
      <c r="S1643" s="638"/>
      <c r="T1643" s="638"/>
      <c r="U1643" s="638"/>
      <c r="V1643" s="638"/>
      <c r="W1643" s="639"/>
    </row>
    <row r="1644" spans="1:30" s="7" customFormat="1" ht="17.45" customHeight="1" x14ac:dyDescent="0.15">
      <c r="A1644" s="320"/>
      <c r="B1644" s="624"/>
      <c r="C1644" s="335"/>
      <c r="D1644" s="336"/>
      <c r="E1644" s="336"/>
      <c r="F1644" s="337"/>
      <c r="G1644" s="398" t="e">
        <f>IF(#REF!="","",#REF!)</f>
        <v>#REF!</v>
      </c>
      <c r="H1644" s="399"/>
      <c r="I1644" s="399"/>
      <c r="J1644" s="399"/>
      <c r="K1644" s="399"/>
      <c r="L1644" s="399"/>
      <c r="M1644" s="399"/>
      <c r="N1644" s="399"/>
      <c r="O1644" s="399"/>
      <c r="P1644" s="399"/>
      <c r="Q1644" s="399"/>
      <c r="R1644" s="646" t="e" cm="1">
        <f t="array" ref="R1644">IF(AND(X1613:X1638="",A1615:A1638=""),"","・報酬・期末勤勉手当・交通費・合計額・都道府県/国の補助金額のいずれかに不備あり。")</f>
        <v>#REF!</v>
      </c>
      <c r="S1644" s="647"/>
      <c r="T1644" s="647"/>
      <c r="U1644" s="647"/>
      <c r="V1644" s="647"/>
      <c r="W1644" s="648"/>
    </row>
    <row r="1645" spans="1:30" s="7" customFormat="1" ht="17.45" customHeight="1" x14ac:dyDescent="0.15">
      <c r="A1645" s="320"/>
      <c r="B1645" s="624"/>
      <c r="C1645" s="335"/>
      <c r="D1645" s="336"/>
      <c r="E1645" s="336"/>
      <c r="F1645" s="337"/>
      <c r="G1645" s="374" t="s">
        <v>219</v>
      </c>
      <c r="H1645" s="388"/>
      <c r="I1645" s="388"/>
      <c r="J1645" s="388"/>
      <c r="K1645" s="388"/>
      <c r="L1645" s="388"/>
      <c r="M1645" s="388"/>
      <c r="N1645" s="388"/>
      <c r="O1645" s="388"/>
      <c r="P1645" s="388"/>
      <c r="Q1645" s="388"/>
      <c r="R1645" s="367" t="str">
        <f>IF(A1611="市町村名×","・【C列】市区町村名：未入力または不備あり。","")</f>
        <v>・【C列】市区町村名：未入力または不備あり。</v>
      </c>
      <c r="S1645" s="644"/>
      <c r="T1645" s="644"/>
      <c r="U1645" s="644"/>
      <c r="V1645" s="644"/>
      <c r="W1645" s="645"/>
    </row>
    <row r="1646" spans="1:30" s="7" customFormat="1" ht="17.45" customHeight="1" x14ac:dyDescent="0.15">
      <c r="A1646" s="320"/>
      <c r="B1646" s="624"/>
      <c r="C1646" s="338"/>
      <c r="D1646" s="339"/>
      <c r="E1646" s="339"/>
      <c r="F1646" s="340"/>
      <c r="G1646" s="364" t="e">
        <f>IF(#REF!="","",#REF!)</f>
        <v>#REF!</v>
      </c>
      <c r="H1646" s="365"/>
      <c r="I1646" s="365"/>
      <c r="J1646" s="366"/>
      <c r="K1646" s="366"/>
      <c r="L1646" s="366"/>
      <c r="M1646" s="366"/>
      <c r="N1646" s="366"/>
      <c r="O1646" s="366"/>
      <c r="P1646" s="366"/>
      <c r="Q1646" s="366"/>
      <c r="R1646" s="367" t="e">
        <f>IF(OR(AF1615=2,NOT(AND(V1613&gt;0.3*U1613,V1613&lt;0.4*U1613,V1613&gt;=W1613))),"・【V列】都道府県補助額：未入力または不備あり。","")</f>
        <v>#REF!</v>
      </c>
      <c r="S1646" s="644"/>
      <c r="T1646" s="644"/>
      <c r="U1646" s="644"/>
      <c r="V1646" s="644"/>
      <c r="W1646" s="645"/>
    </row>
    <row r="1647" spans="1:30" s="7" customFormat="1" ht="17.45" customHeight="1" x14ac:dyDescent="0.15">
      <c r="A1647" s="320"/>
      <c r="B1647" s="624"/>
      <c r="C1647" s="348" t="s">
        <v>241</v>
      </c>
      <c r="D1647" s="349"/>
      <c r="E1647" s="349"/>
      <c r="F1647" s="350"/>
      <c r="G1647" s="372" t="s">
        <v>221</v>
      </c>
      <c r="H1647" s="373"/>
      <c r="I1647" s="373"/>
      <c r="J1647" s="372" t="s">
        <v>222</v>
      </c>
      <c r="K1647" s="373"/>
      <c r="L1647" s="373"/>
      <c r="M1647" s="373"/>
      <c r="N1647" s="374" t="s">
        <v>223</v>
      </c>
      <c r="O1647" s="366"/>
      <c r="P1647" s="366"/>
      <c r="Q1647" s="366"/>
      <c r="R1647" s="341" t="e">
        <f>IF(AND(W1613&lt;=U1613/3,MOD(W1613,1000)=0,NOT(W1613=0),AG1615=1),"","・【W列】国庫補助希望額に不備あり。")</f>
        <v>#REF!</v>
      </c>
      <c r="S1647" s="649"/>
      <c r="T1647" s="649"/>
      <c r="U1647" s="649"/>
      <c r="V1647" s="649"/>
      <c r="W1647" s="650"/>
    </row>
    <row r="1648" spans="1:30" s="7" customFormat="1" ht="17.45" customHeight="1" x14ac:dyDescent="0.15">
      <c r="A1648" s="320"/>
      <c r="B1648" s="624"/>
      <c r="C1648" s="370"/>
      <c r="D1648" s="371"/>
      <c r="E1648" s="371"/>
      <c r="F1648" s="371"/>
      <c r="G1648" s="364" t="e">
        <f>IF(#REF!="","",#REF!)</f>
        <v>#REF!</v>
      </c>
      <c r="H1648" s="375"/>
      <c r="I1648" s="376"/>
      <c r="J1648" s="364" t="e">
        <f>IF(#REF!="","",#REF!)</f>
        <v>#REF!</v>
      </c>
      <c r="K1648" s="375"/>
      <c r="L1648" s="375"/>
      <c r="M1648" s="376"/>
      <c r="N1648" s="364" t="e">
        <f>IF(#REF!="","",#REF!)</f>
        <v>#REF!</v>
      </c>
      <c r="O1648" s="375"/>
      <c r="P1648" s="375"/>
      <c r="Q1648" s="375"/>
      <c r="R1648" s="651" t="e">
        <f>IF(AND(SUM(F1636:G1638)&lt;=D1613,SUM(R1636:R1638)&lt;=D1613),"","・報酬の「配置人数」には年間を通じた配置予定人数を記載してください。(※１)及び記入例参照")</f>
        <v>#REF!</v>
      </c>
      <c r="S1648" s="652"/>
      <c r="T1648" s="652"/>
      <c r="U1648" s="652"/>
      <c r="V1648" s="652"/>
      <c r="W1648" s="653"/>
      <c r="X1648" s="31" t="str">
        <f>IF(AND(O1648="○",T1648="○"),"①か②の",IF(AND(O1648="―",T1648="―"),"エラー",""))</f>
        <v/>
      </c>
    </row>
    <row r="1649" spans="1:33" s="7" customFormat="1" ht="17.45" customHeight="1" x14ac:dyDescent="0.15">
      <c r="A1649" s="320"/>
      <c r="B1649" s="624"/>
      <c r="C1649" s="348" t="s">
        <v>224</v>
      </c>
      <c r="D1649" s="349"/>
      <c r="E1649" s="349"/>
      <c r="F1649" s="350"/>
      <c r="G1649" s="354" t="s">
        <v>225</v>
      </c>
      <c r="H1649" s="354"/>
      <c r="I1649" s="354"/>
      <c r="J1649" s="355" t="s">
        <v>242</v>
      </c>
      <c r="K1649" s="356"/>
      <c r="L1649" s="356"/>
      <c r="M1649" s="356"/>
      <c r="N1649" s="356"/>
      <c r="O1649" s="356"/>
      <c r="P1649" s="356"/>
      <c r="Q1649" s="356"/>
      <c r="R1649" s="651" t="e">
        <f>IF(AND(OR(COUNTIF(J1650,"①*"),COUNTIF(J1650,"②*")),AND(E1639&lt;&gt;"",E1640&lt;&gt;"",G1644="○",G1646="○",G1648="○",J1648="○",N1648="○",G1650="○")),"","・【成果目標】・【成果指標】・【部活動指導員について】・【支給要件の確認】・【部活動指導員の指導状況】・【地域連携・地域移行に資する取組】のいずれかに未入力箇所あり。")</f>
        <v>#REF!</v>
      </c>
      <c r="S1649" s="546"/>
      <c r="T1649" s="546"/>
      <c r="U1649" s="546"/>
      <c r="V1649" s="546"/>
      <c r="W1649" s="547"/>
    </row>
    <row r="1650" spans="1:33" s="7" customFormat="1" ht="26.45" customHeight="1" thickBot="1" x14ac:dyDescent="0.2">
      <c r="A1650" s="320"/>
      <c r="B1650" s="625"/>
      <c r="C1650" s="351"/>
      <c r="D1650" s="352"/>
      <c r="E1650" s="352"/>
      <c r="F1650" s="353"/>
      <c r="G1650" s="363" t="e">
        <f>IF(#REF!="","",#REF!)</f>
        <v>#REF!</v>
      </c>
      <c r="H1650" s="363"/>
      <c r="I1650" s="363"/>
      <c r="J1650" s="657" t="e">
        <f>IF(#REF!="","",#REF!)</f>
        <v>#REF!</v>
      </c>
      <c r="K1650" s="658"/>
      <c r="L1650" s="658"/>
      <c r="M1650" s="658"/>
      <c r="N1650" s="658"/>
      <c r="O1650" s="658"/>
      <c r="P1650" s="658"/>
      <c r="Q1650" s="658"/>
      <c r="R1650" s="654"/>
      <c r="S1650" s="655"/>
      <c r="T1650" s="655"/>
      <c r="U1650" s="655"/>
      <c r="V1650" s="655"/>
      <c r="W1650" s="656"/>
      <c r="X1650" s="31" t="str">
        <f>IF(AND(O1650="○",T1650="○"),"①か②の",IF(AND(O1650="―",T1650="―"),"エラー",""))</f>
        <v/>
      </c>
    </row>
    <row r="1651" spans="1:33" s="7" customFormat="1" ht="26.45" customHeight="1" x14ac:dyDescent="0.15">
      <c r="A1651" s="24" t="str">
        <f>IF(OR(COUNTIF(C1653,"*区"),COUNTIF(C1653,"*市"),COUNTIF(C1653,"*町"),COUNTIF(C1653,"*村"),COUNTIF(C1653,"*組合")),"○","市町村名×")</f>
        <v>市町村名×</v>
      </c>
      <c r="B1651" s="490" t="s">
        <v>106</v>
      </c>
      <c r="C1651" s="659" t="s">
        <v>236</v>
      </c>
      <c r="D1651" s="661" t="s">
        <v>237</v>
      </c>
      <c r="E1651" s="409" t="s">
        <v>191</v>
      </c>
      <c r="F1651" s="410"/>
      <c r="G1651" s="410"/>
      <c r="H1651" s="410"/>
      <c r="I1651" s="410"/>
      <c r="J1651" s="410"/>
      <c r="K1651" s="410"/>
      <c r="L1651" s="410"/>
      <c r="M1651" s="410"/>
      <c r="N1651" s="410"/>
      <c r="O1651" s="410"/>
      <c r="P1651" s="410"/>
      <c r="Q1651" s="410"/>
      <c r="R1651" s="410"/>
      <c r="S1651" s="410"/>
      <c r="T1651" s="410"/>
      <c r="U1651" s="492" t="s">
        <v>192</v>
      </c>
      <c r="V1651" s="492" t="s">
        <v>238</v>
      </c>
      <c r="W1651" s="517" t="s">
        <v>193</v>
      </c>
      <c r="X1651" s="25" t="e">
        <f>IF(OR(AF1655=2,NOT(AND(V1653&gt;0.3*U1653,V1653&lt;0.4*U1653,V1653&gt;=W1653))),"※３参照：【Ｕ列】都道府県補助額を確認してください","")</f>
        <v>#REF!</v>
      </c>
      <c r="Y1651" s="26"/>
    </row>
    <row r="1652" spans="1:33" s="7" customFormat="1" ht="21.6" customHeight="1" thickBot="1" x14ac:dyDescent="0.2">
      <c r="A1652" s="24" t="str">
        <f>IF(B1653="都道府県確認欄","No.不備","")</f>
        <v/>
      </c>
      <c r="B1652" s="491"/>
      <c r="C1652" s="660"/>
      <c r="D1652" s="662"/>
      <c r="E1652" s="411"/>
      <c r="F1652" s="412"/>
      <c r="G1652" s="412"/>
      <c r="H1652" s="412"/>
      <c r="I1652" s="412"/>
      <c r="J1652" s="412"/>
      <c r="K1652" s="412"/>
      <c r="L1652" s="412"/>
      <c r="M1652" s="412"/>
      <c r="N1652" s="412"/>
      <c r="O1652" s="412"/>
      <c r="P1652" s="412"/>
      <c r="Q1652" s="412"/>
      <c r="R1652" s="412"/>
      <c r="S1652" s="412"/>
      <c r="T1652" s="412"/>
      <c r="U1652" s="493"/>
      <c r="V1652" s="493"/>
      <c r="W1652" s="518"/>
      <c r="X1652" s="25" t="e">
        <f>IF(AND(W1653&lt;=U1653/3,MOD(W1653,1000)=0,NOT(W1653=0),AG1655=1),"","※３参照：【Ｖ列】国庫補助希望額を確認してください。")</f>
        <v>#REF!</v>
      </c>
      <c r="Y1652" s="26"/>
    </row>
    <row r="1653" spans="1:33" s="7" customFormat="1" ht="24" customHeight="1" x14ac:dyDescent="0.15">
      <c r="A1653" s="14"/>
      <c r="B1653" s="622" t="str">
        <f>IFERROR(IF(OR(COUNTIF(C1653,"*区"),COUNTIF(C1653,"*市"),COUNTIF(C1653,"*町"),COUNTIF(C1653,"*村"),COUNTIF(C1653,"*組合")),B1613+1,"－"),"都道府県確認欄")</f>
        <v>－</v>
      </c>
      <c r="C1653" s="626" t="e">
        <f>#REF!</f>
        <v>#REF!</v>
      </c>
      <c r="D1653" s="629" t="e">
        <f>SUM($F1655:$F1674)</f>
        <v>#REF!</v>
      </c>
      <c r="E1653" s="523" t="s">
        <v>194</v>
      </c>
      <c r="F1653" s="524" t="s">
        <v>195</v>
      </c>
      <c r="G1653" s="526" t="s">
        <v>196</v>
      </c>
      <c r="H1653" s="528" t="s">
        <v>197</v>
      </c>
      <c r="I1653" s="423" t="s">
        <v>198</v>
      </c>
      <c r="J1653" s="424"/>
      <c r="K1653" s="425"/>
      <c r="L1653" s="429" t="s">
        <v>100</v>
      </c>
      <c r="M1653" s="430"/>
      <c r="N1653" s="430"/>
      <c r="O1653" s="430"/>
      <c r="P1653" s="430"/>
      <c r="Q1653" s="430"/>
      <c r="R1653" s="430"/>
      <c r="S1653" s="431"/>
      <c r="T1653" s="413" t="s">
        <v>199</v>
      </c>
      <c r="U1653" s="415" t="e">
        <f>SUM($T1655,$O1676,$T1676)</f>
        <v>#REF!</v>
      </c>
      <c r="V1653" s="665" t="e">
        <f>#REF!</f>
        <v>#REF!</v>
      </c>
      <c r="W1653" s="667" t="e">
        <f>#REF!</f>
        <v>#REF!</v>
      </c>
      <c r="X1653" s="23" t="e">
        <f>IF(AND(AD1655=1,AE1655=1,AF1655=1,AG1655=1),"","入力不備あり")</f>
        <v>#REF!</v>
      </c>
      <c r="Y1653" s="26"/>
    </row>
    <row r="1654" spans="1:33" s="7" customFormat="1" ht="12.6" customHeight="1" thickBot="1" x14ac:dyDescent="0.2">
      <c r="A1654" s="14"/>
      <c r="B1654" s="623"/>
      <c r="C1654" s="627"/>
      <c r="D1654" s="630"/>
      <c r="E1654" s="523"/>
      <c r="F1654" s="525"/>
      <c r="G1654" s="527"/>
      <c r="H1654" s="529"/>
      <c r="I1654" s="426"/>
      <c r="J1654" s="427"/>
      <c r="K1654" s="428"/>
      <c r="L1654" s="432"/>
      <c r="M1654" s="432"/>
      <c r="N1654" s="432"/>
      <c r="O1654" s="432"/>
      <c r="P1654" s="432"/>
      <c r="Q1654" s="432"/>
      <c r="R1654" s="432"/>
      <c r="S1654" s="433"/>
      <c r="T1654" s="414"/>
      <c r="U1654" s="416"/>
      <c r="V1654" s="666"/>
      <c r="W1654" s="565"/>
      <c r="X1654" s="26"/>
      <c r="Y1654" s="7" t="s">
        <v>180</v>
      </c>
      <c r="Z1654" s="7" t="s">
        <v>200</v>
      </c>
      <c r="AA1654" s="7" t="s">
        <v>201</v>
      </c>
      <c r="AB1654" s="7" t="s">
        <v>202</v>
      </c>
      <c r="AD1654" s="7" t="s">
        <v>203</v>
      </c>
      <c r="AE1654" s="7" t="s">
        <v>107</v>
      </c>
      <c r="AF1654" s="7" t="s">
        <v>239</v>
      </c>
      <c r="AG1654" s="7" t="s">
        <v>204</v>
      </c>
    </row>
    <row r="1655" spans="1:33" s="7" customFormat="1" ht="17.45" customHeight="1" x14ac:dyDescent="0.15">
      <c r="A1655" s="27" t="e">
        <f>IF(AND(F1655&lt;&gt;"",G1655&lt;&gt;"",H1655&lt;&gt;"",I1655&lt;&gt;""),"","入力不備あり")</f>
        <v>#REF!</v>
      </c>
      <c r="B1655" s="623"/>
      <c r="C1655" s="628"/>
      <c r="D1655" s="631"/>
      <c r="E1655" s="523"/>
      <c r="F1655" s="47" t="e">
        <f>IF(#REF!="","",#REF!)</f>
        <v>#REF!</v>
      </c>
      <c r="G1655" s="49" t="e">
        <f>IF(#REF!="","",#REF!)</f>
        <v>#REF!</v>
      </c>
      <c r="H1655" s="54" t="e">
        <f>IF(#REF!="","",#REF!)</f>
        <v>#REF!</v>
      </c>
      <c r="I1655" s="385" t="str">
        <f>IFERROR(INT(G1655*H1655),"")</f>
        <v/>
      </c>
      <c r="J1655" s="386"/>
      <c r="K1655" s="387"/>
      <c r="L1655" s="613" t="e">
        <f>IF(#REF!="","",#REF!)</f>
        <v>#REF!</v>
      </c>
      <c r="M1655" s="613"/>
      <c r="N1655" s="613"/>
      <c r="O1655" s="613"/>
      <c r="P1655" s="613"/>
      <c r="Q1655" s="613"/>
      <c r="R1655" s="613"/>
      <c r="S1655" s="614"/>
      <c r="T1655" s="567">
        <f>SUM($I1655:$K1674)</f>
        <v>0</v>
      </c>
      <c r="U1655" s="416"/>
      <c r="V1655" s="666"/>
      <c r="W1655" s="565"/>
      <c r="X1655" s="23" t="e">
        <f>IF(AND(Y1655=1,Z1655=1,AA1655=1,AB1655=1,AD1655=1,AE1655=1,AF1655=1,AG1655=1),"","入力不備あり")</f>
        <v>#REF!</v>
      </c>
      <c r="Y1655" s="7">
        <f>IFERROR(IF(F1655="",2,IF(AND(F1655&gt;=1,(MOD(F1655,1)=0)),1,IF(AND(F1655=0,L1655&lt;&gt;""),1,2))),2)</f>
        <v>2</v>
      </c>
      <c r="Z1655" s="7" t="e">
        <f>IF(G1655="",2,IF(G1655&lt;=1600,1,2))</f>
        <v>#REF!</v>
      </c>
      <c r="AA1655" s="7" t="e">
        <f>IF(H1655="",2,IF(H1655&gt;=0,1,2))</f>
        <v>#REF!</v>
      </c>
      <c r="AB1655" s="7" t="e">
        <f>IF(I1655=#REF!,1,2)</f>
        <v>#REF!</v>
      </c>
      <c r="AD1655" s="7" t="e">
        <f>IF(T1655=#REF!,1,2)</f>
        <v>#REF!</v>
      </c>
      <c r="AE1655" s="7" t="e">
        <f>IF(U1653=#REF!,1,2)</f>
        <v>#REF!</v>
      </c>
      <c r="AF1655" s="7" t="e">
        <f>IF(V1653=0,2,IF(#REF!="",2,IF(V1653=#REF!,1,2)))</f>
        <v>#REF!</v>
      </c>
      <c r="AG1655" s="7" t="e">
        <f>IF(W1653=0,2,IF(W1653=#REF!,1,2))</f>
        <v>#REF!</v>
      </c>
    </row>
    <row r="1656" spans="1:33" s="7" customFormat="1" ht="17.45" customHeight="1" x14ac:dyDescent="0.15">
      <c r="A1656" s="27" t="e">
        <f>IF(AND(F1656="",G1656="",H1656="",I1656="",L1656=""),"",IF(AND(F1656&lt;&gt;"",G1656&lt;&gt;"",H1656&lt;&gt;"",I1656&lt;&gt;""),"","入力不備あり"))</f>
        <v>#REF!</v>
      </c>
      <c r="B1656" s="623"/>
      <c r="C1656" s="628"/>
      <c r="D1656" s="631"/>
      <c r="E1656" s="523"/>
      <c r="F1656" s="47" t="e">
        <f>IF(#REF!="","",#REF!)</f>
        <v>#REF!</v>
      </c>
      <c r="G1656" s="49" t="e">
        <f>IF(#REF!="","",#REF!)</f>
        <v>#REF!</v>
      </c>
      <c r="H1656" s="54" t="e">
        <f>IF(#REF!="","",#REF!)</f>
        <v>#REF!</v>
      </c>
      <c r="I1656" s="385" t="str">
        <f>IFERROR(INT(G1656*H1656),"")</f>
        <v/>
      </c>
      <c r="J1656" s="386"/>
      <c r="K1656" s="387"/>
      <c r="L1656" s="613" t="e">
        <f>IF(#REF!="","",#REF!)</f>
        <v>#REF!</v>
      </c>
      <c r="M1656" s="613"/>
      <c r="N1656" s="613"/>
      <c r="O1656" s="613"/>
      <c r="P1656" s="613"/>
      <c r="Q1656" s="613"/>
      <c r="R1656" s="613"/>
      <c r="S1656" s="614"/>
      <c r="T1656" s="567"/>
      <c r="U1656" s="416"/>
      <c r="V1656" s="666"/>
      <c r="W1656" s="565"/>
      <c r="X1656" s="23" t="e">
        <f>IF(AND(Y1656=3,Z1656=3,AA1656=3),"",IF(AND(Y1656=1,Z1656=1,AA1656=1,AB1656=1),"","入力不備あり"))</f>
        <v>#REF!</v>
      </c>
      <c r="Y1656" s="7">
        <f>IFERROR(IF(F1656="",3,IF(AND(F1656&gt;=1,(MOD(F1656,1)=0)),1,IF(AND(F1656=0,L1656&lt;&gt;""),1,2))),2)</f>
        <v>2</v>
      </c>
      <c r="Z1656" s="7" t="e">
        <f>IF(G1656="",3,IF(G1656&lt;=1600,1,2))</f>
        <v>#REF!</v>
      </c>
      <c r="AA1656" s="7" t="e">
        <f>IF(H1656="",3,IF(H1656&gt;=0,1,2))</f>
        <v>#REF!</v>
      </c>
      <c r="AB1656" s="7" t="e">
        <f>IF(I1656=#REF!,1,2)</f>
        <v>#REF!</v>
      </c>
    </row>
    <row r="1657" spans="1:33" s="7" customFormat="1" ht="17.45" customHeight="1" x14ac:dyDescent="0.15">
      <c r="A1657" s="27" t="e">
        <f>IF(AND(F1657="",G1657="",H1657="",I1657="",L1657=""),"",IF(AND(F1657&lt;&gt;"",G1657&lt;&gt;"",H1657&lt;&gt;"",I1657&lt;&gt;""),"","入力不備あり"))</f>
        <v>#REF!</v>
      </c>
      <c r="B1657" s="623"/>
      <c r="C1657" s="628"/>
      <c r="D1657" s="631"/>
      <c r="E1657" s="523"/>
      <c r="F1657" s="47" t="e">
        <f>IF(#REF!="","",#REF!)</f>
        <v>#REF!</v>
      </c>
      <c r="G1657" s="49" t="e">
        <f>IF(#REF!="","",#REF!)</f>
        <v>#REF!</v>
      </c>
      <c r="H1657" s="54" t="e">
        <f>IF(#REF!="","",#REF!)</f>
        <v>#REF!</v>
      </c>
      <c r="I1657" s="385" t="str">
        <f t="shared" ref="I1657:I1674" si="288">IFERROR(INT(G1657*H1657),"")</f>
        <v/>
      </c>
      <c r="J1657" s="386"/>
      <c r="K1657" s="387"/>
      <c r="L1657" s="613" t="e">
        <f>IF(#REF!="","",#REF!)</f>
        <v>#REF!</v>
      </c>
      <c r="M1657" s="613"/>
      <c r="N1657" s="613"/>
      <c r="O1657" s="613"/>
      <c r="P1657" s="613"/>
      <c r="Q1657" s="613"/>
      <c r="R1657" s="613"/>
      <c r="S1657" s="614"/>
      <c r="T1657" s="567"/>
      <c r="U1657" s="416"/>
      <c r="V1657" s="666"/>
      <c r="W1657" s="565"/>
      <c r="X1657" s="23" t="e">
        <f t="shared" ref="X1657:X1674" si="289">IF(AND(Y1657=3,Z1657=3,AA1657=3),"",IF(AND(Y1657=1,Z1657=1,AA1657=1,AB1657=1),"","入力不備あり"))</f>
        <v>#REF!</v>
      </c>
      <c r="Y1657" s="7">
        <f t="shared" ref="Y1657:Y1674" si="290">IFERROR(IF(F1657="",3,IF(AND(F1657&gt;=1,(MOD(F1657,1)=0)),1,IF(AND(F1657=0,L1657&lt;&gt;""),1,2))),2)</f>
        <v>2</v>
      </c>
      <c r="Z1657" s="7" t="e">
        <f t="shared" ref="Z1657:Z1674" si="291">IF(G1657="",3,IF(G1657&lt;=1600,1,2))</f>
        <v>#REF!</v>
      </c>
      <c r="AA1657" s="7" t="e">
        <f t="shared" ref="AA1657:AA1674" si="292">IF(H1657="",3,IF(H1657&gt;=0,1,2))</f>
        <v>#REF!</v>
      </c>
      <c r="AB1657" s="7" t="e">
        <f>IF(I1657=#REF!,1,2)</f>
        <v>#REF!</v>
      </c>
    </row>
    <row r="1658" spans="1:33" s="7" customFormat="1" ht="17.45" customHeight="1" x14ac:dyDescent="0.15">
      <c r="A1658" s="27" t="e">
        <f t="shared" ref="A1658:A1674" si="293">IF(AND(F1658="",G1658="",H1658="",I1658="",L1658=""),"",IF(AND(F1658&lt;&gt;"",G1658&lt;&gt;"",H1658&lt;&gt;"",I1658&lt;&gt;""),"","入力不備あり"))</f>
        <v>#REF!</v>
      </c>
      <c r="B1658" s="623"/>
      <c r="C1658" s="628"/>
      <c r="D1658" s="631"/>
      <c r="E1658" s="523"/>
      <c r="F1658" s="47" t="e">
        <f>IF(#REF!="","",#REF!)</f>
        <v>#REF!</v>
      </c>
      <c r="G1658" s="49" t="e">
        <f>IF(#REF!="","",#REF!)</f>
        <v>#REF!</v>
      </c>
      <c r="H1658" s="54" t="e">
        <f>IF(#REF!="","",#REF!)</f>
        <v>#REF!</v>
      </c>
      <c r="I1658" s="385" t="str">
        <f t="shared" si="288"/>
        <v/>
      </c>
      <c r="J1658" s="386"/>
      <c r="K1658" s="387"/>
      <c r="L1658" s="613" t="e">
        <f>IF(#REF!="","",#REF!)</f>
        <v>#REF!</v>
      </c>
      <c r="M1658" s="613"/>
      <c r="N1658" s="613"/>
      <c r="O1658" s="613"/>
      <c r="P1658" s="613"/>
      <c r="Q1658" s="613"/>
      <c r="R1658" s="613"/>
      <c r="S1658" s="614"/>
      <c r="T1658" s="567"/>
      <c r="U1658" s="416"/>
      <c r="V1658" s="666"/>
      <c r="W1658" s="565"/>
      <c r="X1658" s="23" t="e">
        <f t="shared" si="289"/>
        <v>#REF!</v>
      </c>
      <c r="Y1658" s="7">
        <f t="shared" si="290"/>
        <v>2</v>
      </c>
      <c r="Z1658" s="7" t="e">
        <f t="shared" si="291"/>
        <v>#REF!</v>
      </c>
      <c r="AA1658" s="7" t="e">
        <f t="shared" si="292"/>
        <v>#REF!</v>
      </c>
      <c r="AB1658" s="7" t="e">
        <f>IF(I1658=#REF!,1,2)</f>
        <v>#REF!</v>
      </c>
    </row>
    <row r="1659" spans="1:33" s="7" customFormat="1" ht="17.45" customHeight="1" x14ac:dyDescent="0.15">
      <c r="A1659" s="27" t="e">
        <f t="shared" si="293"/>
        <v>#REF!</v>
      </c>
      <c r="B1659" s="623"/>
      <c r="C1659" s="628"/>
      <c r="D1659" s="631"/>
      <c r="E1659" s="523"/>
      <c r="F1659" s="47" t="e">
        <f>IF(#REF!="","",#REF!)</f>
        <v>#REF!</v>
      </c>
      <c r="G1659" s="49" t="e">
        <f>IF(#REF!="","",#REF!)</f>
        <v>#REF!</v>
      </c>
      <c r="H1659" s="54" t="e">
        <f>IF(#REF!="","",#REF!)</f>
        <v>#REF!</v>
      </c>
      <c r="I1659" s="385" t="str">
        <f t="shared" si="288"/>
        <v/>
      </c>
      <c r="J1659" s="386"/>
      <c r="K1659" s="387"/>
      <c r="L1659" s="613" t="e">
        <f>IF(#REF!="","",#REF!)</f>
        <v>#REF!</v>
      </c>
      <c r="M1659" s="613"/>
      <c r="N1659" s="613"/>
      <c r="O1659" s="613"/>
      <c r="P1659" s="613"/>
      <c r="Q1659" s="613"/>
      <c r="R1659" s="613"/>
      <c r="S1659" s="614"/>
      <c r="T1659" s="567"/>
      <c r="U1659" s="416"/>
      <c r="V1659" s="666"/>
      <c r="W1659" s="565"/>
      <c r="X1659" s="23" t="e">
        <f t="shared" si="289"/>
        <v>#REF!</v>
      </c>
      <c r="Y1659" s="7">
        <f t="shared" si="290"/>
        <v>2</v>
      </c>
      <c r="Z1659" s="7" t="e">
        <f t="shared" si="291"/>
        <v>#REF!</v>
      </c>
      <c r="AA1659" s="7" t="e">
        <f t="shared" si="292"/>
        <v>#REF!</v>
      </c>
      <c r="AB1659" s="7" t="e">
        <f>IF(I1659=#REF!,1,2)</f>
        <v>#REF!</v>
      </c>
    </row>
    <row r="1660" spans="1:33" s="7" customFormat="1" ht="17.45" customHeight="1" x14ac:dyDescent="0.15">
      <c r="A1660" s="27" t="e">
        <f t="shared" si="293"/>
        <v>#REF!</v>
      </c>
      <c r="B1660" s="623"/>
      <c r="C1660" s="628"/>
      <c r="D1660" s="631"/>
      <c r="E1660" s="523"/>
      <c r="F1660" s="47" t="e">
        <f>IF(#REF!="","",#REF!)</f>
        <v>#REF!</v>
      </c>
      <c r="G1660" s="49" t="e">
        <f>IF(#REF!="","",#REF!)</f>
        <v>#REF!</v>
      </c>
      <c r="H1660" s="54" t="e">
        <f>IF(#REF!="","",#REF!)</f>
        <v>#REF!</v>
      </c>
      <c r="I1660" s="385" t="str">
        <f t="shared" si="288"/>
        <v/>
      </c>
      <c r="J1660" s="386"/>
      <c r="K1660" s="387"/>
      <c r="L1660" s="613" t="e">
        <f>IF(#REF!="","",#REF!)</f>
        <v>#REF!</v>
      </c>
      <c r="M1660" s="613"/>
      <c r="N1660" s="613"/>
      <c r="O1660" s="613"/>
      <c r="P1660" s="613"/>
      <c r="Q1660" s="613"/>
      <c r="R1660" s="613"/>
      <c r="S1660" s="614"/>
      <c r="T1660" s="567"/>
      <c r="U1660" s="416"/>
      <c r="V1660" s="666"/>
      <c r="W1660" s="565"/>
      <c r="X1660" s="23" t="e">
        <f t="shared" si="289"/>
        <v>#REF!</v>
      </c>
      <c r="Y1660" s="7">
        <f t="shared" si="290"/>
        <v>2</v>
      </c>
      <c r="Z1660" s="7" t="e">
        <f t="shared" si="291"/>
        <v>#REF!</v>
      </c>
      <c r="AA1660" s="7" t="e">
        <f t="shared" si="292"/>
        <v>#REF!</v>
      </c>
      <c r="AB1660" s="7" t="e">
        <f>IF(I1660=#REF!,1,2)</f>
        <v>#REF!</v>
      </c>
    </row>
    <row r="1661" spans="1:33" s="7" customFormat="1" ht="17.45" customHeight="1" x14ac:dyDescent="0.15">
      <c r="A1661" s="27" t="e">
        <f t="shared" si="293"/>
        <v>#REF!</v>
      </c>
      <c r="B1661" s="623"/>
      <c r="C1661" s="628"/>
      <c r="D1661" s="631"/>
      <c r="E1661" s="523"/>
      <c r="F1661" s="47" t="e">
        <f>IF(#REF!="","",#REF!)</f>
        <v>#REF!</v>
      </c>
      <c r="G1661" s="49" t="e">
        <f>IF(#REF!="","",#REF!)</f>
        <v>#REF!</v>
      </c>
      <c r="H1661" s="54" t="e">
        <f>IF(#REF!="","",#REF!)</f>
        <v>#REF!</v>
      </c>
      <c r="I1661" s="385" t="str">
        <f t="shared" si="288"/>
        <v/>
      </c>
      <c r="J1661" s="386"/>
      <c r="K1661" s="387"/>
      <c r="L1661" s="613" t="e">
        <f>IF(#REF!="","",#REF!)</f>
        <v>#REF!</v>
      </c>
      <c r="M1661" s="613"/>
      <c r="N1661" s="613"/>
      <c r="O1661" s="613"/>
      <c r="P1661" s="613"/>
      <c r="Q1661" s="613"/>
      <c r="R1661" s="613"/>
      <c r="S1661" s="614"/>
      <c r="T1661" s="567"/>
      <c r="U1661" s="416"/>
      <c r="V1661" s="666"/>
      <c r="W1661" s="565"/>
      <c r="X1661" s="23" t="e">
        <f t="shared" si="289"/>
        <v>#REF!</v>
      </c>
      <c r="Y1661" s="7">
        <f t="shared" si="290"/>
        <v>2</v>
      </c>
      <c r="Z1661" s="7" t="e">
        <f t="shared" si="291"/>
        <v>#REF!</v>
      </c>
      <c r="AA1661" s="7" t="e">
        <f t="shared" si="292"/>
        <v>#REF!</v>
      </c>
      <c r="AB1661" s="7" t="e">
        <f>IF(I1661=#REF!,1,2)</f>
        <v>#REF!</v>
      </c>
    </row>
    <row r="1662" spans="1:33" s="7" customFormat="1" ht="17.45" customHeight="1" x14ac:dyDescent="0.15">
      <c r="A1662" s="27" t="e">
        <f t="shared" si="293"/>
        <v>#REF!</v>
      </c>
      <c r="B1662" s="623"/>
      <c r="C1662" s="628"/>
      <c r="D1662" s="631"/>
      <c r="E1662" s="523"/>
      <c r="F1662" s="47" t="e">
        <f>IF(#REF!="","",#REF!)</f>
        <v>#REF!</v>
      </c>
      <c r="G1662" s="49" t="e">
        <f>IF(#REF!="","",#REF!)</f>
        <v>#REF!</v>
      </c>
      <c r="H1662" s="54" t="e">
        <f>IF(#REF!="","",#REF!)</f>
        <v>#REF!</v>
      </c>
      <c r="I1662" s="385" t="str">
        <f t="shared" si="288"/>
        <v/>
      </c>
      <c r="J1662" s="386"/>
      <c r="K1662" s="387"/>
      <c r="L1662" s="613" t="e">
        <f>IF(#REF!="","",#REF!)</f>
        <v>#REF!</v>
      </c>
      <c r="M1662" s="613"/>
      <c r="N1662" s="613"/>
      <c r="O1662" s="613"/>
      <c r="P1662" s="613"/>
      <c r="Q1662" s="613"/>
      <c r="R1662" s="613"/>
      <c r="S1662" s="614"/>
      <c r="T1662" s="567"/>
      <c r="U1662" s="416"/>
      <c r="V1662" s="666"/>
      <c r="W1662" s="565"/>
      <c r="X1662" s="23" t="e">
        <f t="shared" si="289"/>
        <v>#REF!</v>
      </c>
      <c r="Y1662" s="7">
        <f t="shared" si="290"/>
        <v>2</v>
      </c>
      <c r="Z1662" s="7" t="e">
        <f t="shared" si="291"/>
        <v>#REF!</v>
      </c>
      <c r="AA1662" s="7" t="e">
        <f t="shared" si="292"/>
        <v>#REF!</v>
      </c>
      <c r="AB1662" s="7" t="e">
        <f>IF(I1662=#REF!,1,2)</f>
        <v>#REF!</v>
      </c>
    </row>
    <row r="1663" spans="1:33" s="7" customFormat="1" ht="17.45" customHeight="1" x14ac:dyDescent="0.15">
      <c r="A1663" s="27" t="e">
        <f t="shared" si="293"/>
        <v>#REF!</v>
      </c>
      <c r="B1663" s="623"/>
      <c r="C1663" s="628"/>
      <c r="D1663" s="631"/>
      <c r="E1663" s="523"/>
      <c r="F1663" s="47" t="e">
        <f>IF(#REF!="","",#REF!)</f>
        <v>#REF!</v>
      </c>
      <c r="G1663" s="49" t="e">
        <f>IF(#REF!="","",#REF!)</f>
        <v>#REF!</v>
      </c>
      <c r="H1663" s="54" t="e">
        <f>IF(#REF!="","",#REF!)</f>
        <v>#REF!</v>
      </c>
      <c r="I1663" s="385" t="str">
        <f t="shared" si="288"/>
        <v/>
      </c>
      <c r="J1663" s="386"/>
      <c r="K1663" s="387"/>
      <c r="L1663" s="613" t="e">
        <f>IF(#REF!="","",#REF!)</f>
        <v>#REF!</v>
      </c>
      <c r="M1663" s="613"/>
      <c r="N1663" s="613"/>
      <c r="O1663" s="613"/>
      <c r="P1663" s="613"/>
      <c r="Q1663" s="613"/>
      <c r="R1663" s="613"/>
      <c r="S1663" s="614"/>
      <c r="T1663" s="567"/>
      <c r="U1663" s="416"/>
      <c r="V1663" s="666"/>
      <c r="W1663" s="565"/>
      <c r="X1663" s="23" t="e">
        <f t="shared" si="289"/>
        <v>#REF!</v>
      </c>
      <c r="Y1663" s="7">
        <f t="shared" si="290"/>
        <v>2</v>
      </c>
      <c r="Z1663" s="7" t="e">
        <f t="shared" si="291"/>
        <v>#REF!</v>
      </c>
      <c r="AA1663" s="7" t="e">
        <f t="shared" si="292"/>
        <v>#REF!</v>
      </c>
      <c r="AB1663" s="7" t="e">
        <f>IF(I1663=#REF!,1,2)</f>
        <v>#REF!</v>
      </c>
    </row>
    <row r="1664" spans="1:33" s="7" customFormat="1" ht="17.45" customHeight="1" x14ac:dyDescent="0.15">
      <c r="A1664" s="27" t="e">
        <f t="shared" si="293"/>
        <v>#REF!</v>
      </c>
      <c r="B1664" s="623"/>
      <c r="C1664" s="628"/>
      <c r="D1664" s="631"/>
      <c r="E1664" s="523"/>
      <c r="F1664" s="47" t="e">
        <f>IF(#REF!="","",#REF!)</f>
        <v>#REF!</v>
      </c>
      <c r="G1664" s="49" t="e">
        <f>IF(#REF!="","",#REF!)</f>
        <v>#REF!</v>
      </c>
      <c r="H1664" s="54" t="e">
        <f>IF(#REF!="","",#REF!)</f>
        <v>#REF!</v>
      </c>
      <c r="I1664" s="385" t="str">
        <f t="shared" si="288"/>
        <v/>
      </c>
      <c r="J1664" s="386"/>
      <c r="K1664" s="387"/>
      <c r="L1664" s="613" t="e">
        <f>IF(#REF!="","",#REF!)</f>
        <v>#REF!</v>
      </c>
      <c r="M1664" s="613"/>
      <c r="N1664" s="613"/>
      <c r="O1664" s="613"/>
      <c r="P1664" s="613"/>
      <c r="Q1664" s="613"/>
      <c r="R1664" s="613"/>
      <c r="S1664" s="614"/>
      <c r="T1664" s="567"/>
      <c r="U1664" s="416"/>
      <c r="V1664" s="666"/>
      <c r="W1664" s="565"/>
      <c r="X1664" s="23" t="e">
        <f t="shared" si="289"/>
        <v>#REF!</v>
      </c>
      <c r="Y1664" s="7">
        <f t="shared" si="290"/>
        <v>2</v>
      </c>
      <c r="Z1664" s="7" t="e">
        <f t="shared" si="291"/>
        <v>#REF!</v>
      </c>
      <c r="AA1664" s="7" t="e">
        <f t="shared" si="292"/>
        <v>#REF!</v>
      </c>
      <c r="AB1664" s="7" t="e">
        <f>IF(I1664=#REF!,1,2)</f>
        <v>#REF!</v>
      </c>
    </row>
    <row r="1665" spans="1:30" s="7" customFormat="1" ht="17.45" customHeight="1" x14ac:dyDescent="0.15">
      <c r="A1665" s="27" t="e">
        <f t="shared" si="293"/>
        <v>#REF!</v>
      </c>
      <c r="B1665" s="623"/>
      <c r="C1665" s="628"/>
      <c r="D1665" s="631"/>
      <c r="E1665" s="523"/>
      <c r="F1665" s="47" t="e">
        <f>IF(#REF!="","",#REF!)</f>
        <v>#REF!</v>
      </c>
      <c r="G1665" s="49" t="e">
        <f>IF(#REF!="","",#REF!)</f>
        <v>#REF!</v>
      </c>
      <c r="H1665" s="54" t="e">
        <f>IF(#REF!="","",#REF!)</f>
        <v>#REF!</v>
      </c>
      <c r="I1665" s="385" t="str">
        <f t="shared" si="288"/>
        <v/>
      </c>
      <c r="J1665" s="386"/>
      <c r="K1665" s="387"/>
      <c r="L1665" s="613" t="e">
        <f>IF(#REF!="","",#REF!)</f>
        <v>#REF!</v>
      </c>
      <c r="M1665" s="613"/>
      <c r="N1665" s="613"/>
      <c r="O1665" s="613"/>
      <c r="P1665" s="613"/>
      <c r="Q1665" s="613"/>
      <c r="R1665" s="613"/>
      <c r="S1665" s="614"/>
      <c r="T1665" s="567"/>
      <c r="U1665" s="416"/>
      <c r="V1665" s="666"/>
      <c r="W1665" s="565"/>
      <c r="X1665" s="23" t="e">
        <f t="shared" si="289"/>
        <v>#REF!</v>
      </c>
      <c r="Y1665" s="7">
        <f t="shared" si="290"/>
        <v>2</v>
      </c>
      <c r="Z1665" s="7" t="e">
        <f t="shared" si="291"/>
        <v>#REF!</v>
      </c>
      <c r="AA1665" s="7" t="e">
        <f t="shared" si="292"/>
        <v>#REF!</v>
      </c>
      <c r="AB1665" s="7" t="e">
        <f>IF(I1665=#REF!,1,2)</f>
        <v>#REF!</v>
      </c>
    </row>
    <row r="1666" spans="1:30" s="7" customFormat="1" ht="17.45" customHeight="1" x14ac:dyDescent="0.15">
      <c r="A1666" s="27" t="e">
        <f t="shared" si="293"/>
        <v>#REF!</v>
      </c>
      <c r="B1666" s="623"/>
      <c r="C1666" s="628"/>
      <c r="D1666" s="631"/>
      <c r="E1666" s="523"/>
      <c r="F1666" s="47" t="e">
        <f>IF(#REF!="","",#REF!)</f>
        <v>#REF!</v>
      </c>
      <c r="G1666" s="49" t="e">
        <f>IF(#REF!="","",#REF!)</f>
        <v>#REF!</v>
      </c>
      <c r="H1666" s="54" t="e">
        <f>IF(#REF!="","",#REF!)</f>
        <v>#REF!</v>
      </c>
      <c r="I1666" s="385" t="str">
        <f t="shared" si="288"/>
        <v/>
      </c>
      <c r="J1666" s="386"/>
      <c r="K1666" s="387"/>
      <c r="L1666" s="613" t="e">
        <f>IF(#REF!="","",#REF!)</f>
        <v>#REF!</v>
      </c>
      <c r="M1666" s="613"/>
      <c r="N1666" s="613"/>
      <c r="O1666" s="613"/>
      <c r="P1666" s="613"/>
      <c r="Q1666" s="613"/>
      <c r="R1666" s="613"/>
      <c r="S1666" s="614"/>
      <c r="T1666" s="567"/>
      <c r="U1666" s="416"/>
      <c r="V1666" s="666"/>
      <c r="W1666" s="565"/>
      <c r="X1666" s="23" t="e">
        <f t="shared" si="289"/>
        <v>#REF!</v>
      </c>
      <c r="Y1666" s="7">
        <f t="shared" si="290"/>
        <v>2</v>
      </c>
      <c r="Z1666" s="7" t="e">
        <f t="shared" si="291"/>
        <v>#REF!</v>
      </c>
      <c r="AA1666" s="7" t="e">
        <f t="shared" si="292"/>
        <v>#REF!</v>
      </c>
      <c r="AB1666" s="7" t="e">
        <f>IF(I1666=#REF!,1,2)</f>
        <v>#REF!</v>
      </c>
    </row>
    <row r="1667" spans="1:30" s="7" customFormat="1" ht="17.45" customHeight="1" x14ac:dyDescent="0.15">
      <c r="A1667" s="27" t="e">
        <f t="shared" si="293"/>
        <v>#REF!</v>
      </c>
      <c r="B1667" s="623"/>
      <c r="C1667" s="628"/>
      <c r="D1667" s="631"/>
      <c r="E1667" s="523"/>
      <c r="F1667" s="47" t="e">
        <f>IF(#REF!="","",#REF!)</f>
        <v>#REF!</v>
      </c>
      <c r="G1667" s="49" t="e">
        <f>IF(#REF!="","",#REF!)</f>
        <v>#REF!</v>
      </c>
      <c r="H1667" s="54" t="e">
        <f>IF(#REF!="","",#REF!)</f>
        <v>#REF!</v>
      </c>
      <c r="I1667" s="385" t="str">
        <f t="shared" si="288"/>
        <v/>
      </c>
      <c r="J1667" s="386"/>
      <c r="K1667" s="387"/>
      <c r="L1667" s="613" t="e">
        <f>IF(#REF!="","",#REF!)</f>
        <v>#REF!</v>
      </c>
      <c r="M1667" s="613"/>
      <c r="N1667" s="613"/>
      <c r="O1667" s="613"/>
      <c r="P1667" s="613"/>
      <c r="Q1667" s="613"/>
      <c r="R1667" s="613"/>
      <c r="S1667" s="614"/>
      <c r="T1667" s="567"/>
      <c r="U1667" s="416"/>
      <c r="V1667" s="666"/>
      <c r="W1667" s="565"/>
      <c r="X1667" s="23" t="e">
        <f t="shared" si="289"/>
        <v>#REF!</v>
      </c>
      <c r="Y1667" s="7">
        <f t="shared" si="290"/>
        <v>2</v>
      </c>
      <c r="Z1667" s="7" t="e">
        <f t="shared" si="291"/>
        <v>#REF!</v>
      </c>
      <c r="AA1667" s="7" t="e">
        <f t="shared" si="292"/>
        <v>#REF!</v>
      </c>
      <c r="AB1667" s="7" t="e">
        <f>IF(I1667=#REF!,1,2)</f>
        <v>#REF!</v>
      </c>
    </row>
    <row r="1668" spans="1:30" s="7" customFormat="1" ht="17.45" customHeight="1" x14ac:dyDescent="0.15">
      <c r="A1668" s="27" t="e">
        <f t="shared" si="293"/>
        <v>#REF!</v>
      </c>
      <c r="B1668" s="623"/>
      <c r="C1668" s="628"/>
      <c r="D1668" s="631"/>
      <c r="E1668" s="523"/>
      <c r="F1668" s="47" t="e">
        <f>IF(#REF!="","",#REF!)</f>
        <v>#REF!</v>
      </c>
      <c r="G1668" s="49" t="e">
        <f>IF(#REF!="","",#REF!)</f>
        <v>#REF!</v>
      </c>
      <c r="H1668" s="54" t="e">
        <f>IF(#REF!="","",#REF!)</f>
        <v>#REF!</v>
      </c>
      <c r="I1668" s="385" t="str">
        <f t="shared" si="288"/>
        <v/>
      </c>
      <c r="J1668" s="386"/>
      <c r="K1668" s="387"/>
      <c r="L1668" s="613" t="e">
        <f>IF(#REF!="","",#REF!)</f>
        <v>#REF!</v>
      </c>
      <c r="M1668" s="613"/>
      <c r="N1668" s="613"/>
      <c r="O1668" s="613"/>
      <c r="P1668" s="613"/>
      <c r="Q1668" s="613"/>
      <c r="R1668" s="613"/>
      <c r="S1668" s="614"/>
      <c r="T1668" s="567"/>
      <c r="U1668" s="416"/>
      <c r="V1668" s="666"/>
      <c r="W1668" s="565"/>
      <c r="X1668" s="23" t="e">
        <f t="shared" si="289"/>
        <v>#REF!</v>
      </c>
      <c r="Y1668" s="7">
        <f t="shared" si="290"/>
        <v>2</v>
      </c>
      <c r="Z1668" s="7" t="e">
        <f t="shared" si="291"/>
        <v>#REF!</v>
      </c>
      <c r="AA1668" s="7" t="e">
        <f t="shared" si="292"/>
        <v>#REF!</v>
      </c>
      <c r="AB1668" s="7" t="e">
        <f>IF(I1668=#REF!,1,2)</f>
        <v>#REF!</v>
      </c>
    </row>
    <row r="1669" spans="1:30" s="7" customFormat="1" ht="17.45" customHeight="1" x14ac:dyDescent="0.15">
      <c r="A1669" s="27" t="e">
        <f t="shared" si="293"/>
        <v>#REF!</v>
      </c>
      <c r="B1669" s="623"/>
      <c r="C1669" s="628"/>
      <c r="D1669" s="631"/>
      <c r="E1669" s="523"/>
      <c r="F1669" s="47" t="e">
        <f>IF(#REF!="","",#REF!)</f>
        <v>#REF!</v>
      </c>
      <c r="G1669" s="49" t="e">
        <f>IF(#REF!="","",#REF!)</f>
        <v>#REF!</v>
      </c>
      <c r="H1669" s="54" t="e">
        <f>IF(#REF!="","",#REF!)</f>
        <v>#REF!</v>
      </c>
      <c r="I1669" s="385" t="str">
        <f t="shared" si="288"/>
        <v/>
      </c>
      <c r="J1669" s="386"/>
      <c r="K1669" s="387"/>
      <c r="L1669" s="613" t="e">
        <f>IF(#REF!="","",#REF!)</f>
        <v>#REF!</v>
      </c>
      <c r="M1669" s="613"/>
      <c r="N1669" s="613"/>
      <c r="O1669" s="613"/>
      <c r="P1669" s="613"/>
      <c r="Q1669" s="613"/>
      <c r="R1669" s="613"/>
      <c r="S1669" s="614"/>
      <c r="T1669" s="567"/>
      <c r="U1669" s="416"/>
      <c r="V1669" s="666"/>
      <c r="W1669" s="565"/>
      <c r="X1669" s="23" t="e">
        <f t="shared" si="289"/>
        <v>#REF!</v>
      </c>
      <c r="Y1669" s="7">
        <f t="shared" si="290"/>
        <v>2</v>
      </c>
      <c r="Z1669" s="7" t="e">
        <f t="shared" si="291"/>
        <v>#REF!</v>
      </c>
      <c r="AA1669" s="7" t="e">
        <f t="shared" si="292"/>
        <v>#REF!</v>
      </c>
      <c r="AB1669" s="7" t="e">
        <f>IF(I1669=#REF!,1,2)</f>
        <v>#REF!</v>
      </c>
    </row>
    <row r="1670" spans="1:30" s="7" customFormat="1" ht="17.45" customHeight="1" x14ac:dyDescent="0.15">
      <c r="A1670" s="27" t="e">
        <f t="shared" si="293"/>
        <v>#REF!</v>
      </c>
      <c r="B1670" s="623"/>
      <c r="C1670" s="628"/>
      <c r="D1670" s="631"/>
      <c r="E1670" s="523"/>
      <c r="F1670" s="47" t="e">
        <f>IF(#REF!="","",#REF!)</f>
        <v>#REF!</v>
      </c>
      <c r="G1670" s="49" t="e">
        <f>IF(#REF!="","",#REF!)</f>
        <v>#REF!</v>
      </c>
      <c r="H1670" s="54" t="e">
        <f>IF(#REF!="","",#REF!)</f>
        <v>#REF!</v>
      </c>
      <c r="I1670" s="385" t="str">
        <f t="shared" si="288"/>
        <v/>
      </c>
      <c r="J1670" s="386"/>
      <c r="K1670" s="387"/>
      <c r="L1670" s="613" t="e">
        <f>IF(#REF!="","",#REF!)</f>
        <v>#REF!</v>
      </c>
      <c r="M1670" s="613"/>
      <c r="N1670" s="613"/>
      <c r="O1670" s="613"/>
      <c r="P1670" s="613"/>
      <c r="Q1670" s="613"/>
      <c r="R1670" s="613"/>
      <c r="S1670" s="614"/>
      <c r="T1670" s="567"/>
      <c r="U1670" s="416"/>
      <c r="V1670" s="666"/>
      <c r="W1670" s="565"/>
      <c r="X1670" s="23" t="e">
        <f t="shared" si="289"/>
        <v>#REF!</v>
      </c>
      <c r="Y1670" s="7">
        <f t="shared" si="290"/>
        <v>2</v>
      </c>
      <c r="Z1670" s="7" t="e">
        <f t="shared" si="291"/>
        <v>#REF!</v>
      </c>
      <c r="AA1670" s="7" t="e">
        <f t="shared" si="292"/>
        <v>#REF!</v>
      </c>
      <c r="AB1670" s="7" t="e">
        <f>IF(I1670=#REF!,1,2)</f>
        <v>#REF!</v>
      </c>
    </row>
    <row r="1671" spans="1:30" s="7" customFormat="1" ht="17.45" customHeight="1" x14ac:dyDescent="0.15">
      <c r="A1671" s="27" t="e">
        <f t="shared" si="293"/>
        <v>#REF!</v>
      </c>
      <c r="B1671" s="623"/>
      <c r="C1671" s="628"/>
      <c r="D1671" s="631"/>
      <c r="E1671" s="523"/>
      <c r="F1671" s="47" t="e">
        <f>IF(#REF!="","",#REF!)</f>
        <v>#REF!</v>
      </c>
      <c r="G1671" s="49" t="e">
        <f>IF(#REF!="","",#REF!)</f>
        <v>#REF!</v>
      </c>
      <c r="H1671" s="54" t="e">
        <f>IF(#REF!="","",#REF!)</f>
        <v>#REF!</v>
      </c>
      <c r="I1671" s="385" t="str">
        <f t="shared" si="288"/>
        <v/>
      </c>
      <c r="J1671" s="386"/>
      <c r="K1671" s="387"/>
      <c r="L1671" s="613" t="e">
        <f>IF(#REF!="","",#REF!)</f>
        <v>#REF!</v>
      </c>
      <c r="M1671" s="613"/>
      <c r="N1671" s="613"/>
      <c r="O1671" s="613"/>
      <c r="P1671" s="613"/>
      <c r="Q1671" s="613"/>
      <c r="R1671" s="613"/>
      <c r="S1671" s="614"/>
      <c r="T1671" s="567"/>
      <c r="U1671" s="416"/>
      <c r="V1671" s="666"/>
      <c r="W1671" s="565"/>
      <c r="X1671" s="23" t="e">
        <f t="shared" si="289"/>
        <v>#REF!</v>
      </c>
      <c r="Y1671" s="7">
        <f t="shared" si="290"/>
        <v>2</v>
      </c>
      <c r="Z1671" s="7" t="e">
        <f t="shared" si="291"/>
        <v>#REF!</v>
      </c>
      <c r="AA1671" s="7" t="e">
        <f t="shared" si="292"/>
        <v>#REF!</v>
      </c>
      <c r="AB1671" s="7" t="e">
        <f>IF(I1671=#REF!,1,2)</f>
        <v>#REF!</v>
      </c>
    </row>
    <row r="1672" spans="1:30" s="7" customFormat="1" ht="17.45" customHeight="1" x14ac:dyDescent="0.15">
      <c r="A1672" s="27" t="e">
        <f t="shared" si="293"/>
        <v>#REF!</v>
      </c>
      <c r="B1672" s="623"/>
      <c r="C1672" s="628"/>
      <c r="D1672" s="631"/>
      <c r="E1672" s="523"/>
      <c r="F1672" s="47" t="e">
        <f>IF(#REF!="","",#REF!)</f>
        <v>#REF!</v>
      </c>
      <c r="G1672" s="49" t="e">
        <f>IF(#REF!="","",#REF!)</f>
        <v>#REF!</v>
      </c>
      <c r="H1672" s="54" t="e">
        <f>IF(#REF!="","",#REF!)</f>
        <v>#REF!</v>
      </c>
      <c r="I1672" s="385" t="str">
        <f t="shared" si="288"/>
        <v/>
      </c>
      <c r="J1672" s="386"/>
      <c r="K1672" s="387"/>
      <c r="L1672" s="613" t="e">
        <f>IF(#REF!="","",#REF!)</f>
        <v>#REF!</v>
      </c>
      <c r="M1672" s="613"/>
      <c r="N1672" s="613"/>
      <c r="O1672" s="613"/>
      <c r="P1672" s="613"/>
      <c r="Q1672" s="613"/>
      <c r="R1672" s="613"/>
      <c r="S1672" s="614"/>
      <c r="T1672" s="567"/>
      <c r="U1672" s="416"/>
      <c r="V1672" s="666"/>
      <c r="W1672" s="565"/>
      <c r="X1672" s="23" t="e">
        <f t="shared" si="289"/>
        <v>#REF!</v>
      </c>
      <c r="Y1672" s="7">
        <f t="shared" si="290"/>
        <v>2</v>
      </c>
      <c r="Z1672" s="7" t="e">
        <f t="shared" si="291"/>
        <v>#REF!</v>
      </c>
      <c r="AA1672" s="7" t="e">
        <f t="shared" si="292"/>
        <v>#REF!</v>
      </c>
      <c r="AB1672" s="7" t="e">
        <f>IF(I1672=#REF!,1,2)</f>
        <v>#REF!</v>
      </c>
    </row>
    <row r="1673" spans="1:30" s="7" customFormat="1" ht="17.45" customHeight="1" x14ac:dyDescent="0.15">
      <c r="A1673" s="27" t="e">
        <f t="shared" si="293"/>
        <v>#REF!</v>
      </c>
      <c r="B1673" s="623"/>
      <c r="C1673" s="628"/>
      <c r="D1673" s="631"/>
      <c r="E1673" s="523"/>
      <c r="F1673" s="47" t="e">
        <f>IF(#REF!="","",#REF!)</f>
        <v>#REF!</v>
      </c>
      <c r="G1673" s="49" t="e">
        <f>IF(#REF!="","",#REF!)</f>
        <v>#REF!</v>
      </c>
      <c r="H1673" s="54" t="e">
        <f>IF(#REF!="","",#REF!)</f>
        <v>#REF!</v>
      </c>
      <c r="I1673" s="385" t="str">
        <f t="shared" si="288"/>
        <v/>
      </c>
      <c r="J1673" s="386"/>
      <c r="K1673" s="387"/>
      <c r="L1673" s="613" t="e">
        <f>IF(#REF!="","",#REF!)</f>
        <v>#REF!</v>
      </c>
      <c r="M1673" s="613"/>
      <c r="N1673" s="613"/>
      <c r="O1673" s="613"/>
      <c r="P1673" s="613"/>
      <c r="Q1673" s="613"/>
      <c r="R1673" s="613"/>
      <c r="S1673" s="614"/>
      <c r="T1673" s="567"/>
      <c r="U1673" s="416"/>
      <c r="V1673" s="666"/>
      <c r="W1673" s="565"/>
      <c r="X1673" s="23" t="e">
        <f t="shared" si="289"/>
        <v>#REF!</v>
      </c>
      <c r="Y1673" s="7">
        <f t="shared" si="290"/>
        <v>2</v>
      </c>
      <c r="Z1673" s="7" t="e">
        <f t="shared" si="291"/>
        <v>#REF!</v>
      </c>
      <c r="AA1673" s="7" t="e">
        <f t="shared" si="292"/>
        <v>#REF!</v>
      </c>
      <c r="AB1673" s="7" t="e">
        <f>IF(I1673=#REF!,1,2)</f>
        <v>#REF!</v>
      </c>
    </row>
    <row r="1674" spans="1:30" s="7" customFormat="1" ht="17.45" customHeight="1" thickBot="1" x14ac:dyDescent="0.2">
      <c r="A1674" s="27" t="e">
        <f t="shared" si="293"/>
        <v>#REF!</v>
      </c>
      <c r="B1674" s="623"/>
      <c r="C1674" s="628"/>
      <c r="D1674" s="631"/>
      <c r="E1674" s="523"/>
      <c r="F1674" s="47" t="e">
        <f>IF(#REF!="","",#REF!)</f>
        <v>#REF!</v>
      </c>
      <c r="G1674" s="49" t="e">
        <f>IF(#REF!="","",#REF!)</f>
        <v>#REF!</v>
      </c>
      <c r="H1674" s="54" t="e">
        <f>IF(#REF!="","",#REF!)</f>
        <v>#REF!</v>
      </c>
      <c r="I1674" s="385" t="str">
        <f t="shared" si="288"/>
        <v/>
      </c>
      <c r="J1674" s="386"/>
      <c r="K1674" s="387"/>
      <c r="L1674" s="613" t="e">
        <f>IF(#REF!="","",#REF!)</f>
        <v>#REF!</v>
      </c>
      <c r="M1674" s="613"/>
      <c r="N1674" s="613"/>
      <c r="O1674" s="613"/>
      <c r="P1674" s="613"/>
      <c r="Q1674" s="613"/>
      <c r="R1674" s="613"/>
      <c r="S1674" s="614"/>
      <c r="T1674" s="668"/>
      <c r="U1674" s="416"/>
      <c r="V1674" s="666"/>
      <c r="W1674" s="565"/>
      <c r="X1674" s="23" t="e">
        <f t="shared" si="289"/>
        <v>#REF!</v>
      </c>
      <c r="Y1674" s="7">
        <f t="shared" si="290"/>
        <v>2</v>
      </c>
      <c r="Z1674" s="7" t="e">
        <f t="shared" si="291"/>
        <v>#REF!</v>
      </c>
      <c r="AA1674" s="7" t="e">
        <f t="shared" si="292"/>
        <v>#REF!</v>
      </c>
      <c r="AB1674" s="7" t="e">
        <f>IF(I1674=#REF!,1,2)</f>
        <v>#REF!</v>
      </c>
    </row>
    <row r="1675" spans="1:30" s="7" customFormat="1" ht="36" customHeight="1" thickBot="1" x14ac:dyDescent="0.2">
      <c r="A1675" s="13"/>
      <c r="B1675" s="623"/>
      <c r="C1675" s="628"/>
      <c r="D1675" s="631"/>
      <c r="E1675" s="508" t="s">
        <v>240</v>
      </c>
      <c r="F1675" s="511" t="s">
        <v>206</v>
      </c>
      <c r="G1675" s="435"/>
      <c r="H1675" s="434" t="s">
        <v>207</v>
      </c>
      <c r="I1675" s="435"/>
      <c r="J1675" s="435"/>
      <c r="K1675" s="435"/>
      <c r="L1675" s="436" t="s">
        <v>208</v>
      </c>
      <c r="M1675" s="436"/>
      <c r="N1675" s="436"/>
      <c r="O1675" s="669" t="s">
        <v>209</v>
      </c>
      <c r="P1675" s="670"/>
      <c r="Q1675" s="512" t="s">
        <v>210</v>
      </c>
      <c r="R1675" s="38" t="s">
        <v>206</v>
      </c>
      <c r="S1675" s="39" t="s">
        <v>202</v>
      </c>
      <c r="T1675" s="44" t="s">
        <v>211</v>
      </c>
      <c r="U1675" s="416"/>
      <c r="V1675" s="666"/>
      <c r="W1675" s="565"/>
      <c r="X1675" s="28"/>
      <c r="Y1675" s="21" t="s">
        <v>212</v>
      </c>
      <c r="Z1675" s="21" t="s">
        <v>210</v>
      </c>
      <c r="AB1675" s="45" t="s">
        <v>213</v>
      </c>
      <c r="AC1675" s="45" t="s">
        <v>214</v>
      </c>
      <c r="AD1675" s="22"/>
    </row>
    <row r="1676" spans="1:30" s="7" customFormat="1" ht="15" customHeight="1" x14ac:dyDescent="0.15">
      <c r="A1676" s="29"/>
      <c r="B1676" s="623"/>
      <c r="C1676" s="628"/>
      <c r="D1676" s="631"/>
      <c r="E1676" s="509"/>
      <c r="F1676" s="515" t="e">
        <f>IF(#REF!="","",#REF!)</f>
        <v>#REF!</v>
      </c>
      <c r="G1676" s="516"/>
      <c r="H1676" s="439" t="e">
        <f>IF(#REF!="","",#REF!)</f>
        <v>#REF!</v>
      </c>
      <c r="I1676" s="440"/>
      <c r="J1676" s="440"/>
      <c r="K1676" s="440"/>
      <c r="L1676" s="441" t="e">
        <f>IF(#REF!="","",#REF!)</f>
        <v>#REF!</v>
      </c>
      <c r="M1676" s="442"/>
      <c r="N1676" s="442"/>
      <c r="O1676" s="443" t="e">
        <f>SUM($L1676:$N1678)</f>
        <v>#REF!</v>
      </c>
      <c r="P1676" s="444"/>
      <c r="Q1676" s="513"/>
      <c r="R1676" s="42" t="e">
        <f>IF(#REF!="","",#REF!)</f>
        <v>#REF!</v>
      </c>
      <c r="S1676" s="40" t="e">
        <f>IF(#REF!="","",#REF!)</f>
        <v>#REF!</v>
      </c>
      <c r="T1676" s="617" t="e">
        <f>SUM($S1676:$S1678)</f>
        <v>#REF!</v>
      </c>
      <c r="U1676" s="416"/>
      <c r="V1676" s="666"/>
      <c r="W1676" s="565"/>
      <c r="X1676" s="23" t="e">
        <f>IF(OR(Y1676=2,Z1676=2,AB1676=2,AC1676=2),"入力不備あり","")</f>
        <v>#REF!</v>
      </c>
      <c r="Y1676" s="41" t="e">
        <f>IF(AND(F1676="",H1676="",L1676=""),"",IF(AND(F1676&lt;&gt;"",F1676&gt;0,L1676&lt;&gt;"",L1676&gt;0,H1676="○"),"",2))</f>
        <v>#REF!</v>
      </c>
      <c r="Z1676" s="41" t="e">
        <f>IF(AND(R1676="",S1676=""),"",IF(AND(R1676&gt;0,R1676&lt;&gt;"",S1676&gt;0,S1676&lt;&gt;""),"",2))</f>
        <v>#REF!</v>
      </c>
      <c r="AA1676" s="30"/>
      <c r="AB1676" s="7" t="e">
        <f>IF(AND(O1676=0,#REF!=0),"",IF(O1676=#REF!,1,2))</f>
        <v>#REF!</v>
      </c>
      <c r="AC1676" s="7" t="e">
        <f>IF(AND(T1676=0,#REF!=0),"",IF(T1676=#REF!,1,2))</f>
        <v>#REF!</v>
      </c>
    </row>
    <row r="1677" spans="1:30" s="7" customFormat="1" ht="15" customHeight="1" x14ac:dyDescent="0.15">
      <c r="A1677" s="29"/>
      <c r="B1677" s="623"/>
      <c r="C1677" s="628"/>
      <c r="D1677" s="631"/>
      <c r="E1677" s="509"/>
      <c r="F1677" s="500" t="e">
        <f>IF(#REF!="","",#REF!)</f>
        <v>#REF!</v>
      </c>
      <c r="G1677" s="501"/>
      <c r="H1677" s="448" t="e">
        <f>IF(#REF!="","",#REF!)</f>
        <v>#REF!</v>
      </c>
      <c r="I1677" s="449"/>
      <c r="J1677" s="449"/>
      <c r="K1677" s="449"/>
      <c r="L1677" s="450" t="e">
        <f>IF(#REF!="","",#REF!)</f>
        <v>#REF!</v>
      </c>
      <c r="M1677" s="451"/>
      <c r="N1677" s="451"/>
      <c r="O1677" s="445"/>
      <c r="P1677" s="444"/>
      <c r="Q1677" s="513"/>
      <c r="R1677" s="42" t="e">
        <f>IF(#REF!="","",#REF!)</f>
        <v>#REF!</v>
      </c>
      <c r="S1677" s="40" t="e">
        <f>IF(#REF!="","",#REF!)</f>
        <v>#REF!</v>
      </c>
      <c r="T1677" s="618"/>
      <c r="U1677" s="416"/>
      <c r="V1677" s="666"/>
      <c r="W1677" s="565"/>
      <c r="X1677" s="23" t="e">
        <f>IF(OR(Y1677=2,Z1677=2),"入力不備あり","")</f>
        <v>#REF!</v>
      </c>
      <c r="Y1677" s="41" t="e">
        <f>IF(AND(F1677="",H1677="",L1677=""),"",IF(AND(F1677&lt;&gt;"",F1677&gt;0,L1677&lt;&gt;"",L1677&gt;0,H1677="○"),"",2))</f>
        <v>#REF!</v>
      </c>
      <c r="Z1677" s="41" t="e">
        <f t="shared" ref="Z1677:Z1678" si="294">IF(AND(R1677="",S1677=""),"",IF(AND(R1677&gt;0,R1677&lt;&gt;"",S1677&gt;0,S1677&lt;&gt;""),"",2))</f>
        <v>#REF!</v>
      </c>
      <c r="AA1677" s="30"/>
    </row>
    <row r="1678" spans="1:30" s="7" customFormat="1" ht="15" customHeight="1" thickBot="1" x14ac:dyDescent="0.2">
      <c r="A1678" s="29"/>
      <c r="B1678" s="623"/>
      <c r="C1678" s="628"/>
      <c r="D1678" s="631"/>
      <c r="E1678" s="615"/>
      <c r="F1678" s="620" t="e">
        <f>IF(#REF!="","",#REF!)</f>
        <v>#REF!</v>
      </c>
      <c r="G1678" s="621"/>
      <c r="H1678" s="640" t="e">
        <f>IF(#REF!="","",#REF!)</f>
        <v>#REF!</v>
      </c>
      <c r="I1678" s="641"/>
      <c r="J1678" s="641"/>
      <c r="K1678" s="641"/>
      <c r="L1678" s="642" t="e">
        <f>IF(#REF!="","",#REF!)</f>
        <v>#REF!</v>
      </c>
      <c r="M1678" s="643"/>
      <c r="N1678" s="643"/>
      <c r="O1678" s="663"/>
      <c r="P1678" s="664"/>
      <c r="Q1678" s="616"/>
      <c r="R1678" s="59" t="e">
        <f>IF(#REF!="","",#REF!)</f>
        <v>#REF!</v>
      </c>
      <c r="S1678" s="60" t="e">
        <f>IF(#REF!="","",#REF!)</f>
        <v>#REF!</v>
      </c>
      <c r="T1678" s="619"/>
      <c r="U1678" s="416"/>
      <c r="V1678" s="666"/>
      <c r="W1678" s="565"/>
      <c r="X1678" s="23" t="e">
        <f>IF(OR(Y1678=2,Z1678=2),"入力不備あり","")</f>
        <v>#REF!</v>
      </c>
      <c r="Y1678" s="41" t="e">
        <f>IF(AND(F1678="",H1678="",L1678=""),"",IF(AND(F1678&lt;&gt;"",F1678&gt;0,L1678&lt;&gt;"",L1678&gt;0,H1678="○"),"",2))</f>
        <v>#REF!</v>
      </c>
      <c r="Z1678" s="41" t="e">
        <f t="shared" si="294"/>
        <v>#REF!</v>
      </c>
      <c r="AA1678" s="30"/>
    </row>
    <row r="1679" spans="1:30" s="7" customFormat="1" ht="27.6" customHeight="1" x14ac:dyDescent="0.15">
      <c r="A1679" s="320"/>
      <c r="B1679" s="624"/>
      <c r="C1679" s="326" t="s">
        <v>215</v>
      </c>
      <c r="D1679" s="327"/>
      <c r="E1679" s="608" t="e">
        <f>IF(#REF!="","",#REF!)</f>
        <v>#REF!</v>
      </c>
      <c r="F1679" s="609"/>
      <c r="G1679" s="609"/>
      <c r="H1679" s="609"/>
      <c r="I1679" s="609"/>
      <c r="J1679" s="609"/>
      <c r="K1679" s="609"/>
      <c r="L1679" s="609"/>
      <c r="M1679" s="609"/>
      <c r="N1679" s="609"/>
      <c r="O1679" s="609"/>
      <c r="P1679" s="609"/>
      <c r="Q1679" s="609"/>
      <c r="R1679" s="609"/>
      <c r="S1679" s="609"/>
      <c r="T1679" s="609"/>
      <c r="U1679" s="609"/>
      <c r="V1679" s="609"/>
      <c r="W1679" s="610"/>
    </row>
    <row r="1680" spans="1:30" s="7" customFormat="1" ht="27.6" customHeight="1" thickBot="1" x14ac:dyDescent="0.2">
      <c r="A1680" s="320"/>
      <c r="B1680" s="624"/>
      <c r="C1680" s="326" t="s">
        <v>216</v>
      </c>
      <c r="D1680" s="327"/>
      <c r="E1680" s="608" t="e">
        <f>IF(#REF!="","",#REF!)</f>
        <v>#REF!</v>
      </c>
      <c r="F1680" s="609"/>
      <c r="G1680" s="609"/>
      <c r="H1680" s="609"/>
      <c r="I1680" s="609"/>
      <c r="J1680" s="609"/>
      <c r="K1680" s="609"/>
      <c r="L1680" s="609"/>
      <c r="M1680" s="609"/>
      <c r="N1680" s="609"/>
      <c r="O1680" s="609"/>
      <c r="P1680" s="609"/>
      <c r="Q1680" s="609"/>
      <c r="R1680" s="611"/>
      <c r="S1680" s="611"/>
      <c r="T1680" s="611"/>
      <c r="U1680" s="611"/>
      <c r="V1680" s="611"/>
      <c r="W1680" s="612"/>
    </row>
    <row r="1681" spans="1:33" s="7" customFormat="1" ht="18.600000000000001" customHeight="1" x14ac:dyDescent="0.15">
      <c r="A1681" s="320"/>
      <c r="B1681" s="624"/>
      <c r="C1681" s="332" t="s">
        <v>217</v>
      </c>
      <c r="D1681" s="333"/>
      <c r="E1681" s="333"/>
      <c r="F1681" s="334"/>
      <c r="G1681" s="377" t="s">
        <v>218</v>
      </c>
      <c r="H1681" s="378"/>
      <c r="I1681" s="378"/>
      <c r="J1681" s="378"/>
      <c r="K1681" s="378"/>
      <c r="L1681" s="378"/>
      <c r="M1681" s="378"/>
      <c r="N1681" s="378"/>
      <c r="O1681" s="378"/>
      <c r="P1681" s="378"/>
      <c r="Q1681" s="378"/>
      <c r="R1681" s="389" t="e">
        <f>IF(X1681&lt;&gt;"","","【入力内容確認欄】以下を確認し【作業用】事業計画書(間接)シートを修正願います。")</f>
        <v>#REF!</v>
      </c>
      <c r="S1681" s="632"/>
      <c r="T1681" s="632"/>
      <c r="U1681" s="632"/>
      <c r="V1681" s="632"/>
      <c r="W1681" s="633"/>
      <c r="X1681" s="68" t="e">
        <f>IF(AND(R1684="",R1685="",R1686="",R1687="",R1688="",R1689=""),"左の市区町村に係る入力が完了しました。今一度、記載内容をご確認ください。","")</f>
        <v>#REF!</v>
      </c>
    </row>
    <row r="1682" spans="1:33" s="7" customFormat="1" ht="9" customHeight="1" x14ac:dyDescent="0.15">
      <c r="A1682" s="320"/>
      <c r="B1682" s="624"/>
      <c r="C1682" s="335"/>
      <c r="D1682" s="336"/>
      <c r="E1682" s="336"/>
      <c r="F1682" s="337"/>
      <c r="G1682" s="379"/>
      <c r="H1682" s="380"/>
      <c r="I1682" s="380"/>
      <c r="J1682" s="380"/>
      <c r="K1682" s="380"/>
      <c r="L1682" s="380"/>
      <c r="M1682" s="380"/>
      <c r="N1682" s="380"/>
      <c r="O1682" s="380"/>
      <c r="P1682" s="380"/>
      <c r="Q1682" s="380"/>
      <c r="R1682" s="634"/>
      <c r="S1682" s="635"/>
      <c r="T1682" s="635"/>
      <c r="U1682" s="635"/>
      <c r="V1682" s="635"/>
      <c r="W1682" s="636"/>
    </row>
    <row r="1683" spans="1:33" s="7" customFormat="1" ht="9" customHeight="1" thickBot="1" x14ac:dyDescent="0.2">
      <c r="A1683" s="320"/>
      <c r="B1683" s="624"/>
      <c r="C1683" s="335"/>
      <c r="D1683" s="336"/>
      <c r="E1683" s="336"/>
      <c r="F1683" s="337"/>
      <c r="G1683" s="381"/>
      <c r="H1683" s="382"/>
      <c r="I1683" s="382"/>
      <c r="J1683" s="382"/>
      <c r="K1683" s="382"/>
      <c r="L1683" s="382"/>
      <c r="M1683" s="382"/>
      <c r="N1683" s="382"/>
      <c r="O1683" s="382"/>
      <c r="P1683" s="382"/>
      <c r="Q1683" s="382"/>
      <c r="R1683" s="637"/>
      <c r="S1683" s="638"/>
      <c r="T1683" s="638"/>
      <c r="U1683" s="638"/>
      <c r="V1683" s="638"/>
      <c r="W1683" s="639"/>
    </row>
    <row r="1684" spans="1:33" s="7" customFormat="1" ht="17.45" customHeight="1" x14ac:dyDescent="0.15">
      <c r="A1684" s="320"/>
      <c r="B1684" s="624"/>
      <c r="C1684" s="335"/>
      <c r="D1684" s="336"/>
      <c r="E1684" s="336"/>
      <c r="F1684" s="337"/>
      <c r="G1684" s="398" t="e">
        <f>IF(#REF!="","",#REF!)</f>
        <v>#REF!</v>
      </c>
      <c r="H1684" s="399"/>
      <c r="I1684" s="399"/>
      <c r="J1684" s="399"/>
      <c r="K1684" s="399"/>
      <c r="L1684" s="399"/>
      <c r="M1684" s="399"/>
      <c r="N1684" s="399"/>
      <c r="O1684" s="399"/>
      <c r="P1684" s="399"/>
      <c r="Q1684" s="399"/>
      <c r="R1684" s="646" t="e" cm="1">
        <f t="array" ref="R1684">IF(AND(X1653:X1678="",A1655:A1678=""),"","・報酬・期末勤勉手当・交通費・合計額・都道府県/国の補助金額のいずれかに不備あり。")</f>
        <v>#REF!</v>
      </c>
      <c r="S1684" s="647"/>
      <c r="T1684" s="647"/>
      <c r="U1684" s="647"/>
      <c r="V1684" s="647"/>
      <c r="W1684" s="648"/>
    </row>
    <row r="1685" spans="1:33" s="7" customFormat="1" ht="17.45" customHeight="1" x14ac:dyDescent="0.15">
      <c r="A1685" s="320"/>
      <c r="B1685" s="624"/>
      <c r="C1685" s="335"/>
      <c r="D1685" s="336"/>
      <c r="E1685" s="336"/>
      <c r="F1685" s="337"/>
      <c r="G1685" s="374" t="s">
        <v>219</v>
      </c>
      <c r="H1685" s="388"/>
      <c r="I1685" s="388"/>
      <c r="J1685" s="388"/>
      <c r="K1685" s="388"/>
      <c r="L1685" s="388"/>
      <c r="M1685" s="388"/>
      <c r="N1685" s="388"/>
      <c r="O1685" s="388"/>
      <c r="P1685" s="388"/>
      <c r="Q1685" s="388"/>
      <c r="R1685" s="367" t="str">
        <f>IF(A1651="市町村名×","・【C列】市区町村名：未入力または不備あり。","")</f>
        <v>・【C列】市区町村名：未入力または不備あり。</v>
      </c>
      <c r="S1685" s="644"/>
      <c r="T1685" s="644"/>
      <c r="U1685" s="644"/>
      <c r="V1685" s="644"/>
      <c r="W1685" s="645"/>
    </row>
    <row r="1686" spans="1:33" s="7" customFormat="1" ht="17.45" customHeight="1" x14ac:dyDescent="0.15">
      <c r="A1686" s="320"/>
      <c r="B1686" s="624"/>
      <c r="C1686" s="338"/>
      <c r="D1686" s="339"/>
      <c r="E1686" s="339"/>
      <c r="F1686" s="340"/>
      <c r="G1686" s="364" t="e">
        <f>IF(#REF!="","",#REF!)</f>
        <v>#REF!</v>
      </c>
      <c r="H1686" s="365"/>
      <c r="I1686" s="365"/>
      <c r="J1686" s="366"/>
      <c r="K1686" s="366"/>
      <c r="L1686" s="366"/>
      <c r="M1686" s="366"/>
      <c r="N1686" s="366"/>
      <c r="O1686" s="366"/>
      <c r="P1686" s="366"/>
      <c r="Q1686" s="366"/>
      <c r="R1686" s="367" t="e">
        <f>IF(OR(AF1655=2,NOT(AND(V1653&gt;0.3*U1653,V1653&lt;0.4*U1653,V1653&gt;=W1653))),"・【V列】都道府県補助額：未入力または不備あり。","")</f>
        <v>#REF!</v>
      </c>
      <c r="S1686" s="644"/>
      <c r="T1686" s="644"/>
      <c r="U1686" s="644"/>
      <c r="V1686" s="644"/>
      <c r="W1686" s="645"/>
    </row>
    <row r="1687" spans="1:33" s="7" customFormat="1" ht="17.45" customHeight="1" x14ac:dyDescent="0.15">
      <c r="A1687" s="320"/>
      <c r="B1687" s="624"/>
      <c r="C1687" s="348" t="s">
        <v>241</v>
      </c>
      <c r="D1687" s="349"/>
      <c r="E1687" s="349"/>
      <c r="F1687" s="350"/>
      <c r="G1687" s="372" t="s">
        <v>221</v>
      </c>
      <c r="H1687" s="373"/>
      <c r="I1687" s="373"/>
      <c r="J1687" s="372" t="s">
        <v>222</v>
      </c>
      <c r="K1687" s="373"/>
      <c r="L1687" s="373"/>
      <c r="M1687" s="373"/>
      <c r="N1687" s="374" t="s">
        <v>223</v>
      </c>
      <c r="O1687" s="366"/>
      <c r="P1687" s="366"/>
      <c r="Q1687" s="366"/>
      <c r="R1687" s="341" t="e">
        <f>IF(AND(W1653&lt;=U1653/3,MOD(W1653,1000)=0,NOT(W1653=0),AG1655=1),"","・【W列】国庫補助希望額に不備あり。")</f>
        <v>#REF!</v>
      </c>
      <c r="S1687" s="649"/>
      <c r="T1687" s="649"/>
      <c r="U1687" s="649"/>
      <c r="V1687" s="649"/>
      <c r="W1687" s="650"/>
    </row>
    <row r="1688" spans="1:33" s="7" customFormat="1" ht="17.45" customHeight="1" x14ac:dyDescent="0.15">
      <c r="A1688" s="320"/>
      <c r="B1688" s="624"/>
      <c r="C1688" s="370"/>
      <c r="D1688" s="371"/>
      <c r="E1688" s="371"/>
      <c r="F1688" s="371"/>
      <c r="G1688" s="364" t="e">
        <f>IF(#REF!="","",#REF!)</f>
        <v>#REF!</v>
      </c>
      <c r="H1688" s="375"/>
      <c r="I1688" s="376"/>
      <c r="J1688" s="364" t="e">
        <f>IF(#REF!="","",#REF!)</f>
        <v>#REF!</v>
      </c>
      <c r="K1688" s="375"/>
      <c r="L1688" s="375"/>
      <c r="M1688" s="376"/>
      <c r="N1688" s="364" t="e">
        <f>IF(#REF!="","",#REF!)</f>
        <v>#REF!</v>
      </c>
      <c r="O1688" s="375"/>
      <c r="P1688" s="375"/>
      <c r="Q1688" s="375"/>
      <c r="R1688" s="651" t="e">
        <f>IF(AND(SUM(F1676:G1678)&lt;=D1653,SUM(R1676:R1678)&lt;=D1653),"","・報酬の「配置人数」には年間を通じた配置予定人数を記載してください。(※１)及び記入例参照")</f>
        <v>#REF!</v>
      </c>
      <c r="S1688" s="652"/>
      <c r="T1688" s="652"/>
      <c r="U1688" s="652"/>
      <c r="V1688" s="652"/>
      <c r="W1688" s="653"/>
      <c r="X1688" s="31" t="str">
        <f>IF(AND(O1688="○",T1688="○"),"①か②の",IF(AND(O1688="―",T1688="―"),"エラー",""))</f>
        <v/>
      </c>
    </row>
    <row r="1689" spans="1:33" s="7" customFormat="1" ht="17.45" customHeight="1" x14ac:dyDescent="0.15">
      <c r="A1689" s="320"/>
      <c r="B1689" s="624"/>
      <c r="C1689" s="348" t="s">
        <v>224</v>
      </c>
      <c r="D1689" s="349"/>
      <c r="E1689" s="349"/>
      <c r="F1689" s="350"/>
      <c r="G1689" s="354" t="s">
        <v>225</v>
      </c>
      <c r="H1689" s="354"/>
      <c r="I1689" s="354"/>
      <c r="J1689" s="355" t="s">
        <v>242</v>
      </c>
      <c r="K1689" s="356"/>
      <c r="L1689" s="356"/>
      <c r="M1689" s="356"/>
      <c r="N1689" s="356"/>
      <c r="O1689" s="356"/>
      <c r="P1689" s="356"/>
      <c r="Q1689" s="356"/>
      <c r="R1689" s="651" t="e">
        <f>IF(AND(OR(COUNTIF(J1690,"①*"),COUNTIF(J1690,"②*")),AND(E1679&lt;&gt;"",E1680&lt;&gt;"",G1684="○",G1686="○",G1688="○",J1688="○",N1688="○",G1690="○")),"","・【成果目標】・【成果指標】・【部活動指導員について】・【支給要件の確認】・【部活動指導員の指導状況】・【地域連携・地域移行に資する取組】のいずれかに未入力箇所あり。")</f>
        <v>#REF!</v>
      </c>
      <c r="S1689" s="546"/>
      <c r="T1689" s="546"/>
      <c r="U1689" s="546"/>
      <c r="V1689" s="546"/>
      <c r="W1689" s="547"/>
    </row>
    <row r="1690" spans="1:33" s="7" customFormat="1" ht="26.45" customHeight="1" thickBot="1" x14ac:dyDescent="0.2">
      <c r="A1690" s="320"/>
      <c r="B1690" s="625"/>
      <c r="C1690" s="351"/>
      <c r="D1690" s="352"/>
      <c r="E1690" s="352"/>
      <c r="F1690" s="353"/>
      <c r="G1690" s="363" t="e">
        <f>IF(#REF!="","",#REF!)</f>
        <v>#REF!</v>
      </c>
      <c r="H1690" s="363"/>
      <c r="I1690" s="363"/>
      <c r="J1690" s="657" t="e">
        <f>IF(#REF!="","",#REF!)</f>
        <v>#REF!</v>
      </c>
      <c r="K1690" s="658"/>
      <c r="L1690" s="658"/>
      <c r="M1690" s="658"/>
      <c r="N1690" s="658"/>
      <c r="O1690" s="658"/>
      <c r="P1690" s="658"/>
      <c r="Q1690" s="658"/>
      <c r="R1690" s="654"/>
      <c r="S1690" s="655"/>
      <c r="T1690" s="655"/>
      <c r="U1690" s="655"/>
      <c r="V1690" s="655"/>
      <c r="W1690" s="656"/>
      <c r="X1690" s="31" t="str">
        <f>IF(AND(O1690="○",T1690="○"),"①か②の",IF(AND(O1690="―",T1690="―"),"エラー",""))</f>
        <v/>
      </c>
    </row>
    <row r="1691" spans="1:33" s="7" customFormat="1" ht="26.45" customHeight="1" x14ac:dyDescent="0.15">
      <c r="A1691" s="24" t="str">
        <f>IF(OR(COUNTIF(C1693,"*区"),COUNTIF(C1693,"*市"),COUNTIF(C1693,"*町"),COUNTIF(C1693,"*村"),COUNTIF(C1693,"*組合")),"○","市町村名×")</f>
        <v>市町村名×</v>
      </c>
      <c r="B1691" s="490" t="s">
        <v>106</v>
      </c>
      <c r="C1691" s="659" t="s">
        <v>236</v>
      </c>
      <c r="D1691" s="661" t="s">
        <v>237</v>
      </c>
      <c r="E1691" s="409" t="s">
        <v>191</v>
      </c>
      <c r="F1691" s="410"/>
      <c r="G1691" s="410"/>
      <c r="H1691" s="410"/>
      <c r="I1691" s="410"/>
      <c r="J1691" s="410"/>
      <c r="K1691" s="410"/>
      <c r="L1691" s="410"/>
      <c r="M1691" s="410"/>
      <c r="N1691" s="410"/>
      <c r="O1691" s="410"/>
      <c r="P1691" s="410"/>
      <c r="Q1691" s="410"/>
      <c r="R1691" s="410"/>
      <c r="S1691" s="410"/>
      <c r="T1691" s="410"/>
      <c r="U1691" s="492" t="s">
        <v>192</v>
      </c>
      <c r="V1691" s="492" t="s">
        <v>238</v>
      </c>
      <c r="W1691" s="517" t="s">
        <v>193</v>
      </c>
      <c r="X1691" s="25" t="e">
        <f>IF(OR(AF1695=2,NOT(AND(V1693&gt;0.3*U1693,V1693&lt;0.4*U1693,V1693&gt;=W1693))),"※３参照：【Ｕ列】都道府県補助額を確認してください","")</f>
        <v>#REF!</v>
      </c>
      <c r="Y1691" s="26"/>
    </row>
    <row r="1692" spans="1:33" s="7" customFormat="1" ht="21.6" customHeight="1" thickBot="1" x14ac:dyDescent="0.2">
      <c r="A1692" s="24" t="str">
        <f>IF(B1693="都道府県確認欄","No.不備","")</f>
        <v/>
      </c>
      <c r="B1692" s="491"/>
      <c r="C1692" s="660"/>
      <c r="D1692" s="662"/>
      <c r="E1692" s="411"/>
      <c r="F1692" s="412"/>
      <c r="G1692" s="412"/>
      <c r="H1692" s="412"/>
      <c r="I1692" s="412"/>
      <c r="J1692" s="412"/>
      <c r="K1692" s="412"/>
      <c r="L1692" s="412"/>
      <c r="M1692" s="412"/>
      <c r="N1692" s="412"/>
      <c r="O1692" s="412"/>
      <c r="P1692" s="412"/>
      <c r="Q1692" s="412"/>
      <c r="R1692" s="412"/>
      <c r="S1692" s="412"/>
      <c r="T1692" s="412"/>
      <c r="U1692" s="493"/>
      <c r="V1692" s="493"/>
      <c r="W1692" s="518"/>
      <c r="X1692" s="25" t="e">
        <f>IF(AND(W1693&lt;=U1693/3,MOD(W1693,1000)=0,NOT(W1693=0),AG1695=1),"","※３参照：【Ｖ列】国庫補助希望額を確認してください。")</f>
        <v>#REF!</v>
      </c>
      <c r="Y1692" s="26"/>
    </row>
    <row r="1693" spans="1:33" s="7" customFormat="1" ht="24" customHeight="1" x14ac:dyDescent="0.15">
      <c r="A1693" s="14"/>
      <c r="B1693" s="622" t="str">
        <f>IFERROR(IF(OR(COUNTIF(C1693,"*区"),COUNTIF(C1693,"*市"),COUNTIF(C1693,"*町"),COUNTIF(C1693,"*村"),COUNTIF(C1693,"*組合")),B1653+1,"－"),"都道府県確認欄")</f>
        <v>－</v>
      </c>
      <c r="C1693" s="626" t="e">
        <f>#REF!</f>
        <v>#REF!</v>
      </c>
      <c r="D1693" s="629" t="e">
        <f>SUM($F1695:$F1714)</f>
        <v>#REF!</v>
      </c>
      <c r="E1693" s="523" t="s">
        <v>194</v>
      </c>
      <c r="F1693" s="524" t="s">
        <v>195</v>
      </c>
      <c r="G1693" s="526" t="s">
        <v>196</v>
      </c>
      <c r="H1693" s="528" t="s">
        <v>197</v>
      </c>
      <c r="I1693" s="423" t="s">
        <v>198</v>
      </c>
      <c r="J1693" s="424"/>
      <c r="K1693" s="425"/>
      <c r="L1693" s="429" t="s">
        <v>100</v>
      </c>
      <c r="M1693" s="430"/>
      <c r="N1693" s="430"/>
      <c r="O1693" s="430"/>
      <c r="P1693" s="430"/>
      <c r="Q1693" s="430"/>
      <c r="R1693" s="430"/>
      <c r="S1693" s="431"/>
      <c r="T1693" s="413" t="s">
        <v>199</v>
      </c>
      <c r="U1693" s="415" t="e">
        <f>SUM($T1695,$O1716,$T1716)</f>
        <v>#REF!</v>
      </c>
      <c r="V1693" s="665" t="e">
        <f>#REF!</f>
        <v>#REF!</v>
      </c>
      <c r="W1693" s="667" t="e">
        <f>#REF!</f>
        <v>#REF!</v>
      </c>
      <c r="X1693" s="23" t="e">
        <f>IF(AND(AD1695=1,AE1695=1,AF1695=1,AG1695=1),"","入力不備あり")</f>
        <v>#REF!</v>
      </c>
      <c r="Y1693" s="26"/>
    </row>
    <row r="1694" spans="1:33" s="7" customFormat="1" ht="12.6" customHeight="1" thickBot="1" x14ac:dyDescent="0.2">
      <c r="A1694" s="14"/>
      <c r="B1694" s="623"/>
      <c r="C1694" s="627"/>
      <c r="D1694" s="630"/>
      <c r="E1694" s="523"/>
      <c r="F1694" s="525"/>
      <c r="G1694" s="527"/>
      <c r="H1694" s="529"/>
      <c r="I1694" s="426"/>
      <c r="J1694" s="427"/>
      <c r="K1694" s="428"/>
      <c r="L1694" s="432"/>
      <c r="M1694" s="432"/>
      <c r="N1694" s="432"/>
      <c r="O1694" s="432"/>
      <c r="P1694" s="432"/>
      <c r="Q1694" s="432"/>
      <c r="R1694" s="432"/>
      <c r="S1694" s="433"/>
      <c r="T1694" s="414"/>
      <c r="U1694" s="416"/>
      <c r="V1694" s="666"/>
      <c r="W1694" s="565"/>
      <c r="X1694" s="26"/>
      <c r="Y1694" s="7" t="s">
        <v>180</v>
      </c>
      <c r="Z1694" s="7" t="s">
        <v>200</v>
      </c>
      <c r="AA1694" s="7" t="s">
        <v>201</v>
      </c>
      <c r="AB1694" s="7" t="s">
        <v>202</v>
      </c>
      <c r="AD1694" s="7" t="s">
        <v>203</v>
      </c>
      <c r="AE1694" s="7" t="s">
        <v>107</v>
      </c>
      <c r="AF1694" s="7" t="s">
        <v>239</v>
      </c>
      <c r="AG1694" s="7" t="s">
        <v>204</v>
      </c>
    </row>
    <row r="1695" spans="1:33" s="7" customFormat="1" ht="17.45" customHeight="1" x14ac:dyDescent="0.15">
      <c r="A1695" s="27" t="e">
        <f>IF(AND(F1695&lt;&gt;"",G1695&lt;&gt;"",H1695&lt;&gt;"",I1695&lt;&gt;""),"","入力不備あり")</f>
        <v>#REF!</v>
      </c>
      <c r="B1695" s="623"/>
      <c r="C1695" s="628"/>
      <c r="D1695" s="631"/>
      <c r="E1695" s="523"/>
      <c r="F1695" s="47" t="e">
        <f>IF(#REF!="","",#REF!)</f>
        <v>#REF!</v>
      </c>
      <c r="G1695" s="49" t="e">
        <f>IF(#REF!="","",#REF!)</f>
        <v>#REF!</v>
      </c>
      <c r="H1695" s="54" t="e">
        <f>IF(#REF!="","",#REF!)</f>
        <v>#REF!</v>
      </c>
      <c r="I1695" s="385" t="str">
        <f>IFERROR(INT(G1695*H1695),"")</f>
        <v/>
      </c>
      <c r="J1695" s="386"/>
      <c r="K1695" s="387"/>
      <c r="L1695" s="613" t="e">
        <f>IF(#REF!="","",#REF!)</f>
        <v>#REF!</v>
      </c>
      <c r="M1695" s="613"/>
      <c r="N1695" s="613"/>
      <c r="O1695" s="613"/>
      <c r="P1695" s="613"/>
      <c r="Q1695" s="613"/>
      <c r="R1695" s="613"/>
      <c r="S1695" s="614"/>
      <c r="T1695" s="567">
        <f>SUM($I1695:$K1714)</f>
        <v>0</v>
      </c>
      <c r="U1695" s="416"/>
      <c r="V1695" s="666"/>
      <c r="W1695" s="565"/>
      <c r="X1695" s="23" t="e">
        <f>IF(AND(Y1695=1,Z1695=1,AA1695=1,AB1695=1,AD1695=1,AE1695=1,AF1695=1,AG1695=1),"","入力不備あり")</f>
        <v>#REF!</v>
      </c>
      <c r="Y1695" s="7">
        <f>IFERROR(IF(F1695="",2,IF(AND(F1695&gt;=1,(MOD(F1695,1)=0)),1,IF(AND(F1695=0,L1695&lt;&gt;""),1,2))),2)</f>
        <v>2</v>
      </c>
      <c r="Z1695" s="7" t="e">
        <f>IF(G1695="",2,IF(G1695&lt;=1600,1,2))</f>
        <v>#REF!</v>
      </c>
      <c r="AA1695" s="7" t="e">
        <f>IF(H1695="",2,IF(H1695&gt;=0,1,2))</f>
        <v>#REF!</v>
      </c>
      <c r="AB1695" s="7" t="e">
        <f>IF(I1695=#REF!,1,2)</f>
        <v>#REF!</v>
      </c>
      <c r="AD1695" s="7" t="e">
        <f>IF(T1695=#REF!,1,2)</f>
        <v>#REF!</v>
      </c>
      <c r="AE1695" s="7" t="e">
        <f>IF(U1693=#REF!,1,2)</f>
        <v>#REF!</v>
      </c>
      <c r="AF1695" s="7" t="e">
        <f>IF(V1693=0,2,IF(#REF!="",2,IF(V1693=#REF!,1,2)))</f>
        <v>#REF!</v>
      </c>
      <c r="AG1695" s="7" t="e">
        <f>IF(W1693=0,2,IF(W1693=#REF!,1,2))</f>
        <v>#REF!</v>
      </c>
    </row>
    <row r="1696" spans="1:33" s="7" customFormat="1" ht="17.45" customHeight="1" x14ac:dyDescent="0.15">
      <c r="A1696" s="27" t="e">
        <f>IF(AND(F1696="",G1696="",H1696="",I1696="",L1696=""),"",IF(AND(F1696&lt;&gt;"",G1696&lt;&gt;"",H1696&lt;&gt;"",I1696&lt;&gt;""),"","入力不備あり"))</f>
        <v>#REF!</v>
      </c>
      <c r="B1696" s="623"/>
      <c r="C1696" s="628"/>
      <c r="D1696" s="631"/>
      <c r="E1696" s="523"/>
      <c r="F1696" s="47" t="e">
        <f>IF(#REF!="","",#REF!)</f>
        <v>#REF!</v>
      </c>
      <c r="G1696" s="49" t="e">
        <f>IF(#REF!="","",#REF!)</f>
        <v>#REF!</v>
      </c>
      <c r="H1696" s="54" t="e">
        <f>IF(#REF!="","",#REF!)</f>
        <v>#REF!</v>
      </c>
      <c r="I1696" s="385" t="str">
        <f>IFERROR(INT(G1696*H1696),"")</f>
        <v/>
      </c>
      <c r="J1696" s="386"/>
      <c r="K1696" s="387"/>
      <c r="L1696" s="613" t="e">
        <f>IF(#REF!="","",#REF!)</f>
        <v>#REF!</v>
      </c>
      <c r="M1696" s="613"/>
      <c r="N1696" s="613"/>
      <c r="O1696" s="613"/>
      <c r="P1696" s="613"/>
      <c r="Q1696" s="613"/>
      <c r="R1696" s="613"/>
      <c r="S1696" s="614"/>
      <c r="T1696" s="567"/>
      <c r="U1696" s="416"/>
      <c r="V1696" s="666"/>
      <c r="W1696" s="565"/>
      <c r="X1696" s="23" t="e">
        <f>IF(AND(Y1696=3,Z1696=3,AA1696=3),"",IF(AND(Y1696=1,Z1696=1,AA1696=1,AB1696=1),"","入力不備あり"))</f>
        <v>#REF!</v>
      </c>
      <c r="Y1696" s="7">
        <f>IFERROR(IF(F1696="",3,IF(AND(F1696&gt;=1,(MOD(F1696,1)=0)),1,IF(AND(F1696=0,L1696&lt;&gt;""),1,2))),2)</f>
        <v>2</v>
      </c>
      <c r="Z1696" s="7" t="e">
        <f>IF(G1696="",3,IF(G1696&lt;=1600,1,2))</f>
        <v>#REF!</v>
      </c>
      <c r="AA1696" s="7" t="e">
        <f>IF(H1696="",3,IF(H1696&gt;=0,1,2))</f>
        <v>#REF!</v>
      </c>
      <c r="AB1696" s="7" t="e">
        <f>IF(I1696=#REF!,1,2)</f>
        <v>#REF!</v>
      </c>
    </row>
    <row r="1697" spans="1:28" s="7" customFormat="1" ht="17.45" customHeight="1" x14ac:dyDescent="0.15">
      <c r="A1697" s="27" t="e">
        <f>IF(AND(F1697="",G1697="",H1697="",I1697="",L1697=""),"",IF(AND(F1697&lt;&gt;"",G1697&lt;&gt;"",H1697&lt;&gt;"",I1697&lt;&gt;""),"","入力不備あり"))</f>
        <v>#REF!</v>
      </c>
      <c r="B1697" s="623"/>
      <c r="C1697" s="628"/>
      <c r="D1697" s="631"/>
      <c r="E1697" s="523"/>
      <c r="F1697" s="47" t="e">
        <f>IF(#REF!="","",#REF!)</f>
        <v>#REF!</v>
      </c>
      <c r="G1697" s="49" t="e">
        <f>IF(#REF!="","",#REF!)</f>
        <v>#REF!</v>
      </c>
      <c r="H1697" s="54" t="e">
        <f>IF(#REF!="","",#REF!)</f>
        <v>#REF!</v>
      </c>
      <c r="I1697" s="385" t="str">
        <f t="shared" ref="I1697:I1714" si="295">IFERROR(INT(G1697*H1697),"")</f>
        <v/>
      </c>
      <c r="J1697" s="386"/>
      <c r="K1697" s="387"/>
      <c r="L1697" s="613" t="e">
        <f>IF(#REF!="","",#REF!)</f>
        <v>#REF!</v>
      </c>
      <c r="M1697" s="613"/>
      <c r="N1697" s="613"/>
      <c r="O1697" s="613"/>
      <c r="P1697" s="613"/>
      <c r="Q1697" s="613"/>
      <c r="R1697" s="613"/>
      <c r="S1697" s="614"/>
      <c r="T1697" s="567"/>
      <c r="U1697" s="416"/>
      <c r="V1697" s="666"/>
      <c r="W1697" s="565"/>
      <c r="X1697" s="23" t="e">
        <f t="shared" ref="X1697:X1714" si="296">IF(AND(Y1697=3,Z1697=3,AA1697=3),"",IF(AND(Y1697=1,Z1697=1,AA1697=1,AB1697=1),"","入力不備あり"))</f>
        <v>#REF!</v>
      </c>
      <c r="Y1697" s="7">
        <f t="shared" ref="Y1697:Y1714" si="297">IFERROR(IF(F1697="",3,IF(AND(F1697&gt;=1,(MOD(F1697,1)=0)),1,IF(AND(F1697=0,L1697&lt;&gt;""),1,2))),2)</f>
        <v>2</v>
      </c>
      <c r="Z1697" s="7" t="e">
        <f t="shared" ref="Z1697:Z1714" si="298">IF(G1697="",3,IF(G1697&lt;=1600,1,2))</f>
        <v>#REF!</v>
      </c>
      <c r="AA1697" s="7" t="e">
        <f t="shared" ref="AA1697:AA1714" si="299">IF(H1697="",3,IF(H1697&gt;=0,1,2))</f>
        <v>#REF!</v>
      </c>
      <c r="AB1697" s="7" t="e">
        <f>IF(I1697=#REF!,1,2)</f>
        <v>#REF!</v>
      </c>
    </row>
    <row r="1698" spans="1:28" s="7" customFormat="1" ht="17.45" customHeight="1" x14ac:dyDescent="0.15">
      <c r="A1698" s="27" t="e">
        <f t="shared" ref="A1698:A1714" si="300">IF(AND(F1698="",G1698="",H1698="",I1698="",L1698=""),"",IF(AND(F1698&lt;&gt;"",G1698&lt;&gt;"",H1698&lt;&gt;"",I1698&lt;&gt;""),"","入力不備あり"))</f>
        <v>#REF!</v>
      </c>
      <c r="B1698" s="623"/>
      <c r="C1698" s="628"/>
      <c r="D1698" s="631"/>
      <c r="E1698" s="523"/>
      <c r="F1698" s="47" t="e">
        <f>IF(#REF!="","",#REF!)</f>
        <v>#REF!</v>
      </c>
      <c r="G1698" s="49" t="e">
        <f>IF(#REF!="","",#REF!)</f>
        <v>#REF!</v>
      </c>
      <c r="H1698" s="54" t="e">
        <f>IF(#REF!="","",#REF!)</f>
        <v>#REF!</v>
      </c>
      <c r="I1698" s="385" t="str">
        <f t="shared" si="295"/>
        <v/>
      </c>
      <c r="J1698" s="386"/>
      <c r="K1698" s="387"/>
      <c r="L1698" s="613" t="e">
        <f>IF(#REF!="","",#REF!)</f>
        <v>#REF!</v>
      </c>
      <c r="M1698" s="613"/>
      <c r="N1698" s="613"/>
      <c r="O1698" s="613"/>
      <c r="P1698" s="613"/>
      <c r="Q1698" s="613"/>
      <c r="R1698" s="613"/>
      <c r="S1698" s="614"/>
      <c r="T1698" s="567"/>
      <c r="U1698" s="416"/>
      <c r="V1698" s="666"/>
      <c r="W1698" s="565"/>
      <c r="X1698" s="23" t="e">
        <f t="shared" si="296"/>
        <v>#REF!</v>
      </c>
      <c r="Y1698" s="7">
        <f t="shared" si="297"/>
        <v>2</v>
      </c>
      <c r="Z1698" s="7" t="e">
        <f t="shared" si="298"/>
        <v>#REF!</v>
      </c>
      <c r="AA1698" s="7" t="e">
        <f t="shared" si="299"/>
        <v>#REF!</v>
      </c>
      <c r="AB1698" s="7" t="e">
        <f>IF(I1698=#REF!,1,2)</f>
        <v>#REF!</v>
      </c>
    </row>
    <row r="1699" spans="1:28" s="7" customFormat="1" ht="17.45" customHeight="1" x14ac:dyDescent="0.15">
      <c r="A1699" s="27" t="e">
        <f t="shared" si="300"/>
        <v>#REF!</v>
      </c>
      <c r="B1699" s="623"/>
      <c r="C1699" s="628"/>
      <c r="D1699" s="631"/>
      <c r="E1699" s="523"/>
      <c r="F1699" s="47" t="e">
        <f>IF(#REF!="","",#REF!)</f>
        <v>#REF!</v>
      </c>
      <c r="G1699" s="49" t="e">
        <f>IF(#REF!="","",#REF!)</f>
        <v>#REF!</v>
      </c>
      <c r="H1699" s="54" t="e">
        <f>IF(#REF!="","",#REF!)</f>
        <v>#REF!</v>
      </c>
      <c r="I1699" s="385" t="str">
        <f t="shared" si="295"/>
        <v/>
      </c>
      <c r="J1699" s="386"/>
      <c r="K1699" s="387"/>
      <c r="L1699" s="613" t="e">
        <f>IF(#REF!="","",#REF!)</f>
        <v>#REF!</v>
      </c>
      <c r="M1699" s="613"/>
      <c r="N1699" s="613"/>
      <c r="O1699" s="613"/>
      <c r="P1699" s="613"/>
      <c r="Q1699" s="613"/>
      <c r="R1699" s="613"/>
      <c r="S1699" s="614"/>
      <c r="T1699" s="567"/>
      <c r="U1699" s="416"/>
      <c r="V1699" s="666"/>
      <c r="W1699" s="565"/>
      <c r="X1699" s="23" t="e">
        <f t="shared" si="296"/>
        <v>#REF!</v>
      </c>
      <c r="Y1699" s="7">
        <f t="shared" si="297"/>
        <v>2</v>
      </c>
      <c r="Z1699" s="7" t="e">
        <f t="shared" si="298"/>
        <v>#REF!</v>
      </c>
      <c r="AA1699" s="7" t="e">
        <f t="shared" si="299"/>
        <v>#REF!</v>
      </c>
      <c r="AB1699" s="7" t="e">
        <f>IF(I1699=#REF!,1,2)</f>
        <v>#REF!</v>
      </c>
    </row>
    <row r="1700" spans="1:28" s="7" customFormat="1" ht="17.45" customHeight="1" x14ac:dyDescent="0.15">
      <c r="A1700" s="27" t="e">
        <f t="shared" si="300"/>
        <v>#REF!</v>
      </c>
      <c r="B1700" s="623"/>
      <c r="C1700" s="628"/>
      <c r="D1700" s="631"/>
      <c r="E1700" s="523"/>
      <c r="F1700" s="47" t="e">
        <f>IF(#REF!="","",#REF!)</f>
        <v>#REF!</v>
      </c>
      <c r="G1700" s="49" t="e">
        <f>IF(#REF!="","",#REF!)</f>
        <v>#REF!</v>
      </c>
      <c r="H1700" s="54" t="e">
        <f>IF(#REF!="","",#REF!)</f>
        <v>#REF!</v>
      </c>
      <c r="I1700" s="385" t="str">
        <f t="shared" si="295"/>
        <v/>
      </c>
      <c r="J1700" s="386"/>
      <c r="K1700" s="387"/>
      <c r="L1700" s="613" t="e">
        <f>IF(#REF!="","",#REF!)</f>
        <v>#REF!</v>
      </c>
      <c r="M1700" s="613"/>
      <c r="N1700" s="613"/>
      <c r="O1700" s="613"/>
      <c r="P1700" s="613"/>
      <c r="Q1700" s="613"/>
      <c r="R1700" s="613"/>
      <c r="S1700" s="614"/>
      <c r="T1700" s="567"/>
      <c r="U1700" s="416"/>
      <c r="V1700" s="666"/>
      <c r="W1700" s="565"/>
      <c r="X1700" s="23" t="e">
        <f t="shared" si="296"/>
        <v>#REF!</v>
      </c>
      <c r="Y1700" s="7">
        <f t="shared" si="297"/>
        <v>2</v>
      </c>
      <c r="Z1700" s="7" t="e">
        <f t="shared" si="298"/>
        <v>#REF!</v>
      </c>
      <c r="AA1700" s="7" t="e">
        <f t="shared" si="299"/>
        <v>#REF!</v>
      </c>
      <c r="AB1700" s="7" t="e">
        <f>IF(I1700=#REF!,1,2)</f>
        <v>#REF!</v>
      </c>
    </row>
    <row r="1701" spans="1:28" s="7" customFormat="1" ht="17.45" customHeight="1" x14ac:dyDescent="0.15">
      <c r="A1701" s="27" t="e">
        <f t="shared" si="300"/>
        <v>#REF!</v>
      </c>
      <c r="B1701" s="623"/>
      <c r="C1701" s="628"/>
      <c r="D1701" s="631"/>
      <c r="E1701" s="523"/>
      <c r="F1701" s="47" t="e">
        <f>IF(#REF!="","",#REF!)</f>
        <v>#REF!</v>
      </c>
      <c r="G1701" s="49" t="e">
        <f>IF(#REF!="","",#REF!)</f>
        <v>#REF!</v>
      </c>
      <c r="H1701" s="54" t="e">
        <f>IF(#REF!="","",#REF!)</f>
        <v>#REF!</v>
      </c>
      <c r="I1701" s="385" t="str">
        <f t="shared" si="295"/>
        <v/>
      </c>
      <c r="J1701" s="386"/>
      <c r="K1701" s="387"/>
      <c r="L1701" s="613" t="e">
        <f>IF(#REF!="","",#REF!)</f>
        <v>#REF!</v>
      </c>
      <c r="M1701" s="613"/>
      <c r="N1701" s="613"/>
      <c r="O1701" s="613"/>
      <c r="P1701" s="613"/>
      <c r="Q1701" s="613"/>
      <c r="R1701" s="613"/>
      <c r="S1701" s="614"/>
      <c r="T1701" s="567"/>
      <c r="U1701" s="416"/>
      <c r="V1701" s="666"/>
      <c r="W1701" s="565"/>
      <c r="X1701" s="23" t="e">
        <f t="shared" si="296"/>
        <v>#REF!</v>
      </c>
      <c r="Y1701" s="7">
        <f t="shared" si="297"/>
        <v>2</v>
      </c>
      <c r="Z1701" s="7" t="e">
        <f t="shared" si="298"/>
        <v>#REF!</v>
      </c>
      <c r="AA1701" s="7" t="e">
        <f t="shared" si="299"/>
        <v>#REF!</v>
      </c>
      <c r="AB1701" s="7" t="e">
        <f>IF(I1701=#REF!,1,2)</f>
        <v>#REF!</v>
      </c>
    </row>
    <row r="1702" spans="1:28" s="7" customFormat="1" ht="17.45" customHeight="1" x14ac:dyDescent="0.15">
      <c r="A1702" s="27" t="e">
        <f t="shared" si="300"/>
        <v>#REF!</v>
      </c>
      <c r="B1702" s="623"/>
      <c r="C1702" s="628"/>
      <c r="D1702" s="631"/>
      <c r="E1702" s="523"/>
      <c r="F1702" s="47" t="e">
        <f>IF(#REF!="","",#REF!)</f>
        <v>#REF!</v>
      </c>
      <c r="G1702" s="49" t="e">
        <f>IF(#REF!="","",#REF!)</f>
        <v>#REF!</v>
      </c>
      <c r="H1702" s="54" t="e">
        <f>IF(#REF!="","",#REF!)</f>
        <v>#REF!</v>
      </c>
      <c r="I1702" s="385" t="str">
        <f t="shared" si="295"/>
        <v/>
      </c>
      <c r="J1702" s="386"/>
      <c r="K1702" s="387"/>
      <c r="L1702" s="613" t="e">
        <f>IF(#REF!="","",#REF!)</f>
        <v>#REF!</v>
      </c>
      <c r="M1702" s="613"/>
      <c r="N1702" s="613"/>
      <c r="O1702" s="613"/>
      <c r="P1702" s="613"/>
      <c r="Q1702" s="613"/>
      <c r="R1702" s="613"/>
      <c r="S1702" s="614"/>
      <c r="T1702" s="567"/>
      <c r="U1702" s="416"/>
      <c r="V1702" s="666"/>
      <c r="W1702" s="565"/>
      <c r="X1702" s="23" t="e">
        <f t="shared" si="296"/>
        <v>#REF!</v>
      </c>
      <c r="Y1702" s="7">
        <f t="shared" si="297"/>
        <v>2</v>
      </c>
      <c r="Z1702" s="7" t="e">
        <f t="shared" si="298"/>
        <v>#REF!</v>
      </c>
      <c r="AA1702" s="7" t="e">
        <f t="shared" si="299"/>
        <v>#REF!</v>
      </c>
      <c r="AB1702" s="7" t="e">
        <f>IF(I1702=#REF!,1,2)</f>
        <v>#REF!</v>
      </c>
    </row>
    <row r="1703" spans="1:28" s="7" customFormat="1" ht="17.45" customHeight="1" x14ac:dyDescent="0.15">
      <c r="A1703" s="27" t="e">
        <f t="shared" si="300"/>
        <v>#REF!</v>
      </c>
      <c r="B1703" s="623"/>
      <c r="C1703" s="628"/>
      <c r="D1703" s="631"/>
      <c r="E1703" s="523"/>
      <c r="F1703" s="47" t="e">
        <f>IF(#REF!="","",#REF!)</f>
        <v>#REF!</v>
      </c>
      <c r="G1703" s="49" t="e">
        <f>IF(#REF!="","",#REF!)</f>
        <v>#REF!</v>
      </c>
      <c r="H1703" s="54" t="e">
        <f>IF(#REF!="","",#REF!)</f>
        <v>#REF!</v>
      </c>
      <c r="I1703" s="385" t="str">
        <f t="shared" si="295"/>
        <v/>
      </c>
      <c r="J1703" s="386"/>
      <c r="K1703" s="387"/>
      <c r="L1703" s="613" t="e">
        <f>IF(#REF!="","",#REF!)</f>
        <v>#REF!</v>
      </c>
      <c r="M1703" s="613"/>
      <c r="N1703" s="613"/>
      <c r="O1703" s="613"/>
      <c r="P1703" s="613"/>
      <c r="Q1703" s="613"/>
      <c r="R1703" s="613"/>
      <c r="S1703" s="614"/>
      <c r="T1703" s="567"/>
      <c r="U1703" s="416"/>
      <c r="V1703" s="666"/>
      <c r="W1703" s="565"/>
      <c r="X1703" s="23" t="e">
        <f t="shared" si="296"/>
        <v>#REF!</v>
      </c>
      <c r="Y1703" s="7">
        <f t="shared" si="297"/>
        <v>2</v>
      </c>
      <c r="Z1703" s="7" t="e">
        <f t="shared" si="298"/>
        <v>#REF!</v>
      </c>
      <c r="AA1703" s="7" t="e">
        <f t="shared" si="299"/>
        <v>#REF!</v>
      </c>
      <c r="AB1703" s="7" t="e">
        <f>IF(I1703=#REF!,1,2)</f>
        <v>#REF!</v>
      </c>
    </row>
    <row r="1704" spans="1:28" s="7" customFormat="1" ht="17.45" customHeight="1" x14ac:dyDescent="0.15">
      <c r="A1704" s="27" t="e">
        <f t="shared" si="300"/>
        <v>#REF!</v>
      </c>
      <c r="B1704" s="623"/>
      <c r="C1704" s="628"/>
      <c r="D1704" s="631"/>
      <c r="E1704" s="523"/>
      <c r="F1704" s="47" t="e">
        <f>IF(#REF!="","",#REF!)</f>
        <v>#REF!</v>
      </c>
      <c r="G1704" s="49" t="e">
        <f>IF(#REF!="","",#REF!)</f>
        <v>#REF!</v>
      </c>
      <c r="H1704" s="54" t="e">
        <f>IF(#REF!="","",#REF!)</f>
        <v>#REF!</v>
      </c>
      <c r="I1704" s="385" t="str">
        <f t="shared" si="295"/>
        <v/>
      </c>
      <c r="J1704" s="386"/>
      <c r="K1704" s="387"/>
      <c r="L1704" s="613" t="e">
        <f>IF(#REF!="","",#REF!)</f>
        <v>#REF!</v>
      </c>
      <c r="M1704" s="613"/>
      <c r="N1704" s="613"/>
      <c r="O1704" s="613"/>
      <c r="P1704" s="613"/>
      <c r="Q1704" s="613"/>
      <c r="R1704" s="613"/>
      <c r="S1704" s="614"/>
      <c r="T1704" s="567"/>
      <c r="U1704" s="416"/>
      <c r="V1704" s="666"/>
      <c r="W1704" s="565"/>
      <c r="X1704" s="23" t="e">
        <f t="shared" si="296"/>
        <v>#REF!</v>
      </c>
      <c r="Y1704" s="7">
        <f t="shared" si="297"/>
        <v>2</v>
      </c>
      <c r="Z1704" s="7" t="e">
        <f t="shared" si="298"/>
        <v>#REF!</v>
      </c>
      <c r="AA1704" s="7" t="e">
        <f t="shared" si="299"/>
        <v>#REF!</v>
      </c>
      <c r="AB1704" s="7" t="e">
        <f>IF(I1704=#REF!,1,2)</f>
        <v>#REF!</v>
      </c>
    </row>
    <row r="1705" spans="1:28" s="7" customFormat="1" ht="17.45" customHeight="1" x14ac:dyDescent="0.15">
      <c r="A1705" s="27" t="e">
        <f t="shared" si="300"/>
        <v>#REF!</v>
      </c>
      <c r="B1705" s="623"/>
      <c r="C1705" s="628"/>
      <c r="D1705" s="631"/>
      <c r="E1705" s="523"/>
      <c r="F1705" s="47" t="e">
        <f>IF(#REF!="","",#REF!)</f>
        <v>#REF!</v>
      </c>
      <c r="G1705" s="49" t="e">
        <f>IF(#REF!="","",#REF!)</f>
        <v>#REF!</v>
      </c>
      <c r="H1705" s="54" t="e">
        <f>IF(#REF!="","",#REF!)</f>
        <v>#REF!</v>
      </c>
      <c r="I1705" s="385" t="str">
        <f t="shared" si="295"/>
        <v/>
      </c>
      <c r="J1705" s="386"/>
      <c r="K1705" s="387"/>
      <c r="L1705" s="613" t="e">
        <f>IF(#REF!="","",#REF!)</f>
        <v>#REF!</v>
      </c>
      <c r="M1705" s="613"/>
      <c r="N1705" s="613"/>
      <c r="O1705" s="613"/>
      <c r="P1705" s="613"/>
      <c r="Q1705" s="613"/>
      <c r="R1705" s="613"/>
      <c r="S1705" s="614"/>
      <c r="T1705" s="567"/>
      <c r="U1705" s="416"/>
      <c r="V1705" s="666"/>
      <c r="W1705" s="565"/>
      <c r="X1705" s="23" t="e">
        <f t="shared" si="296"/>
        <v>#REF!</v>
      </c>
      <c r="Y1705" s="7">
        <f t="shared" si="297"/>
        <v>2</v>
      </c>
      <c r="Z1705" s="7" t="e">
        <f t="shared" si="298"/>
        <v>#REF!</v>
      </c>
      <c r="AA1705" s="7" t="e">
        <f t="shared" si="299"/>
        <v>#REF!</v>
      </c>
      <c r="AB1705" s="7" t="e">
        <f>IF(I1705=#REF!,1,2)</f>
        <v>#REF!</v>
      </c>
    </row>
    <row r="1706" spans="1:28" s="7" customFormat="1" ht="17.45" customHeight="1" x14ac:dyDescent="0.15">
      <c r="A1706" s="27" t="e">
        <f t="shared" si="300"/>
        <v>#REF!</v>
      </c>
      <c r="B1706" s="623"/>
      <c r="C1706" s="628"/>
      <c r="D1706" s="631"/>
      <c r="E1706" s="523"/>
      <c r="F1706" s="47" t="e">
        <f>IF(#REF!="","",#REF!)</f>
        <v>#REF!</v>
      </c>
      <c r="G1706" s="49" t="e">
        <f>IF(#REF!="","",#REF!)</f>
        <v>#REF!</v>
      </c>
      <c r="H1706" s="54" t="e">
        <f>IF(#REF!="","",#REF!)</f>
        <v>#REF!</v>
      </c>
      <c r="I1706" s="385" t="str">
        <f t="shared" si="295"/>
        <v/>
      </c>
      <c r="J1706" s="386"/>
      <c r="K1706" s="387"/>
      <c r="L1706" s="613" t="e">
        <f>IF(#REF!="","",#REF!)</f>
        <v>#REF!</v>
      </c>
      <c r="M1706" s="613"/>
      <c r="N1706" s="613"/>
      <c r="O1706" s="613"/>
      <c r="P1706" s="613"/>
      <c r="Q1706" s="613"/>
      <c r="R1706" s="613"/>
      <c r="S1706" s="614"/>
      <c r="T1706" s="567"/>
      <c r="U1706" s="416"/>
      <c r="V1706" s="666"/>
      <c r="W1706" s="565"/>
      <c r="X1706" s="23" t="e">
        <f t="shared" si="296"/>
        <v>#REF!</v>
      </c>
      <c r="Y1706" s="7">
        <f t="shared" si="297"/>
        <v>2</v>
      </c>
      <c r="Z1706" s="7" t="e">
        <f t="shared" si="298"/>
        <v>#REF!</v>
      </c>
      <c r="AA1706" s="7" t="e">
        <f t="shared" si="299"/>
        <v>#REF!</v>
      </c>
      <c r="AB1706" s="7" t="e">
        <f>IF(I1706=#REF!,1,2)</f>
        <v>#REF!</v>
      </c>
    </row>
    <row r="1707" spans="1:28" s="7" customFormat="1" ht="17.45" customHeight="1" x14ac:dyDescent="0.15">
      <c r="A1707" s="27" t="e">
        <f t="shared" si="300"/>
        <v>#REF!</v>
      </c>
      <c r="B1707" s="623"/>
      <c r="C1707" s="628"/>
      <c r="D1707" s="631"/>
      <c r="E1707" s="523"/>
      <c r="F1707" s="47" t="e">
        <f>IF(#REF!="","",#REF!)</f>
        <v>#REF!</v>
      </c>
      <c r="G1707" s="49" t="e">
        <f>IF(#REF!="","",#REF!)</f>
        <v>#REF!</v>
      </c>
      <c r="H1707" s="54" t="e">
        <f>IF(#REF!="","",#REF!)</f>
        <v>#REF!</v>
      </c>
      <c r="I1707" s="385" t="str">
        <f t="shared" si="295"/>
        <v/>
      </c>
      <c r="J1707" s="386"/>
      <c r="K1707" s="387"/>
      <c r="L1707" s="613" t="e">
        <f>IF(#REF!="","",#REF!)</f>
        <v>#REF!</v>
      </c>
      <c r="M1707" s="613"/>
      <c r="N1707" s="613"/>
      <c r="O1707" s="613"/>
      <c r="P1707" s="613"/>
      <c r="Q1707" s="613"/>
      <c r="R1707" s="613"/>
      <c r="S1707" s="614"/>
      <c r="T1707" s="567"/>
      <c r="U1707" s="416"/>
      <c r="V1707" s="666"/>
      <c r="W1707" s="565"/>
      <c r="X1707" s="23" t="e">
        <f t="shared" si="296"/>
        <v>#REF!</v>
      </c>
      <c r="Y1707" s="7">
        <f t="shared" si="297"/>
        <v>2</v>
      </c>
      <c r="Z1707" s="7" t="e">
        <f t="shared" si="298"/>
        <v>#REF!</v>
      </c>
      <c r="AA1707" s="7" t="e">
        <f t="shared" si="299"/>
        <v>#REF!</v>
      </c>
      <c r="AB1707" s="7" t="e">
        <f>IF(I1707=#REF!,1,2)</f>
        <v>#REF!</v>
      </c>
    </row>
    <row r="1708" spans="1:28" s="7" customFormat="1" ht="17.45" customHeight="1" x14ac:dyDescent="0.15">
      <c r="A1708" s="27" t="e">
        <f t="shared" si="300"/>
        <v>#REF!</v>
      </c>
      <c r="B1708" s="623"/>
      <c r="C1708" s="628"/>
      <c r="D1708" s="631"/>
      <c r="E1708" s="523"/>
      <c r="F1708" s="47" t="e">
        <f>IF(#REF!="","",#REF!)</f>
        <v>#REF!</v>
      </c>
      <c r="G1708" s="49" t="e">
        <f>IF(#REF!="","",#REF!)</f>
        <v>#REF!</v>
      </c>
      <c r="H1708" s="54" t="e">
        <f>IF(#REF!="","",#REF!)</f>
        <v>#REF!</v>
      </c>
      <c r="I1708" s="385" t="str">
        <f t="shared" si="295"/>
        <v/>
      </c>
      <c r="J1708" s="386"/>
      <c r="K1708" s="387"/>
      <c r="L1708" s="613" t="e">
        <f>IF(#REF!="","",#REF!)</f>
        <v>#REF!</v>
      </c>
      <c r="M1708" s="613"/>
      <c r="N1708" s="613"/>
      <c r="O1708" s="613"/>
      <c r="P1708" s="613"/>
      <c r="Q1708" s="613"/>
      <c r="R1708" s="613"/>
      <c r="S1708" s="614"/>
      <c r="T1708" s="567"/>
      <c r="U1708" s="416"/>
      <c r="V1708" s="666"/>
      <c r="W1708" s="565"/>
      <c r="X1708" s="23" t="e">
        <f t="shared" si="296"/>
        <v>#REF!</v>
      </c>
      <c r="Y1708" s="7">
        <f t="shared" si="297"/>
        <v>2</v>
      </c>
      <c r="Z1708" s="7" t="e">
        <f t="shared" si="298"/>
        <v>#REF!</v>
      </c>
      <c r="AA1708" s="7" t="e">
        <f t="shared" si="299"/>
        <v>#REF!</v>
      </c>
      <c r="AB1708" s="7" t="e">
        <f>IF(I1708=#REF!,1,2)</f>
        <v>#REF!</v>
      </c>
    </row>
    <row r="1709" spans="1:28" s="7" customFormat="1" ht="17.45" customHeight="1" x14ac:dyDescent="0.15">
      <c r="A1709" s="27" t="e">
        <f t="shared" si="300"/>
        <v>#REF!</v>
      </c>
      <c r="B1709" s="623"/>
      <c r="C1709" s="628"/>
      <c r="D1709" s="631"/>
      <c r="E1709" s="523"/>
      <c r="F1709" s="47" t="e">
        <f>IF(#REF!="","",#REF!)</f>
        <v>#REF!</v>
      </c>
      <c r="G1709" s="49" t="e">
        <f>IF(#REF!="","",#REF!)</f>
        <v>#REF!</v>
      </c>
      <c r="H1709" s="54" t="e">
        <f>IF(#REF!="","",#REF!)</f>
        <v>#REF!</v>
      </c>
      <c r="I1709" s="385" t="str">
        <f t="shared" si="295"/>
        <v/>
      </c>
      <c r="J1709" s="386"/>
      <c r="K1709" s="387"/>
      <c r="L1709" s="613" t="e">
        <f>IF(#REF!="","",#REF!)</f>
        <v>#REF!</v>
      </c>
      <c r="M1709" s="613"/>
      <c r="N1709" s="613"/>
      <c r="O1709" s="613"/>
      <c r="P1709" s="613"/>
      <c r="Q1709" s="613"/>
      <c r="R1709" s="613"/>
      <c r="S1709" s="614"/>
      <c r="T1709" s="567"/>
      <c r="U1709" s="416"/>
      <c r="V1709" s="666"/>
      <c r="W1709" s="565"/>
      <c r="X1709" s="23" t="e">
        <f t="shared" si="296"/>
        <v>#REF!</v>
      </c>
      <c r="Y1709" s="7">
        <f t="shared" si="297"/>
        <v>2</v>
      </c>
      <c r="Z1709" s="7" t="e">
        <f t="shared" si="298"/>
        <v>#REF!</v>
      </c>
      <c r="AA1709" s="7" t="e">
        <f t="shared" si="299"/>
        <v>#REF!</v>
      </c>
      <c r="AB1709" s="7" t="e">
        <f>IF(I1709=#REF!,1,2)</f>
        <v>#REF!</v>
      </c>
    </row>
    <row r="1710" spans="1:28" s="7" customFormat="1" ht="17.45" customHeight="1" x14ac:dyDescent="0.15">
      <c r="A1710" s="27" t="e">
        <f t="shared" si="300"/>
        <v>#REF!</v>
      </c>
      <c r="B1710" s="623"/>
      <c r="C1710" s="628"/>
      <c r="D1710" s="631"/>
      <c r="E1710" s="523"/>
      <c r="F1710" s="47" t="e">
        <f>IF(#REF!="","",#REF!)</f>
        <v>#REF!</v>
      </c>
      <c r="G1710" s="49" t="e">
        <f>IF(#REF!="","",#REF!)</f>
        <v>#REF!</v>
      </c>
      <c r="H1710" s="54" t="e">
        <f>IF(#REF!="","",#REF!)</f>
        <v>#REF!</v>
      </c>
      <c r="I1710" s="385" t="str">
        <f t="shared" si="295"/>
        <v/>
      </c>
      <c r="J1710" s="386"/>
      <c r="K1710" s="387"/>
      <c r="L1710" s="613" t="e">
        <f>IF(#REF!="","",#REF!)</f>
        <v>#REF!</v>
      </c>
      <c r="M1710" s="613"/>
      <c r="N1710" s="613"/>
      <c r="O1710" s="613"/>
      <c r="P1710" s="613"/>
      <c r="Q1710" s="613"/>
      <c r="R1710" s="613"/>
      <c r="S1710" s="614"/>
      <c r="T1710" s="567"/>
      <c r="U1710" s="416"/>
      <c r="V1710" s="666"/>
      <c r="W1710" s="565"/>
      <c r="X1710" s="23" t="e">
        <f t="shared" si="296"/>
        <v>#REF!</v>
      </c>
      <c r="Y1710" s="7">
        <f t="shared" si="297"/>
        <v>2</v>
      </c>
      <c r="Z1710" s="7" t="e">
        <f t="shared" si="298"/>
        <v>#REF!</v>
      </c>
      <c r="AA1710" s="7" t="e">
        <f t="shared" si="299"/>
        <v>#REF!</v>
      </c>
      <c r="AB1710" s="7" t="e">
        <f>IF(I1710=#REF!,1,2)</f>
        <v>#REF!</v>
      </c>
    </row>
    <row r="1711" spans="1:28" s="7" customFormat="1" ht="17.45" customHeight="1" x14ac:dyDescent="0.15">
      <c r="A1711" s="27" t="e">
        <f t="shared" si="300"/>
        <v>#REF!</v>
      </c>
      <c r="B1711" s="623"/>
      <c r="C1711" s="628"/>
      <c r="D1711" s="631"/>
      <c r="E1711" s="523"/>
      <c r="F1711" s="47" t="e">
        <f>IF(#REF!="","",#REF!)</f>
        <v>#REF!</v>
      </c>
      <c r="G1711" s="49" t="e">
        <f>IF(#REF!="","",#REF!)</f>
        <v>#REF!</v>
      </c>
      <c r="H1711" s="54" t="e">
        <f>IF(#REF!="","",#REF!)</f>
        <v>#REF!</v>
      </c>
      <c r="I1711" s="385" t="str">
        <f t="shared" si="295"/>
        <v/>
      </c>
      <c r="J1711" s="386"/>
      <c r="K1711" s="387"/>
      <c r="L1711" s="613" t="e">
        <f>IF(#REF!="","",#REF!)</f>
        <v>#REF!</v>
      </c>
      <c r="M1711" s="613"/>
      <c r="N1711" s="613"/>
      <c r="O1711" s="613"/>
      <c r="P1711" s="613"/>
      <c r="Q1711" s="613"/>
      <c r="R1711" s="613"/>
      <c r="S1711" s="614"/>
      <c r="T1711" s="567"/>
      <c r="U1711" s="416"/>
      <c r="V1711" s="666"/>
      <c r="W1711" s="565"/>
      <c r="X1711" s="23" t="e">
        <f t="shared" si="296"/>
        <v>#REF!</v>
      </c>
      <c r="Y1711" s="7">
        <f t="shared" si="297"/>
        <v>2</v>
      </c>
      <c r="Z1711" s="7" t="e">
        <f t="shared" si="298"/>
        <v>#REF!</v>
      </c>
      <c r="AA1711" s="7" t="e">
        <f t="shared" si="299"/>
        <v>#REF!</v>
      </c>
      <c r="AB1711" s="7" t="e">
        <f>IF(I1711=#REF!,1,2)</f>
        <v>#REF!</v>
      </c>
    </row>
    <row r="1712" spans="1:28" s="7" customFormat="1" ht="17.45" customHeight="1" x14ac:dyDescent="0.15">
      <c r="A1712" s="27" t="e">
        <f t="shared" si="300"/>
        <v>#REF!</v>
      </c>
      <c r="B1712" s="623"/>
      <c r="C1712" s="628"/>
      <c r="D1712" s="631"/>
      <c r="E1712" s="523"/>
      <c r="F1712" s="47" t="e">
        <f>IF(#REF!="","",#REF!)</f>
        <v>#REF!</v>
      </c>
      <c r="G1712" s="49" t="e">
        <f>IF(#REF!="","",#REF!)</f>
        <v>#REF!</v>
      </c>
      <c r="H1712" s="54" t="e">
        <f>IF(#REF!="","",#REF!)</f>
        <v>#REF!</v>
      </c>
      <c r="I1712" s="385" t="str">
        <f t="shared" si="295"/>
        <v/>
      </c>
      <c r="J1712" s="386"/>
      <c r="K1712" s="387"/>
      <c r="L1712" s="613" t="e">
        <f>IF(#REF!="","",#REF!)</f>
        <v>#REF!</v>
      </c>
      <c r="M1712" s="613"/>
      <c r="N1712" s="613"/>
      <c r="O1712" s="613"/>
      <c r="P1712" s="613"/>
      <c r="Q1712" s="613"/>
      <c r="R1712" s="613"/>
      <c r="S1712" s="614"/>
      <c r="T1712" s="567"/>
      <c r="U1712" s="416"/>
      <c r="V1712" s="666"/>
      <c r="W1712" s="565"/>
      <c r="X1712" s="23" t="e">
        <f t="shared" si="296"/>
        <v>#REF!</v>
      </c>
      <c r="Y1712" s="7">
        <f t="shared" si="297"/>
        <v>2</v>
      </c>
      <c r="Z1712" s="7" t="e">
        <f t="shared" si="298"/>
        <v>#REF!</v>
      </c>
      <c r="AA1712" s="7" t="e">
        <f t="shared" si="299"/>
        <v>#REF!</v>
      </c>
      <c r="AB1712" s="7" t="e">
        <f>IF(I1712=#REF!,1,2)</f>
        <v>#REF!</v>
      </c>
    </row>
    <row r="1713" spans="1:30" s="7" customFormat="1" ht="17.45" customHeight="1" x14ac:dyDescent="0.15">
      <c r="A1713" s="27" t="e">
        <f t="shared" si="300"/>
        <v>#REF!</v>
      </c>
      <c r="B1713" s="623"/>
      <c r="C1713" s="628"/>
      <c r="D1713" s="631"/>
      <c r="E1713" s="523"/>
      <c r="F1713" s="47" t="e">
        <f>IF(#REF!="","",#REF!)</f>
        <v>#REF!</v>
      </c>
      <c r="G1713" s="49" t="e">
        <f>IF(#REF!="","",#REF!)</f>
        <v>#REF!</v>
      </c>
      <c r="H1713" s="54" t="e">
        <f>IF(#REF!="","",#REF!)</f>
        <v>#REF!</v>
      </c>
      <c r="I1713" s="385" t="str">
        <f t="shared" si="295"/>
        <v/>
      </c>
      <c r="J1713" s="386"/>
      <c r="K1713" s="387"/>
      <c r="L1713" s="613" t="e">
        <f>IF(#REF!="","",#REF!)</f>
        <v>#REF!</v>
      </c>
      <c r="M1713" s="613"/>
      <c r="N1713" s="613"/>
      <c r="O1713" s="613"/>
      <c r="P1713" s="613"/>
      <c r="Q1713" s="613"/>
      <c r="R1713" s="613"/>
      <c r="S1713" s="614"/>
      <c r="T1713" s="567"/>
      <c r="U1713" s="416"/>
      <c r="V1713" s="666"/>
      <c r="W1713" s="565"/>
      <c r="X1713" s="23" t="e">
        <f t="shared" si="296"/>
        <v>#REF!</v>
      </c>
      <c r="Y1713" s="7">
        <f t="shared" si="297"/>
        <v>2</v>
      </c>
      <c r="Z1713" s="7" t="e">
        <f t="shared" si="298"/>
        <v>#REF!</v>
      </c>
      <c r="AA1713" s="7" t="e">
        <f t="shared" si="299"/>
        <v>#REF!</v>
      </c>
      <c r="AB1713" s="7" t="e">
        <f>IF(I1713=#REF!,1,2)</f>
        <v>#REF!</v>
      </c>
    </row>
    <row r="1714" spans="1:30" s="7" customFormat="1" ht="17.45" customHeight="1" thickBot="1" x14ac:dyDescent="0.2">
      <c r="A1714" s="27" t="e">
        <f t="shared" si="300"/>
        <v>#REF!</v>
      </c>
      <c r="B1714" s="623"/>
      <c r="C1714" s="628"/>
      <c r="D1714" s="631"/>
      <c r="E1714" s="523"/>
      <c r="F1714" s="47" t="e">
        <f>IF(#REF!="","",#REF!)</f>
        <v>#REF!</v>
      </c>
      <c r="G1714" s="49" t="e">
        <f>IF(#REF!="","",#REF!)</f>
        <v>#REF!</v>
      </c>
      <c r="H1714" s="54" t="e">
        <f>IF(#REF!="","",#REF!)</f>
        <v>#REF!</v>
      </c>
      <c r="I1714" s="385" t="str">
        <f t="shared" si="295"/>
        <v/>
      </c>
      <c r="J1714" s="386"/>
      <c r="K1714" s="387"/>
      <c r="L1714" s="613" t="e">
        <f>IF(#REF!="","",#REF!)</f>
        <v>#REF!</v>
      </c>
      <c r="M1714" s="613"/>
      <c r="N1714" s="613"/>
      <c r="O1714" s="613"/>
      <c r="P1714" s="613"/>
      <c r="Q1714" s="613"/>
      <c r="R1714" s="613"/>
      <c r="S1714" s="614"/>
      <c r="T1714" s="668"/>
      <c r="U1714" s="416"/>
      <c r="V1714" s="666"/>
      <c r="W1714" s="565"/>
      <c r="X1714" s="23" t="e">
        <f t="shared" si="296"/>
        <v>#REF!</v>
      </c>
      <c r="Y1714" s="7">
        <f t="shared" si="297"/>
        <v>2</v>
      </c>
      <c r="Z1714" s="7" t="e">
        <f t="shared" si="298"/>
        <v>#REF!</v>
      </c>
      <c r="AA1714" s="7" t="e">
        <f t="shared" si="299"/>
        <v>#REF!</v>
      </c>
      <c r="AB1714" s="7" t="e">
        <f>IF(I1714=#REF!,1,2)</f>
        <v>#REF!</v>
      </c>
    </row>
    <row r="1715" spans="1:30" s="7" customFormat="1" ht="36" customHeight="1" thickBot="1" x14ac:dyDescent="0.2">
      <c r="A1715" s="13"/>
      <c r="B1715" s="623"/>
      <c r="C1715" s="628"/>
      <c r="D1715" s="631"/>
      <c r="E1715" s="508" t="s">
        <v>240</v>
      </c>
      <c r="F1715" s="511" t="s">
        <v>206</v>
      </c>
      <c r="G1715" s="435"/>
      <c r="H1715" s="434" t="s">
        <v>207</v>
      </c>
      <c r="I1715" s="435"/>
      <c r="J1715" s="435"/>
      <c r="K1715" s="435"/>
      <c r="L1715" s="436" t="s">
        <v>208</v>
      </c>
      <c r="M1715" s="436"/>
      <c r="N1715" s="436"/>
      <c r="O1715" s="669" t="s">
        <v>209</v>
      </c>
      <c r="P1715" s="670"/>
      <c r="Q1715" s="512" t="s">
        <v>210</v>
      </c>
      <c r="R1715" s="38" t="s">
        <v>206</v>
      </c>
      <c r="S1715" s="39" t="s">
        <v>202</v>
      </c>
      <c r="T1715" s="44" t="s">
        <v>211</v>
      </c>
      <c r="U1715" s="416"/>
      <c r="V1715" s="666"/>
      <c r="W1715" s="565"/>
      <c r="X1715" s="28"/>
      <c r="Y1715" s="21" t="s">
        <v>212</v>
      </c>
      <c r="Z1715" s="21" t="s">
        <v>210</v>
      </c>
      <c r="AB1715" s="45" t="s">
        <v>213</v>
      </c>
      <c r="AC1715" s="45" t="s">
        <v>214</v>
      </c>
      <c r="AD1715" s="22"/>
    </row>
    <row r="1716" spans="1:30" s="7" customFormat="1" ht="15" customHeight="1" x14ac:dyDescent="0.15">
      <c r="A1716" s="29"/>
      <c r="B1716" s="623"/>
      <c r="C1716" s="628"/>
      <c r="D1716" s="631"/>
      <c r="E1716" s="509"/>
      <c r="F1716" s="515" t="e">
        <f>IF(#REF!="","",#REF!)</f>
        <v>#REF!</v>
      </c>
      <c r="G1716" s="516"/>
      <c r="H1716" s="439" t="e">
        <f>IF(#REF!="","",#REF!)</f>
        <v>#REF!</v>
      </c>
      <c r="I1716" s="440"/>
      <c r="J1716" s="440"/>
      <c r="K1716" s="440"/>
      <c r="L1716" s="441" t="e">
        <f>IF(#REF!="","",#REF!)</f>
        <v>#REF!</v>
      </c>
      <c r="M1716" s="442"/>
      <c r="N1716" s="442"/>
      <c r="O1716" s="443" t="e">
        <f>SUM($L1716:$N1718)</f>
        <v>#REF!</v>
      </c>
      <c r="P1716" s="444"/>
      <c r="Q1716" s="513"/>
      <c r="R1716" s="42" t="e">
        <f>IF(#REF!="","",#REF!)</f>
        <v>#REF!</v>
      </c>
      <c r="S1716" s="40" t="e">
        <f>IF(#REF!="","",#REF!)</f>
        <v>#REF!</v>
      </c>
      <c r="T1716" s="617" t="e">
        <f>SUM($S1716:$S1718)</f>
        <v>#REF!</v>
      </c>
      <c r="U1716" s="416"/>
      <c r="V1716" s="666"/>
      <c r="W1716" s="565"/>
      <c r="X1716" s="23" t="e">
        <f>IF(OR(Y1716=2,Z1716=2,AB1716=2,AC1716=2),"入力不備あり","")</f>
        <v>#REF!</v>
      </c>
      <c r="Y1716" s="41" t="e">
        <f>IF(AND(F1716="",H1716="",L1716=""),"",IF(AND(F1716&lt;&gt;"",F1716&gt;0,L1716&lt;&gt;"",L1716&gt;0,H1716="○"),"",2))</f>
        <v>#REF!</v>
      </c>
      <c r="Z1716" s="41" t="e">
        <f>IF(AND(R1716="",S1716=""),"",IF(AND(R1716&gt;0,R1716&lt;&gt;"",S1716&gt;0,S1716&lt;&gt;""),"",2))</f>
        <v>#REF!</v>
      </c>
      <c r="AA1716" s="30"/>
      <c r="AB1716" s="7" t="e">
        <f>IF(AND(O1716=0,#REF!=0),"",IF(O1716=#REF!,1,2))</f>
        <v>#REF!</v>
      </c>
      <c r="AC1716" s="7" t="e">
        <f>IF(AND(T1716=0,#REF!=0),"",IF(T1716=#REF!,1,2))</f>
        <v>#REF!</v>
      </c>
    </row>
    <row r="1717" spans="1:30" s="7" customFormat="1" ht="15" customHeight="1" x14ac:dyDescent="0.15">
      <c r="A1717" s="29"/>
      <c r="B1717" s="623"/>
      <c r="C1717" s="628"/>
      <c r="D1717" s="631"/>
      <c r="E1717" s="509"/>
      <c r="F1717" s="500" t="e">
        <f>IF(#REF!="","",#REF!)</f>
        <v>#REF!</v>
      </c>
      <c r="G1717" s="501"/>
      <c r="H1717" s="448" t="e">
        <f>IF(#REF!="","",#REF!)</f>
        <v>#REF!</v>
      </c>
      <c r="I1717" s="449"/>
      <c r="J1717" s="449"/>
      <c r="K1717" s="449"/>
      <c r="L1717" s="450" t="e">
        <f>IF(#REF!="","",#REF!)</f>
        <v>#REF!</v>
      </c>
      <c r="M1717" s="451"/>
      <c r="N1717" s="451"/>
      <c r="O1717" s="445"/>
      <c r="P1717" s="444"/>
      <c r="Q1717" s="513"/>
      <c r="R1717" s="42" t="e">
        <f>IF(#REF!="","",#REF!)</f>
        <v>#REF!</v>
      </c>
      <c r="S1717" s="40" t="e">
        <f>IF(#REF!="","",#REF!)</f>
        <v>#REF!</v>
      </c>
      <c r="T1717" s="618"/>
      <c r="U1717" s="416"/>
      <c r="V1717" s="666"/>
      <c r="W1717" s="565"/>
      <c r="X1717" s="23" t="e">
        <f>IF(OR(Y1717=2,Z1717=2),"入力不備あり","")</f>
        <v>#REF!</v>
      </c>
      <c r="Y1717" s="41" t="e">
        <f>IF(AND(F1717="",H1717="",L1717=""),"",IF(AND(F1717&lt;&gt;"",F1717&gt;0,L1717&lt;&gt;"",L1717&gt;0,H1717="○"),"",2))</f>
        <v>#REF!</v>
      </c>
      <c r="Z1717" s="41" t="e">
        <f t="shared" ref="Z1717:Z1718" si="301">IF(AND(R1717="",S1717=""),"",IF(AND(R1717&gt;0,R1717&lt;&gt;"",S1717&gt;0,S1717&lt;&gt;""),"",2))</f>
        <v>#REF!</v>
      </c>
      <c r="AA1717" s="30"/>
    </row>
    <row r="1718" spans="1:30" s="7" customFormat="1" ht="15" customHeight="1" thickBot="1" x14ac:dyDescent="0.2">
      <c r="A1718" s="29"/>
      <c r="B1718" s="623"/>
      <c r="C1718" s="628"/>
      <c r="D1718" s="631"/>
      <c r="E1718" s="615"/>
      <c r="F1718" s="620" t="e">
        <f>IF(#REF!="","",#REF!)</f>
        <v>#REF!</v>
      </c>
      <c r="G1718" s="621"/>
      <c r="H1718" s="640" t="e">
        <f>IF(#REF!="","",#REF!)</f>
        <v>#REF!</v>
      </c>
      <c r="I1718" s="641"/>
      <c r="J1718" s="641"/>
      <c r="K1718" s="641"/>
      <c r="L1718" s="642" t="e">
        <f>IF(#REF!="","",#REF!)</f>
        <v>#REF!</v>
      </c>
      <c r="M1718" s="643"/>
      <c r="N1718" s="643"/>
      <c r="O1718" s="663"/>
      <c r="P1718" s="664"/>
      <c r="Q1718" s="616"/>
      <c r="R1718" s="59" t="e">
        <f>IF(#REF!="","",#REF!)</f>
        <v>#REF!</v>
      </c>
      <c r="S1718" s="60" t="e">
        <f>IF(#REF!="","",#REF!)</f>
        <v>#REF!</v>
      </c>
      <c r="T1718" s="619"/>
      <c r="U1718" s="416"/>
      <c r="V1718" s="666"/>
      <c r="W1718" s="565"/>
      <c r="X1718" s="23" t="e">
        <f>IF(OR(Y1718=2,Z1718=2),"入力不備あり","")</f>
        <v>#REF!</v>
      </c>
      <c r="Y1718" s="41" t="e">
        <f>IF(AND(F1718="",H1718="",L1718=""),"",IF(AND(F1718&lt;&gt;"",F1718&gt;0,L1718&lt;&gt;"",L1718&gt;0,H1718="○"),"",2))</f>
        <v>#REF!</v>
      </c>
      <c r="Z1718" s="41" t="e">
        <f t="shared" si="301"/>
        <v>#REF!</v>
      </c>
      <c r="AA1718" s="30"/>
    </row>
    <row r="1719" spans="1:30" s="7" customFormat="1" ht="27.6" customHeight="1" x14ac:dyDescent="0.15">
      <c r="A1719" s="320"/>
      <c r="B1719" s="624"/>
      <c r="C1719" s="326" t="s">
        <v>215</v>
      </c>
      <c r="D1719" s="327"/>
      <c r="E1719" s="608" t="e">
        <f>IF(#REF!="","",#REF!)</f>
        <v>#REF!</v>
      </c>
      <c r="F1719" s="609"/>
      <c r="G1719" s="609"/>
      <c r="H1719" s="609"/>
      <c r="I1719" s="609"/>
      <c r="J1719" s="609"/>
      <c r="K1719" s="609"/>
      <c r="L1719" s="609"/>
      <c r="M1719" s="609"/>
      <c r="N1719" s="609"/>
      <c r="O1719" s="609"/>
      <c r="P1719" s="609"/>
      <c r="Q1719" s="609"/>
      <c r="R1719" s="609"/>
      <c r="S1719" s="609"/>
      <c r="T1719" s="609"/>
      <c r="U1719" s="609"/>
      <c r="V1719" s="609"/>
      <c r="W1719" s="610"/>
    </row>
    <row r="1720" spans="1:30" s="7" customFormat="1" ht="27.6" customHeight="1" thickBot="1" x14ac:dyDescent="0.2">
      <c r="A1720" s="320"/>
      <c r="B1720" s="624"/>
      <c r="C1720" s="326" t="s">
        <v>216</v>
      </c>
      <c r="D1720" s="327"/>
      <c r="E1720" s="608" t="e">
        <f>IF(#REF!="","",#REF!)</f>
        <v>#REF!</v>
      </c>
      <c r="F1720" s="609"/>
      <c r="G1720" s="609"/>
      <c r="H1720" s="609"/>
      <c r="I1720" s="609"/>
      <c r="J1720" s="609"/>
      <c r="K1720" s="609"/>
      <c r="L1720" s="609"/>
      <c r="M1720" s="609"/>
      <c r="N1720" s="609"/>
      <c r="O1720" s="609"/>
      <c r="P1720" s="609"/>
      <c r="Q1720" s="609"/>
      <c r="R1720" s="611"/>
      <c r="S1720" s="611"/>
      <c r="T1720" s="611"/>
      <c r="U1720" s="611"/>
      <c r="V1720" s="611"/>
      <c r="W1720" s="612"/>
    </row>
    <row r="1721" spans="1:30" s="7" customFormat="1" ht="18.600000000000001" customHeight="1" x14ac:dyDescent="0.15">
      <c r="A1721" s="320"/>
      <c r="B1721" s="624"/>
      <c r="C1721" s="332" t="s">
        <v>217</v>
      </c>
      <c r="D1721" s="333"/>
      <c r="E1721" s="333"/>
      <c r="F1721" s="334"/>
      <c r="G1721" s="377" t="s">
        <v>218</v>
      </c>
      <c r="H1721" s="378"/>
      <c r="I1721" s="378"/>
      <c r="J1721" s="378"/>
      <c r="K1721" s="378"/>
      <c r="L1721" s="378"/>
      <c r="M1721" s="378"/>
      <c r="N1721" s="378"/>
      <c r="O1721" s="378"/>
      <c r="P1721" s="378"/>
      <c r="Q1721" s="378"/>
      <c r="R1721" s="389" t="e">
        <f>IF(X1721&lt;&gt;"","","【入力内容確認欄】以下を確認し【作業用】事業計画書(間接)シートを修正願います。")</f>
        <v>#REF!</v>
      </c>
      <c r="S1721" s="632"/>
      <c r="T1721" s="632"/>
      <c r="U1721" s="632"/>
      <c r="V1721" s="632"/>
      <c r="W1721" s="633"/>
      <c r="X1721" s="68" t="e">
        <f>IF(AND(R1724="",R1725="",R1726="",R1727="",R1728="",R1729=""),"左の市区町村に係る入力が完了しました。今一度、記載内容をご確認ください。","")</f>
        <v>#REF!</v>
      </c>
    </row>
    <row r="1722" spans="1:30" s="7" customFormat="1" ht="9" customHeight="1" x14ac:dyDescent="0.15">
      <c r="A1722" s="320"/>
      <c r="B1722" s="624"/>
      <c r="C1722" s="335"/>
      <c r="D1722" s="336"/>
      <c r="E1722" s="336"/>
      <c r="F1722" s="337"/>
      <c r="G1722" s="379"/>
      <c r="H1722" s="380"/>
      <c r="I1722" s="380"/>
      <c r="J1722" s="380"/>
      <c r="K1722" s="380"/>
      <c r="L1722" s="380"/>
      <c r="M1722" s="380"/>
      <c r="N1722" s="380"/>
      <c r="O1722" s="380"/>
      <c r="P1722" s="380"/>
      <c r="Q1722" s="380"/>
      <c r="R1722" s="634"/>
      <c r="S1722" s="635"/>
      <c r="T1722" s="635"/>
      <c r="U1722" s="635"/>
      <c r="V1722" s="635"/>
      <c r="W1722" s="636"/>
    </row>
    <row r="1723" spans="1:30" s="7" customFormat="1" ht="9" customHeight="1" thickBot="1" x14ac:dyDescent="0.2">
      <c r="A1723" s="320"/>
      <c r="B1723" s="624"/>
      <c r="C1723" s="335"/>
      <c r="D1723" s="336"/>
      <c r="E1723" s="336"/>
      <c r="F1723" s="337"/>
      <c r="G1723" s="381"/>
      <c r="H1723" s="382"/>
      <c r="I1723" s="382"/>
      <c r="J1723" s="382"/>
      <c r="K1723" s="382"/>
      <c r="L1723" s="382"/>
      <c r="M1723" s="382"/>
      <c r="N1723" s="382"/>
      <c r="O1723" s="382"/>
      <c r="P1723" s="382"/>
      <c r="Q1723" s="382"/>
      <c r="R1723" s="637"/>
      <c r="S1723" s="638"/>
      <c r="T1723" s="638"/>
      <c r="U1723" s="638"/>
      <c r="V1723" s="638"/>
      <c r="W1723" s="639"/>
    </row>
    <row r="1724" spans="1:30" s="7" customFormat="1" ht="17.45" customHeight="1" x14ac:dyDescent="0.15">
      <c r="A1724" s="320"/>
      <c r="B1724" s="624"/>
      <c r="C1724" s="335"/>
      <c r="D1724" s="336"/>
      <c r="E1724" s="336"/>
      <c r="F1724" s="337"/>
      <c r="G1724" s="398" t="e">
        <f>IF(#REF!="","",#REF!)</f>
        <v>#REF!</v>
      </c>
      <c r="H1724" s="399"/>
      <c r="I1724" s="399"/>
      <c r="J1724" s="399"/>
      <c r="K1724" s="399"/>
      <c r="L1724" s="399"/>
      <c r="M1724" s="399"/>
      <c r="N1724" s="399"/>
      <c r="O1724" s="399"/>
      <c r="P1724" s="399"/>
      <c r="Q1724" s="399"/>
      <c r="R1724" s="646" t="e" cm="1">
        <f t="array" ref="R1724">IF(AND(X1693:X1718="",A1695:A1718=""),"","・報酬・期末勤勉手当・交通費・合計額・都道府県/国の補助金額のいずれかに不備あり。")</f>
        <v>#REF!</v>
      </c>
      <c r="S1724" s="647"/>
      <c r="T1724" s="647"/>
      <c r="U1724" s="647"/>
      <c r="V1724" s="647"/>
      <c r="W1724" s="648"/>
    </row>
    <row r="1725" spans="1:30" s="7" customFormat="1" ht="17.45" customHeight="1" x14ac:dyDescent="0.15">
      <c r="A1725" s="320"/>
      <c r="B1725" s="624"/>
      <c r="C1725" s="335"/>
      <c r="D1725" s="336"/>
      <c r="E1725" s="336"/>
      <c r="F1725" s="337"/>
      <c r="G1725" s="374" t="s">
        <v>219</v>
      </c>
      <c r="H1725" s="388"/>
      <c r="I1725" s="388"/>
      <c r="J1725" s="388"/>
      <c r="K1725" s="388"/>
      <c r="L1725" s="388"/>
      <c r="M1725" s="388"/>
      <c r="N1725" s="388"/>
      <c r="O1725" s="388"/>
      <c r="P1725" s="388"/>
      <c r="Q1725" s="388"/>
      <c r="R1725" s="367" t="str">
        <f>IF(A1691="市町村名×","・【C列】市区町村名：未入力または不備あり。","")</f>
        <v>・【C列】市区町村名：未入力または不備あり。</v>
      </c>
      <c r="S1725" s="644"/>
      <c r="T1725" s="644"/>
      <c r="U1725" s="644"/>
      <c r="V1725" s="644"/>
      <c r="W1725" s="645"/>
    </row>
    <row r="1726" spans="1:30" s="7" customFormat="1" ht="17.45" customHeight="1" x14ac:dyDescent="0.15">
      <c r="A1726" s="320"/>
      <c r="B1726" s="624"/>
      <c r="C1726" s="338"/>
      <c r="D1726" s="339"/>
      <c r="E1726" s="339"/>
      <c r="F1726" s="340"/>
      <c r="G1726" s="364" t="e">
        <f>IF(#REF!="","",#REF!)</f>
        <v>#REF!</v>
      </c>
      <c r="H1726" s="365"/>
      <c r="I1726" s="365"/>
      <c r="J1726" s="366"/>
      <c r="K1726" s="366"/>
      <c r="L1726" s="366"/>
      <c r="M1726" s="366"/>
      <c r="N1726" s="366"/>
      <c r="O1726" s="366"/>
      <c r="P1726" s="366"/>
      <c r="Q1726" s="366"/>
      <c r="R1726" s="367" t="e">
        <f>IF(OR(AF1695=2,NOT(AND(V1693&gt;0.3*U1693,V1693&lt;0.4*U1693,V1693&gt;=W1693))),"・【V列】都道府県補助額：未入力または不備あり。","")</f>
        <v>#REF!</v>
      </c>
      <c r="S1726" s="644"/>
      <c r="T1726" s="644"/>
      <c r="U1726" s="644"/>
      <c r="V1726" s="644"/>
      <c r="W1726" s="645"/>
    </row>
    <row r="1727" spans="1:30" s="7" customFormat="1" ht="17.45" customHeight="1" x14ac:dyDescent="0.15">
      <c r="A1727" s="320"/>
      <c r="B1727" s="624"/>
      <c r="C1727" s="348" t="s">
        <v>241</v>
      </c>
      <c r="D1727" s="349"/>
      <c r="E1727" s="349"/>
      <c r="F1727" s="350"/>
      <c r="G1727" s="372" t="s">
        <v>221</v>
      </c>
      <c r="H1727" s="373"/>
      <c r="I1727" s="373"/>
      <c r="J1727" s="372" t="s">
        <v>222</v>
      </c>
      <c r="K1727" s="373"/>
      <c r="L1727" s="373"/>
      <c r="M1727" s="373"/>
      <c r="N1727" s="374" t="s">
        <v>223</v>
      </c>
      <c r="O1727" s="366"/>
      <c r="P1727" s="366"/>
      <c r="Q1727" s="366"/>
      <c r="R1727" s="341" t="e">
        <f>IF(AND(W1693&lt;=U1693/3,MOD(W1693,1000)=0,NOT(W1693=0),AG1695=1),"","・【W列】国庫補助希望額に不備あり。")</f>
        <v>#REF!</v>
      </c>
      <c r="S1727" s="649"/>
      <c r="T1727" s="649"/>
      <c r="U1727" s="649"/>
      <c r="V1727" s="649"/>
      <c r="W1727" s="650"/>
    </row>
    <row r="1728" spans="1:30" s="7" customFormat="1" ht="17.45" customHeight="1" x14ac:dyDescent="0.15">
      <c r="A1728" s="320"/>
      <c r="B1728" s="624"/>
      <c r="C1728" s="370"/>
      <c r="D1728" s="371"/>
      <c r="E1728" s="371"/>
      <c r="F1728" s="371"/>
      <c r="G1728" s="364" t="e">
        <f>IF(#REF!="","",#REF!)</f>
        <v>#REF!</v>
      </c>
      <c r="H1728" s="375"/>
      <c r="I1728" s="376"/>
      <c r="J1728" s="364" t="e">
        <f>IF(#REF!="","",#REF!)</f>
        <v>#REF!</v>
      </c>
      <c r="K1728" s="375"/>
      <c r="L1728" s="375"/>
      <c r="M1728" s="376"/>
      <c r="N1728" s="364" t="e">
        <f>IF(#REF!="","",#REF!)</f>
        <v>#REF!</v>
      </c>
      <c r="O1728" s="375"/>
      <c r="P1728" s="375"/>
      <c r="Q1728" s="375"/>
      <c r="R1728" s="651" t="e">
        <f>IF(AND(SUM(F1716:G1718)&lt;=D1693,SUM(R1716:R1718)&lt;=D1693),"","・報酬の「配置人数」には年間を通じた配置予定人数を記載してください。(※１)及び記入例参照")</f>
        <v>#REF!</v>
      </c>
      <c r="S1728" s="652"/>
      <c r="T1728" s="652"/>
      <c r="U1728" s="652"/>
      <c r="V1728" s="652"/>
      <c r="W1728" s="653"/>
      <c r="X1728" s="31" t="str">
        <f>IF(AND(O1728="○",T1728="○"),"①か②の",IF(AND(O1728="―",T1728="―"),"エラー",""))</f>
        <v/>
      </c>
    </row>
    <row r="1729" spans="1:33" s="7" customFormat="1" ht="17.45" customHeight="1" x14ac:dyDescent="0.15">
      <c r="A1729" s="320"/>
      <c r="B1729" s="624"/>
      <c r="C1729" s="348" t="s">
        <v>224</v>
      </c>
      <c r="D1729" s="349"/>
      <c r="E1729" s="349"/>
      <c r="F1729" s="350"/>
      <c r="G1729" s="354" t="s">
        <v>225</v>
      </c>
      <c r="H1729" s="354"/>
      <c r="I1729" s="354"/>
      <c r="J1729" s="355" t="s">
        <v>242</v>
      </c>
      <c r="K1729" s="356"/>
      <c r="L1729" s="356"/>
      <c r="M1729" s="356"/>
      <c r="N1729" s="356"/>
      <c r="O1729" s="356"/>
      <c r="P1729" s="356"/>
      <c r="Q1729" s="356"/>
      <c r="R1729" s="651" t="e">
        <f>IF(AND(OR(COUNTIF(J1730,"①*"),COUNTIF(J1730,"②*")),AND(E1719&lt;&gt;"",E1720&lt;&gt;"",G1724="○",G1726="○",G1728="○",J1728="○",N1728="○",G1730="○")),"","・【成果目標】・【成果指標】・【部活動指導員について】・【支給要件の確認】・【部活動指導員の指導状況】・【地域連携・地域移行に資する取組】のいずれかに未入力箇所あり。")</f>
        <v>#REF!</v>
      </c>
      <c r="S1729" s="546"/>
      <c r="T1729" s="546"/>
      <c r="U1729" s="546"/>
      <c r="V1729" s="546"/>
      <c r="W1729" s="547"/>
    </row>
    <row r="1730" spans="1:33" s="7" customFormat="1" ht="26.45" customHeight="1" thickBot="1" x14ac:dyDescent="0.2">
      <c r="A1730" s="320"/>
      <c r="B1730" s="625"/>
      <c r="C1730" s="351"/>
      <c r="D1730" s="352"/>
      <c r="E1730" s="352"/>
      <c r="F1730" s="353"/>
      <c r="G1730" s="363" t="e">
        <f>IF(#REF!="","",#REF!)</f>
        <v>#REF!</v>
      </c>
      <c r="H1730" s="363"/>
      <c r="I1730" s="363"/>
      <c r="J1730" s="657" t="e">
        <f>IF(#REF!="","",#REF!)</f>
        <v>#REF!</v>
      </c>
      <c r="K1730" s="658"/>
      <c r="L1730" s="658"/>
      <c r="M1730" s="658"/>
      <c r="N1730" s="658"/>
      <c r="O1730" s="658"/>
      <c r="P1730" s="658"/>
      <c r="Q1730" s="658"/>
      <c r="R1730" s="654"/>
      <c r="S1730" s="655"/>
      <c r="T1730" s="655"/>
      <c r="U1730" s="655"/>
      <c r="V1730" s="655"/>
      <c r="W1730" s="656"/>
      <c r="X1730" s="31" t="str">
        <f>IF(AND(O1730="○",T1730="○"),"①か②の",IF(AND(O1730="―",T1730="―"),"エラー",""))</f>
        <v/>
      </c>
    </row>
    <row r="1731" spans="1:33" s="7" customFormat="1" ht="26.45" customHeight="1" x14ac:dyDescent="0.15">
      <c r="A1731" s="24" t="str">
        <f>IF(OR(COUNTIF(C1733,"*区"),COUNTIF(C1733,"*市"),COUNTIF(C1733,"*町"),COUNTIF(C1733,"*村"),COUNTIF(C1733,"*組合")),"○","市町村名×")</f>
        <v>市町村名×</v>
      </c>
      <c r="B1731" s="490" t="s">
        <v>106</v>
      </c>
      <c r="C1731" s="659" t="s">
        <v>236</v>
      </c>
      <c r="D1731" s="661" t="s">
        <v>237</v>
      </c>
      <c r="E1731" s="409" t="s">
        <v>191</v>
      </c>
      <c r="F1731" s="410"/>
      <c r="G1731" s="410"/>
      <c r="H1731" s="410"/>
      <c r="I1731" s="410"/>
      <c r="J1731" s="410"/>
      <c r="K1731" s="410"/>
      <c r="L1731" s="410"/>
      <c r="M1731" s="410"/>
      <c r="N1731" s="410"/>
      <c r="O1731" s="410"/>
      <c r="P1731" s="410"/>
      <c r="Q1731" s="410"/>
      <c r="R1731" s="410"/>
      <c r="S1731" s="410"/>
      <c r="T1731" s="410"/>
      <c r="U1731" s="492" t="s">
        <v>192</v>
      </c>
      <c r="V1731" s="492" t="s">
        <v>238</v>
      </c>
      <c r="W1731" s="517" t="s">
        <v>193</v>
      </c>
      <c r="X1731" s="25" t="e">
        <f>IF(OR(AF1735=2,NOT(AND(V1733&gt;0.3*U1733,V1733&lt;0.4*U1733,V1733&gt;=W1733))),"※３参照：【Ｕ列】都道府県補助額を確認してください","")</f>
        <v>#REF!</v>
      </c>
      <c r="Y1731" s="26"/>
    </row>
    <row r="1732" spans="1:33" s="7" customFormat="1" ht="21.6" customHeight="1" thickBot="1" x14ac:dyDescent="0.2">
      <c r="A1732" s="24" t="str">
        <f>IF(B1733="都道府県確認欄","No.不備","")</f>
        <v/>
      </c>
      <c r="B1732" s="491"/>
      <c r="C1732" s="660"/>
      <c r="D1732" s="662"/>
      <c r="E1732" s="411"/>
      <c r="F1732" s="412"/>
      <c r="G1732" s="412"/>
      <c r="H1732" s="412"/>
      <c r="I1732" s="412"/>
      <c r="J1732" s="412"/>
      <c r="K1732" s="412"/>
      <c r="L1732" s="412"/>
      <c r="M1732" s="412"/>
      <c r="N1732" s="412"/>
      <c r="O1732" s="412"/>
      <c r="P1732" s="412"/>
      <c r="Q1732" s="412"/>
      <c r="R1732" s="412"/>
      <c r="S1732" s="412"/>
      <c r="T1732" s="412"/>
      <c r="U1732" s="493"/>
      <c r="V1732" s="493"/>
      <c r="W1732" s="518"/>
      <c r="X1732" s="25" t="e">
        <f>IF(AND(W1733&lt;=U1733/3,MOD(W1733,1000)=0,NOT(W1733=0),AG1735=1),"","※３参照：【Ｖ列】国庫補助希望額を確認してください。")</f>
        <v>#REF!</v>
      </c>
      <c r="Y1732" s="26"/>
    </row>
    <row r="1733" spans="1:33" s="7" customFormat="1" ht="24" customHeight="1" x14ac:dyDescent="0.15">
      <c r="A1733" s="14"/>
      <c r="B1733" s="622" t="str">
        <f>IFERROR(IF(OR(COUNTIF(C1733,"*区"),COUNTIF(C1733,"*市"),COUNTIF(C1733,"*町"),COUNTIF(C1733,"*村"),COUNTIF(C1733,"*組合")),B1693+1,"－"),"都道府県確認欄")</f>
        <v>－</v>
      </c>
      <c r="C1733" s="626" t="e">
        <f>#REF!</f>
        <v>#REF!</v>
      </c>
      <c r="D1733" s="629" t="e">
        <f>SUM($F1735:$F1754)</f>
        <v>#REF!</v>
      </c>
      <c r="E1733" s="523" t="s">
        <v>194</v>
      </c>
      <c r="F1733" s="524" t="s">
        <v>195</v>
      </c>
      <c r="G1733" s="526" t="s">
        <v>196</v>
      </c>
      <c r="H1733" s="528" t="s">
        <v>197</v>
      </c>
      <c r="I1733" s="423" t="s">
        <v>198</v>
      </c>
      <c r="J1733" s="424"/>
      <c r="K1733" s="425"/>
      <c r="L1733" s="429" t="s">
        <v>100</v>
      </c>
      <c r="M1733" s="430"/>
      <c r="N1733" s="430"/>
      <c r="O1733" s="430"/>
      <c r="P1733" s="430"/>
      <c r="Q1733" s="430"/>
      <c r="R1733" s="430"/>
      <c r="S1733" s="431"/>
      <c r="T1733" s="413" t="s">
        <v>199</v>
      </c>
      <c r="U1733" s="415" t="e">
        <f>SUM($T1735,$O1756,$T1756)</f>
        <v>#REF!</v>
      </c>
      <c r="V1733" s="665" t="e">
        <f>#REF!</f>
        <v>#REF!</v>
      </c>
      <c r="W1733" s="667" t="e">
        <f>#REF!</f>
        <v>#REF!</v>
      </c>
      <c r="X1733" s="23" t="e">
        <f>IF(AND(AD1735=1,AE1735=1,AF1735=1,AG1735=1),"","入力不備あり")</f>
        <v>#REF!</v>
      </c>
      <c r="Y1733" s="26"/>
    </row>
    <row r="1734" spans="1:33" s="7" customFormat="1" ht="12.6" customHeight="1" thickBot="1" x14ac:dyDescent="0.2">
      <c r="A1734" s="14"/>
      <c r="B1734" s="623"/>
      <c r="C1734" s="627"/>
      <c r="D1734" s="630"/>
      <c r="E1734" s="523"/>
      <c r="F1734" s="525"/>
      <c r="G1734" s="527"/>
      <c r="H1734" s="529"/>
      <c r="I1734" s="426"/>
      <c r="J1734" s="427"/>
      <c r="K1734" s="428"/>
      <c r="L1734" s="432"/>
      <c r="M1734" s="432"/>
      <c r="N1734" s="432"/>
      <c r="O1734" s="432"/>
      <c r="P1734" s="432"/>
      <c r="Q1734" s="432"/>
      <c r="R1734" s="432"/>
      <c r="S1734" s="433"/>
      <c r="T1734" s="414"/>
      <c r="U1734" s="416"/>
      <c r="V1734" s="666"/>
      <c r="W1734" s="565"/>
      <c r="X1734" s="26"/>
      <c r="Y1734" s="7" t="s">
        <v>180</v>
      </c>
      <c r="Z1734" s="7" t="s">
        <v>200</v>
      </c>
      <c r="AA1734" s="7" t="s">
        <v>201</v>
      </c>
      <c r="AB1734" s="7" t="s">
        <v>202</v>
      </c>
      <c r="AD1734" s="7" t="s">
        <v>203</v>
      </c>
      <c r="AE1734" s="7" t="s">
        <v>107</v>
      </c>
      <c r="AF1734" s="7" t="s">
        <v>239</v>
      </c>
      <c r="AG1734" s="7" t="s">
        <v>204</v>
      </c>
    </row>
    <row r="1735" spans="1:33" s="7" customFormat="1" ht="17.45" customHeight="1" x14ac:dyDescent="0.15">
      <c r="A1735" s="27" t="e">
        <f>IF(AND(F1735&lt;&gt;"",G1735&lt;&gt;"",H1735&lt;&gt;"",I1735&lt;&gt;""),"","入力不備あり")</f>
        <v>#REF!</v>
      </c>
      <c r="B1735" s="623"/>
      <c r="C1735" s="628"/>
      <c r="D1735" s="631"/>
      <c r="E1735" s="523"/>
      <c r="F1735" s="47" t="e">
        <f>IF(#REF!="","",#REF!)</f>
        <v>#REF!</v>
      </c>
      <c r="G1735" s="49" t="e">
        <f>IF(#REF!="","",#REF!)</f>
        <v>#REF!</v>
      </c>
      <c r="H1735" s="54" t="e">
        <f>IF(#REF!="","",#REF!)</f>
        <v>#REF!</v>
      </c>
      <c r="I1735" s="385" t="str">
        <f>IFERROR(INT(G1735*H1735),"")</f>
        <v/>
      </c>
      <c r="J1735" s="386"/>
      <c r="K1735" s="387"/>
      <c r="L1735" s="613" t="e">
        <f>IF(#REF!="","",#REF!)</f>
        <v>#REF!</v>
      </c>
      <c r="M1735" s="613"/>
      <c r="N1735" s="613"/>
      <c r="O1735" s="613"/>
      <c r="P1735" s="613"/>
      <c r="Q1735" s="613"/>
      <c r="R1735" s="613"/>
      <c r="S1735" s="614"/>
      <c r="T1735" s="567">
        <f>SUM($I1735:$K1754)</f>
        <v>0</v>
      </c>
      <c r="U1735" s="416"/>
      <c r="V1735" s="666"/>
      <c r="W1735" s="565"/>
      <c r="X1735" s="23" t="e">
        <f>IF(AND(Y1735=1,Z1735=1,AA1735=1,AB1735=1,AD1735=1,AE1735=1,AF1735=1,AG1735=1),"","入力不備あり")</f>
        <v>#REF!</v>
      </c>
      <c r="Y1735" s="7">
        <f>IFERROR(IF(F1735="",2,IF(AND(F1735&gt;=1,(MOD(F1735,1)=0)),1,IF(AND(F1735=0,L1735&lt;&gt;""),1,2))),2)</f>
        <v>2</v>
      </c>
      <c r="Z1735" s="7" t="e">
        <f>IF(G1735="",2,IF(G1735&lt;=1600,1,2))</f>
        <v>#REF!</v>
      </c>
      <c r="AA1735" s="7" t="e">
        <f>IF(H1735="",2,IF(H1735&gt;=0,1,2))</f>
        <v>#REF!</v>
      </c>
      <c r="AB1735" s="7" t="e">
        <f>IF(I1735=#REF!,1,2)</f>
        <v>#REF!</v>
      </c>
      <c r="AD1735" s="7" t="e">
        <f>IF(T1735=#REF!,1,2)</f>
        <v>#REF!</v>
      </c>
      <c r="AE1735" s="7" t="e">
        <f>IF(U1733=#REF!,1,2)</f>
        <v>#REF!</v>
      </c>
      <c r="AF1735" s="7" t="e">
        <f>IF(V1733=0,2,IF(#REF!="",2,IF(V1733=#REF!,1,2)))</f>
        <v>#REF!</v>
      </c>
      <c r="AG1735" s="7" t="e">
        <f>IF(W1733=0,2,IF(W1733=#REF!,1,2))</f>
        <v>#REF!</v>
      </c>
    </row>
    <row r="1736" spans="1:33" s="7" customFormat="1" ht="17.45" customHeight="1" x14ac:dyDescent="0.15">
      <c r="A1736" s="27" t="e">
        <f>IF(AND(F1736="",G1736="",H1736="",I1736="",L1736=""),"",IF(AND(F1736&lt;&gt;"",G1736&lt;&gt;"",H1736&lt;&gt;"",I1736&lt;&gt;""),"","入力不備あり"))</f>
        <v>#REF!</v>
      </c>
      <c r="B1736" s="623"/>
      <c r="C1736" s="628"/>
      <c r="D1736" s="631"/>
      <c r="E1736" s="523"/>
      <c r="F1736" s="47" t="e">
        <f>IF(#REF!="","",#REF!)</f>
        <v>#REF!</v>
      </c>
      <c r="G1736" s="49" t="e">
        <f>IF(#REF!="","",#REF!)</f>
        <v>#REF!</v>
      </c>
      <c r="H1736" s="54" t="e">
        <f>IF(#REF!="","",#REF!)</f>
        <v>#REF!</v>
      </c>
      <c r="I1736" s="385" t="str">
        <f>IFERROR(INT(G1736*H1736),"")</f>
        <v/>
      </c>
      <c r="J1736" s="386"/>
      <c r="K1736" s="387"/>
      <c r="L1736" s="613" t="e">
        <f>IF(#REF!="","",#REF!)</f>
        <v>#REF!</v>
      </c>
      <c r="M1736" s="613"/>
      <c r="N1736" s="613"/>
      <c r="O1736" s="613"/>
      <c r="P1736" s="613"/>
      <c r="Q1736" s="613"/>
      <c r="R1736" s="613"/>
      <c r="S1736" s="614"/>
      <c r="T1736" s="567"/>
      <c r="U1736" s="416"/>
      <c r="V1736" s="666"/>
      <c r="W1736" s="565"/>
      <c r="X1736" s="23" t="e">
        <f>IF(AND(Y1736=3,Z1736=3,AA1736=3),"",IF(AND(Y1736=1,Z1736=1,AA1736=1,AB1736=1),"","入力不備あり"))</f>
        <v>#REF!</v>
      </c>
      <c r="Y1736" s="7">
        <f>IFERROR(IF(F1736="",3,IF(AND(F1736&gt;=1,(MOD(F1736,1)=0)),1,IF(AND(F1736=0,L1736&lt;&gt;""),1,2))),2)</f>
        <v>2</v>
      </c>
      <c r="Z1736" s="7" t="e">
        <f>IF(G1736="",3,IF(G1736&lt;=1600,1,2))</f>
        <v>#REF!</v>
      </c>
      <c r="AA1736" s="7" t="e">
        <f>IF(H1736="",3,IF(H1736&gt;=0,1,2))</f>
        <v>#REF!</v>
      </c>
      <c r="AB1736" s="7" t="e">
        <f>IF(I1736=#REF!,1,2)</f>
        <v>#REF!</v>
      </c>
    </row>
    <row r="1737" spans="1:33" s="7" customFormat="1" ht="17.45" customHeight="1" x14ac:dyDescent="0.15">
      <c r="A1737" s="27" t="e">
        <f>IF(AND(F1737="",G1737="",H1737="",I1737="",L1737=""),"",IF(AND(F1737&lt;&gt;"",G1737&lt;&gt;"",H1737&lt;&gt;"",I1737&lt;&gt;""),"","入力不備あり"))</f>
        <v>#REF!</v>
      </c>
      <c r="B1737" s="623"/>
      <c r="C1737" s="628"/>
      <c r="D1737" s="631"/>
      <c r="E1737" s="523"/>
      <c r="F1737" s="47" t="e">
        <f>IF(#REF!="","",#REF!)</f>
        <v>#REF!</v>
      </c>
      <c r="G1737" s="49" t="e">
        <f>IF(#REF!="","",#REF!)</f>
        <v>#REF!</v>
      </c>
      <c r="H1737" s="54" t="e">
        <f>IF(#REF!="","",#REF!)</f>
        <v>#REF!</v>
      </c>
      <c r="I1737" s="385" t="str">
        <f t="shared" ref="I1737:I1754" si="302">IFERROR(INT(G1737*H1737),"")</f>
        <v/>
      </c>
      <c r="J1737" s="386"/>
      <c r="K1737" s="387"/>
      <c r="L1737" s="613" t="e">
        <f>IF(#REF!="","",#REF!)</f>
        <v>#REF!</v>
      </c>
      <c r="M1737" s="613"/>
      <c r="N1737" s="613"/>
      <c r="O1737" s="613"/>
      <c r="P1737" s="613"/>
      <c r="Q1737" s="613"/>
      <c r="R1737" s="613"/>
      <c r="S1737" s="614"/>
      <c r="T1737" s="567"/>
      <c r="U1737" s="416"/>
      <c r="V1737" s="666"/>
      <c r="W1737" s="565"/>
      <c r="X1737" s="23" t="e">
        <f t="shared" ref="X1737:X1754" si="303">IF(AND(Y1737=3,Z1737=3,AA1737=3),"",IF(AND(Y1737=1,Z1737=1,AA1737=1,AB1737=1),"","入力不備あり"))</f>
        <v>#REF!</v>
      </c>
      <c r="Y1737" s="7">
        <f t="shared" ref="Y1737:Y1754" si="304">IFERROR(IF(F1737="",3,IF(AND(F1737&gt;=1,(MOD(F1737,1)=0)),1,IF(AND(F1737=0,L1737&lt;&gt;""),1,2))),2)</f>
        <v>2</v>
      </c>
      <c r="Z1737" s="7" t="e">
        <f t="shared" ref="Z1737:Z1754" si="305">IF(G1737="",3,IF(G1737&lt;=1600,1,2))</f>
        <v>#REF!</v>
      </c>
      <c r="AA1737" s="7" t="e">
        <f t="shared" ref="AA1737:AA1754" si="306">IF(H1737="",3,IF(H1737&gt;=0,1,2))</f>
        <v>#REF!</v>
      </c>
      <c r="AB1737" s="7" t="e">
        <f>IF(I1737=#REF!,1,2)</f>
        <v>#REF!</v>
      </c>
    </row>
    <row r="1738" spans="1:33" s="7" customFormat="1" ht="17.45" customHeight="1" x14ac:dyDescent="0.15">
      <c r="A1738" s="27" t="e">
        <f t="shared" ref="A1738:A1754" si="307">IF(AND(F1738="",G1738="",H1738="",I1738="",L1738=""),"",IF(AND(F1738&lt;&gt;"",G1738&lt;&gt;"",H1738&lt;&gt;"",I1738&lt;&gt;""),"","入力不備あり"))</f>
        <v>#REF!</v>
      </c>
      <c r="B1738" s="623"/>
      <c r="C1738" s="628"/>
      <c r="D1738" s="631"/>
      <c r="E1738" s="523"/>
      <c r="F1738" s="47" t="e">
        <f>IF(#REF!="","",#REF!)</f>
        <v>#REF!</v>
      </c>
      <c r="G1738" s="49" t="e">
        <f>IF(#REF!="","",#REF!)</f>
        <v>#REF!</v>
      </c>
      <c r="H1738" s="54" t="e">
        <f>IF(#REF!="","",#REF!)</f>
        <v>#REF!</v>
      </c>
      <c r="I1738" s="385" t="str">
        <f t="shared" si="302"/>
        <v/>
      </c>
      <c r="J1738" s="386"/>
      <c r="K1738" s="387"/>
      <c r="L1738" s="613" t="e">
        <f>IF(#REF!="","",#REF!)</f>
        <v>#REF!</v>
      </c>
      <c r="M1738" s="613"/>
      <c r="N1738" s="613"/>
      <c r="O1738" s="613"/>
      <c r="P1738" s="613"/>
      <c r="Q1738" s="613"/>
      <c r="R1738" s="613"/>
      <c r="S1738" s="614"/>
      <c r="T1738" s="567"/>
      <c r="U1738" s="416"/>
      <c r="V1738" s="666"/>
      <c r="W1738" s="565"/>
      <c r="X1738" s="23" t="e">
        <f t="shared" si="303"/>
        <v>#REF!</v>
      </c>
      <c r="Y1738" s="7">
        <f t="shared" si="304"/>
        <v>2</v>
      </c>
      <c r="Z1738" s="7" t="e">
        <f t="shared" si="305"/>
        <v>#REF!</v>
      </c>
      <c r="AA1738" s="7" t="e">
        <f t="shared" si="306"/>
        <v>#REF!</v>
      </c>
      <c r="AB1738" s="7" t="e">
        <f>IF(I1738=#REF!,1,2)</f>
        <v>#REF!</v>
      </c>
    </row>
    <row r="1739" spans="1:33" s="7" customFormat="1" ht="17.45" customHeight="1" x14ac:dyDescent="0.15">
      <c r="A1739" s="27" t="e">
        <f t="shared" si="307"/>
        <v>#REF!</v>
      </c>
      <c r="B1739" s="623"/>
      <c r="C1739" s="628"/>
      <c r="D1739" s="631"/>
      <c r="E1739" s="523"/>
      <c r="F1739" s="47" t="e">
        <f>IF(#REF!="","",#REF!)</f>
        <v>#REF!</v>
      </c>
      <c r="G1739" s="49" t="e">
        <f>IF(#REF!="","",#REF!)</f>
        <v>#REF!</v>
      </c>
      <c r="H1739" s="54" t="e">
        <f>IF(#REF!="","",#REF!)</f>
        <v>#REF!</v>
      </c>
      <c r="I1739" s="385" t="str">
        <f t="shared" si="302"/>
        <v/>
      </c>
      <c r="J1739" s="386"/>
      <c r="K1739" s="387"/>
      <c r="L1739" s="613" t="e">
        <f>IF(#REF!="","",#REF!)</f>
        <v>#REF!</v>
      </c>
      <c r="M1739" s="613"/>
      <c r="N1739" s="613"/>
      <c r="O1739" s="613"/>
      <c r="P1739" s="613"/>
      <c r="Q1739" s="613"/>
      <c r="R1739" s="613"/>
      <c r="S1739" s="614"/>
      <c r="T1739" s="567"/>
      <c r="U1739" s="416"/>
      <c r="V1739" s="666"/>
      <c r="W1739" s="565"/>
      <c r="X1739" s="23" t="e">
        <f t="shared" si="303"/>
        <v>#REF!</v>
      </c>
      <c r="Y1739" s="7">
        <f t="shared" si="304"/>
        <v>2</v>
      </c>
      <c r="Z1739" s="7" t="e">
        <f t="shared" si="305"/>
        <v>#REF!</v>
      </c>
      <c r="AA1739" s="7" t="e">
        <f t="shared" si="306"/>
        <v>#REF!</v>
      </c>
      <c r="AB1739" s="7" t="e">
        <f>IF(I1739=#REF!,1,2)</f>
        <v>#REF!</v>
      </c>
    </row>
    <row r="1740" spans="1:33" s="7" customFormat="1" ht="17.45" customHeight="1" x14ac:dyDescent="0.15">
      <c r="A1740" s="27" t="e">
        <f t="shared" si="307"/>
        <v>#REF!</v>
      </c>
      <c r="B1740" s="623"/>
      <c r="C1740" s="628"/>
      <c r="D1740" s="631"/>
      <c r="E1740" s="523"/>
      <c r="F1740" s="47" t="e">
        <f>IF(#REF!="","",#REF!)</f>
        <v>#REF!</v>
      </c>
      <c r="G1740" s="49" t="e">
        <f>IF(#REF!="","",#REF!)</f>
        <v>#REF!</v>
      </c>
      <c r="H1740" s="54" t="e">
        <f>IF(#REF!="","",#REF!)</f>
        <v>#REF!</v>
      </c>
      <c r="I1740" s="385" t="str">
        <f t="shared" si="302"/>
        <v/>
      </c>
      <c r="J1740" s="386"/>
      <c r="K1740" s="387"/>
      <c r="L1740" s="613" t="e">
        <f>IF(#REF!="","",#REF!)</f>
        <v>#REF!</v>
      </c>
      <c r="M1740" s="613"/>
      <c r="N1740" s="613"/>
      <c r="O1740" s="613"/>
      <c r="P1740" s="613"/>
      <c r="Q1740" s="613"/>
      <c r="R1740" s="613"/>
      <c r="S1740" s="614"/>
      <c r="T1740" s="567"/>
      <c r="U1740" s="416"/>
      <c r="V1740" s="666"/>
      <c r="W1740" s="565"/>
      <c r="X1740" s="23" t="e">
        <f t="shared" si="303"/>
        <v>#REF!</v>
      </c>
      <c r="Y1740" s="7">
        <f t="shared" si="304"/>
        <v>2</v>
      </c>
      <c r="Z1740" s="7" t="e">
        <f t="shared" si="305"/>
        <v>#REF!</v>
      </c>
      <c r="AA1740" s="7" t="e">
        <f t="shared" si="306"/>
        <v>#REF!</v>
      </c>
      <c r="AB1740" s="7" t="e">
        <f>IF(I1740=#REF!,1,2)</f>
        <v>#REF!</v>
      </c>
    </row>
    <row r="1741" spans="1:33" s="7" customFormat="1" ht="17.45" customHeight="1" x14ac:dyDescent="0.15">
      <c r="A1741" s="27" t="e">
        <f t="shared" si="307"/>
        <v>#REF!</v>
      </c>
      <c r="B1741" s="623"/>
      <c r="C1741" s="628"/>
      <c r="D1741" s="631"/>
      <c r="E1741" s="523"/>
      <c r="F1741" s="47" t="e">
        <f>IF(#REF!="","",#REF!)</f>
        <v>#REF!</v>
      </c>
      <c r="G1741" s="49" t="e">
        <f>IF(#REF!="","",#REF!)</f>
        <v>#REF!</v>
      </c>
      <c r="H1741" s="54" t="e">
        <f>IF(#REF!="","",#REF!)</f>
        <v>#REF!</v>
      </c>
      <c r="I1741" s="385" t="str">
        <f t="shared" si="302"/>
        <v/>
      </c>
      <c r="J1741" s="386"/>
      <c r="K1741" s="387"/>
      <c r="L1741" s="613" t="e">
        <f>IF(#REF!="","",#REF!)</f>
        <v>#REF!</v>
      </c>
      <c r="M1741" s="613"/>
      <c r="N1741" s="613"/>
      <c r="O1741" s="613"/>
      <c r="P1741" s="613"/>
      <c r="Q1741" s="613"/>
      <c r="R1741" s="613"/>
      <c r="S1741" s="614"/>
      <c r="T1741" s="567"/>
      <c r="U1741" s="416"/>
      <c r="V1741" s="666"/>
      <c r="W1741" s="565"/>
      <c r="X1741" s="23" t="e">
        <f t="shared" si="303"/>
        <v>#REF!</v>
      </c>
      <c r="Y1741" s="7">
        <f t="shared" si="304"/>
        <v>2</v>
      </c>
      <c r="Z1741" s="7" t="e">
        <f t="shared" si="305"/>
        <v>#REF!</v>
      </c>
      <c r="AA1741" s="7" t="e">
        <f t="shared" si="306"/>
        <v>#REF!</v>
      </c>
      <c r="AB1741" s="7" t="e">
        <f>IF(I1741=#REF!,1,2)</f>
        <v>#REF!</v>
      </c>
    </row>
    <row r="1742" spans="1:33" s="7" customFormat="1" ht="17.45" customHeight="1" x14ac:dyDescent="0.15">
      <c r="A1742" s="27" t="e">
        <f t="shared" si="307"/>
        <v>#REF!</v>
      </c>
      <c r="B1742" s="623"/>
      <c r="C1742" s="628"/>
      <c r="D1742" s="631"/>
      <c r="E1742" s="523"/>
      <c r="F1742" s="47" t="e">
        <f>IF(#REF!="","",#REF!)</f>
        <v>#REF!</v>
      </c>
      <c r="G1742" s="49" t="e">
        <f>IF(#REF!="","",#REF!)</f>
        <v>#REF!</v>
      </c>
      <c r="H1742" s="54" t="e">
        <f>IF(#REF!="","",#REF!)</f>
        <v>#REF!</v>
      </c>
      <c r="I1742" s="385" t="str">
        <f t="shared" si="302"/>
        <v/>
      </c>
      <c r="J1742" s="386"/>
      <c r="K1742" s="387"/>
      <c r="L1742" s="613" t="e">
        <f>IF(#REF!="","",#REF!)</f>
        <v>#REF!</v>
      </c>
      <c r="M1742" s="613"/>
      <c r="N1742" s="613"/>
      <c r="O1742" s="613"/>
      <c r="P1742" s="613"/>
      <c r="Q1742" s="613"/>
      <c r="R1742" s="613"/>
      <c r="S1742" s="614"/>
      <c r="T1742" s="567"/>
      <c r="U1742" s="416"/>
      <c r="V1742" s="666"/>
      <c r="W1742" s="565"/>
      <c r="X1742" s="23" t="e">
        <f t="shared" si="303"/>
        <v>#REF!</v>
      </c>
      <c r="Y1742" s="7">
        <f t="shared" si="304"/>
        <v>2</v>
      </c>
      <c r="Z1742" s="7" t="e">
        <f t="shared" si="305"/>
        <v>#REF!</v>
      </c>
      <c r="AA1742" s="7" t="e">
        <f t="shared" si="306"/>
        <v>#REF!</v>
      </c>
      <c r="AB1742" s="7" t="e">
        <f>IF(I1742=#REF!,1,2)</f>
        <v>#REF!</v>
      </c>
    </row>
    <row r="1743" spans="1:33" s="7" customFormat="1" ht="17.45" customHeight="1" x14ac:dyDescent="0.15">
      <c r="A1743" s="27" t="e">
        <f t="shared" si="307"/>
        <v>#REF!</v>
      </c>
      <c r="B1743" s="623"/>
      <c r="C1743" s="628"/>
      <c r="D1743" s="631"/>
      <c r="E1743" s="523"/>
      <c r="F1743" s="47" t="e">
        <f>IF(#REF!="","",#REF!)</f>
        <v>#REF!</v>
      </c>
      <c r="G1743" s="49" t="e">
        <f>IF(#REF!="","",#REF!)</f>
        <v>#REF!</v>
      </c>
      <c r="H1743" s="54" t="e">
        <f>IF(#REF!="","",#REF!)</f>
        <v>#REF!</v>
      </c>
      <c r="I1743" s="385" t="str">
        <f t="shared" si="302"/>
        <v/>
      </c>
      <c r="J1743" s="386"/>
      <c r="K1743" s="387"/>
      <c r="L1743" s="613" t="e">
        <f>IF(#REF!="","",#REF!)</f>
        <v>#REF!</v>
      </c>
      <c r="M1743" s="613"/>
      <c r="N1743" s="613"/>
      <c r="O1743" s="613"/>
      <c r="P1743" s="613"/>
      <c r="Q1743" s="613"/>
      <c r="R1743" s="613"/>
      <c r="S1743" s="614"/>
      <c r="T1743" s="567"/>
      <c r="U1743" s="416"/>
      <c r="V1743" s="666"/>
      <c r="W1743" s="565"/>
      <c r="X1743" s="23" t="e">
        <f t="shared" si="303"/>
        <v>#REF!</v>
      </c>
      <c r="Y1743" s="7">
        <f t="shared" si="304"/>
        <v>2</v>
      </c>
      <c r="Z1743" s="7" t="e">
        <f t="shared" si="305"/>
        <v>#REF!</v>
      </c>
      <c r="AA1743" s="7" t="e">
        <f t="shared" si="306"/>
        <v>#REF!</v>
      </c>
      <c r="AB1743" s="7" t="e">
        <f>IF(I1743=#REF!,1,2)</f>
        <v>#REF!</v>
      </c>
    </row>
    <row r="1744" spans="1:33" s="7" customFormat="1" ht="17.45" customHeight="1" x14ac:dyDescent="0.15">
      <c r="A1744" s="27" t="e">
        <f t="shared" si="307"/>
        <v>#REF!</v>
      </c>
      <c r="B1744" s="623"/>
      <c r="C1744" s="628"/>
      <c r="D1744" s="631"/>
      <c r="E1744" s="523"/>
      <c r="F1744" s="47" t="e">
        <f>IF(#REF!="","",#REF!)</f>
        <v>#REF!</v>
      </c>
      <c r="G1744" s="49" t="e">
        <f>IF(#REF!="","",#REF!)</f>
        <v>#REF!</v>
      </c>
      <c r="H1744" s="54" t="e">
        <f>IF(#REF!="","",#REF!)</f>
        <v>#REF!</v>
      </c>
      <c r="I1744" s="385" t="str">
        <f t="shared" si="302"/>
        <v/>
      </c>
      <c r="J1744" s="386"/>
      <c r="K1744" s="387"/>
      <c r="L1744" s="613" t="e">
        <f>IF(#REF!="","",#REF!)</f>
        <v>#REF!</v>
      </c>
      <c r="M1744" s="613"/>
      <c r="N1744" s="613"/>
      <c r="O1744" s="613"/>
      <c r="P1744" s="613"/>
      <c r="Q1744" s="613"/>
      <c r="R1744" s="613"/>
      <c r="S1744" s="614"/>
      <c r="T1744" s="567"/>
      <c r="U1744" s="416"/>
      <c r="V1744" s="666"/>
      <c r="W1744" s="565"/>
      <c r="X1744" s="23" t="e">
        <f t="shared" si="303"/>
        <v>#REF!</v>
      </c>
      <c r="Y1744" s="7">
        <f t="shared" si="304"/>
        <v>2</v>
      </c>
      <c r="Z1744" s="7" t="e">
        <f t="shared" si="305"/>
        <v>#REF!</v>
      </c>
      <c r="AA1744" s="7" t="e">
        <f t="shared" si="306"/>
        <v>#REF!</v>
      </c>
      <c r="AB1744" s="7" t="e">
        <f>IF(I1744=#REF!,1,2)</f>
        <v>#REF!</v>
      </c>
    </row>
    <row r="1745" spans="1:30" s="7" customFormat="1" ht="17.45" customHeight="1" x14ac:dyDescent="0.15">
      <c r="A1745" s="27" t="e">
        <f t="shared" si="307"/>
        <v>#REF!</v>
      </c>
      <c r="B1745" s="623"/>
      <c r="C1745" s="628"/>
      <c r="D1745" s="631"/>
      <c r="E1745" s="523"/>
      <c r="F1745" s="47" t="e">
        <f>IF(#REF!="","",#REF!)</f>
        <v>#REF!</v>
      </c>
      <c r="G1745" s="49" t="e">
        <f>IF(#REF!="","",#REF!)</f>
        <v>#REF!</v>
      </c>
      <c r="H1745" s="54" t="e">
        <f>IF(#REF!="","",#REF!)</f>
        <v>#REF!</v>
      </c>
      <c r="I1745" s="385" t="str">
        <f t="shared" si="302"/>
        <v/>
      </c>
      <c r="J1745" s="386"/>
      <c r="K1745" s="387"/>
      <c r="L1745" s="613" t="e">
        <f>IF(#REF!="","",#REF!)</f>
        <v>#REF!</v>
      </c>
      <c r="M1745" s="613"/>
      <c r="N1745" s="613"/>
      <c r="O1745" s="613"/>
      <c r="P1745" s="613"/>
      <c r="Q1745" s="613"/>
      <c r="R1745" s="613"/>
      <c r="S1745" s="614"/>
      <c r="T1745" s="567"/>
      <c r="U1745" s="416"/>
      <c r="V1745" s="666"/>
      <c r="W1745" s="565"/>
      <c r="X1745" s="23" t="e">
        <f t="shared" si="303"/>
        <v>#REF!</v>
      </c>
      <c r="Y1745" s="7">
        <f t="shared" si="304"/>
        <v>2</v>
      </c>
      <c r="Z1745" s="7" t="e">
        <f t="shared" si="305"/>
        <v>#REF!</v>
      </c>
      <c r="AA1745" s="7" t="e">
        <f t="shared" si="306"/>
        <v>#REF!</v>
      </c>
      <c r="AB1745" s="7" t="e">
        <f>IF(I1745=#REF!,1,2)</f>
        <v>#REF!</v>
      </c>
    </row>
    <row r="1746" spans="1:30" s="7" customFormat="1" ht="17.45" customHeight="1" x14ac:dyDescent="0.15">
      <c r="A1746" s="27" t="e">
        <f t="shared" si="307"/>
        <v>#REF!</v>
      </c>
      <c r="B1746" s="623"/>
      <c r="C1746" s="628"/>
      <c r="D1746" s="631"/>
      <c r="E1746" s="523"/>
      <c r="F1746" s="47" t="e">
        <f>IF(#REF!="","",#REF!)</f>
        <v>#REF!</v>
      </c>
      <c r="G1746" s="49" t="e">
        <f>IF(#REF!="","",#REF!)</f>
        <v>#REF!</v>
      </c>
      <c r="H1746" s="54" t="e">
        <f>IF(#REF!="","",#REF!)</f>
        <v>#REF!</v>
      </c>
      <c r="I1746" s="385" t="str">
        <f t="shared" si="302"/>
        <v/>
      </c>
      <c r="J1746" s="386"/>
      <c r="K1746" s="387"/>
      <c r="L1746" s="613" t="e">
        <f>IF(#REF!="","",#REF!)</f>
        <v>#REF!</v>
      </c>
      <c r="M1746" s="613"/>
      <c r="N1746" s="613"/>
      <c r="O1746" s="613"/>
      <c r="P1746" s="613"/>
      <c r="Q1746" s="613"/>
      <c r="R1746" s="613"/>
      <c r="S1746" s="614"/>
      <c r="T1746" s="567"/>
      <c r="U1746" s="416"/>
      <c r="V1746" s="666"/>
      <c r="W1746" s="565"/>
      <c r="X1746" s="23" t="e">
        <f t="shared" si="303"/>
        <v>#REF!</v>
      </c>
      <c r="Y1746" s="7">
        <f t="shared" si="304"/>
        <v>2</v>
      </c>
      <c r="Z1746" s="7" t="e">
        <f t="shared" si="305"/>
        <v>#REF!</v>
      </c>
      <c r="AA1746" s="7" t="e">
        <f t="shared" si="306"/>
        <v>#REF!</v>
      </c>
      <c r="AB1746" s="7" t="e">
        <f>IF(I1746=#REF!,1,2)</f>
        <v>#REF!</v>
      </c>
    </row>
    <row r="1747" spans="1:30" s="7" customFormat="1" ht="17.45" customHeight="1" x14ac:dyDescent="0.15">
      <c r="A1747" s="27" t="e">
        <f t="shared" si="307"/>
        <v>#REF!</v>
      </c>
      <c r="B1747" s="623"/>
      <c r="C1747" s="628"/>
      <c r="D1747" s="631"/>
      <c r="E1747" s="523"/>
      <c r="F1747" s="47" t="e">
        <f>IF(#REF!="","",#REF!)</f>
        <v>#REF!</v>
      </c>
      <c r="G1747" s="49" t="e">
        <f>IF(#REF!="","",#REF!)</f>
        <v>#REF!</v>
      </c>
      <c r="H1747" s="54" t="e">
        <f>IF(#REF!="","",#REF!)</f>
        <v>#REF!</v>
      </c>
      <c r="I1747" s="385" t="str">
        <f t="shared" si="302"/>
        <v/>
      </c>
      <c r="J1747" s="386"/>
      <c r="K1747" s="387"/>
      <c r="L1747" s="613" t="e">
        <f>IF(#REF!="","",#REF!)</f>
        <v>#REF!</v>
      </c>
      <c r="M1747" s="613"/>
      <c r="N1747" s="613"/>
      <c r="O1747" s="613"/>
      <c r="P1747" s="613"/>
      <c r="Q1747" s="613"/>
      <c r="R1747" s="613"/>
      <c r="S1747" s="614"/>
      <c r="T1747" s="567"/>
      <c r="U1747" s="416"/>
      <c r="V1747" s="666"/>
      <c r="W1747" s="565"/>
      <c r="X1747" s="23" t="e">
        <f t="shared" si="303"/>
        <v>#REF!</v>
      </c>
      <c r="Y1747" s="7">
        <f t="shared" si="304"/>
        <v>2</v>
      </c>
      <c r="Z1747" s="7" t="e">
        <f t="shared" si="305"/>
        <v>#REF!</v>
      </c>
      <c r="AA1747" s="7" t="e">
        <f t="shared" si="306"/>
        <v>#REF!</v>
      </c>
      <c r="AB1747" s="7" t="e">
        <f>IF(I1747=#REF!,1,2)</f>
        <v>#REF!</v>
      </c>
    </row>
    <row r="1748" spans="1:30" s="7" customFormat="1" ht="17.45" customHeight="1" x14ac:dyDescent="0.15">
      <c r="A1748" s="27" t="e">
        <f t="shared" si="307"/>
        <v>#REF!</v>
      </c>
      <c r="B1748" s="623"/>
      <c r="C1748" s="628"/>
      <c r="D1748" s="631"/>
      <c r="E1748" s="523"/>
      <c r="F1748" s="47" t="e">
        <f>IF(#REF!="","",#REF!)</f>
        <v>#REF!</v>
      </c>
      <c r="G1748" s="49" t="e">
        <f>IF(#REF!="","",#REF!)</f>
        <v>#REF!</v>
      </c>
      <c r="H1748" s="54" t="e">
        <f>IF(#REF!="","",#REF!)</f>
        <v>#REF!</v>
      </c>
      <c r="I1748" s="385" t="str">
        <f t="shared" si="302"/>
        <v/>
      </c>
      <c r="J1748" s="386"/>
      <c r="K1748" s="387"/>
      <c r="L1748" s="613" t="e">
        <f>IF(#REF!="","",#REF!)</f>
        <v>#REF!</v>
      </c>
      <c r="M1748" s="613"/>
      <c r="N1748" s="613"/>
      <c r="O1748" s="613"/>
      <c r="P1748" s="613"/>
      <c r="Q1748" s="613"/>
      <c r="R1748" s="613"/>
      <c r="S1748" s="614"/>
      <c r="T1748" s="567"/>
      <c r="U1748" s="416"/>
      <c r="V1748" s="666"/>
      <c r="W1748" s="565"/>
      <c r="X1748" s="23" t="e">
        <f t="shared" si="303"/>
        <v>#REF!</v>
      </c>
      <c r="Y1748" s="7">
        <f t="shared" si="304"/>
        <v>2</v>
      </c>
      <c r="Z1748" s="7" t="e">
        <f t="shared" si="305"/>
        <v>#REF!</v>
      </c>
      <c r="AA1748" s="7" t="e">
        <f t="shared" si="306"/>
        <v>#REF!</v>
      </c>
      <c r="AB1748" s="7" t="e">
        <f>IF(I1748=#REF!,1,2)</f>
        <v>#REF!</v>
      </c>
    </row>
    <row r="1749" spans="1:30" s="7" customFormat="1" ht="17.45" customHeight="1" x14ac:dyDescent="0.15">
      <c r="A1749" s="27" t="e">
        <f t="shared" si="307"/>
        <v>#REF!</v>
      </c>
      <c r="B1749" s="623"/>
      <c r="C1749" s="628"/>
      <c r="D1749" s="631"/>
      <c r="E1749" s="523"/>
      <c r="F1749" s="47" t="e">
        <f>IF(#REF!="","",#REF!)</f>
        <v>#REF!</v>
      </c>
      <c r="G1749" s="49" t="e">
        <f>IF(#REF!="","",#REF!)</f>
        <v>#REF!</v>
      </c>
      <c r="H1749" s="54" t="e">
        <f>IF(#REF!="","",#REF!)</f>
        <v>#REF!</v>
      </c>
      <c r="I1749" s="385" t="str">
        <f t="shared" si="302"/>
        <v/>
      </c>
      <c r="J1749" s="386"/>
      <c r="K1749" s="387"/>
      <c r="L1749" s="613" t="e">
        <f>IF(#REF!="","",#REF!)</f>
        <v>#REF!</v>
      </c>
      <c r="M1749" s="613"/>
      <c r="N1749" s="613"/>
      <c r="O1749" s="613"/>
      <c r="P1749" s="613"/>
      <c r="Q1749" s="613"/>
      <c r="R1749" s="613"/>
      <c r="S1749" s="614"/>
      <c r="T1749" s="567"/>
      <c r="U1749" s="416"/>
      <c r="V1749" s="666"/>
      <c r="W1749" s="565"/>
      <c r="X1749" s="23" t="e">
        <f t="shared" si="303"/>
        <v>#REF!</v>
      </c>
      <c r="Y1749" s="7">
        <f t="shared" si="304"/>
        <v>2</v>
      </c>
      <c r="Z1749" s="7" t="e">
        <f t="shared" si="305"/>
        <v>#REF!</v>
      </c>
      <c r="AA1749" s="7" t="e">
        <f t="shared" si="306"/>
        <v>#REF!</v>
      </c>
      <c r="AB1749" s="7" t="e">
        <f>IF(I1749=#REF!,1,2)</f>
        <v>#REF!</v>
      </c>
    </row>
    <row r="1750" spans="1:30" s="7" customFormat="1" ht="17.45" customHeight="1" x14ac:dyDescent="0.15">
      <c r="A1750" s="27" t="e">
        <f t="shared" si="307"/>
        <v>#REF!</v>
      </c>
      <c r="B1750" s="623"/>
      <c r="C1750" s="628"/>
      <c r="D1750" s="631"/>
      <c r="E1750" s="523"/>
      <c r="F1750" s="47" t="e">
        <f>IF(#REF!="","",#REF!)</f>
        <v>#REF!</v>
      </c>
      <c r="G1750" s="49" t="e">
        <f>IF(#REF!="","",#REF!)</f>
        <v>#REF!</v>
      </c>
      <c r="H1750" s="54" t="e">
        <f>IF(#REF!="","",#REF!)</f>
        <v>#REF!</v>
      </c>
      <c r="I1750" s="385" t="str">
        <f t="shared" si="302"/>
        <v/>
      </c>
      <c r="J1750" s="386"/>
      <c r="K1750" s="387"/>
      <c r="L1750" s="613" t="e">
        <f>IF(#REF!="","",#REF!)</f>
        <v>#REF!</v>
      </c>
      <c r="M1750" s="613"/>
      <c r="N1750" s="613"/>
      <c r="O1750" s="613"/>
      <c r="P1750" s="613"/>
      <c r="Q1750" s="613"/>
      <c r="R1750" s="613"/>
      <c r="S1750" s="614"/>
      <c r="T1750" s="567"/>
      <c r="U1750" s="416"/>
      <c r="V1750" s="666"/>
      <c r="W1750" s="565"/>
      <c r="X1750" s="23" t="e">
        <f t="shared" si="303"/>
        <v>#REF!</v>
      </c>
      <c r="Y1750" s="7">
        <f t="shared" si="304"/>
        <v>2</v>
      </c>
      <c r="Z1750" s="7" t="e">
        <f t="shared" si="305"/>
        <v>#REF!</v>
      </c>
      <c r="AA1750" s="7" t="e">
        <f t="shared" si="306"/>
        <v>#REF!</v>
      </c>
      <c r="AB1750" s="7" t="e">
        <f>IF(I1750=#REF!,1,2)</f>
        <v>#REF!</v>
      </c>
    </row>
    <row r="1751" spans="1:30" s="7" customFormat="1" ht="17.45" customHeight="1" x14ac:dyDescent="0.15">
      <c r="A1751" s="27" t="e">
        <f t="shared" si="307"/>
        <v>#REF!</v>
      </c>
      <c r="B1751" s="623"/>
      <c r="C1751" s="628"/>
      <c r="D1751" s="631"/>
      <c r="E1751" s="523"/>
      <c r="F1751" s="47" t="e">
        <f>IF(#REF!="","",#REF!)</f>
        <v>#REF!</v>
      </c>
      <c r="G1751" s="49" t="e">
        <f>IF(#REF!="","",#REF!)</f>
        <v>#REF!</v>
      </c>
      <c r="H1751" s="54" t="e">
        <f>IF(#REF!="","",#REF!)</f>
        <v>#REF!</v>
      </c>
      <c r="I1751" s="385" t="str">
        <f t="shared" si="302"/>
        <v/>
      </c>
      <c r="J1751" s="386"/>
      <c r="K1751" s="387"/>
      <c r="L1751" s="613" t="e">
        <f>IF(#REF!="","",#REF!)</f>
        <v>#REF!</v>
      </c>
      <c r="M1751" s="613"/>
      <c r="N1751" s="613"/>
      <c r="O1751" s="613"/>
      <c r="P1751" s="613"/>
      <c r="Q1751" s="613"/>
      <c r="R1751" s="613"/>
      <c r="S1751" s="614"/>
      <c r="T1751" s="567"/>
      <c r="U1751" s="416"/>
      <c r="V1751" s="666"/>
      <c r="W1751" s="565"/>
      <c r="X1751" s="23" t="e">
        <f t="shared" si="303"/>
        <v>#REF!</v>
      </c>
      <c r="Y1751" s="7">
        <f t="shared" si="304"/>
        <v>2</v>
      </c>
      <c r="Z1751" s="7" t="e">
        <f t="shared" si="305"/>
        <v>#REF!</v>
      </c>
      <c r="AA1751" s="7" t="e">
        <f t="shared" si="306"/>
        <v>#REF!</v>
      </c>
      <c r="AB1751" s="7" t="e">
        <f>IF(I1751=#REF!,1,2)</f>
        <v>#REF!</v>
      </c>
    </row>
    <row r="1752" spans="1:30" s="7" customFormat="1" ht="17.45" customHeight="1" x14ac:dyDescent="0.15">
      <c r="A1752" s="27" t="e">
        <f t="shared" si="307"/>
        <v>#REF!</v>
      </c>
      <c r="B1752" s="623"/>
      <c r="C1752" s="628"/>
      <c r="D1752" s="631"/>
      <c r="E1752" s="523"/>
      <c r="F1752" s="47" t="e">
        <f>IF(#REF!="","",#REF!)</f>
        <v>#REF!</v>
      </c>
      <c r="G1752" s="49" t="e">
        <f>IF(#REF!="","",#REF!)</f>
        <v>#REF!</v>
      </c>
      <c r="H1752" s="54" t="e">
        <f>IF(#REF!="","",#REF!)</f>
        <v>#REF!</v>
      </c>
      <c r="I1752" s="385" t="str">
        <f t="shared" si="302"/>
        <v/>
      </c>
      <c r="J1752" s="386"/>
      <c r="K1752" s="387"/>
      <c r="L1752" s="613" t="e">
        <f>IF(#REF!="","",#REF!)</f>
        <v>#REF!</v>
      </c>
      <c r="M1752" s="613"/>
      <c r="N1752" s="613"/>
      <c r="O1752" s="613"/>
      <c r="P1752" s="613"/>
      <c r="Q1752" s="613"/>
      <c r="R1752" s="613"/>
      <c r="S1752" s="614"/>
      <c r="T1752" s="567"/>
      <c r="U1752" s="416"/>
      <c r="V1752" s="666"/>
      <c r="W1752" s="565"/>
      <c r="X1752" s="23" t="e">
        <f t="shared" si="303"/>
        <v>#REF!</v>
      </c>
      <c r="Y1752" s="7">
        <f t="shared" si="304"/>
        <v>2</v>
      </c>
      <c r="Z1752" s="7" t="e">
        <f t="shared" si="305"/>
        <v>#REF!</v>
      </c>
      <c r="AA1752" s="7" t="e">
        <f t="shared" si="306"/>
        <v>#REF!</v>
      </c>
      <c r="AB1752" s="7" t="e">
        <f>IF(I1752=#REF!,1,2)</f>
        <v>#REF!</v>
      </c>
    </row>
    <row r="1753" spans="1:30" s="7" customFormat="1" ht="17.45" customHeight="1" x14ac:dyDescent="0.15">
      <c r="A1753" s="27" t="e">
        <f t="shared" si="307"/>
        <v>#REF!</v>
      </c>
      <c r="B1753" s="623"/>
      <c r="C1753" s="628"/>
      <c r="D1753" s="631"/>
      <c r="E1753" s="523"/>
      <c r="F1753" s="47" t="e">
        <f>IF(#REF!="","",#REF!)</f>
        <v>#REF!</v>
      </c>
      <c r="G1753" s="49" t="e">
        <f>IF(#REF!="","",#REF!)</f>
        <v>#REF!</v>
      </c>
      <c r="H1753" s="54" t="e">
        <f>IF(#REF!="","",#REF!)</f>
        <v>#REF!</v>
      </c>
      <c r="I1753" s="385" t="str">
        <f t="shared" si="302"/>
        <v/>
      </c>
      <c r="J1753" s="386"/>
      <c r="K1753" s="387"/>
      <c r="L1753" s="613" t="e">
        <f>IF(#REF!="","",#REF!)</f>
        <v>#REF!</v>
      </c>
      <c r="M1753" s="613"/>
      <c r="N1753" s="613"/>
      <c r="O1753" s="613"/>
      <c r="P1753" s="613"/>
      <c r="Q1753" s="613"/>
      <c r="R1753" s="613"/>
      <c r="S1753" s="614"/>
      <c r="T1753" s="567"/>
      <c r="U1753" s="416"/>
      <c r="V1753" s="666"/>
      <c r="W1753" s="565"/>
      <c r="X1753" s="23" t="e">
        <f t="shared" si="303"/>
        <v>#REF!</v>
      </c>
      <c r="Y1753" s="7">
        <f t="shared" si="304"/>
        <v>2</v>
      </c>
      <c r="Z1753" s="7" t="e">
        <f t="shared" si="305"/>
        <v>#REF!</v>
      </c>
      <c r="AA1753" s="7" t="e">
        <f t="shared" si="306"/>
        <v>#REF!</v>
      </c>
      <c r="AB1753" s="7" t="e">
        <f>IF(I1753=#REF!,1,2)</f>
        <v>#REF!</v>
      </c>
    </row>
    <row r="1754" spans="1:30" s="7" customFormat="1" ht="17.45" customHeight="1" thickBot="1" x14ac:dyDescent="0.2">
      <c r="A1754" s="27" t="e">
        <f t="shared" si="307"/>
        <v>#REF!</v>
      </c>
      <c r="B1754" s="623"/>
      <c r="C1754" s="628"/>
      <c r="D1754" s="631"/>
      <c r="E1754" s="523"/>
      <c r="F1754" s="47" t="e">
        <f>IF(#REF!="","",#REF!)</f>
        <v>#REF!</v>
      </c>
      <c r="G1754" s="49" t="e">
        <f>IF(#REF!="","",#REF!)</f>
        <v>#REF!</v>
      </c>
      <c r="H1754" s="54" t="e">
        <f>IF(#REF!="","",#REF!)</f>
        <v>#REF!</v>
      </c>
      <c r="I1754" s="385" t="str">
        <f t="shared" si="302"/>
        <v/>
      </c>
      <c r="J1754" s="386"/>
      <c r="K1754" s="387"/>
      <c r="L1754" s="613" t="e">
        <f>IF(#REF!="","",#REF!)</f>
        <v>#REF!</v>
      </c>
      <c r="M1754" s="613"/>
      <c r="N1754" s="613"/>
      <c r="O1754" s="613"/>
      <c r="P1754" s="613"/>
      <c r="Q1754" s="613"/>
      <c r="R1754" s="613"/>
      <c r="S1754" s="614"/>
      <c r="T1754" s="668"/>
      <c r="U1754" s="416"/>
      <c r="V1754" s="666"/>
      <c r="W1754" s="565"/>
      <c r="X1754" s="23" t="e">
        <f t="shared" si="303"/>
        <v>#REF!</v>
      </c>
      <c r="Y1754" s="7">
        <f t="shared" si="304"/>
        <v>2</v>
      </c>
      <c r="Z1754" s="7" t="e">
        <f t="shared" si="305"/>
        <v>#REF!</v>
      </c>
      <c r="AA1754" s="7" t="e">
        <f t="shared" si="306"/>
        <v>#REF!</v>
      </c>
      <c r="AB1754" s="7" t="e">
        <f>IF(I1754=#REF!,1,2)</f>
        <v>#REF!</v>
      </c>
    </row>
    <row r="1755" spans="1:30" s="7" customFormat="1" ht="36" customHeight="1" thickBot="1" x14ac:dyDescent="0.2">
      <c r="A1755" s="13"/>
      <c r="B1755" s="623"/>
      <c r="C1755" s="628"/>
      <c r="D1755" s="631"/>
      <c r="E1755" s="508" t="s">
        <v>240</v>
      </c>
      <c r="F1755" s="511" t="s">
        <v>206</v>
      </c>
      <c r="G1755" s="435"/>
      <c r="H1755" s="434" t="s">
        <v>207</v>
      </c>
      <c r="I1755" s="435"/>
      <c r="J1755" s="435"/>
      <c r="K1755" s="435"/>
      <c r="L1755" s="436" t="s">
        <v>208</v>
      </c>
      <c r="M1755" s="436"/>
      <c r="N1755" s="436"/>
      <c r="O1755" s="669" t="s">
        <v>209</v>
      </c>
      <c r="P1755" s="670"/>
      <c r="Q1755" s="512" t="s">
        <v>210</v>
      </c>
      <c r="R1755" s="38" t="s">
        <v>206</v>
      </c>
      <c r="S1755" s="39" t="s">
        <v>202</v>
      </c>
      <c r="T1755" s="44" t="s">
        <v>211</v>
      </c>
      <c r="U1755" s="416"/>
      <c r="V1755" s="666"/>
      <c r="W1755" s="565"/>
      <c r="X1755" s="28"/>
      <c r="Y1755" s="21" t="s">
        <v>212</v>
      </c>
      <c r="Z1755" s="21" t="s">
        <v>210</v>
      </c>
      <c r="AB1755" s="45" t="s">
        <v>213</v>
      </c>
      <c r="AC1755" s="45" t="s">
        <v>214</v>
      </c>
      <c r="AD1755" s="22"/>
    </row>
    <row r="1756" spans="1:30" s="7" customFormat="1" ht="15" customHeight="1" x14ac:dyDescent="0.15">
      <c r="A1756" s="29"/>
      <c r="B1756" s="623"/>
      <c r="C1756" s="628"/>
      <c r="D1756" s="631"/>
      <c r="E1756" s="509"/>
      <c r="F1756" s="515" t="e">
        <f>IF(#REF!="","",#REF!)</f>
        <v>#REF!</v>
      </c>
      <c r="G1756" s="516"/>
      <c r="H1756" s="439" t="e">
        <f>IF(#REF!="","",#REF!)</f>
        <v>#REF!</v>
      </c>
      <c r="I1756" s="440"/>
      <c r="J1756" s="440"/>
      <c r="K1756" s="440"/>
      <c r="L1756" s="441" t="e">
        <f>IF(#REF!="","",#REF!)</f>
        <v>#REF!</v>
      </c>
      <c r="M1756" s="442"/>
      <c r="N1756" s="442"/>
      <c r="O1756" s="443" t="e">
        <f>SUM($L1756:$N1758)</f>
        <v>#REF!</v>
      </c>
      <c r="P1756" s="444"/>
      <c r="Q1756" s="513"/>
      <c r="R1756" s="42" t="e">
        <f>IF(#REF!="","",#REF!)</f>
        <v>#REF!</v>
      </c>
      <c r="S1756" s="40" t="e">
        <f>IF(#REF!="","",#REF!)</f>
        <v>#REF!</v>
      </c>
      <c r="T1756" s="617" t="e">
        <f>SUM($S1756:$S1758)</f>
        <v>#REF!</v>
      </c>
      <c r="U1756" s="416"/>
      <c r="V1756" s="666"/>
      <c r="W1756" s="565"/>
      <c r="X1756" s="23" t="e">
        <f>IF(OR(Y1756=2,Z1756=2,AB1756=2,AC1756=2),"入力不備あり","")</f>
        <v>#REF!</v>
      </c>
      <c r="Y1756" s="41" t="e">
        <f>IF(AND(F1756="",H1756="",L1756=""),"",IF(AND(F1756&lt;&gt;"",F1756&gt;0,L1756&lt;&gt;"",L1756&gt;0,H1756="○"),"",2))</f>
        <v>#REF!</v>
      </c>
      <c r="Z1756" s="41" t="e">
        <f>IF(AND(R1756="",S1756=""),"",IF(AND(R1756&gt;0,R1756&lt;&gt;"",S1756&gt;0,S1756&lt;&gt;""),"",2))</f>
        <v>#REF!</v>
      </c>
      <c r="AA1756" s="30"/>
      <c r="AB1756" s="7" t="e">
        <f>IF(AND(O1756=0,#REF!=0),"",IF(O1756=#REF!,1,2))</f>
        <v>#REF!</v>
      </c>
      <c r="AC1756" s="7" t="e">
        <f>IF(AND(T1756=0,#REF!=0),"",IF(T1756=#REF!,1,2))</f>
        <v>#REF!</v>
      </c>
    </row>
    <row r="1757" spans="1:30" s="7" customFormat="1" ht="15" customHeight="1" x14ac:dyDescent="0.15">
      <c r="A1757" s="29"/>
      <c r="B1757" s="623"/>
      <c r="C1757" s="628"/>
      <c r="D1757" s="631"/>
      <c r="E1757" s="509"/>
      <c r="F1757" s="500" t="e">
        <f>IF(#REF!="","",#REF!)</f>
        <v>#REF!</v>
      </c>
      <c r="G1757" s="501"/>
      <c r="H1757" s="448" t="e">
        <f>IF(#REF!="","",#REF!)</f>
        <v>#REF!</v>
      </c>
      <c r="I1757" s="449"/>
      <c r="J1757" s="449"/>
      <c r="K1757" s="449"/>
      <c r="L1757" s="450" t="e">
        <f>IF(#REF!="","",#REF!)</f>
        <v>#REF!</v>
      </c>
      <c r="M1757" s="451"/>
      <c r="N1757" s="451"/>
      <c r="O1757" s="445"/>
      <c r="P1757" s="444"/>
      <c r="Q1757" s="513"/>
      <c r="R1757" s="42" t="e">
        <f>IF(#REF!="","",#REF!)</f>
        <v>#REF!</v>
      </c>
      <c r="S1757" s="40" t="e">
        <f>IF(#REF!="","",#REF!)</f>
        <v>#REF!</v>
      </c>
      <c r="T1757" s="618"/>
      <c r="U1757" s="416"/>
      <c r="V1757" s="666"/>
      <c r="W1757" s="565"/>
      <c r="X1757" s="23" t="e">
        <f>IF(OR(Y1757=2,Z1757=2),"入力不備あり","")</f>
        <v>#REF!</v>
      </c>
      <c r="Y1757" s="41" t="e">
        <f>IF(AND(F1757="",H1757="",L1757=""),"",IF(AND(F1757&lt;&gt;"",F1757&gt;0,L1757&lt;&gt;"",L1757&gt;0,H1757="○"),"",2))</f>
        <v>#REF!</v>
      </c>
      <c r="Z1757" s="41" t="e">
        <f t="shared" ref="Z1757:Z1758" si="308">IF(AND(R1757="",S1757=""),"",IF(AND(R1757&gt;0,R1757&lt;&gt;"",S1757&gt;0,S1757&lt;&gt;""),"",2))</f>
        <v>#REF!</v>
      </c>
      <c r="AA1757" s="30"/>
    </row>
    <row r="1758" spans="1:30" s="7" customFormat="1" ht="15" customHeight="1" thickBot="1" x14ac:dyDescent="0.2">
      <c r="A1758" s="29"/>
      <c r="B1758" s="623"/>
      <c r="C1758" s="628"/>
      <c r="D1758" s="631"/>
      <c r="E1758" s="615"/>
      <c r="F1758" s="620" t="e">
        <f>IF(#REF!="","",#REF!)</f>
        <v>#REF!</v>
      </c>
      <c r="G1758" s="621"/>
      <c r="H1758" s="640" t="e">
        <f>IF(#REF!="","",#REF!)</f>
        <v>#REF!</v>
      </c>
      <c r="I1758" s="641"/>
      <c r="J1758" s="641"/>
      <c r="K1758" s="641"/>
      <c r="L1758" s="642" t="e">
        <f>IF(#REF!="","",#REF!)</f>
        <v>#REF!</v>
      </c>
      <c r="M1758" s="643"/>
      <c r="N1758" s="643"/>
      <c r="O1758" s="663"/>
      <c r="P1758" s="664"/>
      <c r="Q1758" s="616"/>
      <c r="R1758" s="59" t="e">
        <f>IF(#REF!="","",#REF!)</f>
        <v>#REF!</v>
      </c>
      <c r="S1758" s="60" t="e">
        <f>IF(#REF!="","",#REF!)</f>
        <v>#REF!</v>
      </c>
      <c r="T1758" s="619"/>
      <c r="U1758" s="416"/>
      <c r="V1758" s="666"/>
      <c r="W1758" s="565"/>
      <c r="X1758" s="23" t="e">
        <f>IF(OR(Y1758=2,Z1758=2),"入力不備あり","")</f>
        <v>#REF!</v>
      </c>
      <c r="Y1758" s="41" t="e">
        <f>IF(AND(F1758="",H1758="",L1758=""),"",IF(AND(F1758&lt;&gt;"",F1758&gt;0,L1758&lt;&gt;"",L1758&gt;0,H1758="○"),"",2))</f>
        <v>#REF!</v>
      </c>
      <c r="Z1758" s="41" t="e">
        <f t="shared" si="308"/>
        <v>#REF!</v>
      </c>
      <c r="AA1758" s="30"/>
    </row>
    <row r="1759" spans="1:30" s="7" customFormat="1" ht="27.6" customHeight="1" x14ac:dyDescent="0.15">
      <c r="A1759" s="320"/>
      <c r="B1759" s="624"/>
      <c r="C1759" s="326" t="s">
        <v>215</v>
      </c>
      <c r="D1759" s="327"/>
      <c r="E1759" s="608" t="e">
        <f>IF(#REF!="","",#REF!)</f>
        <v>#REF!</v>
      </c>
      <c r="F1759" s="609"/>
      <c r="G1759" s="609"/>
      <c r="H1759" s="609"/>
      <c r="I1759" s="609"/>
      <c r="J1759" s="609"/>
      <c r="K1759" s="609"/>
      <c r="L1759" s="609"/>
      <c r="M1759" s="609"/>
      <c r="N1759" s="609"/>
      <c r="O1759" s="609"/>
      <c r="P1759" s="609"/>
      <c r="Q1759" s="609"/>
      <c r="R1759" s="609"/>
      <c r="S1759" s="609"/>
      <c r="T1759" s="609"/>
      <c r="U1759" s="609"/>
      <c r="V1759" s="609"/>
      <c r="W1759" s="610"/>
    </row>
    <row r="1760" spans="1:30" s="7" customFormat="1" ht="27.6" customHeight="1" thickBot="1" x14ac:dyDescent="0.2">
      <c r="A1760" s="320"/>
      <c r="B1760" s="624"/>
      <c r="C1760" s="326" t="s">
        <v>216</v>
      </c>
      <c r="D1760" s="327"/>
      <c r="E1760" s="608" t="e">
        <f>IF(#REF!="","",#REF!)</f>
        <v>#REF!</v>
      </c>
      <c r="F1760" s="609"/>
      <c r="G1760" s="609"/>
      <c r="H1760" s="609"/>
      <c r="I1760" s="609"/>
      <c r="J1760" s="609"/>
      <c r="K1760" s="609"/>
      <c r="L1760" s="609"/>
      <c r="M1760" s="609"/>
      <c r="N1760" s="609"/>
      <c r="O1760" s="609"/>
      <c r="P1760" s="609"/>
      <c r="Q1760" s="609"/>
      <c r="R1760" s="611"/>
      <c r="S1760" s="611"/>
      <c r="T1760" s="611"/>
      <c r="U1760" s="611"/>
      <c r="V1760" s="611"/>
      <c r="W1760" s="612"/>
    </row>
    <row r="1761" spans="1:33" s="7" customFormat="1" ht="18.600000000000001" customHeight="1" x14ac:dyDescent="0.15">
      <c r="A1761" s="320"/>
      <c r="B1761" s="624"/>
      <c r="C1761" s="332" t="s">
        <v>217</v>
      </c>
      <c r="D1761" s="333"/>
      <c r="E1761" s="333"/>
      <c r="F1761" s="334"/>
      <c r="G1761" s="377" t="s">
        <v>218</v>
      </c>
      <c r="H1761" s="378"/>
      <c r="I1761" s="378"/>
      <c r="J1761" s="378"/>
      <c r="K1761" s="378"/>
      <c r="L1761" s="378"/>
      <c r="M1761" s="378"/>
      <c r="N1761" s="378"/>
      <c r="O1761" s="378"/>
      <c r="P1761" s="378"/>
      <c r="Q1761" s="378"/>
      <c r="R1761" s="389" t="e">
        <f>IF(X1761&lt;&gt;"","","【入力内容確認欄】以下を確認し【作業用】事業計画書(間接)シートを修正願います。")</f>
        <v>#REF!</v>
      </c>
      <c r="S1761" s="632"/>
      <c r="T1761" s="632"/>
      <c r="U1761" s="632"/>
      <c r="V1761" s="632"/>
      <c r="W1761" s="633"/>
      <c r="X1761" s="68" t="e">
        <f>IF(AND(R1764="",R1765="",R1766="",R1767="",R1768="",R1769=""),"左の市区町村に係る入力が完了しました。今一度、記載内容をご確認ください。","")</f>
        <v>#REF!</v>
      </c>
    </row>
    <row r="1762" spans="1:33" s="7" customFormat="1" ht="9" customHeight="1" x14ac:dyDescent="0.15">
      <c r="A1762" s="320"/>
      <c r="B1762" s="624"/>
      <c r="C1762" s="335"/>
      <c r="D1762" s="336"/>
      <c r="E1762" s="336"/>
      <c r="F1762" s="337"/>
      <c r="G1762" s="379"/>
      <c r="H1762" s="380"/>
      <c r="I1762" s="380"/>
      <c r="J1762" s="380"/>
      <c r="K1762" s="380"/>
      <c r="L1762" s="380"/>
      <c r="M1762" s="380"/>
      <c r="N1762" s="380"/>
      <c r="O1762" s="380"/>
      <c r="P1762" s="380"/>
      <c r="Q1762" s="380"/>
      <c r="R1762" s="634"/>
      <c r="S1762" s="635"/>
      <c r="T1762" s="635"/>
      <c r="U1762" s="635"/>
      <c r="V1762" s="635"/>
      <c r="W1762" s="636"/>
    </row>
    <row r="1763" spans="1:33" s="7" customFormat="1" ht="9" customHeight="1" thickBot="1" x14ac:dyDescent="0.2">
      <c r="A1763" s="320"/>
      <c r="B1763" s="624"/>
      <c r="C1763" s="335"/>
      <c r="D1763" s="336"/>
      <c r="E1763" s="336"/>
      <c r="F1763" s="337"/>
      <c r="G1763" s="381"/>
      <c r="H1763" s="382"/>
      <c r="I1763" s="382"/>
      <c r="J1763" s="382"/>
      <c r="K1763" s="382"/>
      <c r="L1763" s="382"/>
      <c r="M1763" s="382"/>
      <c r="N1763" s="382"/>
      <c r="O1763" s="382"/>
      <c r="P1763" s="382"/>
      <c r="Q1763" s="382"/>
      <c r="R1763" s="637"/>
      <c r="S1763" s="638"/>
      <c r="T1763" s="638"/>
      <c r="U1763" s="638"/>
      <c r="V1763" s="638"/>
      <c r="W1763" s="639"/>
    </row>
    <row r="1764" spans="1:33" s="7" customFormat="1" ht="17.45" customHeight="1" x14ac:dyDescent="0.15">
      <c r="A1764" s="320"/>
      <c r="B1764" s="624"/>
      <c r="C1764" s="335"/>
      <c r="D1764" s="336"/>
      <c r="E1764" s="336"/>
      <c r="F1764" s="337"/>
      <c r="G1764" s="398" t="e">
        <f>IF(#REF!="","",#REF!)</f>
        <v>#REF!</v>
      </c>
      <c r="H1764" s="399"/>
      <c r="I1764" s="399"/>
      <c r="J1764" s="399"/>
      <c r="K1764" s="399"/>
      <c r="L1764" s="399"/>
      <c r="M1764" s="399"/>
      <c r="N1764" s="399"/>
      <c r="O1764" s="399"/>
      <c r="P1764" s="399"/>
      <c r="Q1764" s="399"/>
      <c r="R1764" s="646" t="e" cm="1">
        <f t="array" ref="R1764">IF(AND(X1733:X1758="",A1735:A1758=""),"","・報酬・期末勤勉手当・交通費・合計額・都道府県/国の補助金額のいずれかに不備あり。")</f>
        <v>#REF!</v>
      </c>
      <c r="S1764" s="647"/>
      <c r="T1764" s="647"/>
      <c r="U1764" s="647"/>
      <c r="V1764" s="647"/>
      <c r="W1764" s="648"/>
    </row>
    <row r="1765" spans="1:33" s="7" customFormat="1" ht="17.45" customHeight="1" x14ac:dyDescent="0.15">
      <c r="A1765" s="320"/>
      <c r="B1765" s="624"/>
      <c r="C1765" s="335"/>
      <c r="D1765" s="336"/>
      <c r="E1765" s="336"/>
      <c r="F1765" s="337"/>
      <c r="G1765" s="374" t="s">
        <v>219</v>
      </c>
      <c r="H1765" s="388"/>
      <c r="I1765" s="388"/>
      <c r="J1765" s="388"/>
      <c r="K1765" s="388"/>
      <c r="L1765" s="388"/>
      <c r="M1765" s="388"/>
      <c r="N1765" s="388"/>
      <c r="O1765" s="388"/>
      <c r="P1765" s="388"/>
      <c r="Q1765" s="388"/>
      <c r="R1765" s="367" t="str">
        <f>IF(A1731="市町村名×","・【C列】市区町村名：未入力または不備あり。","")</f>
        <v>・【C列】市区町村名：未入力または不備あり。</v>
      </c>
      <c r="S1765" s="644"/>
      <c r="T1765" s="644"/>
      <c r="U1765" s="644"/>
      <c r="V1765" s="644"/>
      <c r="W1765" s="645"/>
    </row>
    <row r="1766" spans="1:33" s="7" customFormat="1" ht="17.45" customHeight="1" x14ac:dyDescent="0.15">
      <c r="A1766" s="320"/>
      <c r="B1766" s="624"/>
      <c r="C1766" s="338"/>
      <c r="D1766" s="339"/>
      <c r="E1766" s="339"/>
      <c r="F1766" s="340"/>
      <c r="G1766" s="364" t="e">
        <f>IF(#REF!="","",#REF!)</f>
        <v>#REF!</v>
      </c>
      <c r="H1766" s="365"/>
      <c r="I1766" s="365"/>
      <c r="J1766" s="366"/>
      <c r="K1766" s="366"/>
      <c r="L1766" s="366"/>
      <c r="M1766" s="366"/>
      <c r="N1766" s="366"/>
      <c r="O1766" s="366"/>
      <c r="P1766" s="366"/>
      <c r="Q1766" s="366"/>
      <c r="R1766" s="367" t="e">
        <f>IF(OR(AF1735=2,NOT(AND(V1733&gt;0.3*U1733,V1733&lt;0.4*U1733,V1733&gt;=W1733))),"・【V列】都道府県補助額：未入力または不備あり。","")</f>
        <v>#REF!</v>
      </c>
      <c r="S1766" s="644"/>
      <c r="T1766" s="644"/>
      <c r="U1766" s="644"/>
      <c r="V1766" s="644"/>
      <c r="W1766" s="645"/>
    </row>
    <row r="1767" spans="1:33" s="7" customFormat="1" ht="17.45" customHeight="1" x14ac:dyDescent="0.15">
      <c r="A1767" s="320"/>
      <c r="B1767" s="624"/>
      <c r="C1767" s="348" t="s">
        <v>241</v>
      </c>
      <c r="D1767" s="349"/>
      <c r="E1767" s="349"/>
      <c r="F1767" s="350"/>
      <c r="G1767" s="372" t="s">
        <v>221</v>
      </c>
      <c r="H1767" s="373"/>
      <c r="I1767" s="373"/>
      <c r="J1767" s="372" t="s">
        <v>222</v>
      </c>
      <c r="K1767" s="373"/>
      <c r="L1767" s="373"/>
      <c r="M1767" s="373"/>
      <c r="N1767" s="374" t="s">
        <v>223</v>
      </c>
      <c r="O1767" s="366"/>
      <c r="P1767" s="366"/>
      <c r="Q1767" s="366"/>
      <c r="R1767" s="341" t="e">
        <f>IF(AND(W1733&lt;=U1733/3,MOD(W1733,1000)=0,NOT(W1733=0),AG1735=1),"","・【W列】国庫補助希望額に不備あり。")</f>
        <v>#REF!</v>
      </c>
      <c r="S1767" s="649"/>
      <c r="T1767" s="649"/>
      <c r="U1767" s="649"/>
      <c r="V1767" s="649"/>
      <c r="W1767" s="650"/>
    </row>
    <row r="1768" spans="1:33" s="7" customFormat="1" ht="17.45" customHeight="1" x14ac:dyDescent="0.15">
      <c r="A1768" s="320"/>
      <c r="B1768" s="624"/>
      <c r="C1768" s="370"/>
      <c r="D1768" s="371"/>
      <c r="E1768" s="371"/>
      <c r="F1768" s="371"/>
      <c r="G1768" s="364" t="e">
        <f>IF(#REF!="","",#REF!)</f>
        <v>#REF!</v>
      </c>
      <c r="H1768" s="375"/>
      <c r="I1768" s="376"/>
      <c r="J1768" s="364" t="e">
        <f>IF(#REF!="","",#REF!)</f>
        <v>#REF!</v>
      </c>
      <c r="K1768" s="375"/>
      <c r="L1768" s="375"/>
      <c r="M1768" s="376"/>
      <c r="N1768" s="364" t="e">
        <f>IF(#REF!="","",#REF!)</f>
        <v>#REF!</v>
      </c>
      <c r="O1768" s="375"/>
      <c r="P1768" s="375"/>
      <c r="Q1768" s="375"/>
      <c r="R1768" s="651" t="e">
        <f>IF(AND(SUM(F1756:G1758)&lt;=D1733,SUM(R1756:R1758)&lt;=D1733),"","・報酬の「配置人数」には年間を通じた配置予定人数を記載してください。(※１)及び記入例参照")</f>
        <v>#REF!</v>
      </c>
      <c r="S1768" s="652"/>
      <c r="T1768" s="652"/>
      <c r="U1768" s="652"/>
      <c r="V1768" s="652"/>
      <c r="W1768" s="653"/>
      <c r="X1768" s="31" t="str">
        <f>IF(AND(O1768="○",T1768="○"),"①か②の",IF(AND(O1768="―",T1768="―"),"エラー",""))</f>
        <v/>
      </c>
    </row>
    <row r="1769" spans="1:33" s="7" customFormat="1" ht="17.45" customHeight="1" x14ac:dyDescent="0.15">
      <c r="A1769" s="320"/>
      <c r="B1769" s="624"/>
      <c r="C1769" s="348" t="s">
        <v>224</v>
      </c>
      <c r="D1769" s="349"/>
      <c r="E1769" s="349"/>
      <c r="F1769" s="350"/>
      <c r="G1769" s="354" t="s">
        <v>225</v>
      </c>
      <c r="H1769" s="354"/>
      <c r="I1769" s="354"/>
      <c r="J1769" s="355" t="s">
        <v>242</v>
      </c>
      <c r="K1769" s="356"/>
      <c r="L1769" s="356"/>
      <c r="M1769" s="356"/>
      <c r="N1769" s="356"/>
      <c r="O1769" s="356"/>
      <c r="P1769" s="356"/>
      <c r="Q1769" s="356"/>
      <c r="R1769" s="651" t="e">
        <f>IF(AND(OR(COUNTIF(J1770,"①*"),COUNTIF(J1770,"②*")),AND(E1759&lt;&gt;"",E1760&lt;&gt;"",G1764="○",G1766="○",G1768="○",J1768="○",N1768="○",G1770="○")),"","・【成果目標】・【成果指標】・【部活動指導員について】・【支給要件の確認】・【部活動指導員の指導状況】・【地域連携・地域移行に資する取組】のいずれかに未入力箇所あり。")</f>
        <v>#REF!</v>
      </c>
      <c r="S1769" s="546"/>
      <c r="T1769" s="546"/>
      <c r="U1769" s="546"/>
      <c r="V1769" s="546"/>
      <c r="W1769" s="547"/>
    </row>
    <row r="1770" spans="1:33" s="7" customFormat="1" ht="26.45" customHeight="1" thickBot="1" x14ac:dyDescent="0.2">
      <c r="A1770" s="320"/>
      <c r="B1770" s="625"/>
      <c r="C1770" s="351"/>
      <c r="D1770" s="352"/>
      <c r="E1770" s="352"/>
      <c r="F1770" s="353"/>
      <c r="G1770" s="363" t="e">
        <f>IF(#REF!="","",#REF!)</f>
        <v>#REF!</v>
      </c>
      <c r="H1770" s="363"/>
      <c r="I1770" s="363"/>
      <c r="J1770" s="657" t="e">
        <f>IF(#REF!="","",#REF!)</f>
        <v>#REF!</v>
      </c>
      <c r="K1770" s="658"/>
      <c r="L1770" s="658"/>
      <c r="M1770" s="658"/>
      <c r="N1770" s="658"/>
      <c r="O1770" s="658"/>
      <c r="P1770" s="658"/>
      <c r="Q1770" s="658"/>
      <c r="R1770" s="654"/>
      <c r="S1770" s="655"/>
      <c r="T1770" s="655"/>
      <c r="U1770" s="655"/>
      <c r="V1770" s="655"/>
      <c r="W1770" s="656"/>
      <c r="X1770" s="31" t="str">
        <f>IF(AND(O1770="○",T1770="○"),"①か②の",IF(AND(O1770="―",T1770="―"),"エラー",""))</f>
        <v/>
      </c>
    </row>
    <row r="1771" spans="1:33" s="7" customFormat="1" ht="26.45" customHeight="1" x14ac:dyDescent="0.15">
      <c r="A1771" s="24" t="str">
        <f>IF(OR(COUNTIF(C1773,"*区"),COUNTIF(C1773,"*市"),COUNTIF(C1773,"*町"),COUNTIF(C1773,"*村"),COUNTIF(C1773,"*組合")),"○","市町村名×")</f>
        <v>市町村名×</v>
      </c>
      <c r="B1771" s="490" t="s">
        <v>106</v>
      </c>
      <c r="C1771" s="659" t="s">
        <v>236</v>
      </c>
      <c r="D1771" s="661" t="s">
        <v>237</v>
      </c>
      <c r="E1771" s="409" t="s">
        <v>191</v>
      </c>
      <c r="F1771" s="410"/>
      <c r="G1771" s="410"/>
      <c r="H1771" s="410"/>
      <c r="I1771" s="410"/>
      <c r="J1771" s="410"/>
      <c r="K1771" s="410"/>
      <c r="L1771" s="410"/>
      <c r="M1771" s="410"/>
      <c r="N1771" s="410"/>
      <c r="O1771" s="410"/>
      <c r="P1771" s="410"/>
      <c r="Q1771" s="410"/>
      <c r="R1771" s="410"/>
      <c r="S1771" s="410"/>
      <c r="T1771" s="410"/>
      <c r="U1771" s="492" t="s">
        <v>192</v>
      </c>
      <c r="V1771" s="492" t="s">
        <v>238</v>
      </c>
      <c r="W1771" s="517" t="s">
        <v>193</v>
      </c>
      <c r="X1771" s="25" t="e">
        <f>IF(OR(AF1775=2,NOT(AND(V1773&gt;0.3*U1773,V1773&lt;0.4*U1773,V1773&gt;=W1773))),"※３参照：【Ｕ列】都道府県補助額を確認してください","")</f>
        <v>#REF!</v>
      </c>
      <c r="Y1771" s="26"/>
    </row>
    <row r="1772" spans="1:33" s="7" customFormat="1" ht="21.6" customHeight="1" thickBot="1" x14ac:dyDescent="0.2">
      <c r="A1772" s="24" t="str">
        <f>IF(B1773="都道府県確認欄","No.不備","")</f>
        <v/>
      </c>
      <c r="B1772" s="491"/>
      <c r="C1772" s="660"/>
      <c r="D1772" s="662"/>
      <c r="E1772" s="411"/>
      <c r="F1772" s="412"/>
      <c r="G1772" s="412"/>
      <c r="H1772" s="412"/>
      <c r="I1772" s="412"/>
      <c r="J1772" s="412"/>
      <c r="K1772" s="412"/>
      <c r="L1772" s="412"/>
      <c r="M1772" s="412"/>
      <c r="N1772" s="412"/>
      <c r="O1772" s="412"/>
      <c r="P1772" s="412"/>
      <c r="Q1772" s="412"/>
      <c r="R1772" s="412"/>
      <c r="S1772" s="412"/>
      <c r="T1772" s="412"/>
      <c r="U1772" s="493"/>
      <c r="V1772" s="493"/>
      <c r="W1772" s="518"/>
      <c r="X1772" s="25" t="e">
        <f>IF(AND(W1773&lt;=U1773/3,MOD(W1773,1000)=0,NOT(W1773=0),AG1775=1),"","※３参照：【Ｖ列】国庫補助希望額を確認してください。")</f>
        <v>#REF!</v>
      </c>
      <c r="Y1772" s="26"/>
    </row>
    <row r="1773" spans="1:33" s="7" customFormat="1" ht="24" customHeight="1" x14ac:dyDescent="0.15">
      <c r="A1773" s="14"/>
      <c r="B1773" s="622" t="str">
        <f>IFERROR(IF(OR(COUNTIF(C1773,"*区"),COUNTIF(C1773,"*市"),COUNTIF(C1773,"*町"),COUNTIF(C1773,"*村"),COUNTIF(C1773,"*組合")),B1733+1,"－"),"都道府県確認欄")</f>
        <v>－</v>
      </c>
      <c r="C1773" s="626" t="e">
        <f>#REF!</f>
        <v>#REF!</v>
      </c>
      <c r="D1773" s="629" t="e">
        <f>SUM($F1775:$F1794)</f>
        <v>#REF!</v>
      </c>
      <c r="E1773" s="523" t="s">
        <v>194</v>
      </c>
      <c r="F1773" s="524" t="s">
        <v>195</v>
      </c>
      <c r="G1773" s="526" t="s">
        <v>196</v>
      </c>
      <c r="H1773" s="528" t="s">
        <v>197</v>
      </c>
      <c r="I1773" s="423" t="s">
        <v>198</v>
      </c>
      <c r="J1773" s="424"/>
      <c r="K1773" s="425"/>
      <c r="L1773" s="429" t="s">
        <v>100</v>
      </c>
      <c r="M1773" s="430"/>
      <c r="N1773" s="430"/>
      <c r="O1773" s="430"/>
      <c r="P1773" s="430"/>
      <c r="Q1773" s="430"/>
      <c r="R1773" s="430"/>
      <c r="S1773" s="431"/>
      <c r="T1773" s="413" t="s">
        <v>199</v>
      </c>
      <c r="U1773" s="415" t="e">
        <f>SUM($T1775,$O1796,$T1796)</f>
        <v>#REF!</v>
      </c>
      <c r="V1773" s="665" t="e">
        <f>#REF!</f>
        <v>#REF!</v>
      </c>
      <c r="W1773" s="667" t="e">
        <f>#REF!</f>
        <v>#REF!</v>
      </c>
      <c r="X1773" s="23" t="e">
        <f>IF(AND(AD1775=1,AE1775=1,AF1775=1,AG1775=1),"","入力不備あり")</f>
        <v>#REF!</v>
      </c>
      <c r="Y1773" s="26"/>
    </row>
    <row r="1774" spans="1:33" s="7" customFormat="1" ht="12.6" customHeight="1" thickBot="1" x14ac:dyDescent="0.2">
      <c r="A1774" s="14"/>
      <c r="B1774" s="623"/>
      <c r="C1774" s="627"/>
      <c r="D1774" s="630"/>
      <c r="E1774" s="523"/>
      <c r="F1774" s="525"/>
      <c r="G1774" s="527"/>
      <c r="H1774" s="529"/>
      <c r="I1774" s="426"/>
      <c r="J1774" s="427"/>
      <c r="K1774" s="428"/>
      <c r="L1774" s="432"/>
      <c r="M1774" s="432"/>
      <c r="N1774" s="432"/>
      <c r="O1774" s="432"/>
      <c r="P1774" s="432"/>
      <c r="Q1774" s="432"/>
      <c r="R1774" s="432"/>
      <c r="S1774" s="433"/>
      <c r="T1774" s="414"/>
      <c r="U1774" s="416"/>
      <c r="V1774" s="666"/>
      <c r="W1774" s="565"/>
      <c r="X1774" s="26"/>
      <c r="Y1774" s="7" t="s">
        <v>180</v>
      </c>
      <c r="Z1774" s="7" t="s">
        <v>200</v>
      </c>
      <c r="AA1774" s="7" t="s">
        <v>201</v>
      </c>
      <c r="AB1774" s="7" t="s">
        <v>202</v>
      </c>
      <c r="AD1774" s="7" t="s">
        <v>203</v>
      </c>
      <c r="AE1774" s="7" t="s">
        <v>107</v>
      </c>
      <c r="AF1774" s="7" t="s">
        <v>239</v>
      </c>
      <c r="AG1774" s="7" t="s">
        <v>204</v>
      </c>
    </row>
    <row r="1775" spans="1:33" s="7" customFormat="1" ht="17.45" customHeight="1" x14ac:dyDescent="0.15">
      <c r="A1775" s="27" t="e">
        <f>IF(AND(F1775&lt;&gt;"",G1775&lt;&gt;"",H1775&lt;&gt;"",I1775&lt;&gt;""),"","入力不備あり")</f>
        <v>#REF!</v>
      </c>
      <c r="B1775" s="623"/>
      <c r="C1775" s="628"/>
      <c r="D1775" s="631"/>
      <c r="E1775" s="523"/>
      <c r="F1775" s="47" t="e">
        <f>IF(#REF!="","",#REF!)</f>
        <v>#REF!</v>
      </c>
      <c r="G1775" s="49" t="e">
        <f>IF(#REF!="","",#REF!)</f>
        <v>#REF!</v>
      </c>
      <c r="H1775" s="54" t="e">
        <f>IF(#REF!="","",#REF!)</f>
        <v>#REF!</v>
      </c>
      <c r="I1775" s="385" t="str">
        <f>IFERROR(INT(G1775*H1775),"")</f>
        <v/>
      </c>
      <c r="J1775" s="386"/>
      <c r="K1775" s="387"/>
      <c r="L1775" s="613" t="e">
        <f>IF(#REF!="","",#REF!)</f>
        <v>#REF!</v>
      </c>
      <c r="M1775" s="613"/>
      <c r="N1775" s="613"/>
      <c r="O1775" s="613"/>
      <c r="P1775" s="613"/>
      <c r="Q1775" s="613"/>
      <c r="R1775" s="613"/>
      <c r="S1775" s="614"/>
      <c r="T1775" s="567">
        <f>SUM($I1775:$K1794)</f>
        <v>0</v>
      </c>
      <c r="U1775" s="416"/>
      <c r="V1775" s="666"/>
      <c r="W1775" s="565"/>
      <c r="X1775" s="23" t="e">
        <f>IF(AND(Y1775=1,Z1775=1,AA1775=1,AB1775=1,AD1775=1,AE1775=1,AF1775=1,AG1775=1),"","入力不備あり")</f>
        <v>#REF!</v>
      </c>
      <c r="Y1775" s="7">
        <f>IFERROR(IF(F1775="",2,IF(AND(F1775&gt;=1,(MOD(F1775,1)=0)),1,IF(AND(F1775=0,L1775&lt;&gt;""),1,2))),2)</f>
        <v>2</v>
      </c>
      <c r="Z1775" s="7" t="e">
        <f>IF(G1775="",2,IF(G1775&lt;=1600,1,2))</f>
        <v>#REF!</v>
      </c>
      <c r="AA1775" s="7" t="e">
        <f>IF(H1775="",2,IF(H1775&gt;=0,1,2))</f>
        <v>#REF!</v>
      </c>
      <c r="AB1775" s="7" t="e">
        <f>IF(I1775=#REF!,1,2)</f>
        <v>#REF!</v>
      </c>
      <c r="AD1775" s="7" t="e">
        <f>IF(T1775=#REF!,1,2)</f>
        <v>#REF!</v>
      </c>
      <c r="AE1775" s="7" t="e">
        <f>IF(U1773=#REF!,1,2)</f>
        <v>#REF!</v>
      </c>
      <c r="AF1775" s="7" t="e">
        <f>IF(V1773=0,2,IF(#REF!="",2,IF(V1773=#REF!,1,2)))</f>
        <v>#REF!</v>
      </c>
      <c r="AG1775" s="7" t="e">
        <f>IF(W1773=0,2,IF(W1773=#REF!,1,2))</f>
        <v>#REF!</v>
      </c>
    </row>
    <row r="1776" spans="1:33" s="7" customFormat="1" ht="17.45" customHeight="1" x14ac:dyDescent="0.15">
      <c r="A1776" s="27" t="e">
        <f>IF(AND(F1776="",G1776="",H1776="",I1776="",L1776=""),"",IF(AND(F1776&lt;&gt;"",G1776&lt;&gt;"",H1776&lt;&gt;"",I1776&lt;&gt;""),"","入力不備あり"))</f>
        <v>#REF!</v>
      </c>
      <c r="B1776" s="623"/>
      <c r="C1776" s="628"/>
      <c r="D1776" s="631"/>
      <c r="E1776" s="523"/>
      <c r="F1776" s="47" t="e">
        <f>IF(#REF!="","",#REF!)</f>
        <v>#REF!</v>
      </c>
      <c r="G1776" s="49" t="e">
        <f>IF(#REF!="","",#REF!)</f>
        <v>#REF!</v>
      </c>
      <c r="H1776" s="54" t="e">
        <f>IF(#REF!="","",#REF!)</f>
        <v>#REF!</v>
      </c>
      <c r="I1776" s="385" t="str">
        <f>IFERROR(INT(G1776*H1776),"")</f>
        <v/>
      </c>
      <c r="J1776" s="386"/>
      <c r="K1776" s="387"/>
      <c r="L1776" s="613" t="e">
        <f>IF(#REF!="","",#REF!)</f>
        <v>#REF!</v>
      </c>
      <c r="M1776" s="613"/>
      <c r="N1776" s="613"/>
      <c r="O1776" s="613"/>
      <c r="P1776" s="613"/>
      <c r="Q1776" s="613"/>
      <c r="R1776" s="613"/>
      <c r="S1776" s="614"/>
      <c r="T1776" s="567"/>
      <c r="U1776" s="416"/>
      <c r="V1776" s="666"/>
      <c r="W1776" s="565"/>
      <c r="X1776" s="23" t="e">
        <f>IF(AND(Y1776=3,Z1776=3,AA1776=3),"",IF(AND(Y1776=1,Z1776=1,AA1776=1,AB1776=1),"","入力不備あり"))</f>
        <v>#REF!</v>
      </c>
      <c r="Y1776" s="7">
        <f>IFERROR(IF(F1776="",3,IF(AND(F1776&gt;=1,(MOD(F1776,1)=0)),1,IF(AND(F1776=0,L1776&lt;&gt;""),1,2))),2)</f>
        <v>2</v>
      </c>
      <c r="Z1776" s="7" t="e">
        <f>IF(G1776="",3,IF(G1776&lt;=1600,1,2))</f>
        <v>#REF!</v>
      </c>
      <c r="AA1776" s="7" t="e">
        <f>IF(H1776="",3,IF(H1776&gt;=0,1,2))</f>
        <v>#REF!</v>
      </c>
      <c r="AB1776" s="7" t="e">
        <f>IF(I1776=#REF!,1,2)</f>
        <v>#REF!</v>
      </c>
    </row>
    <row r="1777" spans="1:28" s="7" customFormat="1" ht="17.45" customHeight="1" x14ac:dyDescent="0.15">
      <c r="A1777" s="27" t="e">
        <f>IF(AND(F1777="",G1777="",H1777="",I1777="",L1777=""),"",IF(AND(F1777&lt;&gt;"",G1777&lt;&gt;"",H1777&lt;&gt;"",I1777&lt;&gt;""),"","入力不備あり"))</f>
        <v>#REF!</v>
      </c>
      <c r="B1777" s="623"/>
      <c r="C1777" s="628"/>
      <c r="D1777" s="631"/>
      <c r="E1777" s="523"/>
      <c r="F1777" s="47" t="e">
        <f>IF(#REF!="","",#REF!)</f>
        <v>#REF!</v>
      </c>
      <c r="G1777" s="49" t="e">
        <f>IF(#REF!="","",#REF!)</f>
        <v>#REF!</v>
      </c>
      <c r="H1777" s="54" t="e">
        <f>IF(#REF!="","",#REF!)</f>
        <v>#REF!</v>
      </c>
      <c r="I1777" s="385" t="str">
        <f t="shared" ref="I1777:I1794" si="309">IFERROR(INT(G1777*H1777),"")</f>
        <v/>
      </c>
      <c r="J1777" s="386"/>
      <c r="K1777" s="387"/>
      <c r="L1777" s="613" t="e">
        <f>IF(#REF!="","",#REF!)</f>
        <v>#REF!</v>
      </c>
      <c r="M1777" s="613"/>
      <c r="N1777" s="613"/>
      <c r="O1777" s="613"/>
      <c r="P1777" s="613"/>
      <c r="Q1777" s="613"/>
      <c r="R1777" s="613"/>
      <c r="S1777" s="614"/>
      <c r="T1777" s="567"/>
      <c r="U1777" s="416"/>
      <c r="V1777" s="666"/>
      <c r="W1777" s="565"/>
      <c r="X1777" s="23" t="e">
        <f t="shared" ref="X1777:X1794" si="310">IF(AND(Y1777=3,Z1777=3,AA1777=3),"",IF(AND(Y1777=1,Z1777=1,AA1777=1,AB1777=1),"","入力不備あり"))</f>
        <v>#REF!</v>
      </c>
      <c r="Y1777" s="7">
        <f t="shared" ref="Y1777:Y1794" si="311">IFERROR(IF(F1777="",3,IF(AND(F1777&gt;=1,(MOD(F1777,1)=0)),1,IF(AND(F1777=0,L1777&lt;&gt;""),1,2))),2)</f>
        <v>2</v>
      </c>
      <c r="Z1777" s="7" t="e">
        <f t="shared" ref="Z1777:Z1794" si="312">IF(G1777="",3,IF(G1777&lt;=1600,1,2))</f>
        <v>#REF!</v>
      </c>
      <c r="AA1777" s="7" t="e">
        <f t="shared" ref="AA1777:AA1794" si="313">IF(H1777="",3,IF(H1777&gt;=0,1,2))</f>
        <v>#REF!</v>
      </c>
      <c r="AB1777" s="7" t="e">
        <f>IF(I1777=#REF!,1,2)</f>
        <v>#REF!</v>
      </c>
    </row>
    <row r="1778" spans="1:28" s="7" customFormat="1" ht="17.45" customHeight="1" x14ac:dyDescent="0.15">
      <c r="A1778" s="27" t="e">
        <f t="shared" ref="A1778:A1794" si="314">IF(AND(F1778="",G1778="",H1778="",I1778="",L1778=""),"",IF(AND(F1778&lt;&gt;"",G1778&lt;&gt;"",H1778&lt;&gt;"",I1778&lt;&gt;""),"","入力不備あり"))</f>
        <v>#REF!</v>
      </c>
      <c r="B1778" s="623"/>
      <c r="C1778" s="628"/>
      <c r="D1778" s="631"/>
      <c r="E1778" s="523"/>
      <c r="F1778" s="47" t="e">
        <f>IF(#REF!="","",#REF!)</f>
        <v>#REF!</v>
      </c>
      <c r="G1778" s="49" t="e">
        <f>IF(#REF!="","",#REF!)</f>
        <v>#REF!</v>
      </c>
      <c r="H1778" s="54" t="e">
        <f>IF(#REF!="","",#REF!)</f>
        <v>#REF!</v>
      </c>
      <c r="I1778" s="385" t="str">
        <f t="shared" si="309"/>
        <v/>
      </c>
      <c r="J1778" s="386"/>
      <c r="K1778" s="387"/>
      <c r="L1778" s="613" t="e">
        <f>IF(#REF!="","",#REF!)</f>
        <v>#REF!</v>
      </c>
      <c r="M1778" s="613"/>
      <c r="N1778" s="613"/>
      <c r="O1778" s="613"/>
      <c r="P1778" s="613"/>
      <c r="Q1778" s="613"/>
      <c r="R1778" s="613"/>
      <c r="S1778" s="614"/>
      <c r="T1778" s="567"/>
      <c r="U1778" s="416"/>
      <c r="V1778" s="666"/>
      <c r="W1778" s="565"/>
      <c r="X1778" s="23" t="e">
        <f t="shared" si="310"/>
        <v>#REF!</v>
      </c>
      <c r="Y1778" s="7">
        <f t="shared" si="311"/>
        <v>2</v>
      </c>
      <c r="Z1778" s="7" t="e">
        <f t="shared" si="312"/>
        <v>#REF!</v>
      </c>
      <c r="AA1778" s="7" t="e">
        <f t="shared" si="313"/>
        <v>#REF!</v>
      </c>
      <c r="AB1778" s="7" t="e">
        <f>IF(I1778=#REF!,1,2)</f>
        <v>#REF!</v>
      </c>
    </row>
    <row r="1779" spans="1:28" s="7" customFormat="1" ht="17.45" customHeight="1" x14ac:dyDescent="0.15">
      <c r="A1779" s="27" t="e">
        <f t="shared" si="314"/>
        <v>#REF!</v>
      </c>
      <c r="B1779" s="623"/>
      <c r="C1779" s="628"/>
      <c r="D1779" s="631"/>
      <c r="E1779" s="523"/>
      <c r="F1779" s="47" t="e">
        <f>IF(#REF!="","",#REF!)</f>
        <v>#REF!</v>
      </c>
      <c r="G1779" s="49" t="e">
        <f>IF(#REF!="","",#REF!)</f>
        <v>#REF!</v>
      </c>
      <c r="H1779" s="54" t="e">
        <f>IF(#REF!="","",#REF!)</f>
        <v>#REF!</v>
      </c>
      <c r="I1779" s="385" t="str">
        <f t="shared" si="309"/>
        <v/>
      </c>
      <c r="J1779" s="386"/>
      <c r="K1779" s="387"/>
      <c r="L1779" s="613" t="e">
        <f>IF(#REF!="","",#REF!)</f>
        <v>#REF!</v>
      </c>
      <c r="M1779" s="613"/>
      <c r="N1779" s="613"/>
      <c r="O1779" s="613"/>
      <c r="P1779" s="613"/>
      <c r="Q1779" s="613"/>
      <c r="R1779" s="613"/>
      <c r="S1779" s="614"/>
      <c r="T1779" s="567"/>
      <c r="U1779" s="416"/>
      <c r="V1779" s="666"/>
      <c r="W1779" s="565"/>
      <c r="X1779" s="23" t="e">
        <f t="shared" si="310"/>
        <v>#REF!</v>
      </c>
      <c r="Y1779" s="7">
        <f t="shared" si="311"/>
        <v>2</v>
      </c>
      <c r="Z1779" s="7" t="e">
        <f t="shared" si="312"/>
        <v>#REF!</v>
      </c>
      <c r="AA1779" s="7" t="e">
        <f t="shared" si="313"/>
        <v>#REF!</v>
      </c>
      <c r="AB1779" s="7" t="e">
        <f>IF(I1779=#REF!,1,2)</f>
        <v>#REF!</v>
      </c>
    </row>
    <row r="1780" spans="1:28" s="7" customFormat="1" ht="17.45" customHeight="1" x14ac:dyDescent="0.15">
      <c r="A1780" s="27" t="e">
        <f t="shared" si="314"/>
        <v>#REF!</v>
      </c>
      <c r="B1780" s="623"/>
      <c r="C1780" s="628"/>
      <c r="D1780" s="631"/>
      <c r="E1780" s="523"/>
      <c r="F1780" s="47" t="e">
        <f>IF(#REF!="","",#REF!)</f>
        <v>#REF!</v>
      </c>
      <c r="G1780" s="49" t="e">
        <f>IF(#REF!="","",#REF!)</f>
        <v>#REF!</v>
      </c>
      <c r="H1780" s="54" t="e">
        <f>IF(#REF!="","",#REF!)</f>
        <v>#REF!</v>
      </c>
      <c r="I1780" s="385" t="str">
        <f t="shared" si="309"/>
        <v/>
      </c>
      <c r="J1780" s="386"/>
      <c r="K1780" s="387"/>
      <c r="L1780" s="613" t="e">
        <f>IF(#REF!="","",#REF!)</f>
        <v>#REF!</v>
      </c>
      <c r="M1780" s="613"/>
      <c r="N1780" s="613"/>
      <c r="O1780" s="613"/>
      <c r="P1780" s="613"/>
      <c r="Q1780" s="613"/>
      <c r="R1780" s="613"/>
      <c r="S1780" s="614"/>
      <c r="T1780" s="567"/>
      <c r="U1780" s="416"/>
      <c r="V1780" s="666"/>
      <c r="W1780" s="565"/>
      <c r="X1780" s="23" t="e">
        <f t="shared" si="310"/>
        <v>#REF!</v>
      </c>
      <c r="Y1780" s="7">
        <f t="shared" si="311"/>
        <v>2</v>
      </c>
      <c r="Z1780" s="7" t="e">
        <f t="shared" si="312"/>
        <v>#REF!</v>
      </c>
      <c r="AA1780" s="7" t="e">
        <f t="shared" si="313"/>
        <v>#REF!</v>
      </c>
      <c r="AB1780" s="7" t="e">
        <f>IF(I1780=#REF!,1,2)</f>
        <v>#REF!</v>
      </c>
    </row>
    <row r="1781" spans="1:28" s="7" customFormat="1" ht="17.45" customHeight="1" x14ac:dyDescent="0.15">
      <c r="A1781" s="27" t="e">
        <f t="shared" si="314"/>
        <v>#REF!</v>
      </c>
      <c r="B1781" s="623"/>
      <c r="C1781" s="628"/>
      <c r="D1781" s="631"/>
      <c r="E1781" s="523"/>
      <c r="F1781" s="47" t="e">
        <f>IF(#REF!="","",#REF!)</f>
        <v>#REF!</v>
      </c>
      <c r="G1781" s="49" t="e">
        <f>IF(#REF!="","",#REF!)</f>
        <v>#REF!</v>
      </c>
      <c r="H1781" s="54" t="e">
        <f>IF(#REF!="","",#REF!)</f>
        <v>#REF!</v>
      </c>
      <c r="I1781" s="385" t="str">
        <f t="shared" si="309"/>
        <v/>
      </c>
      <c r="J1781" s="386"/>
      <c r="K1781" s="387"/>
      <c r="L1781" s="613" t="e">
        <f>IF(#REF!="","",#REF!)</f>
        <v>#REF!</v>
      </c>
      <c r="M1781" s="613"/>
      <c r="N1781" s="613"/>
      <c r="O1781" s="613"/>
      <c r="P1781" s="613"/>
      <c r="Q1781" s="613"/>
      <c r="R1781" s="613"/>
      <c r="S1781" s="614"/>
      <c r="T1781" s="567"/>
      <c r="U1781" s="416"/>
      <c r="V1781" s="666"/>
      <c r="W1781" s="565"/>
      <c r="X1781" s="23" t="e">
        <f t="shared" si="310"/>
        <v>#REF!</v>
      </c>
      <c r="Y1781" s="7">
        <f t="shared" si="311"/>
        <v>2</v>
      </c>
      <c r="Z1781" s="7" t="e">
        <f t="shared" si="312"/>
        <v>#REF!</v>
      </c>
      <c r="AA1781" s="7" t="e">
        <f t="shared" si="313"/>
        <v>#REF!</v>
      </c>
      <c r="AB1781" s="7" t="e">
        <f>IF(I1781=#REF!,1,2)</f>
        <v>#REF!</v>
      </c>
    </row>
    <row r="1782" spans="1:28" s="7" customFormat="1" ht="17.45" customHeight="1" x14ac:dyDescent="0.15">
      <c r="A1782" s="27" t="e">
        <f t="shared" si="314"/>
        <v>#REF!</v>
      </c>
      <c r="B1782" s="623"/>
      <c r="C1782" s="628"/>
      <c r="D1782" s="631"/>
      <c r="E1782" s="523"/>
      <c r="F1782" s="47" t="e">
        <f>IF(#REF!="","",#REF!)</f>
        <v>#REF!</v>
      </c>
      <c r="G1782" s="49" t="e">
        <f>IF(#REF!="","",#REF!)</f>
        <v>#REF!</v>
      </c>
      <c r="H1782" s="54" t="e">
        <f>IF(#REF!="","",#REF!)</f>
        <v>#REF!</v>
      </c>
      <c r="I1782" s="385" t="str">
        <f t="shared" si="309"/>
        <v/>
      </c>
      <c r="J1782" s="386"/>
      <c r="K1782" s="387"/>
      <c r="L1782" s="613" t="e">
        <f>IF(#REF!="","",#REF!)</f>
        <v>#REF!</v>
      </c>
      <c r="M1782" s="613"/>
      <c r="N1782" s="613"/>
      <c r="O1782" s="613"/>
      <c r="P1782" s="613"/>
      <c r="Q1782" s="613"/>
      <c r="R1782" s="613"/>
      <c r="S1782" s="614"/>
      <c r="T1782" s="567"/>
      <c r="U1782" s="416"/>
      <c r="V1782" s="666"/>
      <c r="W1782" s="565"/>
      <c r="X1782" s="23" t="e">
        <f t="shared" si="310"/>
        <v>#REF!</v>
      </c>
      <c r="Y1782" s="7">
        <f t="shared" si="311"/>
        <v>2</v>
      </c>
      <c r="Z1782" s="7" t="e">
        <f t="shared" si="312"/>
        <v>#REF!</v>
      </c>
      <c r="AA1782" s="7" t="e">
        <f t="shared" si="313"/>
        <v>#REF!</v>
      </c>
      <c r="AB1782" s="7" t="e">
        <f>IF(I1782=#REF!,1,2)</f>
        <v>#REF!</v>
      </c>
    </row>
    <row r="1783" spans="1:28" s="7" customFormat="1" ht="17.45" customHeight="1" x14ac:dyDescent="0.15">
      <c r="A1783" s="27" t="e">
        <f t="shared" si="314"/>
        <v>#REF!</v>
      </c>
      <c r="B1783" s="623"/>
      <c r="C1783" s="628"/>
      <c r="D1783" s="631"/>
      <c r="E1783" s="523"/>
      <c r="F1783" s="47" t="e">
        <f>IF(#REF!="","",#REF!)</f>
        <v>#REF!</v>
      </c>
      <c r="G1783" s="49" t="e">
        <f>IF(#REF!="","",#REF!)</f>
        <v>#REF!</v>
      </c>
      <c r="H1783" s="54" t="e">
        <f>IF(#REF!="","",#REF!)</f>
        <v>#REF!</v>
      </c>
      <c r="I1783" s="385" t="str">
        <f t="shared" si="309"/>
        <v/>
      </c>
      <c r="J1783" s="386"/>
      <c r="K1783" s="387"/>
      <c r="L1783" s="613" t="e">
        <f>IF(#REF!="","",#REF!)</f>
        <v>#REF!</v>
      </c>
      <c r="M1783" s="613"/>
      <c r="N1783" s="613"/>
      <c r="O1783" s="613"/>
      <c r="P1783" s="613"/>
      <c r="Q1783" s="613"/>
      <c r="R1783" s="613"/>
      <c r="S1783" s="614"/>
      <c r="T1783" s="567"/>
      <c r="U1783" s="416"/>
      <c r="V1783" s="666"/>
      <c r="W1783" s="565"/>
      <c r="X1783" s="23" t="e">
        <f t="shared" si="310"/>
        <v>#REF!</v>
      </c>
      <c r="Y1783" s="7">
        <f t="shared" si="311"/>
        <v>2</v>
      </c>
      <c r="Z1783" s="7" t="e">
        <f t="shared" si="312"/>
        <v>#REF!</v>
      </c>
      <c r="AA1783" s="7" t="e">
        <f t="shared" si="313"/>
        <v>#REF!</v>
      </c>
      <c r="AB1783" s="7" t="e">
        <f>IF(I1783=#REF!,1,2)</f>
        <v>#REF!</v>
      </c>
    </row>
    <row r="1784" spans="1:28" s="7" customFormat="1" ht="17.45" customHeight="1" x14ac:dyDescent="0.15">
      <c r="A1784" s="27" t="e">
        <f t="shared" si="314"/>
        <v>#REF!</v>
      </c>
      <c r="B1784" s="623"/>
      <c r="C1784" s="628"/>
      <c r="D1784" s="631"/>
      <c r="E1784" s="523"/>
      <c r="F1784" s="47" t="e">
        <f>IF(#REF!="","",#REF!)</f>
        <v>#REF!</v>
      </c>
      <c r="G1784" s="49" t="e">
        <f>IF(#REF!="","",#REF!)</f>
        <v>#REF!</v>
      </c>
      <c r="H1784" s="54" t="e">
        <f>IF(#REF!="","",#REF!)</f>
        <v>#REF!</v>
      </c>
      <c r="I1784" s="385" t="str">
        <f t="shared" si="309"/>
        <v/>
      </c>
      <c r="J1784" s="386"/>
      <c r="K1784" s="387"/>
      <c r="L1784" s="613" t="e">
        <f>IF(#REF!="","",#REF!)</f>
        <v>#REF!</v>
      </c>
      <c r="M1784" s="613"/>
      <c r="N1784" s="613"/>
      <c r="O1784" s="613"/>
      <c r="P1784" s="613"/>
      <c r="Q1784" s="613"/>
      <c r="R1784" s="613"/>
      <c r="S1784" s="614"/>
      <c r="T1784" s="567"/>
      <c r="U1784" s="416"/>
      <c r="V1784" s="666"/>
      <c r="W1784" s="565"/>
      <c r="X1784" s="23" t="e">
        <f t="shared" si="310"/>
        <v>#REF!</v>
      </c>
      <c r="Y1784" s="7">
        <f t="shared" si="311"/>
        <v>2</v>
      </c>
      <c r="Z1784" s="7" t="e">
        <f t="shared" si="312"/>
        <v>#REF!</v>
      </c>
      <c r="AA1784" s="7" t="e">
        <f t="shared" si="313"/>
        <v>#REF!</v>
      </c>
      <c r="AB1784" s="7" t="e">
        <f>IF(I1784=#REF!,1,2)</f>
        <v>#REF!</v>
      </c>
    </row>
    <row r="1785" spans="1:28" s="7" customFormat="1" ht="17.45" customHeight="1" x14ac:dyDescent="0.15">
      <c r="A1785" s="27" t="e">
        <f t="shared" si="314"/>
        <v>#REF!</v>
      </c>
      <c r="B1785" s="623"/>
      <c r="C1785" s="628"/>
      <c r="D1785" s="631"/>
      <c r="E1785" s="523"/>
      <c r="F1785" s="47" t="e">
        <f>IF(#REF!="","",#REF!)</f>
        <v>#REF!</v>
      </c>
      <c r="G1785" s="49" t="e">
        <f>IF(#REF!="","",#REF!)</f>
        <v>#REF!</v>
      </c>
      <c r="H1785" s="54" t="e">
        <f>IF(#REF!="","",#REF!)</f>
        <v>#REF!</v>
      </c>
      <c r="I1785" s="385" t="str">
        <f t="shared" si="309"/>
        <v/>
      </c>
      <c r="J1785" s="386"/>
      <c r="K1785" s="387"/>
      <c r="L1785" s="613" t="e">
        <f>IF(#REF!="","",#REF!)</f>
        <v>#REF!</v>
      </c>
      <c r="M1785" s="613"/>
      <c r="N1785" s="613"/>
      <c r="O1785" s="613"/>
      <c r="P1785" s="613"/>
      <c r="Q1785" s="613"/>
      <c r="R1785" s="613"/>
      <c r="S1785" s="614"/>
      <c r="T1785" s="567"/>
      <c r="U1785" s="416"/>
      <c r="V1785" s="666"/>
      <c r="W1785" s="565"/>
      <c r="X1785" s="23" t="e">
        <f t="shared" si="310"/>
        <v>#REF!</v>
      </c>
      <c r="Y1785" s="7">
        <f t="shared" si="311"/>
        <v>2</v>
      </c>
      <c r="Z1785" s="7" t="e">
        <f t="shared" si="312"/>
        <v>#REF!</v>
      </c>
      <c r="AA1785" s="7" t="e">
        <f t="shared" si="313"/>
        <v>#REF!</v>
      </c>
      <c r="AB1785" s="7" t="e">
        <f>IF(I1785=#REF!,1,2)</f>
        <v>#REF!</v>
      </c>
    </row>
    <row r="1786" spans="1:28" s="7" customFormat="1" ht="17.45" customHeight="1" x14ac:dyDescent="0.15">
      <c r="A1786" s="27" t="e">
        <f t="shared" si="314"/>
        <v>#REF!</v>
      </c>
      <c r="B1786" s="623"/>
      <c r="C1786" s="628"/>
      <c r="D1786" s="631"/>
      <c r="E1786" s="523"/>
      <c r="F1786" s="47" t="e">
        <f>IF(#REF!="","",#REF!)</f>
        <v>#REF!</v>
      </c>
      <c r="G1786" s="49" t="e">
        <f>IF(#REF!="","",#REF!)</f>
        <v>#REF!</v>
      </c>
      <c r="H1786" s="54" t="e">
        <f>IF(#REF!="","",#REF!)</f>
        <v>#REF!</v>
      </c>
      <c r="I1786" s="385" t="str">
        <f t="shared" si="309"/>
        <v/>
      </c>
      <c r="J1786" s="386"/>
      <c r="K1786" s="387"/>
      <c r="L1786" s="613" t="e">
        <f>IF(#REF!="","",#REF!)</f>
        <v>#REF!</v>
      </c>
      <c r="M1786" s="613"/>
      <c r="N1786" s="613"/>
      <c r="O1786" s="613"/>
      <c r="P1786" s="613"/>
      <c r="Q1786" s="613"/>
      <c r="R1786" s="613"/>
      <c r="S1786" s="614"/>
      <c r="T1786" s="567"/>
      <c r="U1786" s="416"/>
      <c r="V1786" s="666"/>
      <c r="W1786" s="565"/>
      <c r="X1786" s="23" t="e">
        <f t="shared" si="310"/>
        <v>#REF!</v>
      </c>
      <c r="Y1786" s="7">
        <f t="shared" si="311"/>
        <v>2</v>
      </c>
      <c r="Z1786" s="7" t="e">
        <f t="shared" si="312"/>
        <v>#REF!</v>
      </c>
      <c r="AA1786" s="7" t="e">
        <f t="shared" si="313"/>
        <v>#REF!</v>
      </c>
      <c r="AB1786" s="7" t="e">
        <f>IF(I1786=#REF!,1,2)</f>
        <v>#REF!</v>
      </c>
    </row>
    <row r="1787" spans="1:28" s="7" customFormat="1" ht="17.45" customHeight="1" x14ac:dyDescent="0.15">
      <c r="A1787" s="27" t="e">
        <f t="shared" si="314"/>
        <v>#REF!</v>
      </c>
      <c r="B1787" s="623"/>
      <c r="C1787" s="628"/>
      <c r="D1787" s="631"/>
      <c r="E1787" s="523"/>
      <c r="F1787" s="47" t="e">
        <f>IF(#REF!="","",#REF!)</f>
        <v>#REF!</v>
      </c>
      <c r="G1787" s="49" t="e">
        <f>IF(#REF!="","",#REF!)</f>
        <v>#REF!</v>
      </c>
      <c r="H1787" s="54" t="e">
        <f>IF(#REF!="","",#REF!)</f>
        <v>#REF!</v>
      </c>
      <c r="I1787" s="385" t="str">
        <f t="shared" si="309"/>
        <v/>
      </c>
      <c r="J1787" s="386"/>
      <c r="K1787" s="387"/>
      <c r="L1787" s="613" t="e">
        <f>IF(#REF!="","",#REF!)</f>
        <v>#REF!</v>
      </c>
      <c r="M1787" s="613"/>
      <c r="N1787" s="613"/>
      <c r="O1787" s="613"/>
      <c r="P1787" s="613"/>
      <c r="Q1787" s="613"/>
      <c r="R1787" s="613"/>
      <c r="S1787" s="614"/>
      <c r="T1787" s="567"/>
      <c r="U1787" s="416"/>
      <c r="V1787" s="666"/>
      <c r="W1787" s="565"/>
      <c r="X1787" s="23" t="e">
        <f t="shared" si="310"/>
        <v>#REF!</v>
      </c>
      <c r="Y1787" s="7">
        <f t="shared" si="311"/>
        <v>2</v>
      </c>
      <c r="Z1787" s="7" t="e">
        <f t="shared" si="312"/>
        <v>#REF!</v>
      </c>
      <c r="AA1787" s="7" t="e">
        <f t="shared" si="313"/>
        <v>#REF!</v>
      </c>
      <c r="AB1787" s="7" t="e">
        <f>IF(I1787=#REF!,1,2)</f>
        <v>#REF!</v>
      </c>
    </row>
    <row r="1788" spans="1:28" s="7" customFormat="1" ht="17.45" customHeight="1" x14ac:dyDescent="0.15">
      <c r="A1788" s="27" t="e">
        <f t="shared" si="314"/>
        <v>#REF!</v>
      </c>
      <c r="B1788" s="623"/>
      <c r="C1788" s="628"/>
      <c r="D1788" s="631"/>
      <c r="E1788" s="523"/>
      <c r="F1788" s="47" t="e">
        <f>IF(#REF!="","",#REF!)</f>
        <v>#REF!</v>
      </c>
      <c r="G1788" s="49" t="e">
        <f>IF(#REF!="","",#REF!)</f>
        <v>#REF!</v>
      </c>
      <c r="H1788" s="54" t="e">
        <f>IF(#REF!="","",#REF!)</f>
        <v>#REF!</v>
      </c>
      <c r="I1788" s="385" t="str">
        <f t="shared" si="309"/>
        <v/>
      </c>
      <c r="J1788" s="386"/>
      <c r="K1788" s="387"/>
      <c r="L1788" s="613" t="e">
        <f>IF(#REF!="","",#REF!)</f>
        <v>#REF!</v>
      </c>
      <c r="M1788" s="613"/>
      <c r="N1788" s="613"/>
      <c r="O1788" s="613"/>
      <c r="P1788" s="613"/>
      <c r="Q1788" s="613"/>
      <c r="R1788" s="613"/>
      <c r="S1788" s="614"/>
      <c r="T1788" s="567"/>
      <c r="U1788" s="416"/>
      <c r="V1788" s="666"/>
      <c r="W1788" s="565"/>
      <c r="X1788" s="23" t="e">
        <f t="shared" si="310"/>
        <v>#REF!</v>
      </c>
      <c r="Y1788" s="7">
        <f t="shared" si="311"/>
        <v>2</v>
      </c>
      <c r="Z1788" s="7" t="e">
        <f t="shared" si="312"/>
        <v>#REF!</v>
      </c>
      <c r="AA1788" s="7" t="e">
        <f t="shared" si="313"/>
        <v>#REF!</v>
      </c>
      <c r="AB1788" s="7" t="e">
        <f>IF(I1788=#REF!,1,2)</f>
        <v>#REF!</v>
      </c>
    </row>
    <row r="1789" spans="1:28" s="7" customFormat="1" ht="17.45" customHeight="1" x14ac:dyDescent="0.15">
      <c r="A1789" s="27" t="e">
        <f t="shared" si="314"/>
        <v>#REF!</v>
      </c>
      <c r="B1789" s="623"/>
      <c r="C1789" s="628"/>
      <c r="D1789" s="631"/>
      <c r="E1789" s="523"/>
      <c r="F1789" s="47" t="e">
        <f>IF(#REF!="","",#REF!)</f>
        <v>#REF!</v>
      </c>
      <c r="G1789" s="49" t="e">
        <f>IF(#REF!="","",#REF!)</f>
        <v>#REF!</v>
      </c>
      <c r="H1789" s="54" t="e">
        <f>IF(#REF!="","",#REF!)</f>
        <v>#REF!</v>
      </c>
      <c r="I1789" s="385" t="str">
        <f t="shared" si="309"/>
        <v/>
      </c>
      <c r="J1789" s="386"/>
      <c r="K1789" s="387"/>
      <c r="L1789" s="613" t="e">
        <f>IF(#REF!="","",#REF!)</f>
        <v>#REF!</v>
      </c>
      <c r="M1789" s="613"/>
      <c r="N1789" s="613"/>
      <c r="O1789" s="613"/>
      <c r="P1789" s="613"/>
      <c r="Q1789" s="613"/>
      <c r="R1789" s="613"/>
      <c r="S1789" s="614"/>
      <c r="T1789" s="567"/>
      <c r="U1789" s="416"/>
      <c r="V1789" s="666"/>
      <c r="W1789" s="565"/>
      <c r="X1789" s="23" t="e">
        <f t="shared" si="310"/>
        <v>#REF!</v>
      </c>
      <c r="Y1789" s="7">
        <f t="shared" si="311"/>
        <v>2</v>
      </c>
      <c r="Z1789" s="7" t="e">
        <f t="shared" si="312"/>
        <v>#REF!</v>
      </c>
      <c r="AA1789" s="7" t="e">
        <f t="shared" si="313"/>
        <v>#REF!</v>
      </c>
      <c r="AB1789" s="7" t="e">
        <f>IF(I1789=#REF!,1,2)</f>
        <v>#REF!</v>
      </c>
    </row>
    <row r="1790" spans="1:28" s="7" customFormat="1" ht="17.45" customHeight="1" x14ac:dyDescent="0.15">
      <c r="A1790" s="27" t="e">
        <f t="shared" si="314"/>
        <v>#REF!</v>
      </c>
      <c r="B1790" s="623"/>
      <c r="C1790" s="628"/>
      <c r="D1790" s="631"/>
      <c r="E1790" s="523"/>
      <c r="F1790" s="47" t="e">
        <f>IF(#REF!="","",#REF!)</f>
        <v>#REF!</v>
      </c>
      <c r="G1790" s="49" t="e">
        <f>IF(#REF!="","",#REF!)</f>
        <v>#REF!</v>
      </c>
      <c r="H1790" s="54" t="e">
        <f>IF(#REF!="","",#REF!)</f>
        <v>#REF!</v>
      </c>
      <c r="I1790" s="385" t="str">
        <f t="shared" si="309"/>
        <v/>
      </c>
      <c r="J1790" s="386"/>
      <c r="K1790" s="387"/>
      <c r="L1790" s="613" t="e">
        <f>IF(#REF!="","",#REF!)</f>
        <v>#REF!</v>
      </c>
      <c r="M1790" s="613"/>
      <c r="N1790" s="613"/>
      <c r="O1790" s="613"/>
      <c r="P1790" s="613"/>
      <c r="Q1790" s="613"/>
      <c r="R1790" s="613"/>
      <c r="S1790" s="614"/>
      <c r="T1790" s="567"/>
      <c r="U1790" s="416"/>
      <c r="V1790" s="666"/>
      <c r="W1790" s="565"/>
      <c r="X1790" s="23" t="e">
        <f t="shared" si="310"/>
        <v>#REF!</v>
      </c>
      <c r="Y1790" s="7">
        <f t="shared" si="311"/>
        <v>2</v>
      </c>
      <c r="Z1790" s="7" t="e">
        <f t="shared" si="312"/>
        <v>#REF!</v>
      </c>
      <c r="AA1790" s="7" t="e">
        <f t="shared" si="313"/>
        <v>#REF!</v>
      </c>
      <c r="AB1790" s="7" t="e">
        <f>IF(I1790=#REF!,1,2)</f>
        <v>#REF!</v>
      </c>
    </row>
    <row r="1791" spans="1:28" s="7" customFormat="1" ht="17.45" customHeight="1" x14ac:dyDescent="0.15">
      <c r="A1791" s="27" t="e">
        <f t="shared" si="314"/>
        <v>#REF!</v>
      </c>
      <c r="B1791" s="623"/>
      <c r="C1791" s="628"/>
      <c r="D1791" s="631"/>
      <c r="E1791" s="523"/>
      <c r="F1791" s="47" t="e">
        <f>IF(#REF!="","",#REF!)</f>
        <v>#REF!</v>
      </c>
      <c r="G1791" s="49" t="e">
        <f>IF(#REF!="","",#REF!)</f>
        <v>#REF!</v>
      </c>
      <c r="H1791" s="54" t="e">
        <f>IF(#REF!="","",#REF!)</f>
        <v>#REF!</v>
      </c>
      <c r="I1791" s="385" t="str">
        <f t="shared" si="309"/>
        <v/>
      </c>
      <c r="J1791" s="386"/>
      <c r="K1791" s="387"/>
      <c r="L1791" s="613" t="e">
        <f>IF(#REF!="","",#REF!)</f>
        <v>#REF!</v>
      </c>
      <c r="M1791" s="613"/>
      <c r="N1791" s="613"/>
      <c r="O1791" s="613"/>
      <c r="P1791" s="613"/>
      <c r="Q1791" s="613"/>
      <c r="R1791" s="613"/>
      <c r="S1791" s="614"/>
      <c r="T1791" s="567"/>
      <c r="U1791" s="416"/>
      <c r="V1791" s="666"/>
      <c r="W1791" s="565"/>
      <c r="X1791" s="23" t="e">
        <f t="shared" si="310"/>
        <v>#REF!</v>
      </c>
      <c r="Y1791" s="7">
        <f t="shared" si="311"/>
        <v>2</v>
      </c>
      <c r="Z1791" s="7" t="e">
        <f t="shared" si="312"/>
        <v>#REF!</v>
      </c>
      <c r="AA1791" s="7" t="e">
        <f t="shared" si="313"/>
        <v>#REF!</v>
      </c>
      <c r="AB1791" s="7" t="e">
        <f>IF(I1791=#REF!,1,2)</f>
        <v>#REF!</v>
      </c>
    </row>
    <row r="1792" spans="1:28" s="7" customFormat="1" ht="17.45" customHeight="1" x14ac:dyDescent="0.15">
      <c r="A1792" s="27" t="e">
        <f t="shared" si="314"/>
        <v>#REF!</v>
      </c>
      <c r="B1792" s="623"/>
      <c r="C1792" s="628"/>
      <c r="D1792" s="631"/>
      <c r="E1792" s="523"/>
      <c r="F1792" s="47" t="e">
        <f>IF(#REF!="","",#REF!)</f>
        <v>#REF!</v>
      </c>
      <c r="G1792" s="49" t="e">
        <f>IF(#REF!="","",#REF!)</f>
        <v>#REF!</v>
      </c>
      <c r="H1792" s="54" t="e">
        <f>IF(#REF!="","",#REF!)</f>
        <v>#REF!</v>
      </c>
      <c r="I1792" s="385" t="str">
        <f t="shared" si="309"/>
        <v/>
      </c>
      <c r="J1792" s="386"/>
      <c r="K1792" s="387"/>
      <c r="L1792" s="613" t="e">
        <f>IF(#REF!="","",#REF!)</f>
        <v>#REF!</v>
      </c>
      <c r="M1792" s="613"/>
      <c r="N1792" s="613"/>
      <c r="O1792" s="613"/>
      <c r="P1792" s="613"/>
      <c r="Q1792" s="613"/>
      <c r="R1792" s="613"/>
      <c r="S1792" s="614"/>
      <c r="T1792" s="567"/>
      <c r="U1792" s="416"/>
      <c r="V1792" s="666"/>
      <c r="W1792" s="565"/>
      <c r="X1792" s="23" t="e">
        <f t="shared" si="310"/>
        <v>#REF!</v>
      </c>
      <c r="Y1792" s="7">
        <f t="shared" si="311"/>
        <v>2</v>
      </c>
      <c r="Z1792" s="7" t="e">
        <f t="shared" si="312"/>
        <v>#REF!</v>
      </c>
      <c r="AA1792" s="7" t="e">
        <f t="shared" si="313"/>
        <v>#REF!</v>
      </c>
      <c r="AB1792" s="7" t="e">
        <f>IF(I1792=#REF!,1,2)</f>
        <v>#REF!</v>
      </c>
    </row>
    <row r="1793" spans="1:30" s="7" customFormat="1" ht="17.45" customHeight="1" x14ac:dyDescent="0.15">
      <c r="A1793" s="27" t="e">
        <f t="shared" si="314"/>
        <v>#REF!</v>
      </c>
      <c r="B1793" s="623"/>
      <c r="C1793" s="628"/>
      <c r="D1793" s="631"/>
      <c r="E1793" s="523"/>
      <c r="F1793" s="47" t="e">
        <f>IF(#REF!="","",#REF!)</f>
        <v>#REF!</v>
      </c>
      <c r="G1793" s="49" t="e">
        <f>IF(#REF!="","",#REF!)</f>
        <v>#REF!</v>
      </c>
      <c r="H1793" s="54" t="e">
        <f>IF(#REF!="","",#REF!)</f>
        <v>#REF!</v>
      </c>
      <c r="I1793" s="385" t="str">
        <f t="shared" si="309"/>
        <v/>
      </c>
      <c r="J1793" s="386"/>
      <c r="K1793" s="387"/>
      <c r="L1793" s="613" t="e">
        <f>IF(#REF!="","",#REF!)</f>
        <v>#REF!</v>
      </c>
      <c r="M1793" s="613"/>
      <c r="N1793" s="613"/>
      <c r="O1793" s="613"/>
      <c r="P1793" s="613"/>
      <c r="Q1793" s="613"/>
      <c r="R1793" s="613"/>
      <c r="S1793" s="614"/>
      <c r="T1793" s="567"/>
      <c r="U1793" s="416"/>
      <c r="V1793" s="666"/>
      <c r="W1793" s="565"/>
      <c r="X1793" s="23" t="e">
        <f t="shared" si="310"/>
        <v>#REF!</v>
      </c>
      <c r="Y1793" s="7">
        <f t="shared" si="311"/>
        <v>2</v>
      </c>
      <c r="Z1793" s="7" t="e">
        <f t="shared" si="312"/>
        <v>#REF!</v>
      </c>
      <c r="AA1793" s="7" t="e">
        <f t="shared" si="313"/>
        <v>#REF!</v>
      </c>
      <c r="AB1793" s="7" t="e">
        <f>IF(I1793=#REF!,1,2)</f>
        <v>#REF!</v>
      </c>
    </row>
    <row r="1794" spans="1:30" s="7" customFormat="1" ht="17.45" customHeight="1" thickBot="1" x14ac:dyDescent="0.2">
      <c r="A1794" s="27" t="e">
        <f t="shared" si="314"/>
        <v>#REF!</v>
      </c>
      <c r="B1794" s="623"/>
      <c r="C1794" s="628"/>
      <c r="D1794" s="631"/>
      <c r="E1794" s="523"/>
      <c r="F1794" s="47" t="e">
        <f>IF(#REF!="","",#REF!)</f>
        <v>#REF!</v>
      </c>
      <c r="G1794" s="49" t="e">
        <f>IF(#REF!="","",#REF!)</f>
        <v>#REF!</v>
      </c>
      <c r="H1794" s="54" t="e">
        <f>IF(#REF!="","",#REF!)</f>
        <v>#REF!</v>
      </c>
      <c r="I1794" s="385" t="str">
        <f t="shared" si="309"/>
        <v/>
      </c>
      <c r="J1794" s="386"/>
      <c r="K1794" s="387"/>
      <c r="L1794" s="613" t="e">
        <f>IF(#REF!="","",#REF!)</f>
        <v>#REF!</v>
      </c>
      <c r="M1794" s="613"/>
      <c r="N1794" s="613"/>
      <c r="O1794" s="613"/>
      <c r="P1794" s="613"/>
      <c r="Q1794" s="613"/>
      <c r="R1794" s="613"/>
      <c r="S1794" s="614"/>
      <c r="T1794" s="668"/>
      <c r="U1794" s="416"/>
      <c r="V1794" s="666"/>
      <c r="W1794" s="565"/>
      <c r="X1794" s="23" t="e">
        <f t="shared" si="310"/>
        <v>#REF!</v>
      </c>
      <c r="Y1794" s="7">
        <f t="shared" si="311"/>
        <v>2</v>
      </c>
      <c r="Z1794" s="7" t="e">
        <f t="shared" si="312"/>
        <v>#REF!</v>
      </c>
      <c r="AA1794" s="7" t="e">
        <f t="shared" si="313"/>
        <v>#REF!</v>
      </c>
      <c r="AB1794" s="7" t="e">
        <f>IF(I1794=#REF!,1,2)</f>
        <v>#REF!</v>
      </c>
    </row>
    <row r="1795" spans="1:30" s="7" customFormat="1" ht="36" customHeight="1" thickBot="1" x14ac:dyDescent="0.2">
      <c r="A1795" s="13"/>
      <c r="B1795" s="623"/>
      <c r="C1795" s="628"/>
      <c r="D1795" s="631"/>
      <c r="E1795" s="508" t="s">
        <v>240</v>
      </c>
      <c r="F1795" s="511" t="s">
        <v>206</v>
      </c>
      <c r="G1795" s="435"/>
      <c r="H1795" s="434" t="s">
        <v>207</v>
      </c>
      <c r="I1795" s="435"/>
      <c r="J1795" s="435"/>
      <c r="K1795" s="435"/>
      <c r="L1795" s="436" t="s">
        <v>208</v>
      </c>
      <c r="M1795" s="436"/>
      <c r="N1795" s="436"/>
      <c r="O1795" s="669" t="s">
        <v>209</v>
      </c>
      <c r="P1795" s="670"/>
      <c r="Q1795" s="512" t="s">
        <v>210</v>
      </c>
      <c r="R1795" s="38" t="s">
        <v>206</v>
      </c>
      <c r="S1795" s="39" t="s">
        <v>202</v>
      </c>
      <c r="T1795" s="44" t="s">
        <v>211</v>
      </c>
      <c r="U1795" s="416"/>
      <c r="V1795" s="666"/>
      <c r="W1795" s="565"/>
      <c r="X1795" s="28"/>
      <c r="Y1795" s="21" t="s">
        <v>212</v>
      </c>
      <c r="Z1795" s="21" t="s">
        <v>210</v>
      </c>
      <c r="AB1795" s="45" t="s">
        <v>213</v>
      </c>
      <c r="AC1795" s="45" t="s">
        <v>214</v>
      </c>
      <c r="AD1795" s="22"/>
    </row>
    <row r="1796" spans="1:30" s="7" customFormat="1" ht="15" customHeight="1" x14ac:dyDescent="0.15">
      <c r="A1796" s="29"/>
      <c r="B1796" s="623"/>
      <c r="C1796" s="628"/>
      <c r="D1796" s="631"/>
      <c r="E1796" s="509"/>
      <c r="F1796" s="515" t="e">
        <f>IF(#REF!="","",#REF!)</f>
        <v>#REF!</v>
      </c>
      <c r="G1796" s="516"/>
      <c r="H1796" s="439" t="e">
        <f>IF(#REF!="","",#REF!)</f>
        <v>#REF!</v>
      </c>
      <c r="I1796" s="440"/>
      <c r="J1796" s="440"/>
      <c r="K1796" s="440"/>
      <c r="L1796" s="441" t="e">
        <f>IF(#REF!="","",#REF!)</f>
        <v>#REF!</v>
      </c>
      <c r="M1796" s="442"/>
      <c r="N1796" s="442"/>
      <c r="O1796" s="443" t="e">
        <f>SUM($L1796:$N1798)</f>
        <v>#REF!</v>
      </c>
      <c r="P1796" s="444"/>
      <c r="Q1796" s="513"/>
      <c r="R1796" s="42" t="e">
        <f>IF(#REF!="","",#REF!)</f>
        <v>#REF!</v>
      </c>
      <c r="S1796" s="40" t="e">
        <f>IF(#REF!="","",#REF!)</f>
        <v>#REF!</v>
      </c>
      <c r="T1796" s="617" t="e">
        <f>SUM($S1796:$S1798)</f>
        <v>#REF!</v>
      </c>
      <c r="U1796" s="416"/>
      <c r="V1796" s="666"/>
      <c r="W1796" s="565"/>
      <c r="X1796" s="23" t="e">
        <f>IF(OR(Y1796=2,Z1796=2,AB1796=2,AC1796=2),"入力不備あり","")</f>
        <v>#REF!</v>
      </c>
      <c r="Y1796" s="41" t="e">
        <f>IF(AND(F1796="",H1796="",L1796=""),"",IF(AND(F1796&lt;&gt;"",F1796&gt;0,L1796&lt;&gt;"",L1796&gt;0,H1796="○"),"",2))</f>
        <v>#REF!</v>
      </c>
      <c r="Z1796" s="41" t="e">
        <f>IF(AND(R1796="",S1796=""),"",IF(AND(R1796&gt;0,R1796&lt;&gt;"",S1796&gt;0,S1796&lt;&gt;""),"",2))</f>
        <v>#REF!</v>
      </c>
      <c r="AA1796" s="30"/>
      <c r="AB1796" s="7" t="e">
        <f>IF(AND(O1796=0,#REF!=0),"",IF(O1796=#REF!,1,2))</f>
        <v>#REF!</v>
      </c>
      <c r="AC1796" s="7" t="e">
        <f>IF(AND(T1796=0,#REF!=0),"",IF(T1796=#REF!,1,2))</f>
        <v>#REF!</v>
      </c>
    </row>
    <row r="1797" spans="1:30" s="7" customFormat="1" ht="15" customHeight="1" x14ac:dyDescent="0.15">
      <c r="A1797" s="29"/>
      <c r="B1797" s="623"/>
      <c r="C1797" s="628"/>
      <c r="D1797" s="631"/>
      <c r="E1797" s="509"/>
      <c r="F1797" s="500" t="e">
        <f>IF(#REF!="","",#REF!)</f>
        <v>#REF!</v>
      </c>
      <c r="G1797" s="501"/>
      <c r="H1797" s="448" t="e">
        <f>IF(#REF!="","",#REF!)</f>
        <v>#REF!</v>
      </c>
      <c r="I1797" s="449"/>
      <c r="J1797" s="449"/>
      <c r="K1797" s="449"/>
      <c r="L1797" s="450" t="e">
        <f>IF(#REF!="","",#REF!)</f>
        <v>#REF!</v>
      </c>
      <c r="M1797" s="451"/>
      <c r="N1797" s="451"/>
      <c r="O1797" s="445"/>
      <c r="P1797" s="444"/>
      <c r="Q1797" s="513"/>
      <c r="R1797" s="42" t="e">
        <f>IF(#REF!="","",#REF!)</f>
        <v>#REF!</v>
      </c>
      <c r="S1797" s="40" t="e">
        <f>IF(#REF!="","",#REF!)</f>
        <v>#REF!</v>
      </c>
      <c r="T1797" s="618"/>
      <c r="U1797" s="416"/>
      <c r="V1797" s="666"/>
      <c r="W1797" s="565"/>
      <c r="X1797" s="23" t="e">
        <f>IF(OR(Y1797=2,Z1797=2),"入力不備あり","")</f>
        <v>#REF!</v>
      </c>
      <c r="Y1797" s="41" t="e">
        <f>IF(AND(F1797="",H1797="",L1797=""),"",IF(AND(F1797&lt;&gt;"",F1797&gt;0,L1797&lt;&gt;"",L1797&gt;0,H1797="○"),"",2))</f>
        <v>#REF!</v>
      </c>
      <c r="Z1797" s="41" t="e">
        <f t="shared" ref="Z1797:Z1798" si="315">IF(AND(R1797="",S1797=""),"",IF(AND(R1797&gt;0,R1797&lt;&gt;"",S1797&gt;0,S1797&lt;&gt;""),"",2))</f>
        <v>#REF!</v>
      </c>
      <c r="AA1797" s="30"/>
    </row>
    <row r="1798" spans="1:30" s="7" customFormat="1" ht="15" customHeight="1" thickBot="1" x14ac:dyDescent="0.2">
      <c r="A1798" s="29"/>
      <c r="B1798" s="623"/>
      <c r="C1798" s="628"/>
      <c r="D1798" s="631"/>
      <c r="E1798" s="615"/>
      <c r="F1798" s="620" t="e">
        <f>IF(#REF!="","",#REF!)</f>
        <v>#REF!</v>
      </c>
      <c r="G1798" s="621"/>
      <c r="H1798" s="640" t="e">
        <f>IF(#REF!="","",#REF!)</f>
        <v>#REF!</v>
      </c>
      <c r="I1798" s="641"/>
      <c r="J1798" s="641"/>
      <c r="K1798" s="641"/>
      <c r="L1798" s="642" t="e">
        <f>IF(#REF!="","",#REF!)</f>
        <v>#REF!</v>
      </c>
      <c r="M1798" s="643"/>
      <c r="N1798" s="643"/>
      <c r="O1798" s="663"/>
      <c r="P1798" s="664"/>
      <c r="Q1798" s="616"/>
      <c r="R1798" s="59" t="e">
        <f>IF(#REF!="","",#REF!)</f>
        <v>#REF!</v>
      </c>
      <c r="S1798" s="60" t="e">
        <f>IF(#REF!="","",#REF!)</f>
        <v>#REF!</v>
      </c>
      <c r="T1798" s="619"/>
      <c r="U1798" s="416"/>
      <c r="V1798" s="666"/>
      <c r="W1798" s="565"/>
      <c r="X1798" s="23" t="e">
        <f>IF(OR(Y1798=2,Z1798=2),"入力不備あり","")</f>
        <v>#REF!</v>
      </c>
      <c r="Y1798" s="41" t="e">
        <f>IF(AND(F1798="",H1798="",L1798=""),"",IF(AND(F1798&lt;&gt;"",F1798&gt;0,L1798&lt;&gt;"",L1798&gt;0,H1798="○"),"",2))</f>
        <v>#REF!</v>
      </c>
      <c r="Z1798" s="41" t="e">
        <f t="shared" si="315"/>
        <v>#REF!</v>
      </c>
      <c r="AA1798" s="30"/>
    </row>
    <row r="1799" spans="1:30" s="7" customFormat="1" ht="27.6" customHeight="1" x14ac:dyDescent="0.15">
      <c r="A1799" s="320"/>
      <c r="B1799" s="624"/>
      <c r="C1799" s="326" t="s">
        <v>215</v>
      </c>
      <c r="D1799" s="327"/>
      <c r="E1799" s="608" t="e">
        <f>IF(#REF!="","",#REF!)</f>
        <v>#REF!</v>
      </c>
      <c r="F1799" s="609"/>
      <c r="G1799" s="609"/>
      <c r="H1799" s="609"/>
      <c r="I1799" s="609"/>
      <c r="J1799" s="609"/>
      <c r="K1799" s="609"/>
      <c r="L1799" s="609"/>
      <c r="M1799" s="609"/>
      <c r="N1799" s="609"/>
      <c r="O1799" s="609"/>
      <c r="P1799" s="609"/>
      <c r="Q1799" s="609"/>
      <c r="R1799" s="609"/>
      <c r="S1799" s="609"/>
      <c r="T1799" s="609"/>
      <c r="U1799" s="609"/>
      <c r="V1799" s="609"/>
      <c r="W1799" s="610"/>
    </row>
    <row r="1800" spans="1:30" s="7" customFormat="1" ht="27.6" customHeight="1" thickBot="1" x14ac:dyDescent="0.2">
      <c r="A1800" s="320"/>
      <c r="B1800" s="624"/>
      <c r="C1800" s="326" t="s">
        <v>216</v>
      </c>
      <c r="D1800" s="327"/>
      <c r="E1800" s="608" t="e">
        <f>IF(#REF!="","",#REF!)</f>
        <v>#REF!</v>
      </c>
      <c r="F1800" s="609"/>
      <c r="G1800" s="609"/>
      <c r="H1800" s="609"/>
      <c r="I1800" s="609"/>
      <c r="J1800" s="609"/>
      <c r="K1800" s="609"/>
      <c r="L1800" s="609"/>
      <c r="M1800" s="609"/>
      <c r="N1800" s="609"/>
      <c r="O1800" s="609"/>
      <c r="P1800" s="609"/>
      <c r="Q1800" s="609"/>
      <c r="R1800" s="611"/>
      <c r="S1800" s="611"/>
      <c r="T1800" s="611"/>
      <c r="U1800" s="611"/>
      <c r="V1800" s="611"/>
      <c r="W1800" s="612"/>
    </row>
    <row r="1801" spans="1:30" s="7" customFormat="1" ht="18.600000000000001" customHeight="1" x14ac:dyDescent="0.15">
      <c r="A1801" s="320"/>
      <c r="B1801" s="624"/>
      <c r="C1801" s="332" t="s">
        <v>217</v>
      </c>
      <c r="D1801" s="333"/>
      <c r="E1801" s="333"/>
      <c r="F1801" s="334"/>
      <c r="G1801" s="377" t="s">
        <v>218</v>
      </c>
      <c r="H1801" s="378"/>
      <c r="I1801" s="378"/>
      <c r="J1801" s="378"/>
      <c r="K1801" s="378"/>
      <c r="L1801" s="378"/>
      <c r="M1801" s="378"/>
      <c r="N1801" s="378"/>
      <c r="O1801" s="378"/>
      <c r="P1801" s="378"/>
      <c r="Q1801" s="378"/>
      <c r="R1801" s="389" t="e">
        <f>IF(X1801&lt;&gt;"","","【入力内容確認欄】以下を確認し【作業用】事業計画書(間接)シートを修正願います。")</f>
        <v>#REF!</v>
      </c>
      <c r="S1801" s="632"/>
      <c r="T1801" s="632"/>
      <c r="U1801" s="632"/>
      <c r="V1801" s="632"/>
      <c r="W1801" s="633"/>
      <c r="X1801" s="68" t="e">
        <f>IF(AND(R1804="",R1805="",R1806="",R1807="",R1808="",R1809=""),"左の市区町村に係る入力が完了しました。今一度、記載内容をご確認ください。","")</f>
        <v>#REF!</v>
      </c>
    </row>
    <row r="1802" spans="1:30" s="7" customFormat="1" ht="9" customHeight="1" x14ac:dyDescent="0.15">
      <c r="A1802" s="320"/>
      <c r="B1802" s="624"/>
      <c r="C1802" s="335"/>
      <c r="D1802" s="336"/>
      <c r="E1802" s="336"/>
      <c r="F1802" s="337"/>
      <c r="G1802" s="379"/>
      <c r="H1802" s="380"/>
      <c r="I1802" s="380"/>
      <c r="J1802" s="380"/>
      <c r="K1802" s="380"/>
      <c r="L1802" s="380"/>
      <c r="M1802" s="380"/>
      <c r="N1802" s="380"/>
      <c r="O1802" s="380"/>
      <c r="P1802" s="380"/>
      <c r="Q1802" s="380"/>
      <c r="R1802" s="634"/>
      <c r="S1802" s="635"/>
      <c r="T1802" s="635"/>
      <c r="U1802" s="635"/>
      <c r="V1802" s="635"/>
      <c r="W1802" s="636"/>
    </row>
    <row r="1803" spans="1:30" s="7" customFormat="1" ht="9" customHeight="1" thickBot="1" x14ac:dyDescent="0.2">
      <c r="A1803" s="320"/>
      <c r="B1803" s="624"/>
      <c r="C1803" s="335"/>
      <c r="D1803" s="336"/>
      <c r="E1803" s="336"/>
      <c r="F1803" s="337"/>
      <c r="G1803" s="381"/>
      <c r="H1803" s="382"/>
      <c r="I1803" s="382"/>
      <c r="J1803" s="382"/>
      <c r="K1803" s="382"/>
      <c r="L1803" s="382"/>
      <c r="M1803" s="382"/>
      <c r="N1803" s="382"/>
      <c r="O1803" s="382"/>
      <c r="P1803" s="382"/>
      <c r="Q1803" s="382"/>
      <c r="R1803" s="637"/>
      <c r="S1803" s="638"/>
      <c r="T1803" s="638"/>
      <c r="U1803" s="638"/>
      <c r="V1803" s="638"/>
      <c r="W1803" s="639"/>
    </row>
    <row r="1804" spans="1:30" s="7" customFormat="1" ht="17.45" customHeight="1" x14ac:dyDescent="0.15">
      <c r="A1804" s="320"/>
      <c r="B1804" s="624"/>
      <c r="C1804" s="335"/>
      <c r="D1804" s="336"/>
      <c r="E1804" s="336"/>
      <c r="F1804" s="337"/>
      <c r="G1804" s="398" t="e">
        <f>IF(#REF!="","",#REF!)</f>
        <v>#REF!</v>
      </c>
      <c r="H1804" s="399"/>
      <c r="I1804" s="399"/>
      <c r="J1804" s="399"/>
      <c r="K1804" s="399"/>
      <c r="L1804" s="399"/>
      <c r="M1804" s="399"/>
      <c r="N1804" s="399"/>
      <c r="O1804" s="399"/>
      <c r="P1804" s="399"/>
      <c r="Q1804" s="399"/>
      <c r="R1804" s="646" t="e" cm="1">
        <f t="array" ref="R1804">IF(AND(X1773:X1798="",A1775:A1798=""),"","・報酬・期末勤勉手当・交通費・合計額・都道府県/国の補助金額のいずれかに不備あり。")</f>
        <v>#REF!</v>
      </c>
      <c r="S1804" s="647"/>
      <c r="T1804" s="647"/>
      <c r="U1804" s="647"/>
      <c r="V1804" s="647"/>
      <c r="W1804" s="648"/>
    </row>
    <row r="1805" spans="1:30" s="7" customFormat="1" ht="17.45" customHeight="1" x14ac:dyDescent="0.15">
      <c r="A1805" s="320"/>
      <c r="B1805" s="624"/>
      <c r="C1805" s="335"/>
      <c r="D1805" s="336"/>
      <c r="E1805" s="336"/>
      <c r="F1805" s="337"/>
      <c r="G1805" s="374" t="s">
        <v>219</v>
      </c>
      <c r="H1805" s="388"/>
      <c r="I1805" s="388"/>
      <c r="J1805" s="388"/>
      <c r="K1805" s="388"/>
      <c r="L1805" s="388"/>
      <c r="M1805" s="388"/>
      <c r="N1805" s="388"/>
      <c r="O1805" s="388"/>
      <c r="P1805" s="388"/>
      <c r="Q1805" s="388"/>
      <c r="R1805" s="367" t="str">
        <f>IF(A1771="市町村名×","・【C列】市区町村名：未入力または不備あり。","")</f>
        <v>・【C列】市区町村名：未入力または不備あり。</v>
      </c>
      <c r="S1805" s="644"/>
      <c r="T1805" s="644"/>
      <c r="U1805" s="644"/>
      <c r="V1805" s="644"/>
      <c r="W1805" s="645"/>
    </row>
    <row r="1806" spans="1:30" s="7" customFormat="1" ht="17.45" customHeight="1" x14ac:dyDescent="0.15">
      <c r="A1806" s="320"/>
      <c r="B1806" s="624"/>
      <c r="C1806" s="338"/>
      <c r="D1806" s="339"/>
      <c r="E1806" s="339"/>
      <c r="F1806" s="340"/>
      <c r="G1806" s="364" t="e">
        <f>IF(#REF!="","",#REF!)</f>
        <v>#REF!</v>
      </c>
      <c r="H1806" s="365"/>
      <c r="I1806" s="365"/>
      <c r="J1806" s="366"/>
      <c r="K1806" s="366"/>
      <c r="L1806" s="366"/>
      <c r="M1806" s="366"/>
      <c r="N1806" s="366"/>
      <c r="O1806" s="366"/>
      <c r="P1806" s="366"/>
      <c r="Q1806" s="366"/>
      <c r="R1806" s="367" t="e">
        <f>IF(OR(AF1775=2,NOT(AND(V1773&gt;0.3*U1773,V1773&lt;0.4*U1773,V1773&gt;=W1773))),"・【V列】都道府県補助額：未入力または不備あり。","")</f>
        <v>#REF!</v>
      </c>
      <c r="S1806" s="644"/>
      <c r="T1806" s="644"/>
      <c r="U1806" s="644"/>
      <c r="V1806" s="644"/>
      <c r="W1806" s="645"/>
    </row>
    <row r="1807" spans="1:30" s="7" customFormat="1" ht="17.45" customHeight="1" x14ac:dyDescent="0.15">
      <c r="A1807" s="320"/>
      <c r="B1807" s="624"/>
      <c r="C1807" s="348" t="s">
        <v>241</v>
      </c>
      <c r="D1807" s="349"/>
      <c r="E1807" s="349"/>
      <c r="F1807" s="350"/>
      <c r="G1807" s="372" t="s">
        <v>221</v>
      </c>
      <c r="H1807" s="373"/>
      <c r="I1807" s="373"/>
      <c r="J1807" s="372" t="s">
        <v>222</v>
      </c>
      <c r="K1807" s="373"/>
      <c r="L1807" s="373"/>
      <c r="M1807" s="373"/>
      <c r="N1807" s="374" t="s">
        <v>223</v>
      </c>
      <c r="O1807" s="366"/>
      <c r="P1807" s="366"/>
      <c r="Q1807" s="366"/>
      <c r="R1807" s="341" t="e">
        <f>IF(AND(W1773&lt;=U1773/3,MOD(W1773,1000)=0,NOT(W1773=0),AG1775=1),"","・【W列】国庫補助希望額に不備あり。")</f>
        <v>#REF!</v>
      </c>
      <c r="S1807" s="649"/>
      <c r="T1807" s="649"/>
      <c r="U1807" s="649"/>
      <c r="V1807" s="649"/>
      <c r="W1807" s="650"/>
    </row>
    <row r="1808" spans="1:30" s="7" customFormat="1" ht="17.45" customHeight="1" x14ac:dyDescent="0.15">
      <c r="A1808" s="320"/>
      <c r="B1808" s="624"/>
      <c r="C1808" s="370"/>
      <c r="D1808" s="371"/>
      <c r="E1808" s="371"/>
      <c r="F1808" s="371"/>
      <c r="G1808" s="364" t="e">
        <f>IF(#REF!="","",#REF!)</f>
        <v>#REF!</v>
      </c>
      <c r="H1808" s="375"/>
      <c r="I1808" s="376"/>
      <c r="J1808" s="364" t="e">
        <f>IF(#REF!="","",#REF!)</f>
        <v>#REF!</v>
      </c>
      <c r="K1808" s="375"/>
      <c r="L1808" s="375"/>
      <c r="M1808" s="376"/>
      <c r="N1808" s="364" t="e">
        <f>IF(#REF!="","",#REF!)</f>
        <v>#REF!</v>
      </c>
      <c r="O1808" s="375"/>
      <c r="P1808" s="375"/>
      <c r="Q1808" s="375"/>
      <c r="R1808" s="651" t="e">
        <f>IF(AND(SUM(F1796:G1798)&lt;=D1773,SUM(R1796:R1798)&lt;=D1773),"","・報酬の「配置人数」には年間を通じた配置予定人数を記載してください。(※１)及び記入例参照")</f>
        <v>#REF!</v>
      </c>
      <c r="S1808" s="652"/>
      <c r="T1808" s="652"/>
      <c r="U1808" s="652"/>
      <c r="V1808" s="652"/>
      <c r="W1808" s="653"/>
      <c r="X1808" s="31" t="str">
        <f>IF(AND(O1808="○",T1808="○"),"①か②の",IF(AND(O1808="―",T1808="―"),"エラー",""))</f>
        <v/>
      </c>
    </row>
    <row r="1809" spans="1:33" s="7" customFormat="1" ht="17.45" customHeight="1" x14ac:dyDescent="0.15">
      <c r="A1809" s="320"/>
      <c r="B1809" s="624"/>
      <c r="C1809" s="348" t="s">
        <v>224</v>
      </c>
      <c r="D1809" s="349"/>
      <c r="E1809" s="349"/>
      <c r="F1809" s="350"/>
      <c r="G1809" s="354" t="s">
        <v>225</v>
      </c>
      <c r="H1809" s="354"/>
      <c r="I1809" s="354"/>
      <c r="J1809" s="355" t="s">
        <v>242</v>
      </c>
      <c r="K1809" s="356"/>
      <c r="L1809" s="356"/>
      <c r="M1809" s="356"/>
      <c r="N1809" s="356"/>
      <c r="O1809" s="356"/>
      <c r="P1809" s="356"/>
      <c r="Q1809" s="356"/>
      <c r="R1809" s="651" t="e">
        <f>IF(AND(OR(COUNTIF(J1810,"①*"),COUNTIF(J1810,"②*")),AND(E1799&lt;&gt;"",E1800&lt;&gt;"",G1804="○",G1806="○",G1808="○",J1808="○",N1808="○",G1810="○")),"","・【成果目標】・【成果指標】・【部活動指導員について】・【支給要件の確認】・【部活動指導員の指導状況】・【地域連携・地域移行に資する取組】のいずれかに未入力箇所あり。")</f>
        <v>#REF!</v>
      </c>
      <c r="S1809" s="546"/>
      <c r="T1809" s="546"/>
      <c r="U1809" s="546"/>
      <c r="V1809" s="546"/>
      <c r="W1809" s="547"/>
    </row>
    <row r="1810" spans="1:33" s="7" customFormat="1" ht="26.45" customHeight="1" thickBot="1" x14ac:dyDescent="0.2">
      <c r="A1810" s="320"/>
      <c r="B1810" s="625"/>
      <c r="C1810" s="351"/>
      <c r="D1810" s="352"/>
      <c r="E1810" s="352"/>
      <c r="F1810" s="353"/>
      <c r="G1810" s="363" t="e">
        <f>IF(#REF!="","",#REF!)</f>
        <v>#REF!</v>
      </c>
      <c r="H1810" s="363"/>
      <c r="I1810" s="363"/>
      <c r="J1810" s="657" t="e">
        <f>IF(#REF!="","",#REF!)</f>
        <v>#REF!</v>
      </c>
      <c r="K1810" s="658"/>
      <c r="L1810" s="658"/>
      <c r="M1810" s="658"/>
      <c r="N1810" s="658"/>
      <c r="O1810" s="658"/>
      <c r="P1810" s="658"/>
      <c r="Q1810" s="658"/>
      <c r="R1810" s="654"/>
      <c r="S1810" s="655"/>
      <c r="T1810" s="655"/>
      <c r="U1810" s="655"/>
      <c r="V1810" s="655"/>
      <c r="W1810" s="656"/>
      <c r="X1810" s="31" t="str">
        <f>IF(AND(O1810="○",T1810="○"),"①か②の",IF(AND(O1810="―",T1810="―"),"エラー",""))</f>
        <v/>
      </c>
    </row>
    <row r="1811" spans="1:33" s="7" customFormat="1" ht="26.45" customHeight="1" x14ac:dyDescent="0.15">
      <c r="A1811" s="24" t="str">
        <f>IF(OR(COUNTIF(C1813,"*区"),COUNTIF(C1813,"*市"),COUNTIF(C1813,"*町"),COUNTIF(C1813,"*村"),COUNTIF(C1813,"*組合")),"○","市町村名×")</f>
        <v>市町村名×</v>
      </c>
      <c r="B1811" s="490" t="s">
        <v>106</v>
      </c>
      <c r="C1811" s="659" t="s">
        <v>236</v>
      </c>
      <c r="D1811" s="661" t="s">
        <v>237</v>
      </c>
      <c r="E1811" s="409" t="s">
        <v>191</v>
      </c>
      <c r="F1811" s="410"/>
      <c r="G1811" s="410"/>
      <c r="H1811" s="410"/>
      <c r="I1811" s="410"/>
      <c r="J1811" s="410"/>
      <c r="K1811" s="410"/>
      <c r="L1811" s="410"/>
      <c r="M1811" s="410"/>
      <c r="N1811" s="410"/>
      <c r="O1811" s="410"/>
      <c r="P1811" s="410"/>
      <c r="Q1811" s="410"/>
      <c r="R1811" s="410"/>
      <c r="S1811" s="410"/>
      <c r="T1811" s="410"/>
      <c r="U1811" s="492" t="s">
        <v>192</v>
      </c>
      <c r="V1811" s="492" t="s">
        <v>238</v>
      </c>
      <c r="W1811" s="517" t="s">
        <v>193</v>
      </c>
      <c r="X1811" s="25" t="e">
        <f>IF(OR(AF1815=2,NOT(AND(V1813&gt;0.3*U1813,V1813&lt;0.4*U1813,V1813&gt;=W1813))),"※３参照：【Ｕ列】都道府県補助額を確認してください","")</f>
        <v>#REF!</v>
      </c>
      <c r="Y1811" s="26"/>
    </row>
    <row r="1812" spans="1:33" s="7" customFormat="1" ht="21.6" customHeight="1" thickBot="1" x14ac:dyDescent="0.2">
      <c r="A1812" s="24" t="str">
        <f>IF(B1813="都道府県確認欄","No.不備","")</f>
        <v/>
      </c>
      <c r="B1812" s="491"/>
      <c r="C1812" s="660"/>
      <c r="D1812" s="662"/>
      <c r="E1812" s="411"/>
      <c r="F1812" s="412"/>
      <c r="G1812" s="412"/>
      <c r="H1812" s="412"/>
      <c r="I1812" s="412"/>
      <c r="J1812" s="412"/>
      <c r="K1812" s="412"/>
      <c r="L1812" s="412"/>
      <c r="M1812" s="412"/>
      <c r="N1812" s="412"/>
      <c r="O1812" s="412"/>
      <c r="P1812" s="412"/>
      <c r="Q1812" s="412"/>
      <c r="R1812" s="412"/>
      <c r="S1812" s="412"/>
      <c r="T1812" s="412"/>
      <c r="U1812" s="493"/>
      <c r="V1812" s="493"/>
      <c r="W1812" s="518"/>
      <c r="X1812" s="25" t="e">
        <f>IF(AND(W1813&lt;=U1813/3,MOD(W1813,1000)=0,NOT(W1813=0),AG1815=1),"","※３参照：【Ｖ列】国庫補助希望額を確認してください。")</f>
        <v>#REF!</v>
      </c>
      <c r="Y1812" s="26"/>
    </row>
    <row r="1813" spans="1:33" s="7" customFormat="1" ht="24" customHeight="1" x14ac:dyDescent="0.15">
      <c r="A1813" s="14"/>
      <c r="B1813" s="622" t="str">
        <f>IFERROR(IF(OR(COUNTIF(C1813,"*区"),COUNTIF(C1813,"*市"),COUNTIF(C1813,"*町"),COUNTIF(C1813,"*村"),COUNTIF(C1813,"*組合")),B1773+1,"－"),"都道府県確認欄")</f>
        <v>－</v>
      </c>
      <c r="C1813" s="626" t="e">
        <f>#REF!</f>
        <v>#REF!</v>
      </c>
      <c r="D1813" s="629" t="e">
        <f>SUM($F1815:$F1834)</f>
        <v>#REF!</v>
      </c>
      <c r="E1813" s="523" t="s">
        <v>194</v>
      </c>
      <c r="F1813" s="524" t="s">
        <v>195</v>
      </c>
      <c r="G1813" s="526" t="s">
        <v>196</v>
      </c>
      <c r="H1813" s="528" t="s">
        <v>197</v>
      </c>
      <c r="I1813" s="423" t="s">
        <v>198</v>
      </c>
      <c r="J1813" s="424"/>
      <c r="K1813" s="425"/>
      <c r="L1813" s="429" t="s">
        <v>100</v>
      </c>
      <c r="M1813" s="430"/>
      <c r="N1813" s="430"/>
      <c r="O1813" s="430"/>
      <c r="P1813" s="430"/>
      <c r="Q1813" s="430"/>
      <c r="R1813" s="430"/>
      <c r="S1813" s="431"/>
      <c r="T1813" s="413" t="s">
        <v>199</v>
      </c>
      <c r="U1813" s="415" t="e">
        <f>SUM($T1815,$O1836,$T1836)</f>
        <v>#REF!</v>
      </c>
      <c r="V1813" s="665" t="e">
        <f>#REF!</f>
        <v>#REF!</v>
      </c>
      <c r="W1813" s="667" t="e">
        <f>#REF!</f>
        <v>#REF!</v>
      </c>
      <c r="X1813" s="23" t="e">
        <f>IF(AND(AD1815=1,AE1815=1,AF1815=1,AG1815=1),"","入力不備あり")</f>
        <v>#REF!</v>
      </c>
      <c r="Y1813" s="26"/>
    </row>
    <row r="1814" spans="1:33" s="7" customFormat="1" ht="12.6" customHeight="1" thickBot="1" x14ac:dyDescent="0.2">
      <c r="A1814" s="14"/>
      <c r="B1814" s="623"/>
      <c r="C1814" s="627"/>
      <c r="D1814" s="630"/>
      <c r="E1814" s="523"/>
      <c r="F1814" s="525"/>
      <c r="G1814" s="527"/>
      <c r="H1814" s="529"/>
      <c r="I1814" s="426"/>
      <c r="J1814" s="427"/>
      <c r="K1814" s="428"/>
      <c r="L1814" s="432"/>
      <c r="M1814" s="432"/>
      <c r="N1814" s="432"/>
      <c r="O1814" s="432"/>
      <c r="P1814" s="432"/>
      <c r="Q1814" s="432"/>
      <c r="R1814" s="432"/>
      <c r="S1814" s="433"/>
      <c r="T1814" s="414"/>
      <c r="U1814" s="416"/>
      <c r="V1814" s="666"/>
      <c r="W1814" s="565"/>
      <c r="X1814" s="26"/>
      <c r="Y1814" s="7" t="s">
        <v>180</v>
      </c>
      <c r="Z1814" s="7" t="s">
        <v>200</v>
      </c>
      <c r="AA1814" s="7" t="s">
        <v>201</v>
      </c>
      <c r="AB1814" s="7" t="s">
        <v>202</v>
      </c>
      <c r="AD1814" s="7" t="s">
        <v>203</v>
      </c>
      <c r="AE1814" s="7" t="s">
        <v>107</v>
      </c>
      <c r="AF1814" s="7" t="s">
        <v>239</v>
      </c>
      <c r="AG1814" s="7" t="s">
        <v>204</v>
      </c>
    </row>
    <row r="1815" spans="1:33" s="7" customFormat="1" ht="17.45" customHeight="1" x14ac:dyDescent="0.15">
      <c r="A1815" s="27" t="e">
        <f>IF(AND(F1815&lt;&gt;"",G1815&lt;&gt;"",H1815&lt;&gt;"",I1815&lt;&gt;""),"","入力不備あり")</f>
        <v>#REF!</v>
      </c>
      <c r="B1815" s="623"/>
      <c r="C1815" s="628"/>
      <c r="D1815" s="631"/>
      <c r="E1815" s="523"/>
      <c r="F1815" s="47" t="e">
        <f>IF(#REF!="","",#REF!)</f>
        <v>#REF!</v>
      </c>
      <c r="G1815" s="49" t="e">
        <f>IF(#REF!="","",#REF!)</f>
        <v>#REF!</v>
      </c>
      <c r="H1815" s="54" t="e">
        <f>IF(#REF!="","",#REF!)</f>
        <v>#REF!</v>
      </c>
      <c r="I1815" s="385" t="str">
        <f>IFERROR(INT(G1815*H1815),"")</f>
        <v/>
      </c>
      <c r="J1815" s="386"/>
      <c r="K1815" s="387"/>
      <c r="L1815" s="613" t="e">
        <f>IF(#REF!="","",#REF!)</f>
        <v>#REF!</v>
      </c>
      <c r="M1815" s="613"/>
      <c r="N1815" s="613"/>
      <c r="O1815" s="613"/>
      <c r="P1815" s="613"/>
      <c r="Q1815" s="613"/>
      <c r="R1815" s="613"/>
      <c r="S1815" s="614"/>
      <c r="T1815" s="567">
        <f>SUM($I1815:$K1834)</f>
        <v>0</v>
      </c>
      <c r="U1815" s="416"/>
      <c r="V1815" s="666"/>
      <c r="W1815" s="565"/>
      <c r="X1815" s="23" t="e">
        <f>IF(AND(Y1815=1,Z1815=1,AA1815=1,AB1815=1,AD1815=1,AE1815=1,AF1815=1,AG1815=1),"","入力不備あり")</f>
        <v>#REF!</v>
      </c>
      <c r="Y1815" s="7">
        <f>IFERROR(IF(F1815="",2,IF(AND(F1815&gt;=1,(MOD(F1815,1)=0)),1,IF(AND(F1815=0,L1815&lt;&gt;""),1,2))),2)</f>
        <v>2</v>
      </c>
      <c r="Z1815" s="7" t="e">
        <f>IF(G1815="",2,IF(G1815&lt;=1600,1,2))</f>
        <v>#REF!</v>
      </c>
      <c r="AA1815" s="7" t="e">
        <f>IF(H1815="",2,IF(H1815&gt;=0,1,2))</f>
        <v>#REF!</v>
      </c>
      <c r="AB1815" s="7" t="e">
        <f>IF(I1815=#REF!,1,2)</f>
        <v>#REF!</v>
      </c>
      <c r="AD1815" s="7" t="e">
        <f>IF(T1815=#REF!,1,2)</f>
        <v>#REF!</v>
      </c>
      <c r="AE1815" s="7" t="e">
        <f>IF(U1813=#REF!,1,2)</f>
        <v>#REF!</v>
      </c>
      <c r="AF1815" s="7" t="e">
        <f>IF(V1813=0,2,IF(#REF!="",2,IF(V1813=#REF!,1,2)))</f>
        <v>#REF!</v>
      </c>
      <c r="AG1815" s="7" t="e">
        <f>IF(W1813=0,2,IF(W1813=#REF!,1,2))</f>
        <v>#REF!</v>
      </c>
    </row>
    <row r="1816" spans="1:33" s="7" customFormat="1" ht="17.45" customHeight="1" x14ac:dyDescent="0.15">
      <c r="A1816" s="27" t="e">
        <f>IF(AND(F1816="",G1816="",H1816="",I1816="",L1816=""),"",IF(AND(F1816&lt;&gt;"",G1816&lt;&gt;"",H1816&lt;&gt;"",I1816&lt;&gt;""),"","入力不備あり"))</f>
        <v>#REF!</v>
      </c>
      <c r="B1816" s="623"/>
      <c r="C1816" s="628"/>
      <c r="D1816" s="631"/>
      <c r="E1816" s="523"/>
      <c r="F1816" s="47" t="e">
        <f>IF(#REF!="","",#REF!)</f>
        <v>#REF!</v>
      </c>
      <c r="G1816" s="49" t="e">
        <f>IF(#REF!="","",#REF!)</f>
        <v>#REF!</v>
      </c>
      <c r="H1816" s="54" t="e">
        <f>IF(#REF!="","",#REF!)</f>
        <v>#REF!</v>
      </c>
      <c r="I1816" s="385" t="str">
        <f>IFERROR(INT(G1816*H1816),"")</f>
        <v/>
      </c>
      <c r="J1816" s="386"/>
      <c r="K1816" s="387"/>
      <c r="L1816" s="613" t="e">
        <f>IF(#REF!="","",#REF!)</f>
        <v>#REF!</v>
      </c>
      <c r="M1816" s="613"/>
      <c r="N1816" s="613"/>
      <c r="O1816" s="613"/>
      <c r="P1816" s="613"/>
      <c r="Q1816" s="613"/>
      <c r="R1816" s="613"/>
      <c r="S1816" s="614"/>
      <c r="T1816" s="567"/>
      <c r="U1816" s="416"/>
      <c r="V1816" s="666"/>
      <c r="W1816" s="565"/>
      <c r="X1816" s="23" t="e">
        <f>IF(AND(Y1816=3,Z1816=3,AA1816=3),"",IF(AND(Y1816=1,Z1816=1,AA1816=1,AB1816=1),"","入力不備あり"))</f>
        <v>#REF!</v>
      </c>
      <c r="Y1816" s="7">
        <f>IFERROR(IF(F1816="",3,IF(AND(F1816&gt;=1,(MOD(F1816,1)=0)),1,IF(AND(F1816=0,L1816&lt;&gt;""),1,2))),2)</f>
        <v>2</v>
      </c>
      <c r="Z1816" s="7" t="e">
        <f>IF(G1816="",3,IF(G1816&lt;=1600,1,2))</f>
        <v>#REF!</v>
      </c>
      <c r="AA1816" s="7" t="e">
        <f>IF(H1816="",3,IF(H1816&gt;=0,1,2))</f>
        <v>#REF!</v>
      </c>
      <c r="AB1816" s="7" t="e">
        <f>IF(I1816=#REF!,1,2)</f>
        <v>#REF!</v>
      </c>
    </row>
    <row r="1817" spans="1:33" s="7" customFormat="1" ht="17.45" customHeight="1" x14ac:dyDescent="0.15">
      <c r="A1817" s="27" t="e">
        <f>IF(AND(F1817="",G1817="",H1817="",I1817="",L1817=""),"",IF(AND(F1817&lt;&gt;"",G1817&lt;&gt;"",H1817&lt;&gt;"",I1817&lt;&gt;""),"","入力不備あり"))</f>
        <v>#REF!</v>
      </c>
      <c r="B1817" s="623"/>
      <c r="C1817" s="628"/>
      <c r="D1817" s="631"/>
      <c r="E1817" s="523"/>
      <c r="F1817" s="47" t="e">
        <f>IF(#REF!="","",#REF!)</f>
        <v>#REF!</v>
      </c>
      <c r="G1817" s="49" t="e">
        <f>IF(#REF!="","",#REF!)</f>
        <v>#REF!</v>
      </c>
      <c r="H1817" s="54" t="e">
        <f>IF(#REF!="","",#REF!)</f>
        <v>#REF!</v>
      </c>
      <c r="I1817" s="385" t="str">
        <f t="shared" ref="I1817:I1834" si="316">IFERROR(INT(G1817*H1817),"")</f>
        <v/>
      </c>
      <c r="J1817" s="386"/>
      <c r="K1817" s="387"/>
      <c r="L1817" s="613" t="e">
        <f>IF(#REF!="","",#REF!)</f>
        <v>#REF!</v>
      </c>
      <c r="M1817" s="613"/>
      <c r="N1817" s="613"/>
      <c r="O1817" s="613"/>
      <c r="P1817" s="613"/>
      <c r="Q1817" s="613"/>
      <c r="R1817" s="613"/>
      <c r="S1817" s="614"/>
      <c r="T1817" s="567"/>
      <c r="U1817" s="416"/>
      <c r="V1817" s="666"/>
      <c r="W1817" s="565"/>
      <c r="X1817" s="23" t="e">
        <f t="shared" ref="X1817:X1834" si="317">IF(AND(Y1817=3,Z1817=3,AA1817=3),"",IF(AND(Y1817=1,Z1817=1,AA1817=1,AB1817=1),"","入力不備あり"))</f>
        <v>#REF!</v>
      </c>
      <c r="Y1817" s="7">
        <f t="shared" ref="Y1817:Y1834" si="318">IFERROR(IF(F1817="",3,IF(AND(F1817&gt;=1,(MOD(F1817,1)=0)),1,IF(AND(F1817=0,L1817&lt;&gt;""),1,2))),2)</f>
        <v>2</v>
      </c>
      <c r="Z1817" s="7" t="e">
        <f t="shared" ref="Z1817:Z1834" si="319">IF(G1817="",3,IF(G1817&lt;=1600,1,2))</f>
        <v>#REF!</v>
      </c>
      <c r="AA1817" s="7" t="e">
        <f t="shared" ref="AA1817:AA1834" si="320">IF(H1817="",3,IF(H1817&gt;=0,1,2))</f>
        <v>#REF!</v>
      </c>
      <c r="AB1817" s="7" t="e">
        <f>IF(I1817=#REF!,1,2)</f>
        <v>#REF!</v>
      </c>
    </row>
    <row r="1818" spans="1:33" s="7" customFormat="1" ht="17.45" customHeight="1" x14ac:dyDescent="0.15">
      <c r="A1818" s="27" t="e">
        <f t="shared" ref="A1818:A1834" si="321">IF(AND(F1818="",G1818="",H1818="",I1818="",L1818=""),"",IF(AND(F1818&lt;&gt;"",G1818&lt;&gt;"",H1818&lt;&gt;"",I1818&lt;&gt;""),"","入力不備あり"))</f>
        <v>#REF!</v>
      </c>
      <c r="B1818" s="623"/>
      <c r="C1818" s="628"/>
      <c r="D1818" s="631"/>
      <c r="E1818" s="523"/>
      <c r="F1818" s="47" t="e">
        <f>IF(#REF!="","",#REF!)</f>
        <v>#REF!</v>
      </c>
      <c r="G1818" s="49" t="e">
        <f>IF(#REF!="","",#REF!)</f>
        <v>#REF!</v>
      </c>
      <c r="H1818" s="54" t="e">
        <f>IF(#REF!="","",#REF!)</f>
        <v>#REF!</v>
      </c>
      <c r="I1818" s="385" t="str">
        <f t="shared" si="316"/>
        <v/>
      </c>
      <c r="J1818" s="386"/>
      <c r="K1818" s="387"/>
      <c r="L1818" s="613" t="e">
        <f>IF(#REF!="","",#REF!)</f>
        <v>#REF!</v>
      </c>
      <c r="M1818" s="613"/>
      <c r="N1818" s="613"/>
      <c r="O1818" s="613"/>
      <c r="P1818" s="613"/>
      <c r="Q1818" s="613"/>
      <c r="R1818" s="613"/>
      <c r="S1818" s="614"/>
      <c r="T1818" s="567"/>
      <c r="U1818" s="416"/>
      <c r="V1818" s="666"/>
      <c r="W1818" s="565"/>
      <c r="X1818" s="23" t="e">
        <f t="shared" si="317"/>
        <v>#REF!</v>
      </c>
      <c r="Y1818" s="7">
        <f t="shared" si="318"/>
        <v>2</v>
      </c>
      <c r="Z1818" s="7" t="e">
        <f t="shared" si="319"/>
        <v>#REF!</v>
      </c>
      <c r="AA1818" s="7" t="e">
        <f t="shared" si="320"/>
        <v>#REF!</v>
      </c>
      <c r="AB1818" s="7" t="e">
        <f>IF(I1818=#REF!,1,2)</f>
        <v>#REF!</v>
      </c>
    </row>
    <row r="1819" spans="1:33" s="7" customFormat="1" ht="17.45" customHeight="1" x14ac:dyDescent="0.15">
      <c r="A1819" s="27" t="e">
        <f t="shared" si="321"/>
        <v>#REF!</v>
      </c>
      <c r="B1819" s="623"/>
      <c r="C1819" s="628"/>
      <c r="D1819" s="631"/>
      <c r="E1819" s="523"/>
      <c r="F1819" s="47" t="e">
        <f>IF(#REF!="","",#REF!)</f>
        <v>#REF!</v>
      </c>
      <c r="G1819" s="49" t="e">
        <f>IF(#REF!="","",#REF!)</f>
        <v>#REF!</v>
      </c>
      <c r="H1819" s="54" t="e">
        <f>IF(#REF!="","",#REF!)</f>
        <v>#REF!</v>
      </c>
      <c r="I1819" s="385" t="str">
        <f t="shared" si="316"/>
        <v/>
      </c>
      <c r="J1819" s="386"/>
      <c r="K1819" s="387"/>
      <c r="L1819" s="613" t="e">
        <f>IF(#REF!="","",#REF!)</f>
        <v>#REF!</v>
      </c>
      <c r="M1819" s="613"/>
      <c r="N1819" s="613"/>
      <c r="O1819" s="613"/>
      <c r="P1819" s="613"/>
      <c r="Q1819" s="613"/>
      <c r="R1819" s="613"/>
      <c r="S1819" s="614"/>
      <c r="T1819" s="567"/>
      <c r="U1819" s="416"/>
      <c r="V1819" s="666"/>
      <c r="W1819" s="565"/>
      <c r="X1819" s="23" t="e">
        <f t="shared" si="317"/>
        <v>#REF!</v>
      </c>
      <c r="Y1819" s="7">
        <f t="shared" si="318"/>
        <v>2</v>
      </c>
      <c r="Z1819" s="7" t="e">
        <f t="shared" si="319"/>
        <v>#REF!</v>
      </c>
      <c r="AA1819" s="7" t="e">
        <f t="shared" si="320"/>
        <v>#REF!</v>
      </c>
      <c r="AB1819" s="7" t="e">
        <f>IF(I1819=#REF!,1,2)</f>
        <v>#REF!</v>
      </c>
    </row>
    <row r="1820" spans="1:33" s="7" customFormat="1" ht="17.45" customHeight="1" x14ac:dyDescent="0.15">
      <c r="A1820" s="27" t="e">
        <f t="shared" si="321"/>
        <v>#REF!</v>
      </c>
      <c r="B1820" s="623"/>
      <c r="C1820" s="628"/>
      <c r="D1820" s="631"/>
      <c r="E1820" s="523"/>
      <c r="F1820" s="47" t="e">
        <f>IF(#REF!="","",#REF!)</f>
        <v>#REF!</v>
      </c>
      <c r="G1820" s="49" t="e">
        <f>IF(#REF!="","",#REF!)</f>
        <v>#REF!</v>
      </c>
      <c r="H1820" s="54" t="e">
        <f>IF(#REF!="","",#REF!)</f>
        <v>#REF!</v>
      </c>
      <c r="I1820" s="385" t="str">
        <f t="shared" si="316"/>
        <v/>
      </c>
      <c r="J1820" s="386"/>
      <c r="K1820" s="387"/>
      <c r="L1820" s="613" t="e">
        <f>IF(#REF!="","",#REF!)</f>
        <v>#REF!</v>
      </c>
      <c r="M1820" s="613"/>
      <c r="N1820" s="613"/>
      <c r="O1820" s="613"/>
      <c r="P1820" s="613"/>
      <c r="Q1820" s="613"/>
      <c r="R1820" s="613"/>
      <c r="S1820" s="614"/>
      <c r="T1820" s="567"/>
      <c r="U1820" s="416"/>
      <c r="V1820" s="666"/>
      <c r="W1820" s="565"/>
      <c r="X1820" s="23" t="e">
        <f t="shared" si="317"/>
        <v>#REF!</v>
      </c>
      <c r="Y1820" s="7">
        <f t="shared" si="318"/>
        <v>2</v>
      </c>
      <c r="Z1820" s="7" t="e">
        <f t="shared" si="319"/>
        <v>#REF!</v>
      </c>
      <c r="AA1820" s="7" t="e">
        <f t="shared" si="320"/>
        <v>#REF!</v>
      </c>
      <c r="AB1820" s="7" t="e">
        <f>IF(I1820=#REF!,1,2)</f>
        <v>#REF!</v>
      </c>
    </row>
    <row r="1821" spans="1:33" s="7" customFormat="1" ht="17.45" customHeight="1" x14ac:dyDescent="0.15">
      <c r="A1821" s="27" t="e">
        <f t="shared" si="321"/>
        <v>#REF!</v>
      </c>
      <c r="B1821" s="623"/>
      <c r="C1821" s="628"/>
      <c r="D1821" s="631"/>
      <c r="E1821" s="523"/>
      <c r="F1821" s="47" t="e">
        <f>IF(#REF!="","",#REF!)</f>
        <v>#REF!</v>
      </c>
      <c r="G1821" s="49" t="e">
        <f>IF(#REF!="","",#REF!)</f>
        <v>#REF!</v>
      </c>
      <c r="H1821" s="54" t="e">
        <f>IF(#REF!="","",#REF!)</f>
        <v>#REF!</v>
      </c>
      <c r="I1821" s="385" t="str">
        <f t="shared" si="316"/>
        <v/>
      </c>
      <c r="J1821" s="386"/>
      <c r="K1821" s="387"/>
      <c r="L1821" s="613" t="e">
        <f>IF(#REF!="","",#REF!)</f>
        <v>#REF!</v>
      </c>
      <c r="M1821" s="613"/>
      <c r="N1821" s="613"/>
      <c r="O1821" s="613"/>
      <c r="P1821" s="613"/>
      <c r="Q1821" s="613"/>
      <c r="R1821" s="613"/>
      <c r="S1821" s="614"/>
      <c r="T1821" s="567"/>
      <c r="U1821" s="416"/>
      <c r="V1821" s="666"/>
      <c r="W1821" s="565"/>
      <c r="X1821" s="23" t="e">
        <f t="shared" si="317"/>
        <v>#REF!</v>
      </c>
      <c r="Y1821" s="7">
        <f t="shared" si="318"/>
        <v>2</v>
      </c>
      <c r="Z1821" s="7" t="e">
        <f t="shared" si="319"/>
        <v>#REF!</v>
      </c>
      <c r="AA1821" s="7" t="e">
        <f t="shared" si="320"/>
        <v>#REF!</v>
      </c>
      <c r="AB1821" s="7" t="e">
        <f>IF(I1821=#REF!,1,2)</f>
        <v>#REF!</v>
      </c>
    </row>
    <row r="1822" spans="1:33" s="7" customFormat="1" ht="17.45" customHeight="1" x14ac:dyDescent="0.15">
      <c r="A1822" s="27" t="e">
        <f t="shared" si="321"/>
        <v>#REF!</v>
      </c>
      <c r="B1822" s="623"/>
      <c r="C1822" s="628"/>
      <c r="D1822" s="631"/>
      <c r="E1822" s="523"/>
      <c r="F1822" s="47" t="e">
        <f>IF(#REF!="","",#REF!)</f>
        <v>#REF!</v>
      </c>
      <c r="G1822" s="49" t="e">
        <f>IF(#REF!="","",#REF!)</f>
        <v>#REF!</v>
      </c>
      <c r="H1822" s="54" t="e">
        <f>IF(#REF!="","",#REF!)</f>
        <v>#REF!</v>
      </c>
      <c r="I1822" s="385" t="str">
        <f t="shared" si="316"/>
        <v/>
      </c>
      <c r="J1822" s="386"/>
      <c r="K1822" s="387"/>
      <c r="L1822" s="613" t="e">
        <f>IF(#REF!="","",#REF!)</f>
        <v>#REF!</v>
      </c>
      <c r="M1822" s="613"/>
      <c r="N1822" s="613"/>
      <c r="O1822" s="613"/>
      <c r="P1822" s="613"/>
      <c r="Q1822" s="613"/>
      <c r="R1822" s="613"/>
      <c r="S1822" s="614"/>
      <c r="T1822" s="567"/>
      <c r="U1822" s="416"/>
      <c r="V1822" s="666"/>
      <c r="W1822" s="565"/>
      <c r="X1822" s="23" t="e">
        <f t="shared" si="317"/>
        <v>#REF!</v>
      </c>
      <c r="Y1822" s="7">
        <f t="shared" si="318"/>
        <v>2</v>
      </c>
      <c r="Z1822" s="7" t="e">
        <f t="shared" si="319"/>
        <v>#REF!</v>
      </c>
      <c r="AA1822" s="7" t="e">
        <f t="shared" si="320"/>
        <v>#REF!</v>
      </c>
      <c r="AB1822" s="7" t="e">
        <f>IF(I1822=#REF!,1,2)</f>
        <v>#REF!</v>
      </c>
    </row>
    <row r="1823" spans="1:33" s="7" customFormat="1" ht="17.45" customHeight="1" x14ac:dyDescent="0.15">
      <c r="A1823" s="27" t="e">
        <f t="shared" si="321"/>
        <v>#REF!</v>
      </c>
      <c r="B1823" s="623"/>
      <c r="C1823" s="628"/>
      <c r="D1823" s="631"/>
      <c r="E1823" s="523"/>
      <c r="F1823" s="47" t="e">
        <f>IF(#REF!="","",#REF!)</f>
        <v>#REF!</v>
      </c>
      <c r="G1823" s="49" t="e">
        <f>IF(#REF!="","",#REF!)</f>
        <v>#REF!</v>
      </c>
      <c r="H1823" s="54" t="e">
        <f>IF(#REF!="","",#REF!)</f>
        <v>#REF!</v>
      </c>
      <c r="I1823" s="385" t="str">
        <f t="shared" si="316"/>
        <v/>
      </c>
      <c r="J1823" s="386"/>
      <c r="K1823" s="387"/>
      <c r="L1823" s="613" t="e">
        <f>IF(#REF!="","",#REF!)</f>
        <v>#REF!</v>
      </c>
      <c r="M1823" s="613"/>
      <c r="N1823" s="613"/>
      <c r="O1823" s="613"/>
      <c r="P1823" s="613"/>
      <c r="Q1823" s="613"/>
      <c r="R1823" s="613"/>
      <c r="S1823" s="614"/>
      <c r="T1823" s="567"/>
      <c r="U1823" s="416"/>
      <c r="V1823" s="666"/>
      <c r="W1823" s="565"/>
      <c r="X1823" s="23" t="e">
        <f t="shared" si="317"/>
        <v>#REF!</v>
      </c>
      <c r="Y1823" s="7">
        <f t="shared" si="318"/>
        <v>2</v>
      </c>
      <c r="Z1823" s="7" t="e">
        <f t="shared" si="319"/>
        <v>#REF!</v>
      </c>
      <c r="AA1823" s="7" t="e">
        <f t="shared" si="320"/>
        <v>#REF!</v>
      </c>
      <c r="AB1823" s="7" t="e">
        <f>IF(I1823=#REF!,1,2)</f>
        <v>#REF!</v>
      </c>
    </row>
    <row r="1824" spans="1:33" s="7" customFormat="1" ht="17.45" customHeight="1" x14ac:dyDescent="0.15">
      <c r="A1824" s="27" t="e">
        <f t="shared" si="321"/>
        <v>#REF!</v>
      </c>
      <c r="B1824" s="623"/>
      <c r="C1824" s="628"/>
      <c r="D1824" s="631"/>
      <c r="E1824" s="523"/>
      <c r="F1824" s="47" t="e">
        <f>IF(#REF!="","",#REF!)</f>
        <v>#REF!</v>
      </c>
      <c r="G1824" s="49" t="e">
        <f>IF(#REF!="","",#REF!)</f>
        <v>#REF!</v>
      </c>
      <c r="H1824" s="54" t="e">
        <f>IF(#REF!="","",#REF!)</f>
        <v>#REF!</v>
      </c>
      <c r="I1824" s="385" t="str">
        <f t="shared" si="316"/>
        <v/>
      </c>
      <c r="J1824" s="386"/>
      <c r="K1824" s="387"/>
      <c r="L1824" s="613" t="e">
        <f>IF(#REF!="","",#REF!)</f>
        <v>#REF!</v>
      </c>
      <c r="M1824" s="613"/>
      <c r="N1824" s="613"/>
      <c r="O1824" s="613"/>
      <c r="P1824" s="613"/>
      <c r="Q1824" s="613"/>
      <c r="R1824" s="613"/>
      <c r="S1824" s="614"/>
      <c r="T1824" s="567"/>
      <c r="U1824" s="416"/>
      <c r="V1824" s="666"/>
      <c r="W1824" s="565"/>
      <c r="X1824" s="23" t="e">
        <f t="shared" si="317"/>
        <v>#REF!</v>
      </c>
      <c r="Y1824" s="7">
        <f t="shared" si="318"/>
        <v>2</v>
      </c>
      <c r="Z1824" s="7" t="e">
        <f t="shared" si="319"/>
        <v>#REF!</v>
      </c>
      <c r="AA1824" s="7" t="e">
        <f t="shared" si="320"/>
        <v>#REF!</v>
      </c>
      <c r="AB1824" s="7" t="e">
        <f>IF(I1824=#REF!,1,2)</f>
        <v>#REF!</v>
      </c>
    </row>
    <row r="1825" spans="1:30" s="7" customFormat="1" ht="17.45" customHeight="1" x14ac:dyDescent="0.15">
      <c r="A1825" s="27" t="e">
        <f t="shared" si="321"/>
        <v>#REF!</v>
      </c>
      <c r="B1825" s="623"/>
      <c r="C1825" s="628"/>
      <c r="D1825" s="631"/>
      <c r="E1825" s="523"/>
      <c r="F1825" s="47" t="e">
        <f>IF(#REF!="","",#REF!)</f>
        <v>#REF!</v>
      </c>
      <c r="G1825" s="49" t="e">
        <f>IF(#REF!="","",#REF!)</f>
        <v>#REF!</v>
      </c>
      <c r="H1825" s="54" t="e">
        <f>IF(#REF!="","",#REF!)</f>
        <v>#REF!</v>
      </c>
      <c r="I1825" s="385" t="str">
        <f t="shared" si="316"/>
        <v/>
      </c>
      <c r="J1825" s="386"/>
      <c r="K1825" s="387"/>
      <c r="L1825" s="613" t="e">
        <f>IF(#REF!="","",#REF!)</f>
        <v>#REF!</v>
      </c>
      <c r="M1825" s="613"/>
      <c r="N1825" s="613"/>
      <c r="O1825" s="613"/>
      <c r="P1825" s="613"/>
      <c r="Q1825" s="613"/>
      <c r="R1825" s="613"/>
      <c r="S1825" s="614"/>
      <c r="T1825" s="567"/>
      <c r="U1825" s="416"/>
      <c r="V1825" s="666"/>
      <c r="W1825" s="565"/>
      <c r="X1825" s="23" t="e">
        <f t="shared" si="317"/>
        <v>#REF!</v>
      </c>
      <c r="Y1825" s="7">
        <f t="shared" si="318"/>
        <v>2</v>
      </c>
      <c r="Z1825" s="7" t="e">
        <f t="shared" si="319"/>
        <v>#REF!</v>
      </c>
      <c r="AA1825" s="7" t="e">
        <f t="shared" si="320"/>
        <v>#REF!</v>
      </c>
      <c r="AB1825" s="7" t="e">
        <f>IF(I1825=#REF!,1,2)</f>
        <v>#REF!</v>
      </c>
    </row>
    <row r="1826" spans="1:30" s="7" customFormat="1" ht="17.45" customHeight="1" x14ac:dyDescent="0.15">
      <c r="A1826" s="27" t="e">
        <f t="shared" si="321"/>
        <v>#REF!</v>
      </c>
      <c r="B1826" s="623"/>
      <c r="C1826" s="628"/>
      <c r="D1826" s="631"/>
      <c r="E1826" s="523"/>
      <c r="F1826" s="47" t="e">
        <f>IF(#REF!="","",#REF!)</f>
        <v>#REF!</v>
      </c>
      <c r="G1826" s="49" t="e">
        <f>IF(#REF!="","",#REF!)</f>
        <v>#REF!</v>
      </c>
      <c r="H1826" s="54" t="e">
        <f>IF(#REF!="","",#REF!)</f>
        <v>#REF!</v>
      </c>
      <c r="I1826" s="385" t="str">
        <f t="shared" si="316"/>
        <v/>
      </c>
      <c r="J1826" s="386"/>
      <c r="K1826" s="387"/>
      <c r="L1826" s="613" t="e">
        <f>IF(#REF!="","",#REF!)</f>
        <v>#REF!</v>
      </c>
      <c r="M1826" s="613"/>
      <c r="N1826" s="613"/>
      <c r="O1826" s="613"/>
      <c r="P1826" s="613"/>
      <c r="Q1826" s="613"/>
      <c r="R1826" s="613"/>
      <c r="S1826" s="614"/>
      <c r="T1826" s="567"/>
      <c r="U1826" s="416"/>
      <c r="V1826" s="666"/>
      <c r="W1826" s="565"/>
      <c r="X1826" s="23" t="e">
        <f t="shared" si="317"/>
        <v>#REF!</v>
      </c>
      <c r="Y1826" s="7">
        <f t="shared" si="318"/>
        <v>2</v>
      </c>
      <c r="Z1826" s="7" t="e">
        <f t="shared" si="319"/>
        <v>#REF!</v>
      </c>
      <c r="AA1826" s="7" t="e">
        <f t="shared" si="320"/>
        <v>#REF!</v>
      </c>
      <c r="AB1826" s="7" t="e">
        <f>IF(I1826=#REF!,1,2)</f>
        <v>#REF!</v>
      </c>
    </row>
    <row r="1827" spans="1:30" s="7" customFormat="1" ht="17.45" customHeight="1" x14ac:dyDescent="0.15">
      <c r="A1827" s="27" t="e">
        <f t="shared" si="321"/>
        <v>#REF!</v>
      </c>
      <c r="B1827" s="623"/>
      <c r="C1827" s="628"/>
      <c r="D1827" s="631"/>
      <c r="E1827" s="523"/>
      <c r="F1827" s="47" t="e">
        <f>IF(#REF!="","",#REF!)</f>
        <v>#REF!</v>
      </c>
      <c r="G1827" s="49" t="e">
        <f>IF(#REF!="","",#REF!)</f>
        <v>#REF!</v>
      </c>
      <c r="H1827" s="54" t="e">
        <f>IF(#REF!="","",#REF!)</f>
        <v>#REF!</v>
      </c>
      <c r="I1827" s="385" t="str">
        <f t="shared" si="316"/>
        <v/>
      </c>
      <c r="J1827" s="386"/>
      <c r="K1827" s="387"/>
      <c r="L1827" s="613" t="e">
        <f>IF(#REF!="","",#REF!)</f>
        <v>#REF!</v>
      </c>
      <c r="M1827" s="613"/>
      <c r="N1827" s="613"/>
      <c r="O1827" s="613"/>
      <c r="P1827" s="613"/>
      <c r="Q1827" s="613"/>
      <c r="R1827" s="613"/>
      <c r="S1827" s="614"/>
      <c r="T1827" s="567"/>
      <c r="U1827" s="416"/>
      <c r="V1827" s="666"/>
      <c r="W1827" s="565"/>
      <c r="X1827" s="23" t="e">
        <f t="shared" si="317"/>
        <v>#REF!</v>
      </c>
      <c r="Y1827" s="7">
        <f t="shared" si="318"/>
        <v>2</v>
      </c>
      <c r="Z1827" s="7" t="e">
        <f t="shared" si="319"/>
        <v>#REF!</v>
      </c>
      <c r="AA1827" s="7" t="e">
        <f t="shared" si="320"/>
        <v>#REF!</v>
      </c>
      <c r="AB1827" s="7" t="e">
        <f>IF(I1827=#REF!,1,2)</f>
        <v>#REF!</v>
      </c>
    </row>
    <row r="1828" spans="1:30" s="7" customFormat="1" ht="17.45" customHeight="1" x14ac:dyDescent="0.15">
      <c r="A1828" s="27" t="e">
        <f t="shared" si="321"/>
        <v>#REF!</v>
      </c>
      <c r="B1828" s="623"/>
      <c r="C1828" s="628"/>
      <c r="D1828" s="631"/>
      <c r="E1828" s="523"/>
      <c r="F1828" s="47" t="e">
        <f>IF(#REF!="","",#REF!)</f>
        <v>#REF!</v>
      </c>
      <c r="G1828" s="49" t="e">
        <f>IF(#REF!="","",#REF!)</f>
        <v>#REF!</v>
      </c>
      <c r="H1828" s="54" t="e">
        <f>IF(#REF!="","",#REF!)</f>
        <v>#REF!</v>
      </c>
      <c r="I1828" s="385" t="str">
        <f t="shared" si="316"/>
        <v/>
      </c>
      <c r="J1828" s="386"/>
      <c r="K1828" s="387"/>
      <c r="L1828" s="613" t="e">
        <f>IF(#REF!="","",#REF!)</f>
        <v>#REF!</v>
      </c>
      <c r="M1828" s="613"/>
      <c r="N1828" s="613"/>
      <c r="O1828" s="613"/>
      <c r="P1828" s="613"/>
      <c r="Q1828" s="613"/>
      <c r="R1828" s="613"/>
      <c r="S1828" s="614"/>
      <c r="T1828" s="567"/>
      <c r="U1828" s="416"/>
      <c r="V1828" s="666"/>
      <c r="W1828" s="565"/>
      <c r="X1828" s="23" t="e">
        <f t="shared" si="317"/>
        <v>#REF!</v>
      </c>
      <c r="Y1828" s="7">
        <f t="shared" si="318"/>
        <v>2</v>
      </c>
      <c r="Z1828" s="7" t="e">
        <f t="shared" si="319"/>
        <v>#REF!</v>
      </c>
      <c r="AA1828" s="7" t="e">
        <f t="shared" si="320"/>
        <v>#REF!</v>
      </c>
      <c r="AB1828" s="7" t="e">
        <f>IF(I1828=#REF!,1,2)</f>
        <v>#REF!</v>
      </c>
    </row>
    <row r="1829" spans="1:30" s="7" customFormat="1" ht="17.45" customHeight="1" x14ac:dyDescent="0.15">
      <c r="A1829" s="27" t="e">
        <f t="shared" si="321"/>
        <v>#REF!</v>
      </c>
      <c r="B1829" s="623"/>
      <c r="C1829" s="628"/>
      <c r="D1829" s="631"/>
      <c r="E1829" s="523"/>
      <c r="F1829" s="47" t="e">
        <f>IF(#REF!="","",#REF!)</f>
        <v>#REF!</v>
      </c>
      <c r="G1829" s="49" t="e">
        <f>IF(#REF!="","",#REF!)</f>
        <v>#REF!</v>
      </c>
      <c r="H1829" s="54" t="e">
        <f>IF(#REF!="","",#REF!)</f>
        <v>#REF!</v>
      </c>
      <c r="I1829" s="385" t="str">
        <f t="shared" si="316"/>
        <v/>
      </c>
      <c r="J1829" s="386"/>
      <c r="K1829" s="387"/>
      <c r="L1829" s="613" t="e">
        <f>IF(#REF!="","",#REF!)</f>
        <v>#REF!</v>
      </c>
      <c r="M1829" s="613"/>
      <c r="N1829" s="613"/>
      <c r="O1829" s="613"/>
      <c r="P1829" s="613"/>
      <c r="Q1829" s="613"/>
      <c r="R1829" s="613"/>
      <c r="S1829" s="614"/>
      <c r="T1829" s="567"/>
      <c r="U1829" s="416"/>
      <c r="V1829" s="666"/>
      <c r="W1829" s="565"/>
      <c r="X1829" s="23" t="e">
        <f t="shared" si="317"/>
        <v>#REF!</v>
      </c>
      <c r="Y1829" s="7">
        <f t="shared" si="318"/>
        <v>2</v>
      </c>
      <c r="Z1829" s="7" t="e">
        <f t="shared" si="319"/>
        <v>#REF!</v>
      </c>
      <c r="AA1829" s="7" t="e">
        <f t="shared" si="320"/>
        <v>#REF!</v>
      </c>
      <c r="AB1829" s="7" t="e">
        <f>IF(I1829=#REF!,1,2)</f>
        <v>#REF!</v>
      </c>
    </row>
    <row r="1830" spans="1:30" s="7" customFormat="1" ht="17.45" customHeight="1" x14ac:dyDescent="0.15">
      <c r="A1830" s="27" t="e">
        <f t="shared" si="321"/>
        <v>#REF!</v>
      </c>
      <c r="B1830" s="623"/>
      <c r="C1830" s="628"/>
      <c r="D1830" s="631"/>
      <c r="E1830" s="523"/>
      <c r="F1830" s="47" t="e">
        <f>IF(#REF!="","",#REF!)</f>
        <v>#REF!</v>
      </c>
      <c r="G1830" s="49" t="e">
        <f>IF(#REF!="","",#REF!)</f>
        <v>#REF!</v>
      </c>
      <c r="H1830" s="54" t="e">
        <f>IF(#REF!="","",#REF!)</f>
        <v>#REF!</v>
      </c>
      <c r="I1830" s="385" t="str">
        <f t="shared" si="316"/>
        <v/>
      </c>
      <c r="J1830" s="386"/>
      <c r="K1830" s="387"/>
      <c r="L1830" s="613" t="e">
        <f>IF(#REF!="","",#REF!)</f>
        <v>#REF!</v>
      </c>
      <c r="M1830" s="613"/>
      <c r="N1830" s="613"/>
      <c r="O1830" s="613"/>
      <c r="P1830" s="613"/>
      <c r="Q1830" s="613"/>
      <c r="R1830" s="613"/>
      <c r="S1830" s="614"/>
      <c r="T1830" s="567"/>
      <c r="U1830" s="416"/>
      <c r="V1830" s="666"/>
      <c r="W1830" s="565"/>
      <c r="X1830" s="23" t="e">
        <f t="shared" si="317"/>
        <v>#REF!</v>
      </c>
      <c r="Y1830" s="7">
        <f t="shared" si="318"/>
        <v>2</v>
      </c>
      <c r="Z1830" s="7" t="e">
        <f t="shared" si="319"/>
        <v>#REF!</v>
      </c>
      <c r="AA1830" s="7" t="e">
        <f t="shared" si="320"/>
        <v>#REF!</v>
      </c>
      <c r="AB1830" s="7" t="e">
        <f>IF(I1830=#REF!,1,2)</f>
        <v>#REF!</v>
      </c>
    </row>
    <row r="1831" spans="1:30" s="7" customFormat="1" ht="17.45" customHeight="1" x14ac:dyDescent="0.15">
      <c r="A1831" s="27" t="e">
        <f t="shared" si="321"/>
        <v>#REF!</v>
      </c>
      <c r="B1831" s="623"/>
      <c r="C1831" s="628"/>
      <c r="D1831" s="631"/>
      <c r="E1831" s="523"/>
      <c r="F1831" s="47" t="e">
        <f>IF(#REF!="","",#REF!)</f>
        <v>#REF!</v>
      </c>
      <c r="G1831" s="49" t="e">
        <f>IF(#REF!="","",#REF!)</f>
        <v>#REF!</v>
      </c>
      <c r="H1831" s="54" t="e">
        <f>IF(#REF!="","",#REF!)</f>
        <v>#REF!</v>
      </c>
      <c r="I1831" s="385" t="str">
        <f t="shared" si="316"/>
        <v/>
      </c>
      <c r="J1831" s="386"/>
      <c r="K1831" s="387"/>
      <c r="L1831" s="613" t="e">
        <f>IF(#REF!="","",#REF!)</f>
        <v>#REF!</v>
      </c>
      <c r="M1831" s="613"/>
      <c r="N1831" s="613"/>
      <c r="O1831" s="613"/>
      <c r="P1831" s="613"/>
      <c r="Q1831" s="613"/>
      <c r="R1831" s="613"/>
      <c r="S1831" s="614"/>
      <c r="T1831" s="567"/>
      <c r="U1831" s="416"/>
      <c r="V1831" s="666"/>
      <c r="W1831" s="565"/>
      <c r="X1831" s="23" t="e">
        <f t="shared" si="317"/>
        <v>#REF!</v>
      </c>
      <c r="Y1831" s="7">
        <f t="shared" si="318"/>
        <v>2</v>
      </c>
      <c r="Z1831" s="7" t="e">
        <f t="shared" si="319"/>
        <v>#REF!</v>
      </c>
      <c r="AA1831" s="7" t="e">
        <f t="shared" si="320"/>
        <v>#REF!</v>
      </c>
      <c r="AB1831" s="7" t="e">
        <f>IF(I1831=#REF!,1,2)</f>
        <v>#REF!</v>
      </c>
    </row>
    <row r="1832" spans="1:30" s="7" customFormat="1" ht="17.45" customHeight="1" x14ac:dyDescent="0.15">
      <c r="A1832" s="27" t="e">
        <f t="shared" si="321"/>
        <v>#REF!</v>
      </c>
      <c r="B1832" s="623"/>
      <c r="C1832" s="628"/>
      <c r="D1832" s="631"/>
      <c r="E1832" s="523"/>
      <c r="F1832" s="47" t="e">
        <f>IF(#REF!="","",#REF!)</f>
        <v>#REF!</v>
      </c>
      <c r="G1832" s="49" t="e">
        <f>IF(#REF!="","",#REF!)</f>
        <v>#REF!</v>
      </c>
      <c r="H1832" s="54" t="e">
        <f>IF(#REF!="","",#REF!)</f>
        <v>#REF!</v>
      </c>
      <c r="I1832" s="385" t="str">
        <f t="shared" si="316"/>
        <v/>
      </c>
      <c r="J1832" s="386"/>
      <c r="K1832" s="387"/>
      <c r="L1832" s="613" t="e">
        <f>IF(#REF!="","",#REF!)</f>
        <v>#REF!</v>
      </c>
      <c r="M1832" s="613"/>
      <c r="N1832" s="613"/>
      <c r="O1832" s="613"/>
      <c r="P1832" s="613"/>
      <c r="Q1832" s="613"/>
      <c r="R1832" s="613"/>
      <c r="S1832" s="614"/>
      <c r="T1832" s="567"/>
      <c r="U1832" s="416"/>
      <c r="V1832" s="666"/>
      <c r="W1832" s="565"/>
      <c r="X1832" s="23" t="e">
        <f t="shared" si="317"/>
        <v>#REF!</v>
      </c>
      <c r="Y1832" s="7">
        <f t="shared" si="318"/>
        <v>2</v>
      </c>
      <c r="Z1832" s="7" t="e">
        <f t="shared" si="319"/>
        <v>#REF!</v>
      </c>
      <c r="AA1832" s="7" t="e">
        <f t="shared" si="320"/>
        <v>#REF!</v>
      </c>
      <c r="AB1832" s="7" t="e">
        <f>IF(I1832=#REF!,1,2)</f>
        <v>#REF!</v>
      </c>
    </row>
    <row r="1833" spans="1:30" s="7" customFormat="1" ht="17.45" customHeight="1" x14ac:dyDescent="0.15">
      <c r="A1833" s="27" t="e">
        <f t="shared" si="321"/>
        <v>#REF!</v>
      </c>
      <c r="B1833" s="623"/>
      <c r="C1833" s="628"/>
      <c r="D1833" s="631"/>
      <c r="E1833" s="523"/>
      <c r="F1833" s="47" t="e">
        <f>IF(#REF!="","",#REF!)</f>
        <v>#REF!</v>
      </c>
      <c r="G1833" s="49" t="e">
        <f>IF(#REF!="","",#REF!)</f>
        <v>#REF!</v>
      </c>
      <c r="H1833" s="54" t="e">
        <f>IF(#REF!="","",#REF!)</f>
        <v>#REF!</v>
      </c>
      <c r="I1833" s="385" t="str">
        <f t="shared" si="316"/>
        <v/>
      </c>
      <c r="J1833" s="386"/>
      <c r="K1833" s="387"/>
      <c r="L1833" s="613" t="e">
        <f>IF(#REF!="","",#REF!)</f>
        <v>#REF!</v>
      </c>
      <c r="M1833" s="613"/>
      <c r="N1833" s="613"/>
      <c r="O1833" s="613"/>
      <c r="P1833" s="613"/>
      <c r="Q1833" s="613"/>
      <c r="R1833" s="613"/>
      <c r="S1833" s="614"/>
      <c r="T1833" s="567"/>
      <c r="U1833" s="416"/>
      <c r="V1833" s="666"/>
      <c r="W1833" s="565"/>
      <c r="X1833" s="23" t="e">
        <f t="shared" si="317"/>
        <v>#REF!</v>
      </c>
      <c r="Y1833" s="7">
        <f t="shared" si="318"/>
        <v>2</v>
      </c>
      <c r="Z1833" s="7" t="e">
        <f t="shared" si="319"/>
        <v>#REF!</v>
      </c>
      <c r="AA1833" s="7" t="e">
        <f t="shared" si="320"/>
        <v>#REF!</v>
      </c>
      <c r="AB1833" s="7" t="e">
        <f>IF(I1833=#REF!,1,2)</f>
        <v>#REF!</v>
      </c>
    </row>
    <row r="1834" spans="1:30" s="7" customFormat="1" ht="17.45" customHeight="1" thickBot="1" x14ac:dyDescent="0.2">
      <c r="A1834" s="27" t="e">
        <f t="shared" si="321"/>
        <v>#REF!</v>
      </c>
      <c r="B1834" s="623"/>
      <c r="C1834" s="628"/>
      <c r="D1834" s="631"/>
      <c r="E1834" s="523"/>
      <c r="F1834" s="47" t="e">
        <f>IF(#REF!="","",#REF!)</f>
        <v>#REF!</v>
      </c>
      <c r="G1834" s="49" t="e">
        <f>IF(#REF!="","",#REF!)</f>
        <v>#REF!</v>
      </c>
      <c r="H1834" s="54" t="e">
        <f>IF(#REF!="","",#REF!)</f>
        <v>#REF!</v>
      </c>
      <c r="I1834" s="385" t="str">
        <f t="shared" si="316"/>
        <v/>
      </c>
      <c r="J1834" s="386"/>
      <c r="K1834" s="387"/>
      <c r="L1834" s="613" t="e">
        <f>IF(#REF!="","",#REF!)</f>
        <v>#REF!</v>
      </c>
      <c r="M1834" s="613"/>
      <c r="N1834" s="613"/>
      <c r="O1834" s="613"/>
      <c r="P1834" s="613"/>
      <c r="Q1834" s="613"/>
      <c r="R1834" s="613"/>
      <c r="S1834" s="614"/>
      <c r="T1834" s="668"/>
      <c r="U1834" s="416"/>
      <c r="V1834" s="666"/>
      <c r="W1834" s="565"/>
      <c r="X1834" s="23" t="e">
        <f t="shared" si="317"/>
        <v>#REF!</v>
      </c>
      <c r="Y1834" s="7">
        <f t="shared" si="318"/>
        <v>2</v>
      </c>
      <c r="Z1834" s="7" t="e">
        <f t="shared" si="319"/>
        <v>#REF!</v>
      </c>
      <c r="AA1834" s="7" t="e">
        <f t="shared" si="320"/>
        <v>#REF!</v>
      </c>
      <c r="AB1834" s="7" t="e">
        <f>IF(I1834=#REF!,1,2)</f>
        <v>#REF!</v>
      </c>
    </row>
    <row r="1835" spans="1:30" s="7" customFormat="1" ht="36" customHeight="1" thickBot="1" x14ac:dyDescent="0.2">
      <c r="A1835" s="13"/>
      <c r="B1835" s="623"/>
      <c r="C1835" s="628"/>
      <c r="D1835" s="631"/>
      <c r="E1835" s="508" t="s">
        <v>240</v>
      </c>
      <c r="F1835" s="511" t="s">
        <v>206</v>
      </c>
      <c r="G1835" s="435"/>
      <c r="H1835" s="434" t="s">
        <v>207</v>
      </c>
      <c r="I1835" s="435"/>
      <c r="J1835" s="435"/>
      <c r="K1835" s="435"/>
      <c r="L1835" s="436" t="s">
        <v>208</v>
      </c>
      <c r="M1835" s="436"/>
      <c r="N1835" s="436"/>
      <c r="O1835" s="669" t="s">
        <v>209</v>
      </c>
      <c r="P1835" s="670"/>
      <c r="Q1835" s="512" t="s">
        <v>210</v>
      </c>
      <c r="R1835" s="38" t="s">
        <v>206</v>
      </c>
      <c r="S1835" s="39" t="s">
        <v>202</v>
      </c>
      <c r="T1835" s="44" t="s">
        <v>211</v>
      </c>
      <c r="U1835" s="416"/>
      <c r="V1835" s="666"/>
      <c r="W1835" s="565"/>
      <c r="X1835" s="28"/>
      <c r="Y1835" s="21" t="s">
        <v>212</v>
      </c>
      <c r="Z1835" s="21" t="s">
        <v>210</v>
      </c>
      <c r="AB1835" s="45" t="s">
        <v>213</v>
      </c>
      <c r="AC1835" s="45" t="s">
        <v>214</v>
      </c>
      <c r="AD1835" s="22"/>
    </row>
    <row r="1836" spans="1:30" s="7" customFormat="1" ht="15" customHeight="1" x14ac:dyDescent="0.15">
      <c r="A1836" s="29"/>
      <c r="B1836" s="623"/>
      <c r="C1836" s="628"/>
      <c r="D1836" s="631"/>
      <c r="E1836" s="509"/>
      <c r="F1836" s="515" t="e">
        <f>IF(#REF!="","",#REF!)</f>
        <v>#REF!</v>
      </c>
      <c r="G1836" s="516"/>
      <c r="H1836" s="439" t="e">
        <f>IF(#REF!="","",#REF!)</f>
        <v>#REF!</v>
      </c>
      <c r="I1836" s="440"/>
      <c r="J1836" s="440"/>
      <c r="K1836" s="440"/>
      <c r="L1836" s="441" t="e">
        <f>IF(#REF!="","",#REF!)</f>
        <v>#REF!</v>
      </c>
      <c r="M1836" s="442"/>
      <c r="N1836" s="442"/>
      <c r="O1836" s="443" t="e">
        <f>SUM($L1836:$N1838)</f>
        <v>#REF!</v>
      </c>
      <c r="P1836" s="444"/>
      <c r="Q1836" s="513"/>
      <c r="R1836" s="42" t="e">
        <f>IF(#REF!="","",#REF!)</f>
        <v>#REF!</v>
      </c>
      <c r="S1836" s="40" t="e">
        <f>IF(#REF!="","",#REF!)</f>
        <v>#REF!</v>
      </c>
      <c r="T1836" s="617" t="e">
        <f>SUM($S1836:$S1838)</f>
        <v>#REF!</v>
      </c>
      <c r="U1836" s="416"/>
      <c r="V1836" s="666"/>
      <c r="W1836" s="565"/>
      <c r="X1836" s="23" t="e">
        <f>IF(OR(Y1836=2,Z1836=2,AB1836=2,AC1836=2),"入力不備あり","")</f>
        <v>#REF!</v>
      </c>
      <c r="Y1836" s="41" t="e">
        <f>IF(AND(F1836="",H1836="",L1836=""),"",IF(AND(F1836&lt;&gt;"",F1836&gt;0,L1836&lt;&gt;"",L1836&gt;0,H1836="○"),"",2))</f>
        <v>#REF!</v>
      </c>
      <c r="Z1836" s="41" t="e">
        <f>IF(AND(R1836="",S1836=""),"",IF(AND(R1836&gt;0,R1836&lt;&gt;"",S1836&gt;0,S1836&lt;&gt;""),"",2))</f>
        <v>#REF!</v>
      </c>
      <c r="AA1836" s="30"/>
      <c r="AB1836" s="7" t="e">
        <f>IF(AND(O1836=0,#REF!=0),"",IF(O1836=#REF!,1,2))</f>
        <v>#REF!</v>
      </c>
      <c r="AC1836" s="7" t="e">
        <f>IF(AND(T1836=0,#REF!=0),"",IF(T1836=#REF!,1,2))</f>
        <v>#REF!</v>
      </c>
    </row>
    <row r="1837" spans="1:30" s="7" customFormat="1" ht="15" customHeight="1" x14ac:dyDescent="0.15">
      <c r="A1837" s="29"/>
      <c r="B1837" s="623"/>
      <c r="C1837" s="628"/>
      <c r="D1837" s="631"/>
      <c r="E1837" s="509"/>
      <c r="F1837" s="500" t="e">
        <f>IF(#REF!="","",#REF!)</f>
        <v>#REF!</v>
      </c>
      <c r="G1837" s="501"/>
      <c r="H1837" s="448" t="e">
        <f>IF(#REF!="","",#REF!)</f>
        <v>#REF!</v>
      </c>
      <c r="I1837" s="449"/>
      <c r="J1837" s="449"/>
      <c r="K1837" s="449"/>
      <c r="L1837" s="450" t="e">
        <f>IF(#REF!="","",#REF!)</f>
        <v>#REF!</v>
      </c>
      <c r="M1837" s="451"/>
      <c r="N1837" s="451"/>
      <c r="O1837" s="445"/>
      <c r="P1837" s="444"/>
      <c r="Q1837" s="513"/>
      <c r="R1837" s="42" t="e">
        <f>IF(#REF!="","",#REF!)</f>
        <v>#REF!</v>
      </c>
      <c r="S1837" s="40" t="e">
        <f>IF(#REF!="","",#REF!)</f>
        <v>#REF!</v>
      </c>
      <c r="T1837" s="618"/>
      <c r="U1837" s="416"/>
      <c r="V1837" s="666"/>
      <c r="W1837" s="565"/>
      <c r="X1837" s="23" t="e">
        <f>IF(OR(Y1837=2,Z1837=2),"入力不備あり","")</f>
        <v>#REF!</v>
      </c>
      <c r="Y1837" s="41" t="e">
        <f>IF(AND(F1837="",H1837="",L1837=""),"",IF(AND(F1837&lt;&gt;"",F1837&gt;0,L1837&lt;&gt;"",L1837&gt;0,H1837="○"),"",2))</f>
        <v>#REF!</v>
      </c>
      <c r="Z1837" s="41" t="e">
        <f t="shared" ref="Z1837:Z1838" si="322">IF(AND(R1837="",S1837=""),"",IF(AND(R1837&gt;0,R1837&lt;&gt;"",S1837&gt;0,S1837&lt;&gt;""),"",2))</f>
        <v>#REF!</v>
      </c>
      <c r="AA1837" s="30"/>
    </row>
    <row r="1838" spans="1:30" s="7" customFormat="1" ht="15" customHeight="1" thickBot="1" x14ac:dyDescent="0.2">
      <c r="A1838" s="29"/>
      <c r="B1838" s="623"/>
      <c r="C1838" s="628"/>
      <c r="D1838" s="631"/>
      <c r="E1838" s="615"/>
      <c r="F1838" s="620" t="e">
        <f>IF(#REF!="","",#REF!)</f>
        <v>#REF!</v>
      </c>
      <c r="G1838" s="621"/>
      <c r="H1838" s="640" t="e">
        <f>IF(#REF!="","",#REF!)</f>
        <v>#REF!</v>
      </c>
      <c r="I1838" s="641"/>
      <c r="J1838" s="641"/>
      <c r="K1838" s="641"/>
      <c r="L1838" s="642" t="e">
        <f>IF(#REF!="","",#REF!)</f>
        <v>#REF!</v>
      </c>
      <c r="M1838" s="643"/>
      <c r="N1838" s="643"/>
      <c r="O1838" s="663"/>
      <c r="P1838" s="664"/>
      <c r="Q1838" s="616"/>
      <c r="R1838" s="59" t="e">
        <f>IF(#REF!="","",#REF!)</f>
        <v>#REF!</v>
      </c>
      <c r="S1838" s="60" t="e">
        <f>IF(#REF!="","",#REF!)</f>
        <v>#REF!</v>
      </c>
      <c r="T1838" s="619"/>
      <c r="U1838" s="416"/>
      <c r="V1838" s="666"/>
      <c r="W1838" s="565"/>
      <c r="X1838" s="23" t="e">
        <f>IF(OR(Y1838=2,Z1838=2),"入力不備あり","")</f>
        <v>#REF!</v>
      </c>
      <c r="Y1838" s="41" t="e">
        <f>IF(AND(F1838="",H1838="",L1838=""),"",IF(AND(F1838&lt;&gt;"",F1838&gt;0,L1838&lt;&gt;"",L1838&gt;0,H1838="○"),"",2))</f>
        <v>#REF!</v>
      </c>
      <c r="Z1838" s="41" t="e">
        <f t="shared" si="322"/>
        <v>#REF!</v>
      </c>
      <c r="AA1838" s="30"/>
    </row>
    <row r="1839" spans="1:30" s="7" customFormat="1" ht="27.6" customHeight="1" x14ac:dyDescent="0.15">
      <c r="A1839" s="320"/>
      <c r="B1839" s="624"/>
      <c r="C1839" s="326" t="s">
        <v>215</v>
      </c>
      <c r="D1839" s="327"/>
      <c r="E1839" s="608" t="e">
        <f>IF(#REF!="","",#REF!)</f>
        <v>#REF!</v>
      </c>
      <c r="F1839" s="609"/>
      <c r="G1839" s="609"/>
      <c r="H1839" s="609"/>
      <c r="I1839" s="609"/>
      <c r="J1839" s="609"/>
      <c r="K1839" s="609"/>
      <c r="L1839" s="609"/>
      <c r="M1839" s="609"/>
      <c r="N1839" s="609"/>
      <c r="O1839" s="609"/>
      <c r="P1839" s="609"/>
      <c r="Q1839" s="609"/>
      <c r="R1839" s="609"/>
      <c r="S1839" s="609"/>
      <c r="T1839" s="609"/>
      <c r="U1839" s="609"/>
      <c r="V1839" s="609"/>
      <c r="W1839" s="610"/>
    </row>
    <row r="1840" spans="1:30" s="7" customFormat="1" ht="27.6" customHeight="1" thickBot="1" x14ac:dyDescent="0.2">
      <c r="A1840" s="320"/>
      <c r="B1840" s="624"/>
      <c r="C1840" s="326" t="s">
        <v>216</v>
      </c>
      <c r="D1840" s="327"/>
      <c r="E1840" s="608" t="e">
        <f>IF(#REF!="","",#REF!)</f>
        <v>#REF!</v>
      </c>
      <c r="F1840" s="609"/>
      <c r="G1840" s="609"/>
      <c r="H1840" s="609"/>
      <c r="I1840" s="609"/>
      <c r="J1840" s="609"/>
      <c r="K1840" s="609"/>
      <c r="L1840" s="609"/>
      <c r="M1840" s="609"/>
      <c r="N1840" s="609"/>
      <c r="O1840" s="609"/>
      <c r="P1840" s="609"/>
      <c r="Q1840" s="609"/>
      <c r="R1840" s="611"/>
      <c r="S1840" s="611"/>
      <c r="T1840" s="611"/>
      <c r="U1840" s="611"/>
      <c r="V1840" s="611"/>
      <c r="W1840" s="612"/>
    </row>
    <row r="1841" spans="1:33" s="7" customFormat="1" ht="18.600000000000001" customHeight="1" x14ac:dyDescent="0.15">
      <c r="A1841" s="320"/>
      <c r="B1841" s="624"/>
      <c r="C1841" s="332" t="s">
        <v>217</v>
      </c>
      <c r="D1841" s="333"/>
      <c r="E1841" s="333"/>
      <c r="F1841" s="334"/>
      <c r="G1841" s="377" t="s">
        <v>218</v>
      </c>
      <c r="H1841" s="378"/>
      <c r="I1841" s="378"/>
      <c r="J1841" s="378"/>
      <c r="K1841" s="378"/>
      <c r="L1841" s="378"/>
      <c r="M1841" s="378"/>
      <c r="N1841" s="378"/>
      <c r="O1841" s="378"/>
      <c r="P1841" s="378"/>
      <c r="Q1841" s="378"/>
      <c r="R1841" s="389" t="e">
        <f>IF(X1841&lt;&gt;"","","【入力内容確認欄】以下を確認し【作業用】事業計画書(間接)シートを修正願います。")</f>
        <v>#REF!</v>
      </c>
      <c r="S1841" s="632"/>
      <c r="T1841" s="632"/>
      <c r="U1841" s="632"/>
      <c r="V1841" s="632"/>
      <c r="W1841" s="633"/>
      <c r="X1841" s="68" t="e">
        <f>IF(AND(R1844="",R1845="",R1846="",R1847="",R1848="",R1849=""),"左の市区町村に係る入力が完了しました。今一度、記載内容をご確認ください。","")</f>
        <v>#REF!</v>
      </c>
    </row>
    <row r="1842" spans="1:33" s="7" customFormat="1" ht="9" customHeight="1" x14ac:dyDescent="0.15">
      <c r="A1842" s="320"/>
      <c r="B1842" s="624"/>
      <c r="C1842" s="335"/>
      <c r="D1842" s="336"/>
      <c r="E1842" s="336"/>
      <c r="F1842" s="337"/>
      <c r="G1842" s="379"/>
      <c r="H1842" s="380"/>
      <c r="I1842" s="380"/>
      <c r="J1842" s="380"/>
      <c r="K1842" s="380"/>
      <c r="L1842" s="380"/>
      <c r="M1842" s="380"/>
      <c r="N1842" s="380"/>
      <c r="O1842" s="380"/>
      <c r="P1842" s="380"/>
      <c r="Q1842" s="380"/>
      <c r="R1842" s="634"/>
      <c r="S1842" s="635"/>
      <c r="T1842" s="635"/>
      <c r="U1842" s="635"/>
      <c r="V1842" s="635"/>
      <c r="W1842" s="636"/>
    </row>
    <row r="1843" spans="1:33" s="7" customFormat="1" ht="9" customHeight="1" thickBot="1" x14ac:dyDescent="0.2">
      <c r="A1843" s="320"/>
      <c r="B1843" s="624"/>
      <c r="C1843" s="335"/>
      <c r="D1843" s="336"/>
      <c r="E1843" s="336"/>
      <c r="F1843" s="337"/>
      <c r="G1843" s="381"/>
      <c r="H1843" s="382"/>
      <c r="I1843" s="382"/>
      <c r="J1843" s="382"/>
      <c r="K1843" s="382"/>
      <c r="L1843" s="382"/>
      <c r="M1843" s="382"/>
      <c r="N1843" s="382"/>
      <c r="O1843" s="382"/>
      <c r="P1843" s="382"/>
      <c r="Q1843" s="382"/>
      <c r="R1843" s="637"/>
      <c r="S1843" s="638"/>
      <c r="T1843" s="638"/>
      <c r="U1843" s="638"/>
      <c r="V1843" s="638"/>
      <c r="W1843" s="639"/>
    </row>
    <row r="1844" spans="1:33" s="7" customFormat="1" ht="17.45" customHeight="1" x14ac:dyDescent="0.15">
      <c r="A1844" s="320"/>
      <c r="B1844" s="624"/>
      <c r="C1844" s="335"/>
      <c r="D1844" s="336"/>
      <c r="E1844" s="336"/>
      <c r="F1844" s="337"/>
      <c r="G1844" s="398" t="e">
        <f>IF(#REF!="","",#REF!)</f>
        <v>#REF!</v>
      </c>
      <c r="H1844" s="399"/>
      <c r="I1844" s="399"/>
      <c r="J1844" s="399"/>
      <c r="K1844" s="399"/>
      <c r="L1844" s="399"/>
      <c r="M1844" s="399"/>
      <c r="N1844" s="399"/>
      <c r="O1844" s="399"/>
      <c r="P1844" s="399"/>
      <c r="Q1844" s="399"/>
      <c r="R1844" s="646" t="e" cm="1">
        <f t="array" ref="R1844">IF(AND(X1813:X1838="",A1815:A1838=""),"","・報酬・期末勤勉手当・交通費・合計額・都道府県/国の補助金額のいずれかに不備あり。")</f>
        <v>#REF!</v>
      </c>
      <c r="S1844" s="647"/>
      <c r="T1844" s="647"/>
      <c r="U1844" s="647"/>
      <c r="V1844" s="647"/>
      <c r="W1844" s="648"/>
    </row>
    <row r="1845" spans="1:33" s="7" customFormat="1" ht="17.45" customHeight="1" x14ac:dyDescent="0.15">
      <c r="A1845" s="320"/>
      <c r="B1845" s="624"/>
      <c r="C1845" s="335"/>
      <c r="D1845" s="336"/>
      <c r="E1845" s="336"/>
      <c r="F1845" s="337"/>
      <c r="G1845" s="374" t="s">
        <v>219</v>
      </c>
      <c r="H1845" s="388"/>
      <c r="I1845" s="388"/>
      <c r="J1845" s="388"/>
      <c r="K1845" s="388"/>
      <c r="L1845" s="388"/>
      <c r="M1845" s="388"/>
      <c r="N1845" s="388"/>
      <c r="O1845" s="388"/>
      <c r="P1845" s="388"/>
      <c r="Q1845" s="388"/>
      <c r="R1845" s="367" t="str">
        <f>IF(A1811="市町村名×","・【C列】市区町村名：未入力または不備あり。","")</f>
        <v>・【C列】市区町村名：未入力または不備あり。</v>
      </c>
      <c r="S1845" s="644"/>
      <c r="T1845" s="644"/>
      <c r="U1845" s="644"/>
      <c r="V1845" s="644"/>
      <c r="W1845" s="645"/>
    </row>
    <row r="1846" spans="1:33" s="7" customFormat="1" ht="17.45" customHeight="1" x14ac:dyDescent="0.15">
      <c r="A1846" s="320"/>
      <c r="B1846" s="624"/>
      <c r="C1846" s="338"/>
      <c r="D1846" s="339"/>
      <c r="E1846" s="339"/>
      <c r="F1846" s="340"/>
      <c r="G1846" s="364" t="e">
        <f>IF(#REF!="","",#REF!)</f>
        <v>#REF!</v>
      </c>
      <c r="H1846" s="365"/>
      <c r="I1846" s="365"/>
      <c r="J1846" s="366"/>
      <c r="K1846" s="366"/>
      <c r="L1846" s="366"/>
      <c r="M1846" s="366"/>
      <c r="N1846" s="366"/>
      <c r="O1846" s="366"/>
      <c r="P1846" s="366"/>
      <c r="Q1846" s="366"/>
      <c r="R1846" s="367" t="e">
        <f>IF(OR(AF1815=2,NOT(AND(V1813&gt;0.3*U1813,V1813&lt;0.4*U1813,V1813&gt;=W1813))),"・【V列】都道府県補助額：未入力または不備あり。","")</f>
        <v>#REF!</v>
      </c>
      <c r="S1846" s="644"/>
      <c r="T1846" s="644"/>
      <c r="U1846" s="644"/>
      <c r="V1846" s="644"/>
      <c r="W1846" s="645"/>
    </row>
    <row r="1847" spans="1:33" s="7" customFormat="1" ht="17.45" customHeight="1" x14ac:dyDescent="0.15">
      <c r="A1847" s="320"/>
      <c r="B1847" s="624"/>
      <c r="C1847" s="348" t="s">
        <v>241</v>
      </c>
      <c r="D1847" s="349"/>
      <c r="E1847" s="349"/>
      <c r="F1847" s="350"/>
      <c r="G1847" s="372" t="s">
        <v>221</v>
      </c>
      <c r="H1847" s="373"/>
      <c r="I1847" s="373"/>
      <c r="J1847" s="372" t="s">
        <v>222</v>
      </c>
      <c r="K1847" s="373"/>
      <c r="L1847" s="373"/>
      <c r="M1847" s="373"/>
      <c r="N1847" s="374" t="s">
        <v>223</v>
      </c>
      <c r="O1847" s="366"/>
      <c r="P1847" s="366"/>
      <c r="Q1847" s="366"/>
      <c r="R1847" s="341" t="e">
        <f>IF(AND(W1813&lt;=U1813/3,MOD(W1813,1000)=0,NOT(W1813=0),AG1815=1),"","・【W列】国庫補助希望額に不備あり。")</f>
        <v>#REF!</v>
      </c>
      <c r="S1847" s="649"/>
      <c r="T1847" s="649"/>
      <c r="U1847" s="649"/>
      <c r="V1847" s="649"/>
      <c r="W1847" s="650"/>
    </row>
    <row r="1848" spans="1:33" s="7" customFormat="1" ht="17.45" customHeight="1" x14ac:dyDescent="0.15">
      <c r="A1848" s="320"/>
      <c r="B1848" s="624"/>
      <c r="C1848" s="370"/>
      <c r="D1848" s="371"/>
      <c r="E1848" s="371"/>
      <c r="F1848" s="371"/>
      <c r="G1848" s="364" t="e">
        <f>IF(#REF!="","",#REF!)</f>
        <v>#REF!</v>
      </c>
      <c r="H1848" s="375"/>
      <c r="I1848" s="376"/>
      <c r="J1848" s="364" t="e">
        <f>IF(#REF!="","",#REF!)</f>
        <v>#REF!</v>
      </c>
      <c r="K1848" s="375"/>
      <c r="L1848" s="375"/>
      <c r="M1848" s="376"/>
      <c r="N1848" s="364" t="e">
        <f>IF(#REF!="","",#REF!)</f>
        <v>#REF!</v>
      </c>
      <c r="O1848" s="375"/>
      <c r="P1848" s="375"/>
      <c r="Q1848" s="375"/>
      <c r="R1848" s="651" t="e">
        <f>IF(AND(SUM(F1836:G1838)&lt;=D1813,SUM(R1836:R1838)&lt;=D1813),"","・報酬の「配置人数」には年間を通じた配置予定人数を記載してください。(※１)及び記入例参照")</f>
        <v>#REF!</v>
      </c>
      <c r="S1848" s="652"/>
      <c r="T1848" s="652"/>
      <c r="U1848" s="652"/>
      <c r="V1848" s="652"/>
      <c r="W1848" s="653"/>
      <c r="X1848" s="31" t="str">
        <f>IF(AND(O1848="○",T1848="○"),"①か②の",IF(AND(O1848="―",T1848="―"),"エラー",""))</f>
        <v/>
      </c>
    </row>
    <row r="1849" spans="1:33" s="7" customFormat="1" ht="17.45" customHeight="1" x14ac:dyDescent="0.15">
      <c r="A1849" s="320"/>
      <c r="B1849" s="624"/>
      <c r="C1849" s="348" t="s">
        <v>224</v>
      </c>
      <c r="D1849" s="349"/>
      <c r="E1849" s="349"/>
      <c r="F1849" s="350"/>
      <c r="G1849" s="354" t="s">
        <v>225</v>
      </c>
      <c r="H1849" s="354"/>
      <c r="I1849" s="354"/>
      <c r="J1849" s="355" t="s">
        <v>242</v>
      </c>
      <c r="K1849" s="356"/>
      <c r="L1849" s="356"/>
      <c r="M1849" s="356"/>
      <c r="N1849" s="356"/>
      <c r="O1849" s="356"/>
      <c r="P1849" s="356"/>
      <c r="Q1849" s="356"/>
      <c r="R1849" s="651" t="e">
        <f>IF(AND(OR(COUNTIF(J1850,"①*"),COUNTIF(J1850,"②*")),AND(E1839&lt;&gt;"",E1840&lt;&gt;"",G1844="○",G1846="○",G1848="○",J1848="○",N1848="○",G1850="○")),"","・【成果目標】・【成果指標】・【部活動指導員について】・【支給要件の確認】・【部活動指導員の指導状況】・【地域連携・地域移行に資する取組】のいずれかに未入力箇所あり。")</f>
        <v>#REF!</v>
      </c>
      <c r="S1849" s="546"/>
      <c r="T1849" s="546"/>
      <c r="U1849" s="546"/>
      <c r="V1849" s="546"/>
      <c r="W1849" s="547"/>
    </row>
    <row r="1850" spans="1:33" s="7" customFormat="1" ht="26.45" customHeight="1" thickBot="1" x14ac:dyDescent="0.2">
      <c r="A1850" s="320"/>
      <c r="B1850" s="625"/>
      <c r="C1850" s="351"/>
      <c r="D1850" s="352"/>
      <c r="E1850" s="352"/>
      <c r="F1850" s="353"/>
      <c r="G1850" s="363" t="e">
        <f>IF(#REF!="","",#REF!)</f>
        <v>#REF!</v>
      </c>
      <c r="H1850" s="363"/>
      <c r="I1850" s="363"/>
      <c r="J1850" s="657" t="e">
        <f>IF(#REF!="","",#REF!)</f>
        <v>#REF!</v>
      </c>
      <c r="K1850" s="658"/>
      <c r="L1850" s="658"/>
      <c r="M1850" s="658"/>
      <c r="N1850" s="658"/>
      <c r="O1850" s="658"/>
      <c r="P1850" s="658"/>
      <c r="Q1850" s="658"/>
      <c r="R1850" s="654"/>
      <c r="S1850" s="655"/>
      <c r="T1850" s="655"/>
      <c r="U1850" s="655"/>
      <c r="V1850" s="655"/>
      <c r="W1850" s="656"/>
      <c r="X1850" s="31" t="str">
        <f>IF(AND(O1850="○",T1850="○"),"①か②の",IF(AND(O1850="―",T1850="―"),"エラー",""))</f>
        <v/>
      </c>
    </row>
    <row r="1851" spans="1:33" s="7" customFormat="1" ht="26.45" customHeight="1" x14ac:dyDescent="0.15">
      <c r="A1851" s="24" t="str">
        <f>IF(OR(COUNTIF(C1853,"*区"),COUNTIF(C1853,"*市"),COUNTIF(C1853,"*町"),COUNTIF(C1853,"*村"),COUNTIF(C1853,"*組合")),"○","市町村名×")</f>
        <v>市町村名×</v>
      </c>
      <c r="B1851" s="490" t="s">
        <v>106</v>
      </c>
      <c r="C1851" s="659" t="s">
        <v>236</v>
      </c>
      <c r="D1851" s="661" t="s">
        <v>237</v>
      </c>
      <c r="E1851" s="409" t="s">
        <v>191</v>
      </c>
      <c r="F1851" s="410"/>
      <c r="G1851" s="410"/>
      <c r="H1851" s="410"/>
      <c r="I1851" s="410"/>
      <c r="J1851" s="410"/>
      <c r="K1851" s="410"/>
      <c r="L1851" s="410"/>
      <c r="M1851" s="410"/>
      <c r="N1851" s="410"/>
      <c r="O1851" s="410"/>
      <c r="P1851" s="410"/>
      <c r="Q1851" s="410"/>
      <c r="R1851" s="410"/>
      <c r="S1851" s="410"/>
      <c r="T1851" s="410"/>
      <c r="U1851" s="492" t="s">
        <v>192</v>
      </c>
      <c r="V1851" s="492" t="s">
        <v>238</v>
      </c>
      <c r="W1851" s="517" t="s">
        <v>193</v>
      </c>
      <c r="X1851" s="25" t="e">
        <f>IF(OR(AF1855=2,NOT(AND(V1853&gt;0.3*U1853,V1853&lt;0.4*U1853,V1853&gt;=W1853))),"※３参照：【Ｕ列】都道府県補助額を確認してください","")</f>
        <v>#REF!</v>
      </c>
      <c r="Y1851" s="26"/>
    </row>
    <row r="1852" spans="1:33" s="7" customFormat="1" ht="21.6" customHeight="1" thickBot="1" x14ac:dyDescent="0.2">
      <c r="A1852" s="24" t="str">
        <f>IF(B1853="都道府県確認欄","No.不備","")</f>
        <v/>
      </c>
      <c r="B1852" s="491"/>
      <c r="C1852" s="660"/>
      <c r="D1852" s="662"/>
      <c r="E1852" s="411"/>
      <c r="F1852" s="412"/>
      <c r="G1852" s="412"/>
      <c r="H1852" s="412"/>
      <c r="I1852" s="412"/>
      <c r="J1852" s="412"/>
      <c r="K1852" s="412"/>
      <c r="L1852" s="412"/>
      <c r="M1852" s="412"/>
      <c r="N1852" s="412"/>
      <c r="O1852" s="412"/>
      <c r="P1852" s="412"/>
      <c r="Q1852" s="412"/>
      <c r="R1852" s="412"/>
      <c r="S1852" s="412"/>
      <c r="T1852" s="412"/>
      <c r="U1852" s="493"/>
      <c r="V1852" s="493"/>
      <c r="W1852" s="518"/>
      <c r="X1852" s="25" t="e">
        <f>IF(AND(W1853&lt;=U1853/3,MOD(W1853,1000)=0,NOT(W1853=0),AG1855=1),"","※３参照：【Ｖ列】国庫補助希望額を確認してください。")</f>
        <v>#REF!</v>
      </c>
      <c r="Y1852" s="26"/>
    </row>
    <row r="1853" spans="1:33" s="7" customFormat="1" ht="24" customHeight="1" x14ac:dyDescent="0.15">
      <c r="A1853" s="14"/>
      <c r="B1853" s="622" t="str">
        <f>IFERROR(IF(OR(COUNTIF(C1853,"*区"),COUNTIF(C1853,"*市"),COUNTIF(C1853,"*町"),COUNTIF(C1853,"*村"),COUNTIF(C1853,"*組合")),B1813+1,"－"),"都道府県確認欄")</f>
        <v>－</v>
      </c>
      <c r="C1853" s="626" t="e">
        <f>#REF!</f>
        <v>#REF!</v>
      </c>
      <c r="D1853" s="629" t="e">
        <f>SUM($F1855:$F1874)</f>
        <v>#REF!</v>
      </c>
      <c r="E1853" s="523" t="s">
        <v>194</v>
      </c>
      <c r="F1853" s="524" t="s">
        <v>195</v>
      </c>
      <c r="G1853" s="526" t="s">
        <v>196</v>
      </c>
      <c r="H1853" s="528" t="s">
        <v>197</v>
      </c>
      <c r="I1853" s="423" t="s">
        <v>198</v>
      </c>
      <c r="J1853" s="424"/>
      <c r="K1853" s="425"/>
      <c r="L1853" s="429" t="s">
        <v>100</v>
      </c>
      <c r="M1853" s="430"/>
      <c r="N1853" s="430"/>
      <c r="O1853" s="430"/>
      <c r="P1853" s="430"/>
      <c r="Q1853" s="430"/>
      <c r="R1853" s="430"/>
      <c r="S1853" s="431"/>
      <c r="T1853" s="413" t="s">
        <v>199</v>
      </c>
      <c r="U1853" s="415" t="e">
        <f>SUM($T1855,$O1876,$T1876)</f>
        <v>#REF!</v>
      </c>
      <c r="V1853" s="665" t="e">
        <f>#REF!</f>
        <v>#REF!</v>
      </c>
      <c r="W1853" s="667" t="e">
        <f>#REF!</f>
        <v>#REF!</v>
      </c>
      <c r="X1853" s="23" t="e">
        <f>IF(AND(AD1855=1,AE1855=1,AF1855=1,AG1855=1),"","入力不備あり")</f>
        <v>#REF!</v>
      </c>
      <c r="Y1853" s="26"/>
    </row>
    <row r="1854" spans="1:33" s="7" customFormat="1" ht="12.6" customHeight="1" thickBot="1" x14ac:dyDescent="0.2">
      <c r="A1854" s="14"/>
      <c r="B1854" s="623"/>
      <c r="C1854" s="627"/>
      <c r="D1854" s="630"/>
      <c r="E1854" s="523"/>
      <c r="F1854" s="525"/>
      <c r="G1854" s="527"/>
      <c r="H1854" s="529"/>
      <c r="I1854" s="426"/>
      <c r="J1854" s="427"/>
      <c r="K1854" s="428"/>
      <c r="L1854" s="432"/>
      <c r="M1854" s="432"/>
      <c r="N1854" s="432"/>
      <c r="O1854" s="432"/>
      <c r="P1854" s="432"/>
      <c r="Q1854" s="432"/>
      <c r="R1854" s="432"/>
      <c r="S1854" s="433"/>
      <c r="T1854" s="414"/>
      <c r="U1854" s="416"/>
      <c r="V1854" s="666"/>
      <c r="W1854" s="565"/>
      <c r="X1854" s="26"/>
      <c r="Y1854" s="7" t="s">
        <v>180</v>
      </c>
      <c r="Z1854" s="7" t="s">
        <v>200</v>
      </c>
      <c r="AA1854" s="7" t="s">
        <v>201</v>
      </c>
      <c r="AB1854" s="7" t="s">
        <v>202</v>
      </c>
      <c r="AD1854" s="7" t="s">
        <v>203</v>
      </c>
      <c r="AE1854" s="7" t="s">
        <v>107</v>
      </c>
      <c r="AF1854" s="7" t="s">
        <v>239</v>
      </c>
      <c r="AG1854" s="7" t="s">
        <v>204</v>
      </c>
    </row>
    <row r="1855" spans="1:33" s="7" customFormat="1" ht="17.45" customHeight="1" x14ac:dyDescent="0.15">
      <c r="A1855" s="27" t="e">
        <f>IF(AND(F1855&lt;&gt;"",G1855&lt;&gt;"",H1855&lt;&gt;"",I1855&lt;&gt;""),"","入力不備あり")</f>
        <v>#REF!</v>
      </c>
      <c r="B1855" s="623"/>
      <c r="C1855" s="628"/>
      <c r="D1855" s="631"/>
      <c r="E1855" s="523"/>
      <c r="F1855" s="47" t="e">
        <f>IF(#REF!="","",#REF!)</f>
        <v>#REF!</v>
      </c>
      <c r="G1855" s="49" t="e">
        <f>IF(#REF!="","",#REF!)</f>
        <v>#REF!</v>
      </c>
      <c r="H1855" s="54" t="e">
        <f>IF(#REF!="","",#REF!)</f>
        <v>#REF!</v>
      </c>
      <c r="I1855" s="385" t="str">
        <f>IFERROR(INT(G1855*H1855),"")</f>
        <v/>
      </c>
      <c r="J1855" s="386"/>
      <c r="K1855" s="387"/>
      <c r="L1855" s="613" t="e">
        <f>IF(#REF!="","",#REF!)</f>
        <v>#REF!</v>
      </c>
      <c r="M1855" s="613"/>
      <c r="N1855" s="613"/>
      <c r="O1855" s="613"/>
      <c r="P1855" s="613"/>
      <c r="Q1855" s="613"/>
      <c r="R1855" s="613"/>
      <c r="S1855" s="614"/>
      <c r="T1855" s="567">
        <f>SUM($I1855:$K1874)</f>
        <v>0</v>
      </c>
      <c r="U1855" s="416"/>
      <c r="V1855" s="666"/>
      <c r="W1855" s="565"/>
      <c r="X1855" s="23" t="e">
        <f>IF(AND(Y1855=1,Z1855=1,AA1855=1,AB1855=1,AD1855=1,AE1855=1,AF1855=1,AG1855=1),"","入力不備あり")</f>
        <v>#REF!</v>
      </c>
      <c r="Y1855" s="7">
        <f>IFERROR(IF(F1855="",2,IF(AND(F1855&gt;=1,(MOD(F1855,1)=0)),1,IF(AND(F1855=0,L1855&lt;&gt;""),1,2))),2)</f>
        <v>2</v>
      </c>
      <c r="Z1855" s="7" t="e">
        <f>IF(G1855="",2,IF(G1855&lt;=1600,1,2))</f>
        <v>#REF!</v>
      </c>
      <c r="AA1855" s="7" t="e">
        <f>IF(H1855="",2,IF(H1855&gt;=0,1,2))</f>
        <v>#REF!</v>
      </c>
      <c r="AB1855" s="7" t="e">
        <f>IF(I1855=#REF!,1,2)</f>
        <v>#REF!</v>
      </c>
      <c r="AD1855" s="7" t="e">
        <f>IF(T1855=#REF!,1,2)</f>
        <v>#REF!</v>
      </c>
      <c r="AE1855" s="7" t="e">
        <f>IF(U1853=#REF!,1,2)</f>
        <v>#REF!</v>
      </c>
      <c r="AF1855" s="7" t="e">
        <f>IF(V1853=0,2,IF(#REF!="",2,IF(V1853=#REF!,1,2)))</f>
        <v>#REF!</v>
      </c>
      <c r="AG1855" s="7" t="e">
        <f>IF(W1853=0,2,IF(W1853=#REF!,1,2))</f>
        <v>#REF!</v>
      </c>
    </row>
    <row r="1856" spans="1:33" s="7" customFormat="1" ht="17.45" customHeight="1" x14ac:dyDescent="0.15">
      <c r="A1856" s="27" t="e">
        <f>IF(AND(F1856="",G1856="",H1856="",I1856="",L1856=""),"",IF(AND(F1856&lt;&gt;"",G1856&lt;&gt;"",H1856&lt;&gt;"",I1856&lt;&gt;""),"","入力不備あり"))</f>
        <v>#REF!</v>
      </c>
      <c r="B1856" s="623"/>
      <c r="C1856" s="628"/>
      <c r="D1856" s="631"/>
      <c r="E1856" s="523"/>
      <c r="F1856" s="47" t="e">
        <f>IF(#REF!="","",#REF!)</f>
        <v>#REF!</v>
      </c>
      <c r="G1856" s="49" t="e">
        <f>IF(#REF!="","",#REF!)</f>
        <v>#REF!</v>
      </c>
      <c r="H1856" s="54" t="e">
        <f>IF(#REF!="","",#REF!)</f>
        <v>#REF!</v>
      </c>
      <c r="I1856" s="385" t="str">
        <f>IFERROR(INT(G1856*H1856),"")</f>
        <v/>
      </c>
      <c r="J1856" s="386"/>
      <c r="K1856" s="387"/>
      <c r="L1856" s="613" t="e">
        <f>IF(#REF!="","",#REF!)</f>
        <v>#REF!</v>
      </c>
      <c r="M1856" s="613"/>
      <c r="N1856" s="613"/>
      <c r="O1856" s="613"/>
      <c r="P1856" s="613"/>
      <c r="Q1856" s="613"/>
      <c r="R1856" s="613"/>
      <c r="S1856" s="614"/>
      <c r="T1856" s="567"/>
      <c r="U1856" s="416"/>
      <c r="V1856" s="666"/>
      <c r="W1856" s="565"/>
      <c r="X1856" s="23" t="e">
        <f>IF(AND(Y1856=3,Z1856=3,AA1856=3),"",IF(AND(Y1856=1,Z1856=1,AA1856=1,AB1856=1),"","入力不備あり"))</f>
        <v>#REF!</v>
      </c>
      <c r="Y1856" s="7">
        <f>IFERROR(IF(F1856="",3,IF(AND(F1856&gt;=1,(MOD(F1856,1)=0)),1,IF(AND(F1856=0,L1856&lt;&gt;""),1,2))),2)</f>
        <v>2</v>
      </c>
      <c r="Z1856" s="7" t="e">
        <f>IF(G1856="",3,IF(G1856&lt;=1600,1,2))</f>
        <v>#REF!</v>
      </c>
      <c r="AA1856" s="7" t="e">
        <f>IF(H1856="",3,IF(H1856&gt;=0,1,2))</f>
        <v>#REF!</v>
      </c>
      <c r="AB1856" s="7" t="e">
        <f>IF(I1856=#REF!,1,2)</f>
        <v>#REF!</v>
      </c>
    </row>
    <row r="1857" spans="1:28" s="7" customFormat="1" ht="17.45" customHeight="1" x14ac:dyDescent="0.15">
      <c r="A1857" s="27" t="e">
        <f>IF(AND(F1857="",G1857="",H1857="",I1857="",L1857=""),"",IF(AND(F1857&lt;&gt;"",G1857&lt;&gt;"",H1857&lt;&gt;"",I1857&lt;&gt;""),"","入力不備あり"))</f>
        <v>#REF!</v>
      </c>
      <c r="B1857" s="623"/>
      <c r="C1857" s="628"/>
      <c r="D1857" s="631"/>
      <c r="E1857" s="523"/>
      <c r="F1857" s="47" t="e">
        <f>IF(#REF!="","",#REF!)</f>
        <v>#REF!</v>
      </c>
      <c r="G1857" s="49" t="e">
        <f>IF(#REF!="","",#REF!)</f>
        <v>#REF!</v>
      </c>
      <c r="H1857" s="54" t="e">
        <f>IF(#REF!="","",#REF!)</f>
        <v>#REF!</v>
      </c>
      <c r="I1857" s="385" t="str">
        <f t="shared" ref="I1857:I1874" si="323">IFERROR(INT(G1857*H1857),"")</f>
        <v/>
      </c>
      <c r="J1857" s="386"/>
      <c r="K1857" s="387"/>
      <c r="L1857" s="613" t="e">
        <f>IF(#REF!="","",#REF!)</f>
        <v>#REF!</v>
      </c>
      <c r="M1857" s="613"/>
      <c r="N1857" s="613"/>
      <c r="O1857" s="613"/>
      <c r="P1857" s="613"/>
      <c r="Q1857" s="613"/>
      <c r="R1857" s="613"/>
      <c r="S1857" s="614"/>
      <c r="T1857" s="567"/>
      <c r="U1857" s="416"/>
      <c r="V1857" s="666"/>
      <c r="W1857" s="565"/>
      <c r="X1857" s="23" t="e">
        <f t="shared" ref="X1857:X1874" si="324">IF(AND(Y1857=3,Z1857=3,AA1857=3),"",IF(AND(Y1857=1,Z1857=1,AA1857=1,AB1857=1),"","入力不備あり"))</f>
        <v>#REF!</v>
      </c>
      <c r="Y1857" s="7">
        <f t="shared" ref="Y1857:Y1874" si="325">IFERROR(IF(F1857="",3,IF(AND(F1857&gt;=1,(MOD(F1857,1)=0)),1,IF(AND(F1857=0,L1857&lt;&gt;""),1,2))),2)</f>
        <v>2</v>
      </c>
      <c r="Z1857" s="7" t="e">
        <f t="shared" ref="Z1857:Z1874" si="326">IF(G1857="",3,IF(G1857&lt;=1600,1,2))</f>
        <v>#REF!</v>
      </c>
      <c r="AA1857" s="7" t="e">
        <f t="shared" ref="AA1857:AA1874" si="327">IF(H1857="",3,IF(H1857&gt;=0,1,2))</f>
        <v>#REF!</v>
      </c>
      <c r="AB1857" s="7" t="e">
        <f>IF(I1857=#REF!,1,2)</f>
        <v>#REF!</v>
      </c>
    </row>
    <row r="1858" spans="1:28" s="7" customFormat="1" ht="17.45" customHeight="1" x14ac:dyDescent="0.15">
      <c r="A1858" s="27" t="e">
        <f t="shared" ref="A1858:A1874" si="328">IF(AND(F1858="",G1858="",H1858="",I1858="",L1858=""),"",IF(AND(F1858&lt;&gt;"",G1858&lt;&gt;"",H1858&lt;&gt;"",I1858&lt;&gt;""),"","入力不備あり"))</f>
        <v>#REF!</v>
      </c>
      <c r="B1858" s="623"/>
      <c r="C1858" s="628"/>
      <c r="D1858" s="631"/>
      <c r="E1858" s="523"/>
      <c r="F1858" s="47" t="e">
        <f>IF(#REF!="","",#REF!)</f>
        <v>#REF!</v>
      </c>
      <c r="G1858" s="49" t="e">
        <f>IF(#REF!="","",#REF!)</f>
        <v>#REF!</v>
      </c>
      <c r="H1858" s="54" t="e">
        <f>IF(#REF!="","",#REF!)</f>
        <v>#REF!</v>
      </c>
      <c r="I1858" s="385" t="str">
        <f t="shared" si="323"/>
        <v/>
      </c>
      <c r="J1858" s="386"/>
      <c r="K1858" s="387"/>
      <c r="L1858" s="613" t="e">
        <f>IF(#REF!="","",#REF!)</f>
        <v>#REF!</v>
      </c>
      <c r="M1858" s="613"/>
      <c r="N1858" s="613"/>
      <c r="O1858" s="613"/>
      <c r="P1858" s="613"/>
      <c r="Q1858" s="613"/>
      <c r="R1858" s="613"/>
      <c r="S1858" s="614"/>
      <c r="T1858" s="567"/>
      <c r="U1858" s="416"/>
      <c r="V1858" s="666"/>
      <c r="W1858" s="565"/>
      <c r="X1858" s="23" t="e">
        <f t="shared" si="324"/>
        <v>#REF!</v>
      </c>
      <c r="Y1858" s="7">
        <f t="shared" si="325"/>
        <v>2</v>
      </c>
      <c r="Z1858" s="7" t="e">
        <f t="shared" si="326"/>
        <v>#REF!</v>
      </c>
      <c r="AA1858" s="7" t="e">
        <f t="shared" si="327"/>
        <v>#REF!</v>
      </c>
      <c r="AB1858" s="7" t="e">
        <f>IF(I1858=#REF!,1,2)</f>
        <v>#REF!</v>
      </c>
    </row>
    <row r="1859" spans="1:28" s="7" customFormat="1" ht="17.45" customHeight="1" x14ac:dyDescent="0.15">
      <c r="A1859" s="27" t="e">
        <f t="shared" si="328"/>
        <v>#REF!</v>
      </c>
      <c r="B1859" s="623"/>
      <c r="C1859" s="628"/>
      <c r="D1859" s="631"/>
      <c r="E1859" s="523"/>
      <c r="F1859" s="47" t="e">
        <f>IF(#REF!="","",#REF!)</f>
        <v>#REF!</v>
      </c>
      <c r="G1859" s="49" t="e">
        <f>IF(#REF!="","",#REF!)</f>
        <v>#REF!</v>
      </c>
      <c r="H1859" s="54" t="e">
        <f>IF(#REF!="","",#REF!)</f>
        <v>#REF!</v>
      </c>
      <c r="I1859" s="385" t="str">
        <f t="shared" si="323"/>
        <v/>
      </c>
      <c r="J1859" s="386"/>
      <c r="K1859" s="387"/>
      <c r="L1859" s="613" t="e">
        <f>IF(#REF!="","",#REF!)</f>
        <v>#REF!</v>
      </c>
      <c r="M1859" s="613"/>
      <c r="N1859" s="613"/>
      <c r="O1859" s="613"/>
      <c r="P1859" s="613"/>
      <c r="Q1859" s="613"/>
      <c r="R1859" s="613"/>
      <c r="S1859" s="614"/>
      <c r="T1859" s="567"/>
      <c r="U1859" s="416"/>
      <c r="V1859" s="666"/>
      <c r="W1859" s="565"/>
      <c r="X1859" s="23" t="e">
        <f t="shared" si="324"/>
        <v>#REF!</v>
      </c>
      <c r="Y1859" s="7">
        <f t="shared" si="325"/>
        <v>2</v>
      </c>
      <c r="Z1859" s="7" t="e">
        <f t="shared" si="326"/>
        <v>#REF!</v>
      </c>
      <c r="AA1859" s="7" t="e">
        <f t="shared" si="327"/>
        <v>#REF!</v>
      </c>
      <c r="AB1859" s="7" t="e">
        <f>IF(I1859=#REF!,1,2)</f>
        <v>#REF!</v>
      </c>
    </row>
    <row r="1860" spans="1:28" s="7" customFormat="1" ht="17.45" customHeight="1" x14ac:dyDescent="0.15">
      <c r="A1860" s="27" t="e">
        <f t="shared" si="328"/>
        <v>#REF!</v>
      </c>
      <c r="B1860" s="623"/>
      <c r="C1860" s="628"/>
      <c r="D1860" s="631"/>
      <c r="E1860" s="523"/>
      <c r="F1860" s="47" t="e">
        <f>IF(#REF!="","",#REF!)</f>
        <v>#REF!</v>
      </c>
      <c r="G1860" s="49" t="e">
        <f>IF(#REF!="","",#REF!)</f>
        <v>#REF!</v>
      </c>
      <c r="H1860" s="54" t="e">
        <f>IF(#REF!="","",#REF!)</f>
        <v>#REF!</v>
      </c>
      <c r="I1860" s="385" t="str">
        <f t="shared" si="323"/>
        <v/>
      </c>
      <c r="J1860" s="386"/>
      <c r="K1860" s="387"/>
      <c r="L1860" s="613" t="e">
        <f>IF(#REF!="","",#REF!)</f>
        <v>#REF!</v>
      </c>
      <c r="M1860" s="613"/>
      <c r="N1860" s="613"/>
      <c r="O1860" s="613"/>
      <c r="P1860" s="613"/>
      <c r="Q1860" s="613"/>
      <c r="R1860" s="613"/>
      <c r="S1860" s="614"/>
      <c r="T1860" s="567"/>
      <c r="U1860" s="416"/>
      <c r="V1860" s="666"/>
      <c r="W1860" s="565"/>
      <c r="X1860" s="23" t="e">
        <f t="shared" si="324"/>
        <v>#REF!</v>
      </c>
      <c r="Y1860" s="7">
        <f t="shared" si="325"/>
        <v>2</v>
      </c>
      <c r="Z1860" s="7" t="e">
        <f t="shared" si="326"/>
        <v>#REF!</v>
      </c>
      <c r="AA1860" s="7" t="e">
        <f t="shared" si="327"/>
        <v>#REF!</v>
      </c>
      <c r="AB1860" s="7" t="e">
        <f>IF(I1860=#REF!,1,2)</f>
        <v>#REF!</v>
      </c>
    </row>
    <row r="1861" spans="1:28" s="7" customFormat="1" ht="17.45" customHeight="1" x14ac:dyDescent="0.15">
      <c r="A1861" s="27" t="e">
        <f t="shared" si="328"/>
        <v>#REF!</v>
      </c>
      <c r="B1861" s="623"/>
      <c r="C1861" s="628"/>
      <c r="D1861" s="631"/>
      <c r="E1861" s="523"/>
      <c r="F1861" s="47" t="e">
        <f>IF(#REF!="","",#REF!)</f>
        <v>#REF!</v>
      </c>
      <c r="G1861" s="49" t="e">
        <f>IF(#REF!="","",#REF!)</f>
        <v>#REF!</v>
      </c>
      <c r="H1861" s="54" t="e">
        <f>IF(#REF!="","",#REF!)</f>
        <v>#REF!</v>
      </c>
      <c r="I1861" s="385" t="str">
        <f t="shared" si="323"/>
        <v/>
      </c>
      <c r="J1861" s="386"/>
      <c r="K1861" s="387"/>
      <c r="L1861" s="613" t="e">
        <f>IF(#REF!="","",#REF!)</f>
        <v>#REF!</v>
      </c>
      <c r="M1861" s="613"/>
      <c r="N1861" s="613"/>
      <c r="O1861" s="613"/>
      <c r="P1861" s="613"/>
      <c r="Q1861" s="613"/>
      <c r="R1861" s="613"/>
      <c r="S1861" s="614"/>
      <c r="T1861" s="567"/>
      <c r="U1861" s="416"/>
      <c r="V1861" s="666"/>
      <c r="W1861" s="565"/>
      <c r="X1861" s="23" t="e">
        <f t="shared" si="324"/>
        <v>#REF!</v>
      </c>
      <c r="Y1861" s="7">
        <f t="shared" si="325"/>
        <v>2</v>
      </c>
      <c r="Z1861" s="7" t="e">
        <f t="shared" si="326"/>
        <v>#REF!</v>
      </c>
      <c r="AA1861" s="7" t="e">
        <f t="shared" si="327"/>
        <v>#REF!</v>
      </c>
      <c r="AB1861" s="7" t="e">
        <f>IF(I1861=#REF!,1,2)</f>
        <v>#REF!</v>
      </c>
    </row>
    <row r="1862" spans="1:28" s="7" customFormat="1" ht="17.45" customHeight="1" x14ac:dyDescent="0.15">
      <c r="A1862" s="27" t="e">
        <f t="shared" si="328"/>
        <v>#REF!</v>
      </c>
      <c r="B1862" s="623"/>
      <c r="C1862" s="628"/>
      <c r="D1862" s="631"/>
      <c r="E1862" s="523"/>
      <c r="F1862" s="47" t="e">
        <f>IF(#REF!="","",#REF!)</f>
        <v>#REF!</v>
      </c>
      <c r="G1862" s="49" t="e">
        <f>IF(#REF!="","",#REF!)</f>
        <v>#REF!</v>
      </c>
      <c r="H1862" s="54" t="e">
        <f>IF(#REF!="","",#REF!)</f>
        <v>#REF!</v>
      </c>
      <c r="I1862" s="385" t="str">
        <f t="shared" si="323"/>
        <v/>
      </c>
      <c r="J1862" s="386"/>
      <c r="K1862" s="387"/>
      <c r="L1862" s="613" t="e">
        <f>IF(#REF!="","",#REF!)</f>
        <v>#REF!</v>
      </c>
      <c r="M1862" s="613"/>
      <c r="N1862" s="613"/>
      <c r="O1862" s="613"/>
      <c r="P1862" s="613"/>
      <c r="Q1862" s="613"/>
      <c r="R1862" s="613"/>
      <c r="S1862" s="614"/>
      <c r="T1862" s="567"/>
      <c r="U1862" s="416"/>
      <c r="V1862" s="666"/>
      <c r="W1862" s="565"/>
      <c r="X1862" s="23" t="e">
        <f t="shared" si="324"/>
        <v>#REF!</v>
      </c>
      <c r="Y1862" s="7">
        <f t="shared" si="325"/>
        <v>2</v>
      </c>
      <c r="Z1862" s="7" t="e">
        <f t="shared" si="326"/>
        <v>#REF!</v>
      </c>
      <c r="AA1862" s="7" t="e">
        <f t="shared" si="327"/>
        <v>#REF!</v>
      </c>
      <c r="AB1862" s="7" t="e">
        <f>IF(I1862=#REF!,1,2)</f>
        <v>#REF!</v>
      </c>
    </row>
    <row r="1863" spans="1:28" s="7" customFormat="1" ht="17.45" customHeight="1" x14ac:dyDescent="0.15">
      <c r="A1863" s="27" t="e">
        <f t="shared" si="328"/>
        <v>#REF!</v>
      </c>
      <c r="B1863" s="623"/>
      <c r="C1863" s="628"/>
      <c r="D1863" s="631"/>
      <c r="E1863" s="523"/>
      <c r="F1863" s="47" t="e">
        <f>IF(#REF!="","",#REF!)</f>
        <v>#REF!</v>
      </c>
      <c r="G1863" s="49" t="e">
        <f>IF(#REF!="","",#REF!)</f>
        <v>#REF!</v>
      </c>
      <c r="H1863" s="54" t="e">
        <f>IF(#REF!="","",#REF!)</f>
        <v>#REF!</v>
      </c>
      <c r="I1863" s="385" t="str">
        <f t="shared" si="323"/>
        <v/>
      </c>
      <c r="J1863" s="386"/>
      <c r="K1863" s="387"/>
      <c r="L1863" s="613" t="e">
        <f>IF(#REF!="","",#REF!)</f>
        <v>#REF!</v>
      </c>
      <c r="M1863" s="613"/>
      <c r="N1863" s="613"/>
      <c r="O1863" s="613"/>
      <c r="P1863" s="613"/>
      <c r="Q1863" s="613"/>
      <c r="R1863" s="613"/>
      <c r="S1863" s="614"/>
      <c r="T1863" s="567"/>
      <c r="U1863" s="416"/>
      <c r="V1863" s="666"/>
      <c r="W1863" s="565"/>
      <c r="X1863" s="23" t="e">
        <f t="shared" si="324"/>
        <v>#REF!</v>
      </c>
      <c r="Y1863" s="7">
        <f t="shared" si="325"/>
        <v>2</v>
      </c>
      <c r="Z1863" s="7" t="e">
        <f t="shared" si="326"/>
        <v>#REF!</v>
      </c>
      <c r="AA1863" s="7" t="e">
        <f t="shared" si="327"/>
        <v>#REF!</v>
      </c>
      <c r="AB1863" s="7" t="e">
        <f>IF(I1863=#REF!,1,2)</f>
        <v>#REF!</v>
      </c>
    </row>
    <row r="1864" spans="1:28" s="7" customFormat="1" ht="17.45" customHeight="1" x14ac:dyDescent="0.15">
      <c r="A1864" s="27" t="e">
        <f t="shared" si="328"/>
        <v>#REF!</v>
      </c>
      <c r="B1864" s="623"/>
      <c r="C1864" s="628"/>
      <c r="D1864" s="631"/>
      <c r="E1864" s="523"/>
      <c r="F1864" s="47" t="e">
        <f>IF(#REF!="","",#REF!)</f>
        <v>#REF!</v>
      </c>
      <c r="G1864" s="49" t="e">
        <f>IF(#REF!="","",#REF!)</f>
        <v>#REF!</v>
      </c>
      <c r="H1864" s="54" t="e">
        <f>IF(#REF!="","",#REF!)</f>
        <v>#REF!</v>
      </c>
      <c r="I1864" s="385" t="str">
        <f t="shared" si="323"/>
        <v/>
      </c>
      <c r="J1864" s="386"/>
      <c r="K1864" s="387"/>
      <c r="L1864" s="613" t="e">
        <f>IF(#REF!="","",#REF!)</f>
        <v>#REF!</v>
      </c>
      <c r="M1864" s="613"/>
      <c r="N1864" s="613"/>
      <c r="O1864" s="613"/>
      <c r="P1864" s="613"/>
      <c r="Q1864" s="613"/>
      <c r="R1864" s="613"/>
      <c r="S1864" s="614"/>
      <c r="T1864" s="567"/>
      <c r="U1864" s="416"/>
      <c r="V1864" s="666"/>
      <c r="W1864" s="565"/>
      <c r="X1864" s="23" t="e">
        <f t="shared" si="324"/>
        <v>#REF!</v>
      </c>
      <c r="Y1864" s="7">
        <f t="shared" si="325"/>
        <v>2</v>
      </c>
      <c r="Z1864" s="7" t="e">
        <f t="shared" si="326"/>
        <v>#REF!</v>
      </c>
      <c r="AA1864" s="7" t="e">
        <f t="shared" si="327"/>
        <v>#REF!</v>
      </c>
      <c r="AB1864" s="7" t="e">
        <f>IF(I1864=#REF!,1,2)</f>
        <v>#REF!</v>
      </c>
    </row>
    <row r="1865" spans="1:28" s="7" customFormat="1" ht="17.45" customHeight="1" x14ac:dyDescent="0.15">
      <c r="A1865" s="27" t="e">
        <f t="shared" si="328"/>
        <v>#REF!</v>
      </c>
      <c r="B1865" s="623"/>
      <c r="C1865" s="628"/>
      <c r="D1865" s="631"/>
      <c r="E1865" s="523"/>
      <c r="F1865" s="47" t="e">
        <f>IF(#REF!="","",#REF!)</f>
        <v>#REF!</v>
      </c>
      <c r="G1865" s="49" t="e">
        <f>IF(#REF!="","",#REF!)</f>
        <v>#REF!</v>
      </c>
      <c r="H1865" s="54" t="e">
        <f>IF(#REF!="","",#REF!)</f>
        <v>#REF!</v>
      </c>
      <c r="I1865" s="385" t="str">
        <f t="shared" si="323"/>
        <v/>
      </c>
      <c r="J1865" s="386"/>
      <c r="K1865" s="387"/>
      <c r="L1865" s="613" t="e">
        <f>IF(#REF!="","",#REF!)</f>
        <v>#REF!</v>
      </c>
      <c r="M1865" s="613"/>
      <c r="N1865" s="613"/>
      <c r="O1865" s="613"/>
      <c r="P1865" s="613"/>
      <c r="Q1865" s="613"/>
      <c r="R1865" s="613"/>
      <c r="S1865" s="614"/>
      <c r="T1865" s="567"/>
      <c r="U1865" s="416"/>
      <c r="V1865" s="666"/>
      <c r="W1865" s="565"/>
      <c r="X1865" s="23" t="e">
        <f t="shared" si="324"/>
        <v>#REF!</v>
      </c>
      <c r="Y1865" s="7">
        <f t="shared" si="325"/>
        <v>2</v>
      </c>
      <c r="Z1865" s="7" t="e">
        <f t="shared" si="326"/>
        <v>#REF!</v>
      </c>
      <c r="AA1865" s="7" t="e">
        <f t="shared" si="327"/>
        <v>#REF!</v>
      </c>
      <c r="AB1865" s="7" t="e">
        <f>IF(I1865=#REF!,1,2)</f>
        <v>#REF!</v>
      </c>
    </row>
    <row r="1866" spans="1:28" s="7" customFormat="1" ht="17.45" customHeight="1" x14ac:dyDescent="0.15">
      <c r="A1866" s="27" t="e">
        <f t="shared" si="328"/>
        <v>#REF!</v>
      </c>
      <c r="B1866" s="623"/>
      <c r="C1866" s="628"/>
      <c r="D1866" s="631"/>
      <c r="E1866" s="523"/>
      <c r="F1866" s="47" t="e">
        <f>IF(#REF!="","",#REF!)</f>
        <v>#REF!</v>
      </c>
      <c r="G1866" s="49" t="e">
        <f>IF(#REF!="","",#REF!)</f>
        <v>#REF!</v>
      </c>
      <c r="H1866" s="54" t="e">
        <f>IF(#REF!="","",#REF!)</f>
        <v>#REF!</v>
      </c>
      <c r="I1866" s="385" t="str">
        <f t="shared" si="323"/>
        <v/>
      </c>
      <c r="J1866" s="386"/>
      <c r="K1866" s="387"/>
      <c r="L1866" s="613" t="e">
        <f>IF(#REF!="","",#REF!)</f>
        <v>#REF!</v>
      </c>
      <c r="M1866" s="613"/>
      <c r="N1866" s="613"/>
      <c r="O1866" s="613"/>
      <c r="P1866" s="613"/>
      <c r="Q1866" s="613"/>
      <c r="R1866" s="613"/>
      <c r="S1866" s="614"/>
      <c r="T1866" s="567"/>
      <c r="U1866" s="416"/>
      <c r="V1866" s="666"/>
      <c r="W1866" s="565"/>
      <c r="X1866" s="23" t="e">
        <f t="shared" si="324"/>
        <v>#REF!</v>
      </c>
      <c r="Y1866" s="7">
        <f t="shared" si="325"/>
        <v>2</v>
      </c>
      <c r="Z1866" s="7" t="e">
        <f t="shared" si="326"/>
        <v>#REF!</v>
      </c>
      <c r="AA1866" s="7" t="e">
        <f t="shared" si="327"/>
        <v>#REF!</v>
      </c>
      <c r="AB1866" s="7" t="e">
        <f>IF(I1866=#REF!,1,2)</f>
        <v>#REF!</v>
      </c>
    </row>
    <row r="1867" spans="1:28" s="7" customFormat="1" ht="17.45" customHeight="1" x14ac:dyDescent="0.15">
      <c r="A1867" s="27" t="e">
        <f t="shared" si="328"/>
        <v>#REF!</v>
      </c>
      <c r="B1867" s="623"/>
      <c r="C1867" s="628"/>
      <c r="D1867" s="631"/>
      <c r="E1867" s="523"/>
      <c r="F1867" s="47" t="e">
        <f>IF(#REF!="","",#REF!)</f>
        <v>#REF!</v>
      </c>
      <c r="G1867" s="49" t="e">
        <f>IF(#REF!="","",#REF!)</f>
        <v>#REF!</v>
      </c>
      <c r="H1867" s="54" t="e">
        <f>IF(#REF!="","",#REF!)</f>
        <v>#REF!</v>
      </c>
      <c r="I1867" s="385" t="str">
        <f t="shared" si="323"/>
        <v/>
      </c>
      <c r="J1867" s="386"/>
      <c r="K1867" s="387"/>
      <c r="L1867" s="613" t="e">
        <f>IF(#REF!="","",#REF!)</f>
        <v>#REF!</v>
      </c>
      <c r="M1867" s="613"/>
      <c r="N1867" s="613"/>
      <c r="O1867" s="613"/>
      <c r="P1867" s="613"/>
      <c r="Q1867" s="613"/>
      <c r="R1867" s="613"/>
      <c r="S1867" s="614"/>
      <c r="T1867" s="567"/>
      <c r="U1867" s="416"/>
      <c r="V1867" s="666"/>
      <c r="W1867" s="565"/>
      <c r="X1867" s="23" t="e">
        <f t="shared" si="324"/>
        <v>#REF!</v>
      </c>
      <c r="Y1867" s="7">
        <f t="shared" si="325"/>
        <v>2</v>
      </c>
      <c r="Z1867" s="7" t="e">
        <f t="shared" si="326"/>
        <v>#REF!</v>
      </c>
      <c r="AA1867" s="7" t="e">
        <f t="shared" si="327"/>
        <v>#REF!</v>
      </c>
      <c r="AB1867" s="7" t="e">
        <f>IF(I1867=#REF!,1,2)</f>
        <v>#REF!</v>
      </c>
    </row>
    <row r="1868" spans="1:28" s="7" customFormat="1" ht="17.45" customHeight="1" x14ac:dyDescent="0.15">
      <c r="A1868" s="27" t="e">
        <f t="shared" si="328"/>
        <v>#REF!</v>
      </c>
      <c r="B1868" s="623"/>
      <c r="C1868" s="628"/>
      <c r="D1868" s="631"/>
      <c r="E1868" s="523"/>
      <c r="F1868" s="47" t="e">
        <f>IF(#REF!="","",#REF!)</f>
        <v>#REF!</v>
      </c>
      <c r="G1868" s="49" t="e">
        <f>IF(#REF!="","",#REF!)</f>
        <v>#REF!</v>
      </c>
      <c r="H1868" s="54" t="e">
        <f>IF(#REF!="","",#REF!)</f>
        <v>#REF!</v>
      </c>
      <c r="I1868" s="385" t="str">
        <f t="shared" si="323"/>
        <v/>
      </c>
      <c r="J1868" s="386"/>
      <c r="K1868" s="387"/>
      <c r="L1868" s="613" t="e">
        <f>IF(#REF!="","",#REF!)</f>
        <v>#REF!</v>
      </c>
      <c r="M1868" s="613"/>
      <c r="N1868" s="613"/>
      <c r="O1868" s="613"/>
      <c r="P1868" s="613"/>
      <c r="Q1868" s="613"/>
      <c r="R1868" s="613"/>
      <c r="S1868" s="614"/>
      <c r="T1868" s="567"/>
      <c r="U1868" s="416"/>
      <c r="V1868" s="666"/>
      <c r="W1868" s="565"/>
      <c r="X1868" s="23" t="e">
        <f t="shared" si="324"/>
        <v>#REF!</v>
      </c>
      <c r="Y1868" s="7">
        <f t="shared" si="325"/>
        <v>2</v>
      </c>
      <c r="Z1868" s="7" t="e">
        <f t="shared" si="326"/>
        <v>#REF!</v>
      </c>
      <c r="AA1868" s="7" t="e">
        <f t="shared" si="327"/>
        <v>#REF!</v>
      </c>
      <c r="AB1868" s="7" t="e">
        <f>IF(I1868=#REF!,1,2)</f>
        <v>#REF!</v>
      </c>
    </row>
    <row r="1869" spans="1:28" s="7" customFormat="1" ht="17.45" customHeight="1" x14ac:dyDescent="0.15">
      <c r="A1869" s="27" t="e">
        <f t="shared" si="328"/>
        <v>#REF!</v>
      </c>
      <c r="B1869" s="623"/>
      <c r="C1869" s="628"/>
      <c r="D1869" s="631"/>
      <c r="E1869" s="523"/>
      <c r="F1869" s="47" t="e">
        <f>IF(#REF!="","",#REF!)</f>
        <v>#REF!</v>
      </c>
      <c r="G1869" s="49" t="e">
        <f>IF(#REF!="","",#REF!)</f>
        <v>#REF!</v>
      </c>
      <c r="H1869" s="54" t="e">
        <f>IF(#REF!="","",#REF!)</f>
        <v>#REF!</v>
      </c>
      <c r="I1869" s="385" t="str">
        <f t="shared" si="323"/>
        <v/>
      </c>
      <c r="J1869" s="386"/>
      <c r="K1869" s="387"/>
      <c r="L1869" s="613" t="e">
        <f>IF(#REF!="","",#REF!)</f>
        <v>#REF!</v>
      </c>
      <c r="M1869" s="613"/>
      <c r="N1869" s="613"/>
      <c r="O1869" s="613"/>
      <c r="P1869" s="613"/>
      <c r="Q1869" s="613"/>
      <c r="R1869" s="613"/>
      <c r="S1869" s="614"/>
      <c r="T1869" s="567"/>
      <c r="U1869" s="416"/>
      <c r="V1869" s="666"/>
      <c r="W1869" s="565"/>
      <c r="X1869" s="23" t="e">
        <f t="shared" si="324"/>
        <v>#REF!</v>
      </c>
      <c r="Y1869" s="7">
        <f t="shared" si="325"/>
        <v>2</v>
      </c>
      <c r="Z1869" s="7" t="e">
        <f t="shared" si="326"/>
        <v>#REF!</v>
      </c>
      <c r="AA1869" s="7" t="e">
        <f t="shared" si="327"/>
        <v>#REF!</v>
      </c>
      <c r="AB1869" s="7" t="e">
        <f>IF(I1869=#REF!,1,2)</f>
        <v>#REF!</v>
      </c>
    </row>
    <row r="1870" spans="1:28" s="7" customFormat="1" ht="17.45" customHeight="1" x14ac:dyDescent="0.15">
      <c r="A1870" s="27" t="e">
        <f t="shared" si="328"/>
        <v>#REF!</v>
      </c>
      <c r="B1870" s="623"/>
      <c r="C1870" s="628"/>
      <c r="D1870" s="631"/>
      <c r="E1870" s="523"/>
      <c r="F1870" s="47" t="e">
        <f>IF(#REF!="","",#REF!)</f>
        <v>#REF!</v>
      </c>
      <c r="G1870" s="49" t="e">
        <f>IF(#REF!="","",#REF!)</f>
        <v>#REF!</v>
      </c>
      <c r="H1870" s="54" t="e">
        <f>IF(#REF!="","",#REF!)</f>
        <v>#REF!</v>
      </c>
      <c r="I1870" s="385" t="str">
        <f t="shared" si="323"/>
        <v/>
      </c>
      <c r="J1870" s="386"/>
      <c r="K1870" s="387"/>
      <c r="L1870" s="613" t="e">
        <f>IF(#REF!="","",#REF!)</f>
        <v>#REF!</v>
      </c>
      <c r="M1870" s="613"/>
      <c r="N1870" s="613"/>
      <c r="O1870" s="613"/>
      <c r="P1870" s="613"/>
      <c r="Q1870" s="613"/>
      <c r="R1870" s="613"/>
      <c r="S1870" s="614"/>
      <c r="T1870" s="567"/>
      <c r="U1870" s="416"/>
      <c r="V1870" s="666"/>
      <c r="W1870" s="565"/>
      <c r="X1870" s="23" t="e">
        <f t="shared" si="324"/>
        <v>#REF!</v>
      </c>
      <c r="Y1870" s="7">
        <f t="shared" si="325"/>
        <v>2</v>
      </c>
      <c r="Z1870" s="7" t="e">
        <f t="shared" si="326"/>
        <v>#REF!</v>
      </c>
      <c r="AA1870" s="7" t="e">
        <f t="shared" si="327"/>
        <v>#REF!</v>
      </c>
      <c r="AB1870" s="7" t="e">
        <f>IF(I1870=#REF!,1,2)</f>
        <v>#REF!</v>
      </c>
    </row>
    <row r="1871" spans="1:28" s="7" customFormat="1" ht="17.45" customHeight="1" x14ac:dyDescent="0.15">
      <c r="A1871" s="27" t="e">
        <f t="shared" si="328"/>
        <v>#REF!</v>
      </c>
      <c r="B1871" s="623"/>
      <c r="C1871" s="628"/>
      <c r="D1871" s="631"/>
      <c r="E1871" s="523"/>
      <c r="F1871" s="47" t="e">
        <f>IF(#REF!="","",#REF!)</f>
        <v>#REF!</v>
      </c>
      <c r="G1871" s="49" t="e">
        <f>IF(#REF!="","",#REF!)</f>
        <v>#REF!</v>
      </c>
      <c r="H1871" s="54" t="e">
        <f>IF(#REF!="","",#REF!)</f>
        <v>#REF!</v>
      </c>
      <c r="I1871" s="385" t="str">
        <f t="shared" si="323"/>
        <v/>
      </c>
      <c r="J1871" s="386"/>
      <c r="K1871" s="387"/>
      <c r="L1871" s="613" t="e">
        <f>IF(#REF!="","",#REF!)</f>
        <v>#REF!</v>
      </c>
      <c r="M1871" s="613"/>
      <c r="N1871" s="613"/>
      <c r="O1871" s="613"/>
      <c r="P1871" s="613"/>
      <c r="Q1871" s="613"/>
      <c r="R1871" s="613"/>
      <c r="S1871" s="614"/>
      <c r="T1871" s="567"/>
      <c r="U1871" s="416"/>
      <c r="V1871" s="666"/>
      <c r="W1871" s="565"/>
      <c r="X1871" s="23" t="e">
        <f t="shared" si="324"/>
        <v>#REF!</v>
      </c>
      <c r="Y1871" s="7">
        <f t="shared" si="325"/>
        <v>2</v>
      </c>
      <c r="Z1871" s="7" t="e">
        <f t="shared" si="326"/>
        <v>#REF!</v>
      </c>
      <c r="AA1871" s="7" t="e">
        <f t="shared" si="327"/>
        <v>#REF!</v>
      </c>
      <c r="AB1871" s="7" t="e">
        <f>IF(I1871=#REF!,1,2)</f>
        <v>#REF!</v>
      </c>
    </row>
    <row r="1872" spans="1:28" s="7" customFormat="1" ht="17.45" customHeight="1" x14ac:dyDescent="0.15">
      <c r="A1872" s="27" t="e">
        <f t="shared" si="328"/>
        <v>#REF!</v>
      </c>
      <c r="B1872" s="623"/>
      <c r="C1872" s="628"/>
      <c r="D1872" s="631"/>
      <c r="E1872" s="523"/>
      <c r="F1872" s="47" t="e">
        <f>IF(#REF!="","",#REF!)</f>
        <v>#REF!</v>
      </c>
      <c r="G1872" s="49" t="e">
        <f>IF(#REF!="","",#REF!)</f>
        <v>#REF!</v>
      </c>
      <c r="H1872" s="54" t="e">
        <f>IF(#REF!="","",#REF!)</f>
        <v>#REF!</v>
      </c>
      <c r="I1872" s="385" t="str">
        <f t="shared" si="323"/>
        <v/>
      </c>
      <c r="J1872" s="386"/>
      <c r="K1872" s="387"/>
      <c r="L1872" s="613" t="e">
        <f>IF(#REF!="","",#REF!)</f>
        <v>#REF!</v>
      </c>
      <c r="M1872" s="613"/>
      <c r="N1872" s="613"/>
      <c r="O1872" s="613"/>
      <c r="P1872" s="613"/>
      <c r="Q1872" s="613"/>
      <c r="R1872" s="613"/>
      <c r="S1872" s="614"/>
      <c r="T1872" s="567"/>
      <c r="U1872" s="416"/>
      <c r="V1872" s="666"/>
      <c r="W1872" s="565"/>
      <c r="X1872" s="23" t="e">
        <f t="shared" si="324"/>
        <v>#REF!</v>
      </c>
      <c r="Y1872" s="7">
        <f t="shared" si="325"/>
        <v>2</v>
      </c>
      <c r="Z1872" s="7" t="e">
        <f t="shared" si="326"/>
        <v>#REF!</v>
      </c>
      <c r="AA1872" s="7" t="e">
        <f t="shared" si="327"/>
        <v>#REF!</v>
      </c>
      <c r="AB1872" s="7" t="e">
        <f>IF(I1872=#REF!,1,2)</f>
        <v>#REF!</v>
      </c>
    </row>
    <row r="1873" spans="1:30" s="7" customFormat="1" ht="17.45" customHeight="1" x14ac:dyDescent="0.15">
      <c r="A1873" s="27" t="e">
        <f t="shared" si="328"/>
        <v>#REF!</v>
      </c>
      <c r="B1873" s="623"/>
      <c r="C1873" s="628"/>
      <c r="D1873" s="631"/>
      <c r="E1873" s="523"/>
      <c r="F1873" s="47" t="e">
        <f>IF(#REF!="","",#REF!)</f>
        <v>#REF!</v>
      </c>
      <c r="G1873" s="49" t="e">
        <f>IF(#REF!="","",#REF!)</f>
        <v>#REF!</v>
      </c>
      <c r="H1873" s="54" t="e">
        <f>IF(#REF!="","",#REF!)</f>
        <v>#REF!</v>
      </c>
      <c r="I1873" s="385" t="str">
        <f t="shared" si="323"/>
        <v/>
      </c>
      <c r="J1873" s="386"/>
      <c r="K1873" s="387"/>
      <c r="L1873" s="613" t="e">
        <f>IF(#REF!="","",#REF!)</f>
        <v>#REF!</v>
      </c>
      <c r="M1873" s="613"/>
      <c r="N1873" s="613"/>
      <c r="O1873" s="613"/>
      <c r="P1873" s="613"/>
      <c r="Q1873" s="613"/>
      <c r="R1873" s="613"/>
      <c r="S1873" s="614"/>
      <c r="T1873" s="567"/>
      <c r="U1873" s="416"/>
      <c r="V1873" s="666"/>
      <c r="W1873" s="565"/>
      <c r="X1873" s="23" t="e">
        <f t="shared" si="324"/>
        <v>#REF!</v>
      </c>
      <c r="Y1873" s="7">
        <f t="shared" si="325"/>
        <v>2</v>
      </c>
      <c r="Z1873" s="7" t="e">
        <f t="shared" si="326"/>
        <v>#REF!</v>
      </c>
      <c r="AA1873" s="7" t="e">
        <f t="shared" si="327"/>
        <v>#REF!</v>
      </c>
      <c r="AB1873" s="7" t="e">
        <f>IF(I1873=#REF!,1,2)</f>
        <v>#REF!</v>
      </c>
    </row>
    <row r="1874" spans="1:30" s="7" customFormat="1" ht="17.45" customHeight="1" thickBot="1" x14ac:dyDescent="0.2">
      <c r="A1874" s="27" t="e">
        <f t="shared" si="328"/>
        <v>#REF!</v>
      </c>
      <c r="B1874" s="623"/>
      <c r="C1874" s="628"/>
      <c r="D1874" s="631"/>
      <c r="E1874" s="523"/>
      <c r="F1874" s="47" t="e">
        <f>IF(#REF!="","",#REF!)</f>
        <v>#REF!</v>
      </c>
      <c r="G1874" s="49" t="e">
        <f>IF(#REF!="","",#REF!)</f>
        <v>#REF!</v>
      </c>
      <c r="H1874" s="54" t="e">
        <f>IF(#REF!="","",#REF!)</f>
        <v>#REF!</v>
      </c>
      <c r="I1874" s="385" t="str">
        <f t="shared" si="323"/>
        <v/>
      </c>
      <c r="J1874" s="386"/>
      <c r="K1874" s="387"/>
      <c r="L1874" s="613" t="e">
        <f>IF(#REF!="","",#REF!)</f>
        <v>#REF!</v>
      </c>
      <c r="M1874" s="613"/>
      <c r="N1874" s="613"/>
      <c r="O1874" s="613"/>
      <c r="P1874" s="613"/>
      <c r="Q1874" s="613"/>
      <c r="R1874" s="613"/>
      <c r="S1874" s="614"/>
      <c r="T1874" s="668"/>
      <c r="U1874" s="416"/>
      <c r="V1874" s="666"/>
      <c r="W1874" s="565"/>
      <c r="X1874" s="23" t="e">
        <f t="shared" si="324"/>
        <v>#REF!</v>
      </c>
      <c r="Y1874" s="7">
        <f t="shared" si="325"/>
        <v>2</v>
      </c>
      <c r="Z1874" s="7" t="e">
        <f t="shared" si="326"/>
        <v>#REF!</v>
      </c>
      <c r="AA1874" s="7" t="e">
        <f t="shared" si="327"/>
        <v>#REF!</v>
      </c>
      <c r="AB1874" s="7" t="e">
        <f>IF(I1874=#REF!,1,2)</f>
        <v>#REF!</v>
      </c>
    </row>
    <row r="1875" spans="1:30" s="7" customFormat="1" ht="36" customHeight="1" thickBot="1" x14ac:dyDescent="0.2">
      <c r="A1875" s="13"/>
      <c r="B1875" s="623"/>
      <c r="C1875" s="628"/>
      <c r="D1875" s="631"/>
      <c r="E1875" s="508" t="s">
        <v>240</v>
      </c>
      <c r="F1875" s="511" t="s">
        <v>206</v>
      </c>
      <c r="G1875" s="435"/>
      <c r="H1875" s="434" t="s">
        <v>207</v>
      </c>
      <c r="I1875" s="435"/>
      <c r="J1875" s="435"/>
      <c r="K1875" s="435"/>
      <c r="L1875" s="436" t="s">
        <v>208</v>
      </c>
      <c r="M1875" s="436"/>
      <c r="N1875" s="436"/>
      <c r="O1875" s="669" t="s">
        <v>209</v>
      </c>
      <c r="P1875" s="670"/>
      <c r="Q1875" s="512" t="s">
        <v>210</v>
      </c>
      <c r="R1875" s="38" t="s">
        <v>206</v>
      </c>
      <c r="S1875" s="39" t="s">
        <v>202</v>
      </c>
      <c r="T1875" s="44" t="s">
        <v>211</v>
      </c>
      <c r="U1875" s="416"/>
      <c r="V1875" s="666"/>
      <c r="W1875" s="565"/>
      <c r="X1875" s="28"/>
      <c r="Y1875" s="21" t="s">
        <v>212</v>
      </c>
      <c r="Z1875" s="21" t="s">
        <v>210</v>
      </c>
      <c r="AB1875" s="45" t="s">
        <v>213</v>
      </c>
      <c r="AC1875" s="45" t="s">
        <v>214</v>
      </c>
      <c r="AD1875" s="22"/>
    </row>
    <row r="1876" spans="1:30" s="7" customFormat="1" ht="15" customHeight="1" x14ac:dyDescent="0.15">
      <c r="A1876" s="29"/>
      <c r="B1876" s="623"/>
      <c r="C1876" s="628"/>
      <c r="D1876" s="631"/>
      <c r="E1876" s="509"/>
      <c r="F1876" s="515" t="e">
        <f>IF(#REF!="","",#REF!)</f>
        <v>#REF!</v>
      </c>
      <c r="G1876" s="516"/>
      <c r="H1876" s="439" t="e">
        <f>IF(#REF!="","",#REF!)</f>
        <v>#REF!</v>
      </c>
      <c r="I1876" s="440"/>
      <c r="J1876" s="440"/>
      <c r="K1876" s="440"/>
      <c r="L1876" s="441" t="e">
        <f>IF(#REF!="","",#REF!)</f>
        <v>#REF!</v>
      </c>
      <c r="M1876" s="442"/>
      <c r="N1876" s="442"/>
      <c r="O1876" s="443" t="e">
        <f>SUM($L1876:$N1878)</f>
        <v>#REF!</v>
      </c>
      <c r="P1876" s="444"/>
      <c r="Q1876" s="513"/>
      <c r="R1876" s="42" t="e">
        <f>IF(#REF!="","",#REF!)</f>
        <v>#REF!</v>
      </c>
      <c r="S1876" s="40" t="e">
        <f>IF(#REF!="","",#REF!)</f>
        <v>#REF!</v>
      </c>
      <c r="T1876" s="617" t="e">
        <f>SUM($S1876:$S1878)</f>
        <v>#REF!</v>
      </c>
      <c r="U1876" s="416"/>
      <c r="V1876" s="666"/>
      <c r="W1876" s="565"/>
      <c r="X1876" s="23" t="e">
        <f>IF(OR(Y1876=2,Z1876=2,AB1876=2,AC1876=2),"入力不備あり","")</f>
        <v>#REF!</v>
      </c>
      <c r="Y1876" s="41" t="e">
        <f>IF(AND(F1876="",H1876="",L1876=""),"",IF(AND(F1876&lt;&gt;"",F1876&gt;0,L1876&lt;&gt;"",L1876&gt;0,H1876="○"),"",2))</f>
        <v>#REF!</v>
      </c>
      <c r="Z1876" s="41" t="e">
        <f>IF(AND(R1876="",S1876=""),"",IF(AND(R1876&gt;0,R1876&lt;&gt;"",S1876&gt;0,S1876&lt;&gt;""),"",2))</f>
        <v>#REF!</v>
      </c>
      <c r="AA1876" s="30"/>
      <c r="AB1876" s="7" t="e">
        <f>IF(AND(O1876=0,#REF!=0),"",IF(O1876=#REF!,1,2))</f>
        <v>#REF!</v>
      </c>
      <c r="AC1876" s="7" t="e">
        <f>IF(AND(T1876=0,#REF!=0),"",IF(T1876=#REF!,1,2))</f>
        <v>#REF!</v>
      </c>
    </row>
    <row r="1877" spans="1:30" s="7" customFormat="1" ht="15" customHeight="1" x14ac:dyDescent="0.15">
      <c r="A1877" s="29"/>
      <c r="B1877" s="623"/>
      <c r="C1877" s="628"/>
      <c r="D1877" s="631"/>
      <c r="E1877" s="509"/>
      <c r="F1877" s="500" t="e">
        <f>IF(#REF!="","",#REF!)</f>
        <v>#REF!</v>
      </c>
      <c r="G1877" s="501"/>
      <c r="H1877" s="448" t="e">
        <f>IF(#REF!="","",#REF!)</f>
        <v>#REF!</v>
      </c>
      <c r="I1877" s="449"/>
      <c r="J1877" s="449"/>
      <c r="K1877" s="449"/>
      <c r="L1877" s="450" t="e">
        <f>IF(#REF!="","",#REF!)</f>
        <v>#REF!</v>
      </c>
      <c r="M1877" s="451"/>
      <c r="N1877" s="451"/>
      <c r="O1877" s="445"/>
      <c r="P1877" s="444"/>
      <c r="Q1877" s="513"/>
      <c r="R1877" s="42" t="e">
        <f>IF(#REF!="","",#REF!)</f>
        <v>#REF!</v>
      </c>
      <c r="S1877" s="40" t="e">
        <f>IF(#REF!="","",#REF!)</f>
        <v>#REF!</v>
      </c>
      <c r="T1877" s="618"/>
      <c r="U1877" s="416"/>
      <c r="V1877" s="666"/>
      <c r="W1877" s="565"/>
      <c r="X1877" s="23" t="e">
        <f>IF(OR(Y1877=2,Z1877=2),"入力不備あり","")</f>
        <v>#REF!</v>
      </c>
      <c r="Y1877" s="41" t="e">
        <f>IF(AND(F1877="",H1877="",L1877=""),"",IF(AND(F1877&lt;&gt;"",F1877&gt;0,L1877&lt;&gt;"",L1877&gt;0,H1877="○"),"",2))</f>
        <v>#REF!</v>
      </c>
      <c r="Z1877" s="41" t="e">
        <f t="shared" ref="Z1877:Z1878" si="329">IF(AND(R1877="",S1877=""),"",IF(AND(R1877&gt;0,R1877&lt;&gt;"",S1877&gt;0,S1877&lt;&gt;""),"",2))</f>
        <v>#REF!</v>
      </c>
      <c r="AA1877" s="30"/>
    </row>
    <row r="1878" spans="1:30" s="7" customFormat="1" ht="15" customHeight="1" thickBot="1" x14ac:dyDescent="0.2">
      <c r="A1878" s="29"/>
      <c r="B1878" s="623"/>
      <c r="C1878" s="628"/>
      <c r="D1878" s="631"/>
      <c r="E1878" s="615"/>
      <c r="F1878" s="620" t="e">
        <f>IF(#REF!="","",#REF!)</f>
        <v>#REF!</v>
      </c>
      <c r="G1878" s="621"/>
      <c r="H1878" s="640" t="e">
        <f>IF(#REF!="","",#REF!)</f>
        <v>#REF!</v>
      </c>
      <c r="I1878" s="641"/>
      <c r="J1878" s="641"/>
      <c r="K1878" s="641"/>
      <c r="L1878" s="642" t="e">
        <f>IF(#REF!="","",#REF!)</f>
        <v>#REF!</v>
      </c>
      <c r="M1878" s="643"/>
      <c r="N1878" s="643"/>
      <c r="O1878" s="663"/>
      <c r="P1878" s="664"/>
      <c r="Q1878" s="616"/>
      <c r="R1878" s="59" t="e">
        <f>IF(#REF!="","",#REF!)</f>
        <v>#REF!</v>
      </c>
      <c r="S1878" s="60" t="e">
        <f>IF(#REF!="","",#REF!)</f>
        <v>#REF!</v>
      </c>
      <c r="T1878" s="619"/>
      <c r="U1878" s="416"/>
      <c r="V1878" s="666"/>
      <c r="W1878" s="565"/>
      <c r="X1878" s="23" t="e">
        <f>IF(OR(Y1878=2,Z1878=2),"入力不備あり","")</f>
        <v>#REF!</v>
      </c>
      <c r="Y1878" s="41" t="e">
        <f>IF(AND(F1878="",H1878="",L1878=""),"",IF(AND(F1878&lt;&gt;"",F1878&gt;0,L1878&lt;&gt;"",L1878&gt;0,H1878="○"),"",2))</f>
        <v>#REF!</v>
      </c>
      <c r="Z1878" s="41" t="e">
        <f t="shared" si="329"/>
        <v>#REF!</v>
      </c>
      <c r="AA1878" s="30"/>
    </row>
    <row r="1879" spans="1:30" s="7" customFormat="1" ht="27.6" customHeight="1" x14ac:dyDescent="0.15">
      <c r="A1879" s="320"/>
      <c r="B1879" s="624"/>
      <c r="C1879" s="326" t="s">
        <v>215</v>
      </c>
      <c r="D1879" s="327"/>
      <c r="E1879" s="608" t="e">
        <f>IF(#REF!="","",#REF!)</f>
        <v>#REF!</v>
      </c>
      <c r="F1879" s="609"/>
      <c r="G1879" s="609"/>
      <c r="H1879" s="609"/>
      <c r="I1879" s="609"/>
      <c r="J1879" s="609"/>
      <c r="K1879" s="609"/>
      <c r="L1879" s="609"/>
      <c r="M1879" s="609"/>
      <c r="N1879" s="609"/>
      <c r="O1879" s="609"/>
      <c r="P1879" s="609"/>
      <c r="Q1879" s="609"/>
      <c r="R1879" s="609"/>
      <c r="S1879" s="609"/>
      <c r="T1879" s="609"/>
      <c r="U1879" s="609"/>
      <c r="V1879" s="609"/>
      <c r="W1879" s="610"/>
    </row>
    <row r="1880" spans="1:30" s="7" customFormat="1" ht="27.6" customHeight="1" thickBot="1" x14ac:dyDescent="0.2">
      <c r="A1880" s="320"/>
      <c r="B1880" s="624"/>
      <c r="C1880" s="326" t="s">
        <v>216</v>
      </c>
      <c r="D1880" s="327"/>
      <c r="E1880" s="608" t="e">
        <f>IF(#REF!="","",#REF!)</f>
        <v>#REF!</v>
      </c>
      <c r="F1880" s="609"/>
      <c r="G1880" s="609"/>
      <c r="H1880" s="609"/>
      <c r="I1880" s="609"/>
      <c r="J1880" s="609"/>
      <c r="K1880" s="609"/>
      <c r="L1880" s="609"/>
      <c r="M1880" s="609"/>
      <c r="N1880" s="609"/>
      <c r="O1880" s="609"/>
      <c r="P1880" s="609"/>
      <c r="Q1880" s="609"/>
      <c r="R1880" s="611"/>
      <c r="S1880" s="611"/>
      <c r="T1880" s="611"/>
      <c r="U1880" s="611"/>
      <c r="V1880" s="611"/>
      <c r="W1880" s="612"/>
    </row>
    <row r="1881" spans="1:30" s="7" customFormat="1" ht="18.600000000000001" customHeight="1" x14ac:dyDescent="0.15">
      <c r="A1881" s="320"/>
      <c r="B1881" s="624"/>
      <c r="C1881" s="332" t="s">
        <v>217</v>
      </c>
      <c r="D1881" s="333"/>
      <c r="E1881" s="333"/>
      <c r="F1881" s="334"/>
      <c r="G1881" s="377" t="s">
        <v>218</v>
      </c>
      <c r="H1881" s="378"/>
      <c r="I1881" s="378"/>
      <c r="J1881" s="378"/>
      <c r="K1881" s="378"/>
      <c r="L1881" s="378"/>
      <c r="M1881" s="378"/>
      <c r="N1881" s="378"/>
      <c r="O1881" s="378"/>
      <c r="P1881" s="378"/>
      <c r="Q1881" s="378"/>
      <c r="R1881" s="389" t="e">
        <f>IF(X1881&lt;&gt;"","","【入力内容確認欄】以下を確認し【作業用】事業計画書(間接)シートを修正願います。")</f>
        <v>#REF!</v>
      </c>
      <c r="S1881" s="632"/>
      <c r="T1881" s="632"/>
      <c r="U1881" s="632"/>
      <c r="V1881" s="632"/>
      <c r="W1881" s="633"/>
      <c r="X1881" s="68" t="e">
        <f>IF(AND(R1884="",R1885="",R1886="",R1887="",R1888="",R1889=""),"左の市区町村に係る入力が完了しました。今一度、記載内容をご確認ください。","")</f>
        <v>#REF!</v>
      </c>
    </row>
    <row r="1882" spans="1:30" s="7" customFormat="1" ht="9" customHeight="1" x14ac:dyDescent="0.15">
      <c r="A1882" s="320"/>
      <c r="B1882" s="624"/>
      <c r="C1882" s="335"/>
      <c r="D1882" s="336"/>
      <c r="E1882" s="336"/>
      <c r="F1882" s="337"/>
      <c r="G1882" s="379"/>
      <c r="H1882" s="380"/>
      <c r="I1882" s="380"/>
      <c r="J1882" s="380"/>
      <c r="K1882" s="380"/>
      <c r="L1882" s="380"/>
      <c r="M1882" s="380"/>
      <c r="N1882" s="380"/>
      <c r="O1882" s="380"/>
      <c r="P1882" s="380"/>
      <c r="Q1882" s="380"/>
      <c r="R1882" s="634"/>
      <c r="S1882" s="635"/>
      <c r="T1882" s="635"/>
      <c r="U1882" s="635"/>
      <c r="V1882" s="635"/>
      <c r="W1882" s="636"/>
    </row>
    <row r="1883" spans="1:30" s="7" customFormat="1" ht="9" customHeight="1" thickBot="1" x14ac:dyDescent="0.2">
      <c r="A1883" s="320"/>
      <c r="B1883" s="624"/>
      <c r="C1883" s="335"/>
      <c r="D1883" s="336"/>
      <c r="E1883" s="336"/>
      <c r="F1883" s="337"/>
      <c r="G1883" s="381"/>
      <c r="H1883" s="382"/>
      <c r="I1883" s="382"/>
      <c r="J1883" s="382"/>
      <c r="K1883" s="382"/>
      <c r="L1883" s="382"/>
      <c r="M1883" s="382"/>
      <c r="N1883" s="382"/>
      <c r="O1883" s="382"/>
      <c r="P1883" s="382"/>
      <c r="Q1883" s="382"/>
      <c r="R1883" s="637"/>
      <c r="S1883" s="638"/>
      <c r="T1883" s="638"/>
      <c r="U1883" s="638"/>
      <c r="V1883" s="638"/>
      <c r="W1883" s="639"/>
    </row>
    <row r="1884" spans="1:30" s="7" customFormat="1" ht="17.45" customHeight="1" x14ac:dyDescent="0.15">
      <c r="A1884" s="320"/>
      <c r="B1884" s="624"/>
      <c r="C1884" s="335"/>
      <c r="D1884" s="336"/>
      <c r="E1884" s="336"/>
      <c r="F1884" s="337"/>
      <c r="G1884" s="398" t="e">
        <f>IF(#REF!="","",#REF!)</f>
        <v>#REF!</v>
      </c>
      <c r="H1884" s="399"/>
      <c r="I1884" s="399"/>
      <c r="J1884" s="399"/>
      <c r="K1884" s="399"/>
      <c r="L1884" s="399"/>
      <c r="M1884" s="399"/>
      <c r="N1884" s="399"/>
      <c r="O1884" s="399"/>
      <c r="P1884" s="399"/>
      <c r="Q1884" s="399"/>
      <c r="R1884" s="646" t="e" cm="1">
        <f t="array" ref="R1884">IF(AND(X1853:X1878="",A1855:A1878=""),"","・報酬・期末勤勉手当・交通費・合計額・都道府県/国の補助金額のいずれかに不備あり。")</f>
        <v>#REF!</v>
      </c>
      <c r="S1884" s="647"/>
      <c r="T1884" s="647"/>
      <c r="U1884" s="647"/>
      <c r="V1884" s="647"/>
      <c r="W1884" s="648"/>
    </row>
    <row r="1885" spans="1:30" s="7" customFormat="1" ht="17.45" customHeight="1" x14ac:dyDescent="0.15">
      <c r="A1885" s="320"/>
      <c r="B1885" s="624"/>
      <c r="C1885" s="335"/>
      <c r="D1885" s="336"/>
      <c r="E1885" s="336"/>
      <c r="F1885" s="337"/>
      <c r="G1885" s="374" t="s">
        <v>219</v>
      </c>
      <c r="H1885" s="388"/>
      <c r="I1885" s="388"/>
      <c r="J1885" s="388"/>
      <c r="K1885" s="388"/>
      <c r="L1885" s="388"/>
      <c r="M1885" s="388"/>
      <c r="N1885" s="388"/>
      <c r="O1885" s="388"/>
      <c r="P1885" s="388"/>
      <c r="Q1885" s="388"/>
      <c r="R1885" s="367" t="str">
        <f>IF(A1851="市町村名×","・【C列】市区町村名：未入力または不備あり。","")</f>
        <v>・【C列】市区町村名：未入力または不備あり。</v>
      </c>
      <c r="S1885" s="644"/>
      <c r="T1885" s="644"/>
      <c r="U1885" s="644"/>
      <c r="V1885" s="644"/>
      <c r="W1885" s="645"/>
    </row>
    <row r="1886" spans="1:30" s="7" customFormat="1" ht="17.45" customHeight="1" x14ac:dyDescent="0.15">
      <c r="A1886" s="320"/>
      <c r="B1886" s="624"/>
      <c r="C1886" s="338"/>
      <c r="D1886" s="339"/>
      <c r="E1886" s="339"/>
      <c r="F1886" s="340"/>
      <c r="G1886" s="364" t="e">
        <f>IF(#REF!="","",#REF!)</f>
        <v>#REF!</v>
      </c>
      <c r="H1886" s="365"/>
      <c r="I1886" s="365"/>
      <c r="J1886" s="366"/>
      <c r="K1886" s="366"/>
      <c r="L1886" s="366"/>
      <c r="M1886" s="366"/>
      <c r="N1886" s="366"/>
      <c r="O1886" s="366"/>
      <c r="P1886" s="366"/>
      <c r="Q1886" s="366"/>
      <c r="R1886" s="367" t="e">
        <f>IF(OR(AF1855=2,NOT(AND(V1853&gt;0.3*U1853,V1853&lt;0.4*U1853,V1853&gt;=W1853))),"・【V列】都道府県補助額：未入力または不備あり。","")</f>
        <v>#REF!</v>
      </c>
      <c r="S1886" s="644"/>
      <c r="T1886" s="644"/>
      <c r="U1886" s="644"/>
      <c r="V1886" s="644"/>
      <c r="W1886" s="645"/>
    </row>
    <row r="1887" spans="1:30" s="7" customFormat="1" ht="17.45" customHeight="1" x14ac:dyDescent="0.15">
      <c r="A1887" s="320"/>
      <c r="B1887" s="624"/>
      <c r="C1887" s="348" t="s">
        <v>241</v>
      </c>
      <c r="D1887" s="349"/>
      <c r="E1887" s="349"/>
      <c r="F1887" s="350"/>
      <c r="G1887" s="372" t="s">
        <v>221</v>
      </c>
      <c r="H1887" s="373"/>
      <c r="I1887" s="373"/>
      <c r="J1887" s="372" t="s">
        <v>222</v>
      </c>
      <c r="K1887" s="373"/>
      <c r="L1887" s="373"/>
      <c r="M1887" s="373"/>
      <c r="N1887" s="374" t="s">
        <v>223</v>
      </c>
      <c r="O1887" s="366"/>
      <c r="P1887" s="366"/>
      <c r="Q1887" s="366"/>
      <c r="R1887" s="341" t="e">
        <f>IF(AND(W1853&lt;=U1853/3,MOD(W1853,1000)=0,NOT(W1853=0),AG1855=1),"","・【W列】国庫補助希望額に不備あり。")</f>
        <v>#REF!</v>
      </c>
      <c r="S1887" s="649"/>
      <c r="T1887" s="649"/>
      <c r="U1887" s="649"/>
      <c r="V1887" s="649"/>
      <c r="W1887" s="650"/>
    </row>
    <row r="1888" spans="1:30" s="7" customFormat="1" ht="17.45" customHeight="1" x14ac:dyDescent="0.15">
      <c r="A1888" s="320"/>
      <c r="B1888" s="624"/>
      <c r="C1888" s="370"/>
      <c r="D1888" s="371"/>
      <c r="E1888" s="371"/>
      <c r="F1888" s="371"/>
      <c r="G1888" s="364" t="e">
        <f>IF(#REF!="","",#REF!)</f>
        <v>#REF!</v>
      </c>
      <c r="H1888" s="375"/>
      <c r="I1888" s="376"/>
      <c r="J1888" s="364" t="e">
        <f>IF(#REF!="","",#REF!)</f>
        <v>#REF!</v>
      </c>
      <c r="K1888" s="375"/>
      <c r="L1888" s="375"/>
      <c r="M1888" s="376"/>
      <c r="N1888" s="364" t="e">
        <f>IF(#REF!="","",#REF!)</f>
        <v>#REF!</v>
      </c>
      <c r="O1888" s="375"/>
      <c r="P1888" s="375"/>
      <c r="Q1888" s="375"/>
      <c r="R1888" s="651" t="e">
        <f>IF(AND(SUM(F1876:G1878)&lt;=D1853,SUM(R1876:R1878)&lt;=D1853),"","・報酬の「配置人数」には年間を通じた配置予定人数を記載してください。(※１)及び記入例参照")</f>
        <v>#REF!</v>
      </c>
      <c r="S1888" s="652"/>
      <c r="T1888" s="652"/>
      <c r="U1888" s="652"/>
      <c r="V1888" s="652"/>
      <c r="W1888" s="653"/>
      <c r="X1888" s="31" t="str">
        <f>IF(AND(O1888="○",T1888="○"),"①か②の",IF(AND(O1888="―",T1888="―"),"エラー",""))</f>
        <v/>
      </c>
    </row>
    <row r="1889" spans="1:33" s="7" customFormat="1" ht="17.45" customHeight="1" x14ac:dyDescent="0.15">
      <c r="A1889" s="320"/>
      <c r="B1889" s="624"/>
      <c r="C1889" s="348" t="s">
        <v>224</v>
      </c>
      <c r="D1889" s="349"/>
      <c r="E1889" s="349"/>
      <c r="F1889" s="350"/>
      <c r="G1889" s="354" t="s">
        <v>225</v>
      </c>
      <c r="H1889" s="354"/>
      <c r="I1889" s="354"/>
      <c r="J1889" s="355" t="s">
        <v>242</v>
      </c>
      <c r="K1889" s="356"/>
      <c r="L1889" s="356"/>
      <c r="M1889" s="356"/>
      <c r="N1889" s="356"/>
      <c r="O1889" s="356"/>
      <c r="P1889" s="356"/>
      <c r="Q1889" s="356"/>
      <c r="R1889" s="651" t="e">
        <f>IF(AND(OR(COUNTIF(J1890,"①*"),COUNTIF(J1890,"②*")),AND(E1879&lt;&gt;"",E1880&lt;&gt;"",G1884="○",G1886="○",G1888="○",J1888="○",N1888="○",G1890="○")),"","・【成果目標】・【成果指標】・【部活動指導員について】・【支給要件の確認】・【部活動指導員の指導状況】・【地域連携・地域移行に資する取組】のいずれかに未入力箇所あり。")</f>
        <v>#REF!</v>
      </c>
      <c r="S1889" s="546"/>
      <c r="T1889" s="546"/>
      <c r="U1889" s="546"/>
      <c r="V1889" s="546"/>
      <c r="W1889" s="547"/>
    </row>
    <row r="1890" spans="1:33" s="7" customFormat="1" ht="26.45" customHeight="1" thickBot="1" x14ac:dyDescent="0.2">
      <c r="A1890" s="320"/>
      <c r="B1890" s="625"/>
      <c r="C1890" s="351"/>
      <c r="D1890" s="352"/>
      <c r="E1890" s="352"/>
      <c r="F1890" s="353"/>
      <c r="G1890" s="363" t="e">
        <f>IF(#REF!="","",#REF!)</f>
        <v>#REF!</v>
      </c>
      <c r="H1890" s="363"/>
      <c r="I1890" s="363"/>
      <c r="J1890" s="657" t="e">
        <f>IF(#REF!="","",#REF!)</f>
        <v>#REF!</v>
      </c>
      <c r="K1890" s="658"/>
      <c r="L1890" s="658"/>
      <c r="M1890" s="658"/>
      <c r="N1890" s="658"/>
      <c r="O1890" s="658"/>
      <c r="P1890" s="658"/>
      <c r="Q1890" s="658"/>
      <c r="R1890" s="654"/>
      <c r="S1890" s="655"/>
      <c r="T1890" s="655"/>
      <c r="U1890" s="655"/>
      <c r="V1890" s="655"/>
      <c r="W1890" s="656"/>
      <c r="X1890" s="31" t="str">
        <f>IF(AND(O1890="○",T1890="○"),"①か②の",IF(AND(O1890="―",T1890="―"),"エラー",""))</f>
        <v/>
      </c>
    </row>
    <row r="1891" spans="1:33" s="7" customFormat="1" ht="26.45" customHeight="1" x14ac:dyDescent="0.15">
      <c r="A1891" s="24" t="str">
        <f>IF(OR(COUNTIF(C1893,"*区"),COUNTIF(C1893,"*市"),COUNTIF(C1893,"*町"),COUNTIF(C1893,"*村"),COUNTIF(C1893,"*組合")),"○","市町村名×")</f>
        <v>市町村名×</v>
      </c>
      <c r="B1891" s="490" t="s">
        <v>106</v>
      </c>
      <c r="C1891" s="659" t="s">
        <v>236</v>
      </c>
      <c r="D1891" s="661" t="s">
        <v>237</v>
      </c>
      <c r="E1891" s="409" t="s">
        <v>191</v>
      </c>
      <c r="F1891" s="410"/>
      <c r="G1891" s="410"/>
      <c r="H1891" s="410"/>
      <c r="I1891" s="410"/>
      <c r="J1891" s="410"/>
      <c r="K1891" s="410"/>
      <c r="L1891" s="410"/>
      <c r="M1891" s="410"/>
      <c r="N1891" s="410"/>
      <c r="O1891" s="410"/>
      <c r="P1891" s="410"/>
      <c r="Q1891" s="410"/>
      <c r="R1891" s="410"/>
      <c r="S1891" s="410"/>
      <c r="T1891" s="410"/>
      <c r="U1891" s="492" t="s">
        <v>192</v>
      </c>
      <c r="V1891" s="492" t="s">
        <v>238</v>
      </c>
      <c r="W1891" s="517" t="s">
        <v>193</v>
      </c>
      <c r="X1891" s="25" t="e">
        <f>IF(OR(AF1895=2,NOT(AND(V1893&gt;0.3*U1893,V1893&lt;0.4*U1893,V1893&gt;=W1893))),"※３参照：【Ｕ列】都道府県補助額を確認してください","")</f>
        <v>#REF!</v>
      </c>
      <c r="Y1891" s="26"/>
    </row>
    <row r="1892" spans="1:33" s="7" customFormat="1" ht="21.6" customHeight="1" thickBot="1" x14ac:dyDescent="0.2">
      <c r="A1892" s="24" t="str">
        <f>IF(B1893="都道府県確認欄","No.不備","")</f>
        <v/>
      </c>
      <c r="B1892" s="491"/>
      <c r="C1892" s="660"/>
      <c r="D1892" s="662"/>
      <c r="E1892" s="411"/>
      <c r="F1892" s="412"/>
      <c r="G1892" s="412"/>
      <c r="H1892" s="412"/>
      <c r="I1892" s="412"/>
      <c r="J1892" s="412"/>
      <c r="K1892" s="412"/>
      <c r="L1892" s="412"/>
      <c r="M1892" s="412"/>
      <c r="N1892" s="412"/>
      <c r="O1892" s="412"/>
      <c r="P1892" s="412"/>
      <c r="Q1892" s="412"/>
      <c r="R1892" s="412"/>
      <c r="S1892" s="412"/>
      <c r="T1892" s="412"/>
      <c r="U1892" s="493"/>
      <c r="V1892" s="493"/>
      <c r="W1892" s="518"/>
      <c r="X1892" s="25" t="e">
        <f>IF(AND(W1893&lt;=U1893/3,MOD(W1893,1000)=0,NOT(W1893=0),AG1895=1),"","※３参照：【Ｖ列】国庫補助希望額を確認してください。")</f>
        <v>#REF!</v>
      </c>
      <c r="Y1892" s="26"/>
    </row>
    <row r="1893" spans="1:33" s="7" customFormat="1" ht="24" customHeight="1" x14ac:dyDescent="0.15">
      <c r="A1893" s="14"/>
      <c r="B1893" s="622" t="str">
        <f>IFERROR(IF(OR(COUNTIF(C1893,"*区"),COUNTIF(C1893,"*市"),COUNTIF(C1893,"*町"),COUNTIF(C1893,"*村"),COUNTIF(C1893,"*組合")),B1853+1,"－"),"都道府県確認欄")</f>
        <v>－</v>
      </c>
      <c r="C1893" s="626" t="e">
        <f>#REF!</f>
        <v>#REF!</v>
      </c>
      <c r="D1893" s="629" t="e">
        <f>SUM($F1895:$F1914)</f>
        <v>#REF!</v>
      </c>
      <c r="E1893" s="523" t="s">
        <v>194</v>
      </c>
      <c r="F1893" s="524" t="s">
        <v>195</v>
      </c>
      <c r="G1893" s="526" t="s">
        <v>196</v>
      </c>
      <c r="H1893" s="528" t="s">
        <v>197</v>
      </c>
      <c r="I1893" s="423" t="s">
        <v>198</v>
      </c>
      <c r="J1893" s="424"/>
      <c r="K1893" s="425"/>
      <c r="L1893" s="429" t="s">
        <v>100</v>
      </c>
      <c r="M1893" s="430"/>
      <c r="N1893" s="430"/>
      <c r="O1893" s="430"/>
      <c r="P1893" s="430"/>
      <c r="Q1893" s="430"/>
      <c r="R1893" s="430"/>
      <c r="S1893" s="431"/>
      <c r="T1893" s="413" t="s">
        <v>199</v>
      </c>
      <c r="U1893" s="415" t="e">
        <f>SUM($T1895,$O1916,$T1916)</f>
        <v>#REF!</v>
      </c>
      <c r="V1893" s="665" t="e">
        <f>#REF!</f>
        <v>#REF!</v>
      </c>
      <c r="W1893" s="667" t="e">
        <f>#REF!</f>
        <v>#REF!</v>
      </c>
      <c r="X1893" s="23" t="e">
        <f>IF(AND(AD1895=1,AE1895=1,AF1895=1,AG1895=1),"","入力不備あり")</f>
        <v>#REF!</v>
      </c>
      <c r="Y1893" s="26"/>
    </row>
    <row r="1894" spans="1:33" s="7" customFormat="1" ht="12.6" customHeight="1" thickBot="1" x14ac:dyDescent="0.2">
      <c r="A1894" s="14"/>
      <c r="B1894" s="623"/>
      <c r="C1894" s="627"/>
      <c r="D1894" s="630"/>
      <c r="E1894" s="523"/>
      <c r="F1894" s="525"/>
      <c r="G1894" s="527"/>
      <c r="H1894" s="529"/>
      <c r="I1894" s="426"/>
      <c r="J1894" s="427"/>
      <c r="K1894" s="428"/>
      <c r="L1894" s="432"/>
      <c r="M1894" s="432"/>
      <c r="N1894" s="432"/>
      <c r="O1894" s="432"/>
      <c r="P1894" s="432"/>
      <c r="Q1894" s="432"/>
      <c r="R1894" s="432"/>
      <c r="S1894" s="433"/>
      <c r="T1894" s="414"/>
      <c r="U1894" s="416"/>
      <c r="V1894" s="666"/>
      <c r="W1894" s="565"/>
      <c r="X1894" s="26"/>
      <c r="Y1894" s="7" t="s">
        <v>180</v>
      </c>
      <c r="Z1894" s="7" t="s">
        <v>200</v>
      </c>
      <c r="AA1894" s="7" t="s">
        <v>201</v>
      </c>
      <c r="AB1894" s="7" t="s">
        <v>202</v>
      </c>
      <c r="AD1894" s="7" t="s">
        <v>203</v>
      </c>
      <c r="AE1894" s="7" t="s">
        <v>107</v>
      </c>
      <c r="AF1894" s="7" t="s">
        <v>239</v>
      </c>
      <c r="AG1894" s="7" t="s">
        <v>204</v>
      </c>
    </row>
    <row r="1895" spans="1:33" s="7" customFormat="1" ht="17.45" customHeight="1" x14ac:dyDescent="0.15">
      <c r="A1895" s="27" t="e">
        <f>IF(AND(F1895&lt;&gt;"",G1895&lt;&gt;"",H1895&lt;&gt;"",I1895&lt;&gt;""),"","入力不備あり")</f>
        <v>#REF!</v>
      </c>
      <c r="B1895" s="623"/>
      <c r="C1895" s="628"/>
      <c r="D1895" s="631"/>
      <c r="E1895" s="523"/>
      <c r="F1895" s="47" t="e">
        <f>IF(#REF!="","",#REF!)</f>
        <v>#REF!</v>
      </c>
      <c r="G1895" s="49" t="e">
        <f>IF(#REF!="","",#REF!)</f>
        <v>#REF!</v>
      </c>
      <c r="H1895" s="54" t="e">
        <f>IF(#REF!="","",#REF!)</f>
        <v>#REF!</v>
      </c>
      <c r="I1895" s="385" t="str">
        <f>IFERROR(INT(G1895*H1895),"")</f>
        <v/>
      </c>
      <c r="J1895" s="386"/>
      <c r="K1895" s="387"/>
      <c r="L1895" s="613" t="e">
        <f>IF(#REF!="","",#REF!)</f>
        <v>#REF!</v>
      </c>
      <c r="M1895" s="613"/>
      <c r="N1895" s="613"/>
      <c r="O1895" s="613"/>
      <c r="P1895" s="613"/>
      <c r="Q1895" s="613"/>
      <c r="R1895" s="613"/>
      <c r="S1895" s="614"/>
      <c r="T1895" s="567">
        <f>SUM($I1895:$K1914)</f>
        <v>0</v>
      </c>
      <c r="U1895" s="416"/>
      <c r="V1895" s="666"/>
      <c r="W1895" s="565"/>
      <c r="X1895" s="23" t="e">
        <f>IF(AND(Y1895=1,Z1895=1,AA1895=1,AB1895=1,AD1895=1,AE1895=1,AF1895=1,AG1895=1),"","入力不備あり")</f>
        <v>#REF!</v>
      </c>
      <c r="Y1895" s="7">
        <f>IFERROR(IF(F1895="",2,IF(AND(F1895&gt;=1,(MOD(F1895,1)=0)),1,IF(AND(F1895=0,L1895&lt;&gt;""),1,2))),2)</f>
        <v>2</v>
      </c>
      <c r="Z1895" s="7" t="e">
        <f>IF(G1895="",2,IF(G1895&lt;=1600,1,2))</f>
        <v>#REF!</v>
      </c>
      <c r="AA1895" s="7" t="e">
        <f>IF(H1895="",2,IF(H1895&gt;=0,1,2))</f>
        <v>#REF!</v>
      </c>
      <c r="AB1895" s="7" t="e">
        <f>IF(I1895=#REF!,1,2)</f>
        <v>#REF!</v>
      </c>
      <c r="AD1895" s="7" t="e">
        <f>IF(T1895=#REF!,1,2)</f>
        <v>#REF!</v>
      </c>
      <c r="AE1895" s="7" t="e">
        <f>IF(U1893=#REF!,1,2)</f>
        <v>#REF!</v>
      </c>
      <c r="AF1895" s="7" t="e">
        <f>IF(V1893=0,2,IF(#REF!="",2,IF(V1893=#REF!,1,2)))</f>
        <v>#REF!</v>
      </c>
      <c r="AG1895" s="7" t="e">
        <f>IF(W1893=0,2,IF(W1893=#REF!,1,2))</f>
        <v>#REF!</v>
      </c>
    </row>
    <row r="1896" spans="1:33" s="7" customFormat="1" ht="17.45" customHeight="1" x14ac:dyDescent="0.15">
      <c r="A1896" s="27" t="e">
        <f>IF(AND(F1896="",G1896="",H1896="",I1896="",L1896=""),"",IF(AND(F1896&lt;&gt;"",G1896&lt;&gt;"",H1896&lt;&gt;"",I1896&lt;&gt;""),"","入力不備あり"))</f>
        <v>#REF!</v>
      </c>
      <c r="B1896" s="623"/>
      <c r="C1896" s="628"/>
      <c r="D1896" s="631"/>
      <c r="E1896" s="523"/>
      <c r="F1896" s="47" t="e">
        <f>IF(#REF!="","",#REF!)</f>
        <v>#REF!</v>
      </c>
      <c r="G1896" s="49" t="e">
        <f>IF(#REF!="","",#REF!)</f>
        <v>#REF!</v>
      </c>
      <c r="H1896" s="54" t="e">
        <f>IF(#REF!="","",#REF!)</f>
        <v>#REF!</v>
      </c>
      <c r="I1896" s="385" t="str">
        <f>IFERROR(INT(G1896*H1896),"")</f>
        <v/>
      </c>
      <c r="J1896" s="386"/>
      <c r="K1896" s="387"/>
      <c r="L1896" s="613" t="e">
        <f>IF(#REF!="","",#REF!)</f>
        <v>#REF!</v>
      </c>
      <c r="M1896" s="613"/>
      <c r="N1896" s="613"/>
      <c r="O1896" s="613"/>
      <c r="P1896" s="613"/>
      <c r="Q1896" s="613"/>
      <c r="R1896" s="613"/>
      <c r="S1896" s="614"/>
      <c r="T1896" s="567"/>
      <c r="U1896" s="416"/>
      <c r="V1896" s="666"/>
      <c r="W1896" s="565"/>
      <c r="X1896" s="23" t="e">
        <f>IF(AND(Y1896=3,Z1896=3,AA1896=3),"",IF(AND(Y1896=1,Z1896=1,AA1896=1,AB1896=1),"","入力不備あり"))</f>
        <v>#REF!</v>
      </c>
      <c r="Y1896" s="7">
        <f>IFERROR(IF(F1896="",3,IF(AND(F1896&gt;=1,(MOD(F1896,1)=0)),1,IF(AND(F1896=0,L1896&lt;&gt;""),1,2))),2)</f>
        <v>2</v>
      </c>
      <c r="Z1896" s="7" t="e">
        <f>IF(G1896="",3,IF(G1896&lt;=1600,1,2))</f>
        <v>#REF!</v>
      </c>
      <c r="AA1896" s="7" t="e">
        <f>IF(H1896="",3,IF(H1896&gt;=0,1,2))</f>
        <v>#REF!</v>
      </c>
      <c r="AB1896" s="7" t="e">
        <f>IF(I1896=#REF!,1,2)</f>
        <v>#REF!</v>
      </c>
    </row>
    <row r="1897" spans="1:33" s="7" customFormat="1" ht="17.45" customHeight="1" x14ac:dyDescent="0.15">
      <c r="A1897" s="27" t="e">
        <f>IF(AND(F1897="",G1897="",H1897="",I1897="",L1897=""),"",IF(AND(F1897&lt;&gt;"",G1897&lt;&gt;"",H1897&lt;&gt;"",I1897&lt;&gt;""),"","入力不備あり"))</f>
        <v>#REF!</v>
      </c>
      <c r="B1897" s="623"/>
      <c r="C1897" s="628"/>
      <c r="D1897" s="631"/>
      <c r="E1897" s="523"/>
      <c r="F1897" s="47" t="e">
        <f>IF(#REF!="","",#REF!)</f>
        <v>#REF!</v>
      </c>
      <c r="G1897" s="49" t="e">
        <f>IF(#REF!="","",#REF!)</f>
        <v>#REF!</v>
      </c>
      <c r="H1897" s="54" t="e">
        <f>IF(#REF!="","",#REF!)</f>
        <v>#REF!</v>
      </c>
      <c r="I1897" s="385" t="str">
        <f t="shared" ref="I1897:I1914" si="330">IFERROR(INT(G1897*H1897),"")</f>
        <v/>
      </c>
      <c r="J1897" s="386"/>
      <c r="K1897" s="387"/>
      <c r="L1897" s="613" t="e">
        <f>IF(#REF!="","",#REF!)</f>
        <v>#REF!</v>
      </c>
      <c r="M1897" s="613"/>
      <c r="N1897" s="613"/>
      <c r="O1897" s="613"/>
      <c r="P1897" s="613"/>
      <c r="Q1897" s="613"/>
      <c r="R1897" s="613"/>
      <c r="S1897" s="614"/>
      <c r="T1897" s="567"/>
      <c r="U1897" s="416"/>
      <c r="V1897" s="666"/>
      <c r="W1897" s="565"/>
      <c r="X1897" s="23" t="e">
        <f t="shared" ref="X1897:X1914" si="331">IF(AND(Y1897=3,Z1897=3,AA1897=3),"",IF(AND(Y1897=1,Z1897=1,AA1897=1,AB1897=1),"","入力不備あり"))</f>
        <v>#REF!</v>
      </c>
      <c r="Y1897" s="7">
        <f t="shared" ref="Y1897:Y1914" si="332">IFERROR(IF(F1897="",3,IF(AND(F1897&gt;=1,(MOD(F1897,1)=0)),1,IF(AND(F1897=0,L1897&lt;&gt;""),1,2))),2)</f>
        <v>2</v>
      </c>
      <c r="Z1897" s="7" t="e">
        <f t="shared" ref="Z1897:Z1914" si="333">IF(G1897="",3,IF(G1897&lt;=1600,1,2))</f>
        <v>#REF!</v>
      </c>
      <c r="AA1897" s="7" t="e">
        <f t="shared" ref="AA1897:AA1914" si="334">IF(H1897="",3,IF(H1897&gt;=0,1,2))</f>
        <v>#REF!</v>
      </c>
      <c r="AB1897" s="7" t="e">
        <f>IF(I1897=#REF!,1,2)</f>
        <v>#REF!</v>
      </c>
    </row>
    <row r="1898" spans="1:33" s="7" customFormat="1" ht="17.45" customHeight="1" x14ac:dyDescent="0.15">
      <c r="A1898" s="27" t="e">
        <f t="shared" ref="A1898:A1914" si="335">IF(AND(F1898="",G1898="",H1898="",I1898="",L1898=""),"",IF(AND(F1898&lt;&gt;"",G1898&lt;&gt;"",H1898&lt;&gt;"",I1898&lt;&gt;""),"","入力不備あり"))</f>
        <v>#REF!</v>
      </c>
      <c r="B1898" s="623"/>
      <c r="C1898" s="628"/>
      <c r="D1898" s="631"/>
      <c r="E1898" s="523"/>
      <c r="F1898" s="47" t="e">
        <f>IF(#REF!="","",#REF!)</f>
        <v>#REF!</v>
      </c>
      <c r="G1898" s="49" t="e">
        <f>IF(#REF!="","",#REF!)</f>
        <v>#REF!</v>
      </c>
      <c r="H1898" s="54" t="e">
        <f>IF(#REF!="","",#REF!)</f>
        <v>#REF!</v>
      </c>
      <c r="I1898" s="385" t="str">
        <f t="shared" si="330"/>
        <v/>
      </c>
      <c r="J1898" s="386"/>
      <c r="K1898" s="387"/>
      <c r="L1898" s="613" t="e">
        <f>IF(#REF!="","",#REF!)</f>
        <v>#REF!</v>
      </c>
      <c r="M1898" s="613"/>
      <c r="N1898" s="613"/>
      <c r="O1898" s="613"/>
      <c r="P1898" s="613"/>
      <c r="Q1898" s="613"/>
      <c r="R1898" s="613"/>
      <c r="S1898" s="614"/>
      <c r="T1898" s="567"/>
      <c r="U1898" s="416"/>
      <c r="V1898" s="666"/>
      <c r="W1898" s="565"/>
      <c r="X1898" s="23" t="e">
        <f t="shared" si="331"/>
        <v>#REF!</v>
      </c>
      <c r="Y1898" s="7">
        <f t="shared" si="332"/>
        <v>2</v>
      </c>
      <c r="Z1898" s="7" t="e">
        <f t="shared" si="333"/>
        <v>#REF!</v>
      </c>
      <c r="AA1898" s="7" t="e">
        <f t="shared" si="334"/>
        <v>#REF!</v>
      </c>
      <c r="AB1898" s="7" t="e">
        <f>IF(I1898=#REF!,1,2)</f>
        <v>#REF!</v>
      </c>
    </row>
    <row r="1899" spans="1:33" s="7" customFormat="1" ht="17.45" customHeight="1" x14ac:dyDescent="0.15">
      <c r="A1899" s="27" t="e">
        <f t="shared" si="335"/>
        <v>#REF!</v>
      </c>
      <c r="B1899" s="623"/>
      <c r="C1899" s="628"/>
      <c r="D1899" s="631"/>
      <c r="E1899" s="523"/>
      <c r="F1899" s="47" t="e">
        <f>IF(#REF!="","",#REF!)</f>
        <v>#REF!</v>
      </c>
      <c r="G1899" s="49" t="e">
        <f>IF(#REF!="","",#REF!)</f>
        <v>#REF!</v>
      </c>
      <c r="H1899" s="54" t="e">
        <f>IF(#REF!="","",#REF!)</f>
        <v>#REF!</v>
      </c>
      <c r="I1899" s="385" t="str">
        <f t="shared" si="330"/>
        <v/>
      </c>
      <c r="J1899" s="386"/>
      <c r="K1899" s="387"/>
      <c r="L1899" s="613" t="e">
        <f>IF(#REF!="","",#REF!)</f>
        <v>#REF!</v>
      </c>
      <c r="M1899" s="613"/>
      <c r="N1899" s="613"/>
      <c r="O1899" s="613"/>
      <c r="P1899" s="613"/>
      <c r="Q1899" s="613"/>
      <c r="R1899" s="613"/>
      <c r="S1899" s="614"/>
      <c r="T1899" s="567"/>
      <c r="U1899" s="416"/>
      <c r="V1899" s="666"/>
      <c r="W1899" s="565"/>
      <c r="X1899" s="23" t="e">
        <f t="shared" si="331"/>
        <v>#REF!</v>
      </c>
      <c r="Y1899" s="7">
        <f t="shared" si="332"/>
        <v>2</v>
      </c>
      <c r="Z1899" s="7" t="e">
        <f t="shared" si="333"/>
        <v>#REF!</v>
      </c>
      <c r="AA1899" s="7" t="e">
        <f t="shared" si="334"/>
        <v>#REF!</v>
      </c>
      <c r="AB1899" s="7" t="e">
        <f>IF(I1899=#REF!,1,2)</f>
        <v>#REF!</v>
      </c>
    </row>
    <row r="1900" spans="1:33" s="7" customFormat="1" ht="17.45" customHeight="1" x14ac:dyDescent="0.15">
      <c r="A1900" s="27" t="e">
        <f t="shared" si="335"/>
        <v>#REF!</v>
      </c>
      <c r="B1900" s="623"/>
      <c r="C1900" s="628"/>
      <c r="D1900" s="631"/>
      <c r="E1900" s="523"/>
      <c r="F1900" s="47" t="e">
        <f>IF(#REF!="","",#REF!)</f>
        <v>#REF!</v>
      </c>
      <c r="G1900" s="49" t="e">
        <f>IF(#REF!="","",#REF!)</f>
        <v>#REF!</v>
      </c>
      <c r="H1900" s="54" t="e">
        <f>IF(#REF!="","",#REF!)</f>
        <v>#REF!</v>
      </c>
      <c r="I1900" s="385" t="str">
        <f t="shared" si="330"/>
        <v/>
      </c>
      <c r="J1900" s="386"/>
      <c r="K1900" s="387"/>
      <c r="L1900" s="613" t="e">
        <f>IF(#REF!="","",#REF!)</f>
        <v>#REF!</v>
      </c>
      <c r="M1900" s="613"/>
      <c r="N1900" s="613"/>
      <c r="O1900" s="613"/>
      <c r="P1900" s="613"/>
      <c r="Q1900" s="613"/>
      <c r="R1900" s="613"/>
      <c r="S1900" s="614"/>
      <c r="T1900" s="567"/>
      <c r="U1900" s="416"/>
      <c r="V1900" s="666"/>
      <c r="W1900" s="565"/>
      <c r="X1900" s="23" t="e">
        <f t="shared" si="331"/>
        <v>#REF!</v>
      </c>
      <c r="Y1900" s="7">
        <f t="shared" si="332"/>
        <v>2</v>
      </c>
      <c r="Z1900" s="7" t="e">
        <f t="shared" si="333"/>
        <v>#REF!</v>
      </c>
      <c r="AA1900" s="7" t="e">
        <f t="shared" si="334"/>
        <v>#REF!</v>
      </c>
      <c r="AB1900" s="7" t="e">
        <f>IF(I1900=#REF!,1,2)</f>
        <v>#REF!</v>
      </c>
    </row>
    <row r="1901" spans="1:33" s="7" customFormat="1" ht="17.45" customHeight="1" x14ac:dyDescent="0.15">
      <c r="A1901" s="27" t="e">
        <f t="shared" si="335"/>
        <v>#REF!</v>
      </c>
      <c r="B1901" s="623"/>
      <c r="C1901" s="628"/>
      <c r="D1901" s="631"/>
      <c r="E1901" s="523"/>
      <c r="F1901" s="47" t="e">
        <f>IF(#REF!="","",#REF!)</f>
        <v>#REF!</v>
      </c>
      <c r="G1901" s="49" t="e">
        <f>IF(#REF!="","",#REF!)</f>
        <v>#REF!</v>
      </c>
      <c r="H1901" s="54" t="e">
        <f>IF(#REF!="","",#REF!)</f>
        <v>#REF!</v>
      </c>
      <c r="I1901" s="385" t="str">
        <f t="shared" si="330"/>
        <v/>
      </c>
      <c r="J1901" s="386"/>
      <c r="K1901" s="387"/>
      <c r="L1901" s="613" t="e">
        <f>IF(#REF!="","",#REF!)</f>
        <v>#REF!</v>
      </c>
      <c r="M1901" s="613"/>
      <c r="N1901" s="613"/>
      <c r="O1901" s="613"/>
      <c r="P1901" s="613"/>
      <c r="Q1901" s="613"/>
      <c r="R1901" s="613"/>
      <c r="S1901" s="614"/>
      <c r="T1901" s="567"/>
      <c r="U1901" s="416"/>
      <c r="V1901" s="666"/>
      <c r="W1901" s="565"/>
      <c r="X1901" s="23" t="e">
        <f t="shared" si="331"/>
        <v>#REF!</v>
      </c>
      <c r="Y1901" s="7">
        <f t="shared" si="332"/>
        <v>2</v>
      </c>
      <c r="Z1901" s="7" t="e">
        <f t="shared" si="333"/>
        <v>#REF!</v>
      </c>
      <c r="AA1901" s="7" t="e">
        <f t="shared" si="334"/>
        <v>#REF!</v>
      </c>
      <c r="AB1901" s="7" t="e">
        <f>IF(I1901=#REF!,1,2)</f>
        <v>#REF!</v>
      </c>
    </row>
    <row r="1902" spans="1:33" s="7" customFormat="1" ht="17.45" customHeight="1" x14ac:dyDescent="0.15">
      <c r="A1902" s="27" t="e">
        <f t="shared" si="335"/>
        <v>#REF!</v>
      </c>
      <c r="B1902" s="623"/>
      <c r="C1902" s="628"/>
      <c r="D1902" s="631"/>
      <c r="E1902" s="523"/>
      <c r="F1902" s="47" t="e">
        <f>IF(#REF!="","",#REF!)</f>
        <v>#REF!</v>
      </c>
      <c r="G1902" s="49" t="e">
        <f>IF(#REF!="","",#REF!)</f>
        <v>#REF!</v>
      </c>
      <c r="H1902" s="54" t="e">
        <f>IF(#REF!="","",#REF!)</f>
        <v>#REF!</v>
      </c>
      <c r="I1902" s="385" t="str">
        <f t="shared" si="330"/>
        <v/>
      </c>
      <c r="J1902" s="386"/>
      <c r="K1902" s="387"/>
      <c r="L1902" s="613" t="e">
        <f>IF(#REF!="","",#REF!)</f>
        <v>#REF!</v>
      </c>
      <c r="M1902" s="613"/>
      <c r="N1902" s="613"/>
      <c r="O1902" s="613"/>
      <c r="P1902" s="613"/>
      <c r="Q1902" s="613"/>
      <c r="R1902" s="613"/>
      <c r="S1902" s="614"/>
      <c r="T1902" s="567"/>
      <c r="U1902" s="416"/>
      <c r="V1902" s="666"/>
      <c r="W1902" s="565"/>
      <c r="X1902" s="23" t="e">
        <f t="shared" si="331"/>
        <v>#REF!</v>
      </c>
      <c r="Y1902" s="7">
        <f t="shared" si="332"/>
        <v>2</v>
      </c>
      <c r="Z1902" s="7" t="e">
        <f t="shared" si="333"/>
        <v>#REF!</v>
      </c>
      <c r="AA1902" s="7" t="e">
        <f t="shared" si="334"/>
        <v>#REF!</v>
      </c>
      <c r="AB1902" s="7" t="e">
        <f>IF(I1902=#REF!,1,2)</f>
        <v>#REF!</v>
      </c>
    </row>
    <row r="1903" spans="1:33" s="7" customFormat="1" ht="17.45" customHeight="1" x14ac:dyDescent="0.15">
      <c r="A1903" s="27" t="e">
        <f t="shared" si="335"/>
        <v>#REF!</v>
      </c>
      <c r="B1903" s="623"/>
      <c r="C1903" s="628"/>
      <c r="D1903" s="631"/>
      <c r="E1903" s="523"/>
      <c r="F1903" s="47" t="e">
        <f>IF(#REF!="","",#REF!)</f>
        <v>#REF!</v>
      </c>
      <c r="G1903" s="49" t="e">
        <f>IF(#REF!="","",#REF!)</f>
        <v>#REF!</v>
      </c>
      <c r="H1903" s="54" t="e">
        <f>IF(#REF!="","",#REF!)</f>
        <v>#REF!</v>
      </c>
      <c r="I1903" s="385" t="str">
        <f t="shared" si="330"/>
        <v/>
      </c>
      <c r="J1903" s="386"/>
      <c r="K1903" s="387"/>
      <c r="L1903" s="613" t="e">
        <f>IF(#REF!="","",#REF!)</f>
        <v>#REF!</v>
      </c>
      <c r="M1903" s="613"/>
      <c r="N1903" s="613"/>
      <c r="O1903" s="613"/>
      <c r="P1903" s="613"/>
      <c r="Q1903" s="613"/>
      <c r="R1903" s="613"/>
      <c r="S1903" s="614"/>
      <c r="T1903" s="567"/>
      <c r="U1903" s="416"/>
      <c r="V1903" s="666"/>
      <c r="W1903" s="565"/>
      <c r="X1903" s="23" t="e">
        <f t="shared" si="331"/>
        <v>#REF!</v>
      </c>
      <c r="Y1903" s="7">
        <f t="shared" si="332"/>
        <v>2</v>
      </c>
      <c r="Z1903" s="7" t="e">
        <f t="shared" si="333"/>
        <v>#REF!</v>
      </c>
      <c r="AA1903" s="7" t="e">
        <f t="shared" si="334"/>
        <v>#REF!</v>
      </c>
      <c r="AB1903" s="7" t="e">
        <f>IF(I1903=#REF!,1,2)</f>
        <v>#REF!</v>
      </c>
    </row>
    <row r="1904" spans="1:33" s="7" customFormat="1" ht="17.45" customHeight="1" x14ac:dyDescent="0.15">
      <c r="A1904" s="27" t="e">
        <f t="shared" si="335"/>
        <v>#REF!</v>
      </c>
      <c r="B1904" s="623"/>
      <c r="C1904" s="628"/>
      <c r="D1904" s="631"/>
      <c r="E1904" s="523"/>
      <c r="F1904" s="47" t="e">
        <f>IF(#REF!="","",#REF!)</f>
        <v>#REF!</v>
      </c>
      <c r="G1904" s="49" t="e">
        <f>IF(#REF!="","",#REF!)</f>
        <v>#REF!</v>
      </c>
      <c r="H1904" s="54" t="e">
        <f>IF(#REF!="","",#REF!)</f>
        <v>#REF!</v>
      </c>
      <c r="I1904" s="385" t="str">
        <f t="shared" si="330"/>
        <v/>
      </c>
      <c r="J1904" s="386"/>
      <c r="K1904" s="387"/>
      <c r="L1904" s="613" t="e">
        <f>IF(#REF!="","",#REF!)</f>
        <v>#REF!</v>
      </c>
      <c r="M1904" s="613"/>
      <c r="N1904" s="613"/>
      <c r="O1904" s="613"/>
      <c r="P1904" s="613"/>
      <c r="Q1904" s="613"/>
      <c r="R1904" s="613"/>
      <c r="S1904" s="614"/>
      <c r="T1904" s="567"/>
      <c r="U1904" s="416"/>
      <c r="V1904" s="666"/>
      <c r="W1904" s="565"/>
      <c r="X1904" s="23" t="e">
        <f t="shared" si="331"/>
        <v>#REF!</v>
      </c>
      <c r="Y1904" s="7">
        <f t="shared" si="332"/>
        <v>2</v>
      </c>
      <c r="Z1904" s="7" t="e">
        <f t="shared" si="333"/>
        <v>#REF!</v>
      </c>
      <c r="AA1904" s="7" t="e">
        <f t="shared" si="334"/>
        <v>#REF!</v>
      </c>
      <c r="AB1904" s="7" t="e">
        <f>IF(I1904=#REF!,1,2)</f>
        <v>#REF!</v>
      </c>
    </row>
    <row r="1905" spans="1:30" s="7" customFormat="1" ht="17.45" customHeight="1" x14ac:dyDescent="0.15">
      <c r="A1905" s="27" t="e">
        <f t="shared" si="335"/>
        <v>#REF!</v>
      </c>
      <c r="B1905" s="623"/>
      <c r="C1905" s="628"/>
      <c r="D1905" s="631"/>
      <c r="E1905" s="523"/>
      <c r="F1905" s="47" t="e">
        <f>IF(#REF!="","",#REF!)</f>
        <v>#REF!</v>
      </c>
      <c r="G1905" s="49" t="e">
        <f>IF(#REF!="","",#REF!)</f>
        <v>#REF!</v>
      </c>
      <c r="H1905" s="54" t="e">
        <f>IF(#REF!="","",#REF!)</f>
        <v>#REF!</v>
      </c>
      <c r="I1905" s="385" t="str">
        <f t="shared" si="330"/>
        <v/>
      </c>
      <c r="J1905" s="386"/>
      <c r="K1905" s="387"/>
      <c r="L1905" s="613" t="e">
        <f>IF(#REF!="","",#REF!)</f>
        <v>#REF!</v>
      </c>
      <c r="M1905" s="613"/>
      <c r="N1905" s="613"/>
      <c r="O1905" s="613"/>
      <c r="P1905" s="613"/>
      <c r="Q1905" s="613"/>
      <c r="R1905" s="613"/>
      <c r="S1905" s="614"/>
      <c r="T1905" s="567"/>
      <c r="U1905" s="416"/>
      <c r="V1905" s="666"/>
      <c r="W1905" s="565"/>
      <c r="X1905" s="23" t="e">
        <f t="shared" si="331"/>
        <v>#REF!</v>
      </c>
      <c r="Y1905" s="7">
        <f t="shared" si="332"/>
        <v>2</v>
      </c>
      <c r="Z1905" s="7" t="e">
        <f t="shared" si="333"/>
        <v>#REF!</v>
      </c>
      <c r="AA1905" s="7" t="e">
        <f t="shared" si="334"/>
        <v>#REF!</v>
      </c>
      <c r="AB1905" s="7" t="e">
        <f>IF(I1905=#REF!,1,2)</f>
        <v>#REF!</v>
      </c>
    </row>
    <row r="1906" spans="1:30" s="7" customFormat="1" ht="17.45" customHeight="1" x14ac:dyDescent="0.15">
      <c r="A1906" s="27" t="e">
        <f t="shared" si="335"/>
        <v>#REF!</v>
      </c>
      <c r="B1906" s="623"/>
      <c r="C1906" s="628"/>
      <c r="D1906" s="631"/>
      <c r="E1906" s="523"/>
      <c r="F1906" s="47" t="e">
        <f>IF(#REF!="","",#REF!)</f>
        <v>#REF!</v>
      </c>
      <c r="G1906" s="49" t="e">
        <f>IF(#REF!="","",#REF!)</f>
        <v>#REF!</v>
      </c>
      <c r="H1906" s="54" t="e">
        <f>IF(#REF!="","",#REF!)</f>
        <v>#REF!</v>
      </c>
      <c r="I1906" s="385" t="str">
        <f t="shared" si="330"/>
        <v/>
      </c>
      <c r="J1906" s="386"/>
      <c r="K1906" s="387"/>
      <c r="L1906" s="613" t="e">
        <f>IF(#REF!="","",#REF!)</f>
        <v>#REF!</v>
      </c>
      <c r="M1906" s="613"/>
      <c r="N1906" s="613"/>
      <c r="O1906" s="613"/>
      <c r="P1906" s="613"/>
      <c r="Q1906" s="613"/>
      <c r="R1906" s="613"/>
      <c r="S1906" s="614"/>
      <c r="T1906" s="567"/>
      <c r="U1906" s="416"/>
      <c r="V1906" s="666"/>
      <c r="W1906" s="565"/>
      <c r="X1906" s="23" t="e">
        <f t="shared" si="331"/>
        <v>#REF!</v>
      </c>
      <c r="Y1906" s="7">
        <f t="shared" si="332"/>
        <v>2</v>
      </c>
      <c r="Z1906" s="7" t="e">
        <f t="shared" si="333"/>
        <v>#REF!</v>
      </c>
      <c r="AA1906" s="7" t="e">
        <f t="shared" si="334"/>
        <v>#REF!</v>
      </c>
      <c r="AB1906" s="7" t="e">
        <f>IF(I1906=#REF!,1,2)</f>
        <v>#REF!</v>
      </c>
    </row>
    <row r="1907" spans="1:30" s="7" customFormat="1" ht="17.45" customHeight="1" x14ac:dyDescent="0.15">
      <c r="A1907" s="27" t="e">
        <f t="shared" si="335"/>
        <v>#REF!</v>
      </c>
      <c r="B1907" s="623"/>
      <c r="C1907" s="628"/>
      <c r="D1907" s="631"/>
      <c r="E1907" s="523"/>
      <c r="F1907" s="47" t="e">
        <f>IF(#REF!="","",#REF!)</f>
        <v>#REF!</v>
      </c>
      <c r="G1907" s="49" t="e">
        <f>IF(#REF!="","",#REF!)</f>
        <v>#REF!</v>
      </c>
      <c r="H1907" s="54" t="e">
        <f>IF(#REF!="","",#REF!)</f>
        <v>#REF!</v>
      </c>
      <c r="I1907" s="385" t="str">
        <f t="shared" si="330"/>
        <v/>
      </c>
      <c r="J1907" s="386"/>
      <c r="K1907" s="387"/>
      <c r="L1907" s="613" t="e">
        <f>IF(#REF!="","",#REF!)</f>
        <v>#REF!</v>
      </c>
      <c r="M1907" s="613"/>
      <c r="N1907" s="613"/>
      <c r="O1907" s="613"/>
      <c r="P1907" s="613"/>
      <c r="Q1907" s="613"/>
      <c r="R1907" s="613"/>
      <c r="S1907" s="614"/>
      <c r="T1907" s="567"/>
      <c r="U1907" s="416"/>
      <c r="V1907" s="666"/>
      <c r="W1907" s="565"/>
      <c r="X1907" s="23" t="e">
        <f t="shared" si="331"/>
        <v>#REF!</v>
      </c>
      <c r="Y1907" s="7">
        <f t="shared" si="332"/>
        <v>2</v>
      </c>
      <c r="Z1907" s="7" t="e">
        <f t="shared" si="333"/>
        <v>#REF!</v>
      </c>
      <c r="AA1907" s="7" t="e">
        <f t="shared" si="334"/>
        <v>#REF!</v>
      </c>
      <c r="AB1907" s="7" t="e">
        <f>IF(I1907=#REF!,1,2)</f>
        <v>#REF!</v>
      </c>
    </row>
    <row r="1908" spans="1:30" s="7" customFormat="1" ht="17.45" customHeight="1" x14ac:dyDescent="0.15">
      <c r="A1908" s="27" t="e">
        <f t="shared" si="335"/>
        <v>#REF!</v>
      </c>
      <c r="B1908" s="623"/>
      <c r="C1908" s="628"/>
      <c r="D1908" s="631"/>
      <c r="E1908" s="523"/>
      <c r="F1908" s="47" t="e">
        <f>IF(#REF!="","",#REF!)</f>
        <v>#REF!</v>
      </c>
      <c r="G1908" s="49" t="e">
        <f>IF(#REF!="","",#REF!)</f>
        <v>#REF!</v>
      </c>
      <c r="H1908" s="54" t="e">
        <f>IF(#REF!="","",#REF!)</f>
        <v>#REF!</v>
      </c>
      <c r="I1908" s="385" t="str">
        <f t="shared" si="330"/>
        <v/>
      </c>
      <c r="J1908" s="386"/>
      <c r="K1908" s="387"/>
      <c r="L1908" s="613" t="e">
        <f>IF(#REF!="","",#REF!)</f>
        <v>#REF!</v>
      </c>
      <c r="M1908" s="613"/>
      <c r="N1908" s="613"/>
      <c r="O1908" s="613"/>
      <c r="P1908" s="613"/>
      <c r="Q1908" s="613"/>
      <c r="R1908" s="613"/>
      <c r="S1908" s="614"/>
      <c r="T1908" s="567"/>
      <c r="U1908" s="416"/>
      <c r="V1908" s="666"/>
      <c r="W1908" s="565"/>
      <c r="X1908" s="23" t="e">
        <f t="shared" si="331"/>
        <v>#REF!</v>
      </c>
      <c r="Y1908" s="7">
        <f t="shared" si="332"/>
        <v>2</v>
      </c>
      <c r="Z1908" s="7" t="e">
        <f t="shared" si="333"/>
        <v>#REF!</v>
      </c>
      <c r="AA1908" s="7" t="e">
        <f t="shared" si="334"/>
        <v>#REF!</v>
      </c>
      <c r="AB1908" s="7" t="e">
        <f>IF(I1908=#REF!,1,2)</f>
        <v>#REF!</v>
      </c>
    </row>
    <row r="1909" spans="1:30" s="7" customFormat="1" ht="17.45" customHeight="1" x14ac:dyDescent="0.15">
      <c r="A1909" s="27" t="e">
        <f t="shared" si="335"/>
        <v>#REF!</v>
      </c>
      <c r="B1909" s="623"/>
      <c r="C1909" s="628"/>
      <c r="D1909" s="631"/>
      <c r="E1909" s="523"/>
      <c r="F1909" s="47" t="e">
        <f>IF(#REF!="","",#REF!)</f>
        <v>#REF!</v>
      </c>
      <c r="G1909" s="49" t="e">
        <f>IF(#REF!="","",#REF!)</f>
        <v>#REF!</v>
      </c>
      <c r="H1909" s="54" t="e">
        <f>IF(#REF!="","",#REF!)</f>
        <v>#REF!</v>
      </c>
      <c r="I1909" s="385" t="str">
        <f t="shared" si="330"/>
        <v/>
      </c>
      <c r="J1909" s="386"/>
      <c r="K1909" s="387"/>
      <c r="L1909" s="613" t="e">
        <f>IF(#REF!="","",#REF!)</f>
        <v>#REF!</v>
      </c>
      <c r="M1909" s="613"/>
      <c r="N1909" s="613"/>
      <c r="O1909" s="613"/>
      <c r="P1909" s="613"/>
      <c r="Q1909" s="613"/>
      <c r="R1909" s="613"/>
      <c r="S1909" s="614"/>
      <c r="T1909" s="567"/>
      <c r="U1909" s="416"/>
      <c r="V1909" s="666"/>
      <c r="W1909" s="565"/>
      <c r="X1909" s="23" t="e">
        <f t="shared" si="331"/>
        <v>#REF!</v>
      </c>
      <c r="Y1909" s="7">
        <f t="shared" si="332"/>
        <v>2</v>
      </c>
      <c r="Z1909" s="7" t="e">
        <f t="shared" si="333"/>
        <v>#REF!</v>
      </c>
      <c r="AA1909" s="7" t="e">
        <f t="shared" si="334"/>
        <v>#REF!</v>
      </c>
      <c r="AB1909" s="7" t="e">
        <f>IF(I1909=#REF!,1,2)</f>
        <v>#REF!</v>
      </c>
    </row>
    <row r="1910" spans="1:30" s="7" customFormat="1" ht="17.45" customHeight="1" x14ac:dyDescent="0.15">
      <c r="A1910" s="27" t="e">
        <f t="shared" si="335"/>
        <v>#REF!</v>
      </c>
      <c r="B1910" s="623"/>
      <c r="C1910" s="628"/>
      <c r="D1910" s="631"/>
      <c r="E1910" s="523"/>
      <c r="F1910" s="47" t="e">
        <f>IF(#REF!="","",#REF!)</f>
        <v>#REF!</v>
      </c>
      <c r="G1910" s="49" t="e">
        <f>IF(#REF!="","",#REF!)</f>
        <v>#REF!</v>
      </c>
      <c r="H1910" s="54" t="e">
        <f>IF(#REF!="","",#REF!)</f>
        <v>#REF!</v>
      </c>
      <c r="I1910" s="385" t="str">
        <f t="shared" si="330"/>
        <v/>
      </c>
      <c r="J1910" s="386"/>
      <c r="K1910" s="387"/>
      <c r="L1910" s="613" t="e">
        <f>IF(#REF!="","",#REF!)</f>
        <v>#REF!</v>
      </c>
      <c r="M1910" s="613"/>
      <c r="N1910" s="613"/>
      <c r="O1910" s="613"/>
      <c r="P1910" s="613"/>
      <c r="Q1910" s="613"/>
      <c r="R1910" s="613"/>
      <c r="S1910" s="614"/>
      <c r="T1910" s="567"/>
      <c r="U1910" s="416"/>
      <c r="V1910" s="666"/>
      <c r="W1910" s="565"/>
      <c r="X1910" s="23" t="e">
        <f t="shared" si="331"/>
        <v>#REF!</v>
      </c>
      <c r="Y1910" s="7">
        <f t="shared" si="332"/>
        <v>2</v>
      </c>
      <c r="Z1910" s="7" t="e">
        <f t="shared" si="333"/>
        <v>#REF!</v>
      </c>
      <c r="AA1910" s="7" t="e">
        <f t="shared" si="334"/>
        <v>#REF!</v>
      </c>
      <c r="AB1910" s="7" t="e">
        <f>IF(I1910=#REF!,1,2)</f>
        <v>#REF!</v>
      </c>
    </row>
    <row r="1911" spans="1:30" s="7" customFormat="1" ht="17.45" customHeight="1" x14ac:dyDescent="0.15">
      <c r="A1911" s="27" t="e">
        <f t="shared" si="335"/>
        <v>#REF!</v>
      </c>
      <c r="B1911" s="623"/>
      <c r="C1911" s="628"/>
      <c r="D1911" s="631"/>
      <c r="E1911" s="523"/>
      <c r="F1911" s="47" t="e">
        <f>IF(#REF!="","",#REF!)</f>
        <v>#REF!</v>
      </c>
      <c r="G1911" s="49" t="e">
        <f>IF(#REF!="","",#REF!)</f>
        <v>#REF!</v>
      </c>
      <c r="H1911" s="54" t="e">
        <f>IF(#REF!="","",#REF!)</f>
        <v>#REF!</v>
      </c>
      <c r="I1911" s="385" t="str">
        <f t="shared" si="330"/>
        <v/>
      </c>
      <c r="J1911" s="386"/>
      <c r="K1911" s="387"/>
      <c r="L1911" s="613" t="e">
        <f>IF(#REF!="","",#REF!)</f>
        <v>#REF!</v>
      </c>
      <c r="M1911" s="613"/>
      <c r="N1911" s="613"/>
      <c r="O1911" s="613"/>
      <c r="P1911" s="613"/>
      <c r="Q1911" s="613"/>
      <c r="R1911" s="613"/>
      <c r="S1911" s="614"/>
      <c r="T1911" s="567"/>
      <c r="U1911" s="416"/>
      <c r="V1911" s="666"/>
      <c r="W1911" s="565"/>
      <c r="X1911" s="23" t="e">
        <f t="shared" si="331"/>
        <v>#REF!</v>
      </c>
      <c r="Y1911" s="7">
        <f t="shared" si="332"/>
        <v>2</v>
      </c>
      <c r="Z1911" s="7" t="e">
        <f t="shared" si="333"/>
        <v>#REF!</v>
      </c>
      <c r="AA1911" s="7" t="e">
        <f t="shared" si="334"/>
        <v>#REF!</v>
      </c>
      <c r="AB1911" s="7" t="e">
        <f>IF(I1911=#REF!,1,2)</f>
        <v>#REF!</v>
      </c>
    </row>
    <row r="1912" spans="1:30" s="7" customFormat="1" ht="17.45" customHeight="1" x14ac:dyDescent="0.15">
      <c r="A1912" s="27" t="e">
        <f t="shared" si="335"/>
        <v>#REF!</v>
      </c>
      <c r="B1912" s="623"/>
      <c r="C1912" s="628"/>
      <c r="D1912" s="631"/>
      <c r="E1912" s="523"/>
      <c r="F1912" s="47" t="e">
        <f>IF(#REF!="","",#REF!)</f>
        <v>#REF!</v>
      </c>
      <c r="G1912" s="49" t="e">
        <f>IF(#REF!="","",#REF!)</f>
        <v>#REF!</v>
      </c>
      <c r="H1912" s="54" t="e">
        <f>IF(#REF!="","",#REF!)</f>
        <v>#REF!</v>
      </c>
      <c r="I1912" s="385" t="str">
        <f t="shared" si="330"/>
        <v/>
      </c>
      <c r="J1912" s="386"/>
      <c r="K1912" s="387"/>
      <c r="L1912" s="613" t="e">
        <f>IF(#REF!="","",#REF!)</f>
        <v>#REF!</v>
      </c>
      <c r="M1912" s="613"/>
      <c r="N1912" s="613"/>
      <c r="O1912" s="613"/>
      <c r="P1912" s="613"/>
      <c r="Q1912" s="613"/>
      <c r="R1912" s="613"/>
      <c r="S1912" s="614"/>
      <c r="T1912" s="567"/>
      <c r="U1912" s="416"/>
      <c r="V1912" s="666"/>
      <c r="W1912" s="565"/>
      <c r="X1912" s="23" t="e">
        <f t="shared" si="331"/>
        <v>#REF!</v>
      </c>
      <c r="Y1912" s="7">
        <f t="shared" si="332"/>
        <v>2</v>
      </c>
      <c r="Z1912" s="7" t="e">
        <f t="shared" si="333"/>
        <v>#REF!</v>
      </c>
      <c r="AA1912" s="7" t="e">
        <f t="shared" si="334"/>
        <v>#REF!</v>
      </c>
      <c r="AB1912" s="7" t="e">
        <f>IF(I1912=#REF!,1,2)</f>
        <v>#REF!</v>
      </c>
    </row>
    <row r="1913" spans="1:30" s="7" customFormat="1" ht="17.45" customHeight="1" x14ac:dyDescent="0.15">
      <c r="A1913" s="27" t="e">
        <f t="shared" si="335"/>
        <v>#REF!</v>
      </c>
      <c r="B1913" s="623"/>
      <c r="C1913" s="628"/>
      <c r="D1913" s="631"/>
      <c r="E1913" s="523"/>
      <c r="F1913" s="47" t="e">
        <f>IF(#REF!="","",#REF!)</f>
        <v>#REF!</v>
      </c>
      <c r="G1913" s="49" t="e">
        <f>IF(#REF!="","",#REF!)</f>
        <v>#REF!</v>
      </c>
      <c r="H1913" s="54" t="e">
        <f>IF(#REF!="","",#REF!)</f>
        <v>#REF!</v>
      </c>
      <c r="I1913" s="385" t="str">
        <f t="shared" si="330"/>
        <v/>
      </c>
      <c r="J1913" s="386"/>
      <c r="K1913" s="387"/>
      <c r="L1913" s="613" t="e">
        <f>IF(#REF!="","",#REF!)</f>
        <v>#REF!</v>
      </c>
      <c r="M1913" s="613"/>
      <c r="N1913" s="613"/>
      <c r="O1913" s="613"/>
      <c r="P1913" s="613"/>
      <c r="Q1913" s="613"/>
      <c r="R1913" s="613"/>
      <c r="S1913" s="614"/>
      <c r="T1913" s="567"/>
      <c r="U1913" s="416"/>
      <c r="V1913" s="666"/>
      <c r="W1913" s="565"/>
      <c r="X1913" s="23" t="e">
        <f t="shared" si="331"/>
        <v>#REF!</v>
      </c>
      <c r="Y1913" s="7">
        <f t="shared" si="332"/>
        <v>2</v>
      </c>
      <c r="Z1913" s="7" t="e">
        <f t="shared" si="333"/>
        <v>#REF!</v>
      </c>
      <c r="AA1913" s="7" t="e">
        <f t="shared" si="334"/>
        <v>#REF!</v>
      </c>
      <c r="AB1913" s="7" t="e">
        <f>IF(I1913=#REF!,1,2)</f>
        <v>#REF!</v>
      </c>
    </row>
    <row r="1914" spans="1:30" s="7" customFormat="1" ht="17.45" customHeight="1" thickBot="1" x14ac:dyDescent="0.2">
      <c r="A1914" s="27" t="e">
        <f t="shared" si="335"/>
        <v>#REF!</v>
      </c>
      <c r="B1914" s="623"/>
      <c r="C1914" s="628"/>
      <c r="D1914" s="631"/>
      <c r="E1914" s="523"/>
      <c r="F1914" s="47" t="e">
        <f>IF(#REF!="","",#REF!)</f>
        <v>#REF!</v>
      </c>
      <c r="G1914" s="49" t="e">
        <f>IF(#REF!="","",#REF!)</f>
        <v>#REF!</v>
      </c>
      <c r="H1914" s="54" t="e">
        <f>IF(#REF!="","",#REF!)</f>
        <v>#REF!</v>
      </c>
      <c r="I1914" s="385" t="str">
        <f t="shared" si="330"/>
        <v/>
      </c>
      <c r="J1914" s="386"/>
      <c r="K1914" s="387"/>
      <c r="L1914" s="613" t="e">
        <f>IF(#REF!="","",#REF!)</f>
        <v>#REF!</v>
      </c>
      <c r="M1914" s="613"/>
      <c r="N1914" s="613"/>
      <c r="O1914" s="613"/>
      <c r="P1914" s="613"/>
      <c r="Q1914" s="613"/>
      <c r="R1914" s="613"/>
      <c r="S1914" s="614"/>
      <c r="T1914" s="668"/>
      <c r="U1914" s="416"/>
      <c r="V1914" s="666"/>
      <c r="W1914" s="565"/>
      <c r="X1914" s="23" t="e">
        <f t="shared" si="331"/>
        <v>#REF!</v>
      </c>
      <c r="Y1914" s="7">
        <f t="shared" si="332"/>
        <v>2</v>
      </c>
      <c r="Z1914" s="7" t="e">
        <f t="shared" si="333"/>
        <v>#REF!</v>
      </c>
      <c r="AA1914" s="7" t="e">
        <f t="shared" si="334"/>
        <v>#REF!</v>
      </c>
      <c r="AB1914" s="7" t="e">
        <f>IF(I1914=#REF!,1,2)</f>
        <v>#REF!</v>
      </c>
    </row>
    <row r="1915" spans="1:30" s="7" customFormat="1" ht="36" customHeight="1" thickBot="1" x14ac:dyDescent="0.2">
      <c r="A1915" s="13"/>
      <c r="B1915" s="623"/>
      <c r="C1915" s="628"/>
      <c r="D1915" s="631"/>
      <c r="E1915" s="508" t="s">
        <v>240</v>
      </c>
      <c r="F1915" s="511" t="s">
        <v>206</v>
      </c>
      <c r="G1915" s="435"/>
      <c r="H1915" s="434" t="s">
        <v>207</v>
      </c>
      <c r="I1915" s="435"/>
      <c r="J1915" s="435"/>
      <c r="K1915" s="435"/>
      <c r="L1915" s="436" t="s">
        <v>208</v>
      </c>
      <c r="M1915" s="436"/>
      <c r="N1915" s="436"/>
      <c r="O1915" s="669" t="s">
        <v>209</v>
      </c>
      <c r="P1915" s="670"/>
      <c r="Q1915" s="512" t="s">
        <v>210</v>
      </c>
      <c r="R1915" s="38" t="s">
        <v>206</v>
      </c>
      <c r="S1915" s="39" t="s">
        <v>202</v>
      </c>
      <c r="T1915" s="44" t="s">
        <v>211</v>
      </c>
      <c r="U1915" s="416"/>
      <c r="V1915" s="666"/>
      <c r="W1915" s="565"/>
      <c r="X1915" s="28"/>
      <c r="Y1915" s="21" t="s">
        <v>212</v>
      </c>
      <c r="Z1915" s="21" t="s">
        <v>210</v>
      </c>
      <c r="AB1915" s="45" t="s">
        <v>213</v>
      </c>
      <c r="AC1915" s="45" t="s">
        <v>214</v>
      </c>
      <c r="AD1915" s="22"/>
    </row>
    <row r="1916" spans="1:30" s="7" customFormat="1" ht="15" customHeight="1" x14ac:dyDescent="0.15">
      <c r="A1916" s="29"/>
      <c r="B1916" s="623"/>
      <c r="C1916" s="628"/>
      <c r="D1916" s="631"/>
      <c r="E1916" s="509"/>
      <c r="F1916" s="515" t="e">
        <f>IF(#REF!="","",#REF!)</f>
        <v>#REF!</v>
      </c>
      <c r="G1916" s="516"/>
      <c r="H1916" s="439" t="e">
        <f>IF(#REF!="","",#REF!)</f>
        <v>#REF!</v>
      </c>
      <c r="I1916" s="440"/>
      <c r="J1916" s="440"/>
      <c r="K1916" s="440"/>
      <c r="L1916" s="441" t="e">
        <f>IF(#REF!="","",#REF!)</f>
        <v>#REF!</v>
      </c>
      <c r="M1916" s="442"/>
      <c r="N1916" s="442"/>
      <c r="O1916" s="443" t="e">
        <f>SUM($L1916:$N1918)</f>
        <v>#REF!</v>
      </c>
      <c r="P1916" s="444"/>
      <c r="Q1916" s="513"/>
      <c r="R1916" s="42" t="e">
        <f>IF(#REF!="","",#REF!)</f>
        <v>#REF!</v>
      </c>
      <c r="S1916" s="40" t="e">
        <f>IF(#REF!="","",#REF!)</f>
        <v>#REF!</v>
      </c>
      <c r="T1916" s="617" t="e">
        <f>SUM($S1916:$S1918)</f>
        <v>#REF!</v>
      </c>
      <c r="U1916" s="416"/>
      <c r="V1916" s="666"/>
      <c r="W1916" s="565"/>
      <c r="X1916" s="23" t="e">
        <f>IF(OR(Y1916=2,Z1916=2,AB1916=2,AC1916=2),"入力不備あり","")</f>
        <v>#REF!</v>
      </c>
      <c r="Y1916" s="41" t="e">
        <f>IF(AND(F1916="",H1916="",L1916=""),"",IF(AND(F1916&lt;&gt;"",F1916&gt;0,L1916&lt;&gt;"",L1916&gt;0,H1916="○"),"",2))</f>
        <v>#REF!</v>
      </c>
      <c r="Z1916" s="41" t="e">
        <f>IF(AND(R1916="",S1916=""),"",IF(AND(R1916&gt;0,R1916&lt;&gt;"",S1916&gt;0,S1916&lt;&gt;""),"",2))</f>
        <v>#REF!</v>
      </c>
      <c r="AA1916" s="30"/>
      <c r="AB1916" s="7" t="e">
        <f>IF(AND(O1916=0,#REF!=0),"",IF(O1916=#REF!,1,2))</f>
        <v>#REF!</v>
      </c>
      <c r="AC1916" s="7" t="e">
        <f>IF(AND(T1916=0,#REF!=0),"",IF(T1916=#REF!,1,2))</f>
        <v>#REF!</v>
      </c>
    </row>
    <row r="1917" spans="1:30" s="7" customFormat="1" ht="15" customHeight="1" x14ac:dyDescent="0.15">
      <c r="A1917" s="29"/>
      <c r="B1917" s="623"/>
      <c r="C1917" s="628"/>
      <c r="D1917" s="631"/>
      <c r="E1917" s="509"/>
      <c r="F1917" s="500" t="e">
        <f>IF(#REF!="","",#REF!)</f>
        <v>#REF!</v>
      </c>
      <c r="G1917" s="501"/>
      <c r="H1917" s="448" t="e">
        <f>IF(#REF!="","",#REF!)</f>
        <v>#REF!</v>
      </c>
      <c r="I1917" s="449"/>
      <c r="J1917" s="449"/>
      <c r="K1917" s="449"/>
      <c r="L1917" s="450" t="e">
        <f>IF(#REF!="","",#REF!)</f>
        <v>#REF!</v>
      </c>
      <c r="M1917" s="451"/>
      <c r="N1917" s="451"/>
      <c r="O1917" s="445"/>
      <c r="P1917" s="444"/>
      <c r="Q1917" s="513"/>
      <c r="R1917" s="42" t="e">
        <f>IF(#REF!="","",#REF!)</f>
        <v>#REF!</v>
      </c>
      <c r="S1917" s="40" t="e">
        <f>IF(#REF!="","",#REF!)</f>
        <v>#REF!</v>
      </c>
      <c r="T1917" s="618"/>
      <c r="U1917" s="416"/>
      <c r="V1917" s="666"/>
      <c r="W1917" s="565"/>
      <c r="X1917" s="23" t="e">
        <f>IF(OR(Y1917=2,Z1917=2),"入力不備あり","")</f>
        <v>#REF!</v>
      </c>
      <c r="Y1917" s="41" t="e">
        <f>IF(AND(F1917="",H1917="",L1917=""),"",IF(AND(F1917&lt;&gt;"",F1917&gt;0,L1917&lt;&gt;"",L1917&gt;0,H1917="○"),"",2))</f>
        <v>#REF!</v>
      </c>
      <c r="Z1917" s="41" t="e">
        <f t="shared" ref="Z1917:Z1918" si="336">IF(AND(R1917="",S1917=""),"",IF(AND(R1917&gt;0,R1917&lt;&gt;"",S1917&gt;0,S1917&lt;&gt;""),"",2))</f>
        <v>#REF!</v>
      </c>
      <c r="AA1917" s="30"/>
    </row>
    <row r="1918" spans="1:30" s="7" customFormat="1" ht="15" customHeight="1" thickBot="1" x14ac:dyDescent="0.2">
      <c r="A1918" s="29"/>
      <c r="B1918" s="623"/>
      <c r="C1918" s="628"/>
      <c r="D1918" s="631"/>
      <c r="E1918" s="615"/>
      <c r="F1918" s="620" t="e">
        <f>IF(#REF!="","",#REF!)</f>
        <v>#REF!</v>
      </c>
      <c r="G1918" s="621"/>
      <c r="H1918" s="640" t="e">
        <f>IF(#REF!="","",#REF!)</f>
        <v>#REF!</v>
      </c>
      <c r="I1918" s="641"/>
      <c r="J1918" s="641"/>
      <c r="K1918" s="641"/>
      <c r="L1918" s="642" t="e">
        <f>IF(#REF!="","",#REF!)</f>
        <v>#REF!</v>
      </c>
      <c r="M1918" s="643"/>
      <c r="N1918" s="643"/>
      <c r="O1918" s="663"/>
      <c r="P1918" s="664"/>
      <c r="Q1918" s="616"/>
      <c r="R1918" s="59" t="e">
        <f>IF(#REF!="","",#REF!)</f>
        <v>#REF!</v>
      </c>
      <c r="S1918" s="60" t="e">
        <f>IF(#REF!="","",#REF!)</f>
        <v>#REF!</v>
      </c>
      <c r="T1918" s="619"/>
      <c r="U1918" s="416"/>
      <c r="V1918" s="666"/>
      <c r="W1918" s="565"/>
      <c r="X1918" s="23" t="e">
        <f>IF(OR(Y1918=2,Z1918=2),"入力不備あり","")</f>
        <v>#REF!</v>
      </c>
      <c r="Y1918" s="41" t="e">
        <f>IF(AND(F1918="",H1918="",L1918=""),"",IF(AND(F1918&lt;&gt;"",F1918&gt;0,L1918&lt;&gt;"",L1918&gt;0,H1918="○"),"",2))</f>
        <v>#REF!</v>
      </c>
      <c r="Z1918" s="41" t="e">
        <f t="shared" si="336"/>
        <v>#REF!</v>
      </c>
      <c r="AA1918" s="30"/>
    </row>
    <row r="1919" spans="1:30" s="7" customFormat="1" ht="27.6" customHeight="1" x14ac:dyDescent="0.15">
      <c r="A1919" s="320"/>
      <c r="B1919" s="624"/>
      <c r="C1919" s="326" t="s">
        <v>215</v>
      </c>
      <c r="D1919" s="327"/>
      <c r="E1919" s="608" t="e">
        <f>IF(#REF!="","",#REF!)</f>
        <v>#REF!</v>
      </c>
      <c r="F1919" s="609"/>
      <c r="G1919" s="609"/>
      <c r="H1919" s="609"/>
      <c r="I1919" s="609"/>
      <c r="J1919" s="609"/>
      <c r="K1919" s="609"/>
      <c r="L1919" s="609"/>
      <c r="M1919" s="609"/>
      <c r="N1919" s="609"/>
      <c r="O1919" s="609"/>
      <c r="P1919" s="609"/>
      <c r="Q1919" s="609"/>
      <c r="R1919" s="609"/>
      <c r="S1919" s="609"/>
      <c r="T1919" s="609"/>
      <c r="U1919" s="609"/>
      <c r="V1919" s="609"/>
      <c r="W1919" s="610"/>
    </row>
    <row r="1920" spans="1:30" s="7" customFormat="1" ht="27.6" customHeight="1" thickBot="1" x14ac:dyDescent="0.2">
      <c r="A1920" s="320"/>
      <c r="B1920" s="624"/>
      <c r="C1920" s="326" t="s">
        <v>216</v>
      </c>
      <c r="D1920" s="327"/>
      <c r="E1920" s="608" t="e">
        <f>IF(#REF!="","",#REF!)</f>
        <v>#REF!</v>
      </c>
      <c r="F1920" s="609"/>
      <c r="G1920" s="609"/>
      <c r="H1920" s="609"/>
      <c r="I1920" s="609"/>
      <c r="J1920" s="609"/>
      <c r="K1920" s="609"/>
      <c r="L1920" s="609"/>
      <c r="M1920" s="609"/>
      <c r="N1920" s="609"/>
      <c r="O1920" s="609"/>
      <c r="P1920" s="609"/>
      <c r="Q1920" s="609"/>
      <c r="R1920" s="611"/>
      <c r="S1920" s="611"/>
      <c r="T1920" s="611"/>
      <c r="U1920" s="611"/>
      <c r="V1920" s="611"/>
      <c r="W1920" s="612"/>
    </row>
    <row r="1921" spans="1:33" s="7" customFormat="1" ht="18.600000000000001" customHeight="1" x14ac:dyDescent="0.15">
      <c r="A1921" s="320"/>
      <c r="B1921" s="624"/>
      <c r="C1921" s="332" t="s">
        <v>217</v>
      </c>
      <c r="D1921" s="333"/>
      <c r="E1921" s="333"/>
      <c r="F1921" s="334"/>
      <c r="G1921" s="377" t="s">
        <v>218</v>
      </c>
      <c r="H1921" s="378"/>
      <c r="I1921" s="378"/>
      <c r="J1921" s="378"/>
      <c r="K1921" s="378"/>
      <c r="L1921" s="378"/>
      <c r="M1921" s="378"/>
      <c r="N1921" s="378"/>
      <c r="O1921" s="378"/>
      <c r="P1921" s="378"/>
      <c r="Q1921" s="378"/>
      <c r="R1921" s="389" t="e">
        <f>IF(X1921&lt;&gt;"","","【入力内容確認欄】以下を確認し【作業用】事業計画書(間接)シートを修正願います。")</f>
        <v>#REF!</v>
      </c>
      <c r="S1921" s="632"/>
      <c r="T1921" s="632"/>
      <c r="U1921" s="632"/>
      <c r="V1921" s="632"/>
      <c r="W1921" s="633"/>
      <c r="X1921" s="68" t="e">
        <f>IF(AND(R1924="",R1925="",R1926="",R1927="",R1928="",R1929=""),"左の市区町村に係る入力が完了しました。今一度、記載内容をご確認ください。","")</f>
        <v>#REF!</v>
      </c>
    </row>
    <row r="1922" spans="1:33" s="7" customFormat="1" ht="9" customHeight="1" x14ac:dyDescent="0.15">
      <c r="A1922" s="320"/>
      <c r="B1922" s="624"/>
      <c r="C1922" s="335"/>
      <c r="D1922" s="336"/>
      <c r="E1922" s="336"/>
      <c r="F1922" s="337"/>
      <c r="G1922" s="379"/>
      <c r="H1922" s="380"/>
      <c r="I1922" s="380"/>
      <c r="J1922" s="380"/>
      <c r="K1922" s="380"/>
      <c r="L1922" s="380"/>
      <c r="M1922" s="380"/>
      <c r="N1922" s="380"/>
      <c r="O1922" s="380"/>
      <c r="P1922" s="380"/>
      <c r="Q1922" s="380"/>
      <c r="R1922" s="634"/>
      <c r="S1922" s="635"/>
      <c r="T1922" s="635"/>
      <c r="U1922" s="635"/>
      <c r="V1922" s="635"/>
      <c r="W1922" s="636"/>
    </row>
    <row r="1923" spans="1:33" s="7" customFormat="1" ht="9" customHeight="1" thickBot="1" x14ac:dyDescent="0.2">
      <c r="A1923" s="320"/>
      <c r="B1923" s="624"/>
      <c r="C1923" s="335"/>
      <c r="D1923" s="336"/>
      <c r="E1923" s="336"/>
      <c r="F1923" s="337"/>
      <c r="G1923" s="381"/>
      <c r="H1923" s="382"/>
      <c r="I1923" s="382"/>
      <c r="J1923" s="382"/>
      <c r="K1923" s="382"/>
      <c r="L1923" s="382"/>
      <c r="M1923" s="382"/>
      <c r="N1923" s="382"/>
      <c r="O1923" s="382"/>
      <c r="P1923" s="382"/>
      <c r="Q1923" s="382"/>
      <c r="R1923" s="637"/>
      <c r="S1923" s="638"/>
      <c r="T1923" s="638"/>
      <c r="U1923" s="638"/>
      <c r="V1923" s="638"/>
      <c r="W1923" s="639"/>
    </row>
    <row r="1924" spans="1:33" s="7" customFormat="1" ht="17.45" customHeight="1" x14ac:dyDescent="0.15">
      <c r="A1924" s="320"/>
      <c r="B1924" s="624"/>
      <c r="C1924" s="335"/>
      <c r="D1924" s="336"/>
      <c r="E1924" s="336"/>
      <c r="F1924" s="337"/>
      <c r="G1924" s="398" t="e">
        <f>IF(#REF!="","",#REF!)</f>
        <v>#REF!</v>
      </c>
      <c r="H1924" s="399"/>
      <c r="I1924" s="399"/>
      <c r="J1924" s="399"/>
      <c r="K1924" s="399"/>
      <c r="L1924" s="399"/>
      <c r="M1924" s="399"/>
      <c r="N1924" s="399"/>
      <c r="O1924" s="399"/>
      <c r="P1924" s="399"/>
      <c r="Q1924" s="399"/>
      <c r="R1924" s="646" t="e" cm="1">
        <f t="array" ref="R1924">IF(AND(X1893:X1918="",A1895:A1918=""),"","・報酬・期末勤勉手当・交通費・合計額・都道府県/国の補助金額のいずれかに不備あり。")</f>
        <v>#REF!</v>
      </c>
      <c r="S1924" s="647"/>
      <c r="T1924" s="647"/>
      <c r="U1924" s="647"/>
      <c r="V1924" s="647"/>
      <c r="W1924" s="648"/>
    </row>
    <row r="1925" spans="1:33" s="7" customFormat="1" ht="17.45" customHeight="1" x14ac:dyDescent="0.15">
      <c r="A1925" s="320"/>
      <c r="B1925" s="624"/>
      <c r="C1925" s="335"/>
      <c r="D1925" s="336"/>
      <c r="E1925" s="336"/>
      <c r="F1925" s="337"/>
      <c r="G1925" s="374" t="s">
        <v>219</v>
      </c>
      <c r="H1925" s="388"/>
      <c r="I1925" s="388"/>
      <c r="J1925" s="388"/>
      <c r="K1925" s="388"/>
      <c r="L1925" s="388"/>
      <c r="M1925" s="388"/>
      <c r="N1925" s="388"/>
      <c r="O1925" s="388"/>
      <c r="P1925" s="388"/>
      <c r="Q1925" s="388"/>
      <c r="R1925" s="367" t="str">
        <f>IF(A1891="市町村名×","・【C列】市区町村名：未入力または不備あり。","")</f>
        <v>・【C列】市区町村名：未入力または不備あり。</v>
      </c>
      <c r="S1925" s="644"/>
      <c r="T1925" s="644"/>
      <c r="U1925" s="644"/>
      <c r="V1925" s="644"/>
      <c r="W1925" s="645"/>
    </row>
    <row r="1926" spans="1:33" s="7" customFormat="1" ht="17.45" customHeight="1" x14ac:dyDescent="0.15">
      <c r="A1926" s="320"/>
      <c r="B1926" s="624"/>
      <c r="C1926" s="338"/>
      <c r="D1926" s="339"/>
      <c r="E1926" s="339"/>
      <c r="F1926" s="340"/>
      <c r="G1926" s="364" t="e">
        <f>IF(#REF!="","",#REF!)</f>
        <v>#REF!</v>
      </c>
      <c r="H1926" s="365"/>
      <c r="I1926" s="365"/>
      <c r="J1926" s="366"/>
      <c r="K1926" s="366"/>
      <c r="L1926" s="366"/>
      <c r="M1926" s="366"/>
      <c r="N1926" s="366"/>
      <c r="O1926" s="366"/>
      <c r="P1926" s="366"/>
      <c r="Q1926" s="366"/>
      <c r="R1926" s="367" t="e">
        <f>IF(OR(AF1895=2,NOT(AND(V1893&gt;0.3*U1893,V1893&lt;0.4*U1893,V1893&gt;=W1893))),"・【V列】都道府県補助額：未入力または不備あり。","")</f>
        <v>#REF!</v>
      </c>
      <c r="S1926" s="644"/>
      <c r="T1926" s="644"/>
      <c r="U1926" s="644"/>
      <c r="V1926" s="644"/>
      <c r="W1926" s="645"/>
    </row>
    <row r="1927" spans="1:33" s="7" customFormat="1" ht="17.45" customHeight="1" x14ac:dyDescent="0.15">
      <c r="A1927" s="320"/>
      <c r="B1927" s="624"/>
      <c r="C1927" s="348" t="s">
        <v>241</v>
      </c>
      <c r="D1927" s="349"/>
      <c r="E1927" s="349"/>
      <c r="F1927" s="350"/>
      <c r="G1927" s="372" t="s">
        <v>221</v>
      </c>
      <c r="H1927" s="373"/>
      <c r="I1927" s="373"/>
      <c r="J1927" s="372" t="s">
        <v>222</v>
      </c>
      <c r="K1927" s="373"/>
      <c r="L1927" s="373"/>
      <c r="M1927" s="373"/>
      <c r="N1927" s="374" t="s">
        <v>223</v>
      </c>
      <c r="O1927" s="366"/>
      <c r="P1927" s="366"/>
      <c r="Q1927" s="366"/>
      <c r="R1927" s="341" t="e">
        <f>IF(AND(W1893&lt;=U1893/3,MOD(W1893,1000)=0,NOT(W1893=0),AG1895=1),"","・【W列】国庫補助希望額に不備あり。")</f>
        <v>#REF!</v>
      </c>
      <c r="S1927" s="649"/>
      <c r="T1927" s="649"/>
      <c r="U1927" s="649"/>
      <c r="V1927" s="649"/>
      <c r="W1927" s="650"/>
    </row>
    <row r="1928" spans="1:33" s="7" customFormat="1" ht="17.45" customHeight="1" x14ac:dyDescent="0.15">
      <c r="A1928" s="320"/>
      <c r="B1928" s="624"/>
      <c r="C1928" s="370"/>
      <c r="D1928" s="371"/>
      <c r="E1928" s="371"/>
      <c r="F1928" s="371"/>
      <c r="G1928" s="364" t="e">
        <f>IF(#REF!="","",#REF!)</f>
        <v>#REF!</v>
      </c>
      <c r="H1928" s="375"/>
      <c r="I1928" s="376"/>
      <c r="J1928" s="364" t="e">
        <f>IF(#REF!="","",#REF!)</f>
        <v>#REF!</v>
      </c>
      <c r="K1928" s="375"/>
      <c r="L1928" s="375"/>
      <c r="M1928" s="376"/>
      <c r="N1928" s="364" t="e">
        <f>IF(#REF!="","",#REF!)</f>
        <v>#REF!</v>
      </c>
      <c r="O1928" s="375"/>
      <c r="P1928" s="375"/>
      <c r="Q1928" s="375"/>
      <c r="R1928" s="651" t="e">
        <f>IF(AND(SUM(F1916:G1918)&lt;=D1893,SUM(R1916:R1918)&lt;=D1893),"","・報酬の「配置人数」には年間を通じた配置予定人数を記載してください。(※１)及び記入例参照")</f>
        <v>#REF!</v>
      </c>
      <c r="S1928" s="652"/>
      <c r="T1928" s="652"/>
      <c r="U1928" s="652"/>
      <c r="V1928" s="652"/>
      <c r="W1928" s="653"/>
      <c r="X1928" s="31" t="str">
        <f>IF(AND(O1928="○",T1928="○"),"①か②の",IF(AND(O1928="―",T1928="―"),"エラー",""))</f>
        <v/>
      </c>
    </row>
    <row r="1929" spans="1:33" s="7" customFormat="1" ht="17.45" customHeight="1" x14ac:dyDescent="0.15">
      <c r="A1929" s="320"/>
      <c r="B1929" s="624"/>
      <c r="C1929" s="348" t="s">
        <v>224</v>
      </c>
      <c r="D1929" s="349"/>
      <c r="E1929" s="349"/>
      <c r="F1929" s="350"/>
      <c r="G1929" s="354" t="s">
        <v>225</v>
      </c>
      <c r="H1929" s="354"/>
      <c r="I1929" s="354"/>
      <c r="J1929" s="355" t="s">
        <v>242</v>
      </c>
      <c r="K1929" s="356"/>
      <c r="L1929" s="356"/>
      <c r="M1929" s="356"/>
      <c r="N1929" s="356"/>
      <c r="O1929" s="356"/>
      <c r="P1929" s="356"/>
      <c r="Q1929" s="356"/>
      <c r="R1929" s="651" t="e">
        <f>IF(AND(OR(COUNTIF(J1930,"①*"),COUNTIF(J1930,"②*")),AND(E1919&lt;&gt;"",E1920&lt;&gt;"",G1924="○",G1926="○",G1928="○",J1928="○",N1928="○",G1930="○")),"","・【成果目標】・【成果指標】・【部活動指導員について】・【支給要件の確認】・【部活動指導員の指導状況】・【地域連携・地域移行に資する取組】のいずれかに未入力箇所あり。")</f>
        <v>#REF!</v>
      </c>
      <c r="S1929" s="546"/>
      <c r="T1929" s="546"/>
      <c r="U1929" s="546"/>
      <c r="V1929" s="546"/>
      <c r="W1929" s="547"/>
    </row>
    <row r="1930" spans="1:33" s="7" customFormat="1" ht="26.45" customHeight="1" thickBot="1" x14ac:dyDescent="0.2">
      <c r="A1930" s="320"/>
      <c r="B1930" s="625"/>
      <c r="C1930" s="351"/>
      <c r="D1930" s="352"/>
      <c r="E1930" s="352"/>
      <c r="F1930" s="353"/>
      <c r="G1930" s="363" t="e">
        <f>IF(#REF!="","",#REF!)</f>
        <v>#REF!</v>
      </c>
      <c r="H1930" s="363"/>
      <c r="I1930" s="363"/>
      <c r="J1930" s="657" t="e">
        <f>IF(#REF!="","",#REF!)</f>
        <v>#REF!</v>
      </c>
      <c r="K1930" s="658"/>
      <c r="L1930" s="658"/>
      <c r="M1930" s="658"/>
      <c r="N1930" s="658"/>
      <c r="O1930" s="658"/>
      <c r="P1930" s="658"/>
      <c r="Q1930" s="658"/>
      <c r="R1930" s="654"/>
      <c r="S1930" s="655"/>
      <c r="T1930" s="655"/>
      <c r="U1930" s="655"/>
      <c r="V1930" s="655"/>
      <c r="W1930" s="656"/>
      <c r="X1930" s="31" t="str">
        <f>IF(AND(O1930="○",T1930="○"),"①か②の",IF(AND(O1930="―",T1930="―"),"エラー",""))</f>
        <v/>
      </c>
    </row>
    <row r="1931" spans="1:33" s="7" customFormat="1" ht="26.45" customHeight="1" x14ac:dyDescent="0.15">
      <c r="A1931" s="24" t="str">
        <f>IF(OR(COUNTIF(C1933,"*区"),COUNTIF(C1933,"*市"),COUNTIF(C1933,"*町"),COUNTIF(C1933,"*村"),COUNTIF(C1933,"*組合")),"○","市町村名×")</f>
        <v>市町村名×</v>
      </c>
      <c r="B1931" s="490" t="s">
        <v>106</v>
      </c>
      <c r="C1931" s="659" t="s">
        <v>236</v>
      </c>
      <c r="D1931" s="661" t="s">
        <v>237</v>
      </c>
      <c r="E1931" s="409" t="s">
        <v>191</v>
      </c>
      <c r="F1931" s="410"/>
      <c r="G1931" s="410"/>
      <c r="H1931" s="410"/>
      <c r="I1931" s="410"/>
      <c r="J1931" s="410"/>
      <c r="K1931" s="410"/>
      <c r="L1931" s="410"/>
      <c r="M1931" s="410"/>
      <c r="N1931" s="410"/>
      <c r="O1931" s="410"/>
      <c r="P1931" s="410"/>
      <c r="Q1931" s="410"/>
      <c r="R1931" s="410"/>
      <c r="S1931" s="410"/>
      <c r="T1931" s="410"/>
      <c r="U1931" s="492" t="s">
        <v>192</v>
      </c>
      <c r="V1931" s="492" t="s">
        <v>238</v>
      </c>
      <c r="W1931" s="517" t="s">
        <v>193</v>
      </c>
      <c r="X1931" s="25" t="e">
        <f>IF(OR(AF1935=2,NOT(AND(V1933&gt;0.3*U1933,V1933&lt;0.4*U1933,V1933&gt;=W1933))),"※３参照：【Ｕ列】都道府県補助額を確認してください","")</f>
        <v>#REF!</v>
      </c>
      <c r="Y1931" s="26"/>
    </row>
    <row r="1932" spans="1:33" s="7" customFormat="1" ht="21.6" customHeight="1" thickBot="1" x14ac:dyDescent="0.2">
      <c r="A1932" s="24" t="str">
        <f>IF(B1933="都道府県確認欄","No.不備","")</f>
        <v/>
      </c>
      <c r="B1932" s="491"/>
      <c r="C1932" s="660"/>
      <c r="D1932" s="662"/>
      <c r="E1932" s="411"/>
      <c r="F1932" s="412"/>
      <c r="G1932" s="412"/>
      <c r="H1932" s="412"/>
      <c r="I1932" s="412"/>
      <c r="J1932" s="412"/>
      <c r="K1932" s="412"/>
      <c r="L1932" s="412"/>
      <c r="M1932" s="412"/>
      <c r="N1932" s="412"/>
      <c r="O1932" s="412"/>
      <c r="P1932" s="412"/>
      <c r="Q1932" s="412"/>
      <c r="R1932" s="412"/>
      <c r="S1932" s="412"/>
      <c r="T1932" s="412"/>
      <c r="U1932" s="493"/>
      <c r="V1932" s="493"/>
      <c r="W1932" s="518"/>
      <c r="X1932" s="25" t="e">
        <f>IF(AND(W1933&lt;=U1933/3,MOD(W1933,1000)=0,NOT(W1933=0),AG1935=1),"","※３参照：【Ｖ列】国庫補助希望額を確認してください。")</f>
        <v>#REF!</v>
      </c>
      <c r="Y1932" s="26"/>
    </row>
    <row r="1933" spans="1:33" s="7" customFormat="1" ht="24" customHeight="1" x14ac:dyDescent="0.15">
      <c r="A1933" s="14"/>
      <c r="B1933" s="622" t="str">
        <f>IFERROR(IF(OR(COUNTIF(C1933,"*区"),COUNTIF(C1933,"*市"),COUNTIF(C1933,"*町"),COUNTIF(C1933,"*村"),COUNTIF(C1933,"*組合")),B1893+1,"－"),"都道府県確認欄")</f>
        <v>－</v>
      </c>
      <c r="C1933" s="626" t="e">
        <f>#REF!</f>
        <v>#REF!</v>
      </c>
      <c r="D1933" s="629" t="e">
        <f>SUM($F1935:$F1954)</f>
        <v>#REF!</v>
      </c>
      <c r="E1933" s="523" t="s">
        <v>194</v>
      </c>
      <c r="F1933" s="524" t="s">
        <v>195</v>
      </c>
      <c r="G1933" s="526" t="s">
        <v>196</v>
      </c>
      <c r="H1933" s="528" t="s">
        <v>197</v>
      </c>
      <c r="I1933" s="423" t="s">
        <v>198</v>
      </c>
      <c r="J1933" s="424"/>
      <c r="K1933" s="425"/>
      <c r="L1933" s="429" t="s">
        <v>100</v>
      </c>
      <c r="M1933" s="430"/>
      <c r="N1933" s="430"/>
      <c r="O1933" s="430"/>
      <c r="P1933" s="430"/>
      <c r="Q1933" s="430"/>
      <c r="R1933" s="430"/>
      <c r="S1933" s="431"/>
      <c r="T1933" s="413" t="s">
        <v>199</v>
      </c>
      <c r="U1933" s="415" t="e">
        <f>SUM($T1935,$O1956,$T1956)</f>
        <v>#REF!</v>
      </c>
      <c r="V1933" s="665" t="e">
        <f>#REF!</f>
        <v>#REF!</v>
      </c>
      <c r="W1933" s="667" t="e">
        <f>#REF!</f>
        <v>#REF!</v>
      </c>
      <c r="X1933" s="23" t="e">
        <f>IF(AND(AD1935=1,AE1935=1,AF1935=1,AG1935=1),"","入力不備あり")</f>
        <v>#REF!</v>
      </c>
      <c r="Y1933" s="26"/>
    </row>
    <row r="1934" spans="1:33" s="7" customFormat="1" ht="12.6" customHeight="1" thickBot="1" x14ac:dyDescent="0.2">
      <c r="A1934" s="14"/>
      <c r="B1934" s="623"/>
      <c r="C1934" s="627"/>
      <c r="D1934" s="630"/>
      <c r="E1934" s="523"/>
      <c r="F1934" s="525"/>
      <c r="G1934" s="527"/>
      <c r="H1934" s="529"/>
      <c r="I1934" s="426"/>
      <c r="J1934" s="427"/>
      <c r="K1934" s="428"/>
      <c r="L1934" s="432"/>
      <c r="M1934" s="432"/>
      <c r="N1934" s="432"/>
      <c r="O1934" s="432"/>
      <c r="P1934" s="432"/>
      <c r="Q1934" s="432"/>
      <c r="R1934" s="432"/>
      <c r="S1934" s="433"/>
      <c r="T1934" s="414"/>
      <c r="U1934" s="416"/>
      <c r="V1934" s="666"/>
      <c r="W1934" s="565"/>
      <c r="X1934" s="26"/>
      <c r="Y1934" s="7" t="s">
        <v>180</v>
      </c>
      <c r="Z1934" s="7" t="s">
        <v>200</v>
      </c>
      <c r="AA1934" s="7" t="s">
        <v>201</v>
      </c>
      <c r="AB1934" s="7" t="s">
        <v>202</v>
      </c>
      <c r="AD1934" s="7" t="s">
        <v>203</v>
      </c>
      <c r="AE1934" s="7" t="s">
        <v>107</v>
      </c>
      <c r="AF1934" s="7" t="s">
        <v>239</v>
      </c>
      <c r="AG1934" s="7" t="s">
        <v>204</v>
      </c>
    </row>
    <row r="1935" spans="1:33" s="7" customFormat="1" ht="17.45" customHeight="1" x14ac:dyDescent="0.15">
      <c r="A1935" s="27" t="e">
        <f>IF(AND(F1935&lt;&gt;"",G1935&lt;&gt;"",H1935&lt;&gt;"",I1935&lt;&gt;""),"","入力不備あり")</f>
        <v>#REF!</v>
      </c>
      <c r="B1935" s="623"/>
      <c r="C1935" s="628"/>
      <c r="D1935" s="631"/>
      <c r="E1935" s="523"/>
      <c r="F1935" s="47" t="e">
        <f>IF(#REF!="","",#REF!)</f>
        <v>#REF!</v>
      </c>
      <c r="G1935" s="49" t="e">
        <f>IF(#REF!="","",#REF!)</f>
        <v>#REF!</v>
      </c>
      <c r="H1935" s="54" t="e">
        <f>IF(#REF!="","",#REF!)</f>
        <v>#REF!</v>
      </c>
      <c r="I1935" s="385" t="str">
        <f>IFERROR(INT(G1935*H1935),"")</f>
        <v/>
      </c>
      <c r="J1935" s="386"/>
      <c r="K1935" s="387"/>
      <c r="L1935" s="613" t="e">
        <f>IF(#REF!="","",#REF!)</f>
        <v>#REF!</v>
      </c>
      <c r="M1935" s="613"/>
      <c r="N1935" s="613"/>
      <c r="O1935" s="613"/>
      <c r="P1935" s="613"/>
      <c r="Q1935" s="613"/>
      <c r="R1935" s="613"/>
      <c r="S1935" s="614"/>
      <c r="T1935" s="567">
        <f>SUM($I1935:$K1954)</f>
        <v>0</v>
      </c>
      <c r="U1935" s="416"/>
      <c r="V1935" s="666"/>
      <c r="W1935" s="565"/>
      <c r="X1935" s="23" t="e">
        <f>IF(AND(Y1935=1,Z1935=1,AA1935=1,AB1935=1,AD1935=1,AE1935=1,AF1935=1,AG1935=1),"","入力不備あり")</f>
        <v>#REF!</v>
      </c>
      <c r="Y1935" s="7">
        <f>IFERROR(IF(F1935="",2,IF(AND(F1935&gt;=1,(MOD(F1935,1)=0)),1,IF(AND(F1935=0,L1935&lt;&gt;""),1,2))),2)</f>
        <v>2</v>
      </c>
      <c r="Z1935" s="7" t="e">
        <f>IF(G1935="",2,IF(G1935&lt;=1600,1,2))</f>
        <v>#REF!</v>
      </c>
      <c r="AA1935" s="7" t="e">
        <f>IF(H1935="",2,IF(H1935&gt;=0,1,2))</f>
        <v>#REF!</v>
      </c>
      <c r="AB1935" s="7" t="e">
        <f>IF(I1935=#REF!,1,2)</f>
        <v>#REF!</v>
      </c>
      <c r="AD1935" s="7" t="e">
        <f>IF(T1935=#REF!,1,2)</f>
        <v>#REF!</v>
      </c>
      <c r="AE1935" s="7" t="e">
        <f>IF(U1933=#REF!,1,2)</f>
        <v>#REF!</v>
      </c>
      <c r="AF1935" s="7" t="e">
        <f>IF(V1933=0,2,IF(#REF!="",2,IF(V1933=#REF!,1,2)))</f>
        <v>#REF!</v>
      </c>
      <c r="AG1935" s="7" t="e">
        <f>IF(W1933=0,2,IF(W1933=#REF!,1,2))</f>
        <v>#REF!</v>
      </c>
    </row>
    <row r="1936" spans="1:33" s="7" customFormat="1" ht="17.45" customHeight="1" x14ac:dyDescent="0.15">
      <c r="A1936" s="27" t="e">
        <f>IF(AND(F1936="",G1936="",H1936="",I1936="",L1936=""),"",IF(AND(F1936&lt;&gt;"",G1936&lt;&gt;"",H1936&lt;&gt;"",I1936&lt;&gt;""),"","入力不備あり"))</f>
        <v>#REF!</v>
      </c>
      <c r="B1936" s="623"/>
      <c r="C1936" s="628"/>
      <c r="D1936" s="631"/>
      <c r="E1936" s="523"/>
      <c r="F1936" s="47" t="e">
        <f>IF(#REF!="","",#REF!)</f>
        <v>#REF!</v>
      </c>
      <c r="G1936" s="49" t="e">
        <f>IF(#REF!="","",#REF!)</f>
        <v>#REF!</v>
      </c>
      <c r="H1936" s="54" t="e">
        <f>IF(#REF!="","",#REF!)</f>
        <v>#REF!</v>
      </c>
      <c r="I1936" s="385" t="str">
        <f>IFERROR(INT(G1936*H1936),"")</f>
        <v/>
      </c>
      <c r="J1936" s="386"/>
      <c r="K1936" s="387"/>
      <c r="L1936" s="613" t="e">
        <f>IF(#REF!="","",#REF!)</f>
        <v>#REF!</v>
      </c>
      <c r="M1936" s="613"/>
      <c r="N1936" s="613"/>
      <c r="O1936" s="613"/>
      <c r="P1936" s="613"/>
      <c r="Q1936" s="613"/>
      <c r="R1936" s="613"/>
      <c r="S1936" s="614"/>
      <c r="T1936" s="567"/>
      <c r="U1936" s="416"/>
      <c r="V1936" s="666"/>
      <c r="W1936" s="565"/>
      <c r="X1936" s="23" t="e">
        <f>IF(AND(Y1936=3,Z1936=3,AA1936=3),"",IF(AND(Y1936=1,Z1936=1,AA1936=1,AB1936=1),"","入力不備あり"))</f>
        <v>#REF!</v>
      </c>
      <c r="Y1936" s="7">
        <f>IFERROR(IF(F1936="",3,IF(AND(F1936&gt;=1,(MOD(F1936,1)=0)),1,IF(AND(F1936=0,L1936&lt;&gt;""),1,2))),2)</f>
        <v>2</v>
      </c>
      <c r="Z1936" s="7" t="e">
        <f>IF(G1936="",3,IF(G1936&lt;=1600,1,2))</f>
        <v>#REF!</v>
      </c>
      <c r="AA1936" s="7" t="e">
        <f>IF(H1936="",3,IF(H1936&gt;=0,1,2))</f>
        <v>#REF!</v>
      </c>
      <c r="AB1936" s="7" t="e">
        <f>IF(I1936=#REF!,1,2)</f>
        <v>#REF!</v>
      </c>
    </row>
    <row r="1937" spans="1:28" s="7" customFormat="1" ht="17.45" customHeight="1" x14ac:dyDescent="0.15">
      <c r="A1937" s="27" t="e">
        <f>IF(AND(F1937="",G1937="",H1937="",I1937="",L1937=""),"",IF(AND(F1937&lt;&gt;"",G1937&lt;&gt;"",H1937&lt;&gt;"",I1937&lt;&gt;""),"","入力不備あり"))</f>
        <v>#REF!</v>
      </c>
      <c r="B1937" s="623"/>
      <c r="C1937" s="628"/>
      <c r="D1937" s="631"/>
      <c r="E1937" s="523"/>
      <c r="F1937" s="47" t="e">
        <f>IF(#REF!="","",#REF!)</f>
        <v>#REF!</v>
      </c>
      <c r="G1937" s="49" t="e">
        <f>IF(#REF!="","",#REF!)</f>
        <v>#REF!</v>
      </c>
      <c r="H1937" s="54" t="e">
        <f>IF(#REF!="","",#REF!)</f>
        <v>#REF!</v>
      </c>
      <c r="I1937" s="385" t="str">
        <f t="shared" ref="I1937:I1954" si="337">IFERROR(INT(G1937*H1937),"")</f>
        <v/>
      </c>
      <c r="J1937" s="386"/>
      <c r="K1937" s="387"/>
      <c r="L1937" s="613" t="e">
        <f>IF(#REF!="","",#REF!)</f>
        <v>#REF!</v>
      </c>
      <c r="M1937" s="613"/>
      <c r="N1937" s="613"/>
      <c r="O1937" s="613"/>
      <c r="P1937" s="613"/>
      <c r="Q1937" s="613"/>
      <c r="R1937" s="613"/>
      <c r="S1937" s="614"/>
      <c r="T1937" s="567"/>
      <c r="U1937" s="416"/>
      <c r="V1937" s="666"/>
      <c r="W1937" s="565"/>
      <c r="X1937" s="23" t="e">
        <f t="shared" ref="X1937:X1954" si="338">IF(AND(Y1937=3,Z1937=3,AA1937=3),"",IF(AND(Y1937=1,Z1937=1,AA1937=1,AB1937=1),"","入力不備あり"))</f>
        <v>#REF!</v>
      </c>
      <c r="Y1937" s="7">
        <f t="shared" ref="Y1937:Y1954" si="339">IFERROR(IF(F1937="",3,IF(AND(F1937&gt;=1,(MOD(F1937,1)=0)),1,IF(AND(F1937=0,L1937&lt;&gt;""),1,2))),2)</f>
        <v>2</v>
      </c>
      <c r="Z1937" s="7" t="e">
        <f t="shared" ref="Z1937:Z1954" si="340">IF(G1937="",3,IF(G1937&lt;=1600,1,2))</f>
        <v>#REF!</v>
      </c>
      <c r="AA1937" s="7" t="e">
        <f t="shared" ref="AA1937:AA1954" si="341">IF(H1937="",3,IF(H1937&gt;=0,1,2))</f>
        <v>#REF!</v>
      </c>
      <c r="AB1937" s="7" t="e">
        <f>IF(I1937=#REF!,1,2)</f>
        <v>#REF!</v>
      </c>
    </row>
    <row r="1938" spans="1:28" s="7" customFormat="1" ht="17.45" customHeight="1" x14ac:dyDescent="0.15">
      <c r="A1938" s="27" t="e">
        <f t="shared" ref="A1938:A1954" si="342">IF(AND(F1938="",G1938="",H1938="",I1938="",L1938=""),"",IF(AND(F1938&lt;&gt;"",G1938&lt;&gt;"",H1938&lt;&gt;"",I1938&lt;&gt;""),"","入力不備あり"))</f>
        <v>#REF!</v>
      </c>
      <c r="B1938" s="623"/>
      <c r="C1938" s="628"/>
      <c r="D1938" s="631"/>
      <c r="E1938" s="523"/>
      <c r="F1938" s="47" t="e">
        <f>IF(#REF!="","",#REF!)</f>
        <v>#REF!</v>
      </c>
      <c r="G1938" s="49" t="e">
        <f>IF(#REF!="","",#REF!)</f>
        <v>#REF!</v>
      </c>
      <c r="H1938" s="54" t="e">
        <f>IF(#REF!="","",#REF!)</f>
        <v>#REF!</v>
      </c>
      <c r="I1938" s="385" t="str">
        <f t="shared" si="337"/>
        <v/>
      </c>
      <c r="J1938" s="386"/>
      <c r="K1938" s="387"/>
      <c r="L1938" s="613" t="e">
        <f>IF(#REF!="","",#REF!)</f>
        <v>#REF!</v>
      </c>
      <c r="M1938" s="613"/>
      <c r="N1938" s="613"/>
      <c r="O1938" s="613"/>
      <c r="P1938" s="613"/>
      <c r="Q1938" s="613"/>
      <c r="R1938" s="613"/>
      <c r="S1938" s="614"/>
      <c r="T1938" s="567"/>
      <c r="U1938" s="416"/>
      <c r="V1938" s="666"/>
      <c r="W1938" s="565"/>
      <c r="X1938" s="23" t="e">
        <f t="shared" si="338"/>
        <v>#REF!</v>
      </c>
      <c r="Y1938" s="7">
        <f t="shared" si="339"/>
        <v>2</v>
      </c>
      <c r="Z1938" s="7" t="e">
        <f t="shared" si="340"/>
        <v>#REF!</v>
      </c>
      <c r="AA1938" s="7" t="e">
        <f t="shared" si="341"/>
        <v>#REF!</v>
      </c>
      <c r="AB1938" s="7" t="e">
        <f>IF(I1938=#REF!,1,2)</f>
        <v>#REF!</v>
      </c>
    </row>
    <row r="1939" spans="1:28" s="7" customFormat="1" ht="17.45" customHeight="1" x14ac:dyDescent="0.15">
      <c r="A1939" s="27" t="e">
        <f t="shared" si="342"/>
        <v>#REF!</v>
      </c>
      <c r="B1939" s="623"/>
      <c r="C1939" s="628"/>
      <c r="D1939" s="631"/>
      <c r="E1939" s="523"/>
      <c r="F1939" s="47" t="e">
        <f>IF(#REF!="","",#REF!)</f>
        <v>#REF!</v>
      </c>
      <c r="G1939" s="49" t="e">
        <f>IF(#REF!="","",#REF!)</f>
        <v>#REF!</v>
      </c>
      <c r="H1939" s="54" t="e">
        <f>IF(#REF!="","",#REF!)</f>
        <v>#REF!</v>
      </c>
      <c r="I1939" s="385" t="str">
        <f t="shared" si="337"/>
        <v/>
      </c>
      <c r="J1939" s="386"/>
      <c r="K1939" s="387"/>
      <c r="L1939" s="613" t="e">
        <f>IF(#REF!="","",#REF!)</f>
        <v>#REF!</v>
      </c>
      <c r="M1939" s="613"/>
      <c r="N1939" s="613"/>
      <c r="O1939" s="613"/>
      <c r="P1939" s="613"/>
      <c r="Q1939" s="613"/>
      <c r="R1939" s="613"/>
      <c r="S1939" s="614"/>
      <c r="T1939" s="567"/>
      <c r="U1939" s="416"/>
      <c r="V1939" s="666"/>
      <c r="W1939" s="565"/>
      <c r="X1939" s="23" t="e">
        <f t="shared" si="338"/>
        <v>#REF!</v>
      </c>
      <c r="Y1939" s="7">
        <f t="shared" si="339"/>
        <v>2</v>
      </c>
      <c r="Z1939" s="7" t="e">
        <f t="shared" si="340"/>
        <v>#REF!</v>
      </c>
      <c r="AA1939" s="7" t="e">
        <f t="shared" si="341"/>
        <v>#REF!</v>
      </c>
      <c r="AB1939" s="7" t="e">
        <f>IF(I1939=#REF!,1,2)</f>
        <v>#REF!</v>
      </c>
    </row>
    <row r="1940" spans="1:28" s="7" customFormat="1" ht="17.45" customHeight="1" x14ac:dyDescent="0.15">
      <c r="A1940" s="27" t="e">
        <f t="shared" si="342"/>
        <v>#REF!</v>
      </c>
      <c r="B1940" s="623"/>
      <c r="C1940" s="628"/>
      <c r="D1940" s="631"/>
      <c r="E1940" s="523"/>
      <c r="F1940" s="47" t="e">
        <f>IF(#REF!="","",#REF!)</f>
        <v>#REF!</v>
      </c>
      <c r="G1940" s="49" t="e">
        <f>IF(#REF!="","",#REF!)</f>
        <v>#REF!</v>
      </c>
      <c r="H1940" s="54" t="e">
        <f>IF(#REF!="","",#REF!)</f>
        <v>#REF!</v>
      </c>
      <c r="I1940" s="385" t="str">
        <f t="shared" si="337"/>
        <v/>
      </c>
      <c r="J1940" s="386"/>
      <c r="K1940" s="387"/>
      <c r="L1940" s="613" t="e">
        <f>IF(#REF!="","",#REF!)</f>
        <v>#REF!</v>
      </c>
      <c r="M1940" s="613"/>
      <c r="N1940" s="613"/>
      <c r="O1940" s="613"/>
      <c r="P1940" s="613"/>
      <c r="Q1940" s="613"/>
      <c r="R1940" s="613"/>
      <c r="S1940" s="614"/>
      <c r="T1940" s="567"/>
      <c r="U1940" s="416"/>
      <c r="V1940" s="666"/>
      <c r="W1940" s="565"/>
      <c r="X1940" s="23" t="e">
        <f t="shared" si="338"/>
        <v>#REF!</v>
      </c>
      <c r="Y1940" s="7">
        <f t="shared" si="339"/>
        <v>2</v>
      </c>
      <c r="Z1940" s="7" t="e">
        <f t="shared" si="340"/>
        <v>#REF!</v>
      </c>
      <c r="AA1940" s="7" t="e">
        <f t="shared" si="341"/>
        <v>#REF!</v>
      </c>
      <c r="AB1940" s="7" t="e">
        <f>IF(I1940=#REF!,1,2)</f>
        <v>#REF!</v>
      </c>
    </row>
    <row r="1941" spans="1:28" s="7" customFormat="1" ht="17.45" customHeight="1" x14ac:dyDescent="0.15">
      <c r="A1941" s="27" t="e">
        <f t="shared" si="342"/>
        <v>#REF!</v>
      </c>
      <c r="B1941" s="623"/>
      <c r="C1941" s="628"/>
      <c r="D1941" s="631"/>
      <c r="E1941" s="523"/>
      <c r="F1941" s="47" t="e">
        <f>IF(#REF!="","",#REF!)</f>
        <v>#REF!</v>
      </c>
      <c r="G1941" s="49" t="e">
        <f>IF(#REF!="","",#REF!)</f>
        <v>#REF!</v>
      </c>
      <c r="H1941" s="54" t="e">
        <f>IF(#REF!="","",#REF!)</f>
        <v>#REF!</v>
      </c>
      <c r="I1941" s="385" t="str">
        <f t="shared" si="337"/>
        <v/>
      </c>
      <c r="J1941" s="386"/>
      <c r="K1941" s="387"/>
      <c r="L1941" s="613" t="e">
        <f>IF(#REF!="","",#REF!)</f>
        <v>#REF!</v>
      </c>
      <c r="M1941" s="613"/>
      <c r="N1941" s="613"/>
      <c r="O1941" s="613"/>
      <c r="P1941" s="613"/>
      <c r="Q1941" s="613"/>
      <c r="R1941" s="613"/>
      <c r="S1941" s="614"/>
      <c r="T1941" s="567"/>
      <c r="U1941" s="416"/>
      <c r="V1941" s="666"/>
      <c r="W1941" s="565"/>
      <c r="X1941" s="23" t="e">
        <f t="shared" si="338"/>
        <v>#REF!</v>
      </c>
      <c r="Y1941" s="7">
        <f t="shared" si="339"/>
        <v>2</v>
      </c>
      <c r="Z1941" s="7" t="e">
        <f t="shared" si="340"/>
        <v>#REF!</v>
      </c>
      <c r="AA1941" s="7" t="e">
        <f t="shared" si="341"/>
        <v>#REF!</v>
      </c>
      <c r="AB1941" s="7" t="e">
        <f>IF(I1941=#REF!,1,2)</f>
        <v>#REF!</v>
      </c>
    </row>
    <row r="1942" spans="1:28" s="7" customFormat="1" ht="17.45" customHeight="1" x14ac:dyDescent="0.15">
      <c r="A1942" s="27" t="e">
        <f t="shared" si="342"/>
        <v>#REF!</v>
      </c>
      <c r="B1942" s="623"/>
      <c r="C1942" s="628"/>
      <c r="D1942" s="631"/>
      <c r="E1942" s="523"/>
      <c r="F1942" s="47" t="e">
        <f>IF(#REF!="","",#REF!)</f>
        <v>#REF!</v>
      </c>
      <c r="G1942" s="49" t="e">
        <f>IF(#REF!="","",#REF!)</f>
        <v>#REF!</v>
      </c>
      <c r="H1942" s="54" t="e">
        <f>IF(#REF!="","",#REF!)</f>
        <v>#REF!</v>
      </c>
      <c r="I1942" s="385" t="str">
        <f t="shared" si="337"/>
        <v/>
      </c>
      <c r="J1942" s="386"/>
      <c r="K1942" s="387"/>
      <c r="L1942" s="613" t="e">
        <f>IF(#REF!="","",#REF!)</f>
        <v>#REF!</v>
      </c>
      <c r="M1942" s="613"/>
      <c r="N1942" s="613"/>
      <c r="O1942" s="613"/>
      <c r="P1942" s="613"/>
      <c r="Q1942" s="613"/>
      <c r="R1942" s="613"/>
      <c r="S1942" s="614"/>
      <c r="T1942" s="567"/>
      <c r="U1942" s="416"/>
      <c r="V1942" s="666"/>
      <c r="W1942" s="565"/>
      <c r="X1942" s="23" t="e">
        <f t="shared" si="338"/>
        <v>#REF!</v>
      </c>
      <c r="Y1942" s="7">
        <f t="shared" si="339"/>
        <v>2</v>
      </c>
      <c r="Z1942" s="7" t="e">
        <f t="shared" si="340"/>
        <v>#REF!</v>
      </c>
      <c r="AA1942" s="7" t="e">
        <f t="shared" si="341"/>
        <v>#REF!</v>
      </c>
      <c r="AB1942" s="7" t="e">
        <f>IF(I1942=#REF!,1,2)</f>
        <v>#REF!</v>
      </c>
    </row>
    <row r="1943" spans="1:28" s="7" customFormat="1" ht="17.45" customHeight="1" x14ac:dyDescent="0.15">
      <c r="A1943" s="27" t="e">
        <f t="shared" si="342"/>
        <v>#REF!</v>
      </c>
      <c r="B1943" s="623"/>
      <c r="C1943" s="628"/>
      <c r="D1943" s="631"/>
      <c r="E1943" s="523"/>
      <c r="F1943" s="47" t="e">
        <f>IF(#REF!="","",#REF!)</f>
        <v>#REF!</v>
      </c>
      <c r="G1943" s="49" t="e">
        <f>IF(#REF!="","",#REF!)</f>
        <v>#REF!</v>
      </c>
      <c r="H1943" s="54" t="e">
        <f>IF(#REF!="","",#REF!)</f>
        <v>#REF!</v>
      </c>
      <c r="I1943" s="385" t="str">
        <f t="shared" si="337"/>
        <v/>
      </c>
      <c r="J1943" s="386"/>
      <c r="K1943" s="387"/>
      <c r="L1943" s="613" t="e">
        <f>IF(#REF!="","",#REF!)</f>
        <v>#REF!</v>
      </c>
      <c r="M1943" s="613"/>
      <c r="N1943" s="613"/>
      <c r="O1943" s="613"/>
      <c r="P1943" s="613"/>
      <c r="Q1943" s="613"/>
      <c r="R1943" s="613"/>
      <c r="S1943" s="614"/>
      <c r="T1943" s="567"/>
      <c r="U1943" s="416"/>
      <c r="V1943" s="666"/>
      <c r="W1943" s="565"/>
      <c r="X1943" s="23" t="e">
        <f t="shared" si="338"/>
        <v>#REF!</v>
      </c>
      <c r="Y1943" s="7">
        <f t="shared" si="339"/>
        <v>2</v>
      </c>
      <c r="Z1943" s="7" t="e">
        <f t="shared" si="340"/>
        <v>#REF!</v>
      </c>
      <c r="AA1943" s="7" t="e">
        <f t="shared" si="341"/>
        <v>#REF!</v>
      </c>
      <c r="AB1943" s="7" t="e">
        <f>IF(I1943=#REF!,1,2)</f>
        <v>#REF!</v>
      </c>
    </row>
    <row r="1944" spans="1:28" s="7" customFormat="1" ht="17.45" customHeight="1" x14ac:dyDescent="0.15">
      <c r="A1944" s="27" t="e">
        <f t="shared" si="342"/>
        <v>#REF!</v>
      </c>
      <c r="B1944" s="623"/>
      <c r="C1944" s="628"/>
      <c r="D1944" s="631"/>
      <c r="E1944" s="523"/>
      <c r="F1944" s="47" t="e">
        <f>IF(#REF!="","",#REF!)</f>
        <v>#REF!</v>
      </c>
      <c r="G1944" s="49" t="e">
        <f>IF(#REF!="","",#REF!)</f>
        <v>#REF!</v>
      </c>
      <c r="H1944" s="54" t="e">
        <f>IF(#REF!="","",#REF!)</f>
        <v>#REF!</v>
      </c>
      <c r="I1944" s="385" t="str">
        <f t="shared" si="337"/>
        <v/>
      </c>
      <c r="J1944" s="386"/>
      <c r="K1944" s="387"/>
      <c r="L1944" s="613" t="e">
        <f>IF(#REF!="","",#REF!)</f>
        <v>#REF!</v>
      </c>
      <c r="M1944" s="613"/>
      <c r="N1944" s="613"/>
      <c r="O1944" s="613"/>
      <c r="P1944" s="613"/>
      <c r="Q1944" s="613"/>
      <c r="R1944" s="613"/>
      <c r="S1944" s="614"/>
      <c r="T1944" s="567"/>
      <c r="U1944" s="416"/>
      <c r="V1944" s="666"/>
      <c r="W1944" s="565"/>
      <c r="X1944" s="23" t="e">
        <f t="shared" si="338"/>
        <v>#REF!</v>
      </c>
      <c r="Y1944" s="7">
        <f t="shared" si="339"/>
        <v>2</v>
      </c>
      <c r="Z1944" s="7" t="e">
        <f t="shared" si="340"/>
        <v>#REF!</v>
      </c>
      <c r="AA1944" s="7" t="e">
        <f t="shared" si="341"/>
        <v>#REF!</v>
      </c>
      <c r="AB1944" s="7" t="e">
        <f>IF(I1944=#REF!,1,2)</f>
        <v>#REF!</v>
      </c>
    </row>
    <row r="1945" spans="1:28" s="7" customFormat="1" ht="17.45" customHeight="1" x14ac:dyDescent="0.15">
      <c r="A1945" s="27" t="e">
        <f t="shared" si="342"/>
        <v>#REF!</v>
      </c>
      <c r="B1945" s="623"/>
      <c r="C1945" s="628"/>
      <c r="D1945" s="631"/>
      <c r="E1945" s="523"/>
      <c r="F1945" s="47" t="e">
        <f>IF(#REF!="","",#REF!)</f>
        <v>#REF!</v>
      </c>
      <c r="G1945" s="49" t="e">
        <f>IF(#REF!="","",#REF!)</f>
        <v>#REF!</v>
      </c>
      <c r="H1945" s="54" t="e">
        <f>IF(#REF!="","",#REF!)</f>
        <v>#REF!</v>
      </c>
      <c r="I1945" s="385" t="str">
        <f t="shared" si="337"/>
        <v/>
      </c>
      <c r="J1945" s="386"/>
      <c r="K1945" s="387"/>
      <c r="L1945" s="613" t="e">
        <f>IF(#REF!="","",#REF!)</f>
        <v>#REF!</v>
      </c>
      <c r="M1945" s="613"/>
      <c r="N1945" s="613"/>
      <c r="O1945" s="613"/>
      <c r="P1945" s="613"/>
      <c r="Q1945" s="613"/>
      <c r="R1945" s="613"/>
      <c r="S1945" s="614"/>
      <c r="T1945" s="567"/>
      <c r="U1945" s="416"/>
      <c r="V1945" s="666"/>
      <c r="W1945" s="565"/>
      <c r="X1945" s="23" t="e">
        <f t="shared" si="338"/>
        <v>#REF!</v>
      </c>
      <c r="Y1945" s="7">
        <f t="shared" si="339"/>
        <v>2</v>
      </c>
      <c r="Z1945" s="7" t="e">
        <f t="shared" si="340"/>
        <v>#REF!</v>
      </c>
      <c r="AA1945" s="7" t="e">
        <f t="shared" si="341"/>
        <v>#REF!</v>
      </c>
      <c r="AB1945" s="7" t="e">
        <f>IF(I1945=#REF!,1,2)</f>
        <v>#REF!</v>
      </c>
    </row>
    <row r="1946" spans="1:28" s="7" customFormat="1" ht="17.45" customHeight="1" x14ac:dyDescent="0.15">
      <c r="A1946" s="27" t="e">
        <f t="shared" si="342"/>
        <v>#REF!</v>
      </c>
      <c r="B1946" s="623"/>
      <c r="C1946" s="628"/>
      <c r="D1946" s="631"/>
      <c r="E1946" s="523"/>
      <c r="F1946" s="47" t="e">
        <f>IF(#REF!="","",#REF!)</f>
        <v>#REF!</v>
      </c>
      <c r="G1946" s="49" t="e">
        <f>IF(#REF!="","",#REF!)</f>
        <v>#REF!</v>
      </c>
      <c r="H1946" s="54" t="e">
        <f>IF(#REF!="","",#REF!)</f>
        <v>#REF!</v>
      </c>
      <c r="I1946" s="385" t="str">
        <f t="shared" si="337"/>
        <v/>
      </c>
      <c r="J1946" s="386"/>
      <c r="K1946" s="387"/>
      <c r="L1946" s="613" t="e">
        <f>IF(#REF!="","",#REF!)</f>
        <v>#REF!</v>
      </c>
      <c r="M1946" s="613"/>
      <c r="N1946" s="613"/>
      <c r="O1946" s="613"/>
      <c r="P1946" s="613"/>
      <c r="Q1946" s="613"/>
      <c r="R1946" s="613"/>
      <c r="S1946" s="614"/>
      <c r="T1946" s="567"/>
      <c r="U1946" s="416"/>
      <c r="V1946" s="666"/>
      <c r="W1946" s="565"/>
      <c r="X1946" s="23" t="e">
        <f t="shared" si="338"/>
        <v>#REF!</v>
      </c>
      <c r="Y1946" s="7">
        <f t="shared" si="339"/>
        <v>2</v>
      </c>
      <c r="Z1946" s="7" t="e">
        <f t="shared" si="340"/>
        <v>#REF!</v>
      </c>
      <c r="AA1946" s="7" t="e">
        <f t="shared" si="341"/>
        <v>#REF!</v>
      </c>
      <c r="AB1946" s="7" t="e">
        <f>IF(I1946=#REF!,1,2)</f>
        <v>#REF!</v>
      </c>
    </row>
    <row r="1947" spans="1:28" s="7" customFormat="1" ht="17.45" customHeight="1" x14ac:dyDescent="0.15">
      <c r="A1947" s="27" t="e">
        <f t="shared" si="342"/>
        <v>#REF!</v>
      </c>
      <c r="B1947" s="623"/>
      <c r="C1947" s="628"/>
      <c r="D1947" s="631"/>
      <c r="E1947" s="523"/>
      <c r="F1947" s="47" t="e">
        <f>IF(#REF!="","",#REF!)</f>
        <v>#REF!</v>
      </c>
      <c r="G1947" s="49" t="e">
        <f>IF(#REF!="","",#REF!)</f>
        <v>#REF!</v>
      </c>
      <c r="H1947" s="54" t="e">
        <f>IF(#REF!="","",#REF!)</f>
        <v>#REF!</v>
      </c>
      <c r="I1947" s="385" t="str">
        <f t="shared" si="337"/>
        <v/>
      </c>
      <c r="J1947" s="386"/>
      <c r="K1947" s="387"/>
      <c r="L1947" s="613" t="e">
        <f>IF(#REF!="","",#REF!)</f>
        <v>#REF!</v>
      </c>
      <c r="M1947" s="613"/>
      <c r="N1947" s="613"/>
      <c r="O1947" s="613"/>
      <c r="P1947" s="613"/>
      <c r="Q1947" s="613"/>
      <c r="R1947" s="613"/>
      <c r="S1947" s="614"/>
      <c r="T1947" s="567"/>
      <c r="U1947" s="416"/>
      <c r="V1947" s="666"/>
      <c r="W1947" s="565"/>
      <c r="X1947" s="23" t="e">
        <f t="shared" si="338"/>
        <v>#REF!</v>
      </c>
      <c r="Y1947" s="7">
        <f t="shared" si="339"/>
        <v>2</v>
      </c>
      <c r="Z1947" s="7" t="e">
        <f t="shared" si="340"/>
        <v>#REF!</v>
      </c>
      <c r="AA1947" s="7" t="e">
        <f t="shared" si="341"/>
        <v>#REF!</v>
      </c>
      <c r="AB1947" s="7" t="e">
        <f>IF(I1947=#REF!,1,2)</f>
        <v>#REF!</v>
      </c>
    </row>
    <row r="1948" spans="1:28" s="7" customFormat="1" ht="17.45" customHeight="1" x14ac:dyDescent="0.15">
      <c r="A1948" s="27" t="e">
        <f t="shared" si="342"/>
        <v>#REF!</v>
      </c>
      <c r="B1948" s="623"/>
      <c r="C1948" s="628"/>
      <c r="D1948" s="631"/>
      <c r="E1948" s="523"/>
      <c r="F1948" s="47" t="e">
        <f>IF(#REF!="","",#REF!)</f>
        <v>#REF!</v>
      </c>
      <c r="G1948" s="49" t="e">
        <f>IF(#REF!="","",#REF!)</f>
        <v>#REF!</v>
      </c>
      <c r="H1948" s="54" t="e">
        <f>IF(#REF!="","",#REF!)</f>
        <v>#REF!</v>
      </c>
      <c r="I1948" s="385" t="str">
        <f t="shared" si="337"/>
        <v/>
      </c>
      <c r="J1948" s="386"/>
      <c r="K1948" s="387"/>
      <c r="L1948" s="613" t="e">
        <f>IF(#REF!="","",#REF!)</f>
        <v>#REF!</v>
      </c>
      <c r="M1948" s="613"/>
      <c r="N1948" s="613"/>
      <c r="O1948" s="613"/>
      <c r="P1948" s="613"/>
      <c r="Q1948" s="613"/>
      <c r="R1948" s="613"/>
      <c r="S1948" s="614"/>
      <c r="T1948" s="567"/>
      <c r="U1948" s="416"/>
      <c r="V1948" s="666"/>
      <c r="W1948" s="565"/>
      <c r="X1948" s="23" t="e">
        <f t="shared" si="338"/>
        <v>#REF!</v>
      </c>
      <c r="Y1948" s="7">
        <f t="shared" si="339"/>
        <v>2</v>
      </c>
      <c r="Z1948" s="7" t="e">
        <f t="shared" si="340"/>
        <v>#REF!</v>
      </c>
      <c r="AA1948" s="7" t="e">
        <f t="shared" si="341"/>
        <v>#REF!</v>
      </c>
      <c r="AB1948" s="7" t="e">
        <f>IF(I1948=#REF!,1,2)</f>
        <v>#REF!</v>
      </c>
    </row>
    <row r="1949" spans="1:28" s="7" customFormat="1" ht="17.45" customHeight="1" x14ac:dyDescent="0.15">
      <c r="A1949" s="27" t="e">
        <f t="shared" si="342"/>
        <v>#REF!</v>
      </c>
      <c r="B1949" s="623"/>
      <c r="C1949" s="628"/>
      <c r="D1949" s="631"/>
      <c r="E1949" s="523"/>
      <c r="F1949" s="47" t="e">
        <f>IF(#REF!="","",#REF!)</f>
        <v>#REF!</v>
      </c>
      <c r="G1949" s="49" t="e">
        <f>IF(#REF!="","",#REF!)</f>
        <v>#REF!</v>
      </c>
      <c r="H1949" s="54" t="e">
        <f>IF(#REF!="","",#REF!)</f>
        <v>#REF!</v>
      </c>
      <c r="I1949" s="385" t="str">
        <f t="shared" si="337"/>
        <v/>
      </c>
      <c r="J1949" s="386"/>
      <c r="K1949" s="387"/>
      <c r="L1949" s="613" t="e">
        <f>IF(#REF!="","",#REF!)</f>
        <v>#REF!</v>
      </c>
      <c r="M1949" s="613"/>
      <c r="N1949" s="613"/>
      <c r="O1949" s="613"/>
      <c r="P1949" s="613"/>
      <c r="Q1949" s="613"/>
      <c r="R1949" s="613"/>
      <c r="S1949" s="614"/>
      <c r="T1949" s="567"/>
      <c r="U1949" s="416"/>
      <c r="V1949" s="666"/>
      <c r="W1949" s="565"/>
      <c r="X1949" s="23" t="e">
        <f t="shared" si="338"/>
        <v>#REF!</v>
      </c>
      <c r="Y1949" s="7">
        <f t="shared" si="339"/>
        <v>2</v>
      </c>
      <c r="Z1949" s="7" t="e">
        <f t="shared" si="340"/>
        <v>#REF!</v>
      </c>
      <c r="AA1949" s="7" t="e">
        <f t="shared" si="341"/>
        <v>#REF!</v>
      </c>
      <c r="AB1949" s="7" t="e">
        <f>IF(I1949=#REF!,1,2)</f>
        <v>#REF!</v>
      </c>
    </row>
    <row r="1950" spans="1:28" s="7" customFormat="1" ht="17.45" customHeight="1" x14ac:dyDescent="0.15">
      <c r="A1950" s="27" t="e">
        <f t="shared" si="342"/>
        <v>#REF!</v>
      </c>
      <c r="B1950" s="623"/>
      <c r="C1950" s="628"/>
      <c r="D1950" s="631"/>
      <c r="E1950" s="523"/>
      <c r="F1950" s="47" t="e">
        <f>IF(#REF!="","",#REF!)</f>
        <v>#REF!</v>
      </c>
      <c r="G1950" s="49" t="e">
        <f>IF(#REF!="","",#REF!)</f>
        <v>#REF!</v>
      </c>
      <c r="H1950" s="54" t="e">
        <f>IF(#REF!="","",#REF!)</f>
        <v>#REF!</v>
      </c>
      <c r="I1950" s="385" t="str">
        <f t="shared" si="337"/>
        <v/>
      </c>
      <c r="J1950" s="386"/>
      <c r="K1950" s="387"/>
      <c r="L1950" s="613" t="e">
        <f>IF(#REF!="","",#REF!)</f>
        <v>#REF!</v>
      </c>
      <c r="M1950" s="613"/>
      <c r="N1950" s="613"/>
      <c r="O1950" s="613"/>
      <c r="P1950" s="613"/>
      <c r="Q1950" s="613"/>
      <c r="R1950" s="613"/>
      <c r="S1950" s="614"/>
      <c r="T1950" s="567"/>
      <c r="U1950" s="416"/>
      <c r="V1950" s="666"/>
      <c r="W1950" s="565"/>
      <c r="X1950" s="23" t="e">
        <f t="shared" si="338"/>
        <v>#REF!</v>
      </c>
      <c r="Y1950" s="7">
        <f t="shared" si="339"/>
        <v>2</v>
      </c>
      <c r="Z1950" s="7" t="e">
        <f t="shared" si="340"/>
        <v>#REF!</v>
      </c>
      <c r="AA1950" s="7" t="e">
        <f t="shared" si="341"/>
        <v>#REF!</v>
      </c>
      <c r="AB1950" s="7" t="e">
        <f>IF(I1950=#REF!,1,2)</f>
        <v>#REF!</v>
      </c>
    </row>
    <row r="1951" spans="1:28" s="7" customFormat="1" ht="17.45" customHeight="1" x14ac:dyDescent="0.15">
      <c r="A1951" s="27" t="e">
        <f t="shared" si="342"/>
        <v>#REF!</v>
      </c>
      <c r="B1951" s="623"/>
      <c r="C1951" s="628"/>
      <c r="D1951" s="631"/>
      <c r="E1951" s="523"/>
      <c r="F1951" s="47" t="e">
        <f>IF(#REF!="","",#REF!)</f>
        <v>#REF!</v>
      </c>
      <c r="G1951" s="49" t="e">
        <f>IF(#REF!="","",#REF!)</f>
        <v>#REF!</v>
      </c>
      <c r="H1951" s="54" t="e">
        <f>IF(#REF!="","",#REF!)</f>
        <v>#REF!</v>
      </c>
      <c r="I1951" s="385" t="str">
        <f t="shared" si="337"/>
        <v/>
      </c>
      <c r="J1951" s="386"/>
      <c r="K1951" s="387"/>
      <c r="L1951" s="613" t="e">
        <f>IF(#REF!="","",#REF!)</f>
        <v>#REF!</v>
      </c>
      <c r="M1951" s="613"/>
      <c r="N1951" s="613"/>
      <c r="O1951" s="613"/>
      <c r="P1951" s="613"/>
      <c r="Q1951" s="613"/>
      <c r="R1951" s="613"/>
      <c r="S1951" s="614"/>
      <c r="T1951" s="567"/>
      <c r="U1951" s="416"/>
      <c r="V1951" s="666"/>
      <c r="W1951" s="565"/>
      <c r="X1951" s="23" t="e">
        <f t="shared" si="338"/>
        <v>#REF!</v>
      </c>
      <c r="Y1951" s="7">
        <f t="shared" si="339"/>
        <v>2</v>
      </c>
      <c r="Z1951" s="7" t="e">
        <f t="shared" si="340"/>
        <v>#REF!</v>
      </c>
      <c r="AA1951" s="7" t="e">
        <f t="shared" si="341"/>
        <v>#REF!</v>
      </c>
      <c r="AB1951" s="7" t="e">
        <f>IF(I1951=#REF!,1,2)</f>
        <v>#REF!</v>
      </c>
    </row>
    <row r="1952" spans="1:28" s="7" customFormat="1" ht="17.45" customHeight="1" x14ac:dyDescent="0.15">
      <c r="A1952" s="27" t="e">
        <f t="shared" si="342"/>
        <v>#REF!</v>
      </c>
      <c r="B1952" s="623"/>
      <c r="C1952" s="628"/>
      <c r="D1952" s="631"/>
      <c r="E1952" s="523"/>
      <c r="F1952" s="47" t="e">
        <f>IF(#REF!="","",#REF!)</f>
        <v>#REF!</v>
      </c>
      <c r="G1952" s="49" t="e">
        <f>IF(#REF!="","",#REF!)</f>
        <v>#REF!</v>
      </c>
      <c r="H1952" s="54" t="e">
        <f>IF(#REF!="","",#REF!)</f>
        <v>#REF!</v>
      </c>
      <c r="I1952" s="385" t="str">
        <f t="shared" si="337"/>
        <v/>
      </c>
      <c r="J1952" s="386"/>
      <c r="K1952" s="387"/>
      <c r="L1952" s="613" t="e">
        <f>IF(#REF!="","",#REF!)</f>
        <v>#REF!</v>
      </c>
      <c r="M1952" s="613"/>
      <c r="N1952" s="613"/>
      <c r="O1952" s="613"/>
      <c r="P1952" s="613"/>
      <c r="Q1952" s="613"/>
      <c r="R1952" s="613"/>
      <c r="S1952" s="614"/>
      <c r="T1952" s="567"/>
      <c r="U1952" s="416"/>
      <c r="V1952" s="666"/>
      <c r="W1952" s="565"/>
      <c r="X1952" s="23" t="e">
        <f t="shared" si="338"/>
        <v>#REF!</v>
      </c>
      <c r="Y1952" s="7">
        <f t="shared" si="339"/>
        <v>2</v>
      </c>
      <c r="Z1952" s="7" t="e">
        <f t="shared" si="340"/>
        <v>#REF!</v>
      </c>
      <c r="AA1952" s="7" t="e">
        <f t="shared" si="341"/>
        <v>#REF!</v>
      </c>
      <c r="AB1952" s="7" t="e">
        <f>IF(I1952=#REF!,1,2)</f>
        <v>#REF!</v>
      </c>
    </row>
    <row r="1953" spans="1:30" s="7" customFormat="1" ht="17.45" customHeight="1" x14ac:dyDescent="0.15">
      <c r="A1953" s="27" t="e">
        <f t="shared" si="342"/>
        <v>#REF!</v>
      </c>
      <c r="B1953" s="623"/>
      <c r="C1953" s="628"/>
      <c r="D1953" s="631"/>
      <c r="E1953" s="523"/>
      <c r="F1953" s="47" t="e">
        <f>IF(#REF!="","",#REF!)</f>
        <v>#REF!</v>
      </c>
      <c r="G1953" s="49" t="e">
        <f>IF(#REF!="","",#REF!)</f>
        <v>#REF!</v>
      </c>
      <c r="H1953" s="54" t="e">
        <f>IF(#REF!="","",#REF!)</f>
        <v>#REF!</v>
      </c>
      <c r="I1953" s="385" t="str">
        <f t="shared" si="337"/>
        <v/>
      </c>
      <c r="J1953" s="386"/>
      <c r="K1953" s="387"/>
      <c r="L1953" s="613" t="e">
        <f>IF(#REF!="","",#REF!)</f>
        <v>#REF!</v>
      </c>
      <c r="M1953" s="613"/>
      <c r="N1953" s="613"/>
      <c r="O1953" s="613"/>
      <c r="P1953" s="613"/>
      <c r="Q1953" s="613"/>
      <c r="R1953" s="613"/>
      <c r="S1953" s="614"/>
      <c r="T1953" s="567"/>
      <c r="U1953" s="416"/>
      <c r="V1953" s="666"/>
      <c r="W1953" s="565"/>
      <c r="X1953" s="23" t="e">
        <f t="shared" si="338"/>
        <v>#REF!</v>
      </c>
      <c r="Y1953" s="7">
        <f t="shared" si="339"/>
        <v>2</v>
      </c>
      <c r="Z1953" s="7" t="e">
        <f t="shared" si="340"/>
        <v>#REF!</v>
      </c>
      <c r="AA1953" s="7" t="e">
        <f t="shared" si="341"/>
        <v>#REF!</v>
      </c>
      <c r="AB1953" s="7" t="e">
        <f>IF(I1953=#REF!,1,2)</f>
        <v>#REF!</v>
      </c>
    </row>
    <row r="1954" spans="1:30" s="7" customFormat="1" ht="17.45" customHeight="1" thickBot="1" x14ac:dyDescent="0.2">
      <c r="A1954" s="27" t="e">
        <f t="shared" si="342"/>
        <v>#REF!</v>
      </c>
      <c r="B1954" s="623"/>
      <c r="C1954" s="628"/>
      <c r="D1954" s="631"/>
      <c r="E1954" s="523"/>
      <c r="F1954" s="47" t="e">
        <f>IF(#REF!="","",#REF!)</f>
        <v>#REF!</v>
      </c>
      <c r="G1954" s="49" t="e">
        <f>IF(#REF!="","",#REF!)</f>
        <v>#REF!</v>
      </c>
      <c r="H1954" s="54" t="e">
        <f>IF(#REF!="","",#REF!)</f>
        <v>#REF!</v>
      </c>
      <c r="I1954" s="385" t="str">
        <f t="shared" si="337"/>
        <v/>
      </c>
      <c r="J1954" s="386"/>
      <c r="K1954" s="387"/>
      <c r="L1954" s="613" t="e">
        <f>IF(#REF!="","",#REF!)</f>
        <v>#REF!</v>
      </c>
      <c r="M1954" s="613"/>
      <c r="N1954" s="613"/>
      <c r="O1954" s="613"/>
      <c r="P1954" s="613"/>
      <c r="Q1954" s="613"/>
      <c r="R1954" s="613"/>
      <c r="S1954" s="614"/>
      <c r="T1954" s="668"/>
      <c r="U1954" s="416"/>
      <c r="V1954" s="666"/>
      <c r="W1954" s="565"/>
      <c r="X1954" s="23" t="e">
        <f t="shared" si="338"/>
        <v>#REF!</v>
      </c>
      <c r="Y1954" s="7">
        <f t="shared" si="339"/>
        <v>2</v>
      </c>
      <c r="Z1954" s="7" t="e">
        <f t="shared" si="340"/>
        <v>#REF!</v>
      </c>
      <c r="AA1954" s="7" t="e">
        <f t="shared" si="341"/>
        <v>#REF!</v>
      </c>
      <c r="AB1954" s="7" t="e">
        <f>IF(I1954=#REF!,1,2)</f>
        <v>#REF!</v>
      </c>
    </row>
    <row r="1955" spans="1:30" s="7" customFormat="1" ht="36" customHeight="1" thickBot="1" x14ac:dyDescent="0.2">
      <c r="A1955" s="13"/>
      <c r="B1955" s="623"/>
      <c r="C1955" s="628"/>
      <c r="D1955" s="631"/>
      <c r="E1955" s="508" t="s">
        <v>240</v>
      </c>
      <c r="F1955" s="511" t="s">
        <v>206</v>
      </c>
      <c r="G1955" s="435"/>
      <c r="H1955" s="434" t="s">
        <v>207</v>
      </c>
      <c r="I1955" s="435"/>
      <c r="J1955" s="435"/>
      <c r="K1955" s="435"/>
      <c r="L1955" s="436" t="s">
        <v>208</v>
      </c>
      <c r="M1955" s="436"/>
      <c r="N1955" s="436"/>
      <c r="O1955" s="669" t="s">
        <v>209</v>
      </c>
      <c r="P1955" s="670"/>
      <c r="Q1955" s="512" t="s">
        <v>210</v>
      </c>
      <c r="R1955" s="38" t="s">
        <v>206</v>
      </c>
      <c r="S1955" s="39" t="s">
        <v>202</v>
      </c>
      <c r="T1955" s="44" t="s">
        <v>211</v>
      </c>
      <c r="U1955" s="416"/>
      <c r="V1955" s="666"/>
      <c r="W1955" s="565"/>
      <c r="X1955" s="28"/>
      <c r="Y1955" s="21" t="s">
        <v>212</v>
      </c>
      <c r="Z1955" s="21" t="s">
        <v>210</v>
      </c>
      <c r="AB1955" s="45" t="s">
        <v>213</v>
      </c>
      <c r="AC1955" s="45" t="s">
        <v>214</v>
      </c>
      <c r="AD1955" s="22"/>
    </row>
    <row r="1956" spans="1:30" s="7" customFormat="1" ht="15" customHeight="1" x14ac:dyDescent="0.15">
      <c r="A1956" s="29"/>
      <c r="B1956" s="623"/>
      <c r="C1956" s="628"/>
      <c r="D1956" s="631"/>
      <c r="E1956" s="509"/>
      <c r="F1956" s="515" t="e">
        <f>IF(#REF!="","",#REF!)</f>
        <v>#REF!</v>
      </c>
      <c r="G1956" s="516"/>
      <c r="H1956" s="439" t="e">
        <f>IF(#REF!="","",#REF!)</f>
        <v>#REF!</v>
      </c>
      <c r="I1956" s="440"/>
      <c r="J1956" s="440"/>
      <c r="K1956" s="440"/>
      <c r="L1956" s="441" t="e">
        <f>IF(#REF!="","",#REF!)</f>
        <v>#REF!</v>
      </c>
      <c r="M1956" s="442"/>
      <c r="N1956" s="442"/>
      <c r="O1956" s="443" t="e">
        <f>SUM($L1956:$N1958)</f>
        <v>#REF!</v>
      </c>
      <c r="P1956" s="444"/>
      <c r="Q1956" s="513"/>
      <c r="R1956" s="42" t="e">
        <f>IF(#REF!="","",#REF!)</f>
        <v>#REF!</v>
      </c>
      <c r="S1956" s="40" t="e">
        <f>IF(#REF!="","",#REF!)</f>
        <v>#REF!</v>
      </c>
      <c r="T1956" s="617" t="e">
        <f>SUM($S1956:$S1958)</f>
        <v>#REF!</v>
      </c>
      <c r="U1956" s="416"/>
      <c r="V1956" s="666"/>
      <c r="W1956" s="565"/>
      <c r="X1956" s="23" t="e">
        <f>IF(OR(Y1956=2,Z1956=2,AB1956=2,AC1956=2),"入力不備あり","")</f>
        <v>#REF!</v>
      </c>
      <c r="Y1956" s="41" t="e">
        <f>IF(AND(F1956="",H1956="",L1956=""),"",IF(AND(F1956&lt;&gt;"",F1956&gt;0,L1956&lt;&gt;"",L1956&gt;0,H1956="○"),"",2))</f>
        <v>#REF!</v>
      </c>
      <c r="Z1956" s="41" t="e">
        <f>IF(AND(R1956="",S1956=""),"",IF(AND(R1956&gt;0,R1956&lt;&gt;"",S1956&gt;0,S1956&lt;&gt;""),"",2))</f>
        <v>#REF!</v>
      </c>
      <c r="AA1956" s="30"/>
      <c r="AB1956" s="7" t="e">
        <f>IF(AND(O1956=0,#REF!=0),"",IF(O1956=#REF!,1,2))</f>
        <v>#REF!</v>
      </c>
      <c r="AC1956" s="7" t="e">
        <f>IF(AND(T1956=0,#REF!=0),"",IF(T1956=#REF!,1,2))</f>
        <v>#REF!</v>
      </c>
    </row>
    <row r="1957" spans="1:30" s="7" customFormat="1" ht="15" customHeight="1" x14ac:dyDescent="0.15">
      <c r="A1957" s="29"/>
      <c r="B1957" s="623"/>
      <c r="C1957" s="628"/>
      <c r="D1957" s="631"/>
      <c r="E1957" s="509"/>
      <c r="F1957" s="500" t="e">
        <f>IF(#REF!="","",#REF!)</f>
        <v>#REF!</v>
      </c>
      <c r="G1957" s="501"/>
      <c r="H1957" s="448" t="e">
        <f>IF(#REF!="","",#REF!)</f>
        <v>#REF!</v>
      </c>
      <c r="I1957" s="449"/>
      <c r="J1957" s="449"/>
      <c r="K1957" s="449"/>
      <c r="L1957" s="450" t="e">
        <f>IF(#REF!="","",#REF!)</f>
        <v>#REF!</v>
      </c>
      <c r="M1957" s="451"/>
      <c r="N1957" s="451"/>
      <c r="O1957" s="445"/>
      <c r="P1957" s="444"/>
      <c r="Q1957" s="513"/>
      <c r="R1957" s="42" t="e">
        <f>IF(#REF!="","",#REF!)</f>
        <v>#REF!</v>
      </c>
      <c r="S1957" s="40" t="e">
        <f>IF(#REF!="","",#REF!)</f>
        <v>#REF!</v>
      </c>
      <c r="T1957" s="618"/>
      <c r="U1957" s="416"/>
      <c r="V1957" s="666"/>
      <c r="W1957" s="565"/>
      <c r="X1957" s="23" t="e">
        <f>IF(OR(Y1957=2,Z1957=2),"入力不備あり","")</f>
        <v>#REF!</v>
      </c>
      <c r="Y1957" s="41" t="e">
        <f>IF(AND(F1957="",H1957="",L1957=""),"",IF(AND(F1957&lt;&gt;"",F1957&gt;0,L1957&lt;&gt;"",L1957&gt;0,H1957="○"),"",2))</f>
        <v>#REF!</v>
      </c>
      <c r="Z1957" s="41" t="e">
        <f t="shared" ref="Z1957:Z1958" si="343">IF(AND(R1957="",S1957=""),"",IF(AND(R1957&gt;0,R1957&lt;&gt;"",S1957&gt;0,S1957&lt;&gt;""),"",2))</f>
        <v>#REF!</v>
      </c>
      <c r="AA1957" s="30"/>
    </row>
    <row r="1958" spans="1:30" s="7" customFormat="1" ht="15" customHeight="1" thickBot="1" x14ac:dyDescent="0.2">
      <c r="A1958" s="29"/>
      <c r="B1958" s="623"/>
      <c r="C1958" s="628"/>
      <c r="D1958" s="631"/>
      <c r="E1958" s="615"/>
      <c r="F1958" s="620" t="e">
        <f>IF(#REF!="","",#REF!)</f>
        <v>#REF!</v>
      </c>
      <c r="G1958" s="621"/>
      <c r="H1958" s="640" t="e">
        <f>IF(#REF!="","",#REF!)</f>
        <v>#REF!</v>
      </c>
      <c r="I1958" s="641"/>
      <c r="J1958" s="641"/>
      <c r="K1958" s="641"/>
      <c r="L1958" s="642" t="e">
        <f>IF(#REF!="","",#REF!)</f>
        <v>#REF!</v>
      </c>
      <c r="M1958" s="643"/>
      <c r="N1958" s="643"/>
      <c r="O1958" s="663"/>
      <c r="P1958" s="664"/>
      <c r="Q1958" s="616"/>
      <c r="R1958" s="59" t="e">
        <f>IF(#REF!="","",#REF!)</f>
        <v>#REF!</v>
      </c>
      <c r="S1958" s="60" t="e">
        <f>IF(#REF!="","",#REF!)</f>
        <v>#REF!</v>
      </c>
      <c r="T1958" s="619"/>
      <c r="U1958" s="416"/>
      <c r="V1958" s="666"/>
      <c r="W1958" s="565"/>
      <c r="X1958" s="23" t="e">
        <f>IF(OR(Y1958=2,Z1958=2),"入力不備あり","")</f>
        <v>#REF!</v>
      </c>
      <c r="Y1958" s="41" t="e">
        <f>IF(AND(F1958="",H1958="",L1958=""),"",IF(AND(F1958&lt;&gt;"",F1958&gt;0,L1958&lt;&gt;"",L1958&gt;0,H1958="○"),"",2))</f>
        <v>#REF!</v>
      </c>
      <c r="Z1958" s="41" t="e">
        <f t="shared" si="343"/>
        <v>#REF!</v>
      </c>
      <c r="AA1958" s="30"/>
    </row>
    <row r="1959" spans="1:30" s="7" customFormat="1" ht="27.6" customHeight="1" x14ac:dyDescent="0.15">
      <c r="A1959" s="320"/>
      <c r="B1959" s="624"/>
      <c r="C1959" s="326" t="s">
        <v>215</v>
      </c>
      <c r="D1959" s="327"/>
      <c r="E1959" s="608" t="e">
        <f>IF(#REF!="","",#REF!)</f>
        <v>#REF!</v>
      </c>
      <c r="F1959" s="609"/>
      <c r="G1959" s="609"/>
      <c r="H1959" s="609"/>
      <c r="I1959" s="609"/>
      <c r="J1959" s="609"/>
      <c r="K1959" s="609"/>
      <c r="L1959" s="609"/>
      <c r="M1959" s="609"/>
      <c r="N1959" s="609"/>
      <c r="O1959" s="609"/>
      <c r="P1959" s="609"/>
      <c r="Q1959" s="609"/>
      <c r="R1959" s="609"/>
      <c r="S1959" s="609"/>
      <c r="T1959" s="609"/>
      <c r="U1959" s="609"/>
      <c r="V1959" s="609"/>
      <c r="W1959" s="610"/>
    </row>
    <row r="1960" spans="1:30" s="7" customFormat="1" ht="27.6" customHeight="1" thickBot="1" x14ac:dyDescent="0.2">
      <c r="A1960" s="320"/>
      <c r="B1960" s="624"/>
      <c r="C1960" s="326" t="s">
        <v>216</v>
      </c>
      <c r="D1960" s="327"/>
      <c r="E1960" s="608" t="e">
        <f>IF(#REF!="","",#REF!)</f>
        <v>#REF!</v>
      </c>
      <c r="F1960" s="609"/>
      <c r="G1960" s="609"/>
      <c r="H1960" s="609"/>
      <c r="I1960" s="609"/>
      <c r="J1960" s="609"/>
      <c r="K1960" s="609"/>
      <c r="L1960" s="609"/>
      <c r="M1960" s="609"/>
      <c r="N1960" s="609"/>
      <c r="O1960" s="609"/>
      <c r="P1960" s="609"/>
      <c r="Q1960" s="609"/>
      <c r="R1960" s="611"/>
      <c r="S1960" s="611"/>
      <c r="T1960" s="611"/>
      <c r="U1960" s="611"/>
      <c r="V1960" s="611"/>
      <c r="W1960" s="612"/>
    </row>
    <row r="1961" spans="1:30" s="7" customFormat="1" ht="18.600000000000001" customHeight="1" x14ac:dyDescent="0.15">
      <c r="A1961" s="320"/>
      <c r="B1961" s="624"/>
      <c r="C1961" s="332" t="s">
        <v>217</v>
      </c>
      <c r="D1961" s="333"/>
      <c r="E1961" s="333"/>
      <c r="F1961" s="334"/>
      <c r="G1961" s="377" t="s">
        <v>218</v>
      </c>
      <c r="H1961" s="378"/>
      <c r="I1961" s="378"/>
      <c r="J1961" s="378"/>
      <c r="K1961" s="378"/>
      <c r="L1961" s="378"/>
      <c r="M1961" s="378"/>
      <c r="N1961" s="378"/>
      <c r="O1961" s="378"/>
      <c r="P1961" s="378"/>
      <c r="Q1961" s="378"/>
      <c r="R1961" s="389" t="e">
        <f>IF(X1961&lt;&gt;"","","【入力内容確認欄】以下を確認し【作業用】事業計画書(間接)シートを修正願います。")</f>
        <v>#REF!</v>
      </c>
      <c r="S1961" s="632"/>
      <c r="T1961" s="632"/>
      <c r="U1961" s="632"/>
      <c r="V1961" s="632"/>
      <c r="W1961" s="633"/>
      <c r="X1961" s="68" t="e">
        <f>IF(AND(R1964="",R1965="",R1966="",R1967="",R1968="",R1969=""),"左の市区町村に係る入力が完了しました。今一度、記載内容をご確認ください。","")</f>
        <v>#REF!</v>
      </c>
    </row>
    <row r="1962" spans="1:30" s="7" customFormat="1" ht="9" customHeight="1" x14ac:dyDescent="0.15">
      <c r="A1962" s="320"/>
      <c r="B1962" s="624"/>
      <c r="C1962" s="335"/>
      <c r="D1962" s="336"/>
      <c r="E1962" s="336"/>
      <c r="F1962" s="337"/>
      <c r="G1962" s="379"/>
      <c r="H1962" s="380"/>
      <c r="I1962" s="380"/>
      <c r="J1962" s="380"/>
      <c r="K1962" s="380"/>
      <c r="L1962" s="380"/>
      <c r="M1962" s="380"/>
      <c r="N1962" s="380"/>
      <c r="O1962" s="380"/>
      <c r="P1962" s="380"/>
      <c r="Q1962" s="380"/>
      <c r="R1962" s="634"/>
      <c r="S1962" s="635"/>
      <c r="T1962" s="635"/>
      <c r="U1962" s="635"/>
      <c r="V1962" s="635"/>
      <c r="W1962" s="636"/>
    </row>
    <row r="1963" spans="1:30" s="7" customFormat="1" ht="9" customHeight="1" thickBot="1" x14ac:dyDescent="0.2">
      <c r="A1963" s="320"/>
      <c r="B1963" s="624"/>
      <c r="C1963" s="335"/>
      <c r="D1963" s="336"/>
      <c r="E1963" s="336"/>
      <c r="F1963" s="337"/>
      <c r="G1963" s="381"/>
      <c r="H1963" s="382"/>
      <c r="I1963" s="382"/>
      <c r="J1963" s="382"/>
      <c r="K1963" s="382"/>
      <c r="L1963" s="382"/>
      <c r="M1963" s="382"/>
      <c r="N1963" s="382"/>
      <c r="O1963" s="382"/>
      <c r="P1963" s="382"/>
      <c r="Q1963" s="382"/>
      <c r="R1963" s="637"/>
      <c r="S1963" s="638"/>
      <c r="T1963" s="638"/>
      <c r="U1963" s="638"/>
      <c r="V1963" s="638"/>
      <c r="W1963" s="639"/>
    </row>
    <row r="1964" spans="1:30" s="7" customFormat="1" ht="17.45" customHeight="1" x14ac:dyDescent="0.15">
      <c r="A1964" s="320"/>
      <c r="B1964" s="624"/>
      <c r="C1964" s="335"/>
      <c r="D1964" s="336"/>
      <c r="E1964" s="336"/>
      <c r="F1964" s="337"/>
      <c r="G1964" s="398" t="e">
        <f>IF(#REF!="","",#REF!)</f>
        <v>#REF!</v>
      </c>
      <c r="H1964" s="399"/>
      <c r="I1964" s="399"/>
      <c r="J1964" s="399"/>
      <c r="K1964" s="399"/>
      <c r="L1964" s="399"/>
      <c r="M1964" s="399"/>
      <c r="N1964" s="399"/>
      <c r="O1964" s="399"/>
      <c r="P1964" s="399"/>
      <c r="Q1964" s="399"/>
      <c r="R1964" s="646" t="e" cm="1">
        <f t="array" ref="R1964">IF(AND(X1933:X1958="",A1935:A1958=""),"","・報酬・期末勤勉手当・交通費・合計額・都道府県/国の補助金額のいずれかに不備あり。")</f>
        <v>#REF!</v>
      </c>
      <c r="S1964" s="647"/>
      <c r="T1964" s="647"/>
      <c r="U1964" s="647"/>
      <c r="V1964" s="647"/>
      <c r="W1964" s="648"/>
    </row>
    <row r="1965" spans="1:30" s="7" customFormat="1" ht="17.45" customHeight="1" x14ac:dyDescent="0.15">
      <c r="A1965" s="320"/>
      <c r="B1965" s="624"/>
      <c r="C1965" s="335"/>
      <c r="D1965" s="336"/>
      <c r="E1965" s="336"/>
      <c r="F1965" s="337"/>
      <c r="G1965" s="374" t="s">
        <v>219</v>
      </c>
      <c r="H1965" s="388"/>
      <c r="I1965" s="388"/>
      <c r="J1965" s="388"/>
      <c r="K1965" s="388"/>
      <c r="L1965" s="388"/>
      <c r="M1965" s="388"/>
      <c r="N1965" s="388"/>
      <c r="O1965" s="388"/>
      <c r="P1965" s="388"/>
      <c r="Q1965" s="388"/>
      <c r="R1965" s="367" t="str">
        <f>IF(A1931="市町村名×","・【C列】市区町村名：未入力または不備あり。","")</f>
        <v>・【C列】市区町村名：未入力または不備あり。</v>
      </c>
      <c r="S1965" s="644"/>
      <c r="T1965" s="644"/>
      <c r="U1965" s="644"/>
      <c r="V1965" s="644"/>
      <c r="W1965" s="645"/>
    </row>
    <row r="1966" spans="1:30" s="7" customFormat="1" ht="17.45" customHeight="1" x14ac:dyDescent="0.15">
      <c r="A1966" s="320"/>
      <c r="B1966" s="624"/>
      <c r="C1966" s="338"/>
      <c r="D1966" s="339"/>
      <c r="E1966" s="339"/>
      <c r="F1966" s="340"/>
      <c r="G1966" s="364" t="e">
        <f>IF(#REF!="","",#REF!)</f>
        <v>#REF!</v>
      </c>
      <c r="H1966" s="365"/>
      <c r="I1966" s="365"/>
      <c r="J1966" s="366"/>
      <c r="K1966" s="366"/>
      <c r="L1966" s="366"/>
      <c r="M1966" s="366"/>
      <c r="N1966" s="366"/>
      <c r="O1966" s="366"/>
      <c r="P1966" s="366"/>
      <c r="Q1966" s="366"/>
      <c r="R1966" s="367" t="e">
        <f>IF(OR(AF1935=2,NOT(AND(V1933&gt;0.3*U1933,V1933&lt;0.4*U1933,V1933&gt;=W1933))),"・【V列】都道府県補助額：未入力または不備あり。","")</f>
        <v>#REF!</v>
      </c>
      <c r="S1966" s="644"/>
      <c r="T1966" s="644"/>
      <c r="U1966" s="644"/>
      <c r="V1966" s="644"/>
      <c r="W1966" s="645"/>
    </row>
    <row r="1967" spans="1:30" s="7" customFormat="1" ht="17.45" customHeight="1" x14ac:dyDescent="0.15">
      <c r="A1967" s="320"/>
      <c r="B1967" s="624"/>
      <c r="C1967" s="348" t="s">
        <v>241</v>
      </c>
      <c r="D1967" s="349"/>
      <c r="E1967" s="349"/>
      <c r="F1967" s="350"/>
      <c r="G1967" s="372" t="s">
        <v>221</v>
      </c>
      <c r="H1967" s="373"/>
      <c r="I1967" s="373"/>
      <c r="J1967" s="372" t="s">
        <v>222</v>
      </c>
      <c r="K1967" s="373"/>
      <c r="L1967" s="373"/>
      <c r="M1967" s="373"/>
      <c r="N1967" s="374" t="s">
        <v>223</v>
      </c>
      <c r="O1967" s="366"/>
      <c r="P1967" s="366"/>
      <c r="Q1967" s="366"/>
      <c r="R1967" s="341" t="e">
        <f>IF(AND(W1933&lt;=U1933/3,MOD(W1933,1000)=0,NOT(W1933=0),AG1935=1),"","・【W列】国庫補助希望額に不備あり。")</f>
        <v>#REF!</v>
      </c>
      <c r="S1967" s="649"/>
      <c r="T1967" s="649"/>
      <c r="U1967" s="649"/>
      <c r="V1967" s="649"/>
      <c r="W1967" s="650"/>
    </row>
    <row r="1968" spans="1:30" s="7" customFormat="1" ht="17.45" customHeight="1" x14ac:dyDescent="0.15">
      <c r="A1968" s="320"/>
      <c r="B1968" s="624"/>
      <c r="C1968" s="370"/>
      <c r="D1968" s="371"/>
      <c r="E1968" s="371"/>
      <c r="F1968" s="371"/>
      <c r="G1968" s="364" t="e">
        <f>IF(#REF!="","",#REF!)</f>
        <v>#REF!</v>
      </c>
      <c r="H1968" s="375"/>
      <c r="I1968" s="376"/>
      <c r="J1968" s="364" t="e">
        <f>IF(#REF!="","",#REF!)</f>
        <v>#REF!</v>
      </c>
      <c r="K1968" s="375"/>
      <c r="L1968" s="375"/>
      <c r="M1968" s="376"/>
      <c r="N1968" s="364" t="e">
        <f>IF(#REF!="","",#REF!)</f>
        <v>#REF!</v>
      </c>
      <c r="O1968" s="375"/>
      <c r="P1968" s="375"/>
      <c r="Q1968" s="375"/>
      <c r="R1968" s="651" t="e">
        <f>IF(AND(SUM(F1956:G1958)&lt;=D1933,SUM(R1956:R1958)&lt;=D1933),"","・報酬の「配置人数」には年間を通じた配置予定人数を記載してください。(※１)及び記入例参照")</f>
        <v>#REF!</v>
      </c>
      <c r="S1968" s="652"/>
      <c r="T1968" s="652"/>
      <c r="U1968" s="652"/>
      <c r="V1968" s="652"/>
      <c r="W1968" s="653"/>
      <c r="X1968" s="31" t="str">
        <f>IF(AND(O1968="○",T1968="○"),"①か②の",IF(AND(O1968="―",T1968="―"),"エラー",""))</f>
        <v/>
      </c>
    </row>
    <row r="1969" spans="1:33" s="7" customFormat="1" ht="17.45" customHeight="1" x14ac:dyDescent="0.15">
      <c r="A1969" s="320"/>
      <c r="B1969" s="624"/>
      <c r="C1969" s="348" t="s">
        <v>224</v>
      </c>
      <c r="D1969" s="349"/>
      <c r="E1969" s="349"/>
      <c r="F1969" s="350"/>
      <c r="G1969" s="354" t="s">
        <v>225</v>
      </c>
      <c r="H1969" s="354"/>
      <c r="I1969" s="354"/>
      <c r="J1969" s="355" t="s">
        <v>242</v>
      </c>
      <c r="K1969" s="356"/>
      <c r="L1969" s="356"/>
      <c r="M1969" s="356"/>
      <c r="N1969" s="356"/>
      <c r="O1969" s="356"/>
      <c r="P1969" s="356"/>
      <c r="Q1969" s="356"/>
      <c r="R1969" s="651" t="e">
        <f>IF(AND(OR(COUNTIF(J1970,"①*"),COUNTIF(J1970,"②*")),AND(E1959&lt;&gt;"",E1960&lt;&gt;"",G1964="○",G1966="○",G1968="○",J1968="○",N1968="○",G1970="○")),"","・【成果目標】・【成果指標】・【部活動指導員について】・【支給要件の確認】・【部活動指導員の指導状況】・【地域連携・地域移行に資する取組】のいずれかに未入力箇所あり。")</f>
        <v>#REF!</v>
      </c>
      <c r="S1969" s="546"/>
      <c r="T1969" s="546"/>
      <c r="U1969" s="546"/>
      <c r="V1969" s="546"/>
      <c r="W1969" s="547"/>
    </row>
    <row r="1970" spans="1:33" s="7" customFormat="1" ht="26.45" customHeight="1" thickBot="1" x14ac:dyDescent="0.2">
      <c r="A1970" s="320"/>
      <c r="B1970" s="625"/>
      <c r="C1970" s="351"/>
      <c r="D1970" s="352"/>
      <c r="E1970" s="352"/>
      <c r="F1970" s="353"/>
      <c r="G1970" s="363" t="e">
        <f>IF(#REF!="","",#REF!)</f>
        <v>#REF!</v>
      </c>
      <c r="H1970" s="363"/>
      <c r="I1970" s="363"/>
      <c r="J1970" s="657" t="e">
        <f>IF(#REF!="","",#REF!)</f>
        <v>#REF!</v>
      </c>
      <c r="K1970" s="658"/>
      <c r="L1970" s="658"/>
      <c r="M1970" s="658"/>
      <c r="N1970" s="658"/>
      <c r="O1970" s="658"/>
      <c r="P1970" s="658"/>
      <c r="Q1970" s="658"/>
      <c r="R1970" s="654"/>
      <c r="S1970" s="655"/>
      <c r="T1970" s="655"/>
      <c r="U1970" s="655"/>
      <c r="V1970" s="655"/>
      <c r="W1970" s="656"/>
      <c r="X1970" s="31" t="str">
        <f>IF(AND(O1970="○",T1970="○"),"①か②の",IF(AND(O1970="―",T1970="―"),"エラー",""))</f>
        <v/>
      </c>
    </row>
    <row r="1971" spans="1:33" s="7" customFormat="1" ht="26.45" customHeight="1" x14ac:dyDescent="0.15">
      <c r="A1971" s="24" t="str">
        <f>IF(OR(COUNTIF(C1973,"*区"),COUNTIF(C1973,"*市"),COUNTIF(C1973,"*町"),COUNTIF(C1973,"*村"),COUNTIF(C1973,"*組合")),"○","市町村名×")</f>
        <v>市町村名×</v>
      </c>
      <c r="B1971" s="490" t="s">
        <v>106</v>
      </c>
      <c r="C1971" s="659" t="s">
        <v>236</v>
      </c>
      <c r="D1971" s="661" t="s">
        <v>237</v>
      </c>
      <c r="E1971" s="409" t="s">
        <v>191</v>
      </c>
      <c r="F1971" s="410"/>
      <c r="G1971" s="410"/>
      <c r="H1971" s="410"/>
      <c r="I1971" s="410"/>
      <c r="J1971" s="410"/>
      <c r="K1971" s="410"/>
      <c r="L1971" s="410"/>
      <c r="M1971" s="410"/>
      <c r="N1971" s="410"/>
      <c r="O1971" s="410"/>
      <c r="P1971" s="410"/>
      <c r="Q1971" s="410"/>
      <c r="R1971" s="410"/>
      <c r="S1971" s="410"/>
      <c r="T1971" s="410"/>
      <c r="U1971" s="492" t="s">
        <v>192</v>
      </c>
      <c r="V1971" s="492" t="s">
        <v>238</v>
      </c>
      <c r="W1971" s="517" t="s">
        <v>193</v>
      </c>
      <c r="X1971" s="25" t="e">
        <f>IF(OR(AF1975=2,NOT(AND(V1973&gt;0.3*U1973,V1973&lt;0.4*U1973,V1973&gt;=W1973))),"※３参照：【Ｕ列】都道府県補助額を確認してください","")</f>
        <v>#REF!</v>
      </c>
      <c r="Y1971" s="26"/>
    </row>
    <row r="1972" spans="1:33" s="7" customFormat="1" ht="21.6" customHeight="1" thickBot="1" x14ac:dyDescent="0.2">
      <c r="A1972" s="24" t="str">
        <f>IF(B1973="都道府県確認欄","No.不備","")</f>
        <v/>
      </c>
      <c r="B1972" s="491"/>
      <c r="C1972" s="660"/>
      <c r="D1972" s="662"/>
      <c r="E1972" s="411"/>
      <c r="F1972" s="412"/>
      <c r="G1972" s="412"/>
      <c r="H1972" s="412"/>
      <c r="I1972" s="412"/>
      <c r="J1972" s="412"/>
      <c r="K1972" s="412"/>
      <c r="L1972" s="412"/>
      <c r="M1972" s="412"/>
      <c r="N1972" s="412"/>
      <c r="O1972" s="412"/>
      <c r="P1972" s="412"/>
      <c r="Q1972" s="412"/>
      <c r="R1972" s="412"/>
      <c r="S1972" s="412"/>
      <c r="T1972" s="412"/>
      <c r="U1972" s="493"/>
      <c r="V1972" s="493"/>
      <c r="W1972" s="518"/>
      <c r="X1972" s="25" t="e">
        <f>IF(AND(W1973&lt;=U1973/3,MOD(W1973,1000)=0,NOT(W1973=0),AG1975=1),"","※３参照：【Ｖ列】国庫補助希望額を確認してください。")</f>
        <v>#REF!</v>
      </c>
      <c r="Y1972" s="26"/>
    </row>
    <row r="1973" spans="1:33" s="7" customFormat="1" ht="24" customHeight="1" x14ac:dyDescent="0.15">
      <c r="A1973" s="14"/>
      <c r="B1973" s="622" t="str">
        <f>IFERROR(IF(OR(COUNTIF(C1973,"*区"),COUNTIF(C1973,"*市"),COUNTIF(C1973,"*町"),COUNTIF(C1973,"*村"),COUNTIF(C1973,"*組合")),B1933+1,"－"),"都道府県確認欄")</f>
        <v>－</v>
      </c>
      <c r="C1973" s="626" t="e">
        <f>#REF!</f>
        <v>#REF!</v>
      </c>
      <c r="D1973" s="629" t="e">
        <f>SUM($F1975:$F1994)</f>
        <v>#REF!</v>
      </c>
      <c r="E1973" s="523" t="s">
        <v>194</v>
      </c>
      <c r="F1973" s="524" t="s">
        <v>195</v>
      </c>
      <c r="G1973" s="526" t="s">
        <v>196</v>
      </c>
      <c r="H1973" s="528" t="s">
        <v>197</v>
      </c>
      <c r="I1973" s="423" t="s">
        <v>198</v>
      </c>
      <c r="J1973" s="424"/>
      <c r="K1973" s="425"/>
      <c r="L1973" s="429" t="s">
        <v>100</v>
      </c>
      <c r="M1973" s="430"/>
      <c r="N1973" s="430"/>
      <c r="O1973" s="430"/>
      <c r="P1973" s="430"/>
      <c r="Q1973" s="430"/>
      <c r="R1973" s="430"/>
      <c r="S1973" s="431"/>
      <c r="T1973" s="413" t="s">
        <v>199</v>
      </c>
      <c r="U1973" s="415" t="e">
        <f>SUM($T1975,$O1996,$T1996)</f>
        <v>#REF!</v>
      </c>
      <c r="V1973" s="665" t="e">
        <f>#REF!</f>
        <v>#REF!</v>
      </c>
      <c r="W1973" s="667" t="e">
        <f>#REF!</f>
        <v>#REF!</v>
      </c>
      <c r="X1973" s="23" t="e">
        <f>IF(AND(AD1975=1,AE1975=1,AF1975=1,AG1975=1),"","入力不備あり")</f>
        <v>#REF!</v>
      </c>
      <c r="Y1973" s="26"/>
    </row>
    <row r="1974" spans="1:33" s="7" customFormat="1" ht="12.6" customHeight="1" thickBot="1" x14ac:dyDescent="0.2">
      <c r="A1974" s="14"/>
      <c r="B1974" s="623"/>
      <c r="C1974" s="627"/>
      <c r="D1974" s="630"/>
      <c r="E1974" s="523"/>
      <c r="F1974" s="525"/>
      <c r="G1974" s="527"/>
      <c r="H1974" s="529"/>
      <c r="I1974" s="426"/>
      <c r="J1974" s="427"/>
      <c r="K1974" s="428"/>
      <c r="L1974" s="432"/>
      <c r="M1974" s="432"/>
      <c r="N1974" s="432"/>
      <c r="O1974" s="432"/>
      <c r="P1974" s="432"/>
      <c r="Q1974" s="432"/>
      <c r="R1974" s="432"/>
      <c r="S1974" s="433"/>
      <c r="T1974" s="414"/>
      <c r="U1974" s="416"/>
      <c r="V1974" s="666"/>
      <c r="W1974" s="565"/>
      <c r="X1974" s="26"/>
      <c r="Y1974" s="7" t="s">
        <v>180</v>
      </c>
      <c r="Z1974" s="7" t="s">
        <v>200</v>
      </c>
      <c r="AA1974" s="7" t="s">
        <v>201</v>
      </c>
      <c r="AB1974" s="7" t="s">
        <v>202</v>
      </c>
      <c r="AD1974" s="7" t="s">
        <v>203</v>
      </c>
      <c r="AE1974" s="7" t="s">
        <v>107</v>
      </c>
      <c r="AF1974" s="7" t="s">
        <v>239</v>
      </c>
      <c r="AG1974" s="7" t="s">
        <v>204</v>
      </c>
    </row>
    <row r="1975" spans="1:33" s="7" customFormat="1" ht="17.45" customHeight="1" x14ac:dyDescent="0.15">
      <c r="A1975" s="27" t="e">
        <f>IF(AND(F1975&lt;&gt;"",G1975&lt;&gt;"",H1975&lt;&gt;"",I1975&lt;&gt;""),"","入力不備あり")</f>
        <v>#REF!</v>
      </c>
      <c r="B1975" s="623"/>
      <c r="C1975" s="628"/>
      <c r="D1975" s="631"/>
      <c r="E1975" s="523"/>
      <c r="F1975" s="47" t="e">
        <f>IF(#REF!="","",#REF!)</f>
        <v>#REF!</v>
      </c>
      <c r="G1975" s="49" t="e">
        <f>IF(#REF!="","",#REF!)</f>
        <v>#REF!</v>
      </c>
      <c r="H1975" s="54" t="e">
        <f>IF(#REF!="","",#REF!)</f>
        <v>#REF!</v>
      </c>
      <c r="I1975" s="385" t="str">
        <f>IFERROR(INT(G1975*H1975),"")</f>
        <v/>
      </c>
      <c r="J1975" s="386"/>
      <c r="K1975" s="387"/>
      <c r="L1975" s="613" t="e">
        <f>IF(#REF!="","",#REF!)</f>
        <v>#REF!</v>
      </c>
      <c r="M1975" s="613"/>
      <c r="N1975" s="613"/>
      <c r="O1975" s="613"/>
      <c r="P1975" s="613"/>
      <c r="Q1975" s="613"/>
      <c r="R1975" s="613"/>
      <c r="S1975" s="614"/>
      <c r="T1975" s="567">
        <f>SUM($I1975:$K1994)</f>
        <v>0</v>
      </c>
      <c r="U1975" s="416"/>
      <c r="V1975" s="666"/>
      <c r="W1975" s="565"/>
      <c r="X1975" s="23" t="e">
        <f>IF(AND(Y1975=1,Z1975=1,AA1975=1,AB1975=1,AD1975=1,AE1975=1,AF1975=1,AG1975=1),"","入力不備あり")</f>
        <v>#REF!</v>
      </c>
      <c r="Y1975" s="7">
        <f>IFERROR(IF(F1975="",2,IF(AND(F1975&gt;=1,(MOD(F1975,1)=0)),1,IF(AND(F1975=0,L1975&lt;&gt;""),1,2))),2)</f>
        <v>2</v>
      </c>
      <c r="Z1975" s="7" t="e">
        <f>IF(G1975="",2,IF(G1975&lt;=1600,1,2))</f>
        <v>#REF!</v>
      </c>
      <c r="AA1975" s="7" t="e">
        <f>IF(H1975="",2,IF(H1975&gt;=0,1,2))</f>
        <v>#REF!</v>
      </c>
      <c r="AB1975" s="7" t="e">
        <f>IF(I1975=#REF!,1,2)</f>
        <v>#REF!</v>
      </c>
      <c r="AD1975" s="7" t="e">
        <f>IF(T1975=#REF!,1,2)</f>
        <v>#REF!</v>
      </c>
      <c r="AE1975" s="7" t="e">
        <f>IF(U1973=#REF!,1,2)</f>
        <v>#REF!</v>
      </c>
      <c r="AF1975" s="7" t="e">
        <f>IF(V1973=0,2,IF(#REF!="",2,IF(V1973=#REF!,1,2)))</f>
        <v>#REF!</v>
      </c>
      <c r="AG1975" s="7" t="e">
        <f>IF(W1973=0,2,IF(W1973=#REF!,1,2))</f>
        <v>#REF!</v>
      </c>
    </row>
    <row r="1976" spans="1:33" s="7" customFormat="1" ht="17.45" customHeight="1" x14ac:dyDescent="0.15">
      <c r="A1976" s="27" t="e">
        <f>IF(AND(F1976="",G1976="",H1976="",I1976="",L1976=""),"",IF(AND(F1976&lt;&gt;"",G1976&lt;&gt;"",H1976&lt;&gt;"",I1976&lt;&gt;""),"","入力不備あり"))</f>
        <v>#REF!</v>
      </c>
      <c r="B1976" s="623"/>
      <c r="C1976" s="628"/>
      <c r="D1976" s="631"/>
      <c r="E1976" s="523"/>
      <c r="F1976" s="47" t="e">
        <f>IF(#REF!="","",#REF!)</f>
        <v>#REF!</v>
      </c>
      <c r="G1976" s="49" t="e">
        <f>IF(#REF!="","",#REF!)</f>
        <v>#REF!</v>
      </c>
      <c r="H1976" s="54" t="e">
        <f>IF(#REF!="","",#REF!)</f>
        <v>#REF!</v>
      </c>
      <c r="I1976" s="385" t="str">
        <f>IFERROR(INT(G1976*H1976),"")</f>
        <v/>
      </c>
      <c r="J1976" s="386"/>
      <c r="K1976" s="387"/>
      <c r="L1976" s="613" t="e">
        <f>IF(#REF!="","",#REF!)</f>
        <v>#REF!</v>
      </c>
      <c r="M1976" s="613"/>
      <c r="N1976" s="613"/>
      <c r="O1976" s="613"/>
      <c r="P1976" s="613"/>
      <c r="Q1976" s="613"/>
      <c r="R1976" s="613"/>
      <c r="S1976" s="614"/>
      <c r="T1976" s="567"/>
      <c r="U1976" s="416"/>
      <c r="V1976" s="666"/>
      <c r="W1976" s="565"/>
      <c r="X1976" s="23" t="e">
        <f>IF(AND(Y1976=3,Z1976=3,AA1976=3),"",IF(AND(Y1976=1,Z1976=1,AA1976=1,AB1976=1),"","入力不備あり"))</f>
        <v>#REF!</v>
      </c>
      <c r="Y1976" s="7">
        <f>IFERROR(IF(F1976="",3,IF(AND(F1976&gt;=1,(MOD(F1976,1)=0)),1,IF(AND(F1976=0,L1976&lt;&gt;""),1,2))),2)</f>
        <v>2</v>
      </c>
      <c r="Z1976" s="7" t="e">
        <f>IF(G1976="",3,IF(G1976&lt;=1600,1,2))</f>
        <v>#REF!</v>
      </c>
      <c r="AA1976" s="7" t="e">
        <f>IF(H1976="",3,IF(H1976&gt;=0,1,2))</f>
        <v>#REF!</v>
      </c>
      <c r="AB1976" s="7" t="e">
        <f>IF(I1976=#REF!,1,2)</f>
        <v>#REF!</v>
      </c>
    </row>
    <row r="1977" spans="1:33" s="7" customFormat="1" ht="17.45" customHeight="1" x14ac:dyDescent="0.15">
      <c r="A1977" s="27" t="e">
        <f>IF(AND(F1977="",G1977="",H1977="",I1977="",L1977=""),"",IF(AND(F1977&lt;&gt;"",G1977&lt;&gt;"",H1977&lt;&gt;"",I1977&lt;&gt;""),"","入力不備あり"))</f>
        <v>#REF!</v>
      </c>
      <c r="B1977" s="623"/>
      <c r="C1977" s="628"/>
      <c r="D1977" s="631"/>
      <c r="E1977" s="523"/>
      <c r="F1977" s="47" t="e">
        <f>IF(#REF!="","",#REF!)</f>
        <v>#REF!</v>
      </c>
      <c r="G1977" s="49" t="e">
        <f>IF(#REF!="","",#REF!)</f>
        <v>#REF!</v>
      </c>
      <c r="H1977" s="54" t="e">
        <f>IF(#REF!="","",#REF!)</f>
        <v>#REF!</v>
      </c>
      <c r="I1977" s="385" t="str">
        <f t="shared" ref="I1977:I1994" si="344">IFERROR(INT(G1977*H1977),"")</f>
        <v/>
      </c>
      <c r="J1977" s="386"/>
      <c r="K1977" s="387"/>
      <c r="L1977" s="613" t="e">
        <f>IF(#REF!="","",#REF!)</f>
        <v>#REF!</v>
      </c>
      <c r="M1977" s="613"/>
      <c r="N1977" s="613"/>
      <c r="O1977" s="613"/>
      <c r="P1977" s="613"/>
      <c r="Q1977" s="613"/>
      <c r="R1977" s="613"/>
      <c r="S1977" s="614"/>
      <c r="T1977" s="567"/>
      <c r="U1977" s="416"/>
      <c r="V1977" s="666"/>
      <c r="W1977" s="565"/>
      <c r="X1977" s="23" t="e">
        <f t="shared" ref="X1977:X1994" si="345">IF(AND(Y1977=3,Z1977=3,AA1977=3),"",IF(AND(Y1977=1,Z1977=1,AA1977=1,AB1977=1),"","入力不備あり"))</f>
        <v>#REF!</v>
      </c>
      <c r="Y1977" s="7">
        <f t="shared" ref="Y1977:Y1994" si="346">IFERROR(IF(F1977="",3,IF(AND(F1977&gt;=1,(MOD(F1977,1)=0)),1,IF(AND(F1977=0,L1977&lt;&gt;""),1,2))),2)</f>
        <v>2</v>
      </c>
      <c r="Z1977" s="7" t="e">
        <f t="shared" ref="Z1977:Z1994" si="347">IF(G1977="",3,IF(G1977&lt;=1600,1,2))</f>
        <v>#REF!</v>
      </c>
      <c r="AA1977" s="7" t="e">
        <f t="shared" ref="AA1977:AA1994" si="348">IF(H1977="",3,IF(H1977&gt;=0,1,2))</f>
        <v>#REF!</v>
      </c>
      <c r="AB1977" s="7" t="e">
        <f>IF(I1977=#REF!,1,2)</f>
        <v>#REF!</v>
      </c>
    </row>
    <row r="1978" spans="1:33" s="7" customFormat="1" ht="17.45" customHeight="1" x14ac:dyDescent="0.15">
      <c r="A1978" s="27" t="e">
        <f t="shared" ref="A1978:A1994" si="349">IF(AND(F1978="",G1978="",H1978="",I1978="",L1978=""),"",IF(AND(F1978&lt;&gt;"",G1978&lt;&gt;"",H1978&lt;&gt;"",I1978&lt;&gt;""),"","入力不備あり"))</f>
        <v>#REF!</v>
      </c>
      <c r="B1978" s="623"/>
      <c r="C1978" s="628"/>
      <c r="D1978" s="631"/>
      <c r="E1978" s="523"/>
      <c r="F1978" s="47" t="e">
        <f>IF(#REF!="","",#REF!)</f>
        <v>#REF!</v>
      </c>
      <c r="G1978" s="49" t="e">
        <f>IF(#REF!="","",#REF!)</f>
        <v>#REF!</v>
      </c>
      <c r="H1978" s="54" t="e">
        <f>IF(#REF!="","",#REF!)</f>
        <v>#REF!</v>
      </c>
      <c r="I1978" s="385" t="str">
        <f t="shared" si="344"/>
        <v/>
      </c>
      <c r="J1978" s="386"/>
      <c r="K1978" s="387"/>
      <c r="L1978" s="613" t="e">
        <f>IF(#REF!="","",#REF!)</f>
        <v>#REF!</v>
      </c>
      <c r="M1978" s="613"/>
      <c r="N1978" s="613"/>
      <c r="O1978" s="613"/>
      <c r="P1978" s="613"/>
      <c r="Q1978" s="613"/>
      <c r="R1978" s="613"/>
      <c r="S1978" s="614"/>
      <c r="T1978" s="567"/>
      <c r="U1978" s="416"/>
      <c r="V1978" s="666"/>
      <c r="W1978" s="565"/>
      <c r="X1978" s="23" t="e">
        <f t="shared" si="345"/>
        <v>#REF!</v>
      </c>
      <c r="Y1978" s="7">
        <f t="shared" si="346"/>
        <v>2</v>
      </c>
      <c r="Z1978" s="7" t="e">
        <f t="shared" si="347"/>
        <v>#REF!</v>
      </c>
      <c r="AA1978" s="7" t="e">
        <f t="shared" si="348"/>
        <v>#REF!</v>
      </c>
      <c r="AB1978" s="7" t="e">
        <f>IF(I1978=#REF!,1,2)</f>
        <v>#REF!</v>
      </c>
    </row>
    <row r="1979" spans="1:33" s="7" customFormat="1" ht="17.45" customHeight="1" x14ac:dyDescent="0.15">
      <c r="A1979" s="27" t="e">
        <f t="shared" si="349"/>
        <v>#REF!</v>
      </c>
      <c r="B1979" s="623"/>
      <c r="C1979" s="628"/>
      <c r="D1979" s="631"/>
      <c r="E1979" s="523"/>
      <c r="F1979" s="47" t="e">
        <f>IF(#REF!="","",#REF!)</f>
        <v>#REF!</v>
      </c>
      <c r="G1979" s="49" t="e">
        <f>IF(#REF!="","",#REF!)</f>
        <v>#REF!</v>
      </c>
      <c r="H1979" s="54" t="e">
        <f>IF(#REF!="","",#REF!)</f>
        <v>#REF!</v>
      </c>
      <c r="I1979" s="385" t="str">
        <f t="shared" si="344"/>
        <v/>
      </c>
      <c r="J1979" s="386"/>
      <c r="K1979" s="387"/>
      <c r="L1979" s="613" t="e">
        <f>IF(#REF!="","",#REF!)</f>
        <v>#REF!</v>
      </c>
      <c r="M1979" s="613"/>
      <c r="N1979" s="613"/>
      <c r="O1979" s="613"/>
      <c r="P1979" s="613"/>
      <c r="Q1979" s="613"/>
      <c r="R1979" s="613"/>
      <c r="S1979" s="614"/>
      <c r="T1979" s="567"/>
      <c r="U1979" s="416"/>
      <c r="V1979" s="666"/>
      <c r="W1979" s="565"/>
      <c r="X1979" s="23" t="e">
        <f t="shared" si="345"/>
        <v>#REF!</v>
      </c>
      <c r="Y1979" s="7">
        <f t="shared" si="346"/>
        <v>2</v>
      </c>
      <c r="Z1979" s="7" t="e">
        <f t="shared" si="347"/>
        <v>#REF!</v>
      </c>
      <c r="AA1979" s="7" t="e">
        <f t="shared" si="348"/>
        <v>#REF!</v>
      </c>
      <c r="AB1979" s="7" t="e">
        <f>IF(I1979=#REF!,1,2)</f>
        <v>#REF!</v>
      </c>
    </row>
    <row r="1980" spans="1:33" s="7" customFormat="1" ht="17.45" customHeight="1" x14ac:dyDescent="0.15">
      <c r="A1980" s="27" t="e">
        <f t="shared" si="349"/>
        <v>#REF!</v>
      </c>
      <c r="B1980" s="623"/>
      <c r="C1980" s="628"/>
      <c r="D1980" s="631"/>
      <c r="E1980" s="523"/>
      <c r="F1980" s="47" t="e">
        <f>IF(#REF!="","",#REF!)</f>
        <v>#REF!</v>
      </c>
      <c r="G1980" s="49" t="e">
        <f>IF(#REF!="","",#REF!)</f>
        <v>#REF!</v>
      </c>
      <c r="H1980" s="54" t="e">
        <f>IF(#REF!="","",#REF!)</f>
        <v>#REF!</v>
      </c>
      <c r="I1980" s="385" t="str">
        <f t="shared" si="344"/>
        <v/>
      </c>
      <c r="J1980" s="386"/>
      <c r="K1980" s="387"/>
      <c r="L1980" s="613" t="e">
        <f>IF(#REF!="","",#REF!)</f>
        <v>#REF!</v>
      </c>
      <c r="M1980" s="613"/>
      <c r="N1980" s="613"/>
      <c r="O1980" s="613"/>
      <c r="P1980" s="613"/>
      <c r="Q1980" s="613"/>
      <c r="R1980" s="613"/>
      <c r="S1980" s="614"/>
      <c r="T1980" s="567"/>
      <c r="U1980" s="416"/>
      <c r="V1980" s="666"/>
      <c r="W1980" s="565"/>
      <c r="X1980" s="23" t="e">
        <f t="shared" si="345"/>
        <v>#REF!</v>
      </c>
      <c r="Y1980" s="7">
        <f t="shared" si="346"/>
        <v>2</v>
      </c>
      <c r="Z1980" s="7" t="e">
        <f t="shared" si="347"/>
        <v>#REF!</v>
      </c>
      <c r="AA1980" s="7" t="e">
        <f t="shared" si="348"/>
        <v>#REF!</v>
      </c>
      <c r="AB1980" s="7" t="e">
        <f>IF(I1980=#REF!,1,2)</f>
        <v>#REF!</v>
      </c>
    </row>
    <row r="1981" spans="1:33" s="7" customFormat="1" ht="17.45" customHeight="1" x14ac:dyDescent="0.15">
      <c r="A1981" s="27" t="e">
        <f t="shared" si="349"/>
        <v>#REF!</v>
      </c>
      <c r="B1981" s="623"/>
      <c r="C1981" s="628"/>
      <c r="D1981" s="631"/>
      <c r="E1981" s="523"/>
      <c r="F1981" s="47" t="e">
        <f>IF(#REF!="","",#REF!)</f>
        <v>#REF!</v>
      </c>
      <c r="G1981" s="49" t="e">
        <f>IF(#REF!="","",#REF!)</f>
        <v>#REF!</v>
      </c>
      <c r="H1981" s="54" t="e">
        <f>IF(#REF!="","",#REF!)</f>
        <v>#REF!</v>
      </c>
      <c r="I1981" s="385" t="str">
        <f t="shared" si="344"/>
        <v/>
      </c>
      <c r="J1981" s="386"/>
      <c r="K1981" s="387"/>
      <c r="L1981" s="613" t="e">
        <f>IF(#REF!="","",#REF!)</f>
        <v>#REF!</v>
      </c>
      <c r="M1981" s="613"/>
      <c r="N1981" s="613"/>
      <c r="O1981" s="613"/>
      <c r="P1981" s="613"/>
      <c r="Q1981" s="613"/>
      <c r="R1981" s="613"/>
      <c r="S1981" s="614"/>
      <c r="T1981" s="567"/>
      <c r="U1981" s="416"/>
      <c r="V1981" s="666"/>
      <c r="W1981" s="565"/>
      <c r="X1981" s="23" t="e">
        <f t="shared" si="345"/>
        <v>#REF!</v>
      </c>
      <c r="Y1981" s="7">
        <f t="shared" si="346"/>
        <v>2</v>
      </c>
      <c r="Z1981" s="7" t="e">
        <f t="shared" si="347"/>
        <v>#REF!</v>
      </c>
      <c r="AA1981" s="7" t="e">
        <f t="shared" si="348"/>
        <v>#REF!</v>
      </c>
      <c r="AB1981" s="7" t="e">
        <f>IF(I1981=#REF!,1,2)</f>
        <v>#REF!</v>
      </c>
    </row>
    <row r="1982" spans="1:33" s="7" customFormat="1" ht="17.45" customHeight="1" x14ac:dyDescent="0.15">
      <c r="A1982" s="27" t="e">
        <f t="shared" si="349"/>
        <v>#REF!</v>
      </c>
      <c r="B1982" s="623"/>
      <c r="C1982" s="628"/>
      <c r="D1982" s="631"/>
      <c r="E1982" s="523"/>
      <c r="F1982" s="47" t="e">
        <f>IF(#REF!="","",#REF!)</f>
        <v>#REF!</v>
      </c>
      <c r="G1982" s="49" t="e">
        <f>IF(#REF!="","",#REF!)</f>
        <v>#REF!</v>
      </c>
      <c r="H1982" s="54" t="e">
        <f>IF(#REF!="","",#REF!)</f>
        <v>#REF!</v>
      </c>
      <c r="I1982" s="385" t="str">
        <f t="shared" si="344"/>
        <v/>
      </c>
      <c r="J1982" s="386"/>
      <c r="K1982" s="387"/>
      <c r="L1982" s="613" t="e">
        <f>IF(#REF!="","",#REF!)</f>
        <v>#REF!</v>
      </c>
      <c r="M1982" s="613"/>
      <c r="N1982" s="613"/>
      <c r="O1982" s="613"/>
      <c r="P1982" s="613"/>
      <c r="Q1982" s="613"/>
      <c r="R1982" s="613"/>
      <c r="S1982" s="614"/>
      <c r="T1982" s="567"/>
      <c r="U1982" s="416"/>
      <c r="V1982" s="666"/>
      <c r="W1982" s="565"/>
      <c r="X1982" s="23" t="e">
        <f t="shared" si="345"/>
        <v>#REF!</v>
      </c>
      <c r="Y1982" s="7">
        <f t="shared" si="346"/>
        <v>2</v>
      </c>
      <c r="Z1982" s="7" t="e">
        <f t="shared" si="347"/>
        <v>#REF!</v>
      </c>
      <c r="AA1982" s="7" t="e">
        <f t="shared" si="348"/>
        <v>#REF!</v>
      </c>
      <c r="AB1982" s="7" t="e">
        <f>IF(I1982=#REF!,1,2)</f>
        <v>#REF!</v>
      </c>
    </row>
    <row r="1983" spans="1:33" s="7" customFormat="1" ht="17.45" customHeight="1" x14ac:dyDescent="0.15">
      <c r="A1983" s="27" t="e">
        <f t="shared" si="349"/>
        <v>#REF!</v>
      </c>
      <c r="B1983" s="623"/>
      <c r="C1983" s="628"/>
      <c r="D1983" s="631"/>
      <c r="E1983" s="523"/>
      <c r="F1983" s="47" t="e">
        <f>IF(#REF!="","",#REF!)</f>
        <v>#REF!</v>
      </c>
      <c r="G1983" s="49" t="e">
        <f>IF(#REF!="","",#REF!)</f>
        <v>#REF!</v>
      </c>
      <c r="H1983" s="54" t="e">
        <f>IF(#REF!="","",#REF!)</f>
        <v>#REF!</v>
      </c>
      <c r="I1983" s="385" t="str">
        <f t="shared" si="344"/>
        <v/>
      </c>
      <c r="J1983" s="386"/>
      <c r="K1983" s="387"/>
      <c r="L1983" s="613" t="e">
        <f>IF(#REF!="","",#REF!)</f>
        <v>#REF!</v>
      </c>
      <c r="M1983" s="613"/>
      <c r="N1983" s="613"/>
      <c r="O1983" s="613"/>
      <c r="P1983" s="613"/>
      <c r="Q1983" s="613"/>
      <c r="R1983" s="613"/>
      <c r="S1983" s="614"/>
      <c r="T1983" s="567"/>
      <c r="U1983" s="416"/>
      <c r="V1983" s="666"/>
      <c r="W1983" s="565"/>
      <c r="X1983" s="23" t="e">
        <f t="shared" si="345"/>
        <v>#REF!</v>
      </c>
      <c r="Y1983" s="7">
        <f t="shared" si="346"/>
        <v>2</v>
      </c>
      <c r="Z1983" s="7" t="e">
        <f t="shared" si="347"/>
        <v>#REF!</v>
      </c>
      <c r="AA1983" s="7" t="e">
        <f t="shared" si="348"/>
        <v>#REF!</v>
      </c>
      <c r="AB1983" s="7" t="e">
        <f>IF(I1983=#REF!,1,2)</f>
        <v>#REF!</v>
      </c>
    </row>
    <row r="1984" spans="1:33" s="7" customFormat="1" ht="17.45" customHeight="1" x14ac:dyDescent="0.15">
      <c r="A1984" s="27" t="e">
        <f t="shared" si="349"/>
        <v>#REF!</v>
      </c>
      <c r="B1984" s="623"/>
      <c r="C1984" s="628"/>
      <c r="D1984" s="631"/>
      <c r="E1984" s="523"/>
      <c r="F1984" s="47" t="e">
        <f>IF(#REF!="","",#REF!)</f>
        <v>#REF!</v>
      </c>
      <c r="G1984" s="49" t="e">
        <f>IF(#REF!="","",#REF!)</f>
        <v>#REF!</v>
      </c>
      <c r="H1984" s="54" t="e">
        <f>IF(#REF!="","",#REF!)</f>
        <v>#REF!</v>
      </c>
      <c r="I1984" s="385" t="str">
        <f t="shared" si="344"/>
        <v/>
      </c>
      <c r="J1984" s="386"/>
      <c r="K1984" s="387"/>
      <c r="L1984" s="613" t="e">
        <f>IF(#REF!="","",#REF!)</f>
        <v>#REF!</v>
      </c>
      <c r="M1984" s="613"/>
      <c r="N1984" s="613"/>
      <c r="O1984" s="613"/>
      <c r="P1984" s="613"/>
      <c r="Q1984" s="613"/>
      <c r="R1984" s="613"/>
      <c r="S1984" s="614"/>
      <c r="T1984" s="567"/>
      <c r="U1984" s="416"/>
      <c r="V1984" s="666"/>
      <c r="W1984" s="565"/>
      <c r="X1984" s="23" t="e">
        <f t="shared" si="345"/>
        <v>#REF!</v>
      </c>
      <c r="Y1984" s="7">
        <f t="shared" si="346"/>
        <v>2</v>
      </c>
      <c r="Z1984" s="7" t="e">
        <f t="shared" si="347"/>
        <v>#REF!</v>
      </c>
      <c r="AA1984" s="7" t="e">
        <f t="shared" si="348"/>
        <v>#REF!</v>
      </c>
      <c r="AB1984" s="7" t="e">
        <f>IF(I1984=#REF!,1,2)</f>
        <v>#REF!</v>
      </c>
    </row>
    <row r="1985" spans="1:30" s="7" customFormat="1" ht="17.45" customHeight="1" x14ac:dyDescent="0.15">
      <c r="A1985" s="27" t="e">
        <f t="shared" si="349"/>
        <v>#REF!</v>
      </c>
      <c r="B1985" s="623"/>
      <c r="C1985" s="628"/>
      <c r="D1985" s="631"/>
      <c r="E1985" s="523"/>
      <c r="F1985" s="47" t="e">
        <f>IF(#REF!="","",#REF!)</f>
        <v>#REF!</v>
      </c>
      <c r="G1985" s="49" t="e">
        <f>IF(#REF!="","",#REF!)</f>
        <v>#REF!</v>
      </c>
      <c r="H1985" s="54" t="e">
        <f>IF(#REF!="","",#REF!)</f>
        <v>#REF!</v>
      </c>
      <c r="I1985" s="385" t="str">
        <f t="shared" si="344"/>
        <v/>
      </c>
      <c r="J1985" s="386"/>
      <c r="K1985" s="387"/>
      <c r="L1985" s="613" t="e">
        <f>IF(#REF!="","",#REF!)</f>
        <v>#REF!</v>
      </c>
      <c r="M1985" s="613"/>
      <c r="N1985" s="613"/>
      <c r="O1985" s="613"/>
      <c r="P1985" s="613"/>
      <c r="Q1985" s="613"/>
      <c r="R1985" s="613"/>
      <c r="S1985" s="614"/>
      <c r="T1985" s="567"/>
      <c r="U1985" s="416"/>
      <c r="V1985" s="666"/>
      <c r="W1985" s="565"/>
      <c r="X1985" s="23" t="e">
        <f t="shared" si="345"/>
        <v>#REF!</v>
      </c>
      <c r="Y1985" s="7">
        <f t="shared" si="346"/>
        <v>2</v>
      </c>
      <c r="Z1985" s="7" t="e">
        <f t="shared" si="347"/>
        <v>#REF!</v>
      </c>
      <c r="AA1985" s="7" t="e">
        <f t="shared" si="348"/>
        <v>#REF!</v>
      </c>
      <c r="AB1985" s="7" t="e">
        <f>IF(I1985=#REF!,1,2)</f>
        <v>#REF!</v>
      </c>
    </row>
    <row r="1986" spans="1:30" s="7" customFormat="1" ht="17.45" customHeight="1" x14ac:dyDescent="0.15">
      <c r="A1986" s="27" t="e">
        <f t="shared" si="349"/>
        <v>#REF!</v>
      </c>
      <c r="B1986" s="623"/>
      <c r="C1986" s="628"/>
      <c r="D1986" s="631"/>
      <c r="E1986" s="523"/>
      <c r="F1986" s="47" t="e">
        <f>IF(#REF!="","",#REF!)</f>
        <v>#REF!</v>
      </c>
      <c r="G1986" s="49" t="e">
        <f>IF(#REF!="","",#REF!)</f>
        <v>#REF!</v>
      </c>
      <c r="H1986" s="54" t="e">
        <f>IF(#REF!="","",#REF!)</f>
        <v>#REF!</v>
      </c>
      <c r="I1986" s="385" t="str">
        <f t="shared" si="344"/>
        <v/>
      </c>
      <c r="J1986" s="386"/>
      <c r="K1986" s="387"/>
      <c r="L1986" s="613" t="e">
        <f>IF(#REF!="","",#REF!)</f>
        <v>#REF!</v>
      </c>
      <c r="M1986" s="613"/>
      <c r="N1986" s="613"/>
      <c r="O1986" s="613"/>
      <c r="P1986" s="613"/>
      <c r="Q1986" s="613"/>
      <c r="R1986" s="613"/>
      <c r="S1986" s="614"/>
      <c r="T1986" s="567"/>
      <c r="U1986" s="416"/>
      <c r="V1986" s="666"/>
      <c r="W1986" s="565"/>
      <c r="X1986" s="23" t="e">
        <f t="shared" si="345"/>
        <v>#REF!</v>
      </c>
      <c r="Y1986" s="7">
        <f t="shared" si="346"/>
        <v>2</v>
      </c>
      <c r="Z1986" s="7" t="e">
        <f t="shared" si="347"/>
        <v>#REF!</v>
      </c>
      <c r="AA1986" s="7" t="e">
        <f t="shared" si="348"/>
        <v>#REF!</v>
      </c>
      <c r="AB1986" s="7" t="e">
        <f>IF(I1986=#REF!,1,2)</f>
        <v>#REF!</v>
      </c>
    </row>
    <row r="1987" spans="1:30" s="7" customFormat="1" ht="17.45" customHeight="1" x14ac:dyDescent="0.15">
      <c r="A1987" s="27" t="e">
        <f t="shared" si="349"/>
        <v>#REF!</v>
      </c>
      <c r="B1987" s="623"/>
      <c r="C1987" s="628"/>
      <c r="D1987" s="631"/>
      <c r="E1987" s="523"/>
      <c r="F1987" s="47" t="e">
        <f>IF(#REF!="","",#REF!)</f>
        <v>#REF!</v>
      </c>
      <c r="G1987" s="49" t="e">
        <f>IF(#REF!="","",#REF!)</f>
        <v>#REF!</v>
      </c>
      <c r="H1987" s="54" t="e">
        <f>IF(#REF!="","",#REF!)</f>
        <v>#REF!</v>
      </c>
      <c r="I1987" s="385" t="str">
        <f t="shared" si="344"/>
        <v/>
      </c>
      <c r="J1987" s="386"/>
      <c r="K1987" s="387"/>
      <c r="L1987" s="613" t="e">
        <f>IF(#REF!="","",#REF!)</f>
        <v>#REF!</v>
      </c>
      <c r="M1987" s="613"/>
      <c r="N1987" s="613"/>
      <c r="O1987" s="613"/>
      <c r="P1987" s="613"/>
      <c r="Q1987" s="613"/>
      <c r="R1987" s="613"/>
      <c r="S1987" s="614"/>
      <c r="T1987" s="567"/>
      <c r="U1987" s="416"/>
      <c r="V1987" s="666"/>
      <c r="W1987" s="565"/>
      <c r="X1987" s="23" t="e">
        <f t="shared" si="345"/>
        <v>#REF!</v>
      </c>
      <c r="Y1987" s="7">
        <f t="shared" si="346"/>
        <v>2</v>
      </c>
      <c r="Z1987" s="7" t="e">
        <f t="shared" si="347"/>
        <v>#REF!</v>
      </c>
      <c r="AA1987" s="7" t="e">
        <f t="shared" si="348"/>
        <v>#REF!</v>
      </c>
      <c r="AB1987" s="7" t="e">
        <f>IF(I1987=#REF!,1,2)</f>
        <v>#REF!</v>
      </c>
    </row>
    <row r="1988" spans="1:30" s="7" customFormat="1" ht="17.45" customHeight="1" x14ac:dyDescent="0.15">
      <c r="A1988" s="27" t="e">
        <f t="shared" si="349"/>
        <v>#REF!</v>
      </c>
      <c r="B1988" s="623"/>
      <c r="C1988" s="628"/>
      <c r="D1988" s="631"/>
      <c r="E1988" s="523"/>
      <c r="F1988" s="47" t="e">
        <f>IF(#REF!="","",#REF!)</f>
        <v>#REF!</v>
      </c>
      <c r="G1988" s="49" t="e">
        <f>IF(#REF!="","",#REF!)</f>
        <v>#REF!</v>
      </c>
      <c r="H1988" s="54" t="e">
        <f>IF(#REF!="","",#REF!)</f>
        <v>#REF!</v>
      </c>
      <c r="I1988" s="385" t="str">
        <f t="shared" si="344"/>
        <v/>
      </c>
      <c r="J1988" s="386"/>
      <c r="K1988" s="387"/>
      <c r="L1988" s="613" t="e">
        <f>IF(#REF!="","",#REF!)</f>
        <v>#REF!</v>
      </c>
      <c r="M1988" s="613"/>
      <c r="N1988" s="613"/>
      <c r="O1988" s="613"/>
      <c r="P1988" s="613"/>
      <c r="Q1988" s="613"/>
      <c r="R1988" s="613"/>
      <c r="S1988" s="614"/>
      <c r="T1988" s="567"/>
      <c r="U1988" s="416"/>
      <c r="V1988" s="666"/>
      <c r="W1988" s="565"/>
      <c r="X1988" s="23" t="e">
        <f t="shared" si="345"/>
        <v>#REF!</v>
      </c>
      <c r="Y1988" s="7">
        <f t="shared" si="346"/>
        <v>2</v>
      </c>
      <c r="Z1988" s="7" t="e">
        <f t="shared" si="347"/>
        <v>#REF!</v>
      </c>
      <c r="AA1988" s="7" t="e">
        <f t="shared" si="348"/>
        <v>#REF!</v>
      </c>
      <c r="AB1988" s="7" t="e">
        <f>IF(I1988=#REF!,1,2)</f>
        <v>#REF!</v>
      </c>
    </row>
    <row r="1989" spans="1:30" s="7" customFormat="1" ht="17.45" customHeight="1" x14ac:dyDescent="0.15">
      <c r="A1989" s="27" t="e">
        <f t="shared" si="349"/>
        <v>#REF!</v>
      </c>
      <c r="B1989" s="623"/>
      <c r="C1989" s="628"/>
      <c r="D1989" s="631"/>
      <c r="E1989" s="523"/>
      <c r="F1989" s="47" t="e">
        <f>IF(#REF!="","",#REF!)</f>
        <v>#REF!</v>
      </c>
      <c r="G1989" s="49" t="e">
        <f>IF(#REF!="","",#REF!)</f>
        <v>#REF!</v>
      </c>
      <c r="H1989" s="54" t="e">
        <f>IF(#REF!="","",#REF!)</f>
        <v>#REF!</v>
      </c>
      <c r="I1989" s="385" t="str">
        <f t="shared" si="344"/>
        <v/>
      </c>
      <c r="J1989" s="386"/>
      <c r="K1989" s="387"/>
      <c r="L1989" s="613" t="e">
        <f>IF(#REF!="","",#REF!)</f>
        <v>#REF!</v>
      </c>
      <c r="M1989" s="613"/>
      <c r="N1989" s="613"/>
      <c r="O1989" s="613"/>
      <c r="P1989" s="613"/>
      <c r="Q1989" s="613"/>
      <c r="R1989" s="613"/>
      <c r="S1989" s="614"/>
      <c r="T1989" s="567"/>
      <c r="U1989" s="416"/>
      <c r="V1989" s="666"/>
      <c r="W1989" s="565"/>
      <c r="X1989" s="23" t="e">
        <f t="shared" si="345"/>
        <v>#REF!</v>
      </c>
      <c r="Y1989" s="7">
        <f t="shared" si="346"/>
        <v>2</v>
      </c>
      <c r="Z1989" s="7" t="e">
        <f t="shared" si="347"/>
        <v>#REF!</v>
      </c>
      <c r="AA1989" s="7" t="e">
        <f t="shared" si="348"/>
        <v>#REF!</v>
      </c>
      <c r="AB1989" s="7" t="e">
        <f>IF(I1989=#REF!,1,2)</f>
        <v>#REF!</v>
      </c>
    </row>
    <row r="1990" spans="1:30" s="7" customFormat="1" ht="17.45" customHeight="1" x14ac:dyDescent="0.15">
      <c r="A1990" s="27" t="e">
        <f t="shared" si="349"/>
        <v>#REF!</v>
      </c>
      <c r="B1990" s="623"/>
      <c r="C1990" s="628"/>
      <c r="D1990" s="631"/>
      <c r="E1990" s="523"/>
      <c r="F1990" s="47" t="e">
        <f>IF(#REF!="","",#REF!)</f>
        <v>#REF!</v>
      </c>
      <c r="G1990" s="49" t="e">
        <f>IF(#REF!="","",#REF!)</f>
        <v>#REF!</v>
      </c>
      <c r="H1990" s="54" t="e">
        <f>IF(#REF!="","",#REF!)</f>
        <v>#REF!</v>
      </c>
      <c r="I1990" s="385" t="str">
        <f t="shared" si="344"/>
        <v/>
      </c>
      <c r="J1990" s="386"/>
      <c r="K1990" s="387"/>
      <c r="L1990" s="613" t="e">
        <f>IF(#REF!="","",#REF!)</f>
        <v>#REF!</v>
      </c>
      <c r="M1990" s="613"/>
      <c r="N1990" s="613"/>
      <c r="O1990" s="613"/>
      <c r="P1990" s="613"/>
      <c r="Q1990" s="613"/>
      <c r="R1990" s="613"/>
      <c r="S1990" s="614"/>
      <c r="T1990" s="567"/>
      <c r="U1990" s="416"/>
      <c r="V1990" s="666"/>
      <c r="W1990" s="565"/>
      <c r="X1990" s="23" t="e">
        <f t="shared" si="345"/>
        <v>#REF!</v>
      </c>
      <c r="Y1990" s="7">
        <f t="shared" si="346"/>
        <v>2</v>
      </c>
      <c r="Z1990" s="7" t="e">
        <f t="shared" si="347"/>
        <v>#REF!</v>
      </c>
      <c r="AA1990" s="7" t="e">
        <f t="shared" si="348"/>
        <v>#REF!</v>
      </c>
      <c r="AB1990" s="7" t="e">
        <f>IF(I1990=#REF!,1,2)</f>
        <v>#REF!</v>
      </c>
    </row>
    <row r="1991" spans="1:30" s="7" customFormat="1" ht="17.45" customHeight="1" x14ac:dyDescent="0.15">
      <c r="A1991" s="27" t="e">
        <f t="shared" si="349"/>
        <v>#REF!</v>
      </c>
      <c r="B1991" s="623"/>
      <c r="C1991" s="628"/>
      <c r="D1991" s="631"/>
      <c r="E1991" s="523"/>
      <c r="F1991" s="47" t="e">
        <f>IF(#REF!="","",#REF!)</f>
        <v>#REF!</v>
      </c>
      <c r="G1991" s="49" t="e">
        <f>IF(#REF!="","",#REF!)</f>
        <v>#REF!</v>
      </c>
      <c r="H1991" s="54" t="e">
        <f>IF(#REF!="","",#REF!)</f>
        <v>#REF!</v>
      </c>
      <c r="I1991" s="385" t="str">
        <f t="shared" si="344"/>
        <v/>
      </c>
      <c r="J1991" s="386"/>
      <c r="K1991" s="387"/>
      <c r="L1991" s="613" t="e">
        <f>IF(#REF!="","",#REF!)</f>
        <v>#REF!</v>
      </c>
      <c r="M1991" s="613"/>
      <c r="N1991" s="613"/>
      <c r="O1991" s="613"/>
      <c r="P1991" s="613"/>
      <c r="Q1991" s="613"/>
      <c r="R1991" s="613"/>
      <c r="S1991" s="614"/>
      <c r="T1991" s="567"/>
      <c r="U1991" s="416"/>
      <c r="V1991" s="666"/>
      <c r="W1991" s="565"/>
      <c r="X1991" s="23" t="e">
        <f t="shared" si="345"/>
        <v>#REF!</v>
      </c>
      <c r="Y1991" s="7">
        <f t="shared" si="346"/>
        <v>2</v>
      </c>
      <c r="Z1991" s="7" t="e">
        <f t="shared" si="347"/>
        <v>#REF!</v>
      </c>
      <c r="AA1991" s="7" t="e">
        <f t="shared" si="348"/>
        <v>#REF!</v>
      </c>
      <c r="AB1991" s="7" t="e">
        <f>IF(I1991=#REF!,1,2)</f>
        <v>#REF!</v>
      </c>
    </row>
    <row r="1992" spans="1:30" s="7" customFormat="1" ht="17.45" customHeight="1" x14ac:dyDescent="0.15">
      <c r="A1992" s="27" t="e">
        <f t="shared" si="349"/>
        <v>#REF!</v>
      </c>
      <c r="B1992" s="623"/>
      <c r="C1992" s="628"/>
      <c r="D1992" s="631"/>
      <c r="E1992" s="523"/>
      <c r="F1992" s="47" t="e">
        <f>IF(#REF!="","",#REF!)</f>
        <v>#REF!</v>
      </c>
      <c r="G1992" s="49" t="e">
        <f>IF(#REF!="","",#REF!)</f>
        <v>#REF!</v>
      </c>
      <c r="H1992" s="54" t="e">
        <f>IF(#REF!="","",#REF!)</f>
        <v>#REF!</v>
      </c>
      <c r="I1992" s="385" t="str">
        <f t="shared" si="344"/>
        <v/>
      </c>
      <c r="J1992" s="386"/>
      <c r="K1992" s="387"/>
      <c r="L1992" s="613" t="e">
        <f>IF(#REF!="","",#REF!)</f>
        <v>#REF!</v>
      </c>
      <c r="M1992" s="613"/>
      <c r="N1992" s="613"/>
      <c r="O1992" s="613"/>
      <c r="P1992" s="613"/>
      <c r="Q1992" s="613"/>
      <c r="R1992" s="613"/>
      <c r="S1992" s="614"/>
      <c r="T1992" s="567"/>
      <c r="U1992" s="416"/>
      <c r="V1992" s="666"/>
      <c r="W1992" s="565"/>
      <c r="X1992" s="23" t="e">
        <f t="shared" si="345"/>
        <v>#REF!</v>
      </c>
      <c r="Y1992" s="7">
        <f t="shared" si="346"/>
        <v>2</v>
      </c>
      <c r="Z1992" s="7" t="e">
        <f t="shared" si="347"/>
        <v>#REF!</v>
      </c>
      <c r="AA1992" s="7" t="e">
        <f t="shared" si="348"/>
        <v>#REF!</v>
      </c>
      <c r="AB1992" s="7" t="e">
        <f>IF(I1992=#REF!,1,2)</f>
        <v>#REF!</v>
      </c>
    </row>
    <row r="1993" spans="1:30" s="7" customFormat="1" ht="17.45" customHeight="1" x14ac:dyDescent="0.15">
      <c r="A1993" s="27" t="e">
        <f t="shared" si="349"/>
        <v>#REF!</v>
      </c>
      <c r="B1993" s="623"/>
      <c r="C1993" s="628"/>
      <c r="D1993" s="631"/>
      <c r="E1993" s="523"/>
      <c r="F1993" s="47" t="e">
        <f>IF(#REF!="","",#REF!)</f>
        <v>#REF!</v>
      </c>
      <c r="G1993" s="49" t="e">
        <f>IF(#REF!="","",#REF!)</f>
        <v>#REF!</v>
      </c>
      <c r="H1993" s="54" t="e">
        <f>IF(#REF!="","",#REF!)</f>
        <v>#REF!</v>
      </c>
      <c r="I1993" s="385" t="str">
        <f t="shared" si="344"/>
        <v/>
      </c>
      <c r="J1993" s="386"/>
      <c r="K1993" s="387"/>
      <c r="L1993" s="613" t="e">
        <f>IF(#REF!="","",#REF!)</f>
        <v>#REF!</v>
      </c>
      <c r="M1993" s="613"/>
      <c r="N1993" s="613"/>
      <c r="O1993" s="613"/>
      <c r="P1993" s="613"/>
      <c r="Q1993" s="613"/>
      <c r="R1993" s="613"/>
      <c r="S1993" s="614"/>
      <c r="T1993" s="567"/>
      <c r="U1993" s="416"/>
      <c r="V1993" s="666"/>
      <c r="W1993" s="565"/>
      <c r="X1993" s="23" t="e">
        <f t="shared" si="345"/>
        <v>#REF!</v>
      </c>
      <c r="Y1993" s="7">
        <f t="shared" si="346"/>
        <v>2</v>
      </c>
      <c r="Z1993" s="7" t="e">
        <f t="shared" si="347"/>
        <v>#REF!</v>
      </c>
      <c r="AA1993" s="7" t="e">
        <f t="shared" si="348"/>
        <v>#REF!</v>
      </c>
      <c r="AB1993" s="7" t="e">
        <f>IF(I1993=#REF!,1,2)</f>
        <v>#REF!</v>
      </c>
    </row>
    <row r="1994" spans="1:30" s="7" customFormat="1" ht="17.45" customHeight="1" thickBot="1" x14ac:dyDescent="0.2">
      <c r="A1994" s="27" t="e">
        <f t="shared" si="349"/>
        <v>#REF!</v>
      </c>
      <c r="B1994" s="623"/>
      <c r="C1994" s="628"/>
      <c r="D1994" s="631"/>
      <c r="E1994" s="523"/>
      <c r="F1994" s="47" t="e">
        <f>IF(#REF!="","",#REF!)</f>
        <v>#REF!</v>
      </c>
      <c r="G1994" s="49" t="e">
        <f>IF(#REF!="","",#REF!)</f>
        <v>#REF!</v>
      </c>
      <c r="H1994" s="54" t="e">
        <f>IF(#REF!="","",#REF!)</f>
        <v>#REF!</v>
      </c>
      <c r="I1994" s="385" t="str">
        <f t="shared" si="344"/>
        <v/>
      </c>
      <c r="J1994" s="386"/>
      <c r="K1994" s="387"/>
      <c r="L1994" s="613" t="e">
        <f>IF(#REF!="","",#REF!)</f>
        <v>#REF!</v>
      </c>
      <c r="M1994" s="613"/>
      <c r="N1994" s="613"/>
      <c r="O1994" s="613"/>
      <c r="P1994" s="613"/>
      <c r="Q1994" s="613"/>
      <c r="R1994" s="613"/>
      <c r="S1994" s="614"/>
      <c r="T1994" s="668"/>
      <c r="U1994" s="416"/>
      <c r="V1994" s="666"/>
      <c r="W1994" s="565"/>
      <c r="X1994" s="23" t="e">
        <f t="shared" si="345"/>
        <v>#REF!</v>
      </c>
      <c r="Y1994" s="7">
        <f t="shared" si="346"/>
        <v>2</v>
      </c>
      <c r="Z1994" s="7" t="e">
        <f t="shared" si="347"/>
        <v>#REF!</v>
      </c>
      <c r="AA1994" s="7" t="e">
        <f t="shared" si="348"/>
        <v>#REF!</v>
      </c>
      <c r="AB1994" s="7" t="e">
        <f>IF(I1994=#REF!,1,2)</f>
        <v>#REF!</v>
      </c>
    </row>
    <row r="1995" spans="1:30" s="7" customFormat="1" ht="36" customHeight="1" thickBot="1" x14ac:dyDescent="0.2">
      <c r="A1995" s="13"/>
      <c r="B1995" s="623"/>
      <c r="C1995" s="628"/>
      <c r="D1995" s="631"/>
      <c r="E1995" s="508" t="s">
        <v>240</v>
      </c>
      <c r="F1995" s="511" t="s">
        <v>206</v>
      </c>
      <c r="G1995" s="435"/>
      <c r="H1995" s="434" t="s">
        <v>207</v>
      </c>
      <c r="I1995" s="435"/>
      <c r="J1995" s="435"/>
      <c r="K1995" s="435"/>
      <c r="L1995" s="436" t="s">
        <v>208</v>
      </c>
      <c r="M1995" s="436"/>
      <c r="N1995" s="436"/>
      <c r="O1995" s="669" t="s">
        <v>209</v>
      </c>
      <c r="P1995" s="670"/>
      <c r="Q1995" s="512" t="s">
        <v>210</v>
      </c>
      <c r="R1995" s="38" t="s">
        <v>206</v>
      </c>
      <c r="S1995" s="39" t="s">
        <v>202</v>
      </c>
      <c r="T1995" s="44" t="s">
        <v>211</v>
      </c>
      <c r="U1995" s="416"/>
      <c r="V1995" s="666"/>
      <c r="W1995" s="565"/>
      <c r="X1995" s="28"/>
      <c r="Y1995" s="21" t="s">
        <v>212</v>
      </c>
      <c r="Z1995" s="21" t="s">
        <v>210</v>
      </c>
      <c r="AB1995" s="45" t="s">
        <v>213</v>
      </c>
      <c r="AC1995" s="45" t="s">
        <v>214</v>
      </c>
      <c r="AD1995" s="22"/>
    </row>
    <row r="1996" spans="1:30" s="7" customFormat="1" ht="15" customHeight="1" x14ac:dyDescent="0.15">
      <c r="A1996" s="29"/>
      <c r="B1996" s="623"/>
      <c r="C1996" s="628"/>
      <c r="D1996" s="631"/>
      <c r="E1996" s="509"/>
      <c r="F1996" s="515" t="e">
        <f>IF(#REF!="","",#REF!)</f>
        <v>#REF!</v>
      </c>
      <c r="G1996" s="516"/>
      <c r="H1996" s="439" t="e">
        <f>IF(#REF!="","",#REF!)</f>
        <v>#REF!</v>
      </c>
      <c r="I1996" s="440"/>
      <c r="J1996" s="440"/>
      <c r="K1996" s="440"/>
      <c r="L1996" s="441" t="e">
        <f>IF(#REF!="","",#REF!)</f>
        <v>#REF!</v>
      </c>
      <c r="M1996" s="442"/>
      <c r="N1996" s="442"/>
      <c r="O1996" s="443" t="e">
        <f>SUM($L1996:$N1998)</f>
        <v>#REF!</v>
      </c>
      <c r="P1996" s="444"/>
      <c r="Q1996" s="513"/>
      <c r="R1996" s="42" t="e">
        <f>IF(#REF!="","",#REF!)</f>
        <v>#REF!</v>
      </c>
      <c r="S1996" s="40" t="e">
        <f>IF(#REF!="","",#REF!)</f>
        <v>#REF!</v>
      </c>
      <c r="T1996" s="617" t="e">
        <f>SUM($S1996:$S1998)</f>
        <v>#REF!</v>
      </c>
      <c r="U1996" s="416"/>
      <c r="V1996" s="666"/>
      <c r="W1996" s="565"/>
      <c r="X1996" s="23" t="e">
        <f>IF(OR(Y1996=2,Z1996=2,AB1996=2,AC1996=2),"入力不備あり","")</f>
        <v>#REF!</v>
      </c>
      <c r="Y1996" s="41" t="e">
        <f>IF(AND(F1996="",H1996="",L1996=""),"",IF(AND(F1996&lt;&gt;"",F1996&gt;0,L1996&lt;&gt;"",L1996&gt;0,H1996="○"),"",2))</f>
        <v>#REF!</v>
      </c>
      <c r="Z1996" s="41" t="e">
        <f>IF(AND(R1996="",S1996=""),"",IF(AND(R1996&gt;0,R1996&lt;&gt;"",S1996&gt;0,S1996&lt;&gt;""),"",2))</f>
        <v>#REF!</v>
      </c>
      <c r="AA1996" s="30"/>
      <c r="AB1996" s="7" t="e">
        <f>IF(AND(O1996=0,#REF!=0),"",IF(O1996=#REF!,1,2))</f>
        <v>#REF!</v>
      </c>
      <c r="AC1996" s="7" t="e">
        <f>IF(AND(T1996=0,#REF!=0),"",IF(T1996=#REF!,1,2))</f>
        <v>#REF!</v>
      </c>
    </row>
    <row r="1997" spans="1:30" s="7" customFormat="1" ht="15" customHeight="1" x14ac:dyDescent="0.15">
      <c r="A1997" s="29"/>
      <c r="B1997" s="623"/>
      <c r="C1997" s="628"/>
      <c r="D1997" s="631"/>
      <c r="E1997" s="509"/>
      <c r="F1997" s="500" t="e">
        <f>IF(#REF!="","",#REF!)</f>
        <v>#REF!</v>
      </c>
      <c r="G1997" s="501"/>
      <c r="H1997" s="448" t="e">
        <f>IF(#REF!="","",#REF!)</f>
        <v>#REF!</v>
      </c>
      <c r="I1997" s="449"/>
      <c r="J1997" s="449"/>
      <c r="K1997" s="449"/>
      <c r="L1997" s="450" t="e">
        <f>IF(#REF!="","",#REF!)</f>
        <v>#REF!</v>
      </c>
      <c r="M1997" s="451"/>
      <c r="N1997" s="451"/>
      <c r="O1997" s="445"/>
      <c r="P1997" s="444"/>
      <c r="Q1997" s="513"/>
      <c r="R1997" s="42" t="e">
        <f>IF(#REF!="","",#REF!)</f>
        <v>#REF!</v>
      </c>
      <c r="S1997" s="40" t="e">
        <f>IF(#REF!="","",#REF!)</f>
        <v>#REF!</v>
      </c>
      <c r="T1997" s="618"/>
      <c r="U1997" s="416"/>
      <c r="V1997" s="666"/>
      <c r="W1997" s="565"/>
      <c r="X1997" s="23" t="e">
        <f>IF(OR(Y1997=2,Z1997=2),"入力不備あり","")</f>
        <v>#REF!</v>
      </c>
      <c r="Y1997" s="41" t="e">
        <f>IF(AND(F1997="",H1997="",L1997=""),"",IF(AND(F1997&lt;&gt;"",F1997&gt;0,L1997&lt;&gt;"",L1997&gt;0,H1997="○"),"",2))</f>
        <v>#REF!</v>
      </c>
      <c r="Z1997" s="41" t="e">
        <f t="shared" ref="Z1997:Z1998" si="350">IF(AND(R1997="",S1997=""),"",IF(AND(R1997&gt;0,R1997&lt;&gt;"",S1997&gt;0,S1997&lt;&gt;""),"",2))</f>
        <v>#REF!</v>
      </c>
      <c r="AA1997" s="30"/>
    </row>
    <row r="1998" spans="1:30" s="7" customFormat="1" ht="15" customHeight="1" thickBot="1" x14ac:dyDescent="0.2">
      <c r="A1998" s="29"/>
      <c r="B1998" s="623"/>
      <c r="C1998" s="628"/>
      <c r="D1998" s="631"/>
      <c r="E1998" s="615"/>
      <c r="F1998" s="620" t="e">
        <f>IF(#REF!="","",#REF!)</f>
        <v>#REF!</v>
      </c>
      <c r="G1998" s="621"/>
      <c r="H1998" s="640" t="e">
        <f>IF(#REF!="","",#REF!)</f>
        <v>#REF!</v>
      </c>
      <c r="I1998" s="641"/>
      <c r="J1998" s="641"/>
      <c r="K1998" s="641"/>
      <c r="L1998" s="642" t="e">
        <f>IF(#REF!="","",#REF!)</f>
        <v>#REF!</v>
      </c>
      <c r="M1998" s="643"/>
      <c r="N1998" s="643"/>
      <c r="O1998" s="663"/>
      <c r="P1998" s="664"/>
      <c r="Q1998" s="616"/>
      <c r="R1998" s="59" t="e">
        <f>IF(#REF!="","",#REF!)</f>
        <v>#REF!</v>
      </c>
      <c r="S1998" s="60" t="e">
        <f>IF(#REF!="","",#REF!)</f>
        <v>#REF!</v>
      </c>
      <c r="T1998" s="619"/>
      <c r="U1998" s="416"/>
      <c r="V1998" s="666"/>
      <c r="W1998" s="565"/>
      <c r="X1998" s="23" t="e">
        <f>IF(OR(Y1998=2,Z1998=2),"入力不備あり","")</f>
        <v>#REF!</v>
      </c>
      <c r="Y1998" s="41" t="e">
        <f>IF(AND(F1998="",H1998="",L1998=""),"",IF(AND(F1998&lt;&gt;"",F1998&gt;0,L1998&lt;&gt;"",L1998&gt;0,H1998="○"),"",2))</f>
        <v>#REF!</v>
      </c>
      <c r="Z1998" s="41" t="e">
        <f t="shared" si="350"/>
        <v>#REF!</v>
      </c>
      <c r="AA1998" s="30"/>
    </row>
    <row r="1999" spans="1:30" s="7" customFormat="1" ht="27.6" customHeight="1" x14ac:dyDescent="0.15">
      <c r="A1999" s="320"/>
      <c r="B1999" s="624"/>
      <c r="C1999" s="326" t="s">
        <v>215</v>
      </c>
      <c r="D1999" s="327"/>
      <c r="E1999" s="608" t="e">
        <f>IF(#REF!="","",#REF!)</f>
        <v>#REF!</v>
      </c>
      <c r="F1999" s="609"/>
      <c r="G1999" s="609"/>
      <c r="H1999" s="609"/>
      <c r="I1999" s="609"/>
      <c r="J1999" s="609"/>
      <c r="K1999" s="609"/>
      <c r="L1999" s="609"/>
      <c r="M1999" s="609"/>
      <c r="N1999" s="609"/>
      <c r="O1999" s="609"/>
      <c r="P1999" s="609"/>
      <c r="Q1999" s="609"/>
      <c r="R1999" s="609"/>
      <c r="S1999" s="609"/>
      <c r="T1999" s="609"/>
      <c r="U1999" s="609"/>
      <c r="V1999" s="609"/>
      <c r="W1999" s="610"/>
    </row>
    <row r="2000" spans="1:30" s="7" customFormat="1" ht="27.6" customHeight="1" thickBot="1" x14ac:dyDescent="0.2">
      <c r="A2000" s="320"/>
      <c r="B2000" s="624"/>
      <c r="C2000" s="326" t="s">
        <v>216</v>
      </c>
      <c r="D2000" s="327"/>
      <c r="E2000" s="608" t="e">
        <f>IF(#REF!="","",#REF!)</f>
        <v>#REF!</v>
      </c>
      <c r="F2000" s="609"/>
      <c r="G2000" s="609"/>
      <c r="H2000" s="609"/>
      <c r="I2000" s="609"/>
      <c r="J2000" s="609"/>
      <c r="K2000" s="609"/>
      <c r="L2000" s="609"/>
      <c r="M2000" s="609"/>
      <c r="N2000" s="609"/>
      <c r="O2000" s="609"/>
      <c r="P2000" s="609"/>
      <c r="Q2000" s="609"/>
      <c r="R2000" s="611"/>
      <c r="S2000" s="611"/>
      <c r="T2000" s="611"/>
      <c r="U2000" s="611"/>
      <c r="V2000" s="611"/>
      <c r="W2000" s="612"/>
    </row>
    <row r="2001" spans="1:33" s="7" customFormat="1" ht="18.600000000000001" customHeight="1" x14ac:dyDescent="0.15">
      <c r="A2001" s="320"/>
      <c r="B2001" s="624"/>
      <c r="C2001" s="332" t="s">
        <v>217</v>
      </c>
      <c r="D2001" s="333"/>
      <c r="E2001" s="333"/>
      <c r="F2001" s="334"/>
      <c r="G2001" s="377" t="s">
        <v>218</v>
      </c>
      <c r="H2001" s="378"/>
      <c r="I2001" s="378"/>
      <c r="J2001" s="378"/>
      <c r="K2001" s="378"/>
      <c r="L2001" s="378"/>
      <c r="M2001" s="378"/>
      <c r="N2001" s="378"/>
      <c r="O2001" s="378"/>
      <c r="P2001" s="378"/>
      <c r="Q2001" s="378"/>
      <c r="R2001" s="389" t="e">
        <f>IF(X2001&lt;&gt;"","","【入力内容確認欄】以下を確認し【作業用】事業計画書(間接)シートを修正願います。")</f>
        <v>#REF!</v>
      </c>
      <c r="S2001" s="632"/>
      <c r="T2001" s="632"/>
      <c r="U2001" s="632"/>
      <c r="V2001" s="632"/>
      <c r="W2001" s="633"/>
      <c r="X2001" s="68" t="e">
        <f>IF(AND(R2004="",R2005="",R2006="",R2007="",R2008="",R2009=""),"左の市区町村に係る入力が完了しました。今一度、記載内容をご確認ください。","")</f>
        <v>#REF!</v>
      </c>
    </row>
    <row r="2002" spans="1:33" s="7" customFormat="1" ht="9" customHeight="1" x14ac:dyDescent="0.15">
      <c r="A2002" s="320"/>
      <c r="B2002" s="624"/>
      <c r="C2002" s="335"/>
      <c r="D2002" s="336"/>
      <c r="E2002" s="336"/>
      <c r="F2002" s="337"/>
      <c r="G2002" s="379"/>
      <c r="H2002" s="380"/>
      <c r="I2002" s="380"/>
      <c r="J2002" s="380"/>
      <c r="K2002" s="380"/>
      <c r="L2002" s="380"/>
      <c r="M2002" s="380"/>
      <c r="N2002" s="380"/>
      <c r="O2002" s="380"/>
      <c r="P2002" s="380"/>
      <c r="Q2002" s="380"/>
      <c r="R2002" s="634"/>
      <c r="S2002" s="635"/>
      <c r="T2002" s="635"/>
      <c r="U2002" s="635"/>
      <c r="V2002" s="635"/>
      <c r="W2002" s="636"/>
    </row>
    <row r="2003" spans="1:33" s="7" customFormat="1" ht="9" customHeight="1" thickBot="1" x14ac:dyDescent="0.2">
      <c r="A2003" s="320"/>
      <c r="B2003" s="624"/>
      <c r="C2003" s="335"/>
      <c r="D2003" s="336"/>
      <c r="E2003" s="336"/>
      <c r="F2003" s="337"/>
      <c r="G2003" s="381"/>
      <c r="H2003" s="382"/>
      <c r="I2003" s="382"/>
      <c r="J2003" s="382"/>
      <c r="K2003" s="382"/>
      <c r="L2003" s="382"/>
      <c r="M2003" s="382"/>
      <c r="N2003" s="382"/>
      <c r="O2003" s="382"/>
      <c r="P2003" s="382"/>
      <c r="Q2003" s="382"/>
      <c r="R2003" s="637"/>
      <c r="S2003" s="638"/>
      <c r="T2003" s="638"/>
      <c r="U2003" s="638"/>
      <c r="V2003" s="638"/>
      <c r="W2003" s="639"/>
    </row>
    <row r="2004" spans="1:33" s="7" customFormat="1" ht="17.45" customHeight="1" x14ac:dyDescent="0.15">
      <c r="A2004" s="320"/>
      <c r="B2004" s="624"/>
      <c r="C2004" s="335"/>
      <c r="D2004" s="336"/>
      <c r="E2004" s="336"/>
      <c r="F2004" s="337"/>
      <c r="G2004" s="398" t="e">
        <f>IF(#REF!="","",#REF!)</f>
        <v>#REF!</v>
      </c>
      <c r="H2004" s="399"/>
      <c r="I2004" s="399"/>
      <c r="J2004" s="399"/>
      <c r="K2004" s="399"/>
      <c r="L2004" s="399"/>
      <c r="M2004" s="399"/>
      <c r="N2004" s="399"/>
      <c r="O2004" s="399"/>
      <c r="P2004" s="399"/>
      <c r="Q2004" s="399"/>
      <c r="R2004" s="646" t="e" cm="1">
        <f t="array" ref="R2004">IF(AND(X1973:X1998="",A1975:A1998=""),"","・報酬・期末勤勉手当・交通費・合計額・都道府県/国の補助金額のいずれかに不備あり。")</f>
        <v>#REF!</v>
      </c>
      <c r="S2004" s="647"/>
      <c r="T2004" s="647"/>
      <c r="U2004" s="647"/>
      <c r="V2004" s="647"/>
      <c r="W2004" s="648"/>
    </row>
    <row r="2005" spans="1:33" s="7" customFormat="1" ht="17.45" customHeight="1" x14ac:dyDescent="0.15">
      <c r="A2005" s="320"/>
      <c r="B2005" s="624"/>
      <c r="C2005" s="335"/>
      <c r="D2005" s="336"/>
      <c r="E2005" s="336"/>
      <c r="F2005" s="337"/>
      <c r="G2005" s="374" t="s">
        <v>219</v>
      </c>
      <c r="H2005" s="388"/>
      <c r="I2005" s="388"/>
      <c r="J2005" s="388"/>
      <c r="K2005" s="388"/>
      <c r="L2005" s="388"/>
      <c r="M2005" s="388"/>
      <c r="N2005" s="388"/>
      <c r="O2005" s="388"/>
      <c r="P2005" s="388"/>
      <c r="Q2005" s="388"/>
      <c r="R2005" s="367" t="str">
        <f>IF(A1971="市町村名×","・【C列】市区町村名：未入力または不備あり。","")</f>
        <v>・【C列】市区町村名：未入力または不備あり。</v>
      </c>
      <c r="S2005" s="644"/>
      <c r="T2005" s="644"/>
      <c r="U2005" s="644"/>
      <c r="V2005" s="644"/>
      <c r="W2005" s="645"/>
    </row>
    <row r="2006" spans="1:33" s="7" customFormat="1" ht="17.45" customHeight="1" x14ac:dyDescent="0.15">
      <c r="A2006" s="320"/>
      <c r="B2006" s="624"/>
      <c r="C2006" s="338"/>
      <c r="D2006" s="339"/>
      <c r="E2006" s="339"/>
      <c r="F2006" s="340"/>
      <c r="G2006" s="364" t="e">
        <f>IF(#REF!="","",#REF!)</f>
        <v>#REF!</v>
      </c>
      <c r="H2006" s="365"/>
      <c r="I2006" s="365"/>
      <c r="J2006" s="366"/>
      <c r="K2006" s="366"/>
      <c r="L2006" s="366"/>
      <c r="M2006" s="366"/>
      <c r="N2006" s="366"/>
      <c r="O2006" s="366"/>
      <c r="P2006" s="366"/>
      <c r="Q2006" s="366"/>
      <c r="R2006" s="367" t="e">
        <f>IF(OR(AF1975=2,NOT(AND(V1973&gt;0.3*U1973,V1973&lt;0.4*U1973,V1973&gt;=W1973))),"・【V列】都道府県補助額：未入力または不備あり。","")</f>
        <v>#REF!</v>
      </c>
      <c r="S2006" s="644"/>
      <c r="T2006" s="644"/>
      <c r="U2006" s="644"/>
      <c r="V2006" s="644"/>
      <c r="W2006" s="645"/>
    </row>
    <row r="2007" spans="1:33" s="7" customFormat="1" ht="17.45" customHeight="1" x14ac:dyDescent="0.15">
      <c r="A2007" s="320"/>
      <c r="B2007" s="624"/>
      <c r="C2007" s="348" t="s">
        <v>241</v>
      </c>
      <c r="D2007" s="349"/>
      <c r="E2007" s="349"/>
      <c r="F2007" s="350"/>
      <c r="G2007" s="372" t="s">
        <v>221</v>
      </c>
      <c r="H2007" s="373"/>
      <c r="I2007" s="373"/>
      <c r="J2007" s="372" t="s">
        <v>222</v>
      </c>
      <c r="K2007" s="373"/>
      <c r="L2007" s="373"/>
      <c r="M2007" s="373"/>
      <c r="N2007" s="374" t="s">
        <v>223</v>
      </c>
      <c r="O2007" s="366"/>
      <c r="P2007" s="366"/>
      <c r="Q2007" s="366"/>
      <c r="R2007" s="341" t="e">
        <f>IF(AND(W1973&lt;=U1973/3,MOD(W1973,1000)=0,NOT(W1973=0),AG1975=1),"","・【W列】国庫補助希望額に不備あり。")</f>
        <v>#REF!</v>
      </c>
      <c r="S2007" s="649"/>
      <c r="T2007" s="649"/>
      <c r="U2007" s="649"/>
      <c r="V2007" s="649"/>
      <c r="W2007" s="650"/>
    </row>
    <row r="2008" spans="1:33" s="7" customFormat="1" ht="17.45" customHeight="1" x14ac:dyDescent="0.15">
      <c r="A2008" s="320"/>
      <c r="B2008" s="624"/>
      <c r="C2008" s="370"/>
      <c r="D2008" s="371"/>
      <c r="E2008" s="371"/>
      <c r="F2008" s="371"/>
      <c r="G2008" s="364" t="e">
        <f>IF(#REF!="","",#REF!)</f>
        <v>#REF!</v>
      </c>
      <c r="H2008" s="375"/>
      <c r="I2008" s="376"/>
      <c r="J2008" s="364" t="e">
        <f>IF(#REF!="","",#REF!)</f>
        <v>#REF!</v>
      </c>
      <c r="K2008" s="375"/>
      <c r="L2008" s="375"/>
      <c r="M2008" s="376"/>
      <c r="N2008" s="364" t="e">
        <f>IF(#REF!="","",#REF!)</f>
        <v>#REF!</v>
      </c>
      <c r="O2008" s="375"/>
      <c r="P2008" s="375"/>
      <c r="Q2008" s="375"/>
      <c r="R2008" s="651" t="e">
        <f>IF(AND(SUM(F1996:G1998)&lt;=D1973,SUM(R1996:R1998)&lt;=D1973),"","・報酬の「配置人数」には年間を通じた配置予定人数を記載してください。(※１)及び記入例参照")</f>
        <v>#REF!</v>
      </c>
      <c r="S2008" s="652"/>
      <c r="T2008" s="652"/>
      <c r="U2008" s="652"/>
      <c r="V2008" s="652"/>
      <c r="W2008" s="653"/>
      <c r="X2008" s="31" t="str">
        <f>IF(AND(O2008="○",T2008="○"),"①か②の",IF(AND(O2008="―",T2008="―"),"エラー",""))</f>
        <v/>
      </c>
    </row>
    <row r="2009" spans="1:33" s="7" customFormat="1" ht="17.45" customHeight="1" x14ac:dyDescent="0.15">
      <c r="A2009" s="320"/>
      <c r="B2009" s="624"/>
      <c r="C2009" s="348" t="s">
        <v>224</v>
      </c>
      <c r="D2009" s="349"/>
      <c r="E2009" s="349"/>
      <c r="F2009" s="350"/>
      <c r="G2009" s="354" t="s">
        <v>225</v>
      </c>
      <c r="H2009" s="354"/>
      <c r="I2009" s="354"/>
      <c r="J2009" s="355" t="s">
        <v>242</v>
      </c>
      <c r="K2009" s="356"/>
      <c r="L2009" s="356"/>
      <c r="M2009" s="356"/>
      <c r="N2009" s="356"/>
      <c r="O2009" s="356"/>
      <c r="P2009" s="356"/>
      <c r="Q2009" s="356"/>
      <c r="R2009" s="651" t="e">
        <f>IF(AND(OR(COUNTIF(J2010,"①*"),COUNTIF(J2010,"②*")),AND(E1999&lt;&gt;"",E2000&lt;&gt;"",G2004="○",G2006="○",G2008="○",J2008="○",N2008="○",G2010="○")),"","・【成果目標】・【成果指標】・【部活動指導員について】・【支給要件の確認】・【部活動指導員の指導状況】・【地域連携・地域移行に資する取組】のいずれかに未入力箇所あり。")</f>
        <v>#REF!</v>
      </c>
      <c r="S2009" s="546"/>
      <c r="T2009" s="546"/>
      <c r="U2009" s="546"/>
      <c r="V2009" s="546"/>
      <c r="W2009" s="547"/>
    </row>
    <row r="2010" spans="1:33" s="7" customFormat="1" ht="26.45" customHeight="1" thickBot="1" x14ac:dyDescent="0.2">
      <c r="A2010" s="320"/>
      <c r="B2010" s="625"/>
      <c r="C2010" s="351"/>
      <c r="D2010" s="352"/>
      <c r="E2010" s="352"/>
      <c r="F2010" s="353"/>
      <c r="G2010" s="363" t="e">
        <f>IF(#REF!="","",#REF!)</f>
        <v>#REF!</v>
      </c>
      <c r="H2010" s="363"/>
      <c r="I2010" s="363"/>
      <c r="J2010" s="657" t="e">
        <f>IF(#REF!="","",#REF!)</f>
        <v>#REF!</v>
      </c>
      <c r="K2010" s="658"/>
      <c r="L2010" s="658"/>
      <c r="M2010" s="658"/>
      <c r="N2010" s="658"/>
      <c r="O2010" s="658"/>
      <c r="P2010" s="658"/>
      <c r="Q2010" s="658"/>
      <c r="R2010" s="654"/>
      <c r="S2010" s="655"/>
      <c r="T2010" s="655"/>
      <c r="U2010" s="655"/>
      <c r="V2010" s="655"/>
      <c r="W2010" s="656"/>
      <c r="X2010" s="31" t="str">
        <f>IF(AND(O2010="○",T2010="○"),"①か②の",IF(AND(O2010="―",T2010="―"),"エラー",""))</f>
        <v/>
      </c>
    </row>
    <row r="2011" spans="1:33" s="7" customFormat="1" ht="26.45" customHeight="1" x14ac:dyDescent="0.15">
      <c r="A2011" s="24" t="str">
        <f>IF(OR(COUNTIF(C2013,"*区"),COUNTIF(C2013,"*市"),COUNTIF(C2013,"*町"),COUNTIF(C2013,"*村"),COUNTIF(C2013,"*組合")),"○","市町村名×")</f>
        <v>市町村名×</v>
      </c>
      <c r="B2011" s="490" t="s">
        <v>106</v>
      </c>
      <c r="C2011" s="659" t="s">
        <v>236</v>
      </c>
      <c r="D2011" s="661" t="s">
        <v>237</v>
      </c>
      <c r="E2011" s="409" t="s">
        <v>191</v>
      </c>
      <c r="F2011" s="410"/>
      <c r="G2011" s="410"/>
      <c r="H2011" s="410"/>
      <c r="I2011" s="410"/>
      <c r="J2011" s="410"/>
      <c r="K2011" s="410"/>
      <c r="L2011" s="410"/>
      <c r="M2011" s="410"/>
      <c r="N2011" s="410"/>
      <c r="O2011" s="410"/>
      <c r="P2011" s="410"/>
      <c r="Q2011" s="410"/>
      <c r="R2011" s="410"/>
      <c r="S2011" s="410"/>
      <c r="T2011" s="410"/>
      <c r="U2011" s="492" t="s">
        <v>192</v>
      </c>
      <c r="V2011" s="492" t="s">
        <v>238</v>
      </c>
      <c r="W2011" s="517" t="s">
        <v>193</v>
      </c>
      <c r="X2011" s="25" t="e">
        <f>IF(OR(AF2015=2,NOT(AND(V2013&gt;0.3*U2013,V2013&lt;0.4*U2013,V2013&gt;=W2013))),"※３参照：【Ｕ列】都道府県補助額を確認してください","")</f>
        <v>#REF!</v>
      </c>
      <c r="Y2011" s="26"/>
    </row>
    <row r="2012" spans="1:33" s="7" customFormat="1" ht="21.6" customHeight="1" thickBot="1" x14ac:dyDescent="0.2">
      <c r="A2012" s="24" t="str">
        <f>IF(B2013="都道府県確認欄","No.不備","")</f>
        <v/>
      </c>
      <c r="B2012" s="491"/>
      <c r="C2012" s="660"/>
      <c r="D2012" s="662"/>
      <c r="E2012" s="411"/>
      <c r="F2012" s="412"/>
      <c r="G2012" s="412"/>
      <c r="H2012" s="412"/>
      <c r="I2012" s="412"/>
      <c r="J2012" s="412"/>
      <c r="K2012" s="412"/>
      <c r="L2012" s="412"/>
      <c r="M2012" s="412"/>
      <c r="N2012" s="412"/>
      <c r="O2012" s="412"/>
      <c r="P2012" s="412"/>
      <c r="Q2012" s="412"/>
      <c r="R2012" s="412"/>
      <c r="S2012" s="412"/>
      <c r="T2012" s="412"/>
      <c r="U2012" s="493"/>
      <c r="V2012" s="493"/>
      <c r="W2012" s="518"/>
      <c r="X2012" s="25" t="e">
        <f>IF(AND(W2013&lt;=U2013/3,MOD(W2013,1000)=0,NOT(W2013=0),AG2015=1),"","※３参照：【Ｖ列】国庫補助希望額を確認してください。")</f>
        <v>#REF!</v>
      </c>
      <c r="Y2012" s="26"/>
    </row>
    <row r="2013" spans="1:33" s="7" customFormat="1" ht="24" customHeight="1" x14ac:dyDescent="0.15">
      <c r="A2013" s="14"/>
      <c r="B2013" s="622" t="str">
        <f>IFERROR(IF(OR(COUNTIF(C2013,"*区"),COUNTIF(C2013,"*市"),COUNTIF(C2013,"*町"),COUNTIF(C2013,"*村"),COUNTIF(C2013,"*組合")),B1973+1,"－"),"都道府県確認欄")</f>
        <v>－</v>
      </c>
      <c r="C2013" s="626" t="e">
        <f>#REF!</f>
        <v>#REF!</v>
      </c>
      <c r="D2013" s="629" t="e">
        <f>SUM($F2015:$F2034)</f>
        <v>#REF!</v>
      </c>
      <c r="E2013" s="523" t="s">
        <v>194</v>
      </c>
      <c r="F2013" s="524" t="s">
        <v>195</v>
      </c>
      <c r="G2013" s="526" t="s">
        <v>196</v>
      </c>
      <c r="H2013" s="528" t="s">
        <v>197</v>
      </c>
      <c r="I2013" s="423" t="s">
        <v>198</v>
      </c>
      <c r="J2013" s="424"/>
      <c r="K2013" s="425"/>
      <c r="L2013" s="429" t="s">
        <v>100</v>
      </c>
      <c r="M2013" s="430"/>
      <c r="N2013" s="430"/>
      <c r="O2013" s="430"/>
      <c r="P2013" s="430"/>
      <c r="Q2013" s="430"/>
      <c r="R2013" s="430"/>
      <c r="S2013" s="431"/>
      <c r="T2013" s="413" t="s">
        <v>199</v>
      </c>
      <c r="U2013" s="415" t="e">
        <f>SUM($T2015,$O2036,$T2036)</f>
        <v>#REF!</v>
      </c>
      <c r="V2013" s="665" t="e">
        <f>#REF!</f>
        <v>#REF!</v>
      </c>
      <c r="W2013" s="667" t="e">
        <f>#REF!</f>
        <v>#REF!</v>
      </c>
      <c r="X2013" s="23" t="e">
        <f>IF(AND(AD2015=1,AE2015=1,AF2015=1,AG2015=1),"","入力不備あり")</f>
        <v>#REF!</v>
      </c>
      <c r="Y2013" s="26"/>
    </row>
    <row r="2014" spans="1:33" s="7" customFormat="1" ht="12.6" customHeight="1" thickBot="1" x14ac:dyDescent="0.2">
      <c r="A2014" s="14"/>
      <c r="B2014" s="623"/>
      <c r="C2014" s="627"/>
      <c r="D2014" s="630"/>
      <c r="E2014" s="523"/>
      <c r="F2014" s="525"/>
      <c r="G2014" s="527"/>
      <c r="H2014" s="529"/>
      <c r="I2014" s="426"/>
      <c r="J2014" s="427"/>
      <c r="K2014" s="428"/>
      <c r="L2014" s="432"/>
      <c r="M2014" s="432"/>
      <c r="N2014" s="432"/>
      <c r="O2014" s="432"/>
      <c r="P2014" s="432"/>
      <c r="Q2014" s="432"/>
      <c r="R2014" s="432"/>
      <c r="S2014" s="433"/>
      <c r="T2014" s="414"/>
      <c r="U2014" s="416"/>
      <c r="V2014" s="666"/>
      <c r="W2014" s="565"/>
      <c r="X2014" s="26"/>
      <c r="Y2014" s="7" t="s">
        <v>180</v>
      </c>
      <c r="Z2014" s="7" t="s">
        <v>200</v>
      </c>
      <c r="AA2014" s="7" t="s">
        <v>201</v>
      </c>
      <c r="AB2014" s="7" t="s">
        <v>202</v>
      </c>
      <c r="AD2014" s="7" t="s">
        <v>203</v>
      </c>
      <c r="AE2014" s="7" t="s">
        <v>107</v>
      </c>
      <c r="AF2014" s="7" t="s">
        <v>239</v>
      </c>
      <c r="AG2014" s="7" t="s">
        <v>204</v>
      </c>
    </row>
    <row r="2015" spans="1:33" s="7" customFormat="1" ht="17.45" customHeight="1" x14ac:dyDescent="0.15">
      <c r="A2015" s="27" t="e">
        <f>IF(AND(F2015&lt;&gt;"",G2015&lt;&gt;"",H2015&lt;&gt;"",I2015&lt;&gt;""),"","入力不備あり")</f>
        <v>#REF!</v>
      </c>
      <c r="B2015" s="623"/>
      <c r="C2015" s="628"/>
      <c r="D2015" s="631"/>
      <c r="E2015" s="523"/>
      <c r="F2015" s="47" t="e">
        <f>IF(#REF!="","",#REF!)</f>
        <v>#REF!</v>
      </c>
      <c r="G2015" s="49" t="e">
        <f>IF(#REF!="","",#REF!)</f>
        <v>#REF!</v>
      </c>
      <c r="H2015" s="54" t="e">
        <f>IF(#REF!="","",#REF!)</f>
        <v>#REF!</v>
      </c>
      <c r="I2015" s="385" t="str">
        <f>IFERROR(INT(G2015*H2015),"")</f>
        <v/>
      </c>
      <c r="J2015" s="386"/>
      <c r="K2015" s="387"/>
      <c r="L2015" s="613" t="e">
        <f>IF(#REF!="","",#REF!)</f>
        <v>#REF!</v>
      </c>
      <c r="M2015" s="613"/>
      <c r="N2015" s="613"/>
      <c r="O2015" s="613"/>
      <c r="P2015" s="613"/>
      <c r="Q2015" s="613"/>
      <c r="R2015" s="613"/>
      <c r="S2015" s="614"/>
      <c r="T2015" s="567">
        <f>SUM($I2015:$K2034)</f>
        <v>0</v>
      </c>
      <c r="U2015" s="416"/>
      <c r="V2015" s="666"/>
      <c r="W2015" s="565"/>
      <c r="X2015" s="23" t="e">
        <f>IF(AND(Y2015=1,Z2015=1,AA2015=1,AB2015=1,AD2015=1,AE2015=1,AF2015=1,AG2015=1),"","入力不備あり")</f>
        <v>#REF!</v>
      </c>
      <c r="Y2015" s="7">
        <f>IFERROR(IF(F2015="",2,IF(AND(F2015&gt;=1,(MOD(F2015,1)=0)),1,IF(AND(F2015=0,L2015&lt;&gt;""),1,2))),2)</f>
        <v>2</v>
      </c>
      <c r="Z2015" s="7" t="e">
        <f>IF(G2015="",2,IF(G2015&lt;=1600,1,2))</f>
        <v>#REF!</v>
      </c>
      <c r="AA2015" s="7" t="e">
        <f>IF(H2015="",2,IF(H2015&gt;=0,1,2))</f>
        <v>#REF!</v>
      </c>
      <c r="AB2015" s="7" t="e">
        <f>IF(I2015=#REF!,1,2)</f>
        <v>#REF!</v>
      </c>
      <c r="AD2015" s="7" t="e">
        <f>IF(T2015=#REF!,1,2)</f>
        <v>#REF!</v>
      </c>
      <c r="AE2015" s="7" t="e">
        <f>IF(U2013=#REF!,1,2)</f>
        <v>#REF!</v>
      </c>
      <c r="AF2015" s="7" t="e">
        <f>IF(V2013=0,2,IF(#REF!="",2,IF(V2013=#REF!,1,2)))</f>
        <v>#REF!</v>
      </c>
      <c r="AG2015" s="7" t="e">
        <f>IF(W2013=0,2,IF(W2013=#REF!,1,2))</f>
        <v>#REF!</v>
      </c>
    </row>
    <row r="2016" spans="1:33" s="7" customFormat="1" ht="17.45" customHeight="1" x14ac:dyDescent="0.15">
      <c r="A2016" s="27" t="e">
        <f>IF(AND(F2016="",G2016="",H2016="",I2016="",L2016=""),"",IF(AND(F2016&lt;&gt;"",G2016&lt;&gt;"",H2016&lt;&gt;"",I2016&lt;&gt;""),"","入力不備あり"))</f>
        <v>#REF!</v>
      </c>
      <c r="B2016" s="623"/>
      <c r="C2016" s="628"/>
      <c r="D2016" s="631"/>
      <c r="E2016" s="523"/>
      <c r="F2016" s="47" t="e">
        <f>IF(#REF!="","",#REF!)</f>
        <v>#REF!</v>
      </c>
      <c r="G2016" s="49" t="e">
        <f>IF(#REF!="","",#REF!)</f>
        <v>#REF!</v>
      </c>
      <c r="H2016" s="54" t="e">
        <f>IF(#REF!="","",#REF!)</f>
        <v>#REF!</v>
      </c>
      <c r="I2016" s="385" t="str">
        <f>IFERROR(INT(G2016*H2016),"")</f>
        <v/>
      </c>
      <c r="J2016" s="386"/>
      <c r="K2016" s="387"/>
      <c r="L2016" s="613" t="e">
        <f>IF(#REF!="","",#REF!)</f>
        <v>#REF!</v>
      </c>
      <c r="M2016" s="613"/>
      <c r="N2016" s="613"/>
      <c r="O2016" s="613"/>
      <c r="P2016" s="613"/>
      <c r="Q2016" s="613"/>
      <c r="R2016" s="613"/>
      <c r="S2016" s="614"/>
      <c r="T2016" s="567"/>
      <c r="U2016" s="416"/>
      <c r="V2016" s="666"/>
      <c r="W2016" s="565"/>
      <c r="X2016" s="23" t="e">
        <f>IF(AND(Y2016=3,Z2016=3,AA2016=3),"",IF(AND(Y2016=1,Z2016=1,AA2016=1,AB2016=1),"","入力不備あり"))</f>
        <v>#REF!</v>
      </c>
      <c r="Y2016" s="7">
        <f>IFERROR(IF(F2016="",3,IF(AND(F2016&gt;=1,(MOD(F2016,1)=0)),1,IF(AND(F2016=0,L2016&lt;&gt;""),1,2))),2)</f>
        <v>2</v>
      </c>
      <c r="Z2016" s="7" t="e">
        <f>IF(G2016="",3,IF(G2016&lt;=1600,1,2))</f>
        <v>#REF!</v>
      </c>
      <c r="AA2016" s="7" t="e">
        <f>IF(H2016="",3,IF(H2016&gt;=0,1,2))</f>
        <v>#REF!</v>
      </c>
      <c r="AB2016" s="7" t="e">
        <f>IF(I2016=#REF!,1,2)</f>
        <v>#REF!</v>
      </c>
    </row>
    <row r="2017" spans="1:28" s="7" customFormat="1" ht="17.45" customHeight="1" x14ac:dyDescent="0.15">
      <c r="A2017" s="27" t="e">
        <f>IF(AND(F2017="",G2017="",H2017="",I2017="",L2017=""),"",IF(AND(F2017&lt;&gt;"",G2017&lt;&gt;"",H2017&lt;&gt;"",I2017&lt;&gt;""),"","入力不備あり"))</f>
        <v>#REF!</v>
      </c>
      <c r="B2017" s="623"/>
      <c r="C2017" s="628"/>
      <c r="D2017" s="631"/>
      <c r="E2017" s="523"/>
      <c r="F2017" s="47" t="e">
        <f>IF(#REF!="","",#REF!)</f>
        <v>#REF!</v>
      </c>
      <c r="G2017" s="49" t="e">
        <f>IF(#REF!="","",#REF!)</f>
        <v>#REF!</v>
      </c>
      <c r="H2017" s="54" t="e">
        <f>IF(#REF!="","",#REF!)</f>
        <v>#REF!</v>
      </c>
      <c r="I2017" s="385" t="str">
        <f t="shared" ref="I2017:I2034" si="351">IFERROR(INT(G2017*H2017),"")</f>
        <v/>
      </c>
      <c r="J2017" s="386"/>
      <c r="K2017" s="387"/>
      <c r="L2017" s="613" t="e">
        <f>IF(#REF!="","",#REF!)</f>
        <v>#REF!</v>
      </c>
      <c r="M2017" s="613"/>
      <c r="N2017" s="613"/>
      <c r="O2017" s="613"/>
      <c r="P2017" s="613"/>
      <c r="Q2017" s="613"/>
      <c r="R2017" s="613"/>
      <c r="S2017" s="614"/>
      <c r="T2017" s="567"/>
      <c r="U2017" s="416"/>
      <c r="V2017" s="666"/>
      <c r="W2017" s="565"/>
      <c r="X2017" s="23" t="e">
        <f t="shared" ref="X2017:X2034" si="352">IF(AND(Y2017=3,Z2017=3,AA2017=3),"",IF(AND(Y2017=1,Z2017=1,AA2017=1,AB2017=1),"","入力不備あり"))</f>
        <v>#REF!</v>
      </c>
      <c r="Y2017" s="7">
        <f t="shared" ref="Y2017:Y2034" si="353">IFERROR(IF(F2017="",3,IF(AND(F2017&gt;=1,(MOD(F2017,1)=0)),1,IF(AND(F2017=0,L2017&lt;&gt;""),1,2))),2)</f>
        <v>2</v>
      </c>
      <c r="Z2017" s="7" t="e">
        <f t="shared" ref="Z2017:Z2034" si="354">IF(G2017="",3,IF(G2017&lt;=1600,1,2))</f>
        <v>#REF!</v>
      </c>
      <c r="AA2017" s="7" t="e">
        <f t="shared" ref="AA2017:AA2034" si="355">IF(H2017="",3,IF(H2017&gt;=0,1,2))</f>
        <v>#REF!</v>
      </c>
      <c r="AB2017" s="7" t="e">
        <f>IF(I2017=#REF!,1,2)</f>
        <v>#REF!</v>
      </c>
    </row>
    <row r="2018" spans="1:28" s="7" customFormat="1" ht="17.45" customHeight="1" x14ac:dyDescent="0.15">
      <c r="A2018" s="27" t="e">
        <f t="shared" ref="A2018:A2034" si="356">IF(AND(F2018="",G2018="",H2018="",I2018="",L2018=""),"",IF(AND(F2018&lt;&gt;"",G2018&lt;&gt;"",H2018&lt;&gt;"",I2018&lt;&gt;""),"","入力不備あり"))</f>
        <v>#REF!</v>
      </c>
      <c r="B2018" s="623"/>
      <c r="C2018" s="628"/>
      <c r="D2018" s="631"/>
      <c r="E2018" s="523"/>
      <c r="F2018" s="47" t="e">
        <f>IF(#REF!="","",#REF!)</f>
        <v>#REF!</v>
      </c>
      <c r="G2018" s="49" t="e">
        <f>IF(#REF!="","",#REF!)</f>
        <v>#REF!</v>
      </c>
      <c r="H2018" s="54" t="e">
        <f>IF(#REF!="","",#REF!)</f>
        <v>#REF!</v>
      </c>
      <c r="I2018" s="385" t="str">
        <f t="shared" si="351"/>
        <v/>
      </c>
      <c r="J2018" s="386"/>
      <c r="K2018" s="387"/>
      <c r="L2018" s="613" t="e">
        <f>IF(#REF!="","",#REF!)</f>
        <v>#REF!</v>
      </c>
      <c r="M2018" s="613"/>
      <c r="N2018" s="613"/>
      <c r="O2018" s="613"/>
      <c r="P2018" s="613"/>
      <c r="Q2018" s="613"/>
      <c r="R2018" s="613"/>
      <c r="S2018" s="614"/>
      <c r="T2018" s="567"/>
      <c r="U2018" s="416"/>
      <c r="V2018" s="666"/>
      <c r="W2018" s="565"/>
      <c r="X2018" s="23" t="e">
        <f t="shared" si="352"/>
        <v>#REF!</v>
      </c>
      <c r="Y2018" s="7">
        <f t="shared" si="353"/>
        <v>2</v>
      </c>
      <c r="Z2018" s="7" t="e">
        <f t="shared" si="354"/>
        <v>#REF!</v>
      </c>
      <c r="AA2018" s="7" t="e">
        <f t="shared" si="355"/>
        <v>#REF!</v>
      </c>
      <c r="AB2018" s="7" t="e">
        <f>IF(I2018=#REF!,1,2)</f>
        <v>#REF!</v>
      </c>
    </row>
    <row r="2019" spans="1:28" s="7" customFormat="1" ht="17.45" customHeight="1" x14ac:dyDescent="0.15">
      <c r="A2019" s="27" t="e">
        <f t="shared" si="356"/>
        <v>#REF!</v>
      </c>
      <c r="B2019" s="623"/>
      <c r="C2019" s="628"/>
      <c r="D2019" s="631"/>
      <c r="E2019" s="523"/>
      <c r="F2019" s="47" t="e">
        <f>IF(#REF!="","",#REF!)</f>
        <v>#REF!</v>
      </c>
      <c r="G2019" s="49" t="e">
        <f>IF(#REF!="","",#REF!)</f>
        <v>#REF!</v>
      </c>
      <c r="H2019" s="54" t="e">
        <f>IF(#REF!="","",#REF!)</f>
        <v>#REF!</v>
      </c>
      <c r="I2019" s="385" t="str">
        <f t="shared" si="351"/>
        <v/>
      </c>
      <c r="J2019" s="386"/>
      <c r="K2019" s="387"/>
      <c r="L2019" s="613" t="e">
        <f>IF(#REF!="","",#REF!)</f>
        <v>#REF!</v>
      </c>
      <c r="M2019" s="613"/>
      <c r="N2019" s="613"/>
      <c r="O2019" s="613"/>
      <c r="P2019" s="613"/>
      <c r="Q2019" s="613"/>
      <c r="R2019" s="613"/>
      <c r="S2019" s="614"/>
      <c r="T2019" s="567"/>
      <c r="U2019" s="416"/>
      <c r="V2019" s="666"/>
      <c r="W2019" s="565"/>
      <c r="X2019" s="23" t="e">
        <f t="shared" si="352"/>
        <v>#REF!</v>
      </c>
      <c r="Y2019" s="7">
        <f t="shared" si="353"/>
        <v>2</v>
      </c>
      <c r="Z2019" s="7" t="e">
        <f t="shared" si="354"/>
        <v>#REF!</v>
      </c>
      <c r="AA2019" s="7" t="e">
        <f t="shared" si="355"/>
        <v>#REF!</v>
      </c>
      <c r="AB2019" s="7" t="e">
        <f>IF(I2019=#REF!,1,2)</f>
        <v>#REF!</v>
      </c>
    </row>
    <row r="2020" spans="1:28" s="7" customFormat="1" ht="17.45" customHeight="1" x14ac:dyDescent="0.15">
      <c r="A2020" s="27" t="e">
        <f t="shared" si="356"/>
        <v>#REF!</v>
      </c>
      <c r="B2020" s="623"/>
      <c r="C2020" s="628"/>
      <c r="D2020" s="631"/>
      <c r="E2020" s="523"/>
      <c r="F2020" s="47" t="e">
        <f>IF(#REF!="","",#REF!)</f>
        <v>#REF!</v>
      </c>
      <c r="G2020" s="49" t="e">
        <f>IF(#REF!="","",#REF!)</f>
        <v>#REF!</v>
      </c>
      <c r="H2020" s="54" t="e">
        <f>IF(#REF!="","",#REF!)</f>
        <v>#REF!</v>
      </c>
      <c r="I2020" s="385" t="str">
        <f t="shared" si="351"/>
        <v/>
      </c>
      <c r="J2020" s="386"/>
      <c r="K2020" s="387"/>
      <c r="L2020" s="613" t="e">
        <f>IF(#REF!="","",#REF!)</f>
        <v>#REF!</v>
      </c>
      <c r="M2020" s="613"/>
      <c r="N2020" s="613"/>
      <c r="O2020" s="613"/>
      <c r="P2020" s="613"/>
      <c r="Q2020" s="613"/>
      <c r="R2020" s="613"/>
      <c r="S2020" s="614"/>
      <c r="T2020" s="567"/>
      <c r="U2020" s="416"/>
      <c r="V2020" s="666"/>
      <c r="W2020" s="565"/>
      <c r="X2020" s="23" t="e">
        <f t="shared" si="352"/>
        <v>#REF!</v>
      </c>
      <c r="Y2020" s="7">
        <f t="shared" si="353"/>
        <v>2</v>
      </c>
      <c r="Z2020" s="7" t="e">
        <f t="shared" si="354"/>
        <v>#REF!</v>
      </c>
      <c r="AA2020" s="7" t="e">
        <f t="shared" si="355"/>
        <v>#REF!</v>
      </c>
      <c r="AB2020" s="7" t="e">
        <f>IF(I2020=#REF!,1,2)</f>
        <v>#REF!</v>
      </c>
    </row>
    <row r="2021" spans="1:28" s="7" customFormat="1" ht="17.45" customHeight="1" x14ac:dyDescent="0.15">
      <c r="A2021" s="27" t="e">
        <f t="shared" si="356"/>
        <v>#REF!</v>
      </c>
      <c r="B2021" s="623"/>
      <c r="C2021" s="628"/>
      <c r="D2021" s="631"/>
      <c r="E2021" s="523"/>
      <c r="F2021" s="47" t="e">
        <f>IF(#REF!="","",#REF!)</f>
        <v>#REF!</v>
      </c>
      <c r="G2021" s="49" t="e">
        <f>IF(#REF!="","",#REF!)</f>
        <v>#REF!</v>
      </c>
      <c r="H2021" s="54" t="e">
        <f>IF(#REF!="","",#REF!)</f>
        <v>#REF!</v>
      </c>
      <c r="I2021" s="385" t="str">
        <f t="shared" si="351"/>
        <v/>
      </c>
      <c r="J2021" s="386"/>
      <c r="K2021" s="387"/>
      <c r="L2021" s="613" t="e">
        <f>IF(#REF!="","",#REF!)</f>
        <v>#REF!</v>
      </c>
      <c r="M2021" s="613"/>
      <c r="N2021" s="613"/>
      <c r="O2021" s="613"/>
      <c r="P2021" s="613"/>
      <c r="Q2021" s="613"/>
      <c r="R2021" s="613"/>
      <c r="S2021" s="614"/>
      <c r="T2021" s="567"/>
      <c r="U2021" s="416"/>
      <c r="V2021" s="666"/>
      <c r="W2021" s="565"/>
      <c r="X2021" s="23" t="e">
        <f t="shared" si="352"/>
        <v>#REF!</v>
      </c>
      <c r="Y2021" s="7">
        <f t="shared" si="353"/>
        <v>2</v>
      </c>
      <c r="Z2021" s="7" t="e">
        <f t="shared" si="354"/>
        <v>#REF!</v>
      </c>
      <c r="AA2021" s="7" t="e">
        <f t="shared" si="355"/>
        <v>#REF!</v>
      </c>
      <c r="AB2021" s="7" t="e">
        <f>IF(I2021=#REF!,1,2)</f>
        <v>#REF!</v>
      </c>
    </row>
    <row r="2022" spans="1:28" s="7" customFormat="1" ht="17.45" customHeight="1" x14ac:dyDescent="0.15">
      <c r="A2022" s="27" t="e">
        <f t="shared" si="356"/>
        <v>#REF!</v>
      </c>
      <c r="B2022" s="623"/>
      <c r="C2022" s="628"/>
      <c r="D2022" s="631"/>
      <c r="E2022" s="523"/>
      <c r="F2022" s="47" t="e">
        <f>IF(#REF!="","",#REF!)</f>
        <v>#REF!</v>
      </c>
      <c r="G2022" s="49" t="e">
        <f>IF(#REF!="","",#REF!)</f>
        <v>#REF!</v>
      </c>
      <c r="H2022" s="54" t="e">
        <f>IF(#REF!="","",#REF!)</f>
        <v>#REF!</v>
      </c>
      <c r="I2022" s="385" t="str">
        <f t="shared" si="351"/>
        <v/>
      </c>
      <c r="J2022" s="386"/>
      <c r="K2022" s="387"/>
      <c r="L2022" s="613" t="e">
        <f>IF(#REF!="","",#REF!)</f>
        <v>#REF!</v>
      </c>
      <c r="M2022" s="613"/>
      <c r="N2022" s="613"/>
      <c r="O2022" s="613"/>
      <c r="P2022" s="613"/>
      <c r="Q2022" s="613"/>
      <c r="R2022" s="613"/>
      <c r="S2022" s="614"/>
      <c r="T2022" s="567"/>
      <c r="U2022" s="416"/>
      <c r="V2022" s="666"/>
      <c r="W2022" s="565"/>
      <c r="X2022" s="23" t="e">
        <f t="shared" si="352"/>
        <v>#REF!</v>
      </c>
      <c r="Y2022" s="7">
        <f t="shared" si="353"/>
        <v>2</v>
      </c>
      <c r="Z2022" s="7" t="e">
        <f t="shared" si="354"/>
        <v>#REF!</v>
      </c>
      <c r="AA2022" s="7" t="e">
        <f t="shared" si="355"/>
        <v>#REF!</v>
      </c>
      <c r="AB2022" s="7" t="e">
        <f>IF(I2022=#REF!,1,2)</f>
        <v>#REF!</v>
      </c>
    </row>
    <row r="2023" spans="1:28" s="7" customFormat="1" ht="17.45" customHeight="1" x14ac:dyDescent="0.15">
      <c r="A2023" s="27" t="e">
        <f t="shared" si="356"/>
        <v>#REF!</v>
      </c>
      <c r="B2023" s="623"/>
      <c r="C2023" s="628"/>
      <c r="D2023" s="631"/>
      <c r="E2023" s="523"/>
      <c r="F2023" s="47" t="e">
        <f>IF(#REF!="","",#REF!)</f>
        <v>#REF!</v>
      </c>
      <c r="G2023" s="49" t="e">
        <f>IF(#REF!="","",#REF!)</f>
        <v>#REF!</v>
      </c>
      <c r="H2023" s="54" t="e">
        <f>IF(#REF!="","",#REF!)</f>
        <v>#REF!</v>
      </c>
      <c r="I2023" s="385" t="str">
        <f t="shared" si="351"/>
        <v/>
      </c>
      <c r="J2023" s="386"/>
      <c r="K2023" s="387"/>
      <c r="L2023" s="613" t="e">
        <f>IF(#REF!="","",#REF!)</f>
        <v>#REF!</v>
      </c>
      <c r="M2023" s="613"/>
      <c r="N2023" s="613"/>
      <c r="O2023" s="613"/>
      <c r="P2023" s="613"/>
      <c r="Q2023" s="613"/>
      <c r="R2023" s="613"/>
      <c r="S2023" s="614"/>
      <c r="T2023" s="567"/>
      <c r="U2023" s="416"/>
      <c r="V2023" s="666"/>
      <c r="W2023" s="565"/>
      <c r="X2023" s="23" t="e">
        <f t="shared" si="352"/>
        <v>#REF!</v>
      </c>
      <c r="Y2023" s="7">
        <f t="shared" si="353"/>
        <v>2</v>
      </c>
      <c r="Z2023" s="7" t="e">
        <f t="shared" si="354"/>
        <v>#REF!</v>
      </c>
      <c r="AA2023" s="7" t="e">
        <f t="shared" si="355"/>
        <v>#REF!</v>
      </c>
      <c r="AB2023" s="7" t="e">
        <f>IF(I2023=#REF!,1,2)</f>
        <v>#REF!</v>
      </c>
    </row>
    <row r="2024" spans="1:28" s="7" customFormat="1" ht="17.45" customHeight="1" x14ac:dyDescent="0.15">
      <c r="A2024" s="27" t="e">
        <f t="shared" si="356"/>
        <v>#REF!</v>
      </c>
      <c r="B2024" s="623"/>
      <c r="C2024" s="628"/>
      <c r="D2024" s="631"/>
      <c r="E2024" s="523"/>
      <c r="F2024" s="47" t="e">
        <f>IF(#REF!="","",#REF!)</f>
        <v>#REF!</v>
      </c>
      <c r="G2024" s="49" t="e">
        <f>IF(#REF!="","",#REF!)</f>
        <v>#REF!</v>
      </c>
      <c r="H2024" s="54" t="e">
        <f>IF(#REF!="","",#REF!)</f>
        <v>#REF!</v>
      </c>
      <c r="I2024" s="385" t="str">
        <f t="shared" si="351"/>
        <v/>
      </c>
      <c r="J2024" s="386"/>
      <c r="K2024" s="387"/>
      <c r="L2024" s="613" t="e">
        <f>IF(#REF!="","",#REF!)</f>
        <v>#REF!</v>
      </c>
      <c r="M2024" s="613"/>
      <c r="N2024" s="613"/>
      <c r="O2024" s="613"/>
      <c r="P2024" s="613"/>
      <c r="Q2024" s="613"/>
      <c r="R2024" s="613"/>
      <c r="S2024" s="614"/>
      <c r="T2024" s="567"/>
      <c r="U2024" s="416"/>
      <c r="V2024" s="666"/>
      <c r="W2024" s="565"/>
      <c r="X2024" s="23" t="e">
        <f t="shared" si="352"/>
        <v>#REF!</v>
      </c>
      <c r="Y2024" s="7">
        <f t="shared" si="353"/>
        <v>2</v>
      </c>
      <c r="Z2024" s="7" t="e">
        <f t="shared" si="354"/>
        <v>#REF!</v>
      </c>
      <c r="AA2024" s="7" t="e">
        <f t="shared" si="355"/>
        <v>#REF!</v>
      </c>
      <c r="AB2024" s="7" t="e">
        <f>IF(I2024=#REF!,1,2)</f>
        <v>#REF!</v>
      </c>
    </row>
    <row r="2025" spans="1:28" s="7" customFormat="1" ht="17.45" customHeight="1" x14ac:dyDescent="0.15">
      <c r="A2025" s="27" t="e">
        <f t="shared" si="356"/>
        <v>#REF!</v>
      </c>
      <c r="B2025" s="623"/>
      <c r="C2025" s="628"/>
      <c r="D2025" s="631"/>
      <c r="E2025" s="523"/>
      <c r="F2025" s="47" t="e">
        <f>IF(#REF!="","",#REF!)</f>
        <v>#REF!</v>
      </c>
      <c r="G2025" s="49" t="e">
        <f>IF(#REF!="","",#REF!)</f>
        <v>#REF!</v>
      </c>
      <c r="H2025" s="54" t="e">
        <f>IF(#REF!="","",#REF!)</f>
        <v>#REF!</v>
      </c>
      <c r="I2025" s="385" t="str">
        <f t="shared" si="351"/>
        <v/>
      </c>
      <c r="J2025" s="386"/>
      <c r="K2025" s="387"/>
      <c r="L2025" s="613" t="e">
        <f>IF(#REF!="","",#REF!)</f>
        <v>#REF!</v>
      </c>
      <c r="M2025" s="613"/>
      <c r="N2025" s="613"/>
      <c r="O2025" s="613"/>
      <c r="P2025" s="613"/>
      <c r="Q2025" s="613"/>
      <c r="R2025" s="613"/>
      <c r="S2025" s="614"/>
      <c r="T2025" s="567"/>
      <c r="U2025" s="416"/>
      <c r="V2025" s="666"/>
      <c r="W2025" s="565"/>
      <c r="X2025" s="23" t="e">
        <f t="shared" si="352"/>
        <v>#REF!</v>
      </c>
      <c r="Y2025" s="7">
        <f t="shared" si="353"/>
        <v>2</v>
      </c>
      <c r="Z2025" s="7" t="e">
        <f t="shared" si="354"/>
        <v>#REF!</v>
      </c>
      <c r="AA2025" s="7" t="e">
        <f t="shared" si="355"/>
        <v>#REF!</v>
      </c>
      <c r="AB2025" s="7" t="e">
        <f>IF(I2025=#REF!,1,2)</f>
        <v>#REF!</v>
      </c>
    </row>
    <row r="2026" spans="1:28" s="7" customFormat="1" ht="17.45" customHeight="1" x14ac:dyDescent="0.15">
      <c r="A2026" s="27" t="e">
        <f t="shared" si="356"/>
        <v>#REF!</v>
      </c>
      <c r="B2026" s="623"/>
      <c r="C2026" s="628"/>
      <c r="D2026" s="631"/>
      <c r="E2026" s="523"/>
      <c r="F2026" s="47" t="e">
        <f>IF(#REF!="","",#REF!)</f>
        <v>#REF!</v>
      </c>
      <c r="G2026" s="49" t="e">
        <f>IF(#REF!="","",#REF!)</f>
        <v>#REF!</v>
      </c>
      <c r="H2026" s="54" t="e">
        <f>IF(#REF!="","",#REF!)</f>
        <v>#REF!</v>
      </c>
      <c r="I2026" s="385" t="str">
        <f t="shared" si="351"/>
        <v/>
      </c>
      <c r="J2026" s="386"/>
      <c r="K2026" s="387"/>
      <c r="L2026" s="613" t="e">
        <f>IF(#REF!="","",#REF!)</f>
        <v>#REF!</v>
      </c>
      <c r="M2026" s="613"/>
      <c r="N2026" s="613"/>
      <c r="O2026" s="613"/>
      <c r="P2026" s="613"/>
      <c r="Q2026" s="613"/>
      <c r="R2026" s="613"/>
      <c r="S2026" s="614"/>
      <c r="T2026" s="567"/>
      <c r="U2026" s="416"/>
      <c r="V2026" s="666"/>
      <c r="W2026" s="565"/>
      <c r="X2026" s="23" t="e">
        <f t="shared" si="352"/>
        <v>#REF!</v>
      </c>
      <c r="Y2026" s="7">
        <f t="shared" si="353"/>
        <v>2</v>
      </c>
      <c r="Z2026" s="7" t="e">
        <f t="shared" si="354"/>
        <v>#REF!</v>
      </c>
      <c r="AA2026" s="7" t="e">
        <f t="shared" si="355"/>
        <v>#REF!</v>
      </c>
      <c r="AB2026" s="7" t="e">
        <f>IF(I2026=#REF!,1,2)</f>
        <v>#REF!</v>
      </c>
    </row>
    <row r="2027" spans="1:28" s="7" customFormat="1" ht="17.45" customHeight="1" x14ac:dyDescent="0.15">
      <c r="A2027" s="27" t="e">
        <f t="shared" si="356"/>
        <v>#REF!</v>
      </c>
      <c r="B2027" s="623"/>
      <c r="C2027" s="628"/>
      <c r="D2027" s="631"/>
      <c r="E2027" s="523"/>
      <c r="F2027" s="47" t="e">
        <f>IF(#REF!="","",#REF!)</f>
        <v>#REF!</v>
      </c>
      <c r="G2027" s="49" t="e">
        <f>IF(#REF!="","",#REF!)</f>
        <v>#REF!</v>
      </c>
      <c r="H2027" s="54" t="e">
        <f>IF(#REF!="","",#REF!)</f>
        <v>#REF!</v>
      </c>
      <c r="I2027" s="385" t="str">
        <f t="shared" si="351"/>
        <v/>
      </c>
      <c r="J2027" s="386"/>
      <c r="K2027" s="387"/>
      <c r="L2027" s="613" t="e">
        <f>IF(#REF!="","",#REF!)</f>
        <v>#REF!</v>
      </c>
      <c r="M2027" s="613"/>
      <c r="N2027" s="613"/>
      <c r="O2027" s="613"/>
      <c r="P2027" s="613"/>
      <c r="Q2027" s="613"/>
      <c r="R2027" s="613"/>
      <c r="S2027" s="614"/>
      <c r="T2027" s="567"/>
      <c r="U2027" s="416"/>
      <c r="V2027" s="666"/>
      <c r="W2027" s="565"/>
      <c r="X2027" s="23" t="e">
        <f t="shared" si="352"/>
        <v>#REF!</v>
      </c>
      <c r="Y2027" s="7">
        <f t="shared" si="353"/>
        <v>2</v>
      </c>
      <c r="Z2027" s="7" t="e">
        <f t="shared" si="354"/>
        <v>#REF!</v>
      </c>
      <c r="AA2027" s="7" t="e">
        <f t="shared" si="355"/>
        <v>#REF!</v>
      </c>
      <c r="AB2027" s="7" t="e">
        <f>IF(I2027=#REF!,1,2)</f>
        <v>#REF!</v>
      </c>
    </row>
    <row r="2028" spans="1:28" s="7" customFormat="1" ht="17.45" customHeight="1" x14ac:dyDescent="0.15">
      <c r="A2028" s="27" t="e">
        <f t="shared" si="356"/>
        <v>#REF!</v>
      </c>
      <c r="B2028" s="623"/>
      <c r="C2028" s="628"/>
      <c r="D2028" s="631"/>
      <c r="E2028" s="523"/>
      <c r="F2028" s="47" t="e">
        <f>IF(#REF!="","",#REF!)</f>
        <v>#REF!</v>
      </c>
      <c r="G2028" s="49" t="e">
        <f>IF(#REF!="","",#REF!)</f>
        <v>#REF!</v>
      </c>
      <c r="H2028" s="54" t="e">
        <f>IF(#REF!="","",#REF!)</f>
        <v>#REF!</v>
      </c>
      <c r="I2028" s="385" t="str">
        <f t="shared" si="351"/>
        <v/>
      </c>
      <c r="J2028" s="386"/>
      <c r="K2028" s="387"/>
      <c r="L2028" s="613" t="e">
        <f>IF(#REF!="","",#REF!)</f>
        <v>#REF!</v>
      </c>
      <c r="M2028" s="613"/>
      <c r="N2028" s="613"/>
      <c r="O2028" s="613"/>
      <c r="P2028" s="613"/>
      <c r="Q2028" s="613"/>
      <c r="R2028" s="613"/>
      <c r="S2028" s="614"/>
      <c r="T2028" s="567"/>
      <c r="U2028" s="416"/>
      <c r="V2028" s="666"/>
      <c r="W2028" s="565"/>
      <c r="X2028" s="23" t="e">
        <f t="shared" si="352"/>
        <v>#REF!</v>
      </c>
      <c r="Y2028" s="7">
        <f t="shared" si="353"/>
        <v>2</v>
      </c>
      <c r="Z2028" s="7" t="e">
        <f t="shared" si="354"/>
        <v>#REF!</v>
      </c>
      <c r="AA2028" s="7" t="e">
        <f t="shared" si="355"/>
        <v>#REF!</v>
      </c>
      <c r="AB2028" s="7" t="e">
        <f>IF(I2028=#REF!,1,2)</f>
        <v>#REF!</v>
      </c>
    </row>
    <row r="2029" spans="1:28" s="7" customFormat="1" ht="17.45" customHeight="1" x14ac:dyDescent="0.15">
      <c r="A2029" s="27" t="e">
        <f t="shared" si="356"/>
        <v>#REF!</v>
      </c>
      <c r="B2029" s="623"/>
      <c r="C2029" s="628"/>
      <c r="D2029" s="631"/>
      <c r="E2029" s="523"/>
      <c r="F2029" s="47" t="e">
        <f>IF(#REF!="","",#REF!)</f>
        <v>#REF!</v>
      </c>
      <c r="G2029" s="49" t="e">
        <f>IF(#REF!="","",#REF!)</f>
        <v>#REF!</v>
      </c>
      <c r="H2029" s="54" t="e">
        <f>IF(#REF!="","",#REF!)</f>
        <v>#REF!</v>
      </c>
      <c r="I2029" s="385" t="str">
        <f t="shared" si="351"/>
        <v/>
      </c>
      <c r="J2029" s="386"/>
      <c r="K2029" s="387"/>
      <c r="L2029" s="613" t="e">
        <f>IF(#REF!="","",#REF!)</f>
        <v>#REF!</v>
      </c>
      <c r="M2029" s="613"/>
      <c r="N2029" s="613"/>
      <c r="O2029" s="613"/>
      <c r="P2029" s="613"/>
      <c r="Q2029" s="613"/>
      <c r="R2029" s="613"/>
      <c r="S2029" s="614"/>
      <c r="T2029" s="567"/>
      <c r="U2029" s="416"/>
      <c r="V2029" s="666"/>
      <c r="W2029" s="565"/>
      <c r="X2029" s="23" t="e">
        <f t="shared" si="352"/>
        <v>#REF!</v>
      </c>
      <c r="Y2029" s="7">
        <f t="shared" si="353"/>
        <v>2</v>
      </c>
      <c r="Z2029" s="7" t="e">
        <f t="shared" si="354"/>
        <v>#REF!</v>
      </c>
      <c r="AA2029" s="7" t="e">
        <f t="shared" si="355"/>
        <v>#REF!</v>
      </c>
      <c r="AB2029" s="7" t="e">
        <f>IF(I2029=#REF!,1,2)</f>
        <v>#REF!</v>
      </c>
    </row>
    <row r="2030" spans="1:28" s="7" customFormat="1" ht="17.45" customHeight="1" x14ac:dyDescent="0.15">
      <c r="A2030" s="27" t="e">
        <f t="shared" si="356"/>
        <v>#REF!</v>
      </c>
      <c r="B2030" s="623"/>
      <c r="C2030" s="628"/>
      <c r="D2030" s="631"/>
      <c r="E2030" s="523"/>
      <c r="F2030" s="47" t="e">
        <f>IF(#REF!="","",#REF!)</f>
        <v>#REF!</v>
      </c>
      <c r="G2030" s="49" t="e">
        <f>IF(#REF!="","",#REF!)</f>
        <v>#REF!</v>
      </c>
      <c r="H2030" s="54" t="e">
        <f>IF(#REF!="","",#REF!)</f>
        <v>#REF!</v>
      </c>
      <c r="I2030" s="385" t="str">
        <f t="shared" si="351"/>
        <v/>
      </c>
      <c r="J2030" s="386"/>
      <c r="K2030" s="387"/>
      <c r="L2030" s="613" t="e">
        <f>IF(#REF!="","",#REF!)</f>
        <v>#REF!</v>
      </c>
      <c r="M2030" s="613"/>
      <c r="N2030" s="613"/>
      <c r="O2030" s="613"/>
      <c r="P2030" s="613"/>
      <c r="Q2030" s="613"/>
      <c r="R2030" s="613"/>
      <c r="S2030" s="614"/>
      <c r="T2030" s="567"/>
      <c r="U2030" s="416"/>
      <c r="V2030" s="666"/>
      <c r="W2030" s="565"/>
      <c r="X2030" s="23" t="e">
        <f t="shared" si="352"/>
        <v>#REF!</v>
      </c>
      <c r="Y2030" s="7">
        <f t="shared" si="353"/>
        <v>2</v>
      </c>
      <c r="Z2030" s="7" t="e">
        <f t="shared" si="354"/>
        <v>#REF!</v>
      </c>
      <c r="AA2030" s="7" t="e">
        <f t="shared" si="355"/>
        <v>#REF!</v>
      </c>
      <c r="AB2030" s="7" t="e">
        <f>IF(I2030=#REF!,1,2)</f>
        <v>#REF!</v>
      </c>
    </row>
    <row r="2031" spans="1:28" s="7" customFormat="1" ht="17.45" customHeight="1" x14ac:dyDescent="0.15">
      <c r="A2031" s="27" t="e">
        <f t="shared" si="356"/>
        <v>#REF!</v>
      </c>
      <c r="B2031" s="623"/>
      <c r="C2031" s="628"/>
      <c r="D2031" s="631"/>
      <c r="E2031" s="523"/>
      <c r="F2031" s="47" t="e">
        <f>IF(#REF!="","",#REF!)</f>
        <v>#REF!</v>
      </c>
      <c r="G2031" s="49" t="e">
        <f>IF(#REF!="","",#REF!)</f>
        <v>#REF!</v>
      </c>
      <c r="H2031" s="54" t="e">
        <f>IF(#REF!="","",#REF!)</f>
        <v>#REF!</v>
      </c>
      <c r="I2031" s="385" t="str">
        <f t="shared" si="351"/>
        <v/>
      </c>
      <c r="J2031" s="386"/>
      <c r="K2031" s="387"/>
      <c r="L2031" s="613" t="e">
        <f>IF(#REF!="","",#REF!)</f>
        <v>#REF!</v>
      </c>
      <c r="M2031" s="613"/>
      <c r="N2031" s="613"/>
      <c r="O2031" s="613"/>
      <c r="P2031" s="613"/>
      <c r="Q2031" s="613"/>
      <c r="R2031" s="613"/>
      <c r="S2031" s="614"/>
      <c r="T2031" s="567"/>
      <c r="U2031" s="416"/>
      <c r="V2031" s="666"/>
      <c r="W2031" s="565"/>
      <c r="X2031" s="23" t="e">
        <f t="shared" si="352"/>
        <v>#REF!</v>
      </c>
      <c r="Y2031" s="7">
        <f t="shared" si="353"/>
        <v>2</v>
      </c>
      <c r="Z2031" s="7" t="e">
        <f t="shared" si="354"/>
        <v>#REF!</v>
      </c>
      <c r="AA2031" s="7" t="e">
        <f t="shared" si="355"/>
        <v>#REF!</v>
      </c>
      <c r="AB2031" s="7" t="e">
        <f>IF(I2031=#REF!,1,2)</f>
        <v>#REF!</v>
      </c>
    </row>
    <row r="2032" spans="1:28" s="7" customFormat="1" ht="17.45" customHeight="1" x14ac:dyDescent="0.15">
      <c r="A2032" s="27" t="e">
        <f t="shared" si="356"/>
        <v>#REF!</v>
      </c>
      <c r="B2032" s="623"/>
      <c r="C2032" s="628"/>
      <c r="D2032" s="631"/>
      <c r="E2032" s="523"/>
      <c r="F2032" s="47" t="e">
        <f>IF(#REF!="","",#REF!)</f>
        <v>#REF!</v>
      </c>
      <c r="G2032" s="49" t="e">
        <f>IF(#REF!="","",#REF!)</f>
        <v>#REF!</v>
      </c>
      <c r="H2032" s="54" t="e">
        <f>IF(#REF!="","",#REF!)</f>
        <v>#REF!</v>
      </c>
      <c r="I2032" s="385" t="str">
        <f t="shared" si="351"/>
        <v/>
      </c>
      <c r="J2032" s="386"/>
      <c r="K2032" s="387"/>
      <c r="L2032" s="613" t="e">
        <f>IF(#REF!="","",#REF!)</f>
        <v>#REF!</v>
      </c>
      <c r="M2032" s="613"/>
      <c r="N2032" s="613"/>
      <c r="O2032" s="613"/>
      <c r="P2032" s="613"/>
      <c r="Q2032" s="613"/>
      <c r="R2032" s="613"/>
      <c r="S2032" s="614"/>
      <c r="T2032" s="567"/>
      <c r="U2032" s="416"/>
      <c r="V2032" s="666"/>
      <c r="W2032" s="565"/>
      <c r="X2032" s="23" t="e">
        <f t="shared" si="352"/>
        <v>#REF!</v>
      </c>
      <c r="Y2032" s="7">
        <f t="shared" si="353"/>
        <v>2</v>
      </c>
      <c r="Z2032" s="7" t="e">
        <f t="shared" si="354"/>
        <v>#REF!</v>
      </c>
      <c r="AA2032" s="7" t="e">
        <f t="shared" si="355"/>
        <v>#REF!</v>
      </c>
      <c r="AB2032" s="7" t="e">
        <f>IF(I2032=#REF!,1,2)</f>
        <v>#REF!</v>
      </c>
    </row>
    <row r="2033" spans="1:30" s="7" customFormat="1" ht="17.45" customHeight="1" x14ac:dyDescent="0.15">
      <c r="A2033" s="27" t="e">
        <f t="shared" si="356"/>
        <v>#REF!</v>
      </c>
      <c r="B2033" s="623"/>
      <c r="C2033" s="628"/>
      <c r="D2033" s="631"/>
      <c r="E2033" s="523"/>
      <c r="F2033" s="47" t="e">
        <f>IF(#REF!="","",#REF!)</f>
        <v>#REF!</v>
      </c>
      <c r="G2033" s="49" t="e">
        <f>IF(#REF!="","",#REF!)</f>
        <v>#REF!</v>
      </c>
      <c r="H2033" s="54" t="e">
        <f>IF(#REF!="","",#REF!)</f>
        <v>#REF!</v>
      </c>
      <c r="I2033" s="385" t="str">
        <f t="shared" si="351"/>
        <v/>
      </c>
      <c r="J2033" s="386"/>
      <c r="K2033" s="387"/>
      <c r="L2033" s="613" t="e">
        <f>IF(#REF!="","",#REF!)</f>
        <v>#REF!</v>
      </c>
      <c r="M2033" s="613"/>
      <c r="N2033" s="613"/>
      <c r="O2033" s="613"/>
      <c r="P2033" s="613"/>
      <c r="Q2033" s="613"/>
      <c r="R2033" s="613"/>
      <c r="S2033" s="614"/>
      <c r="T2033" s="567"/>
      <c r="U2033" s="416"/>
      <c r="V2033" s="666"/>
      <c r="W2033" s="565"/>
      <c r="X2033" s="23" t="e">
        <f t="shared" si="352"/>
        <v>#REF!</v>
      </c>
      <c r="Y2033" s="7">
        <f t="shared" si="353"/>
        <v>2</v>
      </c>
      <c r="Z2033" s="7" t="e">
        <f t="shared" si="354"/>
        <v>#REF!</v>
      </c>
      <c r="AA2033" s="7" t="e">
        <f t="shared" si="355"/>
        <v>#REF!</v>
      </c>
      <c r="AB2033" s="7" t="e">
        <f>IF(I2033=#REF!,1,2)</f>
        <v>#REF!</v>
      </c>
    </row>
    <row r="2034" spans="1:30" s="7" customFormat="1" ht="17.45" customHeight="1" thickBot="1" x14ac:dyDescent="0.2">
      <c r="A2034" s="27" t="e">
        <f t="shared" si="356"/>
        <v>#REF!</v>
      </c>
      <c r="B2034" s="623"/>
      <c r="C2034" s="628"/>
      <c r="D2034" s="631"/>
      <c r="E2034" s="523"/>
      <c r="F2034" s="47" t="e">
        <f>IF(#REF!="","",#REF!)</f>
        <v>#REF!</v>
      </c>
      <c r="G2034" s="49" t="e">
        <f>IF(#REF!="","",#REF!)</f>
        <v>#REF!</v>
      </c>
      <c r="H2034" s="54" t="e">
        <f>IF(#REF!="","",#REF!)</f>
        <v>#REF!</v>
      </c>
      <c r="I2034" s="385" t="str">
        <f t="shared" si="351"/>
        <v/>
      </c>
      <c r="J2034" s="386"/>
      <c r="K2034" s="387"/>
      <c r="L2034" s="613" t="e">
        <f>IF(#REF!="","",#REF!)</f>
        <v>#REF!</v>
      </c>
      <c r="M2034" s="613"/>
      <c r="N2034" s="613"/>
      <c r="O2034" s="613"/>
      <c r="P2034" s="613"/>
      <c r="Q2034" s="613"/>
      <c r="R2034" s="613"/>
      <c r="S2034" s="614"/>
      <c r="T2034" s="668"/>
      <c r="U2034" s="416"/>
      <c r="V2034" s="666"/>
      <c r="W2034" s="565"/>
      <c r="X2034" s="23" t="e">
        <f t="shared" si="352"/>
        <v>#REF!</v>
      </c>
      <c r="Y2034" s="7">
        <f t="shared" si="353"/>
        <v>2</v>
      </c>
      <c r="Z2034" s="7" t="e">
        <f t="shared" si="354"/>
        <v>#REF!</v>
      </c>
      <c r="AA2034" s="7" t="e">
        <f t="shared" si="355"/>
        <v>#REF!</v>
      </c>
      <c r="AB2034" s="7" t="e">
        <f>IF(I2034=#REF!,1,2)</f>
        <v>#REF!</v>
      </c>
    </row>
    <row r="2035" spans="1:30" s="7" customFormat="1" ht="36" customHeight="1" thickBot="1" x14ac:dyDescent="0.2">
      <c r="A2035" s="13"/>
      <c r="B2035" s="623"/>
      <c r="C2035" s="628"/>
      <c r="D2035" s="631"/>
      <c r="E2035" s="508" t="s">
        <v>240</v>
      </c>
      <c r="F2035" s="511" t="s">
        <v>206</v>
      </c>
      <c r="G2035" s="435"/>
      <c r="H2035" s="434" t="s">
        <v>207</v>
      </c>
      <c r="I2035" s="435"/>
      <c r="J2035" s="435"/>
      <c r="K2035" s="435"/>
      <c r="L2035" s="436" t="s">
        <v>208</v>
      </c>
      <c r="M2035" s="436"/>
      <c r="N2035" s="436"/>
      <c r="O2035" s="669" t="s">
        <v>209</v>
      </c>
      <c r="P2035" s="670"/>
      <c r="Q2035" s="512" t="s">
        <v>210</v>
      </c>
      <c r="R2035" s="38" t="s">
        <v>206</v>
      </c>
      <c r="S2035" s="39" t="s">
        <v>202</v>
      </c>
      <c r="T2035" s="44" t="s">
        <v>211</v>
      </c>
      <c r="U2035" s="416"/>
      <c r="V2035" s="666"/>
      <c r="W2035" s="565"/>
      <c r="X2035" s="28"/>
      <c r="Y2035" s="21" t="s">
        <v>212</v>
      </c>
      <c r="Z2035" s="21" t="s">
        <v>210</v>
      </c>
      <c r="AB2035" s="45" t="s">
        <v>213</v>
      </c>
      <c r="AC2035" s="45" t="s">
        <v>214</v>
      </c>
      <c r="AD2035" s="22"/>
    </row>
    <row r="2036" spans="1:30" s="7" customFormat="1" ht="15" customHeight="1" x14ac:dyDescent="0.15">
      <c r="A2036" s="29"/>
      <c r="B2036" s="623"/>
      <c r="C2036" s="628"/>
      <c r="D2036" s="631"/>
      <c r="E2036" s="509"/>
      <c r="F2036" s="515" t="e">
        <f>IF(#REF!="","",#REF!)</f>
        <v>#REF!</v>
      </c>
      <c r="G2036" s="516"/>
      <c r="H2036" s="439" t="e">
        <f>IF(#REF!="","",#REF!)</f>
        <v>#REF!</v>
      </c>
      <c r="I2036" s="440"/>
      <c r="J2036" s="440"/>
      <c r="K2036" s="440"/>
      <c r="L2036" s="441" t="e">
        <f>IF(#REF!="","",#REF!)</f>
        <v>#REF!</v>
      </c>
      <c r="M2036" s="442"/>
      <c r="N2036" s="442"/>
      <c r="O2036" s="443" t="e">
        <f>SUM($L2036:$N2038)</f>
        <v>#REF!</v>
      </c>
      <c r="P2036" s="444"/>
      <c r="Q2036" s="513"/>
      <c r="R2036" s="42" t="e">
        <f>IF(#REF!="","",#REF!)</f>
        <v>#REF!</v>
      </c>
      <c r="S2036" s="40" t="e">
        <f>IF(#REF!="","",#REF!)</f>
        <v>#REF!</v>
      </c>
      <c r="T2036" s="617" t="e">
        <f>SUM($S2036:$S2038)</f>
        <v>#REF!</v>
      </c>
      <c r="U2036" s="416"/>
      <c r="V2036" s="666"/>
      <c r="W2036" s="565"/>
      <c r="X2036" s="23" t="e">
        <f>IF(OR(Y2036=2,Z2036=2,AB2036=2,AC2036=2),"入力不備あり","")</f>
        <v>#REF!</v>
      </c>
      <c r="Y2036" s="41" t="e">
        <f>IF(AND(F2036="",H2036="",L2036=""),"",IF(AND(F2036&lt;&gt;"",F2036&gt;0,L2036&lt;&gt;"",L2036&gt;0,H2036="○"),"",2))</f>
        <v>#REF!</v>
      </c>
      <c r="Z2036" s="41" t="e">
        <f>IF(AND(R2036="",S2036=""),"",IF(AND(R2036&gt;0,R2036&lt;&gt;"",S2036&gt;0,S2036&lt;&gt;""),"",2))</f>
        <v>#REF!</v>
      </c>
      <c r="AA2036" s="30"/>
      <c r="AB2036" s="7" t="e">
        <f>IF(AND(O2036=0,#REF!=0),"",IF(O2036=#REF!,1,2))</f>
        <v>#REF!</v>
      </c>
      <c r="AC2036" s="7" t="e">
        <f>IF(AND(T2036=0,#REF!=0),"",IF(T2036=#REF!,1,2))</f>
        <v>#REF!</v>
      </c>
    </row>
    <row r="2037" spans="1:30" s="7" customFormat="1" ht="15" customHeight="1" x14ac:dyDescent="0.15">
      <c r="A2037" s="29"/>
      <c r="B2037" s="623"/>
      <c r="C2037" s="628"/>
      <c r="D2037" s="631"/>
      <c r="E2037" s="509"/>
      <c r="F2037" s="500" t="e">
        <f>IF(#REF!="","",#REF!)</f>
        <v>#REF!</v>
      </c>
      <c r="G2037" s="501"/>
      <c r="H2037" s="448" t="e">
        <f>IF(#REF!="","",#REF!)</f>
        <v>#REF!</v>
      </c>
      <c r="I2037" s="449"/>
      <c r="J2037" s="449"/>
      <c r="K2037" s="449"/>
      <c r="L2037" s="450" t="e">
        <f>IF(#REF!="","",#REF!)</f>
        <v>#REF!</v>
      </c>
      <c r="M2037" s="451"/>
      <c r="N2037" s="451"/>
      <c r="O2037" s="445"/>
      <c r="P2037" s="444"/>
      <c r="Q2037" s="513"/>
      <c r="R2037" s="42" t="e">
        <f>IF(#REF!="","",#REF!)</f>
        <v>#REF!</v>
      </c>
      <c r="S2037" s="40" t="e">
        <f>IF(#REF!="","",#REF!)</f>
        <v>#REF!</v>
      </c>
      <c r="T2037" s="618"/>
      <c r="U2037" s="416"/>
      <c r="V2037" s="666"/>
      <c r="W2037" s="565"/>
      <c r="X2037" s="23" t="e">
        <f>IF(OR(Y2037=2,Z2037=2),"入力不備あり","")</f>
        <v>#REF!</v>
      </c>
      <c r="Y2037" s="41" t="e">
        <f>IF(AND(F2037="",H2037="",L2037=""),"",IF(AND(F2037&lt;&gt;"",F2037&gt;0,L2037&lt;&gt;"",L2037&gt;0,H2037="○"),"",2))</f>
        <v>#REF!</v>
      </c>
      <c r="Z2037" s="41" t="e">
        <f t="shared" ref="Z2037:Z2038" si="357">IF(AND(R2037="",S2037=""),"",IF(AND(R2037&gt;0,R2037&lt;&gt;"",S2037&gt;0,S2037&lt;&gt;""),"",2))</f>
        <v>#REF!</v>
      </c>
      <c r="AA2037" s="30"/>
    </row>
    <row r="2038" spans="1:30" s="7" customFormat="1" ht="15" customHeight="1" thickBot="1" x14ac:dyDescent="0.2">
      <c r="A2038" s="29"/>
      <c r="B2038" s="623"/>
      <c r="C2038" s="628"/>
      <c r="D2038" s="631"/>
      <c r="E2038" s="615"/>
      <c r="F2038" s="620" t="e">
        <f>IF(#REF!="","",#REF!)</f>
        <v>#REF!</v>
      </c>
      <c r="G2038" s="621"/>
      <c r="H2038" s="640" t="e">
        <f>IF(#REF!="","",#REF!)</f>
        <v>#REF!</v>
      </c>
      <c r="I2038" s="641"/>
      <c r="J2038" s="641"/>
      <c r="K2038" s="641"/>
      <c r="L2038" s="642" t="e">
        <f>IF(#REF!="","",#REF!)</f>
        <v>#REF!</v>
      </c>
      <c r="M2038" s="643"/>
      <c r="N2038" s="643"/>
      <c r="O2038" s="663"/>
      <c r="P2038" s="664"/>
      <c r="Q2038" s="616"/>
      <c r="R2038" s="59" t="e">
        <f>IF(#REF!="","",#REF!)</f>
        <v>#REF!</v>
      </c>
      <c r="S2038" s="60" t="e">
        <f>IF(#REF!="","",#REF!)</f>
        <v>#REF!</v>
      </c>
      <c r="T2038" s="619"/>
      <c r="U2038" s="416"/>
      <c r="V2038" s="666"/>
      <c r="W2038" s="565"/>
      <c r="X2038" s="23" t="e">
        <f>IF(OR(Y2038=2,Z2038=2),"入力不備あり","")</f>
        <v>#REF!</v>
      </c>
      <c r="Y2038" s="41" t="e">
        <f>IF(AND(F2038="",H2038="",L2038=""),"",IF(AND(F2038&lt;&gt;"",F2038&gt;0,L2038&lt;&gt;"",L2038&gt;0,H2038="○"),"",2))</f>
        <v>#REF!</v>
      </c>
      <c r="Z2038" s="41" t="e">
        <f t="shared" si="357"/>
        <v>#REF!</v>
      </c>
      <c r="AA2038" s="30"/>
    </row>
    <row r="2039" spans="1:30" s="7" customFormat="1" ht="27.6" customHeight="1" x14ac:dyDescent="0.15">
      <c r="A2039" s="320"/>
      <c r="B2039" s="624"/>
      <c r="C2039" s="326" t="s">
        <v>215</v>
      </c>
      <c r="D2039" s="327"/>
      <c r="E2039" s="608" t="e">
        <f>IF(#REF!="","",#REF!)</f>
        <v>#REF!</v>
      </c>
      <c r="F2039" s="609"/>
      <c r="G2039" s="609"/>
      <c r="H2039" s="609"/>
      <c r="I2039" s="609"/>
      <c r="J2039" s="609"/>
      <c r="K2039" s="609"/>
      <c r="L2039" s="609"/>
      <c r="M2039" s="609"/>
      <c r="N2039" s="609"/>
      <c r="O2039" s="609"/>
      <c r="P2039" s="609"/>
      <c r="Q2039" s="609"/>
      <c r="R2039" s="609"/>
      <c r="S2039" s="609"/>
      <c r="T2039" s="609"/>
      <c r="U2039" s="609"/>
      <c r="V2039" s="609"/>
      <c r="W2039" s="610"/>
    </row>
    <row r="2040" spans="1:30" s="7" customFormat="1" ht="27.6" customHeight="1" thickBot="1" x14ac:dyDescent="0.2">
      <c r="A2040" s="320"/>
      <c r="B2040" s="624"/>
      <c r="C2040" s="326" t="s">
        <v>216</v>
      </c>
      <c r="D2040" s="327"/>
      <c r="E2040" s="608" t="e">
        <f>IF(#REF!="","",#REF!)</f>
        <v>#REF!</v>
      </c>
      <c r="F2040" s="609"/>
      <c r="G2040" s="609"/>
      <c r="H2040" s="609"/>
      <c r="I2040" s="609"/>
      <c r="J2040" s="609"/>
      <c r="K2040" s="609"/>
      <c r="L2040" s="609"/>
      <c r="M2040" s="609"/>
      <c r="N2040" s="609"/>
      <c r="O2040" s="609"/>
      <c r="P2040" s="609"/>
      <c r="Q2040" s="609"/>
      <c r="R2040" s="611"/>
      <c r="S2040" s="611"/>
      <c r="T2040" s="611"/>
      <c r="U2040" s="611"/>
      <c r="V2040" s="611"/>
      <c r="W2040" s="612"/>
    </row>
    <row r="2041" spans="1:30" s="7" customFormat="1" ht="18.600000000000001" customHeight="1" x14ac:dyDescent="0.15">
      <c r="A2041" s="320"/>
      <c r="B2041" s="624"/>
      <c r="C2041" s="332" t="s">
        <v>217</v>
      </c>
      <c r="D2041" s="333"/>
      <c r="E2041" s="333"/>
      <c r="F2041" s="334"/>
      <c r="G2041" s="377" t="s">
        <v>218</v>
      </c>
      <c r="H2041" s="378"/>
      <c r="I2041" s="378"/>
      <c r="J2041" s="378"/>
      <c r="K2041" s="378"/>
      <c r="L2041" s="378"/>
      <c r="M2041" s="378"/>
      <c r="N2041" s="378"/>
      <c r="O2041" s="378"/>
      <c r="P2041" s="378"/>
      <c r="Q2041" s="378"/>
      <c r="R2041" s="389" t="e">
        <f>IF(X2041&lt;&gt;"","","【入力内容確認欄】以下を確認し【作業用】事業計画書(間接)シートを修正願います。")</f>
        <v>#REF!</v>
      </c>
      <c r="S2041" s="632"/>
      <c r="T2041" s="632"/>
      <c r="U2041" s="632"/>
      <c r="V2041" s="632"/>
      <c r="W2041" s="633"/>
      <c r="X2041" s="68" t="e">
        <f>IF(AND(R2044="",R2045="",R2046="",R2047="",R2048="",R2049=""),"左の市区町村に係る入力が完了しました。今一度、記載内容をご確認ください。","")</f>
        <v>#REF!</v>
      </c>
    </row>
    <row r="2042" spans="1:30" s="7" customFormat="1" ht="9" customHeight="1" x14ac:dyDescent="0.15">
      <c r="A2042" s="320"/>
      <c r="B2042" s="624"/>
      <c r="C2042" s="335"/>
      <c r="D2042" s="336"/>
      <c r="E2042" s="336"/>
      <c r="F2042" s="337"/>
      <c r="G2042" s="379"/>
      <c r="H2042" s="380"/>
      <c r="I2042" s="380"/>
      <c r="J2042" s="380"/>
      <c r="K2042" s="380"/>
      <c r="L2042" s="380"/>
      <c r="M2042" s="380"/>
      <c r="N2042" s="380"/>
      <c r="O2042" s="380"/>
      <c r="P2042" s="380"/>
      <c r="Q2042" s="380"/>
      <c r="R2042" s="634"/>
      <c r="S2042" s="635"/>
      <c r="T2042" s="635"/>
      <c r="U2042" s="635"/>
      <c r="V2042" s="635"/>
      <c r="W2042" s="636"/>
    </row>
    <row r="2043" spans="1:30" s="7" customFormat="1" ht="9" customHeight="1" thickBot="1" x14ac:dyDescent="0.2">
      <c r="A2043" s="320"/>
      <c r="B2043" s="624"/>
      <c r="C2043" s="335"/>
      <c r="D2043" s="336"/>
      <c r="E2043" s="336"/>
      <c r="F2043" s="337"/>
      <c r="G2043" s="381"/>
      <c r="H2043" s="382"/>
      <c r="I2043" s="382"/>
      <c r="J2043" s="382"/>
      <c r="K2043" s="382"/>
      <c r="L2043" s="382"/>
      <c r="M2043" s="382"/>
      <c r="N2043" s="382"/>
      <c r="O2043" s="382"/>
      <c r="P2043" s="382"/>
      <c r="Q2043" s="382"/>
      <c r="R2043" s="637"/>
      <c r="S2043" s="638"/>
      <c r="T2043" s="638"/>
      <c r="U2043" s="638"/>
      <c r="V2043" s="638"/>
      <c r="W2043" s="639"/>
    </row>
    <row r="2044" spans="1:30" s="7" customFormat="1" ht="17.45" customHeight="1" x14ac:dyDescent="0.15">
      <c r="A2044" s="320"/>
      <c r="B2044" s="624"/>
      <c r="C2044" s="335"/>
      <c r="D2044" s="336"/>
      <c r="E2044" s="336"/>
      <c r="F2044" s="337"/>
      <c r="G2044" s="398" t="e">
        <f>IF(#REF!="","",#REF!)</f>
        <v>#REF!</v>
      </c>
      <c r="H2044" s="399"/>
      <c r="I2044" s="399"/>
      <c r="J2044" s="399"/>
      <c r="K2044" s="399"/>
      <c r="L2044" s="399"/>
      <c r="M2044" s="399"/>
      <c r="N2044" s="399"/>
      <c r="O2044" s="399"/>
      <c r="P2044" s="399"/>
      <c r="Q2044" s="399"/>
      <c r="R2044" s="646" t="e" cm="1">
        <f t="array" ref="R2044">IF(AND(X2013:X2038="",A2015:A2038=""),"","・報酬・期末勤勉手当・交通費・合計額・都道府県/国の補助金額のいずれかに不備あり。")</f>
        <v>#REF!</v>
      </c>
      <c r="S2044" s="647"/>
      <c r="T2044" s="647"/>
      <c r="U2044" s="647"/>
      <c r="V2044" s="647"/>
      <c r="W2044" s="648"/>
    </row>
    <row r="2045" spans="1:30" s="7" customFormat="1" ht="17.45" customHeight="1" x14ac:dyDescent="0.15">
      <c r="A2045" s="320"/>
      <c r="B2045" s="624"/>
      <c r="C2045" s="335"/>
      <c r="D2045" s="336"/>
      <c r="E2045" s="336"/>
      <c r="F2045" s="337"/>
      <c r="G2045" s="374" t="s">
        <v>219</v>
      </c>
      <c r="H2045" s="388"/>
      <c r="I2045" s="388"/>
      <c r="J2045" s="388"/>
      <c r="K2045" s="388"/>
      <c r="L2045" s="388"/>
      <c r="M2045" s="388"/>
      <c r="N2045" s="388"/>
      <c r="O2045" s="388"/>
      <c r="P2045" s="388"/>
      <c r="Q2045" s="388"/>
      <c r="R2045" s="367" t="str">
        <f>IF(A2011="市町村名×","・【C列】市区町村名：未入力または不備あり。","")</f>
        <v>・【C列】市区町村名：未入力または不備あり。</v>
      </c>
      <c r="S2045" s="644"/>
      <c r="T2045" s="644"/>
      <c r="U2045" s="644"/>
      <c r="V2045" s="644"/>
      <c r="W2045" s="645"/>
    </row>
    <row r="2046" spans="1:30" s="7" customFormat="1" ht="17.45" customHeight="1" x14ac:dyDescent="0.15">
      <c r="A2046" s="320"/>
      <c r="B2046" s="624"/>
      <c r="C2046" s="338"/>
      <c r="D2046" s="339"/>
      <c r="E2046" s="339"/>
      <c r="F2046" s="340"/>
      <c r="G2046" s="364" t="e">
        <f>IF(#REF!="","",#REF!)</f>
        <v>#REF!</v>
      </c>
      <c r="H2046" s="365"/>
      <c r="I2046" s="365"/>
      <c r="J2046" s="366"/>
      <c r="K2046" s="366"/>
      <c r="L2046" s="366"/>
      <c r="M2046" s="366"/>
      <c r="N2046" s="366"/>
      <c r="O2046" s="366"/>
      <c r="P2046" s="366"/>
      <c r="Q2046" s="366"/>
      <c r="R2046" s="367" t="e">
        <f>IF(OR(AF2015=2,NOT(AND(V2013&gt;0.3*U2013,V2013&lt;0.4*U2013,V2013&gt;=W2013))),"・【V列】都道府県補助額：未入力または不備あり。","")</f>
        <v>#REF!</v>
      </c>
      <c r="S2046" s="644"/>
      <c r="T2046" s="644"/>
      <c r="U2046" s="644"/>
      <c r="V2046" s="644"/>
      <c r="W2046" s="645"/>
    </row>
    <row r="2047" spans="1:30" s="7" customFormat="1" ht="17.45" customHeight="1" x14ac:dyDescent="0.15">
      <c r="A2047" s="320"/>
      <c r="B2047" s="624"/>
      <c r="C2047" s="348" t="s">
        <v>241</v>
      </c>
      <c r="D2047" s="349"/>
      <c r="E2047" s="349"/>
      <c r="F2047" s="350"/>
      <c r="G2047" s="372" t="s">
        <v>221</v>
      </c>
      <c r="H2047" s="373"/>
      <c r="I2047" s="373"/>
      <c r="J2047" s="372" t="s">
        <v>222</v>
      </c>
      <c r="K2047" s="373"/>
      <c r="L2047" s="373"/>
      <c r="M2047" s="373"/>
      <c r="N2047" s="374" t="s">
        <v>223</v>
      </c>
      <c r="O2047" s="366"/>
      <c r="P2047" s="366"/>
      <c r="Q2047" s="366"/>
      <c r="R2047" s="341" t="e">
        <f>IF(AND(W2013&lt;=U2013/3,MOD(W2013,1000)=0,NOT(W2013=0),AG2015=1),"","・【W列】国庫補助希望額に不備あり。")</f>
        <v>#REF!</v>
      </c>
      <c r="S2047" s="649"/>
      <c r="T2047" s="649"/>
      <c r="U2047" s="649"/>
      <c r="V2047" s="649"/>
      <c r="W2047" s="650"/>
    </row>
    <row r="2048" spans="1:30" s="7" customFormat="1" ht="17.45" customHeight="1" x14ac:dyDescent="0.15">
      <c r="A2048" s="320"/>
      <c r="B2048" s="624"/>
      <c r="C2048" s="370"/>
      <c r="D2048" s="371"/>
      <c r="E2048" s="371"/>
      <c r="F2048" s="371"/>
      <c r="G2048" s="364" t="e">
        <f>IF(#REF!="","",#REF!)</f>
        <v>#REF!</v>
      </c>
      <c r="H2048" s="375"/>
      <c r="I2048" s="376"/>
      <c r="J2048" s="364" t="e">
        <f>IF(#REF!="","",#REF!)</f>
        <v>#REF!</v>
      </c>
      <c r="K2048" s="375"/>
      <c r="L2048" s="375"/>
      <c r="M2048" s="376"/>
      <c r="N2048" s="364" t="e">
        <f>IF(#REF!="","",#REF!)</f>
        <v>#REF!</v>
      </c>
      <c r="O2048" s="375"/>
      <c r="P2048" s="375"/>
      <c r="Q2048" s="375"/>
      <c r="R2048" s="651" t="e">
        <f>IF(AND(SUM(F2036:G2038)&lt;=D2013,SUM(R2036:R2038)&lt;=D2013),"","・報酬の「配置人数」には年間を通じた配置予定人数を記載してください。(※１)及び記入例参照")</f>
        <v>#REF!</v>
      </c>
      <c r="S2048" s="652"/>
      <c r="T2048" s="652"/>
      <c r="U2048" s="652"/>
      <c r="V2048" s="652"/>
      <c r="W2048" s="653"/>
      <c r="X2048" s="31" t="str">
        <f>IF(AND(O2048="○",T2048="○"),"①か②の",IF(AND(O2048="―",T2048="―"),"エラー",""))</f>
        <v/>
      </c>
    </row>
    <row r="2049" spans="1:33" s="7" customFormat="1" ht="17.45" customHeight="1" x14ac:dyDescent="0.15">
      <c r="A2049" s="320"/>
      <c r="B2049" s="624"/>
      <c r="C2049" s="348" t="s">
        <v>224</v>
      </c>
      <c r="D2049" s="349"/>
      <c r="E2049" s="349"/>
      <c r="F2049" s="350"/>
      <c r="G2049" s="354" t="s">
        <v>225</v>
      </c>
      <c r="H2049" s="354"/>
      <c r="I2049" s="354"/>
      <c r="J2049" s="355" t="s">
        <v>242</v>
      </c>
      <c r="K2049" s="356"/>
      <c r="L2049" s="356"/>
      <c r="M2049" s="356"/>
      <c r="N2049" s="356"/>
      <c r="O2049" s="356"/>
      <c r="P2049" s="356"/>
      <c r="Q2049" s="356"/>
      <c r="R2049" s="651" t="e">
        <f>IF(AND(OR(COUNTIF(J2050,"①*"),COUNTIF(J2050,"②*")),AND(E2039&lt;&gt;"",E2040&lt;&gt;"",G2044="○",G2046="○",G2048="○",J2048="○",N2048="○",G2050="○")),"","・【成果目標】・【成果指標】・【部活動指導員について】・【支給要件の確認】・【部活動指導員の指導状況】・【地域連携・地域移行に資する取組】のいずれかに未入力箇所あり。")</f>
        <v>#REF!</v>
      </c>
      <c r="S2049" s="546"/>
      <c r="T2049" s="546"/>
      <c r="U2049" s="546"/>
      <c r="V2049" s="546"/>
      <c r="W2049" s="547"/>
    </row>
    <row r="2050" spans="1:33" s="7" customFormat="1" ht="26.45" customHeight="1" thickBot="1" x14ac:dyDescent="0.2">
      <c r="A2050" s="320"/>
      <c r="B2050" s="625"/>
      <c r="C2050" s="351"/>
      <c r="D2050" s="352"/>
      <c r="E2050" s="352"/>
      <c r="F2050" s="353"/>
      <c r="G2050" s="363" t="e">
        <f>IF(#REF!="","",#REF!)</f>
        <v>#REF!</v>
      </c>
      <c r="H2050" s="363"/>
      <c r="I2050" s="363"/>
      <c r="J2050" s="657" t="e">
        <f>IF(#REF!="","",#REF!)</f>
        <v>#REF!</v>
      </c>
      <c r="K2050" s="658"/>
      <c r="L2050" s="658"/>
      <c r="M2050" s="658"/>
      <c r="N2050" s="658"/>
      <c r="O2050" s="658"/>
      <c r="P2050" s="658"/>
      <c r="Q2050" s="658"/>
      <c r="R2050" s="654"/>
      <c r="S2050" s="655"/>
      <c r="T2050" s="655"/>
      <c r="U2050" s="655"/>
      <c r="V2050" s="655"/>
      <c r="W2050" s="656"/>
      <c r="X2050" s="31" t="str">
        <f>IF(AND(O2050="○",T2050="○"),"①か②の",IF(AND(O2050="―",T2050="―"),"エラー",""))</f>
        <v/>
      </c>
    </row>
    <row r="2051" spans="1:33" s="7" customFormat="1" ht="26.45" customHeight="1" x14ac:dyDescent="0.15">
      <c r="A2051" s="24" t="str">
        <f>IF(OR(COUNTIF(C2053,"*区"),COUNTIF(C2053,"*市"),COUNTIF(C2053,"*町"),COUNTIF(C2053,"*村"),COUNTIF(C2053,"*組合")),"○","市町村名×")</f>
        <v>市町村名×</v>
      </c>
      <c r="B2051" s="490" t="s">
        <v>106</v>
      </c>
      <c r="C2051" s="659" t="s">
        <v>236</v>
      </c>
      <c r="D2051" s="661" t="s">
        <v>237</v>
      </c>
      <c r="E2051" s="409" t="s">
        <v>191</v>
      </c>
      <c r="F2051" s="410"/>
      <c r="G2051" s="410"/>
      <c r="H2051" s="410"/>
      <c r="I2051" s="410"/>
      <c r="J2051" s="410"/>
      <c r="K2051" s="410"/>
      <c r="L2051" s="410"/>
      <c r="M2051" s="410"/>
      <c r="N2051" s="410"/>
      <c r="O2051" s="410"/>
      <c r="P2051" s="410"/>
      <c r="Q2051" s="410"/>
      <c r="R2051" s="410"/>
      <c r="S2051" s="410"/>
      <c r="T2051" s="410"/>
      <c r="U2051" s="492" t="s">
        <v>192</v>
      </c>
      <c r="V2051" s="492" t="s">
        <v>238</v>
      </c>
      <c r="W2051" s="517" t="s">
        <v>193</v>
      </c>
      <c r="X2051" s="25" t="e">
        <f>IF(OR(AF2055=2,NOT(AND(V2053&gt;0.3*U2053,V2053&lt;0.4*U2053,V2053&gt;=W2053))),"※３参照：【Ｕ列】都道府県補助額を確認してください","")</f>
        <v>#REF!</v>
      </c>
      <c r="Y2051" s="26"/>
    </row>
    <row r="2052" spans="1:33" s="7" customFormat="1" ht="21.6" customHeight="1" thickBot="1" x14ac:dyDescent="0.2">
      <c r="A2052" s="24" t="str">
        <f>IF(B2053="都道府県確認欄","No.不備","")</f>
        <v/>
      </c>
      <c r="B2052" s="491"/>
      <c r="C2052" s="660"/>
      <c r="D2052" s="662"/>
      <c r="E2052" s="411"/>
      <c r="F2052" s="412"/>
      <c r="G2052" s="412"/>
      <c r="H2052" s="412"/>
      <c r="I2052" s="412"/>
      <c r="J2052" s="412"/>
      <c r="K2052" s="412"/>
      <c r="L2052" s="412"/>
      <c r="M2052" s="412"/>
      <c r="N2052" s="412"/>
      <c r="O2052" s="412"/>
      <c r="P2052" s="412"/>
      <c r="Q2052" s="412"/>
      <c r="R2052" s="412"/>
      <c r="S2052" s="412"/>
      <c r="T2052" s="412"/>
      <c r="U2052" s="493"/>
      <c r="V2052" s="493"/>
      <c r="W2052" s="518"/>
      <c r="X2052" s="25" t="e">
        <f>IF(AND(W2053&lt;=U2053/3,MOD(W2053,1000)=0,NOT(W2053=0),AG2055=1),"","※３参照：【Ｖ列】国庫補助希望額を確認してください。")</f>
        <v>#REF!</v>
      </c>
      <c r="Y2052" s="26"/>
    </row>
    <row r="2053" spans="1:33" s="7" customFormat="1" ht="24" customHeight="1" x14ac:dyDescent="0.15">
      <c r="A2053" s="14"/>
      <c r="B2053" s="622" t="str">
        <f>IFERROR(IF(OR(COUNTIF(C2053,"*区"),COUNTIF(C2053,"*市"),COUNTIF(C2053,"*町"),COUNTIF(C2053,"*村"),COUNTIF(C2053,"*組合")),B2013+1,"－"),"都道府県確認欄")</f>
        <v>－</v>
      </c>
      <c r="C2053" s="626" t="e">
        <f>#REF!</f>
        <v>#REF!</v>
      </c>
      <c r="D2053" s="629" t="e">
        <f>SUM($F2055:$F2074)</f>
        <v>#REF!</v>
      </c>
      <c r="E2053" s="523" t="s">
        <v>194</v>
      </c>
      <c r="F2053" s="524" t="s">
        <v>195</v>
      </c>
      <c r="G2053" s="526" t="s">
        <v>196</v>
      </c>
      <c r="H2053" s="528" t="s">
        <v>197</v>
      </c>
      <c r="I2053" s="423" t="s">
        <v>198</v>
      </c>
      <c r="J2053" s="424"/>
      <c r="K2053" s="425"/>
      <c r="L2053" s="429" t="s">
        <v>100</v>
      </c>
      <c r="M2053" s="430"/>
      <c r="N2053" s="430"/>
      <c r="O2053" s="430"/>
      <c r="P2053" s="430"/>
      <c r="Q2053" s="430"/>
      <c r="R2053" s="430"/>
      <c r="S2053" s="431"/>
      <c r="T2053" s="413" t="s">
        <v>199</v>
      </c>
      <c r="U2053" s="415" t="e">
        <f>SUM($T2055,$O2076,$T2076)</f>
        <v>#REF!</v>
      </c>
      <c r="V2053" s="665" t="e">
        <f>#REF!</f>
        <v>#REF!</v>
      </c>
      <c r="W2053" s="667" t="e">
        <f>#REF!</f>
        <v>#REF!</v>
      </c>
      <c r="X2053" s="23" t="e">
        <f>IF(AND(AD2055=1,AE2055=1,AF2055=1,AG2055=1),"","入力不備あり")</f>
        <v>#REF!</v>
      </c>
      <c r="Y2053" s="26"/>
    </row>
    <row r="2054" spans="1:33" s="7" customFormat="1" ht="12.6" customHeight="1" thickBot="1" x14ac:dyDescent="0.2">
      <c r="A2054" s="14"/>
      <c r="B2054" s="623"/>
      <c r="C2054" s="627"/>
      <c r="D2054" s="630"/>
      <c r="E2054" s="523"/>
      <c r="F2054" s="525"/>
      <c r="G2054" s="527"/>
      <c r="H2054" s="529"/>
      <c r="I2054" s="426"/>
      <c r="J2054" s="427"/>
      <c r="K2054" s="428"/>
      <c r="L2054" s="432"/>
      <c r="M2054" s="432"/>
      <c r="N2054" s="432"/>
      <c r="O2054" s="432"/>
      <c r="P2054" s="432"/>
      <c r="Q2054" s="432"/>
      <c r="R2054" s="432"/>
      <c r="S2054" s="433"/>
      <c r="T2054" s="414"/>
      <c r="U2054" s="416"/>
      <c r="V2054" s="666"/>
      <c r="W2054" s="565"/>
      <c r="X2054" s="26"/>
      <c r="Y2054" s="7" t="s">
        <v>180</v>
      </c>
      <c r="Z2054" s="7" t="s">
        <v>200</v>
      </c>
      <c r="AA2054" s="7" t="s">
        <v>201</v>
      </c>
      <c r="AB2054" s="7" t="s">
        <v>202</v>
      </c>
      <c r="AD2054" s="7" t="s">
        <v>203</v>
      </c>
      <c r="AE2054" s="7" t="s">
        <v>107</v>
      </c>
      <c r="AF2054" s="7" t="s">
        <v>239</v>
      </c>
      <c r="AG2054" s="7" t="s">
        <v>204</v>
      </c>
    </row>
    <row r="2055" spans="1:33" s="7" customFormat="1" ht="17.45" customHeight="1" x14ac:dyDescent="0.15">
      <c r="A2055" s="27" t="e">
        <f>IF(AND(F2055&lt;&gt;"",G2055&lt;&gt;"",H2055&lt;&gt;"",I2055&lt;&gt;""),"","入力不備あり")</f>
        <v>#REF!</v>
      </c>
      <c r="B2055" s="623"/>
      <c r="C2055" s="628"/>
      <c r="D2055" s="631"/>
      <c r="E2055" s="523"/>
      <c r="F2055" s="47" t="e">
        <f>IF(#REF!="","",#REF!)</f>
        <v>#REF!</v>
      </c>
      <c r="G2055" s="49" t="e">
        <f>IF(#REF!="","",#REF!)</f>
        <v>#REF!</v>
      </c>
      <c r="H2055" s="54" t="e">
        <f>IF(#REF!="","",#REF!)</f>
        <v>#REF!</v>
      </c>
      <c r="I2055" s="385" t="str">
        <f>IFERROR(INT(G2055*H2055),"")</f>
        <v/>
      </c>
      <c r="J2055" s="386"/>
      <c r="K2055" s="387"/>
      <c r="L2055" s="613" t="e">
        <f>IF(#REF!="","",#REF!)</f>
        <v>#REF!</v>
      </c>
      <c r="M2055" s="613"/>
      <c r="N2055" s="613"/>
      <c r="O2055" s="613"/>
      <c r="P2055" s="613"/>
      <c r="Q2055" s="613"/>
      <c r="R2055" s="613"/>
      <c r="S2055" s="614"/>
      <c r="T2055" s="567">
        <f>SUM($I2055:$K2074)</f>
        <v>0</v>
      </c>
      <c r="U2055" s="416"/>
      <c r="V2055" s="666"/>
      <c r="W2055" s="565"/>
      <c r="X2055" s="23" t="e">
        <f>IF(AND(Y2055=1,Z2055=1,AA2055=1,AB2055=1,AD2055=1,AE2055=1,AF2055=1,AG2055=1),"","入力不備あり")</f>
        <v>#REF!</v>
      </c>
      <c r="Y2055" s="7">
        <f>IFERROR(IF(F2055="",2,IF(AND(F2055&gt;=1,(MOD(F2055,1)=0)),1,IF(AND(F2055=0,L2055&lt;&gt;""),1,2))),2)</f>
        <v>2</v>
      </c>
      <c r="Z2055" s="7" t="e">
        <f>IF(G2055="",2,IF(G2055&lt;=1600,1,2))</f>
        <v>#REF!</v>
      </c>
      <c r="AA2055" s="7" t="e">
        <f>IF(H2055="",2,IF(H2055&gt;=0,1,2))</f>
        <v>#REF!</v>
      </c>
      <c r="AB2055" s="7" t="e">
        <f>IF(I2055=#REF!,1,2)</f>
        <v>#REF!</v>
      </c>
      <c r="AD2055" s="7" t="e">
        <f>IF(T2055=#REF!,1,2)</f>
        <v>#REF!</v>
      </c>
      <c r="AE2055" s="7" t="e">
        <f>IF(U2053=#REF!,1,2)</f>
        <v>#REF!</v>
      </c>
      <c r="AF2055" s="7" t="e">
        <f>IF(V2053=0,2,IF(#REF!="",2,IF(V2053=#REF!,1,2)))</f>
        <v>#REF!</v>
      </c>
      <c r="AG2055" s="7" t="e">
        <f>IF(W2053=0,2,IF(W2053=#REF!,1,2))</f>
        <v>#REF!</v>
      </c>
    </row>
    <row r="2056" spans="1:33" s="7" customFormat="1" ht="17.45" customHeight="1" x14ac:dyDescent="0.15">
      <c r="A2056" s="27" t="e">
        <f>IF(AND(F2056="",G2056="",H2056="",I2056="",L2056=""),"",IF(AND(F2056&lt;&gt;"",G2056&lt;&gt;"",H2056&lt;&gt;"",I2056&lt;&gt;""),"","入力不備あり"))</f>
        <v>#REF!</v>
      </c>
      <c r="B2056" s="623"/>
      <c r="C2056" s="628"/>
      <c r="D2056" s="631"/>
      <c r="E2056" s="523"/>
      <c r="F2056" s="47" t="e">
        <f>IF(#REF!="","",#REF!)</f>
        <v>#REF!</v>
      </c>
      <c r="G2056" s="49" t="e">
        <f>IF(#REF!="","",#REF!)</f>
        <v>#REF!</v>
      </c>
      <c r="H2056" s="54" t="e">
        <f>IF(#REF!="","",#REF!)</f>
        <v>#REF!</v>
      </c>
      <c r="I2056" s="385" t="str">
        <f>IFERROR(INT(G2056*H2056),"")</f>
        <v/>
      </c>
      <c r="J2056" s="386"/>
      <c r="K2056" s="387"/>
      <c r="L2056" s="613" t="e">
        <f>IF(#REF!="","",#REF!)</f>
        <v>#REF!</v>
      </c>
      <c r="M2056" s="613"/>
      <c r="N2056" s="613"/>
      <c r="O2056" s="613"/>
      <c r="P2056" s="613"/>
      <c r="Q2056" s="613"/>
      <c r="R2056" s="613"/>
      <c r="S2056" s="614"/>
      <c r="T2056" s="567"/>
      <c r="U2056" s="416"/>
      <c r="V2056" s="666"/>
      <c r="W2056" s="565"/>
      <c r="X2056" s="23" t="e">
        <f>IF(AND(Y2056=3,Z2056=3,AA2056=3),"",IF(AND(Y2056=1,Z2056=1,AA2056=1,AB2056=1),"","入力不備あり"))</f>
        <v>#REF!</v>
      </c>
      <c r="Y2056" s="7">
        <f>IFERROR(IF(F2056="",3,IF(AND(F2056&gt;=1,(MOD(F2056,1)=0)),1,IF(AND(F2056=0,L2056&lt;&gt;""),1,2))),2)</f>
        <v>2</v>
      </c>
      <c r="Z2056" s="7" t="e">
        <f>IF(G2056="",3,IF(G2056&lt;=1600,1,2))</f>
        <v>#REF!</v>
      </c>
      <c r="AA2056" s="7" t="e">
        <f>IF(H2056="",3,IF(H2056&gt;=0,1,2))</f>
        <v>#REF!</v>
      </c>
      <c r="AB2056" s="7" t="e">
        <f>IF(I2056=#REF!,1,2)</f>
        <v>#REF!</v>
      </c>
    </row>
    <row r="2057" spans="1:33" s="7" customFormat="1" ht="17.45" customHeight="1" x14ac:dyDescent="0.15">
      <c r="A2057" s="27" t="e">
        <f>IF(AND(F2057="",G2057="",H2057="",I2057="",L2057=""),"",IF(AND(F2057&lt;&gt;"",G2057&lt;&gt;"",H2057&lt;&gt;"",I2057&lt;&gt;""),"","入力不備あり"))</f>
        <v>#REF!</v>
      </c>
      <c r="B2057" s="623"/>
      <c r="C2057" s="628"/>
      <c r="D2057" s="631"/>
      <c r="E2057" s="523"/>
      <c r="F2057" s="47" t="e">
        <f>IF(#REF!="","",#REF!)</f>
        <v>#REF!</v>
      </c>
      <c r="G2057" s="49" t="e">
        <f>IF(#REF!="","",#REF!)</f>
        <v>#REF!</v>
      </c>
      <c r="H2057" s="54" t="e">
        <f>IF(#REF!="","",#REF!)</f>
        <v>#REF!</v>
      </c>
      <c r="I2057" s="385" t="str">
        <f t="shared" ref="I2057:I2074" si="358">IFERROR(INT(G2057*H2057),"")</f>
        <v/>
      </c>
      <c r="J2057" s="386"/>
      <c r="K2057" s="387"/>
      <c r="L2057" s="613" t="e">
        <f>IF(#REF!="","",#REF!)</f>
        <v>#REF!</v>
      </c>
      <c r="M2057" s="613"/>
      <c r="N2057" s="613"/>
      <c r="O2057" s="613"/>
      <c r="P2057" s="613"/>
      <c r="Q2057" s="613"/>
      <c r="R2057" s="613"/>
      <c r="S2057" s="614"/>
      <c r="T2057" s="567"/>
      <c r="U2057" s="416"/>
      <c r="V2057" s="666"/>
      <c r="W2057" s="565"/>
      <c r="X2057" s="23" t="e">
        <f t="shared" ref="X2057:X2074" si="359">IF(AND(Y2057=3,Z2057=3,AA2057=3),"",IF(AND(Y2057=1,Z2057=1,AA2057=1,AB2057=1),"","入力不備あり"))</f>
        <v>#REF!</v>
      </c>
      <c r="Y2057" s="7">
        <f t="shared" ref="Y2057:Y2074" si="360">IFERROR(IF(F2057="",3,IF(AND(F2057&gt;=1,(MOD(F2057,1)=0)),1,IF(AND(F2057=0,L2057&lt;&gt;""),1,2))),2)</f>
        <v>2</v>
      </c>
      <c r="Z2057" s="7" t="e">
        <f t="shared" ref="Z2057:Z2074" si="361">IF(G2057="",3,IF(G2057&lt;=1600,1,2))</f>
        <v>#REF!</v>
      </c>
      <c r="AA2057" s="7" t="e">
        <f t="shared" ref="AA2057:AA2074" si="362">IF(H2057="",3,IF(H2057&gt;=0,1,2))</f>
        <v>#REF!</v>
      </c>
      <c r="AB2057" s="7" t="e">
        <f>IF(I2057=#REF!,1,2)</f>
        <v>#REF!</v>
      </c>
    </row>
    <row r="2058" spans="1:33" s="7" customFormat="1" ht="17.45" customHeight="1" x14ac:dyDescent="0.15">
      <c r="A2058" s="27" t="e">
        <f t="shared" ref="A2058:A2074" si="363">IF(AND(F2058="",G2058="",H2058="",I2058="",L2058=""),"",IF(AND(F2058&lt;&gt;"",G2058&lt;&gt;"",H2058&lt;&gt;"",I2058&lt;&gt;""),"","入力不備あり"))</f>
        <v>#REF!</v>
      </c>
      <c r="B2058" s="623"/>
      <c r="C2058" s="628"/>
      <c r="D2058" s="631"/>
      <c r="E2058" s="523"/>
      <c r="F2058" s="47" t="e">
        <f>IF(#REF!="","",#REF!)</f>
        <v>#REF!</v>
      </c>
      <c r="G2058" s="49" t="e">
        <f>IF(#REF!="","",#REF!)</f>
        <v>#REF!</v>
      </c>
      <c r="H2058" s="54" t="e">
        <f>IF(#REF!="","",#REF!)</f>
        <v>#REF!</v>
      </c>
      <c r="I2058" s="385" t="str">
        <f t="shared" si="358"/>
        <v/>
      </c>
      <c r="J2058" s="386"/>
      <c r="K2058" s="387"/>
      <c r="L2058" s="613" t="e">
        <f>IF(#REF!="","",#REF!)</f>
        <v>#REF!</v>
      </c>
      <c r="M2058" s="613"/>
      <c r="N2058" s="613"/>
      <c r="O2058" s="613"/>
      <c r="P2058" s="613"/>
      <c r="Q2058" s="613"/>
      <c r="R2058" s="613"/>
      <c r="S2058" s="614"/>
      <c r="T2058" s="567"/>
      <c r="U2058" s="416"/>
      <c r="V2058" s="666"/>
      <c r="W2058" s="565"/>
      <c r="X2058" s="23" t="e">
        <f t="shared" si="359"/>
        <v>#REF!</v>
      </c>
      <c r="Y2058" s="7">
        <f t="shared" si="360"/>
        <v>2</v>
      </c>
      <c r="Z2058" s="7" t="e">
        <f t="shared" si="361"/>
        <v>#REF!</v>
      </c>
      <c r="AA2058" s="7" t="e">
        <f t="shared" si="362"/>
        <v>#REF!</v>
      </c>
      <c r="AB2058" s="7" t="e">
        <f>IF(I2058=#REF!,1,2)</f>
        <v>#REF!</v>
      </c>
    </row>
    <row r="2059" spans="1:33" s="7" customFormat="1" ht="17.45" customHeight="1" x14ac:dyDescent="0.15">
      <c r="A2059" s="27" t="e">
        <f t="shared" si="363"/>
        <v>#REF!</v>
      </c>
      <c r="B2059" s="623"/>
      <c r="C2059" s="628"/>
      <c r="D2059" s="631"/>
      <c r="E2059" s="523"/>
      <c r="F2059" s="47" t="e">
        <f>IF(#REF!="","",#REF!)</f>
        <v>#REF!</v>
      </c>
      <c r="G2059" s="49" t="e">
        <f>IF(#REF!="","",#REF!)</f>
        <v>#REF!</v>
      </c>
      <c r="H2059" s="54" t="e">
        <f>IF(#REF!="","",#REF!)</f>
        <v>#REF!</v>
      </c>
      <c r="I2059" s="385" t="str">
        <f t="shared" si="358"/>
        <v/>
      </c>
      <c r="J2059" s="386"/>
      <c r="K2059" s="387"/>
      <c r="L2059" s="613" t="e">
        <f>IF(#REF!="","",#REF!)</f>
        <v>#REF!</v>
      </c>
      <c r="M2059" s="613"/>
      <c r="N2059" s="613"/>
      <c r="O2059" s="613"/>
      <c r="P2059" s="613"/>
      <c r="Q2059" s="613"/>
      <c r="R2059" s="613"/>
      <c r="S2059" s="614"/>
      <c r="T2059" s="567"/>
      <c r="U2059" s="416"/>
      <c r="V2059" s="666"/>
      <c r="W2059" s="565"/>
      <c r="X2059" s="23" t="e">
        <f t="shared" si="359"/>
        <v>#REF!</v>
      </c>
      <c r="Y2059" s="7">
        <f t="shared" si="360"/>
        <v>2</v>
      </c>
      <c r="Z2059" s="7" t="e">
        <f t="shared" si="361"/>
        <v>#REF!</v>
      </c>
      <c r="AA2059" s="7" t="e">
        <f t="shared" si="362"/>
        <v>#REF!</v>
      </c>
      <c r="AB2059" s="7" t="e">
        <f>IF(I2059=#REF!,1,2)</f>
        <v>#REF!</v>
      </c>
    </row>
    <row r="2060" spans="1:33" s="7" customFormat="1" ht="17.45" customHeight="1" x14ac:dyDescent="0.15">
      <c r="A2060" s="27" t="e">
        <f t="shared" si="363"/>
        <v>#REF!</v>
      </c>
      <c r="B2060" s="623"/>
      <c r="C2060" s="628"/>
      <c r="D2060" s="631"/>
      <c r="E2060" s="523"/>
      <c r="F2060" s="47" t="e">
        <f>IF(#REF!="","",#REF!)</f>
        <v>#REF!</v>
      </c>
      <c r="G2060" s="49" t="e">
        <f>IF(#REF!="","",#REF!)</f>
        <v>#REF!</v>
      </c>
      <c r="H2060" s="54" t="e">
        <f>IF(#REF!="","",#REF!)</f>
        <v>#REF!</v>
      </c>
      <c r="I2060" s="385" t="str">
        <f t="shared" si="358"/>
        <v/>
      </c>
      <c r="J2060" s="386"/>
      <c r="K2060" s="387"/>
      <c r="L2060" s="613" t="e">
        <f>IF(#REF!="","",#REF!)</f>
        <v>#REF!</v>
      </c>
      <c r="M2060" s="613"/>
      <c r="N2060" s="613"/>
      <c r="O2060" s="613"/>
      <c r="P2060" s="613"/>
      <c r="Q2060" s="613"/>
      <c r="R2060" s="613"/>
      <c r="S2060" s="614"/>
      <c r="T2060" s="567"/>
      <c r="U2060" s="416"/>
      <c r="V2060" s="666"/>
      <c r="W2060" s="565"/>
      <c r="X2060" s="23" t="e">
        <f t="shared" si="359"/>
        <v>#REF!</v>
      </c>
      <c r="Y2060" s="7">
        <f t="shared" si="360"/>
        <v>2</v>
      </c>
      <c r="Z2060" s="7" t="e">
        <f t="shared" si="361"/>
        <v>#REF!</v>
      </c>
      <c r="AA2060" s="7" t="e">
        <f t="shared" si="362"/>
        <v>#REF!</v>
      </c>
      <c r="AB2060" s="7" t="e">
        <f>IF(I2060=#REF!,1,2)</f>
        <v>#REF!</v>
      </c>
    </row>
    <row r="2061" spans="1:33" s="7" customFormat="1" ht="17.45" customHeight="1" x14ac:dyDescent="0.15">
      <c r="A2061" s="27" t="e">
        <f t="shared" si="363"/>
        <v>#REF!</v>
      </c>
      <c r="B2061" s="623"/>
      <c r="C2061" s="628"/>
      <c r="D2061" s="631"/>
      <c r="E2061" s="523"/>
      <c r="F2061" s="47" t="e">
        <f>IF(#REF!="","",#REF!)</f>
        <v>#REF!</v>
      </c>
      <c r="G2061" s="49" t="e">
        <f>IF(#REF!="","",#REF!)</f>
        <v>#REF!</v>
      </c>
      <c r="H2061" s="54" t="e">
        <f>IF(#REF!="","",#REF!)</f>
        <v>#REF!</v>
      </c>
      <c r="I2061" s="385" t="str">
        <f t="shared" si="358"/>
        <v/>
      </c>
      <c r="J2061" s="386"/>
      <c r="K2061" s="387"/>
      <c r="L2061" s="613" t="e">
        <f>IF(#REF!="","",#REF!)</f>
        <v>#REF!</v>
      </c>
      <c r="M2061" s="613"/>
      <c r="N2061" s="613"/>
      <c r="O2061" s="613"/>
      <c r="P2061" s="613"/>
      <c r="Q2061" s="613"/>
      <c r="R2061" s="613"/>
      <c r="S2061" s="614"/>
      <c r="T2061" s="567"/>
      <c r="U2061" s="416"/>
      <c r="V2061" s="666"/>
      <c r="W2061" s="565"/>
      <c r="X2061" s="23" t="e">
        <f t="shared" si="359"/>
        <v>#REF!</v>
      </c>
      <c r="Y2061" s="7">
        <f t="shared" si="360"/>
        <v>2</v>
      </c>
      <c r="Z2061" s="7" t="e">
        <f t="shared" si="361"/>
        <v>#REF!</v>
      </c>
      <c r="AA2061" s="7" t="e">
        <f t="shared" si="362"/>
        <v>#REF!</v>
      </c>
      <c r="AB2061" s="7" t="e">
        <f>IF(I2061=#REF!,1,2)</f>
        <v>#REF!</v>
      </c>
    </row>
    <row r="2062" spans="1:33" s="7" customFormat="1" ht="17.45" customHeight="1" x14ac:dyDescent="0.15">
      <c r="A2062" s="27" t="e">
        <f t="shared" si="363"/>
        <v>#REF!</v>
      </c>
      <c r="B2062" s="623"/>
      <c r="C2062" s="628"/>
      <c r="D2062" s="631"/>
      <c r="E2062" s="523"/>
      <c r="F2062" s="47" t="e">
        <f>IF(#REF!="","",#REF!)</f>
        <v>#REF!</v>
      </c>
      <c r="G2062" s="49" t="e">
        <f>IF(#REF!="","",#REF!)</f>
        <v>#REF!</v>
      </c>
      <c r="H2062" s="54" t="e">
        <f>IF(#REF!="","",#REF!)</f>
        <v>#REF!</v>
      </c>
      <c r="I2062" s="385" t="str">
        <f t="shared" si="358"/>
        <v/>
      </c>
      <c r="J2062" s="386"/>
      <c r="K2062" s="387"/>
      <c r="L2062" s="613" t="e">
        <f>IF(#REF!="","",#REF!)</f>
        <v>#REF!</v>
      </c>
      <c r="M2062" s="613"/>
      <c r="N2062" s="613"/>
      <c r="O2062" s="613"/>
      <c r="P2062" s="613"/>
      <c r="Q2062" s="613"/>
      <c r="R2062" s="613"/>
      <c r="S2062" s="614"/>
      <c r="T2062" s="567"/>
      <c r="U2062" s="416"/>
      <c r="V2062" s="666"/>
      <c r="W2062" s="565"/>
      <c r="X2062" s="23" t="e">
        <f t="shared" si="359"/>
        <v>#REF!</v>
      </c>
      <c r="Y2062" s="7">
        <f t="shared" si="360"/>
        <v>2</v>
      </c>
      <c r="Z2062" s="7" t="e">
        <f t="shared" si="361"/>
        <v>#REF!</v>
      </c>
      <c r="AA2062" s="7" t="e">
        <f t="shared" si="362"/>
        <v>#REF!</v>
      </c>
      <c r="AB2062" s="7" t="e">
        <f>IF(I2062=#REF!,1,2)</f>
        <v>#REF!</v>
      </c>
    </row>
    <row r="2063" spans="1:33" s="7" customFormat="1" ht="17.45" customHeight="1" x14ac:dyDescent="0.15">
      <c r="A2063" s="27" t="e">
        <f t="shared" si="363"/>
        <v>#REF!</v>
      </c>
      <c r="B2063" s="623"/>
      <c r="C2063" s="628"/>
      <c r="D2063" s="631"/>
      <c r="E2063" s="523"/>
      <c r="F2063" s="47" t="e">
        <f>IF(#REF!="","",#REF!)</f>
        <v>#REF!</v>
      </c>
      <c r="G2063" s="49" t="e">
        <f>IF(#REF!="","",#REF!)</f>
        <v>#REF!</v>
      </c>
      <c r="H2063" s="54" t="e">
        <f>IF(#REF!="","",#REF!)</f>
        <v>#REF!</v>
      </c>
      <c r="I2063" s="385" t="str">
        <f t="shared" si="358"/>
        <v/>
      </c>
      <c r="J2063" s="386"/>
      <c r="K2063" s="387"/>
      <c r="L2063" s="613" t="e">
        <f>IF(#REF!="","",#REF!)</f>
        <v>#REF!</v>
      </c>
      <c r="M2063" s="613"/>
      <c r="N2063" s="613"/>
      <c r="O2063" s="613"/>
      <c r="P2063" s="613"/>
      <c r="Q2063" s="613"/>
      <c r="R2063" s="613"/>
      <c r="S2063" s="614"/>
      <c r="T2063" s="567"/>
      <c r="U2063" s="416"/>
      <c r="V2063" s="666"/>
      <c r="W2063" s="565"/>
      <c r="X2063" s="23" t="e">
        <f t="shared" si="359"/>
        <v>#REF!</v>
      </c>
      <c r="Y2063" s="7">
        <f t="shared" si="360"/>
        <v>2</v>
      </c>
      <c r="Z2063" s="7" t="e">
        <f t="shared" si="361"/>
        <v>#REF!</v>
      </c>
      <c r="AA2063" s="7" t="e">
        <f t="shared" si="362"/>
        <v>#REF!</v>
      </c>
      <c r="AB2063" s="7" t="e">
        <f>IF(I2063=#REF!,1,2)</f>
        <v>#REF!</v>
      </c>
    </row>
    <row r="2064" spans="1:33" s="7" customFormat="1" ht="17.45" customHeight="1" x14ac:dyDescent="0.15">
      <c r="A2064" s="27" t="e">
        <f t="shared" si="363"/>
        <v>#REF!</v>
      </c>
      <c r="B2064" s="623"/>
      <c r="C2064" s="628"/>
      <c r="D2064" s="631"/>
      <c r="E2064" s="523"/>
      <c r="F2064" s="47" t="e">
        <f>IF(#REF!="","",#REF!)</f>
        <v>#REF!</v>
      </c>
      <c r="G2064" s="49" t="e">
        <f>IF(#REF!="","",#REF!)</f>
        <v>#REF!</v>
      </c>
      <c r="H2064" s="54" t="e">
        <f>IF(#REF!="","",#REF!)</f>
        <v>#REF!</v>
      </c>
      <c r="I2064" s="385" t="str">
        <f t="shared" si="358"/>
        <v/>
      </c>
      <c r="J2064" s="386"/>
      <c r="K2064" s="387"/>
      <c r="L2064" s="613" t="e">
        <f>IF(#REF!="","",#REF!)</f>
        <v>#REF!</v>
      </c>
      <c r="M2064" s="613"/>
      <c r="N2064" s="613"/>
      <c r="O2064" s="613"/>
      <c r="P2064" s="613"/>
      <c r="Q2064" s="613"/>
      <c r="R2064" s="613"/>
      <c r="S2064" s="614"/>
      <c r="T2064" s="567"/>
      <c r="U2064" s="416"/>
      <c r="V2064" s="666"/>
      <c r="W2064" s="565"/>
      <c r="X2064" s="23" t="e">
        <f t="shared" si="359"/>
        <v>#REF!</v>
      </c>
      <c r="Y2064" s="7">
        <f t="shared" si="360"/>
        <v>2</v>
      </c>
      <c r="Z2064" s="7" t="e">
        <f t="shared" si="361"/>
        <v>#REF!</v>
      </c>
      <c r="AA2064" s="7" t="e">
        <f t="shared" si="362"/>
        <v>#REF!</v>
      </c>
      <c r="AB2064" s="7" t="e">
        <f>IF(I2064=#REF!,1,2)</f>
        <v>#REF!</v>
      </c>
    </row>
    <row r="2065" spans="1:30" s="7" customFormat="1" ht="17.45" customHeight="1" x14ac:dyDescent="0.15">
      <c r="A2065" s="27" t="e">
        <f t="shared" si="363"/>
        <v>#REF!</v>
      </c>
      <c r="B2065" s="623"/>
      <c r="C2065" s="628"/>
      <c r="D2065" s="631"/>
      <c r="E2065" s="523"/>
      <c r="F2065" s="47" t="e">
        <f>IF(#REF!="","",#REF!)</f>
        <v>#REF!</v>
      </c>
      <c r="G2065" s="49" t="e">
        <f>IF(#REF!="","",#REF!)</f>
        <v>#REF!</v>
      </c>
      <c r="H2065" s="54" t="e">
        <f>IF(#REF!="","",#REF!)</f>
        <v>#REF!</v>
      </c>
      <c r="I2065" s="385" t="str">
        <f t="shared" si="358"/>
        <v/>
      </c>
      <c r="J2065" s="386"/>
      <c r="K2065" s="387"/>
      <c r="L2065" s="613" t="e">
        <f>IF(#REF!="","",#REF!)</f>
        <v>#REF!</v>
      </c>
      <c r="M2065" s="613"/>
      <c r="N2065" s="613"/>
      <c r="O2065" s="613"/>
      <c r="P2065" s="613"/>
      <c r="Q2065" s="613"/>
      <c r="R2065" s="613"/>
      <c r="S2065" s="614"/>
      <c r="T2065" s="567"/>
      <c r="U2065" s="416"/>
      <c r="V2065" s="666"/>
      <c r="W2065" s="565"/>
      <c r="X2065" s="23" t="e">
        <f t="shared" si="359"/>
        <v>#REF!</v>
      </c>
      <c r="Y2065" s="7">
        <f t="shared" si="360"/>
        <v>2</v>
      </c>
      <c r="Z2065" s="7" t="e">
        <f t="shared" si="361"/>
        <v>#REF!</v>
      </c>
      <c r="AA2065" s="7" t="e">
        <f t="shared" si="362"/>
        <v>#REF!</v>
      </c>
      <c r="AB2065" s="7" t="e">
        <f>IF(I2065=#REF!,1,2)</f>
        <v>#REF!</v>
      </c>
    </row>
    <row r="2066" spans="1:30" s="7" customFormat="1" ht="17.45" customHeight="1" x14ac:dyDescent="0.15">
      <c r="A2066" s="27" t="e">
        <f t="shared" si="363"/>
        <v>#REF!</v>
      </c>
      <c r="B2066" s="623"/>
      <c r="C2066" s="628"/>
      <c r="D2066" s="631"/>
      <c r="E2066" s="523"/>
      <c r="F2066" s="47" t="e">
        <f>IF(#REF!="","",#REF!)</f>
        <v>#REF!</v>
      </c>
      <c r="G2066" s="49" t="e">
        <f>IF(#REF!="","",#REF!)</f>
        <v>#REF!</v>
      </c>
      <c r="H2066" s="54" t="e">
        <f>IF(#REF!="","",#REF!)</f>
        <v>#REF!</v>
      </c>
      <c r="I2066" s="385" t="str">
        <f t="shared" si="358"/>
        <v/>
      </c>
      <c r="J2066" s="386"/>
      <c r="K2066" s="387"/>
      <c r="L2066" s="613" t="e">
        <f>IF(#REF!="","",#REF!)</f>
        <v>#REF!</v>
      </c>
      <c r="M2066" s="613"/>
      <c r="N2066" s="613"/>
      <c r="O2066" s="613"/>
      <c r="P2066" s="613"/>
      <c r="Q2066" s="613"/>
      <c r="R2066" s="613"/>
      <c r="S2066" s="614"/>
      <c r="T2066" s="567"/>
      <c r="U2066" s="416"/>
      <c r="V2066" s="666"/>
      <c r="W2066" s="565"/>
      <c r="X2066" s="23" t="e">
        <f t="shared" si="359"/>
        <v>#REF!</v>
      </c>
      <c r="Y2066" s="7">
        <f t="shared" si="360"/>
        <v>2</v>
      </c>
      <c r="Z2066" s="7" t="e">
        <f t="shared" si="361"/>
        <v>#REF!</v>
      </c>
      <c r="AA2066" s="7" t="e">
        <f t="shared" si="362"/>
        <v>#REF!</v>
      </c>
      <c r="AB2066" s="7" t="e">
        <f>IF(I2066=#REF!,1,2)</f>
        <v>#REF!</v>
      </c>
    </row>
    <row r="2067" spans="1:30" s="7" customFormat="1" ht="17.45" customHeight="1" x14ac:dyDescent="0.15">
      <c r="A2067" s="27" t="e">
        <f t="shared" si="363"/>
        <v>#REF!</v>
      </c>
      <c r="B2067" s="623"/>
      <c r="C2067" s="628"/>
      <c r="D2067" s="631"/>
      <c r="E2067" s="523"/>
      <c r="F2067" s="47" t="e">
        <f>IF(#REF!="","",#REF!)</f>
        <v>#REF!</v>
      </c>
      <c r="G2067" s="49" t="e">
        <f>IF(#REF!="","",#REF!)</f>
        <v>#REF!</v>
      </c>
      <c r="H2067" s="54" t="e">
        <f>IF(#REF!="","",#REF!)</f>
        <v>#REF!</v>
      </c>
      <c r="I2067" s="385" t="str">
        <f t="shared" si="358"/>
        <v/>
      </c>
      <c r="J2067" s="386"/>
      <c r="K2067" s="387"/>
      <c r="L2067" s="613" t="e">
        <f>IF(#REF!="","",#REF!)</f>
        <v>#REF!</v>
      </c>
      <c r="M2067" s="613"/>
      <c r="N2067" s="613"/>
      <c r="O2067" s="613"/>
      <c r="P2067" s="613"/>
      <c r="Q2067" s="613"/>
      <c r="R2067" s="613"/>
      <c r="S2067" s="614"/>
      <c r="T2067" s="567"/>
      <c r="U2067" s="416"/>
      <c r="V2067" s="666"/>
      <c r="W2067" s="565"/>
      <c r="X2067" s="23" t="e">
        <f t="shared" si="359"/>
        <v>#REF!</v>
      </c>
      <c r="Y2067" s="7">
        <f t="shared" si="360"/>
        <v>2</v>
      </c>
      <c r="Z2067" s="7" t="e">
        <f t="shared" si="361"/>
        <v>#REF!</v>
      </c>
      <c r="AA2067" s="7" t="e">
        <f t="shared" si="362"/>
        <v>#REF!</v>
      </c>
      <c r="AB2067" s="7" t="e">
        <f>IF(I2067=#REF!,1,2)</f>
        <v>#REF!</v>
      </c>
    </row>
    <row r="2068" spans="1:30" s="7" customFormat="1" ht="17.45" customHeight="1" x14ac:dyDescent="0.15">
      <c r="A2068" s="27" t="e">
        <f t="shared" si="363"/>
        <v>#REF!</v>
      </c>
      <c r="B2068" s="623"/>
      <c r="C2068" s="628"/>
      <c r="D2068" s="631"/>
      <c r="E2068" s="523"/>
      <c r="F2068" s="47" t="e">
        <f>IF(#REF!="","",#REF!)</f>
        <v>#REF!</v>
      </c>
      <c r="G2068" s="49" t="e">
        <f>IF(#REF!="","",#REF!)</f>
        <v>#REF!</v>
      </c>
      <c r="H2068" s="54" t="e">
        <f>IF(#REF!="","",#REF!)</f>
        <v>#REF!</v>
      </c>
      <c r="I2068" s="385" t="str">
        <f t="shared" si="358"/>
        <v/>
      </c>
      <c r="J2068" s="386"/>
      <c r="K2068" s="387"/>
      <c r="L2068" s="613" t="e">
        <f>IF(#REF!="","",#REF!)</f>
        <v>#REF!</v>
      </c>
      <c r="M2068" s="613"/>
      <c r="N2068" s="613"/>
      <c r="O2068" s="613"/>
      <c r="P2068" s="613"/>
      <c r="Q2068" s="613"/>
      <c r="R2068" s="613"/>
      <c r="S2068" s="614"/>
      <c r="T2068" s="567"/>
      <c r="U2068" s="416"/>
      <c r="V2068" s="666"/>
      <c r="W2068" s="565"/>
      <c r="X2068" s="23" t="e">
        <f t="shared" si="359"/>
        <v>#REF!</v>
      </c>
      <c r="Y2068" s="7">
        <f t="shared" si="360"/>
        <v>2</v>
      </c>
      <c r="Z2068" s="7" t="e">
        <f t="shared" si="361"/>
        <v>#REF!</v>
      </c>
      <c r="AA2068" s="7" t="e">
        <f t="shared" si="362"/>
        <v>#REF!</v>
      </c>
      <c r="AB2068" s="7" t="e">
        <f>IF(I2068=#REF!,1,2)</f>
        <v>#REF!</v>
      </c>
    </row>
    <row r="2069" spans="1:30" s="7" customFormat="1" ht="17.45" customHeight="1" x14ac:dyDescent="0.15">
      <c r="A2069" s="27" t="e">
        <f t="shared" si="363"/>
        <v>#REF!</v>
      </c>
      <c r="B2069" s="623"/>
      <c r="C2069" s="628"/>
      <c r="D2069" s="631"/>
      <c r="E2069" s="523"/>
      <c r="F2069" s="47" t="e">
        <f>IF(#REF!="","",#REF!)</f>
        <v>#REF!</v>
      </c>
      <c r="G2069" s="49" t="e">
        <f>IF(#REF!="","",#REF!)</f>
        <v>#REF!</v>
      </c>
      <c r="H2069" s="54" t="e">
        <f>IF(#REF!="","",#REF!)</f>
        <v>#REF!</v>
      </c>
      <c r="I2069" s="385" t="str">
        <f t="shared" si="358"/>
        <v/>
      </c>
      <c r="J2069" s="386"/>
      <c r="K2069" s="387"/>
      <c r="L2069" s="613" t="e">
        <f>IF(#REF!="","",#REF!)</f>
        <v>#REF!</v>
      </c>
      <c r="M2069" s="613"/>
      <c r="N2069" s="613"/>
      <c r="O2069" s="613"/>
      <c r="P2069" s="613"/>
      <c r="Q2069" s="613"/>
      <c r="R2069" s="613"/>
      <c r="S2069" s="614"/>
      <c r="T2069" s="567"/>
      <c r="U2069" s="416"/>
      <c r="V2069" s="666"/>
      <c r="W2069" s="565"/>
      <c r="X2069" s="23" t="e">
        <f t="shared" si="359"/>
        <v>#REF!</v>
      </c>
      <c r="Y2069" s="7">
        <f t="shared" si="360"/>
        <v>2</v>
      </c>
      <c r="Z2069" s="7" t="e">
        <f t="shared" si="361"/>
        <v>#REF!</v>
      </c>
      <c r="AA2069" s="7" t="e">
        <f t="shared" si="362"/>
        <v>#REF!</v>
      </c>
      <c r="AB2069" s="7" t="e">
        <f>IF(I2069=#REF!,1,2)</f>
        <v>#REF!</v>
      </c>
    </row>
    <row r="2070" spans="1:30" s="7" customFormat="1" ht="17.45" customHeight="1" x14ac:dyDescent="0.15">
      <c r="A2070" s="27" t="e">
        <f t="shared" si="363"/>
        <v>#REF!</v>
      </c>
      <c r="B2070" s="623"/>
      <c r="C2070" s="628"/>
      <c r="D2070" s="631"/>
      <c r="E2070" s="523"/>
      <c r="F2070" s="47" t="e">
        <f>IF(#REF!="","",#REF!)</f>
        <v>#REF!</v>
      </c>
      <c r="G2070" s="49" t="e">
        <f>IF(#REF!="","",#REF!)</f>
        <v>#REF!</v>
      </c>
      <c r="H2070" s="54" t="e">
        <f>IF(#REF!="","",#REF!)</f>
        <v>#REF!</v>
      </c>
      <c r="I2070" s="385" t="str">
        <f t="shared" si="358"/>
        <v/>
      </c>
      <c r="J2070" s="386"/>
      <c r="K2070" s="387"/>
      <c r="L2070" s="613" t="e">
        <f>IF(#REF!="","",#REF!)</f>
        <v>#REF!</v>
      </c>
      <c r="M2070" s="613"/>
      <c r="N2070" s="613"/>
      <c r="O2070" s="613"/>
      <c r="P2070" s="613"/>
      <c r="Q2070" s="613"/>
      <c r="R2070" s="613"/>
      <c r="S2070" s="614"/>
      <c r="T2070" s="567"/>
      <c r="U2070" s="416"/>
      <c r="V2070" s="666"/>
      <c r="W2070" s="565"/>
      <c r="X2070" s="23" t="e">
        <f t="shared" si="359"/>
        <v>#REF!</v>
      </c>
      <c r="Y2070" s="7">
        <f t="shared" si="360"/>
        <v>2</v>
      </c>
      <c r="Z2070" s="7" t="e">
        <f t="shared" si="361"/>
        <v>#REF!</v>
      </c>
      <c r="AA2070" s="7" t="e">
        <f t="shared" si="362"/>
        <v>#REF!</v>
      </c>
      <c r="AB2070" s="7" t="e">
        <f>IF(I2070=#REF!,1,2)</f>
        <v>#REF!</v>
      </c>
    </row>
    <row r="2071" spans="1:30" s="7" customFormat="1" ht="17.45" customHeight="1" x14ac:dyDescent="0.15">
      <c r="A2071" s="27" t="e">
        <f t="shared" si="363"/>
        <v>#REF!</v>
      </c>
      <c r="B2071" s="623"/>
      <c r="C2071" s="628"/>
      <c r="D2071" s="631"/>
      <c r="E2071" s="523"/>
      <c r="F2071" s="47" t="e">
        <f>IF(#REF!="","",#REF!)</f>
        <v>#REF!</v>
      </c>
      <c r="G2071" s="49" t="e">
        <f>IF(#REF!="","",#REF!)</f>
        <v>#REF!</v>
      </c>
      <c r="H2071" s="54" t="e">
        <f>IF(#REF!="","",#REF!)</f>
        <v>#REF!</v>
      </c>
      <c r="I2071" s="385" t="str">
        <f t="shared" si="358"/>
        <v/>
      </c>
      <c r="J2071" s="386"/>
      <c r="K2071" s="387"/>
      <c r="L2071" s="613" t="e">
        <f>IF(#REF!="","",#REF!)</f>
        <v>#REF!</v>
      </c>
      <c r="M2071" s="613"/>
      <c r="N2071" s="613"/>
      <c r="O2071" s="613"/>
      <c r="P2071" s="613"/>
      <c r="Q2071" s="613"/>
      <c r="R2071" s="613"/>
      <c r="S2071" s="614"/>
      <c r="T2071" s="567"/>
      <c r="U2071" s="416"/>
      <c r="V2071" s="666"/>
      <c r="W2071" s="565"/>
      <c r="X2071" s="23" t="e">
        <f t="shared" si="359"/>
        <v>#REF!</v>
      </c>
      <c r="Y2071" s="7">
        <f t="shared" si="360"/>
        <v>2</v>
      </c>
      <c r="Z2071" s="7" t="e">
        <f t="shared" si="361"/>
        <v>#REF!</v>
      </c>
      <c r="AA2071" s="7" t="e">
        <f t="shared" si="362"/>
        <v>#REF!</v>
      </c>
      <c r="AB2071" s="7" t="e">
        <f>IF(I2071=#REF!,1,2)</f>
        <v>#REF!</v>
      </c>
    </row>
    <row r="2072" spans="1:30" s="7" customFormat="1" ht="17.45" customHeight="1" x14ac:dyDescent="0.15">
      <c r="A2072" s="27" t="e">
        <f t="shared" si="363"/>
        <v>#REF!</v>
      </c>
      <c r="B2072" s="623"/>
      <c r="C2072" s="628"/>
      <c r="D2072" s="631"/>
      <c r="E2072" s="523"/>
      <c r="F2072" s="47" t="e">
        <f>IF(#REF!="","",#REF!)</f>
        <v>#REF!</v>
      </c>
      <c r="G2072" s="49" t="e">
        <f>IF(#REF!="","",#REF!)</f>
        <v>#REF!</v>
      </c>
      <c r="H2072" s="54" t="e">
        <f>IF(#REF!="","",#REF!)</f>
        <v>#REF!</v>
      </c>
      <c r="I2072" s="385" t="str">
        <f t="shared" si="358"/>
        <v/>
      </c>
      <c r="J2072" s="386"/>
      <c r="K2072" s="387"/>
      <c r="L2072" s="613" t="e">
        <f>IF(#REF!="","",#REF!)</f>
        <v>#REF!</v>
      </c>
      <c r="M2072" s="613"/>
      <c r="N2072" s="613"/>
      <c r="O2072" s="613"/>
      <c r="P2072" s="613"/>
      <c r="Q2072" s="613"/>
      <c r="R2072" s="613"/>
      <c r="S2072" s="614"/>
      <c r="T2072" s="567"/>
      <c r="U2072" s="416"/>
      <c r="V2072" s="666"/>
      <c r="W2072" s="565"/>
      <c r="X2072" s="23" t="e">
        <f t="shared" si="359"/>
        <v>#REF!</v>
      </c>
      <c r="Y2072" s="7">
        <f t="shared" si="360"/>
        <v>2</v>
      </c>
      <c r="Z2072" s="7" t="e">
        <f t="shared" si="361"/>
        <v>#REF!</v>
      </c>
      <c r="AA2072" s="7" t="e">
        <f t="shared" si="362"/>
        <v>#REF!</v>
      </c>
      <c r="AB2072" s="7" t="e">
        <f>IF(I2072=#REF!,1,2)</f>
        <v>#REF!</v>
      </c>
    </row>
    <row r="2073" spans="1:30" s="7" customFormat="1" ht="17.45" customHeight="1" x14ac:dyDescent="0.15">
      <c r="A2073" s="27" t="e">
        <f t="shared" si="363"/>
        <v>#REF!</v>
      </c>
      <c r="B2073" s="623"/>
      <c r="C2073" s="628"/>
      <c r="D2073" s="631"/>
      <c r="E2073" s="523"/>
      <c r="F2073" s="47" t="e">
        <f>IF(#REF!="","",#REF!)</f>
        <v>#REF!</v>
      </c>
      <c r="G2073" s="49" t="e">
        <f>IF(#REF!="","",#REF!)</f>
        <v>#REF!</v>
      </c>
      <c r="H2073" s="54" t="e">
        <f>IF(#REF!="","",#REF!)</f>
        <v>#REF!</v>
      </c>
      <c r="I2073" s="385" t="str">
        <f t="shared" si="358"/>
        <v/>
      </c>
      <c r="J2073" s="386"/>
      <c r="K2073" s="387"/>
      <c r="L2073" s="613" t="e">
        <f>IF(#REF!="","",#REF!)</f>
        <v>#REF!</v>
      </c>
      <c r="M2073" s="613"/>
      <c r="N2073" s="613"/>
      <c r="O2073" s="613"/>
      <c r="P2073" s="613"/>
      <c r="Q2073" s="613"/>
      <c r="R2073" s="613"/>
      <c r="S2073" s="614"/>
      <c r="T2073" s="567"/>
      <c r="U2073" s="416"/>
      <c r="V2073" s="666"/>
      <c r="W2073" s="565"/>
      <c r="X2073" s="23" t="e">
        <f t="shared" si="359"/>
        <v>#REF!</v>
      </c>
      <c r="Y2073" s="7">
        <f t="shared" si="360"/>
        <v>2</v>
      </c>
      <c r="Z2073" s="7" t="e">
        <f t="shared" si="361"/>
        <v>#REF!</v>
      </c>
      <c r="AA2073" s="7" t="e">
        <f t="shared" si="362"/>
        <v>#REF!</v>
      </c>
      <c r="AB2073" s="7" t="e">
        <f>IF(I2073=#REF!,1,2)</f>
        <v>#REF!</v>
      </c>
    </row>
    <row r="2074" spans="1:30" s="7" customFormat="1" ht="17.45" customHeight="1" thickBot="1" x14ac:dyDescent="0.2">
      <c r="A2074" s="27" t="e">
        <f t="shared" si="363"/>
        <v>#REF!</v>
      </c>
      <c r="B2074" s="623"/>
      <c r="C2074" s="628"/>
      <c r="D2074" s="631"/>
      <c r="E2074" s="523"/>
      <c r="F2074" s="47" t="e">
        <f>IF(#REF!="","",#REF!)</f>
        <v>#REF!</v>
      </c>
      <c r="G2074" s="49" t="e">
        <f>IF(#REF!="","",#REF!)</f>
        <v>#REF!</v>
      </c>
      <c r="H2074" s="54" t="e">
        <f>IF(#REF!="","",#REF!)</f>
        <v>#REF!</v>
      </c>
      <c r="I2074" s="385" t="str">
        <f t="shared" si="358"/>
        <v/>
      </c>
      <c r="J2074" s="386"/>
      <c r="K2074" s="387"/>
      <c r="L2074" s="613" t="e">
        <f>IF(#REF!="","",#REF!)</f>
        <v>#REF!</v>
      </c>
      <c r="M2074" s="613"/>
      <c r="N2074" s="613"/>
      <c r="O2074" s="613"/>
      <c r="P2074" s="613"/>
      <c r="Q2074" s="613"/>
      <c r="R2074" s="613"/>
      <c r="S2074" s="614"/>
      <c r="T2074" s="668"/>
      <c r="U2074" s="416"/>
      <c r="V2074" s="666"/>
      <c r="W2074" s="565"/>
      <c r="X2074" s="23" t="e">
        <f t="shared" si="359"/>
        <v>#REF!</v>
      </c>
      <c r="Y2074" s="7">
        <f t="shared" si="360"/>
        <v>2</v>
      </c>
      <c r="Z2074" s="7" t="e">
        <f t="shared" si="361"/>
        <v>#REF!</v>
      </c>
      <c r="AA2074" s="7" t="e">
        <f t="shared" si="362"/>
        <v>#REF!</v>
      </c>
      <c r="AB2074" s="7" t="e">
        <f>IF(I2074=#REF!,1,2)</f>
        <v>#REF!</v>
      </c>
    </row>
    <row r="2075" spans="1:30" s="7" customFormat="1" ht="36" customHeight="1" thickBot="1" x14ac:dyDescent="0.2">
      <c r="A2075" s="13"/>
      <c r="B2075" s="623"/>
      <c r="C2075" s="628"/>
      <c r="D2075" s="631"/>
      <c r="E2075" s="508" t="s">
        <v>240</v>
      </c>
      <c r="F2075" s="511" t="s">
        <v>206</v>
      </c>
      <c r="G2075" s="435"/>
      <c r="H2075" s="434" t="s">
        <v>207</v>
      </c>
      <c r="I2075" s="435"/>
      <c r="J2075" s="435"/>
      <c r="K2075" s="435"/>
      <c r="L2075" s="436" t="s">
        <v>208</v>
      </c>
      <c r="M2075" s="436"/>
      <c r="N2075" s="436"/>
      <c r="O2075" s="669" t="s">
        <v>209</v>
      </c>
      <c r="P2075" s="670"/>
      <c r="Q2075" s="512" t="s">
        <v>210</v>
      </c>
      <c r="R2075" s="38" t="s">
        <v>206</v>
      </c>
      <c r="S2075" s="39" t="s">
        <v>202</v>
      </c>
      <c r="T2075" s="44" t="s">
        <v>211</v>
      </c>
      <c r="U2075" s="416"/>
      <c r="V2075" s="666"/>
      <c r="W2075" s="565"/>
      <c r="X2075" s="28"/>
      <c r="Y2075" s="21" t="s">
        <v>212</v>
      </c>
      <c r="Z2075" s="21" t="s">
        <v>210</v>
      </c>
      <c r="AB2075" s="45" t="s">
        <v>213</v>
      </c>
      <c r="AC2075" s="45" t="s">
        <v>214</v>
      </c>
      <c r="AD2075" s="22"/>
    </row>
    <row r="2076" spans="1:30" s="7" customFormat="1" ht="15" customHeight="1" x14ac:dyDescent="0.15">
      <c r="A2076" s="29"/>
      <c r="B2076" s="623"/>
      <c r="C2076" s="628"/>
      <c r="D2076" s="631"/>
      <c r="E2076" s="509"/>
      <c r="F2076" s="515" t="e">
        <f>IF(#REF!="","",#REF!)</f>
        <v>#REF!</v>
      </c>
      <c r="G2076" s="516"/>
      <c r="H2076" s="439" t="e">
        <f>IF(#REF!="","",#REF!)</f>
        <v>#REF!</v>
      </c>
      <c r="I2076" s="440"/>
      <c r="J2076" s="440"/>
      <c r="K2076" s="440"/>
      <c r="L2076" s="441" t="e">
        <f>IF(#REF!="","",#REF!)</f>
        <v>#REF!</v>
      </c>
      <c r="M2076" s="442"/>
      <c r="N2076" s="442"/>
      <c r="O2076" s="443" t="e">
        <f>SUM($L2076:$N2078)</f>
        <v>#REF!</v>
      </c>
      <c r="P2076" s="444"/>
      <c r="Q2076" s="513"/>
      <c r="R2076" s="42" t="e">
        <f>IF(#REF!="","",#REF!)</f>
        <v>#REF!</v>
      </c>
      <c r="S2076" s="40" t="e">
        <f>IF(#REF!="","",#REF!)</f>
        <v>#REF!</v>
      </c>
      <c r="T2076" s="617" t="e">
        <f>SUM($S2076:$S2078)</f>
        <v>#REF!</v>
      </c>
      <c r="U2076" s="416"/>
      <c r="V2076" s="666"/>
      <c r="W2076" s="565"/>
      <c r="X2076" s="23" t="e">
        <f>IF(OR(Y2076=2,Z2076=2,AB2076=2,AC2076=2),"入力不備あり","")</f>
        <v>#REF!</v>
      </c>
      <c r="Y2076" s="41" t="e">
        <f>IF(AND(F2076="",H2076="",L2076=""),"",IF(AND(F2076&lt;&gt;"",F2076&gt;0,L2076&lt;&gt;"",L2076&gt;0,H2076="○"),"",2))</f>
        <v>#REF!</v>
      </c>
      <c r="Z2076" s="41" t="e">
        <f>IF(AND(R2076="",S2076=""),"",IF(AND(R2076&gt;0,R2076&lt;&gt;"",S2076&gt;0,S2076&lt;&gt;""),"",2))</f>
        <v>#REF!</v>
      </c>
      <c r="AA2076" s="30"/>
      <c r="AB2076" s="7" t="e">
        <f>IF(AND(O2076=0,#REF!=0),"",IF(O2076=#REF!,1,2))</f>
        <v>#REF!</v>
      </c>
      <c r="AC2076" s="7" t="e">
        <f>IF(AND(T2076=0,#REF!=0),"",IF(T2076=#REF!,1,2))</f>
        <v>#REF!</v>
      </c>
    </row>
    <row r="2077" spans="1:30" s="7" customFormat="1" ht="15" customHeight="1" x14ac:dyDescent="0.15">
      <c r="A2077" s="29"/>
      <c r="B2077" s="623"/>
      <c r="C2077" s="628"/>
      <c r="D2077" s="631"/>
      <c r="E2077" s="509"/>
      <c r="F2077" s="500" t="e">
        <f>IF(#REF!="","",#REF!)</f>
        <v>#REF!</v>
      </c>
      <c r="G2077" s="501"/>
      <c r="H2077" s="448" t="e">
        <f>IF(#REF!="","",#REF!)</f>
        <v>#REF!</v>
      </c>
      <c r="I2077" s="449"/>
      <c r="J2077" s="449"/>
      <c r="K2077" s="449"/>
      <c r="L2077" s="450" t="e">
        <f>IF(#REF!="","",#REF!)</f>
        <v>#REF!</v>
      </c>
      <c r="M2077" s="451"/>
      <c r="N2077" s="451"/>
      <c r="O2077" s="445"/>
      <c r="P2077" s="444"/>
      <c r="Q2077" s="513"/>
      <c r="R2077" s="42" t="e">
        <f>IF(#REF!="","",#REF!)</f>
        <v>#REF!</v>
      </c>
      <c r="S2077" s="40" t="e">
        <f>IF(#REF!="","",#REF!)</f>
        <v>#REF!</v>
      </c>
      <c r="T2077" s="618"/>
      <c r="U2077" s="416"/>
      <c r="V2077" s="666"/>
      <c r="W2077" s="565"/>
      <c r="X2077" s="23" t="e">
        <f>IF(OR(Y2077=2,Z2077=2),"入力不備あり","")</f>
        <v>#REF!</v>
      </c>
      <c r="Y2077" s="41" t="e">
        <f>IF(AND(F2077="",H2077="",L2077=""),"",IF(AND(F2077&lt;&gt;"",F2077&gt;0,L2077&lt;&gt;"",L2077&gt;0,H2077="○"),"",2))</f>
        <v>#REF!</v>
      </c>
      <c r="Z2077" s="41" t="e">
        <f t="shared" ref="Z2077:Z2078" si="364">IF(AND(R2077="",S2077=""),"",IF(AND(R2077&gt;0,R2077&lt;&gt;"",S2077&gt;0,S2077&lt;&gt;""),"",2))</f>
        <v>#REF!</v>
      </c>
      <c r="AA2077" s="30"/>
    </row>
    <row r="2078" spans="1:30" s="7" customFormat="1" ht="15" customHeight="1" thickBot="1" x14ac:dyDescent="0.2">
      <c r="A2078" s="29"/>
      <c r="B2078" s="623"/>
      <c r="C2078" s="628"/>
      <c r="D2078" s="631"/>
      <c r="E2078" s="615"/>
      <c r="F2078" s="620" t="e">
        <f>IF(#REF!="","",#REF!)</f>
        <v>#REF!</v>
      </c>
      <c r="G2078" s="621"/>
      <c r="H2078" s="640" t="e">
        <f>IF(#REF!="","",#REF!)</f>
        <v>#REF!</v>
      </c>
      <c r="I2078" s="641"/>
      <c r="J2078" s="641"/>
      <c r="K2078" s="641"/>
      <c r="L2078" s="642" t="e">
        <f>IF(#REF!="","",#REF!)</f>
        <v>#REF!</v>
      </c>
      <c r="M2078" s="643"/>
      <c r="N2078" s="643"/>
      <c r="O2078" s="663"/>
      <c r="P2078" s="664"/>
      <c r="Q2078" s="616"/>
      <c r="R2078" s="59" t="e">
        <f>IF(#REF!="","",#REF!)</f>
        <v>#REF!</v>
      </c>
      <c r="S2078" s="60" t="e">
        <f>IF(#REF!="","",#REF!)</f>
        <v>#REF!</v>
      </c>
      <c r="T2078" s="619"/>
      <c r="U2078" s="416"/>
      <c r="V2078" s="666"/>
      <c r="W2078" s="565"/>
      <c r="X2078" s="23" t="e">
        <f>IF(OR(Y2078=2,Z2078=2),"入力不備あり","")</f>
        <v>#REF!</v>
      </c>
      <c r="Y2078" s="41" t="e">
        <f>IF(AND(F2078="",H2078="",L2078=""),"",IF(AND(F2078&lt;&gt;"",F2078&gt;0,L2078&lt;&gt;"",L2078&gt;0,H2078="○"),"",2))</f>
        <v>#REF!</v>
      </c>
      <c r="Z2078" s="41" t="e">
        <f t="shared" si="364"/>
        <v>#REF!</v>
      </c>
      <c r="AA2078" s="30"/>
    </row>
    <row r="2079" spans="1:30" s="7" customFormat="1" ht="27.6" customHeight="1" x14ac:dyDescent="0.15">
      <c r="A2079" s="320"/>
      <c r="B2079" s="624"/>
      <c r="C2079" s="326" t="s">
        <v>215</v>
      </c>
      <c r="D2079" s="327"/>
      <c r="E2079" s="608" t="e">
        <f>IF(#REF!="","",#REF!)</f>
        <v>#REF!</v>
      </c>
      <c r="F2079" s="609"/>
      <c r="G2079" s="609"/>
      <c r="H2079" s="609"/>
      <c r="I2079" s="609"/>
      <c r="J2079" s="609"/>
      <c r="K2079" s="609"/>
      <c r="L2079" s="609"/>
      <c r="M2079" s="609"/>
      <c r="N2079" s="609"/>
      <c r="O2079" s="609"/>
      <c r="P2079" s="609"/>
      <c r="Q2079" s="609"/>
      <c r="R2079" s="609"/>
      <c r="S2079" s="609"/>
      <c r="T2079" s="609"/>
      <c r="U2079" s="609"/>
      <c r="V2079" s="609"/>
      <c r="W2079" s="610"/>
    </row>
    <row r="2080" spans="1:30" s="7" customFormat="1" ht="27.6" customHeight="1" thickBot="1" x14ac:dyDescent="0.2">
      <c r="A2080" s="320"/>
      <c r="B2080" s="624"/>
      <c r="C2080" s="326" t="s">
        <v>216</v>
      </c>
      <c r="D2080" s="327"/>
      <c r="E2080" s="608" t="e">
        <f>IF(#REF!="","",#REF!)</f>
        <v>#REF!</v>
      </c>
      <c r="F2080" s="609"/>
      <c r="G2080" s="609"/>
      <c r="H2080" s="609"/>
      <c r="I2080" s="609"/>
      <c r="J2080" s="609"/>
      <c r="K2080" s="609"/>
      <c r="L2080" s="609"/>
      <c r="M2080" s="609"/>
      <c r="N2080" s="609"/>
      <c r="O2080" s="609"/>
      <c r="P2080" s="609"/>
      <c r="Q2080" s="609"/>
      <c r="R2080" s="611"/>
      <c r="S2080" s="611"/>
      <c r="T2080" s="611"/>
      <c r="U2080" s="611"/>
      <c r="V2080" s="611"/>
      <c r="W2080" s="612"/>
    </row>
    <row r="2081" spans="1:33" s="7" customFormat="1" ht="18.600000000000001" customHeight="1" x14ac:dyDescent="0.15">
      <c r="A2081" s="320"/>
      <c r="B2081" s="624"/>
      <c r="C2081" s="332" t="s">
        <v>217</v>
      </c>
      <c r="D2081" s="333"/>
      <c r="E2081" s="333"/>
      <c r="F2081" s="334"/>
      <c r="G2081" s="377" t="s">
        <v>218</v>
      </c>
      <c r="H2081" s="378"/>
      <c r="I2081" s="378"/>
      <c r="J2081" s="378"/>
      <c r="K2081" s="378"/>
      <c r="L2081" s="378"/>
      <c r="M2081" s="378"/>
      <c r="N2081" s="378"/>
      <c r="O2081" s="378"/>
      <c r="P2081" s="378"/>
      <c r="Q2081" s="378"/>
      <c r="R2081" s="389" t="e">
        <f>IF(X2081&lt;&gt;"","","【入力内容確認欄】以下を確認し【作業用】事業計画書(間接)シートを修正願います。")</f>
        <v>#REF!</v>
      </c>
      <c r="S2081" s="632"/>
      <c r="T2081" s="632"/>
      <c r="U2081" s="632"/>
      <c r="V2081" s="632"/>
      <c r="W2081" s="633"/>
      <c r="X2081" s="68" t="e">
        <f>IF(AND(R2084="",R2085="",R2086="",R2087="",R2088="",R2089=""),"左の市区町村に係る入力が完了しました。今一度、記載内容をご確認ください。","")</f>
        <v>#REF!</v>
      </c>
    </row>
    <row r="2082" spans="1:33" s="7" customFormat="1" ht="9" customHeight="1" x14ac:dyDescent="0.15">
      <c r="A2082" s="320"/>
      <c r="B2082" s="624"/>
      <c r="C2082" s="335"/>
      <c r="D2082" s="336"/>
      <c r="E2082" s="336"/>
      <c r="F2082" s="337"/>
      <c r="G2082" s="379"/>
      <c r="H2082" s="380"/>
      <c r="I2082" s="380"/>
      <c r="J2082" s="380"/>
      <c r="K2082" s="380"/>
      <c r="L2082" s="380"/>
      <c r="M2082" s="380"/>
      <c r="N2082" s="380"/>
      <c r="O2082" s="380"/>
      <c r="P2082" s="380"/>
      <c r="Q2082" s="380"/>
      <c r="R2082" s="634"/>
      <c r="S2082" s="635"/>
      <c r="T2082" s="635"/>
      <c r="U2082" s="635"/>
      <c r="V2082" s="635"/>
      <c r="W2082" s="636"/>
    </row>
    <row r="2083" spans="1:33" s="7" customFormat="1" ht="9" customHeight="1" thickBot="1" x14ac:dyDescent="0.2">
      <c r="A2083" s="320"/>
      <c r="B2083" s="624"/>
      <c r="C2083" s="335"/>
      <c r="D2083" s="336"/>
      <c r="E2083" s="336"/>
      <c r="F2083" s="337"/>
      <c r="G2083" s="381"/>
      <c r="H2083" s="382"/>
      <c r="I2083" s="382"/>
      <c r="J2083" s="382"/>
      <c r="K2083" s="382"/>
      <c r="L2083" s="382"/>
      <c r="M2083" s="382"/>
      <c r="N2083" s="382"/>
      <c r="O2083" s="382"/>
      <c r="P2083" s="382"/>
      <c r="Q2083" s="382"/>
      <c r="R2083" s="637"/>
      <c r="S2083" s="638"/>
      <c r="T2083" s="638"/>
      <c r="U2083" s="638"/>
      <c r="V2083" s="638"/>
      <c r="W2083" s="639"/>
    </row>
    <row r="2084" spans="1:33" s="7" customFormat="1" ht="17.45" customHeight="1" x14ac:dyDescent="0.15">
      <c r="A2084" s="320"/>
      <c r="B2084" s="624"/>
      <c r="C2084" s="335"/>
      <c r="D2084" s="336"/>
      <c r="E2084" s="336"/>
      <c r="F2084" s="337"/>
      <c r="G2084" s="398" t="e">
        <f>IF(#REF!="","",#REF!)</f>
        <v>#REF!</v>
      </c>
      <c r="H2084" s="399"/>
      <c r="I2084" s="399"/>
      <c r="J2084" s="399"/>
      <c r="K2084" s="399"/>
      <c r="L2084" s="399"/>
      <c r="M2084" s="399"/>
      <c r="N2084" s="399"/>
      <c r="O2084" s="399"/>
      <c r="P2084" s="399"/>
      <c r="Q2084" s="399"/>
      <c r="R2084" s="646" t="e" cm="1">
        <f t="array" ref="R2084">IF(AND(X2053:X2078="",A2055:A2078=""),"","・報酬・期末勤勉手当・交通費・合計額・都道府県/国の補助金額のいずれかに不備あり。")</f>
        <v>#REF!</v>
      </c>
      <c r="S2084" s="647"/>
      <c r="T2084" s="647"/>
      <c r="U2084" s="647"/>
      <c r="V2084" s="647"/>
      <c r="W2084" s="648"/>
    </row>
    <row r="2085" spans="1:33" s="7" customFormat="1" ht="17.45" customHeight="1" x14ac:dyDescent="0.15">
      <c r="A2085" s="320"/>
      <c r="B2085" s="624"/>
      <c r="C2085" s="335"/>
      <c r="D2085" s="336"/>
      <c r="E2085" s="336"/>
      <c r="F2085" s="337"/>
      <c r="G2085" s="374" t="s">
        <v>219</v>
      </c>
      <c r="H2085" s="388"/>
      <c r="I2085" s="388"/>
      <c r="J2085" s="388"/>
      <c r="K2085" s="388"/>
      <c r="L2085" s="388"/>
      <c r="M2085" s="388"/>
      <c r="N2085" s="388"/>
      <c r="O2085" s="388"/>
      <c r="P2085" s="388"/>
      <c r="Q2085" s="388"/>
      <c r="R2085" s="367" t="str">
        <f>IF(A2051="市町村名×","・【C列】市区町村名：未入力または不備あり。","")</f>
        <v>・【C列】市区町村名：未入力または不備あり。</v>
      </c>
      <c r="S2085" s="644"/>
      <c r="T2085" s="644"/>
      <c r="U2085" s="644"/>
      <c r="V2085" s="644"/>
      <c r="W2085" s="645"/>
    </row>
    <row r="2086" spans="1:33" s="7" customFormat="1" ht="17.45" customHeight="1" x14ac:dyDescent="0.15">
      <c r="A2086" s="320"/>
      <c r="B2086" s="624"/>
      <c r="C2086" s="338"/>
      <c r="D2086" s="339"/>
      <c r="E2086" s="339"/>
      <c r="F2086" s="340"/>
      <c r="G2086" s="364" t="e">
        <f>IF(#REF!="","",#REF!)</f>
        <v>#REF!</v>
      </c>
      <c r="H2086" s="365"/>
      <c r="I2086" s="365"/>
      <c r="J2086" s="366"/>
      <c r="K2086" s="366"/>
      <c r="L2086" s="366"/>
      <c r="M2086" s="366"/>
      <c r="N2086" s="366"/>
      <c r="O2086" s="366"/>
      <c r="P2086" s="366"/>
      <c r="Q2086" s="366"/>
      <c r="R2086" s="367" t="e">
        <f>IF(OR(AF2055=2,NOT(AND(V2053&gt;0.3*U2053,V2053&lt;0.4*U2053,V2053&gt;=W2053))),"・【V列】都道府県補助額：未入力または不備あり。","")</f>
        <v>#REF!</v>
      </c>
      <c r="S2086" s="644"/>
      <c r="T2086" s="644"/>
      <c r="U2086" s="644"/>
      <c r="V2086" s="644"/>
      <c r="W2086" s="645"/>
    </row>
    <row r="2087" spans="1:33" s="7" customFormat="1" ht="17.45" customHeight="1" x14ac:dyDescent="0.15">
      <c r="A2087" s="320"/>
      <c r="B2087" s="624"/>
      <c r="C2087" s="348" t="s">
        <v>241</v>
      </c>
      <c r="D2087" s="349"/>
      <c r="E2087" s="349"/>
      <c r="F2087" s="350"/>
      <c r="G2087" s="372" t="s">
        <v>221</v>
      </c>
      <c r="H2087" s="373"/>
      <c r="I2087" s="373"/>
      <c r="J2087" s="372" t="s">
        <v>222</v>
      </c>
      <c r="K2087" s="373"/>
      <c r="L2087" s="373"/>
      <c r="M2087" s="373"/>
      <c r="N2087" s="374" t="s">
        <v>223</v>
      </c>
      <c r="O2087" s="366"/>
      <c r="P2087" s="366"/>
      <c r="Q2087" s="366"/>
      <c r="R2087" s="341" t="e">
        <f>IF(AND(W2053&lt;=U2053/3,MOD(W2053,1000)=0,NOT(W2053=0),AG2055=1),"","・【W列】国庫補助希望額に不備あり。")</f>
        <v>#REF!</v>
      </c>
      <c r="S2087" s="649"/>
      <c r="T2087" s="649"/>
      <c r="U2087" s="649"/>
      <c r="V2087" s="649"/>
      <c r="W2087" s="650"/>
    </row>
    <row r="2088" spans="1:33" s="7" customFormat="1" ht="17.45" customHeight="1" x14ac:dyDescent="0.15">
      <c r="A2088" s="320"/>
      <c r="B2088" s="624"/>
      <c r="C2088" s="370"/>
      <c r="D2088" s="371"/>
      <c r="E2088" s="371"/>
      <c r="F2088" s="371"/>
      <c r="G2088" s="364" t="e">
        <f>IF(#REF!="","",#REF!)</f>
        <v>#REF!</v>
      </c>
      <c r="H2088" s="375"/>
      <c r="I2088" s="376"/>
      <c r="J2088" s="364" t="e">
        <f>IF(#REF!="","",#REF!)</f>
        <v>#REF!</v>
      </c>
      <c r="K2088" s="375"/>
      <c r="L2088" s="375"/>
      <c r="M2088" s="376"/>
      <c r="N2088" s="364" t="e">
        <f>IF(#REF!="","",#REF!)</f>
        <v>#REF!</v>
      </c>
      <c r="O2088" s="375"/>
      <c r="P2088" s="375"/>
      <c r="Q2088" s="375"/>
      <c r="R2088" s="651" t="e">
        <f>IF(AND(SUM(F2076:G2078)&lt;=D2053,SUM(R2076:R2078)&lt;=D2053),"","・報酬の「配置人数」には年間を通じた配置予定人数を記載してください。(※１)及び記入例参照")</f>
        <v>#REF!</v>
      </c>
      <c r="S2088" s="652"/>
      <c r="T2088" s="652"/>
      <c r="U2088" s="652"/>
      <c r="V2088" s="652"/>
      <c r="W2088" s="653"/>
      <c r="X2088" s="31" t="str">
        <f>IF(AND(O2088="○",T2088="○"),"①か②の",IF(AND(O2088="―",T2088="―"),"エラー",""))</f>
        <v/>
      </c>
    </row>
    <row r="2089" spans="1:33" s="7" customFormat="1" ht="17.45" customHeight="1" x14ac:dyDescent="0.15">
      <c r="A2089" s="320"/>
      <c r="B2089" s="624"/>
      <c r="C2089" s="348" t="s">
        <v>224</v>
      </c>
      <c r="D2089" s="349"/>
      <c r="E2089" s="349"/>
      <c r="F2089" s="350"/>
      <c r="G2089" s="354" t="s">
        <v>225</v>
      </c>
      <c r="H2089" s="354"/>
      <c r="I2089" s="354"/>
      <c r="J2089" s="355" t="s">
        <v>242</v>
      </c>
      <c r="K2089" s="356"/>
      <c r="L2089" s="356"/>
      <c r="M2089" s="356"/>
      <c r="N2089" s="356"/>
      <c r="O2089" s="356"/>
      <c r="P2089" s="356"/>
      <c r="Q2089" s="356"/>
      <c r="R2089" s="651" t="e">
        <f>IF(AND(OR(COUNTIF(J2090,"①*"),COUNTIF(J2090,"②*")),AND(E2079&lt;&gt;"",E2080&lt;&gt;"",G2084="○",G2086="○",G2088="○",J2088="○",N2088="○",G2090="○")),"","・【成果目標】・【成果指標】・【部活動指導員について】・【支給要件の確認】・【部活動指導員の指導状況】・【地域連携・地域移行に資する取組】のいずれかに未入力箇所あり。")</f>
        <v>#REF!</v>
      </c>
      <c r="S2089" s="546"/>
      <c r="T2089" s="546"/>
      <c r="U2089" s="546"/>
      <c r="V2089" s="546"/>
      <c r="W2089" s="547"/>
    </row>
    <row r="2090" spans="1:33" s="7" customFormat="1" ht="26.45" customHeight="1" thickBot="1" x14ac:dyDescent="0.2">
      <c r="A2090" s="320"/>
      <c r="B2090" s="625"/>
      <c r="C2090" s="351"/>
      <c r="D2090" s="352"/>
      <c r="E2090" s="352"/>
      <c r="F2090" s="353"/>
      <c r="G2090" s="363" t="e">
        <f>IF(#REF!="","",#REF!)</f>
        <v>#REF!</v>
      </c>
      <c r="H2090" s="363"/>
      <c r="I2090" s="363"/>
      <c r="J2090" s="657" t="e">
        <f>IF(#REF!="","",#REF!)</f>
        <v>#REF!</v>
      </c>
      <c r="K2090" s="658"/>
      <c r="L2090" s="658"/>
      <c r="M2090" s="658"/>
      <c r="N2090" s="658"/>
      <c r="O2090" s="658"/>
      <c r="P2090" s="658"/>
      <c r="Q2090" s="658"/>
      <c r="R2090" s="654"/>
      <c r="S2090" s="655"/>
      <c r="T2090" s="655"/>
      <c r="U2090" s="655"/>
      <c r="V2090" s="655"/>
      <c r="W2090" s="656"/>
      <c r="X2090" s="31" t="str">
        <f>IF(AND(O2090="○",T2090="○"),"①か②の",IF(AND(O2090="―",T2090="―"),"エラー",""))</f>
        <v/>
      </c>
    </row>
    <row r="2091" spans="1:33" s="7" customFormat="1" ht="26.45" customHeight="1" x14ac:dyDescent="0.15">
      <c r="A2091" s="24" t="str">
        <f>IF(OR(COUNTIF(C2093,"*区"),COUNTIF(C2093,"*市"),COUNTIF(C2093,"*町"),COUNTIF(C2093,"*村"),COUNTIF(C2093,"*組合")),"○","市町村名×")</f>
        <v>市町村名×</v>
      </c>
      <c r="B2091" s="490" t="s">
        <v>106</v>
      </c>
      <c r="C2091" s="659" t="s">
        <v>236</v>
      </c>
      <c r="D2091" s="661" t="s">
        <v>237</v>
      </c>
      <c r="E2091" s="409" t="s">
        <v>191</v>
      </c>
      <c r="F2091" s="410"/>
      <c r="G2091" s="410"/>
      <c r="H2091" s="410"/>
      <c r="I2091" s="410"/>
      <c r="J2091" s="410"/>
      <c r="K2091" s="410"/>
      <c r="L2091" s="410"/>
      <c r="M2091" s="410"/>
      <c r="N2091" s="410"/>
      <c r="O2091" s="410"/>
      <c r="P2091" s="410"/>
      <c r="Q2091" s="410"/>
      <c r="R2091" s="410"/>
      <c r="S2091" s="410"/>
      <c r="T2091" s="410"/>
      <c r="U2091" s="492" t="s">
        <v>192</v>
      </c>
      <c r="V2091" s="492" t="s">
        <v>238</v>
      </c>
      <c r="W2091" s="517" t="s">
        <v>193</v>
      </c>
      <c r="X2091" s="25" t="e">
        <f>IF(OR(AF2095=2,NOT(AND(V2093&gt;0.3*U2093,V2093&lt;0.4*U2093,V2093&gt;=W2093))),"※３参照：【Ｕ列】都道府県補助額を確認してください","")</f>
        <v>#REF!</v>
      </c>
      <c r="Y2091" s="26"/>
    </row>
    <row r="2092" spans="1:33" s="7" customFormat="1" ht="21.6" customHeight="1" thickBot="1" x14ac:dyDescent="0.2">
      <c r="A2092" s="24" t="str">
        <f>IF(B2093="都道府県確認欄","No.不備","")</f>
        <v/>
      </c>
      <c r="B2092" s="491"/>
      <c r="C2092" s="660"/>
      <c r="D2092" s="662"/>
      <c r="E2092" s="411"/>
      <c r="F2092" s="412"/>
      <c r="G2092" s="412"/>
      <c r="H2092" s="412"/>
      <c r="I2092" s="412"/>
      <c r="J2092" s="412"/>
      <c r="K2092" s="412"/>
      <c r="L2092" s="412"/>
      <c r="M2092" s="412"/>
      <c r="N2092" s="412"/>
      <c r="O2092" s="412"/>
      <c r="P2092" s="412"/>
      <c r="Q2092" s="412"/>
      <c r="R2092" s="412"/>
      <c r="S2092" s="412"/>
      <c r="T2092" s="412"/>
      <c r="U2092" s="493"/>
      <c r="V2092" s="493"/>
      <c r="W2092" s="518"/>
      <c r="X2092" s="25" t="e">
        <f>IF(AND(W2093&lt;=U2093/3,MOD(W2093,1000)=0,NOT(W2093=0),AG2095=1),"","※３参照：【Ｖ列】国庫補助希望額を確認してください。")</f>
        <v>#REF!</v>
      </c>
      <c r="Y2092" s="26"/>
    </row>
    <row r="2093" spans="1:33" s="7" customFormat="1" ht="24" customHeight="1" x14ac:dyDescent="0.15">
      <c r="A2093" s="14"/>
      <c r="B2093" s="622" t="str">
        <f>IFERROR(IF(OR(COUNTIF(C2093,"*区"),COUNTIF(C2093,"*市"),COUNTIF(C2093,"*町"),COUNTIF(C2093,"*村"),COUNTIF(C2093,"*組合")),B2053+1,"－"),"都道府県確認欄")</f>
        <v>－</v>
      </c>
      <c r="C2093" s="626" t="e">
        <f>#REF!</f>
        <v>#REF!</v>
      </c>
      <c r="D2093" s="629" t="e">
        <f>SUM($F2095:$F2114)</f>
        <v>#REF!</v>
      </c>
      <c r="E2093" s="523" t="s">
        <v>194</v>
      </c>
      <c r="F2093" s="524" t="s">
        <v>195</v>
      </c>
      <c r="G2093" s="526" t="s">
        <v>196</v>
      </c>
      <c r="H2093" s="528" t="s">
        <v>197</v>
      </c>
      <c r="I2093" s="423" t="s">
        <v>198</v>
      </c>
      <c r="J2093" s="424"/>
      <c r="K2093" s="425"/>
      <c r="L2093" s="429" t="s">
        <v>100</v>
      </c>
      <c r="M2093" s="430"/>
      <c r="N2093" s="430"/>
      <c r="O2093" s="430"/>
      <c r="P2093" s="430"/>
      <c r="Q2093" s="430"/>
      <c r="R2093" s="430"/>
      <c r="S2093" s="431"/>
      <c r="T2093" s="413" t="s">
        <v>199</v>
      </c>
      <c r="U2093" s="415" t="e">
        <f>SUM($T2095,$O2116,$T2116)</f>
        <v>#REF!</v>
      </c>
      <c r="V2093" s="665" t="e">
        <f>#REF!</f>
        <v>#REF!</v>
      </c>
      <c r="W2093" s="667" t="e">
        <f>#REF!</f>
        <v>#REF!</v>
      </c>
      <c r="X2093" s="23" t="e">
        <f>IF(AND(AD2095=1,AE2095=1,AF2095=1,AG2095=1),"","入力不備あり")</f>
        <v>#REF!</v>
      </c>
      <c r="Y2093" s="26"/>
    </row>
    <row r="2094" spans="1:33" s="7" customFormat="1" ht="12.6" customHeight="1" thickBot="1" x14ac:dyDescent="0.2">
      <c r="A2094" s="14"/>
      <c r="B2094" s="623"/>
      <c r="C2094" s="627"/>
      <c r="D2094" s="630"/>
      <c r="E2094" s="523"/>
      <c r="F2094" s="525"/>
      <c r="G2094" s="527"/>
      <c r="H2094" s="529"/>
      <c r="I2094" s="426"/>
      <c r="J2094" s="427"/>
      <c r="K2094" s="428"/>
      <c r="L2094" s="432"/>
      <c r="M2094" s="432"/>
      <c r="N2094" s="432"/>
      <c r="O2094" s="432"/>
      <c r="P2094" s="432"/>
      <c r="Q2094" s="432"/>
      <c r="R2094" s="432"/>
      <c r="S2094" s="433"/>
      <c r="T2094" s="414"/>
      <c r="U2094" s="416"/>
      <c r="V2094" s="666"/>
      <c r="W2094" s="565"/>
      <c r="X2094" s="26"/>
      <c r="Y2094" s="7" t="s">
        <v>180</v>
      </c>
      <c r="Z2094" s="7" t="s">
        <v>200</v>
      </c>
      <c r="AA2094" s="7" t="s">
        <v>201</v>
      </c>
      <c r="AB2094" s="7" t="s">
        <v>202</v>
      </c>
      <c r="AD2094" s="7" t="s">
        <v>203</v>
      </c>
      <c r="AE2094" s="7" t="s">
        <v>107</v>
      </c>
      <c r="AF2094" s="7" t="s">
        <v>239</v>
      </c>
      <c r="AG2094" s="7" t="s">
        <v>204</v>
      </c>
    </row>
    <row r="2095" spans="1:33" s="7" customFormat="1" ht="17.45" customHeight="1" x14ac:dyDescent="0.15">
      <c r="A2095" s="27" t="e">
        <f>IF(AND(F2095&lt;&gt;"",G2095&lt;&gt;"",H2095&lt;&gt;"",I2095&lt;&gt;""),"","入力不備あり")</f>
        <v>#REF!</v>
      </c>
      <c r="B2095" s="623"/>
      <c r="C2095" s="628"/>
      <c r="D2095" s="631"/>
      <c r="E2095" s="523"/>
      <c r="F2095" s="47" t="e">
        <f>IF(#REF!="","",#REF!)</f>
        <v>#REF!</v>
      </c>
      <c r="G2095" s="49" t="e">
        <f>IF(#REF!="","",#REF!)</f>
        <v>#REF!</v>
      </c>
      <c r="H2095" s="54" t="e">
        <f>IF(#REF!="","",#REF!)</f>
        <v>#REF!</v>
      </c>
      <c r="I2095" s="385" t="str">
        <f>IFERROR(INT(G2095*H2095),"")</f>
        <v/>
      </c>
      <c r="J2095" s="386"/>
      <c r="K2095" s="387"/>
      <c r="L2095" s="613" t="e">
        <f>IF(#REF!="","",#REF!)</f>
        <v>#REF!</v>
      </c>
      <c r="M2095" s="613"/>
      <c r="N2095" s="613"/>
      <c r="O2095" s="613"/>
      <c r="P2095" s="613"/>
      <c r="Q2095" s="613"/>
      <c r="R2095" s="613"/>
      <c r="S2095" s="614"/>
      <c r="T2095" s="567">
        <f>SUM($I2095:$K2114)</f>
        <v>0</v>
      </c>
      <c r="U2095" s="416"/>
      <c r="V2095" s="666"/>
      <c r="W2095" s="565"/>
      <c r="X2095" s="23" t="e">
        <f>IF(AND(Y2095=1,Z2095=1,AA2095=1,AB2095=1,AD2095=1,AE2095=1,AF2095=1,AG2095=1),"","入力不備あり")</f>
        <v>#REF!</v>
      </c>
      <c r="Y2095" s="7">
        <f>IFERROR(IF(F2095="",2,IF(AND(F2095&gt;=1,(MOD(F2095,1)=0)),1,IF(AND(F2095=0,L2095&lt;&gt;""),1,2))),2)</f>
        <v>2</v>
      </c>
      <c r="Z2095" s="7" t="e">
        <f>IF(G2095="",2,IF(G2095&lt;=1600,1,2))</f>
        <v>#REF!</v>
      </c>
      <c r="AA2095" s="7" t="e">
        <f>IF(H2095="",2,IF(H2095&gt;=0,1,2))</f>
        <v>#REF!</v>
      </c>
      <c r="AB2095" s="7" t="e">
        <f>IF(I2095=#REF!,1,2)</f>
        <v>#REF!</v>
      </c>
      <c r="AD2095" s="7" t="e">
        <f>IF(T2095=#REF!,1,2)</f>
        <v>#REF!</v>
      </c>
      <c r="AE2095" s="7" t="e">
        <f>IF(U2093=#REF!,1,2)</f>
        <v>#REF!</v>
      </c>
      <c r="AF2095" s="7" t="e">
        <f>IF(V2093=0,2,IF(#REF!="",2,IF(V2093=#REF!,1,2)))</f>
        <v>#REF!</v>
      </c>
      <c r="AG2095" s="7" t="e">
        <f>IF(W2093=0,2,IF(W2093=#REF!,1,2))</f>
        <v>#REF!</v>
      </c>
    </row>
    <row r="2096" spans="1:33" s="7" customFormat="1" ht="17.45" customHeight="1" x14ac:dyDescent="0.15">
      <c r="A2096" s="27" t="e">
        <f>IF(AND(F2096="",G2096="",H2096="",I2096="",L2096=""),"",IF(AND(F2096&lt;&gt;"",G2096&lt;&gt;"",H2096&lt;&gt;"",I2096&lt;&gt;""),"","入力不備あり"))</f>
        <v>#REF!</v>
      </c>
      <c r="B2096" s="623"/>
      <c r="C2096" s="628"/>
      <c r="D2096" s="631"/>
      <c r="E2096" s="523"/>
      <c r="F2096" s="47" t="e">
        <f>IF(#REF!="","",#REF!)</f>
        <v>#REF!</v>
      </c>
      <c r="G2096" s="49" t="e">
        <f>IF(#REF!="","",#REF!)</f>
        <v>#REF!</v>
      </c>
      <c r="H2096" s="54" t="e">
        <f>IF(#REF!="","",#REF!)</f>
        <v>#REF!</v>
      </c>
      <c r="I2096" s="385" t="str">
        <f>IFERROR(INT(G2096*H2096),"")</f>
        <v/>
      </c>
      <c r="J2096" s="386"/>
      <c r="K2096" s="387"/>
      <c r="L2096" s="613" t="e">
        <f>IF(#REF!="","",#REF!)</f>
        <v>#REF!</v>
      </c>
      <c r="M2096" s="613"/>
      <c r="N2096" s="613"/>
      <c r="O2096" s="613"/>
      <c r="P2096" s="613"/>
      <c r="Q2096" s="613"/>
      <c r="R2096" s="613"/>
      <c r="S2096" s="614"/>
      <c r="T2096" s="567"/>
      <c r="U2096" s="416"/>
      <c r="V2096" s="666"/>
      <c r="W2096" s="565"/>
      <c r="X2096" s="23" t="e">
        <f>IF(AND(Y2096=3,Z2096=3,AA2096=3),"",IF(AND(Y2096=1,Z2096=1,AA2096=1,AB2096=1),"","入力不備あり"))</f>
        <v>#REF!</v>
      </c>
      <c r="Y2096" s="7">
        <f>IFERROR(IF(F2096="",3,IF(AND(F2096&gt;=1,(MOD(F2096,1)=0)),1,IF(AND(F2096=0,L2096&lt;&gt;""),1,2))),2)</f>
        <v>2</v>
      </c>
      <c r="Z2096" s="7" t="e">
        <f>IF(G2096="",3,IF(G2096&lt;=1600,1,2))</f>
        <v>#REF!</v>
      </c>
      <c r="AA2096" s="7" t="e">
        <f>IF(H2096="",3,IF(H2096&gt;=0,1,2))</f>
        <v>#REF!</v>
      </c>
      <c r="AB2096" s="7" t="e">
        <f>IF(I2096=#REF!,1,2)</f>
        <v>#REF!</v>
      </c>
    </row>
    <row r="2097" spans="1:28" s="7" customFormat="1" ht="17.45" customHeight="1" x14ac:dyDescent="0.15">
      <c r="A2097" s="27" t="e">
        <f>IF(AND(F2097="",G2097="",H2097="",I2097="",L2097=""),"",IF(AND(F2097&lt;&gt;"",G2097&lt;&gt;"",H2097&lt;&gt;"",I2097&lt;&gt;""),"","入力不備あり"))</f>
        <v>#REF!</v>
      </c>
      <c r="B2097" s="623"/>
      <c r="C2097" s="628"/>
      <c r="D2097" s="631"/>
      <c r="E2097" s="523"/>
      <c r="F2097" s="47" t="e">
        <f>IF(#REF!="","",#REF!)</f>
        <v>#REF!</v>
      </c>
      <c r="G2097" s="49" t="e">
        <f>IF(#REF!="","",#REF!)</f>
        <v>#REF!</v>
      </c>
      <c r="H2097" s="54" t="e">
        <f>IF(#REF!="","",#REF!)</f>
        <v>#REF!</v>
      </c>
      <c r="I2097" s="385" t="str">
        <f t="shared" ref="I2097:I2114" si="365">IFERROR(INT(G2097*H2097),"")</f>
        <v/>
      </c>
      <c r="J2097" s="386"/>
      <c r="K2097" s="387"/>
      <c r="L2097" s="613" t="e">
        <f>IF(#REF!="","",#REF!)</f>
        <v>#REF!</v>
      </c>
      <c r="M2097" s="613"/>
      <c r="N2097" s="613"/>
      <c r="O2097" s="613"/>
      <c r="P2097" s="613"/>
      <c r="Q2097" s="613"/>
      <c r="R2097" s="613"/>
      <c r="S2097" s="614"/>
      <c r="T2097" s="567"/>
      <c r="U2097" s="416"/>
      <c r="V2097" s="666"/>
      <c r="W2097" s="565"/>
      <c r="X2097" s="23" t="e">
        <f t="shared" ref="X2097:X2114" si="366">IF(AND(Y2097=3,Z2097=3,AA2097=3),"",IF(AND(Y2097=1,Z2097=1,AA2097=1,AB2097=1),"","入力不備あり"))</f>
        <v>#REF!</v>
      </c>
      <c r="Y2097" s="7">
        <f t="shared" ref="Y2097:Y2114" si="367">IFERROR(IF(F2097="",3,IF(AND(F2097&gt;=1,(MOD(F2097,1)=0)),1,IF(AND(F2097=0,L2097&lt;&gt;""),1,2))),2)</f>
        <v>2</v>
      </c>
      <c r="Z2097" s="7" t="e">
        <f t="shared" ref="Z2097:Z2114" si="368">IF(G2097="",3,IF(G2097&lt;=1600,1,2))</f>
        <v>#REF!</v>
      </c>
      <c r="AA2097" s="7" t="e">
        <f t="shared" ref="AA2097:AA2114" si="369">IF(H2097="",3,IF(H2097&gt;=0,1,2))</f>
        <v>#REF!</v>
      </c>
      <c r="AB2097" s="7" t="e">
        <f>IF(I2097=#REF!,1,2)</f>
        <v>#REF!</v>
      </c>
    </row>
    <row r="2098" spans="1:28" s="7" customFormat="1" ht="17.45" customHeight="1" x14ac:dyDescent="0.15">
      <c r="A2098" s="27" t="e">
        <f t="shared" ref="A2098:A2114" si="370">IF(AND(F2098="",G2098="",H2098="",I2098="",L2098=""),"",IF(AND(F2098&lt;&gt;"",G2098&lt;&gt;"",H2098&lt;&gt;"",I2098&lt;&gt;""),"","入力不備あり"))</f>
        <v>#REF!</v>
      </c>
      <c r="B2098" s="623"/>
      <c r="C2098" s="628"/>
      <c r="D2098" s="631"/>
      <c r="E2098" s="523"/>
      <c r="F2098" s="47" t="e">
        <f>IF(#REF!="","",#REF!)</f>
        <v>#REF!</v>
      </c>
      <c r="G2098" s="49" t="e">
        <f>IF(#REF!="","",#REF!)</f>
        <v>#REF!</v>
      </c>
      <c r="H2098" s="54" t="e">
        <f>IF(#REF!="","",#REF!)</f>
        <v>#REF!</v>
      </c>
      <c r="I2098" s="385" t="str">
        <f t="shared" si="365"/>
        <v/>
      </c>
      <c r="J2098" s="386"/>
      <c r="K2098" s="387"/>
      <c r="L2098" s="613" t="e">
        <f>IF(#REF!="","",#REF!)</f>
        <v>#REF!</v>
      </c>
      <c r="M2098" s="613"/>
      <c r="N2098" s="613"/>
      <c r="O2098" s="613"/>
      <c r="P2098" s="613"/>
      <c r="Q2098" s="613"/>
      <c r="R2098" s="613"/>
      <c r="S2098" s="614"/>
      <c r="T2098" s="567"/>
      <c r="U2098" s="416"/>
      <c r="V2098" s="666"/>
      <c r="W2098" s="565"/>
      <c r="X2098" s="23" t="e">
        <f t="shared" si="366"/>
        <v>#REF!</v>
      </c>
      <c r="Y2098" s="7">
        <f t="shared" si="367"/>
        <v>2</v>
      </c>
      <c r="Z2098" s="7" t="e">
        <f t="shared" si="368"/>
        <v>#REF!</v>
      </c>
      <c r="AA2098" s="7" t="e">
        <f t="shared" si="369"/>
        <v>#REF!</v>
      </c>
      <c r="AB2098" s="7" t="e">
        <f>IF(I2098=#REF!,1,2)</f>
        <v>#REF!</v>
      </c>
    </row>
    <row r="2099" spans="1:28" s="7" customFormat="1" ht="17.45" customHeight="1" x14ac:dyDescent="0.15">
      <c r="A2099" s="27" t="e">
        <f t="shared" si="370"/>
        <v>#REF!</v>
      </c>
      <c r="B2099" s="623"/>
      <c r="C2099" s="628"/>
      <c r="D2099" s="631"/>
      <c r="E2099" s="523"/>
      <c r="F2099" s="47" t="e">
        <f>IF(#REF!="","",#REF!)</f>
        <v>#REF!</v>
      </c>
      <c r="G2099" s="49" t="e">
        <f>IF(#REF!="","",#REF!)</f>
        <v>#REF!</v>
      </c>
      <c r="H2099" s="54" t="e">
        <f>IF(#REF!="","",#REF!)</f>
        <v>#REF!</v>
      </c>
      <c r="I2099" s="385" t="str">
        <f t="shared" si="365"/>
        <v/>
      </c>
      <c r="J2099" s="386"/>
      <c r="K2099" s="387"/>
      <c r="L2099" s="613" t="e">
        <f>IF(#REF!="","",#REF!)</f>
        <v>#REF!</v>
      </c>
      <c r="M2099" s="613"/>
      <c r="N2099" s="613"/>
      <c r="O2099" s="613"/>
      <c r="P2099" s="613"/>
      <c r="Q2099" s="613"/>
      <c r="R2099" s="613"/>
      <c r="S2099" s="614"/>
      <c r="T2099" s="567"/>
      <c r="U2099" s="416"/>
      <c r="V2099" s="666"/>
      <c r="W2099" s="565"/>
      <c r="X2099" s="23" t="e">
        <f t="shared" si="366"/>
        <v>#REF!</v>
      </c>
      <c r="Y2099" s="7">
        <f t="shared" si="367"/>
        <v>2</v>
      </c>
      <c r="Z2099" s="7" t="e">
        <f t="shared" si="368"/>
        <v>#REF!</v>
      </c>
      <c r="AA2099" s="7" t="e">
        <f t="shared" si="369"/>
        <v>#REF!</v>
      </c>
      <c r="AB2099" s="7" t="e">
        <f>IF(I2099=#REF!,1,2)</f>
        <v>#REF!</v>
      </c>
    </row>
    <row r="2100" spans="1:28" s="7" customFormat="1" ht="17.45" customHeight="1" x14ac:dyDescent="0.15">
      <c r="A2100" s="27" t="e">
        <f t="shared" si="370"/>
        <v>#REF!</v>
      </c>
      <c r="B2100" s="623"/>
      <c r="C2100" s="628"/>
      <c r="D2100" s="631"/>
      <c r="E2100" s="523"/>
      <c r="F2100" s="47" t="e">
        <f>IF(#REF!="","",#REF!)</f>
        <v>#REF!</v>
      </c>
      <c r="G2100" s="49" t="e">
        <f>IF(#REF!="","",#REF!)</f>
        <v>#REF!</v>
      </c>
      <c r="H2100" s="54" t="e">
        <f>IF(#REF!="","",#REF!)</f>
        <v>#REF!</v>
      </c>
      <c r="I2100" s="385" t="str">
        <f t="shared" si="365"/>
        <v/>
      </c>
      <c r="J2100" s="386"/>
      <c r="K2100" s="387"/>
      <c r="L2100" s="613" t="e">
        <f>IF(#REF!="","",#REF!)</f>
        <v>#REF!</v>
      </c>
      <c r="M2100" s="613"/>
      <c r="N2100" s="613"/>
      <c r="O2100" s="613"/>
      <c r="P2100" s="613"/>
      <c r="Q2100" s="613"/>
      <c r="R2100" s="613"/>
      <c r="S2100" s="614"/>
      <c r="T2100" s="567"/>
      <c r="U2100" s="416"/>
      <c r="V2100" s="666"/>
      <c r="W2100" s="565"/>
      <c r="X2100" s="23" t="e">
        <f t="shared" si="366"/>
        <v>#REF!</v>
      </c>
      <c r="Y2100" s="7">
        <f t="shared" si="367"/>
        <v>2</v>
      </c>
      <c r="Z2100" s="7" t="e">
        <f t="shared" si="368"/>
        <v>#REF!</v>
      </c>
      <c r="AA2100" s="7" t="e">
        <f t="shared" si="369"/>
        <v>#REF!</v>
      </c>
      <c r="AB2100" s="7" t="e">
        <f>IF(I2100=#REF!,1,2)</f>
        <v>#REF!</v>
      </c>
    </row>
    <row r="2101" spans="1:28" s="7" customFormat="1" ht="17.45" customHeight="1" x14ac:dyDescent="0.15">
      <c r="A2101" s="27" t="e">
        <f t="shared" si="370"/>
        <v>#REF!</v>
      </c>
      <c r="B2101" s="623"/>
      <c r="C2101" s="628"/>
      <c r="D2101" s="631"/>
      <c r="E2101" s="523"/>
      <c r="F2101" s="47" t="e">
        <f>IF(#REF!="","",#REF!)</f>
        <v>#REF!</v>
      </c>
      <c r="G2101" s="49" t="e">
        <f>IF(#REF!="","",#REF!)</f>
        <v>#REF!</v>
      </c>
      <c r="H2101" s="54" t="e">
        <f>IF(#REF!="","",#REF!)</f>
        <v>#REF!</v>
      </c>
      <c r="I2101" s="385" t="str">
        <f t="shared" si="365"/>
        <v/>
      </c>
      <c r="J2101" s="386"/>
      <c r="K2101" s="387"/>
      <c r="L2101" s="613" t="e">
        <f>IF(#REF!="","",#REF!)</f>
        <v>#REF!</v>
      </c>
      <c r="M2101" s="613"/>
      <c r="N2101" s="613"/>
      <c r="O2101" s="613"/>
      <c r="P2101" s="613"/>
      <c r="Q2101" s="613"/>
      <c r="R2101" s="613"/>
      <c r="S2101" s="614"/>
      <c r="T2101" s="567"/>
      <c r="U2101" s="416"/>
      <c r="V2101" s="666"/>
      <c r="W2101" s="565"/>
      <c r="X2101" s="23" t="e">
        <f t="shared" si="366"/>
        <v>#REF!</v>
      </c>
      <c r="Y2101" s="7">
        <f t="shared" si="367"/>
        <v>2</v>
      </c>
      <c r="Z2101" s="7" t="e">
        <f t="shared" si="368"/>
        <v>#REF!</v>
      </c>
      <c r="AA2101" s="7" t="e">
        <f t="shared" si="369"/>
        <v>#REF!</v>
      </c>
      <c r="AB2101" s="7" t="e">
        <f>IF(I2101=#REF!,1,2)</f>
        <v>#REF!</v>
      </c>
    </row>
    <row r="2102" spans="1:28" s="7" customFormat="1" ht="17.45" customHeight="1" x14ac:dyDescent="0.15">
      <c r="A2102" s="27" t="e">
        <f t="shared" si="370"/>
        <v>#REF!</v>
      </c>
      <c r="B2102" s="623"/>
      <c r="C2102" s="628"/>
      <c r="D2102" s="631"/>
      <c r="E2102" s="523"/>
      <c r="F2102" s="47" t="e">
        <f>IF(#REF!="","",#REF!)</f>
        <v>#REF!</v>
      </c>
      <c r="G2102" s="49" t="e">
        <f>IF(#REF!="","",#REF!)</f>
        <v>#REF!</v>
      </c>
      <c r="H2102" s="54" t="e">
        <f>IF(#REF!="","",#REF!)</f>
        <v>#REF!</v>
      </c>
      <c r="I2102" s="385" t="str">
        <f t="shared" si="365"/>
        <v/>
      </c>
      <c r="J2102" s="386"/>
      <c r="K2102" s="387"/>
      <c r="L2102" s="613" t="e">
        <f>IF(#REF!="","",#REF!)</f>
        <v>#REF!</v>
      </c>
      <c r="M2102" s="613"/>
      <c r="N2102" s="613"/>
      <c r="O2102" s="613"/>
      <c r="P2102" s="613"/>
      <c r="Q2102" s="613"/>
      <c r="R2102" s="613"/>
      <c r="S2102" s="614"/>
      <c r="T2102" s="567"/>
      <c r="U2102" s="416"/>
      <c r="V2102" s="666"/>
      <c r="W2102" s="565"/>
      <c r="X2102" s="23" t="e">
        <f t="shared" si="366"/>
        <v>#REF!</v>
      </c>
      <c r="Y2102" s="7">
        <f t="shared" si="367"/>
        <v>2</v>
      </c>
      <c r="Z2102" s="7" t="e">
        <f t="shared" si="368"/>
        <v>#REF!</v>
      </c>
      <c r="AA2102" s="7" t="e">
        <f t="shared" si="369"/>
        <v>#REF!</v>
      </c>
      <c r="AB2102" s="7" t="e">
        <f>IF(I2102=#REF!,1,2)</f>
        <v>#REF!</v>
      </c>
    </row>
    <row r="2103" spans="1:28" s="7" customFormat="1" ht="17.45" customHeight="1" x14ac:dyDescent="0.15">
      <c r="A2103" s="27" t="e">
        <f t="shared" si="370"/>
        <v>#REF!</v>
      </c>
      <c r="B2103" s="623"/>
      <c r="C2103" s="628"/>
      <c r="D2103" s="631"/>
      <c r="E2103" s="523"/>
      <c r="F2103" s="47" t="e">
        <f>IF(#REF!="","",#REF!)</f>
        <v>#REF!</v>
      </c>
      <c r="G2103" s="49" t="e">
        <f>IF(#REF!="","",#REF!)</f>
        <v>#REF!</v>
      </c>
      <c r="H2103" s="54" t="e">
        <f>IF(#REF!="","",#REF!)</f>
        <v>#REF!</v>
      </c>
      <c r="I2103" s="385" t="str">
        <f t="shared" si="365"/>
        <v/>
      </c>
      <c r="J2103" s="386"/>
      <c r="K2103" s="387"/>
      <c r="L2103" s="613" t="e">
        <f>IF(#REF!="","",#REF!)</f>
        <v>#REF!</v>
      </c>
      <c r="M2103" s="613"/>
      <c r="N2103" s="613"/>
      <c r="O2103" s="613"/>
      <c r="P2103" s="613"/>
      <c r="Q2103" s="613"/>
      <c r="R2103" s="613"/>
      <c r="S2103" s="614"/>
      <c r="T2103" s="567"/>
      <c r="U2103" s="416"/>
      <c r="V2103" s="666"/>
      <c r="W2103" s="565"/>
      <c r="X2103" s="23" t="e">
        <f t="shared" si="366"/>
        <v>#REF!</v>
      </c>
      <c r="Y2103" s="7">
        <f t="shared" si="367"/>
        <v>2</v>
      </c>
      <c r="Z2103" s="7" t="e">
        <f t="shared" si="368"/>
        <v>#REF!</v>
      </c>
      <c r="AA2103" s="7" t="e">
        <f t="shared" si="369"/>
        <v>#REF!</v>
      </c>
      <c r="AB2103" s="7" t="e">
        <f>IF(I2103=#REF!,1,2)</f>
        <v>#REF!</v>
      </c>
    </row>
    <row r="2104" spans="1:28" s="7" customFormat="1" ht="17.45" customHeight="1" x14ac:dyDescent="0.15">
      <c r="A2104" s="27" t="e">
        <f t="shared" si="370"/>
        <v>#REF!</v>
      </c>
      <c r="B2104" s="623"/>
      <c r="C2104" s="628"/>
      <c r="D2104" s="631"/>
      <c r="E2104" s="523"/>
      <c r="F2104" s="47" t="e">
        <f>IF(#REF!="","",#REF!)</f>
        <v>#REF!</v>
      </c>
      <c r="G2104" s="49" t="e">
        <f>IF(#REF!="","",#REF!)</f>
        <v>#REF!</v>
      </c>
      <c r="H2104" s="54" t="e">
        <f>IF(#REF!="","",#REF!)</f>
        <v>#REF!</v>
      </c>
      <c r="I2104" s="385" t="str">
        <f t="shared" si="365"/>
        <v/>
      </c>
      <c r="J2104" s="386"/>
      <c r="K2104" s="387"/>
      <c r="L2104" s="613" t="e">
        <f>IF(#REF!="","",#REF!)</f>
        <v>#REF!</v>
      </c>
      <c r="M2104" s="613"/>
      <c r="N2104" s="613"/>
      <c r="O2104" s="613"/>
      <c r="P2104" s="613"/>
      <c r="Q2104" s="613"/>
      <c r="R2104" s="613"/>
      <c r="S2104" s="614"/>
      <c r="T2104" s="567"/>
      <c r="U2104" s="416"/>
      <c r="V2104" s="666"/>
      <c r="W2104" s="565"/>
      <c r="X2104" s="23" t="e">
        <f t="shared" si="366"/>
        <v>#REF!</v>
      </c>
      <c r="Y2104" s="7">
        <f t="shared" si="367"/>
        <v>2</v>
      </c>
      <c r="Z2104" s="7" t="e">
        <f t="shared" si="368"/>
        <v>#REF!</v>
      </c>
      <c r="AA2104" s="7" t="e">
        <f t="shared" si="369"/>
        <v>#REF!</v>
      </c>
      <c r="AB2104" s="7" t="e">
        <f>IF(I2104=#REF!,1,2)</f>
        <v>#REF!</v>
      </c>
    </row>
    <row r="2105" spans="1:28" s="7" customFormat="1" ht="17.45" customHeight="1" x14ac:dyDescent="0.15">
      <c r="A2105" s="27" t="e">
        <f t="shared" si="370"/>
        <v>#REF!</v>
      </c>
      <c r="B2105" s="623"/>
      <c r="C2105" s="628"/>
      <c r="D2105" s="631"/>
      <c r="E2105" s="523"/>
      <c r="F2105" s="47" t="e">
        <f>IF(#REF!="","",#REF!)</f>
        <v>#REF!</v>
      </c>
      <c r="G2105" s="49" t="e">
        <f>IF(#REF!="","",#REF!)</f>
        <v>#REF!</v>
      </c>
      <c r="H2105" s="54" t="e">
        <f>IF(#REF!="","",#REF!)</f>
        <v>#REF!</v>
      </c>
      <c r="I2105" s="385" t="str">
        <f t="shared" si="365"/>
        <v/>
      </c>
      <c r="J2105" s="386"/>
      <c r="K2105" s="387"/>
      <c r="L2105" s="613" t="e">
        <f>IF(#REF!="","",#REF!)</f>
        <v>#REF!</v>
      </c>
      <c r="M2105" s="613"/>
      <c r="N2105" s="613"/>
      <c r="O2105" s="613"/>
      <c r="P2105" s="613"/>
      <c r="Q2105" s="613"/>
      <c r="R2105" s="613"/>
      <c r="S2105" s="614"/>
      <c r="T2105" s="567"/>
      <c r="U2105" s="416"/>
      <c r="V2105" s="666"/>
      <c r="W2105" s="565"/>
      <c r="X2105" s="23" t="e">
        <f t="shared" si="366"/>
        <v>#REF!</v>
      </c>
      <c r="Y2105" s="7">
        <f t="shared" si="367"/>
        <v>2</v>
      </c>
      <c r="Z2105" s="7" t="e">
        <f t="shared" si="368"/>
        <v>#REF!</v>
      </c>
      <c r="AA2105" s="7" t="e">
        <f t="shared" si="369"/>
        <v>#REF!</v>
      </c>
      <c r="AB2105" s="7" t="e">
        <f>IF(I2105=#REF!,1,2)</f>
        <v>#REF!</v>
      </c>
    </row>
    <row r="2106" spans="1:28" s="7" customFormat="1" ht="17.45" customHeight="1" x14ac:dyDescent="0.15">
      <c r="A2106" s="27" t="e">
        <f t="shared" si="370"/>
        <v>#REF!</v>
      </c>
      <c r="B2106" s="623"/>
      <c r="C2106" s="628"/>
      <c r="D2106" s="631"/>
      <c r="E2106" s="523"/>
      <c r="F2106" s="47" t="e">
        <f>IF(#REF!="","",#REF!)</f>
        <v>#REF!</v>
      </c>
      <c r="G2106" s="49" t="e">
        <f>IF(#REF!="","",#REF!)</f>
        <v>#REF!</v>
      </c>
      <c r="H2106" s="54" t="e">
        <f>IF(#REF!="","",#REF!)</f>
        <v>#REF!</v>
      </c>
      <c r="I2106" s="385" t="str">
        <f t="shared" si="365"/>
        <v/>
      </c>
      <c r="J2106" s="386"/>
      <c r="K2106" s="387"/>
      <c r="L2106" s="613" t="e">
        <f>IF(#REF!="","",#REF!)</f>
        <v>#REF!</v>
      </c>
      <c r="M2106" s="613"/>
      <c r="N2106" s="613"/>
      <c r="O2106" s="613"/>
      <c r="P2106" s="613"/>
      <c r="Q2106" s="613"/>
      <c r="R2106" s="613"/>
      <c r="S2106" s="614"/>
      <c r="T2106" s="567"/>
      <c r="U2106" s="416"/>
      <c r="V2106" s="666"/>
      <c r="W2106" s="565"/>
      <c r="X2106" s="23" t="e">
        <f t="shared" si="366"/>
        <v>#REF!</v>
      </c>
      <c r="Y2106" s="7">
        <f t="shared" si="367"/>
        <v>2</v>
      </c>
      <c r="Z2106" s="7" t="e">
        <f t="shared" si="368"/>
        <v>#REF!</v>
      </c>
      <c r="AA2106" s="7" t="e">
        <f t="shared" si="369"/>
        <v>#REF!</v>
      </c>
      <c r="AB2106" s="7" t="e">
        <f>IF(I2106=#REF!,1,2)</f>
        <v>#REF!</v>
      </c>
    </row>
    <row r="2107" spans="1:28" s="7" customFormat="1" ht="17.45" customHeight="1" x14ac:dyDescent="0.15">
      <c r="A2107" s="27" t="e">
        <f t="shared" si="370"/>
        <v>#REF!</v>
      </c>
      <c r="B2107" s="623"/>
      <c r="C2107" s="628"/>
      <c r="D2107" s="631"/>
      <c r="E2107" s="523"/>
      <c r="F2107" s="47" t="e">
        <f>IF(#REF!="","",#REF!)</f>
        <v>#REF!</v>
      </c>
      <c r="G2107" s="49" t="e">
        <f>IF(#REF!="","",#REF!)</f>
        <v>#REF!</v>
      </c>
      <c r="H2107" s="54" t="e">
        <f>IF(#REF!="","",#REF!)</f>
        <v>#REF!</v>
      </c>
      <c r="I2107" s="385" t="str">
        <f t="shared" si="365"/>
        <v/>
      </c>
      <c r="J2107" s="386"/>
      <c r="K2107" s="387"/>
      <c r="L2107" s="613" t="e">
        <f>IF(#REF!="","",#REF!)</f>
        <v>#REF!</v>
      </c>
      <c r="M2107" s="613"/>
      <c r="N2107" s="613"/>
      <c r="O2107" s="613"/>
      <c r="P2107" s="613"/>
      <c r="Q2107" s="613"/>
      <c r="R2107" s="613"/>
      <c r="S2107" s="614"/>
      <c r="T2107" s="567"/>
      <c r="U2107" s="416"/>
      <c r="V2107" s="666"/>
      <c r="W2107" s="565"/>
      <c r="X2107" s="23" t="e">
        <f t="shared" si="366"/>
        <v>#REF!</v>
      </c>
      <c r="Y2107" s="7">
        <f t="shared" si="367"/>
        <v>2</v>
      </c>
      <c r="Z2107" s="7" t="e">
        <f t="shared" si="368"/>
        <v>#REF!</v>
      </c>
      <c r="AA2107" s="7" t="e">
        <f t="shared" si="369"/>
        <v>#REF!</v>
      </c>
      <c r="AB2107" s="7" t="e">
        <f>IF(I2107=#REF!,1,2)</f>
        <v>#REF!</v>
      </c>
    </row>
    <row r="2108" spans="1:28" s="7" customFormat="1" ht="17.45" customHeight="1" x14ac:dyDescent="0.15">
      <c r="A2108" s="27" t="e">
        <f t="shared" si="370"/>
        <v>#REF!</v>
      </c>
      <c r="B2108" s="623"/>
      <c r="C2108" s="628"/>
      <c r="D2108" s="631"/>
      <c r="E2108" s="523"/>
      <c r="F2108" s="47" t="e">
        <f>IF(#REF!="","",#REF!)</f>
        <v>#REF!</v>
      </c>
      <c r="G2108" s="49" t="e">
        <f>IF(#REF!="","",#REF!)</f>
        <v>#REF!</v>
      </c>
      <c r="H2108" s="54" t="e">
        <f>IF(#REF!="","",#REF!)</f>
        <v>#REF!</v>
      </c>
      <c r="I2108" s="385" t="str">
        <f t="shared" si="365"/>
        <v/>
      </c>
      <c r="J2108" s="386"/>
      <c r="K2108" s="387"/>
      <c r="L2108" s="613" t="e">
        <f>IF(#REF!="","",#REF!)</f>
        <v>#REF!</v>
      </c>
      <c r="M2108" s="613"/>
      <c r="N2108" s="613"/>
      <c r="O2108" s="613"/>
      <c r="P2108" s="613"/>
      <c r="Q2108" s="613"/>
      <c r="R2108" s="613"/>
      <c r="S2108" s="614"/>
      <c r="T2108" s="567"/>
      <c r="U2108" s="416"/>
      <c r="V2108" s="666"/>
      <c r="W2108" s="565"/>
      <c r="X2108" s="23" t="e">
        <f t="shared" si="366"/>
        <v>#REF!</v>
      </c>
      <c r="Y2108" s="7">
        <f t="shared" si="367"/>
        <v>2</v>
      </c>
      <c r="Z2108" s="7" t="e">
        <f t="shared" si="368"/>
        <v>#REF!</v>
      </c>
      <c r="AA2108" s="7" t="e">
        <f t="shared" si="369"/>
        <v>#REF!</v>
      </c>
      <c r="AB2108" s="7" t="e">
        <f>IF(I2108=#REF!,1,2)</f>
        <v>#REF!</v>
      </c>
    </row>
    <row r="2109" spans="1:28" s="7" customFormat="1" ht="17.45" customHeight="1" x14ac:dyDescent="0.15">
      <c r="A2109" s="27" t="e">
        <f t="shared" si="370"/>
        <v>#REF!</v>
      </c>
      <c r="B2109" s="623"/>
      <c r="C2109" s="628"/>
      <c r="D2109" s="631"/>
      <c r="E2109" s="523"/>
      <c r="F2109" s="47" t="e">
        <f>IF(#REF!="","",#REF!)</f>
        <v>#REF!</v>
      </c>
      <c r="G2109" s="49" t="e">
        <f>IF(#REF!="","",#REF!)</f>
        <v>#REF!</v>
      </c>
      <c r="H2109" s="54" t="e">
        <f>IF(#REF!="","",#REF!)</f>
        <v>#REF!</v>
      </c>
      <c r="I2109" s="385" t="str">
        <f t="shared" si="365"/>
        <v/>
      </c>
      <c r="J2109" s="386"/>
      <c r="K2109" s="387"/>
      <c r="L2109" s="613" t="e">
        <f>IF(#REF!="","",#REF!)</f>
        <v>#REF!</v>
      </c>
      <c r="M2109" s="613"/>
      <c r="N2109" s="613"/>
      <c r="O2109" s="613"/>
      <c r="P2109" s="613"/>
      <c r="Q2109" s="613"/>
      <c r="R2109" s="613"/>
      <c r="S2109" s="614"/>
      <c r="T2109" s="567"/>
      <c r="U2109" s="416"/>
      <c r="V2109" s="666"/>
      <c r="W2109" s="565"/>
      <c r="X2109" s="23" t="e">
        <f t="shared" si="366"/>
        <v>#REF!</v>
      </c>
      <c r="Y2109" s="7">
        <f t="shared" si="367"/>
        <v>2</v>
      </c>
      <c r="Z2109" s="7" t="e">
        <f t="shared" si="368"/>
        <v>#REF!</v>
      </c>
      <c r="AA2109" s="7" t="e">
        <f t="shared" si="369"/>
        <v>#REF!</v>
      </c>
      <c r="AB2109" s="7" t="e">
        <f>IF(I2109=#REF!,1,2)</f>
        <v>#REF!</v>
      </c>
    </row>
    <row r="2110" spans="1:28" s="7" customFormat="1" ht="17.45" customHeight="1" x14ac:dyDescent="0.15">
      <c r="A2110" s="27" t="e">
        <f t="shared" si="370"/>
        <v>#REF!</v>
      </c>
      <c r="B2110" s="623"/>
      <c r="C2110" s="628"/>
      <c r="D2110" s="631"/>
      <c r="E2110" s="523"/>
      <c r="F2110" s="47" t="e">
        <f>IF(#REF!="","",#REF!)</f>
        <v>#REF!</v>
      </c>
      <c r="G2110" s="49" t="e">
        <f>IF(#REF!="","",#REF!)</f>
        <v>#REF!</v>
      </c>
      <c r="H2110" s="54" t="e">
        <f>IF(#REF!="","",#REF!)</f>
        <v>#REF!</v>
      </c>
      <c r="I2110" s="385" t="str">
        <f t="shared" si="365"/>
        <v/>
      </c>
      <c r="J2110" s="386"/>
      <c r="K2110" s="387"/>
      <c r="L2110" s="613" t="e">
        <f>IF(#REF!="","",#REF!)</f>
        <v>#REF!</v>
      </c>
      <c r="M2110" s="613"/>
      <c r="N2110" s="613"/>
      <c r="O2110" s="613"/>
      <c r="P2110" s="613"/>
      <c r="Q2110" s="613"/>
      <c r="R2110" s="613"/>
      <c r="S2110" s="614"/>
      <c r="T2110" s="567"/>
      <c r="U2110" s="416"/>
      <c r="V2110" s="666"/>
      <c r="W2110" s="565"/>
      <c r="X2110" s="23" t="e">
        <f t="shared" si="366"/>
        <v>#REF!</v>
      </c>
      <c r="Y2110" s="7">
        <f t="shared" si="367"/>
        <v>2</v>
      </c>
      <c r="Z2110" s="7" t="e">
        <f t="shared" si="368"/>
        <v>#REF!</v>
      </c>
      <c r="AA2110" s="7" t="e">
        <f t="shared" si="369"/>
        <v>#REF!</v>
      </c>
      <c r="AB2110" s="7" t="e">
        <f>IF(I2110=#REF!,1,2)</f>
        <v>#REF!</v>
      </c>
    </row>
    <row r="2111" spans="1:28" s="7" customFormat="1" ht="17.45" customHeight="1" x14ac:dyDescent="0.15">
      <c r="A2111" s="27" t="e">
        <f t="shared" si="370"/>
        <v>#REF!</v>
      </c>
      <c r="B2111" s="623"/>
      <c r="C2111" s="628"/>
      <c r="D2111" s="631"/>
      <c r="E2111" s="523"/>
      <c r="F2111" s="47" t="e">
        <f>IF(#REF!="","",#REF!)</f>
        <v>#REF!</v>
      </c>
      <c r="G2111" s="49" t="e">
        <f>IF(#REF!="","",#REF!)</f>
        <v>#REF!</v>
      </c>
      <c r="H2111" s="54" t="e">
        <f>IF(#REF!="","",#REF!)</f>
        <v>#REF!</v>
      </c>
      <c r="I2111" s="385" t="str">
        <f t="shared" si="365"/>
        <v/>
      </c>
      <c r="J2111" s="386"/>
      <c r="K2111" s="387"/>
      <c r="L2111" s="613" t="e">
        <f>IF(#REF!="","",#REF!)</f>
        <v>#REF!</v>
      </c>
      <c r="M2111" s="613"/>
      <c r="N2111" s="613"/>
      <c r="O2111" s="613"/>
      <c r="P2111" s="613"/>
      <c r="Q2111" s="613"/>
      <c r="R2111" s="613"/>
      <c r="S2111" s="614"/>
      <c r="T2111" s="567"/>
      <c r="U2111" s="416"/>
      <c r="V2111" s="666"/>
      <c r="W2111" s="565"/>
      <c r="X2111" s="23" t="e">
        <f t="shared" si="366"/>
        <v>#REF!</v>
      </c>
      <c r="Y2111" s="7">
        <f t="shared" si="367"/>
        <v>2</v>
      </c>
      <c r="Z2111" s="7" t="e">
        <f t="shared" si="368"/>
        <v>#REF!</v>
      </c>
      <c r="AA2111" s="7" t="e">
        <f t="shared" si="369"/>
        <v>#REF!</v>
      </c>
      <c r="AB2111" s="7" t="e">
        <f>IF(I2111=#REF!,1,2)</f>
        <v>#REF!</v>
      </c>
    </row>
    <row r="2112" spans="1:28" s="7" customFormat="1" ht="17.45" customHeight="1" x14ac:dyDescent="0.15">
      <c r="A2112" s="27" t="e">
        <f t="shared" si="370"/>
        <v>#REF!</v>
      </c>
      <c r="B2112" s="623"/>
      <c r="C2112" s="628"/>
      <c r="D2112" s="631"/>
      <c r="E2112" s="523"/>
      <c r="F2112" s="47" t="e">
        <f>IF(#REF!="","",#REF!)</f>
        <v>#REF!</v>
      </c>
      <c r="G2112" s="49" t="e">
        <f>IF(#REF!="","",#REF!)</f>
        <v>#REF!</v>
      </c>
      <c r="H2112" s="54" t="e">
        <f>IF(#REF!="","",#REF!)</f>
        <v>#REF!</v>
      </c>
      <c r="I2112" s="385" t="str">
        <f t="shared" si="365"/>
        <v/>
      </c>
      <c r="J2112" s="386"/>
      <c r="K2112" s="387"/>
      <c r="L2112" s="613" t="e">
        <f>IF(#REF!="","",#REF!)</f>
        <v>#REF!</v>
      </c>
      <c r="M2112" s="613"/>
      <c r="N2112" s="613"/>
      <c r="O2112" s="613"/>
      <c r="P2112" s="613"/>
      <c r="Q2112" s="613"/>
      <c r="R2112" s="613"/>
      <c r="S2112" s="614"/>
      <c r="T2112" s="567"/>
      <c r="U2112" s="416"/>
      <c r="V2112" s="666"/>
      <c r="W2112" s="565"/>
      <c r="X2112" s="23" t="e">
        <f t="shared" si="366"/>
        <v>#REF!</v>
      </c>
      <c r="Y2112" s="7">
        <f t="shared" si="367"/>
        <v>2</v>
      </c>
      <c r="Z2112" s="7" t="e">
        <f t="shared" si="368"/>
        <v>#REF!</v>
      </c>
      <c r="AA2112" s="7" t="e">
        <f t="shared" si="369"/>
        <v>#REF!</v>
      </c>
      <c r="AB2112" s="7" t="e">
        <f>IF(I2112=#REF!,1,2)</f>
        <v>#REF!</v>
      </c>
    </row>
    <row r="2113" spans="1:30" s="7" customFormat="1" ht="17.45" customHeight="1" x14ac:dyDescent="0.15">
      <c r="A2113" s="27" t="e">
        <f t="shared" si="370"/>
        <v>#REF!</v>
      </c>
      <c r="B2113" s="623"/>
      <c r="C2113" s="628"/>
      <c r="D2113" s="631"/>
      <c r="E2113" s="523"/>
      <c r="F2113" s="47" t="e">
        <f>IF(#REF!="","",#REF!)</f>
        <v>#REF!</v>
      </c>
      <c r="G2113" s="49" t="e">
        <f>IF(#REF!="","",#REF!)</f>
        <v>#REF!</v>
      </c>
      <c r="H2113" s="54" t="e">
        <f>IF(#REF!="","",#REF!)</f>
        <v>#REF!</v>
      </c>
      <c r="I2113" s="385" t="str">
        <f t="shared" si="365"/>
        <v/>
      </c>
      <c r="J2113" s="386"/>
      <c r="K2113" s="387"/>
      <c r="L2113" s="613" t="e">
        <f>IF(#REF!="","",#REF!)</f>
        <v>#REF!</v>
      </c>
      <c r="M2113" s="613"/>
      <c r="N2113" s="613"/>
      <c r="O2113" s="613"/>
      <c r="P2113" s="613"/>
      <c r="Q2113" s="613"/>
      <c r="R2113" s="613"/>
      <c r="S2113" s="614"/>
      <c r="T2113" s="567"/>
      <c r="U2113" s="416"/>
      <c r="V2113" s="666"/>
      <c r="W2113" s="565"/>
      <c r="X2113" s="23" t="e">
        <f t="shared" si="366"/>
        <v>#REF!</v>
      </c>
      <c r="Y2113" s="7">
        <f t="shared" si="367"/>
        <v>2</v>
      </c>
      <c r="Z2113" s="7" t="e">
        <f t="shared" si="368"/>
        <v>#REF!</v>
      </c>
      <c r="AA2113" s="7" t="e">
        <f t="shared" si="369"/>
        <v>#REF!</v>
      </c>
      <c r="AB2113" s="7" t="e">
        <f>IF(I2113=#REF!,1,2)</f>
        <v>#REF!</v>
      </c>
    </row>
    <row r="2114" spans="1:30" s="7" customFormat="1" ht="17.45" customHeight="1" thickBot="1" x14ac:dyDescent="0.2">
      <c r="A2114" s="27" t="e">
        <f t="shared" si="370"/>
        <v>#REF!</v>
      </c>
      <c r="B2114" s="623"/>
      <c r="C2114" s="628"/>
      <c r="D2114" s="631"/>
      <c r="E2114" s="523"/>
      <c r="F2114" s="47" t="e">
        <f>IF(#REF!="","",#REF!)</f>
        <v>#REF!</v>
      </c>
      <c r="G2114" s="49" t="e">
        <f>IF(#REF!="","",#REF!)</f>
        <v>#REF!</v>
      </c>
      <c r="H2114" s="54" t="e">
        <f>IF(#REF!="","",#REF!)</f>
        <v>#REF!</v>
      </c>
      <c r="I2114" s="385" t="str">
        <f t="shared" si="365"/>
        <v/>
      </c>
      <c r="J2114" s="386"/>
      <c r="K2114" s="387"/>
      <c r="L2114" s="613" t="e">
        <f>IF(#REF!="","",#REF!)</f>
        <v>#REF!</v>
      </c>
      <c r="M2114" s="613"/>
      <c r="N2114" s="613"/>
      <c r="O2114" s="613"/>
      <c r="P2114" s="613"/>
      <c r="Q2114" s="613"/>
      <c r="R2114" s="613"/>
      <c r="S2114" s="614"/>
      <c r="T2114" s="668"/>
      <c r="U2114" s="416"/>
      <c r="V2114" s="666"/>
      <c r="W2114" s="565"/>
      <c r="X2114" s="23" t="e">
        <f t="shared" si="366"/>
        <v>#REF!</v>
      </c>
      <c r="Y2114" s="7">
        <f t="shared" si="367"/>
        <v>2</v>
      </c>
      <c r="Z2114" s="7" t="e">
        <f t="shared" si="368"/>
        <v>#REF!</v>
      </c>
      <c r="AA2114" s="7" t="e">
        <f t="shared" si="369"/>
        <v>#REF!</v>
      </c>
      <c r="AB2114" s="7" t="e">
        <f>IF(I2114=#REF!,1,2)</f>
        <v>#REF!</v>
      </c>
    </row>
    <row r="2115" spans="1:30" s="7" customFormat="1" ht="36" customHeight="1" thickBot="1" x14ac:dyDescent="0.2">
      <c r="A2115" s="13"/>
      <c r="B2115" s="623"/>
      <c r="C2115" s="628"/>
      <c r="D2115" s="631"/>
      <c r="E2115" s="508" t="s">
        <v>240</v>
      </c>
      <c r="F2115" s="511" t="s">
        <v>206</v>
      </c>
      <c r="G2115" s="435"/>
      <c r="H2115" s="434" t="s">
        <v>207</v>
      </c>
      <c r="I2115" s="435"/>
      <c r="J2115" s="435"/>
      <c r="K2115" s="435"/>
      <c r="L2115" s="436" t="s">
        <v>208</v>
      </c>
      <c r="M2115" s="436"/>
      <c r="N2115" s="436"/>
      <c r="O2115" s="669" t="s">
        <v>209</v>
      </c>
      <c r="P2115" s="670"/>
      <c r="Q2115" s="512" t="s">
        <v>210</v>
      </c>
      <c r="R2115" s="38" t="s">
        <v>206</v>
      </c>
      <c r="S2115" s="39" t="s">
        <v>202</v>
      </c>
      <c r="T2115" s="44" t="s">
        <v>211</v>
      </c>
      <c r="U2115" s="416"/>
      <c r="V2115" s="666"/>
      <c r="W2115" s="565"/>
      <c r="X2115" s="28"/>
      <c r="Y2115" s="21" t="s">
        <v>212</v>
      </c>
      <c r="Z2115" s="21" t="s">
        <v>210</v>
      </c>
      <c r="AB2115" s="45" t="s">
        <v>213</v>
      </c>
      <c r="AC2115" s="45" t="s">
        <v>214</v>
      </c>
      <c r="AD2115" s="22"/>
    </row>
    <row r="2116" spans="1:30" s="7" customFormat="1" ht="15" customHeight="1" x14ac:dyDescent="0.15">
      <c r="A2116" s="29"/>
      <c r="B2116" s="623"/>
      <c r="C2116" s="628"/>
      <c r="D2116" s="631"/>
      <c r="E2116" s="509"/>
      <c r="F2116" s="515" t="e">
        <f>IF(#REF!="","",#REF!)</f>
        <v>#REF!</v>
      </c>
      <c r="G2116" s="516"/>
      <c r="H2116" s="439" t="e">
        <f>IF(#REF!="","",#REF!)</f>
        <v>#REF!</v>
      </c>
      <c r="I2116" s="440"/>
      <c r="J2116" s="440"/>
      <c r="K2116" s="440"/>
      <c r="L2116" s="441" t="e">
        <f>IF(#REF!="","",#REF!)</f>
        <v>#REF!</v>
      </c>
      <c r="M2116" s="442"/>
      <c r="N2116" s="442"/>
      <c r="O2116" s="443" t="e">
        <f>SUM($L2116:$N2118)</f>
        <v>#REF!</v>
      </c>
      <c r="P2116" s="444"/>
      <c r="Q2116" s="513"/>
      <c r="R2116" s="42" t="e">
        <f>IF(#REF!="","",#REF!)</f>
        <v>#REF!</v>
      </c>
      <c r="S2116" s="40" t="e">
        <f>IF(#REF!="","",#REF!)</f>
        <v>#REF!</v>
      </c>
      <c r="T2116" s="617" t="e">
        <f>SUM($S2116:$S2118)</f>
        <v>#REF!</v>
      </c>
      <c r="U2116" s="416"/>
      <c r="V2116" s="666"/>
      <c r="W2116" s="565"/>
      <c r="X2116" s="23" t="e">
        <f>IF(OR(Y2116=2,Z2116=2,AB2116=2,AC2116=2),"入力不備あり","")</f>
        <v>#REF!</v>
      </c>
      <c r="Y2116" s="41" t="e">
        <f>IF(AND(F2116="",H2116="",L2116=""),"",IF(AND(F2116&lt;&gt;"",F2116&gt;0,L2116&lt;&gt;"",L2116&gt;0,H2116="○"),"",2))</f>
        <v>#REF!</v>
      </c>
      <c r="Z2116" s="41" t="e">
        <f>IF(AND(R2116="",S2116=""),"",IF(AND(R2116&gt;0,R2116&lt;&gt;"",S2116&gt;0,S2116&lt;&gt;""),"",2))</f>
        <v>#REF!</v>
      </c>
      <c r="AA2116" s="30"/>
      <c r="AB2116" s="7" t="e">
        <f>IF(AND(O2116=0,#REF!=0),"",IF(O2116=#REF!,1,2))</f>
        <v>#REF!</v>
      </c>
      <c r="AC2116" s="7" t="e">
        <f>IF(AND(T2116=0,#REF!=0),"",IF(T2116=#REF!,1,2))</f>
        <v>#REF!</v>
      </c>
    </row>
    <row r="2117" spans="1:30" s="7" customFormat="1" ht="15" customHeight="1" x14ac:dyDescent="0.15">
      <c r="A2117" s="29"/>
      <c r="B2117" s="623"/>
      <c r="C2117" s="628"/>
      <c r="D2117" s="631"/>
      <c r="E2117" s="509"/>
      <c r="F2117" s="500" t="e">
        <f>IF(#REF!="","",#REF!)</f>
        <v>#REF!</v>
      </c>
      <c r="G2117" s="501"/>
      <c r="H2117" s="448" t="e">
        <f>IF(#REF!="","",#REF!)</f>
        <v>#REF!</v>
      </c>
      <c r="I2117" s="449"/>
      <c r="J2117" s="449"/>
      <c r="K2117" s="449"/>
      <c r="L2117" s="450" t="e">
        <f>IF(#REF!="","",#REF!)</f>
        <v>#REF!</v>
      </c>
      <c r="M2117" s="451"/>
      <c r="N2117" s="451"/>
      <c r="O2117" s="445"/>
      <c r="P2117" s="444"/>
      <c r="Q2117" s="513"/>
      <c r="R2117" s="42" t="e">
        <f>IF(#REF!="","",#REF!)</f>
        <v>#REF!</v>
      </c>
      <c r="S2117" s="40" t="e">
        <f>IF(#REF!="","",#REF!)</f>
        <v>#REF!</v>
      </c>
      <c r="T2117" s="618"/>
      <c r="U2117" s="416"/>
      <c r="V2117" s="666"/>
      <c r="W2117" s="565"/>
      <c r="X2117" s="23" t="e">
        <f>IF(OR(Y2117=2,Z2117=2),"入力不備あり","")</f>
        <v>#REF!</v>
      </c>
      <c r="Y2117" s="41" t="e">
        <f>IF(AND(F2117="",H2117="",L2117=""),"",IF(AND(F2117&lt;&gt;"",F2117&gt;0,L2117&lt;&gt;"",L2117&gt;0,H2117="○"),"",2))</f>
        <v>#REF!</v>
      </c>
      <c r="Z2117" s="41" t="e">
        <f t="shared" ref="Z2117:Z2118" si="371">IF(AND(R2117="",S2117=""),"",IF(AND(R2117&gt;0,R2117&lt;&gt;"",S2117&gt;0,S2117&lt;&gt;""),"",2))</f>
        <v>#REF!</v>
      </c>
      <c r="AA2117" s="30"/>
    </row>
    <row r="2118" spans="1:30" s="7" customFormat="1" ht="15" customHeight="1" thickBot="1" x14ac:dyDescent="0.2">
      <c r="A2118" s="29"/>
      <c r="B2118" s="623"/>
      <c r="C2118" s="628"/>
      <c r="D2118" s="631"/>
      <c r="E2118" s="615"/>
      <c r="F2118" s="620" t="e">
        <f>IF(#REF!="","",#REF!)</f>
        <v>#REF!</v>
      </c>
      <c r="G2118" s="621"/>
      <c r="H2118" s="640" t="e">
        <f>IF(#REF!="","",#REF!)</f>
        <v>#REF!</v>
      </c>
      <c r="I2118" s="641"/>
      <c r="J2118" s="641"/>
      <c r="K2118" s="641"/>
      <c r="L2118" s="642" t="e">
        <f>IF(#REF!="","",#REF!)</f>
        <v>#REF!</v>
      </c>
      <c r="M2118" s="643"/>
      <c r="N2118" s="643"/>
      <c r="O2118" s="663"/>
      <c r="P2118" s="664"/>
      <c r="Q2118" s="616"/>
      <c r="R2118" s="59" t="e">
        <f>IF(#REF!="","",#REF!)</f>
        <v>#REF!</v>
      </c>
      <c r="S2118" s="60" t="e">
        <f>IF(#REF!="","",#REF!)</f>
        <v>#REF!</v>
      </c>
      <c r="T2118" s="619"/>
      <c r="U2118" s="416"/>
      <c r="V2118" s="666"/>
      <c r="W2118" s="565"/>
      <c r="X2118" s="23" t="e">
        <f>IF(OR(Y2118=2,Z2118=2),"入力不備あり","")</f>
        <v>#REF!</v>
      </c>
      <c r="Y2118" s="41" t="e">
        <f>IF(AND(F2118="",H2118="",L2118=""),"",IF(AND(F2118&lt;&gt;"",F2118&gt;0,L2118&lt;&gt;"",L2118&gt;0,H2118="○"),"",2))</f>
        <v>#REF!</v>
      </c>
      <c r="Z2118" s="41" t="e">
        <f t="shared" si="371"/>
        <v>#REF!</v>
      </c>
      <c r="AA2118" s="30"/>
    </row>
    <row r="2119" spans="1:30" s="7" customFormat="1" ht="27.6" customHeight="1" x14ac:dyDescent="0.15">
      <c r="A2119" s="320"/>
      <c r="B2119" s="624"/>
      <c r="C2119" s="326" t="s">
        <v>215</v>
      </c>
      <c r="D2119" s="327"/>
      <c r="E2119" s="608" t="e">
        <f>IF(#REF!="","",#REF!)</f>
        <v>#REF!</v>
      </c>
      <c r="F2119" s="609"/>
      <c r="G2119" s="609"/>
      <c r="H2119" s="609"/>
      <c r="I2119" s="609"/>
      <c r="J2119" s="609"/>
      <c r="K2119" s="609"/>
      <c r="L2119" s="609"/>
      <c r="M2119" s="609"/>
      <c r="N2119" s="609"/>
      <c r="O2119" s="609"/>
      <c r="P2119" s="609"/>
      <c r="Q2119" s="609"/>
      <c r="R2119" s="609"/>
      <c r="S2119" s="609"/>
      <c r="T2119" s="609"/>
      <c r="U2119" s="609"/>
      <c r="V2119" s="609"/>
      <c r="W2119" s="610"/>
    </row>
    <row r="2120" spans="1:30" s="7" customFormat="1" ht="27.6" customHeight="1" thickBot="1" x14ac:dyDescent="0.2">
      <c r="A2120" s="320"/>
      <c r="B2120" s="624"/>
      <c r="C2120" s="326" t="s">
        <v>216</v>
      </c>
      <c r="D2120" s="327"/>
      <c r="E2120" s="608" t="e">
        <f>IF(#REF!="","",#REF!)</f>
        <v>#REF!</v>
      </c>
      <c r="F2120" s="609"/>
      <c r="G2120" s="609"/>
      <c r="H2120" s="609"/>
      <c r="I2120" s="609"/>
      <c r="J2120" s="609"/>
      <c r="K2120" s="609"/>
      <c r="L2120" s="609"/>
      <c r="M2120" s="609"/>
      <c r="N2120" s="609"/>
      <c r="O2120" s="609"/>
      <c r="P2120" s="609"/>
      <c r="Q2120" s="609"/>
      <c r="R2120" s="611"/>
      <c r="S2120" s="611"/>
      <c r="T2120" s="611"/>
      <c r="U2120" s="611"/>
      <c r="V2120" s="611"/>
      <c r="W2120" s="612"/>
    </row>
    <row r="2121" spans="1:30" s="7" customFormat="1" ht="18.600000000000001" customHeight="1" x14ac:dyDescent="0.15">
      <c r="A2121" s="320"/>
      <c r="B2121" s="624"/>
      <c r="C2121" s="332" t="s">
        <v>217</v>
      </c>
      <c r="D2121" s="333"/>
      <c r="E2121" s="333"/>
      <c r="F2121" s="334"/>
      <c r="G2121" s="377" t="s">
        <v>218</v>
      </c>
      <c r="H2121" s="378"/>
      <c r="I2121" s="378"/>
      <c r="J2121" s="378"/>
      <c r="K2121" s="378"/>
      <c r="L2121" s="378"/>
      <c r="M2121" s="378"/>
      <c r="N2121" s="378"/>
      <c r="O2121" s="378"/>
      <c r="P2121" s="378"/>
      <c r="Q2121" s="378"/>
      <c r="R2121" s="389" t="e">
        <f>IF(X2121&lt;&gt;"","","【入力内容確認欄】以下を確認し【作業用】事業計画書(間接)シートを修正願います。")</f>
        <v>#REF!</v>
      </c>
      <c r="S2121" s="632"/>
      <c r="T2121" s="632"/>
      <c r="U2121" s="632"/>
      <c r="V2121" s="632"/>
      <c r="W2121" s="633"/>
      <c r="X2121" s="68" t="e">
        <f>IF(AND(R2124="",R2125="",R2126="",R2127="",R2128="",R2129=""),"左の市区町村に係る入力が完了しました。今一度、記載内容をご確認ください。","")</f>
        <v>#REF!</v>
      </c>
    </row>
    <row r="2122" spans="1:30" s="7" customFormat="1" ht="9" customHeight="1" x14ac:dyDescent="0.15">
      <c r="A2122" s="320"/>
      <c r="B2122" s="624"/>
      <c r="C2122" s="335"/>
      <c r="D2122" s="336"/>
      <c r="E2122" s="336"/>
      <c r="F2122" s="337"/>
      <c r="G2122" s="379"/>
      <c r="H2122" s="380"/>
      <c r="I2122" s="380"/>
      <c r="J2122" s="380"/>
      <c r="K2122" s="380"/>
      <c r="L2122" s="380"/>
      <c r="M2122" s="380"/>
      <c r="N2122" s="380"/>
      <c r="O2122" s="380"/>
      <c r="P2122" s="380"/>
      <c r="Q2122" s="380"/>
      <c r="R2122" s="634"/>
      <c r="S2122" s="635"/>
      <c r="T2122" s="635"/>
      <c r="U2122" s="635"/>
      <c r="V2122" s="635"/>
      <c r="W2122" s="636"/>
    </row>
    <row r="2123" spans="1:30" s="7" customFormat="1" ht="9" customHeight="1" thickBot="1" x14ac:dyDescent="0.2">
      <c r="A2123" s="320"/>
      <c r="B2123" s="624"/>
      <c r="C2123" s="335"/>
      <c r="D2123" s="336"/>
      <c r="E2123" s="336"/>
      <c r="F2123" s="337"/>
      <c r="G2123" s="381"/>
      <c r="H2123" s="382"/>
      <c r="I2123" s="382"/>
      <c r="J2123" s="382"/>
      <c r="K2123" s="382"/>
      <c r="L2123" s="382"/>
      <c r="M2123" s="382"/>
      <c r="N2123" s="382"/>
      <c r="O2123" s="382"/>
      <c r="P2123" s="382"/>
      <c r="Q2123" s="382"/>
      <c r="R2123" s="637"/>
      <c r="S2123" s="638"/>
      <c r="T2123" s="638"/>
      <c r="U2123" s="638"/>
      <c r="V2123" s="638"/>
      <c r="W2123" s="639"/>
    </row>
    <row r="2124" spans="1:30" s="7" customFormat="1" ht="17.45" customHeight="1" x14ac:dyDescent="0.15">
      <c r="A2124" s="320"/>
      <c r="B2124" s="624"/>
      <c r="C2124" s="335"/>
      <c r="D2124" s="336"/>
      <c r="E2124" s="336"/>
      <c r="F2124" s="337"/>
      <c r="G2124" s="398" t="e">
        <f>IF(#REF!="","",#REF!)</f>
        <v>#REF!</v>
      </c>
      <c r="H2124" s="399"/>
      <c r="I2124" s="399"/>
      <c r="J2124" s="399"/>
      <c r="K2124" s="399"/>
      <c r="L2124" s="399"/>
      <c r="M2124" s="399"/>
      <c r="N2124" s="399"/>
      <c r="O2124" s="399"/>
      <c r="P2124" s="399"/>
      <c r="Q2124" s="399"/>
      <c r="R2124" s="646" t="e" cm="1">
        <f t="array" ref="R2124">IF(AND(X2093:X2118="",A2095:A2118=""),"","・報酬・期末勤勉手当・交通費・合計額・都道府県/国の補助金額のいずれかに不備あり。")</f>
        <v>#REF!</v>
      </c>
      <c r="S2124" s="647"/>
      <c r="T2124" s="647"/>
      <c r="U2124" s="647"/>
      <c r="V2124" s="647"/>
      <c r="W2124" s="648"/>
    </row>
    <row r="2125" spans="1:30" s="7" customFormat="1" ht="17.45" customHeight="1" x14ac:dyDescent="0.15">
      <c r="A2125" s="320"/>
      <c r="B2125" s="624"/>
      <c r="C2125" s="335"/>
      <c r="D2125" s="336"/>
      <c r="E2125" s="336"/>
      <c r="F2125" s="337"/>
      <c r="G2125" s="374" t="s">
        <v>219</v>
      </c>
      <c r="H2125" s="388"/>
      <c r="I2125" s="388"/>
      <c r="J2125" s="388"/>
      <c r="K2125" s="388"/>
      <c r="L2125" s="388"/>
      <c r="M2125" s="388"/>
      <c r="N2125" s="388"/>
      <c r="O2125" s="388"/>
      <c r="P2125" s="388"/>
      <c r="Q2125" s="388"/>
      <c r="R2125" s="367" t="str">
        <f>IF(A2091="市町村名×","・【C列】市区町村名：未入力または不備あり。","")</f>
        <v>・【C列】市区町村名：未入力または不備あり。</v>
      </c>
      <c r="S2125" s="644"/>
      <c r="T2125" s="644"/>
      <c r="U2125" s="644"/>
      <c r="V2125" s="644"/>
      <c r="W2125" s="645"/>
    </row>
    <row r="2126" spans="1:30" s="7" customFormat="1" ht="17.45" customHeight="1" x14ac:dyDescent="0.15">
      <c r="A2126" s="320"/>
      <c r="B2126" s="624"/>
      <c r="C2126" s="338"/>
      <c r="D2126" s="339"/>
      <c r="E2126" s="339"/>
      <c r="F2126" s="340"/>
      <c r="G2126" s="364" t="e">
        <f>IF(#REF!="","",#REF!)</f>
        <v>#REF!</v>
      </c>
      <c r="H2126" s="365"/>
      <c r="I2126" s="365"/>
      <c r="J2126" s="366"/>
      <c r="K2126" s="366"/>
      <c r="L2126" s="366"/>
      <c r="M2126" s="366"/>
      <c r="N2126" s="366"/>
      <c r="O2126" s="366"/>
      <c r="P2126" s="366"/>
      <c r="Q2126" s="366"/>
      <c r="R2126" s="367" t="e">
        <f>IF(OR(AF2095=2,NOT(AND(V2093&gt;0.3*U2093,V2093&lt;0.4*U2093,V2093&gt;=W2093))),"・【V列】都道府県補助額：未入力または不備あり。","")</f>
        <v>#REF!</v>
      </c>
      <c r="S2126" s="644"/>
      <c r="T2126" s="644"/>
      <c r="U2126" s="644"/>
      <c r="V2126" s="644"/>
      <c r="W2126" s="645"/>
    </row>
    <row r="2127" spans="1:30" s="7" customFormat="1" ht="17.45" customHeight="1" x14ac:dyDescent="0.15">
      <c r="A2127" s="320"/>
      <c r="B2127" s="624"/>
      <c r="C2127" s="348" t="s">
        <v>241</v>
      </c>
      <c r="D2127" s="349"/>
      <c r="E2127" s="349"/>
      <c r="F2127" s="350"/>
      <c r="G2127" s="372" t="s">
        <v>221</v>
      </c>
      <c r="H2127" s="373"/>
      <c r="I2127" s="373"/>
      <c r="J2127" s="372" t="s">
        <v>222</v>
      </c>
      <c r="K2127" s="373"/>
      <c r="L2127" s="373"/>
      <c r="M2127" s="373"/>
      <c r="N2127" s="374" t="s">
        <v>223</v>
      </c>
      <c r="O2127" s="366"/>
      <c r="P2127" s="366"/>
      <c r="Q2127" s="366"/>
      <c r="R2127" s="341" t="e">
        <f>IF(AND(W2093&lt;=U2093/3,MOD(W2093,1000)=0,NOT(W2093=0),AG2095=1),"","・【W列】国庫補助希望額に不備あり。")</f>
        <v>#REF!</v>
      </c>
      <c r="S2127" s="649"/>
      <c r="T2127" s="649"/>
      <c r="U2127" s="649"/>
      <c r="V2127" s="649"/>
      <c r="W2127" s="650"/>
    </row>
    <row r="2128" spans="1:30" s="7" customFormat="1" ht="17.45" customHeight="1" x14ac:dyDescent="0.15">
      <c r="A2128" s="320"/>
      <c r="B2128" s="624"/>
      <c r="C2128" s="370"/>
      <c r="D2128" s="371"/>
      <c r="E2128" s="371"/>
      <c r="F2128" s="371"/>
      <c r="G2128" s="364" t="e">
        <f>IF(#REF!="","",#REF!)</f>
        <v>#REF!</v>
      </c>
      <c r="H2128" s="375"/>
      <c r="I2128" s="376"/>
      <c r="J2128" s="364" t="e">
        <f>IF(#REF!="","",#REF!)</f>
        <v>#REF!</v>
      </c>
      <c r="K2128" s="375"/>
      <c r="L2128" s="375"/>
      <c r="M2128" s="376"/>
      <c r="N2128" s="364" t="e">
        <f>IF(#REF!="","",#REF!)</f>
        <v>#REF!</v>
      </c>
      <c r="O2128" s="375"/>
      <c r="P2128" s="375"/>
      <c r="Q2128" s="375"/>
      <c r="R2128" s="651" t="e">
        <f>IF(AND(SUM(F2116:G2118)&lt;=D2093,SUM(R2116:R2118)&lt;=D2093),"","・報酬の「配置人数」には年間を通じた配置予定人数を記載してください。(※１)及び記入例参照")</f>
        <v>#REF!</v>
      </c>
      <c r="S2128" s="652"/>
      <c r="T2128" s="652"/>
      <c r="U2128" s="652"/>
      <c r="V2128" s="652"/>
      <c r="W2128" s="653"/>
      <c r="X2128" s="31" t="str">
        <f>IF(AND(O2128="○",T2128="○"),"①か②の",IF(AND(O2128="―",T2128="―"),"エラー",""))</f>
        <v/>
      </c>
    </row>
    <row r="2129" spans="1:33" s="7" customFormat="1" ht="17.45" customHeight="1" x14ac:dyDescent="0.15">
      <c r="A2129" s="320"/>
      <c r="B2129" s="624"/>
      <c r="C2129" s="348" t="s">
        <v>224</v>
      </c>
      <c r="D2129" s="349"/>
      <c r="E2129" s="349"/>
      <c r="F2129" s="350"/>
      <c r="G2129" s="354" t="s">
        <v>225</v>
      </c>
      <c r="H2129" s="354"/>
      <c r="I2129" s="354"/>
      <c r="J2129" s="355" t="s">
        <v>242</v>
      </c>
      <c r="K2129" s="356"/>
      <c r="L2129" s="356"/>
      <c r="M2129" s="356"/>
      <c r="N2129" s="356"/>
      <c r="O2129" s="356"/>
      <c r="P2129" s="356"/>
      <c r="Q2129" s="356"/>
      <c r="R2129" s="651" t="e">
        <f>IF(AND(OR(COUNTIF(J2130,"①*"),COUNTIF(J2130,"②*")),AND(E2119&lt;&gt;"",E2120&lt;&gt;"",G2124="○",G2126="○",G2128="○",J2128="○",N2128="○",G2130="○")),"","・【成果目標】・【成果指標】・【部活動指導員について】・【支給要件の確認】・【部活動指導員の指導状況】・【地域連携・地域移行に資する取組】のいずれかに未入力箇所あり。")</f>
        <v>#REF!</v>
      </c>
      <c r="S2129" s="546"/>
      <c r="T2129" s="546"/>
      <c r="U2129" s="546"/>
      <c r="V2129" s="546"/>
      <c r="W2129" s="547"/>
    </row>
    <row r="2130" spans="1:33" s="7" customFormat="1" ht="26.45" customHeight="1" thickBot="1" x14ac:dyDescent="0.2">
      <c r="A2130" s="320"/>
      <c r="B2130" s="625"/>
      <c r="C2130" s="351"/>
      <c r="D2130" s="352"/>
      <c r="E2130" s="352"/>
      <c r="F2130" s="353"/>
      <c r="G2130" s="363" t="e">
        <f>IF(#REF!="","",#REF!)</f>
        <v>#REF!</v>
      </c>
      <c r="H2130" s="363"/>
      <c r="I2130" s="363"/>
      <c r="J2130" s="657" t="e">
        <f>IF(#REF!="","",#REF!)</f>
        <v>#REF!</v>
      </c>
      <c r="K2130" s="658"/>
      <c r="L2130" s="658"/>
      <c r="M2130" s="658"/>
      <c r="N2130" s="658"/>
      <c r="O2130" s="658"/>
      <c r="P2130" s="658"/>
      <c r="Q2130" s="658"/>
      <c r="R2130" s="654"/>
      <c r="S2130" s="655"/>
      <c r="T2130" s="655"/>
      <c r="U2130" s="655"/>
      <c r="V2130" s="655"/>
      <c r="W2130" s="656"/>
      <c r="X2130" s="31" t="str">
        <f>IF(AND(O2130="○",T2130="○"),"①か②の",IF(AND(O2130="―",T2130="―"),"エラー",""))</f>
        <v/>
      </c>
    </row>
    <row r="2131" spans="1:33" s="7" customFormat="1" ht="26.45" customHeight="1" x14ac:dyDescent="0.15">
      <c r="A2131" s="24" t="str">
        <f>IF(OR(COUNTIF(C2133,"*区"),COUNTIF(C2133,"*市"),COUNTIF(C2133,"*町"),COUNTIF(C2133,"*村"),COUNTIF(C2133,"*組合")),"○","市町村名×")</f>
        <v>市町村名×</v>
      </c>
      <c r="B2131" s="490" t="s">
        <v>106</v>
      </c>
      <c r="C2131" s="659" t="s">
        <v>236</v>
      </c>
      <c r="D2131" s="661" t="s">
        <v>237</v>
      </c>
      <c r="E2131" s="409" t="s">
        <v>191</v>
      </c>
      <c r="F2131" s="410"/>
      <c r="G2131" s="410"/>
      <c r="H2131" s="410"/>
      <c r="I2131" s="410"/>
      <c r="J2131" s="410"/>
      <c r="K2131" s="410"/>
      <c r="L2131" s="410"/>
      <c r="M2131" s="410"/>
      <c r="N2131" s="410"/>
      <c r="O2131" s="410"/>
      <c r="P2131" s="410"/>
      <c r="Q2131" s="410"/>
      <c r="R2131" s="410"/>
      <c r="S2131" s="410"/>
      <c r="T2131" s="410"/>
      <c r="U2131" s="492" t="s">
        <v>192</v>
      </c>
      <c r="V2131" s="492" t="s">
        <v>238</v>
      </c>
      <c r="W2131" s="517" t="s">
        <v>193</v>
      </c>
      <c r="X2131" s="25" t="e">
        <f>IF(OR(AF2135=2,NOT(AND(V2133&gt;0.3*U2133,V2133&lt;0.4*U2133,V2133&gt;=W2133))),"※３参照：【Ｕ列】都道府県補助額を確認してください","")</f>
        <v>#REF!</v>
      </c>
      <c r="Y2131" s="26"/>
    </row>
    <row r="2132" spans="1:33" s="7" customFormat="1" ht="21.6" customHeight="1" thickBot="1" x14ac:dyDescent="0.2">
      <c r="A2132" s="24" t="str">
        <f>IF(B2133="都道府県確認欄","No.不備","")</f>
        <v/>
      </c>
      <c r="B2132" s="491"/>
      <c r="C2132" s="660"/>
      <c r="D2132" s="662"/>
      <c r="E2132" s="411"/>
      <c r="F2132" s="412"/>
      <c r="G2132" s="412"/>
      <c r="H2132" s="412"/>
      <c r="I2132" s="412"/>
      <c r="J2132" s="412"/>
      <c r="K2132" s="412"/>
      <c r="L2132" s="412"/>
      <c r="M2132" s="412"/>
      <c r="N2132" s="412"/>
      <c r="O2132" s="412"/>
      <c r="P2132" s="412"/>
      <c r="Q2132" s="412"/>
      <c r="R2132" s="412"/>
      <c r="S2132" s="412"/>
      <c r="T2132" s="412"/>
      <c r="U2132" s="493"/>
      <c r="V2132" s="493"/>
      <c r="W2132" s="518"/>
      <c r="X2132" s="25" t="e">
        <f>IF(AND(W2133&lt;=U2133/3,MOD(W2133,1000)=0,NOT(W2133=0),AG2135=1),"","※３参照：【Ｖ列】国庫補助希望額を確認してください。")</f>
        <v>#REF!</v>
      </c>
      <c r="Y2132" s="26"/>
    </row>
    <row r="2133" spans="1:33" s="7" customFormat="1" ht="24" customHeight="1" x14ac:dyDescent="0.15">
      <c r="A2133" s="14"/>
      <c r="B2133" s="622" t="str">
        <f>IFERROR(IF(OR(COUNTIF(C2133,"*区"),COUNTIF(C2133,"*市"),COUNTIF(C2133,"*町"),COUNTIF(C2133,"*村"),COUNTIF(C2133,"*組合")),B2093+1,"－"),"都道府県確認欄")</f>
        <v>－</v>
      </c>
      <c r="C2133" s="626" t="e">
        <f>#REF!</f>
        <v>#REF!</v>
      </c>
      <c r="D2133" s="629" t="e">
        <f>SUM($F2135:$F2154)</f>
        <v>#REF!</v>
      </c>
      <c r="E2133" s="523" t="s">
        <v>194</v>
      </c>
      <c r="F2133" s="524" t="s">
        <v>195</v>
      </c>
      <c r="G2133" s="526" t="s">
        <v>196</v>
      </c>
      <c r="H2133" s="528" t="s">
        <v>197</v>
      </c>
      <c r="I2133" s="423" t="s">
        <v>198</v>
      </c>
      <c r="J2133" s="424"/>
      <c r="K2133" s="425"/>
      <c r="L2133" s="429" t="s">
        <v>100</v>
      </c>
      <c r="M2133" s="430"/>
      <c r="N2133" s="430"/>
      <c r="O2133" s="430"/>
      <c r="P2133" s="430"/>
      <c r="Q2133" s="430"/>
      <c r="R2133" s="430"/>
      <c r="S2133" s="431"/>
      <c r="T2133" s="413" t="s">
        <v>199</v>
      </c>
      <c r="U2133" s="415" t="e">
        <f>SUM($T2135,$O2156,$T2156)</f>
        <v>#REF!</v>
      </c>
      <c r="V2133" s="665" t="e">
        <f>#REF!</f>
        <v>#REF!</v>
      </c>
      <c r="W2133" s="667" t="e">
        <f>#REF!</f>
        <v>#REF!</v>
      </c>
      <c r="X2133" s="23" t="e">
        <f>IF(AND(AD2135=1,AE2135=1,AF2135=1,AG2135=1),"","入力不備あり")</f>
        <v>#REF!</v>
      </c>
      <c r="Y2133" s="26"/>
    </row>
    <row r="2134" spans="1:33" s="7" customFormat="1" ht="12.6" customHeight="1" thickBot="1" x14ac:dyDescent="0.2">
      <c r="A2134" s="14"/>
      <c r="B2134" s="623"/>
      <c r="C2134" s="627"/>
      <c r="D2134" s="630"/>
      <c r="E2134" s="523"/>
      <c r="F2134" s="525"/>
      <c r="G2134" s="527"/>
      <c r="H2134" s="529"/>
      <c r="I2134" s="426"/>
      <c r="J2134" s="427"/>
      <c r="K2134" s="428"/>
      <c r="L2134" s="432"/>
      <c r="M2134" s="432"/>
      <c r="N2134" s="432"/>
      <c r="O2134" s="432"/>
      <c r="P2134" s="432"/>
      <c r="Q2134" s="432"/>
      <c r="R2134" s="432"/>
      <c r="S2134" s="433"/>
      <c r="T2134" s="414"/>
      <c r="U2134" s="416"/>
      <c r="V2134" s="666"/>
      <c r="W2134" s="565"/>
      <c r="X2134" s="26"/>
      <c r="Y2134" s="7" t="s">
        <v>180</v>
      </c>
      <c r="Z2134" s="7" t="s">
        <v>200</v>
      </c>
      <c r="AA2134" s="7" t="s">
        <v>201</v>
      </c>
      <c r="AB2134" s="7" t="s">
        <v>202</v>
      </c>
      <c r="AD2134" s="7" t="s">
        <v>203</v>
      </c>
      <c r="AE2134" s="7" t="s">
        <v>107</v>
      </c>
      <c r="AF2134" s="7" t="s">
        <v>239</v>
      </c>
      <c r="AG2134" s="7" t="s">
        <v>204</v>
      </c>
    </row>
    <row r="2135" spans="1:33" s="7" customFormat="1" ht="17.45" customHeight="1" x14ac:dyDescent="0.15">
      <c r="A2135" s="27" t="e">
        <f>IF(AND(F2135&lt;&gt;"",G2135&lt;&gt;"",H2135&lt;&gt;"",I2135&lt;&gt;""),"","入力不備あり")</f>
        <v>#REF!</v>
      </c>
      <c r="B2135" s="623"/>
      <c r="C2135" s="628"/>
      <c r="D2135" s="631"/>
      <c r="E2135" s="523"/>
      <c r="F2135" s="47" t="e">
        <f>IF(#REF!="","",#REF!)</f>
        <v>#REF!</v>
      </c>
      <c r="G2135" s="49" t="e">
        <f>IF(#REF!="","",#REF!)</f>
        <v>#REF!</v>
      </c>
      <c r="H2135" s="54" t="e">
        <f>IF(#REF!="","",#REF!)</f>
        <v>#REF!</v>
      </c>
      <c r="I2135" s="385" t="str">
        <f>IFERROR(INT(G2135*H2135),"")</f>
        <v/>
      </c>
      <c r="J2135" s="386"/>
      <c r="K2135" s="387"/>
      <c r="L2135" s="613" t="e">
        <f>IF(#REF!="","",#REF!)</f>
        <v>#REF!</v>
      </c>
      <c r="M2135" s="613"/>
      <c r="N2135" s="613"/>
      <c r="O2135" s="613"/>
      <c r="P2135" s="613"/>
      <c r="Q2135" s="613"/>
      <c r="R2135" s="613"/>
      <c r="S2135" s="614"/>
      <c r="T2135" s="567">
        <f>SUM($I2135:$K2154)</f>
        <v>0</v>
      </c>
      <c r="U2135" s="416"/>
      <c r="V2135" s="666"/>
      <c r="W2135" s="565"/>
      <c r="X2135" s="23" t="e">
        <f>IF(AND(Y2135=1,Z2135=1,AA2135=1,AB2135=1,AD2135=1,AE2135=1,AF2135=1,AG2135=1),"","入力不備あり")</f>
        <v>#REF!</v>
      </c>
      <c r="Y2135" s="7">
        <f>IFERROR(IF(F2135="",2,IF(AND(F2135&gt;=1,(MOD(F2135,1)=0)),1,IF(AND(F2135=0,L2135&lt;&gt;""),1,2))),2)</f>
        <v>2</v>
      </c>
      <c r="Z2135" s="7" t="e">
        <f>IF(G2135="",2,IF(G2135&lt;=1600,1,2))</f>
        <v>#REF!</v>
      </c>
      <c r="AA2135" s="7" t="e">
        <f>IF(H2135="",2,IF(H2135&gt;=0,1,2))</f>
        <v>#REF!</v>
      </c>
      <c r="AB2135" s="7" t="e">
        <f>IF(I2135=#REF!,1,2)</f>
        <v>#REF!</v>
      </c>
      <c r="AD2135" s="7" t="e">
        <f>IF(T2135=#REF!,1,2)</f>
        <v>#REF!</v>
      </c>
      <c r="AE2135" s="7" t="e">
        <f>IF(U2133=#REF!,1,2)</f>
        <v>#REF!</v>
      </c>
      <c r="AF2135" s="7" t="e">
        <f>IF(V2133=0,2,IF(#REF!="",2,IF(V2133=#REF!,1,2)))</f>
        <v>#REF!</v>
      </c>
      <c r="AG2135" s="7" t="e">
        <f>IF(W2133=0,2,IF(W2133=#REF!,1,2))</f>
        <v>#REF!</v>
      </c>
    </row>
    <row r="2136" spans="1:33" s="7" customFormat="1" ht="17.45" customHeight="1" x14ac:dyDescent="0.15">
      <c r="A2136" s="27" t="e">
        <f>IF(AND(F2136="",G2136="",H2136="",I2136="",L2136=""),"",IF(AND(F2136&lt;&gt;"",G2136&lt;&gt;"",H2136&lt;&gt;"",I2136&lt;&gt;""),"","入力不備あり"))</f>
        <v>#REF!</v>
      </c>
      <c r="B2136" s="623"/>
      <c r="C2136" s="628"/>
      <c r="D2136" s="631"/>
      <c r="E2136" s="523"/>
      <c r="F2136" s="47" t="e">
        <f>IF(#REF!="","",#REF!)</f>
        <v>#REF!</v>
      </c>
      <c r="G2136" s="49" t="e">
        <f>IF(#REF!="","",#REF!)</f>
        <v>#REF!</v>
      </c>
      <c r="H2136" s="54" t="e">
        <f>IF(#REF!="","",#REF!)</f>
        <v>#REF!</v>
      </c>
      <c r="I2136" s="385" t="str">
        <f>IFERROR(INT(G2136*H2136),"")</f>
        <v/>
      </c>
      <c r="J2136" s="386"/>
      <c r="K2136" s="387"/>
      <c r="L2136" s="613" t="e">
        <f>IF(#REF!="","",#REF!)</f>
        <v>#REF!</v>
      </c>
      <c r="M2136" s="613"/>
      <c r="N2136" s="613"/>
      <c r="O2136" s="613"/>
      <c r="P2136" s="613"/>
      <c r="Q2136" s="613"/>
      <c r="R2136" s="613"/>
      <c r="S2136" s="614"/>
      <c r="T2136" s="567"/>
      <c r="U2136" s="416"/>
      <c r="V2136" s="666"/>
      <c r="W2136" s="565"/>
      <c r="X2136" s="23" t="e">
        <f>IF(AND(Y2136=3,Z2136=3,AA2136=3),"",IF(AND(Y2136=1,Z2136=1,AA2136=1,AB2136=1),"","入力不備あり"))</f>
        <v>#REF!</v>
      </c>
      <c r="Y2136" s="7">
        <f>IFERROR(IF(F2136="",3,IF(AND(F2136&gt;=1,(MOD(F2136,1)=0)),1,IF(AND(F2136=0,L2136&lt;&gt;""),1,2))),2)</f>
        <v>2</v>
      </c>
      <c r="Z2136" s="7" t="e">
        <f>IF(G2136="",3,IF(G2136&lt;=1600,1,2))</f>
        <v>#REF!</v>
      </c>
      <c r="AA2136" s="7" t="e">
        <f>IF(H2136="",3,IF(H2136&gt;=0,1,2))</f>
        <v>#REF!</v>
      </c>
      <c r="AB2136" s="7" t="e">
        <f>IF(I2136=#REF!,1,2)</f>
        <v>#REF!</v>
      </c>
    </row>
    <row r="2137" spans="1:33" s="7" customFormat="1" ht="17.45" customHeight="1" x14ac:dyDescent="0.15">
      <c r="A2137" s="27" t="e">
        <f>IF(AND(F2137="",G2137="",H2137="",I2137="",L2137=""),"",IF(AND(F2137&lt;&gt;"",G2137&lt;&gt;"",H2137&lt;&gt;"",I2137&lt;&gt;""),"","入力不備あり"))</f>
        <v>#REF!</v>
      </c>
      <c r="B2137" s="623"/>
      <c r="C2137" s="628"/>
      <c r="D2137" s="631"/>
      <c r="E2137" s="523"/>
      <c r="F2137" s="47" t="e">
        <f>IF(#REF!="","",#REF!)</f>
        <v>#REF!</v>
      </c>
      <c r="G2137" s="49" t="e">
        <f>IF(#REF!="","",#REF!)</f>
        <v>#REF!</v>
      </c>
      <c r="H2137" s="54" t="e">
        <f>IF(#REF!="","",#REF!)</f>
        <v>#REF!</v>
      </c>
      <c r="I2137" s="385" t="str">
        <f t="shared" ref="I2137:I2154" si="372">IFERROR(INT(G2137*H2137),"")</f>
        <v/>
      </c>
      <c r="J2137" s="386"/>
      <c r="K2137" s="387"/>
      <c r="L2137" s="613" t="e">
        <f>IF(#REF!="","",#REF!)</f>
        <v>#REF!</v>
      </c>
      <c r="M2137" s="613"/>
      <c r="N2137" s="613"/>
      <c r="O2137" s="613"/>
      <c r="P2137" s="613"/>
      <c r="Q2137" s="613"/>
      <c r="R2137" s="613"/>
      <c r="S2137" s="614"/>
      <c r="T2137" s="567"/>
      <c r="U2137" s="416"/>
      <c r="V2137" s="666"/>
      <c r="W2137" s="565"/>
      <c r="X2137" s="23" t="e">
        <f t="shared" ref="X2137:X2154" si="373">IF(AND(Y2137=3,Z2137=3,AA2137=3),"",IF(AND(Y2137=1,Z2137=1,AA2137=1,AB2137=1),"","入力不備あり"))</f>
        <v>#REF!</v>
      </c>
      <c r="Y2137" s="7">
        <f t="shared" ref="Y2137:Y2154" si="374">IFERROR(IF(F2137="",3,IF(AND(F2137&gt;=1,(MOD(F2137,1)=0)),1,IF(AND(F2137=0,L2137&lt;&gt;""),1,2))),2)</f>
        <v>2</v>
      </c>
      <c r="Z2137" s="7" t="e">
        <f t="shared" ref="Z2137:Z2154" si="375">IF(G2137="",3,IF(G2137&lt;=1600,1,2))</f>
        <v>#REF!</v>
      </c>
      <c r="AA2137" s="7" t="e">
        <f t="shared" ref="AA2137:AA2154" si="376">IF(H2137="",3,IF(H2137&gt;=0,1,2))</f>
        <v>#REF!</v>
      </c>
      <c r="AB2137" s="7" t="e">
        <f>IF(I2137=#REF!,1,2)</f>
        <v>#REF!</v>
      </c>
    </row>
    <row r="2138" spans="1:33" s="7" customFormat="1" ht="17.45" customHeight="1" x14ac:dyDescent="0.15">
      <c r="A2138" s="27" t="e">
        <f t="shared" ref="A2138:A2154" si="377">IF(AND(F2138="",G2138="",H2138="",I2138="",L2138=""),"",IF(AND(F2138&lt;&gt;"",G2138&lt;&gt;"",H2138&lt;&gt;"",I2138&lt;&gt;""),"","入力不備あり"))</f>
        <v>#REF!</v>
      </c>
      <c r="B2138" s="623"/>
      <c r="C2138" s="628"/>
      <c r="D2138" s="631"/>
      <c r="E2138" s="523"/>
      <c r="F2138" s="47" t="e">
        <f>IF(#REF!="","",#REF!)</f>
        <v>#REF!</v>
      </c>
      <c r="G2138" s="49" t="e">
        <f>IF(#REF!="","",#REF!)</f>
        <v>#REF!</v>
      </c>
      <c r="H2138" s="54" t="e">
        <f>IF(#REF!="","",#REF!)</f>
        <v>#REF!</v>
      </c>
      <c r="I2138" s="385" t="str">
        <f t="shared" si="372"/>
        <v/>
      </c>
      <c r="J2138" s="386"/>
      <c r="K2138" s="387"/>
      <c r="L2138" s="613" t="e">
        <f>IF(#REF!="","",#REF!)</f>
        <v>#REF!</v>
      </c>
      <c r="M2138" s="613"/>
      <c r="N2138" s="613"/>
      <c r="O2138" s="613"/>
      <c r="P2138" s="613"/>
      <c r="Q2138" s="613"/>
      <c r="R2138" s="613"/>
      <c r="S2138" s="614"/>
      <c r="T2138" s="567"/>
      <c r="U2138" s="416"/>
      <c r="V2138" s="666"/>
      <c r="W2138" s="565"/>
      <c r="X2138" s="23" t="e">
        <f t="shared" si="373"/>
        <v>#REF!</v>
      </c>
      <c r="Y2138" s="7">
        <f t="shared" si="374"/>
        <v>2</v>
      </c>
      <c r="Z2138" s="7" t="e">
        <f t="shared" si="375"/>
        <v>#REF!</v>
      </c>
      <c r="AA2138" s="7" t="e">
        <f t="shared" si="376"/>
        <v>#REF!</v>
      </c>
      <c r="AB2138" s="7" t="e">
        <f>IF(I2138=#REF!,1,2)</f>
        <v>#REF!</v>
      </c>
    </row>
    <row r="2139" spans="1:33" s="7" customFormat="1" ht="17.45" customHeight="1" x14ac:dyDescent="0.15">
      <c r="A2139" s="27" t="e">
        <f t="shared" si="377"/>
        <v>#REF!</v>
      </c>
      <c r="B2139" s="623"/>
      <c r="C2139" s="628"/>
      <c r="D2139" s="631"/>
      <c r="E2139" s="523"/>
      <c r="F2139" s="47" t="e">
        <f>IF(#REF!="","",#REF!)</f>
        <v>#REF!</v>
      </c>
      <c r="G2139" s="49" t="e">
        <f>IF(#REF!="","",#REF!)</f>
        <v>#REF!</v>
      </c>
      <c r="H2139" s="54" t="e">
        <f>IF(#REF!="","",#REF!)</f>
        <v>#REF!</v>
      </c>
      <c r="I2139" s="385" t="str">
        <f t="shared" si="372"/>
        <v/>
      </c>
      <c r="J2139" s="386"/>
      <c r="K2139" s="387"/>
      <c r="L2139" s="613" t="e">
        <f>IF(#REF!="","",#REF!)</f>
        <v>#REF!</v>
      </c>
      <c r="M2139" s="613"/>
      <c r="N2139" s="613"/>
      <c r="O2139" s="613"/>
      <c r="P2139" s="613"/>
      <c r="Q2139" s="613"/>
      <c r="R2139" s="613"/>
      <c r="S2139" s="614"/>
      <c r="T2139" s="567"/>
      <c r="U2139" s="416"/>
      <c r="V2139" s="666"/>
      <c r="W2139" s="565"/>
      <c r="X2139" s="23" t="e">
        <f t="shared" si="373"/>
        <v>#REF!</v>
      </c>
      <c r="Y2139" s="7">
        <f t="shared" si="374"/>
        <v>2</v>
      </c>
      <c r="Z2139" s="7" t="e">
        <f t="shared" si="375"/>
        <v>#REF!</v>
      </c>
      <c r="AA2139" s="7" t="e">
        <f t="shared" si="376"/>
        <v>#REF!</v>
      </c>
      <c r="AB2139" s="7" t="e">
        <f>IF(I2139=#REF!,1,2)</f>
        <v>#REF!</v>
      </c>
    </row>
    <row r="2140" spans="1:33" s="7" customFormat="1" ht="17.45" customHeight="1" x14ac:dyDescent="0.15">
      <c r="A2140" s="27" t="e">
        <f t="shared" si="377"/>
        <v>#REF!</v>
      </c>
      <c r="B2140" s="623"/>
      <c r="C2140" s="628"/>
      <c r="D2140" s="631"/>
      <c r="E2140" s="523"/>
      <c r="F2140" s="47" t="e">
        <f>IF(#REF!="","",#REF!)</f>
        <v>#REF!</v>
      </c>
      <c r="G2140" s="49" t="e">
        <f>IF(#REF!="","",#REF!)</f>
        <v>#REF!</v>
      </c>
      <c r="H2140" s="54" t="e">
        <f>IF(#REF!="","",#REF!)</f>
        <v>#REF!</v>
      </c>
      <c r="I2140" s="385" t="str">
        <f t="shared" si="372"/>
        <v/>
      </c>
      <c r="J2140" s="386"/>
      <c r="K2140" s="387"/>
      <c r="L2140" s="613" t="e">
        <f>IF(#REF!="","",#REF!)</f>
        <v>#REF!</v>
      </c>
      <c r="M2140" s="613"/>
      <c r="N2140" s="613"/>
      <c r="O2140" s="613"/>
      <c r="P2140" s="613"/>
      <c r="Q2140" s="613"/>
      <c r="R2140" s="613"/>
      <c r="S2140" s="614"/>
      <c r="T2140" s="567"/>
      <c r="U2140" s="416"/>
      <c r="V2140" s="666"/>
      <c r="W2140" s="565"/>
      <c r="X2140" s="23" t="e">
        <f t="shared" si="373"/>
        <v>#REF!</v>
      </c>
      <c r="Y2140" s="7">
        <f t="shared" si="374"/>
        <v>2</v>
      </c>
      <c r="Z2140" s="7" t="e">
        <f t="shared" si="375"/>
        <v>#REF!</v>
      </c>
      <c r="AA2140" s="7" t="e">
        <f t="shared" si="376"/>
        <v>#REF!</v>
      </c>
      <c r="AB2140" s="7" t="e">
        <f>IF(I2140=#REF!,1,2)</f>
        <v>#REF!</v>
      </c>
    </row>
    <row r="2141" spans="1:33" s="7" customFormat="1" ht="17.45" customHeight="1" x14ac:dyDescent="0.15">
      <c r="A2141" s="27" t="e">
        <f t="shared" si="377"/>
        <v>#REF!</v>
      </c>
      <c r="B2141" s="623"/>
      <c r="C2141" s="628"/>
      <c r="D2141" s="631"/>
      <c r="E2141" s="523"/>
      <c r="F2141" s="47" t="e">
        <f>IF(#REF!="","",#REF!)</f>
        <v>#REF!</v>
      </c>
      <c r="G2141" s="49" t="e">
        <f>IF(#REF!="","",#REF!)</f>
        <v>#REF!</v>
      </c>
      <c r="H2141" s="54" t="e">
        <f>IF(#REF!="","",#REF!)</f>
        <v>#REF!</v>
      </c>
      <c r="I2141" s="385" t="str">
        <f t="shared" si="372"/>
        <v/>
      </c>
      <c r="J2141" s="386"/>
      <c r="K2141" s="387"/>
      <c r="L2141" s="613" t="e">
        <f>IF(#REF!="","",#REF!)</f>
        <v>#REF!</v>
      </c>
      <c r="M2141" s="613"/>
      <c r="N2141" s="613"/>
      <c r="O2141" s="613"/>
      <c r="P2141" s="613"/>
      <c r="Q2141" s="613"/>
      <c r="R2141" s="613"/>
      <c r="S2141" s="614"/>
      <c r="T2141" s="567"/>
      <c r="U2141" s="416"/>
      <c r="V2141" s="666"/>
      <c r="W2141" s="565"/>
      <c r="X2141" s="23" t="e">
        <f t="shared" si="373"/>
        <v>#REF!</v>
      </c>
      <c r="Y2141" s="7">
        <f t="shared" si="374"/>
        <v>2</v>
      </c>
      <c r="Z2141" s="7" t="e">
        <f t="shared" si="375"/>
        <v>#REF!</v>
      </c>
      <c r="AA2141" s="7" t="e">
        <f t="shared" si="376"/>
        <v>#REF!</v>
      </c>
      <c r="AB2141" s="7" t="e">
        <f>IF(I2141=#REF!,1,2)</f>
        <v>#REF!</v>
      </c>
    </row>
    <row r="2142" spans="1:33" s="7" customFormat="1" ht="17.45" customHeight="1" x14ac:dyDescent="0.15">
      <c r="A2142" s="27" t="e">
        <f t="shared" si="377"/>
        <v>#REF!</v>
      </c>
      <c r="B2142" s="623"/>
      <c r="C2142" s="628"/>
      <c r="D2142" s="631"/>
      <c r="E2142" s="523"/>
      <c r="F2142" s="47" t="e">
        <f>IF(#REF!="","",#REF!)</f>
        <v>#REF!</v>
      </c>
      <c r="G2142" s="49" t="e">
        <f>IF(#REF!="","",#REF!)</f>
        <v>#REF!</v>
      </c>
      <c r="H2142" s="54" t="e">
        <f>IF(#REF!="","",#REF!)</f>
        <v>#REF!</v>
      </c>
      <c r="I2142" s="385" t="str">
        <f t="shared" si="372"/>
        <v/>
      </c>
      <c r="J2142" s="386"/>
      <c r="K2142" s="387"/>
      <c r="L2142" s="613" t="e">
        <f>IF(#REF!="","",#REF!)</f>
        <v>#REF!</v>
      </c>
      <c r="M2142" s="613"/>
      <c r="N2142" s="613"/>
      <c r="O2142" s="613"/>
      <c r="P2142" s="613"/>
      <c r="Q2142" s="613"/>
      <c r="R2142" s="613"/>
      <c r="S2142" s="614"/>
      <c r="T2142" s="567"/>
      <c r="U2142" s="416"/>
      <c r="V2142" s="666"/>
      <c r="W2142" s="565"/>
      <c r="X2142" s="23" t="e">
        <f t="shared" si="373"/>
        <v>#REF!</v>
      </c>
      <c r="Y2142" s="7">
        <f t="shared" si="374"/>
        <v>2</v>
      </c>
      <c r="Z2142" s="7" t="e">
        <f t="shared" si="375"/>
        <v>#REF!</v>
      </c>
      <c r="AA2142" s="7" t="e">
        <f t="shared" si="376"/>
        <v>#REF!</v>
      </c>
      <c r="AB2142" s="7" t="e">
        <f>IF(I2142=#REF!,1,2)</f>
        <v>#REF!</v>
      </c>
    </row>
    <row r="2143" spans="1:33" s="7" customFormat="1" ht="17.45" customHeight="1" x14ac:dyDescent="0.15">
      <c r="A2143" s="27" t="e">
        <f t="shared" si="377"/>
        <v>#REF!</v>
      </c>
      <c r="B2143" s="623"/>
      <c r="C2143" s="628"/>
      <c r="D2143" s="631"/>
      <c r="E2143" s="523"/>
      <c r="F2143" s="47" t="e">
        <f>IF(#REF!="","",#REF!)</f>
        <v>#REF!</v>
      </c>
      <c r="G2143" s="49" t="e">
        <f>IF(#REF!="","",#REF!)</f>
        <v>#REF!</v>
      </c>
      <c r="H2143" s="54" t="e">
        <f>IF(#REF!="","",#REF!)</f>
        <v>#REF!</v>
      </c>
      <c r="I2143" s="385" t="str">
        <f t="shared" si="372"/>
        <v/>
      </c>
      <c r="J2143" s="386"/>
      <c r="K2143" s="387"/>
      <c r="L2143" s="613" t="e">
        <f>IF(#REF!="","",#REF!)</f>
        <v>#REF!</v>
      </c>
      <c r="M2143" s="613"/>
      <c r="N2143" s="613"/>
      <c r="O2143" s="613"/>
      <c r="P2143" s="613"/>
      <c r="Q2143" s="613"/>
      <c r="R2143" s="613"/>
      <c r="S2143" s="614"/>
      <c r="T2143" s="567"/>
      <c r="U2143" s="416"/>
      <c r="V2143" s="666"/>
      <c r="W2143" s="565"/>
      <c r="X2143" s="23" t="e">
        <f t="shared" si="373"/>
        <v>#REF!</v>
      </c>
      <c r="Y2143" s="7">
        <f t="shared" si="374"/>
        <v>2</v>
      </c>
      <c r="Z2143" s="7" t="e">
        <f t="shared" si="375"/>
        <v>#REF!</v>
      </c>
      <c r="AA2143" s="7" t="e">
        <f t="shared" si="376"/>
        <v>#REF!</v>
      </c>
      <c r="AB2143" s="7" t="e">
        <f>IF(I2143=#REF!,1,2)</f>
        <v>#REF!</v>
      </c>
    </row>
    <row r="2144" spans="1:33" s="7" customFormat="1" ht="17.45" customHeight="1" x14ac:dyDescent="0.15">
      <c r="A2144" s="27" t="e">
        <f t="shared" si="377"/>
        <v>#REF!</v>
      </c>
      <c r="B2144" s="623"/>
      <c r="C2144" s="628"/>
      <c r="D2144" s="631"/>
      <c r="E2144" s="523"/>
      <c r="F2144" s="47" t="e">
        <f>IF(#REF!="","",#REF!)</f>
        <v>#REF!</v>
      </c>
      <c r="G2144" s="49" t="e">
        <f>IF(#REF!="","",#REF!)</f>
        <v>#REF!</v>
      </c>
      <c r="H2144" s="54" t="e">
        <f>IF(#REF!="","",#REF!)</f>
        <v>#REF!</v>
      </c>
      <c r="I2144" s="385" t="str">
        <f t="shared" si="372"/>
        <v/>
      </c>
      <c r="J2144" s="386"/>
      <c r="K2144" s="387"/>
      <c r="L2144" s="613" t="e">
        <f>IF(#REF!="","",#REF!)</f>
        <v>#REF!</v>
      </c>
      <c r="M2144" s="613"/>
      <c r="N2144" s="613"/>
      <c r="O2144" s="613"/>
      <c r="P2144" s="613"/>
      <c r="Q2144" s="613"/>
      <c r="R2144" s="613"/>
      <c r="S2144" s="614"/>
      <c r="T2144" s="567"/>
      <c r="U2144" s="416"/>
      <c r="V2144" s="666"/>
      <c r="W2144" s="565"/>
      <c r="X2144" s="23" t="e">
        <f t="shared" si="373"/>
        <v>#REF!</v>
      </c>
      <c r="Y2144" s="7">
        <f t="shared" si="374"/>
        <v>2</v>
      </c>
      <c r="Z2144" s="7" t="e">
        <f t="shared" si="375"/>
        <v>#REF!</v>
      </c>
      <c r="AA2144" s="7" t="e">
        <f t="shared" si="376"/>
        <v>#REF!</v>
      </c>
      <c r="AB2144" s="7" t="e">
        <f>IF(I2144=#REF!,1,2)</f>
        <v>#REF!</v>
      </c>
    </row>
    <row r="2145" spans="1:30" s="7" customFormat="1" ht="17.45" customHeight="1" x14ac:dyDescent="0.15">
      <c r="A2145" s="27" t="e">
        <f t="shared" si="377"/>
        <v>#REF!</v>
      </c>
      <c r="B2145" s="623"/>
      <c r="C2145" s="628"/>
      <c r="D2145" s="631"/>
      <c r="E2145" s="523"/>
      <c r="F2145" s="47" t="e">
        <f>IF(#REF!="","",#REF!)</f>
        <v>#REF!</v>
      </c>
      <c r="G2145" s="49" t="e">
        <f>IF(#REF!="","",#REF!)</f>
        <v>#REF!</v>
      </c>
      <c r="H2145" s="54" t="e">
        <f>IF(#REF!="","",#REF!)</f>
        <v>#REF!</v>
      </c>
      <c r="I2145" s="385" t="str">
        <f t="shared" si="372"/>
        <v/>
      </c>
      <c r="J2145" s="386"/>
      <c r="K2145" s="387"/>
      <c r="L2145" s="613" t="e">
        <f>IF(#REF!="","",#REF!)</f>
        <v>#REF!</v>
      </c>
      <c r="M2145" s="613"/>
      <c r="N2145" s="613"/>
      <c r="O2145" s="613"/>
      <c r="P2145" s="613"/>
      <c r="Q2145" s="613"/>
      <c r="R2145" s="613"/>
      <c r="S2145" s="614"/>
      <c r="T2145" s="567"/>
      <c r="U2145" s="416"/>
      <c r="V2145" s="666"/>
      <c r="W2145" s="565"/>
      <c r="X2145" s="23" t="e">
        <f t="shared" si="373"/>
        <v>#REF!</v>
      </c>
      <c r="Y2145" s="7">
        <f t="shared" si="374"/>
        <v>2</v>
      </c>
      <c r="Z2145" s="7" t="e">
        <f t="shared" si="375"/>
        <v>#REF!</v>
      </c>
      <c r="AA2145" s="7" t="e">
        <f t="shared" si="376"/>
        <v>#REF!</v>
      </c>
      <c r="AB2145" s="7" t="e">
        <f>IF(I2145=#REF!,1,2)</f>
        <v>#REF!</v>
      </c>
    </row>
    <row r="2146" spans="1:30" s="7" customFormat="1" ht="17.45" customHeight="1" x14ac:dyDescent="0.15">
      <c r="A2146" s="27" t="e">
        <f t="shared" si="377"/>
        <v>#REF!</v>
      </c>
      <c r="B2146" s="623"/>
      <c r="C2146" s="628"/>
      <c r="D2146" s="631"/>
      <c r="E2146" s="523"/>
      <c r="F2146" s="47" t="e">
        <f>IF(#REF!="","",#REF!)</f>
        <v>#REF!</v>
      </c>
      <c r="G2146" s="49" t="e">
        <f>IF(#REF!="","",#REF!)</f>
        <v>#REF!</v>
      </c>
      <c r="H2146" s="54" t="e">
        <f>IF(#REF!="","",#REF!)</f>
        <v>#REF!</v>
      </c>
      <c r="I2146" s="385" t="str">
        <f t="shared" si="372"/>
        <v/>
      </c>
      <c r="J2146" s="386"/>
      <c r="K2146" s="387"/>
      <c r="L2146" s="613" t="e">
        <f>IF(#REF!="","",#REF!)</f>
        <v>#REF!</v>
      </c>
      <c r="M2146" s="613"/>
      <c r="N2146" s="613"/>
      <c r="O2146" s="613"/>
      <c r="P2146" s="613"/>
      <c r="Q2146" s="613"/>
      <c r="R2146" s="613"/>
      <c r="S2146" s="614"/>
      <c r="T2146" s="567"/>
      <c r="U2146" s="416"/>
      <c r="V2146" s="666"/>
      <c r="W2146" s="565"/>
      <c r="X2146" s="23" t="e">
        <f t="shared" si="373"/>
        <v>#REF!</v>
      </c>
      <c r="Y2146" s="7">
        <f t="shared" si="374"/>
        <v>2</v>
      </c>
      <c r="Z2146" s="7" t="e">
        <f t="shared" si="375"/>
        <v>#REF!</v>
      </c>
      <c r="AA2146" s="7" t="e">
        <f t="shared" si="376"/>
        <v>#REF!</v>
      </c>
      <c r="AB2146" s="7" t="e">
        <f>IF(I2146=#REF!,1,2)</f>
        <v>#REF!</v>
      </c>
    </row>
    <row r="2147" spans="1:30" s="7" customFormat="1" ht="17.45" customHeight="1" x14ac:dyDescent="0.15">
      <c r="A2147" s="27" t="e">
        <f t="shared" si="377"/>
        <v>#REF!</v>
      </c>
      <c r="B2147" s="623"/>
      <c r="C2147" s="628"/>
      <c r="D2147" s="631"/>
      <c r="E2147" s="523"/>
      <c r="F2147" s="47" t="e">
        <f>IF(#REF!="","",#REF!)</f>
        <v>#REF!</v>
      </c>
      <c r="G2147" s="49" t="e">
        <f>IF(#REF!="","",#REF!)</f>
        <v>#REF!</v>
      </c>
      <c r="H2147" s="54" t="e">
        <f>IF(#REF!="","",#REF!)</f>
        <v>#REF!</v>
      </c>
      <c r="I2147" s="385" t="str">
        <f t="shared" si="372"/>
        <v/>
      </c>
      <c r="J2147" s="386"/>
      <c r="K2147" s="387"/>
      <c r="L2147" s="613" t="e">
        <f>IF(#REF!="","",#REF!)</f>
        <v>#REF!</v>
      </c>
      <c r="M2147" s="613"/>
      <c r="N2147" s="613"/>
      <c r="O2147" s="613"/>
      <c r="P2147" s="613"/>
      <c r="Q2147" s="613"/>
      <c r="R2147" s="613"/>
      <c r="S2147" s="614"/>
      <c r="T2147" s="567"/>
      <c r="U2147" s="416"/>
      <c r="V2147" s="666"/>
      <c r="W2147" s="565"/>
      <c r="X2147" s="23" t="e">
        <f t="shared" si="373"/>
        <v>#REF!</v>
      </c>
      <c r="Y2147" s="7">
        <f t="shared" si="374"/>
        <v>2</v>
      </c>
      <c r="Z2147" s="7" t="e">
        <f t="shared" si="375"/>
        <v>#REF!</v>
      </c>
      <c r="AA2147" s="7" t="e">
        <f t="shared" si="376"/>
        <v>#REF!</v>
      </c>
      <c r="AB2147" s="7" t="e">
        <f>IF(I2147=#REF!,1,2)</f>
        <v>#REF!</v>
      </c>
    </row>
    <row r="2148" spans="1:30" s="7" customFormat="1" ht="17.45" customHeight="1" x14ac:dyDescent="0.15">
      <c r="A2148" s="27" t="e">
        <f t="shared" si="377"/>
        <v>#REF!</v>
      </c>
      <c r="B2148" s="623"/>
      <c r="C2148" s="628"/>
      <c r="D2148" s="631"/>
      <c r="E2148" s="523"/>
      <c r="F2148" s="47" t="e">
        <f>IF(#REF!="","",#REF!)</f>
        <v>#REF!</v>
      </c>
      <c r="G2148" s="49" t="e">
        <f>IF(#REF!="","",#REF!)</f>
        <v>#REF!</v>
      </c>
      <c r="H2148" s="54" t="e">
        <f>IF(#REF!="","",#REF!)</f>
        <v>#REF!</v>
      </c>
      <c r="I2148" s="385" t="str">
        <f t="shared" si="372"/>
        <v/>
      </c>
      <c r="J2148" s="386"/>
      <c r="K2148" s="387"/>
      <c r="L2148" s="613" t="e">
        <f>IF(#REF!="","",#REF!)</f>
        <v>#REF!</v>
      </c>
      <c r="M2148" s="613"/>
      <c r="N2148" s="613"/>
      <c r="O2148" s="613"/>
      <c r="P2148" s="613"/>
      <c r="Q2148" s="613"/>
      <c r="R2148" s="613"/>
      <c r="S2148" s="614"/>
      <c r="T2148" s="567"/>
      <c r="U2148" s="416"/>
      <c r="V2148" s="666"/>
      <c r="W2148" s="565"/>
      <c r="X2148" s="23" t="e">
        <f t="shared" si="373"/>
        <v>#REF!</v>
      </c>
      <c r="Y2148" s="7">
        <f t="shared" si="374"/>
        <v>2</v>
      </c>
      <c r="Z2148" s="7" t="e">
        <f t="shared" si="375"/>
        <v>#REF!</v>
      </c>
      <c r="AA2148" s="7" t="e">
        <f t="shared" si="376"/>
        <v>#REF!</v>
      </c>
      <c r="AB2148" s="7" t="e">
        <f>IF(I2148=#REF!,1,2)</f>
        <v>#REF!</v>
      </c>
    </row>
    <row r="2149" spans="1:30" s="7" customFormat="1" ht="17.45" customHeight="1" x14ac:dyDescent="0.15">
      <c r="A2149" s="27" t="e">
        <f t="shared" si="377"/>
        <v>#REF!</v>
      </c>
      <c r="B2149" s="623"/>
      <c r="C2149" s="628"/>
      <c r="D2149" s="631"/>
      <c r="E2149" s="523"/>
      <c r="F2149" s="47" t="e">
        <f>IF(#REF!="","",#REF!)</f>
        <v>#REF!</v>
      </c>
      <c r="G2149" s="49" t="e">
        <f>IF(#REF!="","",#REF!)</f>
        <v>#REF!</v>
      </c>
      <c r="H2149" s="54" t="e">
        <f>IF(#REF!="","",#REF!)</f>
        <v>#REF!</v>
      </c>
      <c r="I2149" s="385" t="str">
        <f t="shared" si="372"/>
        <v/>
      </c>
      <c r="J2149" s="386"/>
      <c r="K2149" s="387"/>
      <c r="L2149" s="613" t="e">
        <f>IF(#REF!="","",#REF!)</f>
        <v>#REF!</v>
      </c>
      <c r="M2149" s="613"/>
      <c r="N2149" s="613"/>
      <c r="O2149" s="613"/>
      <c r="P2149" s="613"/>
      <c r="Q2149" s="613"/>
      <c r="R2149" s="613"/>
      <c r="S2149" s="614"/>
      <c r="T2149" s="567"/>
      <c r="U2149" s="416"/>
      <c r="V2149" s="666"/>
      <c r="W2149" s="565"/>
      <c r="X2149" s="23" t="e">
        <f t="shared" si="373"/>
        <v>#REF!</v>
      </c>
      <c r="Y2149" s="7">
        <f t="shared" si="374"/>
        <v>2</v>
      </c>
      <c r="Z2149" s="7" t="e">
        <f t="shared" si="375"/>
        <v>#REF!</v>
      </c>
      <c r="AA2149" s="7" t="e">
        <f t="shared" si="376"/>
        <v>#REF!</v>
      </c>
      <c r="AB2149" s="7" t="e">
        <f>IF(I2149=#REF!,1,2)</f>
        <v>#REF!</v>
      </c>
    </row>
    <row r="2150" spans="1:30" s="7" customFormat="1" ht="17.45" customHeight="1" x14ac:dyDescent="0.15">
      <c r="A2150" s="27" t="e">
        <f t="shared" si="377"/>
        <v>#REF!</v>
      </c>
      <c r="B2150" s="623"/>
      <c r="C2150" s="628"/>
      <c r="D2150" s="631"/>
      <c r="E2150" s="523"/>
      <c r="F2150" s="47" t="e">
        <f>IF(#REF!="","",#REF!)</f>
        <v>#REF!</v>
      </c>
      <c r="G2150" s="49" t="e">
        <f>IF(#REF!="","",#REF!)</f>
        <v>#REF!</v>
      </c>
      <c r="H2150" s="54" t="e">
        <f>IF(#REF!="","",#REF!)</f>
        <v>#REF!</v>
      </c>
      <c r="I2150" s="385" t="str">
        <f t="shared" si="372"/>
        <v/>
      </c>
      <c r="J2150" s="386"/>
      <c r="K2150" s="387"/>
      <c r="L2150" s="613" t="e">
        <f>IF(#REF!="","",#REF!)</f>
        <v>#REF!</v>
      </c>
      <c r="M2150" s="613"/>
      <c r="N2150" s="613"/>
      <c r="O2150" s="613"/>
      <c r="P2150" s="613"/>
      <c r="Q2150" s="613"/>
      <c r="R2150" s="613"/>
      <c r="S2150" s="614"/>
      <c r="T2150" s="567"/>
      <c r="U2150" s="416"/>
      <c r="V2150" s="666"/>
      <c r="W2150" s="565"/>
      <c r="X2150" s="23" t="e">
        <f t="shared" si="373"/>
        <v>#REF!</v>
      </c>
      <c r="Y2150" s="7">
        <f t="shared" si="374"/>
        <v>2</v>
      </c>
      <c r="Z2150" s="7" t="e">
        <f t="shared" si="375"/>
        <v>#REF!</v>
      </c>
      <c r="AA2150" s="7" t="e">
        <f t="shared" si="376"/>
        <v>#REF!</v>
      </c>
      <c r="AB2150" s="7" t="e">
        <f>IF(I2150=#REF!,1,2)</f>
        <v>#REF!</v>
      </c>
    </row>
    <row r="2151" spans="1:30" s="7" customFormat="1" ht="17.45" customHeight="1" x14ac:dyDescent="0.15">
      <c r="A2151" s="27" t="e">
        <f t="shared" si="377"/>
        <v>#REF!</v>
      </c>
      <c r="B2151" s="623"/>
      <c r="C2151" s="628"/>
      <c r="D2151" s="631"/>
      <c r="E2151" s="523"/>
      <c r="F2151" s="47" t="e">
        <f>IF(#REF!="","",#REF!)</f>
        <v>#REF!</v>
      </c>
      <c r="G2151" s="49" t="e">
        <f>IF(#REF!="","",#REF!)</f>
        <v>#REF!</v>
      </c>
      <c r="H2151" s="54" t="e">
        <f>IF(#REF!="","",#REF!)</f>
        <v>#REF!</v>
      </c>
      <c r="I2151" s="385" t="str">
        <f t="shared" si="372"/>
        <v/>
      </c>
      <c r="J2151" s="386"/>
      <c r="K2151" s="387"/>
      <c r="L2151" s="613" t="e">
        <f>IF(#REF!="","",#REF!)</f>
        <v>#REF!</v>
      </c>
      <c r="M2151" s="613"/>
      <c r="N2151" s="613"/>
      <c r="O2151" s="613"/>
      <c r="P2151" s="613"/>
      <c r="Q2151" s="613"/>
      <c r="R2151" s="613"/>
      <c r="S2151" s="614"/>
      <c r="T2151" s="567"/>
      <c r="U2151" s="416"/>
      <c r="V2151" s="666"/>
      <c r="W2151" s="565"/>
      <c r="X2151" s="23" t="e">
        <f t="shared" si="373"/>
        <v>#REF!</v>
      </c>
      <c r="Y2151" s="7">
        <f t="shared" si="374"/>
        <v>2</v>
      </c>
      <c r="Z2151" s="7" t="e">
        <f t="shared" si="375"/>
        <v>#REF!</v>
      </c>
      <c r="AA2151" s="7" t="e">
        <f t="shared" si="376"/>
        <v>#REF!</v>
      </c>
      <c r="AB2151" s="7" t="e">
        <f>IF(I2151=#REF!,1,2)</f>
        <v>#REF!</v>
      </c>
    </row>
    <row r="2152" spans="1:30" s="7" customFormat="1" ht="17.45" customHeight="1" x14ac:dyDescent="0.15">
      <c r="A2152" s="27" t="e">
        <f t="shared" si="377"/>
        <v>#REF!</v>
      </c>
      <c r="B2152" s="623"/>
      <c r="C2152" s="628"/>
      <c r="D2152" s="631"/>
      <c r="E2152" s="523"/>
      <c r="F2152" s="47" t="e">
        <f>IF(#REF!="","",#REF!)</f>
        <v>#REF!</v>
      </c>
      <c r="G2152" s="49" t="e">
        <f>IF(#REF!="","",#REF!)</f>
        <v>#REF!</v>
      </c>
      <c r="H2152" s="54" t="e">
        <f>IF(#REF!="","",#REF!)</f>
        <v>#REF!</v>
      </c>
      <c r="I2152" s="385" t="str">
        <f t="shared" si="372"/>
        <v/>
      </c>
      <c r="J2152" s="386"/>
      <c r="K2152" s="387"/>
      <c r="L2152" s="613" t="e">
        <f>IF(#REF!="","",#REF!)</f>
        <v>#REF!</v>
      </c>
      <c r="M2152" s="613"/>
      <c r="N2152" s="613"/>
      <c r="O2152" s="613"/>
      <c r="P2152" s="613"/>
      <c r="Q2152" s="613"/>
      <c r="R2152" s="613"/>
      <c r="S2152" s="614"/>
      <c r="T2152" s="567"/>
      <c r="U2152" s="416"/>
      <c r="V2152" s="666"/>
      <c r="W2152" s="565"/>
      <c r="X2152" s="23" t="e">
        <f t="shared" si="373"/>
        <v>#REF!</v>
      </c>
      <c r="Y2152" s="7">
        <f t="shared" si="374"/>
        <v>2</v>
      </c>
      <c r="Z2152" s="7" t="e">
        <f t="shared" si="375"/>
        <v>#REF!</v>
      </c>
      <c r="AA2152" s="7" t="e">
        <f t="shared" si="376"/>
        <v>#REF!</v>
      </c>
      <c r="AB2152" s="7" t="e">
        <f>IF(I2152=#REF!,1,2)</f>
        <v>#REF!</v>
      </c>
    </row>
    <row r="2153" spans="1:30" s="7" customFormat="1" ht="17.45" customHeight="1" x14ac:dyDescent="0.15">
      <c r="A2153" s="27" t="e">
        <f t="shared" si="377"/>
        <v>#REF!</v>
      </c>
      <c r="B2153" s="623"/>
      <c r="C2153" s="628"/>
      <c r="D2153" s="631"/>
      <c r="E2153" s="523"/>
      <c r="F2153" s="47" t="e">
        <f>IF(#REF!="","",#REF!)</f>
        <v>#REF!</v>
      </c>
      <c r="G2153" s="49" t="e">
        <f>IF(#REF!="","",#REF!)</f>
        <v>#REF!</v>
      </c>
      <c r="H2153" s="54" t="e">
        <f>IF(#REF!="","",#REF!)</f>
        <v>#REF!</v>
      </c>
      <c r="I2153" s="385" t="str">
        <f t="shared" si="372"/>
        <v/>
      </c>
      <c r="J2153" s="386"/>
      <c r="K2153" s="387"/>
      <c r="L2153" s="613" t="e">
        <f>IF(#REF!="","",#REF!)</f>
        <v>#REF!</v>
      </c>
      <c r="M2153" s="613"/>
      <c r="N2153" s="613"/>
      <c r="O2153" s="613"/>
      <c r="P2153" s="613"/>
      <c r="Q2153" s="613"/>
      <c r="R2153" s="613"/>
      <c r="S2153" s="614"/>
      <c r="T2153" s="567"/>
      <c r="U2153" s="416"/>
      <c r="V2153" s="666"/>
      <c r="W2153" s="565"/>
      <c r="X2153" s="23" t="e">
        <f t="shared" si="373"/>
        <v>#REF!</v>
      </c>
      <c r="Y2153" s="7">
        <f t="shared" si="374"/>
        <v>2</v>
      </c>
      <c r="Z2153" s="7" t="e">
        <f t="shared" si="375"/>
        <v>#REF!</v>
      </c>
      <c r="AA2153" s="7" t="e">
        <f t="shared" si="376"/>
        <v>#REF!</v>
      </c>
      <c r="AB2153" s="7" t="e">
        <f>IF(I2153=#REF!,1,2)</f>
        <v>#REF!</v>
      </c>
    </row>
    <row r="2154" spans="1:30" s="7" customFormat="1" ht="17.45" customHeight="1" thickBot="1" x14ac:dyDescent="0.2">
      <c r="A2154" s="27" t="e">
        <f t="shared" si="377"/>
        <v>#REF!</v>
      </c>
      <c r="B2154" s="623"/>
      <c r="C2154" s="628"/>
      <c r="D2154" s="631"/>
      <c r="E2154" s="523"/>
      <c r="F2154" s="47" t="e">
        <f>IF(#REF!="","",#REF!)</f>
        <v>#REF!</v>
      </c>
      <c r="G2154" s="49" t="e">
        <f>IF(#REF!="","",#REF!)</f>
        <v>#REF!</v>
      </c>
      <c r="H2154" s="54" t="e">
        <f>IF(#REF!="","",#REF!)</f>
        <v>#REF!</v>
      </c>
      <c r="I2154" s="385" t="str">
        <f t="shared" si="372"/>
        <v/>
      </c>
      <c r="J2154" s="386"/>
      <c r="K2154" s="387"/>
      <c r="L2154" s="613" t="e">
        <f>IF(#REF!="","",#REF!)</f>
        <v>#REF!</v>
      </c>
      <c r="M2154" s="613"/>
      <c r="N2154" s="613"/>
      <c r="O2154" s="613"/>
      <c r="P2154" s="613"/>
      <c r="Q2154" s="613"/>
      <c r="R2154" s="613"/>
      <c r="S2154" s="614"/>
      <c r="T2154" s="668"/>
      <c r="U2154" s="416"/>
      <c r="V2154" s="666"/>
      <c r="W2154" s="565"/>
      <c r="X2154" s="23" t="e">
        <f t="shared" si="373"/>
        <v>#REF!</v>
      </c>
      <c r="Y2154" s="7">
        <f t="shared" si="374"/>
        <v>2</v>
      </c>
      <c r="Z2154" s="7" t="e">
        <f t="shared" si="375"/>
        <v>#REF!</v>
      </c>
      <c r="AA2154" s="7" t="e">
        <f t="shared" si="376"/>
        <v>#REF!</v>
      </c>
      <c r="AB2154" s="7" t="e">
        <f>IF(I2154=#REF!,1,2)</f>
        <v>#REF!</v>
      </c>
    </row>
    <row r="2155" spans="1:30" s="7" customFormat="1" ht="36" customHeight="1" thickBot="1" x14ac:dyDescent="0.2">
      <c r="A2155" s="13"/>
      <c r="B2155" s="623"/>
      <c r="C2155" s="628"/>
      <c r="D2155" s="631"/>
      <c r="E2155" s="508" t="s">
        <v>240</v>
      </c>
      <c r="F2155" s="511" t="s">
        <v>206</v>
      </c>
      <c r="G2155" s="435"/>
      <c r="H2155" s="434" t="s">
        <v>207</v>
      </c>
      <c r="I2155" s="435"/>
      <c r="J2155" s="435"/>
      <c r="K2155" s="435"/>
      <c r="L2155" s="436" t="s">
        <v>208</v>
      </c>
      <c r="M2155" s="436"/>
      <c r="N2155" s="436"/>
      <c r="O2155" s="669" t="s">
        <v>209</v>
      </c>
      <c r="P2155" s="670"/>
      <c r="Q2155" s="512" t="s">
        <v>210</v>
      </c>
      <c r="R2155" s="38" t="s">
        <v>206</v>
      </c>
      <c r="S2155" s="39" t="s">
        <v>202</v>
      </c>
      <c r="T2155" s="44" t="s">
        <v>211</v>
      </c>
      <c r="U2155" s="416"/>
      <c r="V2155" s="666"/>
      <c r="W2155" s="565"/>
      <c r="X2155" s="28"/>
      <c r="Y2155" s="21" t="s">
        <v>212</v>
      </c>
      <c r="Z2155" s="21" t="s">
        <v>210</v>
      </c>
      <c r="AB2155" s="45" t="s">
        <v>213</v>
      </c>
      <c r="AC2155" s="45" t="s">
        <v>214</v>
      </c>
      <c r="AD2155" s="22"/>
    </row>
    <row r="2156" spans="1:30" s="7" customFormat="1" ht="15" customHeight="1" x14ac:dyDescent="0.15">
      <c r="A2156" s="29"/>
      <c r="B2156" s="623"/>
      <c r="C2156" s="628"/>
      <c r="D2156" s="631"/>
      <c r="E2156" s="509"/>
      <c r="F2156" s="515" t="e">
        <f>IF(#REF!="","",#REF!)</f>
        <v>#REF!</v>
      </c>
      <c r="G2156" s="516"/>
      <c r="H2156" s="439" t="e">
        <f>IF(#REF!="","",#REF!)</f>
        <v>#REF!</v>
      </c>
      <c r="I2156" s="440"/>
      <c r="J2156" s="440"/>
      <c r="K2156" s="440"/>
      <c r="L2156" s="441" t="e">
        <f>IF(#REF!="","",#REF!)</f>
        <v>#REF!</v>
      </c>
      <c r="M2156" s="442"/>
      <c r="N2156" s="442"/>
      <c r="O2156" s="443" t="e">
        <f>SUM($L2156:$N2158)</f>
        <v>#REF!</v>
      </c>
      <c r="P2156" s="444"/>
      <c r="Q2156" s="513"/>
      <c r="R2156" s="42" t="e">
        <f>IF(#REF!="","",#REF!)</f>
        <v>#REF!</v>
      </c>
      <c r="S2156" s="40" t="e">
        <f>IF(#REF!="","",#REF!)</f>
        <v>#REF!</v>
      </c>
      <c r="T2156" s="617" t="e">
        <f>SUM($S2156:$S2158)</f>
        <v>#REF!</v>
      </c>
      <c r="U2156" s="416"/>
      <c r="V2156" s="666"/>
      <c r="W2156" s="565"/>
      <c r="X2156" s="23" t="e">
        <f>IF(OR(Y2156=2,Z2156=2,AB2156=2,AC2156=2),"入力不備あり","")</f>
        <v>#REF!</v>
      </c>
      <c r="Y2156" s="41" t="e">
        <f>IF(AND(F2156="",H2156="",L2156=""),"",IF(AND(F2156&lt;&gt;"",F2156&gt;0,L2156&lt;&gt;"",L2156&gt;0,H2156="○"),"",2))</f>
        <v>#REF!</v>
      </c>
      <c r="Z2156" s="41" t="e">
        <f>IF(AND(R2156="",S2156=""),"",IF(AND(R2156&gt;0,R2156&lt;&gt;"",S2156&gt;0,S2156&lt;&gt;""),"",2))</f>
        <v>#REF!</v>
      </c>
      <c r="AA2156" s="30"/>
      <c r="AB2156" s="7" t="e">
        <f>IF(AND(O2156=0,#REF!=0),"",IF(O2156=#REF!,1,2))</f>
        <v>#REF!</v>
      </c>
      <c r="AC2156" s="7" t="e">
        <f>IF(AND(T2156=0,#REF!=0),"",IF(T2156=#REF!,1,2))</f>
        <v>#REF!</v>
      </c>
    </row>
    <row r="2157" spans="1:30" s="7" customFormat="1" ht="15" customHeight="1" x14ac:dyDescent="0.15">
      <c r="A2157" s="29"/>
      <c r="B2157" s="623"/>
      <c r="C2157" s="628"/>
      <c r="D2157" s="631"/>
      <c r="E2157" s="509"/>
      <c r="F2157" s="500" t="e">
        <f>IF(#REF!="","",#REF!)</f>
        <v>#REF!</v>
      </c>
      <c r="G2157" s="501"/>
      <c r="H2157" s="448" t="e">
        <f>IF(#REF!="","",#REF!)</f>
        <v>#REF!</v>
      </c>
      <c r="I2157" s="449"/>
      <c r="J2157" s="449"/>
      <c r="K2157" s="449"/>
      <c r="L2157" s="450" t="e">
        <f>IF(#REF!="","",#REF!)</f>
        <v>#REF!</v>
      </c>
      <c r="M2157" s="451"/>
      <c r="N2157" s="451"/>
      <c r="O2157" s="445"/>
      <c r="P2157" s="444"/>
      <c r="Q2157" s="513"/>
      <c r="R2157" s="42" t="e">
        <f>IF(#REF!="","",#REF!)</f>
        <v>#REF!</v>
      </c>
      <c r="S2157" s="40" t="e">
        <f>IF(#REF!="","",#REF!)</f>
        <v>#REF!</v>
      </c>
      <c r="T2157" s="618"/>
      <c r="U2157" s="416"/>
      <c r="V2157" s="666"/>
      <c r="W2157" s="565"/>
      <c r="X2157" s="23" t="e">
        <f>IF(OR(Y2157=2,Z2157=2),"入力不備あり","")</f>
        <v>#REF!</v>
      </c>
      <c r="Y2157" s="41" t="e">
        <f>IF(AND(F2157="",H2157="",L2157=""),"",IF(AND(F2157&lt;&gt;"",F2157&gt;0,L2157&lt;&gt;"",L2157&gt;0,H2157="○"),"",2))</f>
        <v>#REF!</v>
      </c>
      <c r="Z2157" s="41" t="e">
        <f t="shared" ref="Z2157:Z2158" si="378">IF(AND(R2157="",S2157=""),"",IF(AND(R2157&gt;0,R2157&lt;&gt;"",S2157&gt;0,S2157&lt;&gt;""),"",2))</f>
        <v>#REF!</v>
      </c>
      <c r="AA2157" s="30"/>
    </row>
    <row r="2158" spans="1:30" s="7" customFormat="1" ht="15" customHeight="1" thickBot="1" x14ac:dyDescent="0.2">
      <c r="A2158" s="29"/>
      <c r="B2158" s="623"/>
      <c r="C2158" s="628"/>
      <c r="D2158" s="631"/>
      <c r="E2158" s="615"/>
      <c r="F2158" s="620" t="e">
        <f>IF(#REF!="","",#REF!)</f>
        <v>#REF!</v>
      </c>
      <c r="G2158" s="621"/>
      <c r="H2158" s="640" t="e">
        <f>IF(#REF!="","",#REF!)</f>
        <v>#REF!</v>
      </c>
      <c r="I2158" s="641"/>
      <c r="J2158" s="641"/>
      <c r="K2158" s="641"/>
      <c r="L2158" s="642" t="e">
        <f>IF(#REF!="","",#REF!)</f>
        <v>#REF!</v>
      </c>
      <c r="M2158" s="643"/>
      <c r="N2158" s="643"/>
      <c r="O2158" s="663"/>
      <c r="P2158" s="664"/>
      <c r="Q2158" s="616"/>
      <c r="R2158" s="59" t="e">
        <f>IF(#REF!="","",#REF!)</f>
        <v>#REF!</v>
      </c>
      <c r="S2158" s="60" t="e">
        <f>IF(#REF!="","",#REF!)</f>
        <v>#REF!</v>
      </c>
      <c r="T2158" s="619"/>
      <c r="U2158" s="416"/>
      <c r="V2158" s="666"/>
      <c r="W2158" s="565"/>
      <c r="X2158" s="23" t="e">
        <f>IF(OR(Y2158=2,Z2158=2),"入力不備あり","")</f>
        <v>#REF!</v>
      </c>
      <c r="Y2158" s="41" t="e">
        <f>IF(AND(F2158="",H2158="",L2158=""),"",IF(AND(F2158&lt;&gt;"",F2158&gt;0,L2158&lt;&gt;"",L2158&gt;0,H2158="○"),"",2))</f>
        <v>#REF!</v>
      </c>
      <c r="Z2158" s="41" t="e">
        <f t="shared" si="378"/>
        <v>#REF!</v>
      </c>
      <c r="AA2158" s="30"/>
    </row>
    <row r="2159" spans="1:30" s="7" customFormat="1" ht="27.6" customHeight="1" x14ac:dyDescent="0.15">
      <c r="A2159" s="320"/>
      <c r="B2159" s="624"/>
      <c r="C2159" s="326" t="s">
        <v>215</v>
      </c>
      <c r="D2159" s="327"/>
      <c r="E2159" s="608" t="e">
        <f>IF(#REF!="","",#REF!)</f>
        <v>#REF!</v>
      </c>
      <c r="F2159" s="609"/>
      <c r="G2159" s="609"/>
      <c r="H2159" s="609"/>
      <c r="I2159" s="609"/>
      <c r="J2159" s="609"/>
      <c r="K2159" s="609"/>
      <c r="L2159" s="609"/>
      <c r="M2159" s="609"/>
      <c r="N2159" s="609"/>
      <c r="O2159" s="609"/>
      <c r="P2159" s="609"/>
      <c r="Q2159" s="609"/>
      <c r="R2159" s="609"/>
      <c r="S2159" s="609"/>
      <c r="T2159" s="609"/>
      <c r="U2159" s="609"/>
      <c r="V2159" s="609"/>
      <c r="W2159" s="610"/>
    </row>
    <row r="2160" spans="1:30" s="7" customFormat="1" ht="27.6" customHeight="1" thickBot="1" x14ac:dyDescent="0.2">
      <c r="A2160" s="320"/>
      <c r="B2160" s="624"/>
      <c r="C2160" s="326" t="s">
        <v>216</v>
      </c>
      <c r="D2160" s="327"/>
      <c r="E2160" s="608" t="e">
        <f>IF(#REF!="","",#REF!)</f>
        <v>#REF!</v>
      </c>
      <c r="F2160" s="609"/>
      <c r="G2160" s="609"/>
      <c r="H2160" s="609"/>
      <c r="I2160" s="609"/>
      <c r="J2160" s="609"/>
      <c r="K2160" s="609"/>
      <c r="L2160" s="609"/>
      <c r="M2160" s="609"/>
      <c r="N2160" s="609"/>
      <c r="O2160" s="609"/>
      <c r="P2160" s="609"/>
      <c r="Q2160" s="609"/>
      <c r="R2160" s="611"/>
      <c r="S2160" s="611"/>
      <c r="T2160" s="611"/>
      <c r="U2160" s="611"/>
      <c r="V2160" s="611"/>
      <c r="W2160" s="612"/>
    </row>
    <row r="2161" spans="1:33" s="7" customFormat="1" ht="18.600000000000001" customHeight="1" x14ac:dyDescent="0.15">
      <c r="A2161" s="320"/>
      <c r="B2161" s="624"/>
      <c r="C2161" s="332" t="s">
        <v>217</v>
      </c>
      <c r="D2161" s="333"/>
      <c r="E2161" s="333"/>
      <c r="F2161" s="334"/>
      <c r="G2161" s="377" t="s">
        <v>218</v>
      </c>
      <c r="H2161" s="378"/>
      <c r="I2161" s="378"/>
      <c r="J2161" s="378"/>
      <c r="K2161" s="378"/>
      <c r="L2161" s="378"/>
      <c r="M2161" s="378"/>
      <c r="N2161" s="378"/>
      <c r="O2161" s="378"/>
      <c r="P2161" s="378"/>
      <c r="Q2161" s="378"/>
      <c r="R2161" s="389" t="e">
        <f>IF(X2161&lt;&gt;"","","【入力内容確認欄】以下を確認し【作業用】事業計画書(間接)シートを修正願います。")</f>
        <v>#REF!</v>
      </c>
      <c r="S2161" s="632"/>
      <c r="T2161" s="632"/>
      <c r="U2161" s="632"/>
      <c r="V2161" s="632"/>
      <c r="W2161" s="633"/>
      <c r="X2161" s="68" t="e">
        <f>IF(AND(R2164="",R2165="",R2166="",R2167="",R2168="",R2169=""),"左の市区町村に係る入力が完了しました。今一度、記載内容をご確認ください。","")</f>
        <v>#REF!</v>
      </c>
    </row>
    <row r="2162" spans="1:33" s="7" customFormat="1" ht="9" customHeight="1" x14ac:dyDescent="0.15">
      <c r="A2162" s="320"/>
      <c r="B2162" s="624"/>
      <c r="C2162" s="335"/>
      <c r="D2162" s="336"/>
      <c r="E2162" s="336"/>
      <c r="F2162" s="337"/>
      <c r="G2162" s="379"/>
      <c r="H2162" s="380"/>
      <c r="I2162" s="380"/>
      <c r="J2162" s="380"/>
      <c r="K2162" s="380"/>
      <c r="L2162" s="380"/>
      <c r="M2162" s="380"/>
      <c r="N2162" s="380"/>
      <c r="O2162" s="380"/>
      <c r="P2162" s="380"/>
      <c r="Q2162" s="380"/>
      <c r="R2162" s="634"/>
      <c r="S2162" s="635"/>
      <c r="T2162" s="635"/>
      <c r="U2162" s="635"/>
      <c r="V2162" s="635"/>
      <c r="W2162" s="636"/>
    </row>
    <row r="2163" spans="1:33" s="7" customFormat="1" ht="9" customHeight="1" thickBot="1" x14ac:dyDescent="0.2">
      <c r="A2163" s="320"/>
      <c r="B2163" s="624"/>
      <c r="C2163" s="335"/>
      <c r="D2163" s="336"/>
      <c r="E2163" s="336"/>
      <c r="F2163" s="337"/>
      <c r="G2163" s="381"/>
      <c r="H2163" s="382"/>
      <c r="I2163" s="382"/>
      <c r="J2163" s="382"/>
      <c r="K2163" s="382"/>
      <c r="L2163" s="382"/>
      <c r="M2163" s="382"/>
      <c r="N2163" s="382"/>
      <c r="O2163" s="382"/>
      <c r="P2163" s="382"/>
      <c r="Q2163" s="382"/>
      <c r="R2163" s="637"/>
      <c r="S2163" s="638"/>
      <c r="T2163" s="638"/>
      <c r="U2163" s="638"/>
      <c r="V2163" s="638"/>
      <c r="W2163" s="639"/>
    </row>
    <row r="2164" spans="1:33" s="7" customFormat="1" ht="17.45" customHeight="1" x14ac:dyDescent="0.15">
      <c r="A2164" s="320"/>
      <c r="B2164" s="624"/>
      <c r="C2164" s="335"/>
      <c r="D2164" s="336"/>
      <c r="E2164" s="336"/>
      <c r="F2164" s="337"/>
      <c r="G2164" s="398" t="e">
        <f>IF(#REF!="","",#REF!)</f>
        <v>#REF!</v>
      </c>
      <c r="H2164" s="399"/>
      <c r="I2164" s="399"/>
      <c r="J2164" s="399"/>
      <c r="K2164" s="399"/>
      <c r="L2164" s="399"/>
      <c r="M2164" s="399"/>
      <c r="N2164" s="399"/>
      <c r="O2164" s="399"/>
      <c r="P2164" s="399"/>
      <c r="Q2164" s="399"/>
      <c r="R2164" s="646" t="e" cm="1">
        <f t="array" ref="R2164">IF(AND(X2133:X2158="",A2135:A2158=""),"","・報酬・期末勤勉手当・交通費・合計額・都道府県/国の補助金額のいずれかに不備あり。")</f>
        <v>#REF!</v>
      </c>
      <c r="S2164" s="647"/>
      <c r="T2164" s="647"/>
      <c r="U2164" s="647"/>
      <c r="V2164" s="647"/>
      <c r="W2164" s="648"/>
    </row>
    <row r="2165" spans="1:33" s="7" customFormat="1" ht="17.45" customHeight="1" x14ac:dyDescent="0.15">
      <c r="A2165" s="320"/>
      <c r="B2165" s="624"/>
      <c r="C2165" s="335"/>
      <c r="D2165" s="336"/>
      <c r="E2165" s="336"/>
      <c r="F2165" s="337"/>
      <c r="G2165" s="374" t="s">
        <v>219</v>
      </c>
      <c r="H2165" s="388"/>
      <c r="I2165" s="388"/>
      <c r="J2165" s="388"/>
      <c r="K2165" s="388"/>
      <c r="L2165" s="388"/>
      <c r="M2165" s="388"/>
      <c r="N2165" s="388"/>
      <c r="O2165" s="388"/>
      <c r="P2165" s="388"/>
      <c r="Q2165" s="388"/>
      <c r="R2165" s="367" t="str">
        <f>IF(A2131="市町村名×","・【C列】市区町村名：未入力または不備あり。","")</f>
        <v>・【C列】市区町村名：未入力または不備あり。</v>
      </c>
      <c r="S2165" s="644"/>
      <c r="T2165" s="644"/>
      <c r="U2165" s="644"/>
      <c r="V2165" s="644"/>
      <c r="W2165" s="645"/>
    </row>
    <row r="2166" spans="1:33" s="7" customFormat="1" ht="17.45" customHeight="1" x14ac:dyDescent="0.15">
      <c r="A2166" s="320"/>
      <c r="B2166" s="624"/>
      <c r="C2166" s="338"/>
      <c r="D2166" s="339"/>
      <c r="E2166" s="339"/>
      <c r="F2166" s="340"/>
      <c r="G2166" s="364" t="e">
        <f>IF(#REF!="","",#REF!)</f>
        <v>#REF!</v>
      </c>
      <c r="H2166" s="365"/>
      <c r="I2166" s="365"/>
      <c r="J2166" s="366"/>
      <c r="K2166" s="366"/>
      <c r="L2166" s="366"/>
      <c r="M2166" s="366"/>
      <c r="N2166" s="366"/>
      <c r="O2166" s="366"/>
      <c r="P2166" s="366"/>
      <c r="Q2166" s="366"/>
      <c r="R2166" s="367" t="e">
        <f>IF(OR(AF2135=2,NOT(AND(V2133&gt;0.3*U2133,V2133&lt;0.4*U2133,V2133&gt;=W2133))),"・【V列】都道府県補助額：未入力または不備あり。","")</f>
        <v>#REF!</v>
      </c>
      <c r="S2166" s="644"/>
      <c r="T2166" s="644"/>
      <c r="U2166" s="644"/>
      <c r="V2166" s="644"/>
      <c r="W2166" s="645"/>
    </row>
    <row r="2167" spans="1:33" s="7" customFormat="1" ht="17.45" customHeight="1" x14ac:dyDescent="0.15">
      <c r="A2167" s="320"/>
      <c r="B2167" s="624"/>
      <c r="C2167" s="348" t="s">
        <v>241</v>
      </c>
      <c r="D2167" s="349"/>
      <c r="E2167" s="349"/>
      <c r="F2167" s="350"/>
      <c r="G2167" s="372" t="s">
        <v>221</v>
      </c>
      <c r="H2167" s="373"/>
      <c r="I2167" s="373"/>
      <c r="J2167" s="372" t="s">
        <v>222</v>
      </c>
      <c r="K2167" s="373"/>
      <c r="L2167" s="373"/>
      <c r="M2167" s="373"/>
      <c r="N2167" s="374" t="s">
        <v>223</v>
      </c>
      <c r="O2167" s="366"/>
      <c r="P2167" s="366"/>
      <c r="Q2167" s="366"/>
      <c r="R2167" s="341" t="e">
        <f>IF(AND(W2133&lt;=U2133/3,MOD(W2133,1000)=0,NOT(W2133=0),AG2135=1),"","・【W列】国庫補助希望額に不備あり。")</f>
        <v>#REF!</v>
      </c>
      <c r="S2167" s="649"/>
      <c r="T2167" s="649"/>
      <c r="U2167" s="649"/>
      <c r="V2167" s="649"/>
      <c r="W2167" s="650"/>
    </row>
    <row r="2168" spans="1:33" s="7" customFormat="1" ht="17.45" customHeight="1" x14ac:dyDescent="0.15">
      <c r="A2168" s="320"/>
      <c r="B2168" s="624"/>
      <c r="C2168" s="370"/>
      <c r="D2168" s="371"/>
      <c r="E2168" s="371"/>
      <c r="F2168" s="371"/>
      <c r="G2168" s="364" t="e">
        <f>IF(#REF!="","",#REF!)</f>
        <v>#REF!</v>
      </c>
      <c r="H2168" s="375"/>
      <c r="I2168" s="376"/>
      <c r="J2168" s="364" t="e">
        <f>IF(#REF!="","",#REF!)</f>
        <v>#REF!</v>
      </c>
      <c r="K2168" s="375"/>
      <c r="L2168" s="375"/>
      <c r="M2168" s="376"/>
      <c r="N2168" s="364" t="e">
        <f>IF(#REF!="","",#REF!)</f>
        <v>#REF!</v>
      </c>
      <c r="O2168" s="375"/>
      <c r="P2168" s="375"/>
      <c r="Q2168" s="375"/>
      <c r="R2168" s="651" t="e">
        <f>IF(AND(SUM(F2156:G2158)&lt;=D2133,SUM(R2156:R2158)&lt;=D2133),"","・報酬の「配置人数」には年間を通じた配置予定人数を記載してください。(※１)及び記入例参照")</f>
        <v>#REF!</v>
      </c>
      <c r="S2168" s="652"/>
      <c r="T2168" s="652"/>
      <c r="U2168" s="652"/>
      <c r="V2168" s="652"/>
      <c r="W2168" s="653"/>
      <c r="X2168" s="31" t="str">
        <f>IF(AND(O2168="○",T2168="○"),"①か②の",IF(AND(O2168="―",T2168="―"),"エラー",""))</f>
        <v/>
      </c>
    </row>
    <row r="2169" spans="1:33" s="7" customFormat="1" ht="17.45" customHeight="1" x14ac:dyDescent="0.15">
      <c r="A2169" s="320"/>
      <c r="B2169" s="624"/>
      <c r="C2169" s="348" t="s">
        <v>224</v>
      </c>
      <c r="D2169" s="349"/>
      <c r="E2169" s="349"/>
      <c r="F2169" s="350"/>
      <c r="G2169" s="354" t="s">
        <v>225</v>
      </c>
      <c r="H2169" s="354"/>
      <c r="I2169" s="354"/>
      <c r="J2169" s="355" t="s">
        <v>242</v>
      </c>
      <c r="K2169" s="356"/>
      <c r="L2169" s="356"/>
      <c r="M2169" s="356"/>
      <c r="N2169" s="356"/>
      <c r="O2169" s="356"/>
      <c r="P2169" s="356"/>
      <c r="Q2169" s="356"/>
      <c r="R2169" s="651" t="e">
        <f>IF(AND(OR(COUNTIF(J2170,"①*"),COUNTIF(J2170,"②*")),AND(E2159&lt;&gt;"",E2160&lt;&gt;"",G2164="○",G2166="○",G2168="○",J2168="○",N2168="○",G2170="○")),"","・【成果目標】・【成果指標】・【部活動指導員について】・【支給要件の確認】・【部活動指導員の指導状況】・【地域連携・地域移行に資する取組】のいずれかに未入力箇所あり。")</f>
        <v>#REF!</v>
      </c>
      <c r="S2169" s="546"/>
      <c r="T2169" s="546"/>
      <c r="U2169" s="546"/>
      <c r="V2169" s="546"/>
      <c r="W2169" s="547"/>
    </row>
    <row r="2170" spans="1:33" s="7" customFormat="1" ht="26.45" customHeight="1" thickBot="1" x14ac:dyDescent="0.2">
      <c r="A2170" s="320"/>
      <c r="B2170" s="625"/>
      <c r="C2170" s="351"/>
      <c r="D2170" s="352"/>
      <c r="E2170" s="352"/>
      <c r="F2170" s="353"/>
      <c r="G2170" s="363" t="e">
        <f>IF(#REF!="","",#REF!)</f>
        <v>#REF!</v>
      </c>
      <c r="H2170" s="363"/>
      <c r="I2170" s="363"/>
      <c r="J2170" s="657" t="e">
        <f>IF(#REF!="","",#REF!)</f>
        <v>#REF!</v>
      </c>
      <c r="K2170" s="658"/>
      <c r="L2170" s="658"/>
      <c r="M2170" s="658"/>
      <c r="N2170" s="658"/>
      <c r="O2170" s="658"/>
      <c r="P2170" s="658"/>
      <c r="Q2170" s="658"/>
      <c r="R2170" s="654"/>
      <c r="S2170" s="655"/>
      <c r="T2170" s="655"/>
      <c r="U2170" s="655"/>
      <c r="V2170" s="655"/>
      <c r="W2170" s="656"/>
      <c r="X2170" s="31" t="str">
        <f>IF(AND(O2170="○",T2170="○"),"①か②の",IF(AND(O2170="―",T2170="―"),"エラー",""))</f>
        <v/>
      </c>
    </row>
    <row r="2171" spans="1:33" s="7" customFormat="1" ht="26.45" customHeight="1" x14ac:dyDescent="0.15">
      <c r="A2171" s="24" t="str">
        <f>IF(OR(COUNTIF(C2173,"*区"),COUNTIF(C2173,"*市"),COUNTIF(C2173,"*町"),COUNTIF(C2173,"*村"),COUNTIF(C2173,"*組合")),"○","市町村名×")</f>
        <v>市町村名×</v>
      </c>
      <c r="B2171" s="490" t="s">
        <v>106</v>
      </c>
      <c r="C2171" s="659" t="s">
        <v>236</v>
      </c>
      <c r="D2171" s="661" t="s">
        <v>237</v>
      </c>
      <c r="E2171" s="409" t="s">
        <v>191</v>
      </c>
      <c r="F2171" s="410"/>
      <c r="G2171" s="410"/>
      <c r="H2171" s="410"/>
      <c r="I2171" s="410"/>
      <c r="J2171" s="410"/>
      <c r="K2171" s="410"/>
      <c r="L2171" s="410"/>
      <c r="M2171" s="410"/>
      <c r="N2171" s="410"/>
      <c r="O2171" s="410"/>
      <c r="P2171" s="410"/>
      <c r="Q2171" s="410"/>
      <c r="R2171" s="410"/>
      <c r="S2171" s="410"/>
      <c r="T2171" s="410"/>
      <c r="U2171" s="492" t="s">
        <v>192</v>
      </c>
      <c r="V2171" s="492" t="s">
        <v>238</v>
      </c>
      <c r="W2171" s="517" t="s">
        <v>193</v>
      </c>
      <c r="X2171" s="25" t="e">
        <f>IF(OR(AF2175=2,NOT(AND(V2173&gt;0.3*U2173,V2173&lt;0.4*U2173,V2173&gt;=W2173))),"※３参照：【Ｕ列】都道府県補助額を確認してください","")</f>
        <v>#REF!</v>
      </c>
      <c r="Y2171" s="26"/>
    </row>
    <row r="2172" spans="1:33" s="7" customFormat="1" ht="21.6" customHeight="1" thickBot="1" x14ac:dyDescent="0.2">
      <c r="A2172" s="24" t="str">
        <f>IF(B2173="都道府県確認欄","No.不備","")</f>
        <v/>
      </c>
      <c r="B2172" s="491"/>
      <c r="C2172" s="660"/>
      <c r="D2172" s="662"/>
      <c r="E2172" s="411"/>
      <c r="F2172" s="412"/>
      <c r="G2172" s="412"/>
      <c r="H2172" s="412"/>
      <c r="I2172" s="412"/>
      <c r="J2172" s="412"/>
      <c r="K2172" s="412"/>
      <c r="L2172" s="412"/>
      <c r="M2172" s="412"/>
      <c r="N2172" s="412"/>
      <c r="O2172" s="412"/>
      <c r="P2172" s="412"/>
      <c r="Q2172" s="412"/>
      <c r="R2172" s="412"/>
      <c r="S2172" s="412"/>
      <c r="T2172" s="412"/>
      <c r="U2172" s="493"/>
      <c r="V2172" s="493"/>
      <c r="W2172" s="518"/>
      <c r="X2172" s="25" t="e">
        <f>IF(AND(W2173&lt;=U2173/3,MOD(W2173,1000)=0,NOT(W2173=0),AG2175=1),"","※３参照：【Ｖ列】国庫補助希望額を確認してください。")</f>
        <v>#REF!</v>
      </c>
      <c r="Y2172" s="26"/>
    </row>
    <row r="2173" spans="1:33" s="7" customFormat="1" ht="24" customHeight="1" x14ac:dyDescent="0.15">
      <c r="A2173" s="14"/>
      <c r="B2173" s="622" t="str">
        <f>IFERROR(IF(OR(COUNTIF(C2173,"*区"),COUNTIF(C2173,"*市"),COUNTIF(C2173,"*町"),COUNTIF(C2173,"*村"),COUNTIF(C2173,"*組合")),B2133+1,"－"),"都道府県確認欄")</f>
        <v>－</v>
      </c>
      <c r="C2173" s="626" t="e">
        <f>#REF!</f>
        <v>#REF!</v>
      </c>
      <c r="D2173" s="629" t="e">
        <f>SUM($F2175:$F2194)</f>
        <v>#REF!</v>
      </c>
      <c r="E2173" s="523" t="s">
        <v>194</v>
      </c>
      <c r="F2173" s="524" t="s">
        <v>195</v>
      </c>
      <c r="G2173" s="526" t="s">
        <v>196</v>
      </c>
      <c r="H2173" s="528" t="s">
        <v>197</v>
      </c>
      <c r="I2173" s="423" t="s">
        <v>198</v>
      </c>
      <c r="J2173" s="424"/>
      <c r="K2173" s="425"/>
      <c r="L2173" s="429" t="s">
        <v>100</v>
      </c>
      <c r="M2173" s="430"/>
      <c r="N2173" s="430"/>
      <c r="O2173" s="430"/>
      <c r="P2173" s="430"/>
      <c r="Q2173" s="430"/>
      <c r="R2173" s="430"/>
      <c r="S2173" s="431"/>
      <c r="T2173" s="413" t="s">
        <v>199</v>
      </c>
      <c r="U2173" s="415" t="e">
        <f>SUM($T2175,$O2196,$T2196)</f>
        <v>#REF!</v>
      </c>
      <c r="V2173" s="665" t="e">
        <f>#REF!</f>
        <v>#REF!</v>
      </c>
      <c r="W2173" s="667" t="e">
        <f>#REF!</f>
        <v>#REF!</v>
      </c>
      <c r="X2173" s="23" t="e">
        <f>IF(AND(AD2175=1,AE2175=1,AF2175=1,AG2175=1),"","入力不備あり")</f>
        <v>#REF!</v>
      </c>
      <c r="Y2173" s="26"/>
    </row>
    <row r="2174" spans="1:33" s="7" customFormat="1" ht="12.6" customHeight="1" thickBot="1" x14ac:dyDescent="0.2">
      <c r="A2174" s="14"/>
      <c r="B2174" s="623"/>
      <c r="C2174" s="627"/>
      <c r="D2174" s="630"/>
      <c r="E2174" s="523"/>
      <c r="F2174" s="525"/>
      <c r="G2174" s="527"/>
      <c r="H2174" s="529"/>
      <c r="I2174" s="426"/>
      <c r="J2174" s="427"/>
      <c r="K2174" s="428"/>
      <c r="L2174" s="432"/>
      <c r="M2174" s="432"/>
      <c r="N2174" s="432"/>
      <c r="O2174" s="432"/>
      <c r="P2174" s="432"/>
      <c r="Q2174" s="432"/>
      <c r="R2174" s="432"/>
      <c r="S2174" s="433"/>
      <c r="T2174" s="414"/>
      <c r="U2174" s="416"/>
      <c r="V2174" s="666"/>
      <c r="W2174" s="565"/>
      <c r="X2174" s="26"/>
      <c r="Y2174" s="7" t="s">
        <v>180</v>
      </c>
      <c r="Z2174" s="7" t="s">
        <v>200</v>
      </c>
      <c r="AA2174" s="7" t="s">
        <v>201</v>
      </c>
      <c r="AB2174" s="7" t="s">
        <v>202</v>
      </c>
      <c r="AD2174" s="7" t="s">
        <v>203</v>
      </c>
      <c r="AE2174" s="7" t="s">
        <v>107</v>
      </c>
      <c r="AF2174" s="7" t="s">
        <v>239</v>
      </c>
      <c r="AG2174" s="7" t="s">
        <v>204</v>
      </c>
    </row>
    <row r="2175" spans="1:33" s="7" customFormat="1" ht="17.45" customHeight="1" x14ac:dyDescent="0.15">
      <c r="A2175" s="27" t="e">
        <f>IF(AND(F2175&lt;&gt;"",G2175&lt;&gt;"",H2175&lt;&gt;"",I2175&lt;&gt;""),"","入力不備あり")</f>
        <v>#REF!</v>
      </c>
      <c r="B2175" s="623"/>
      <c r="C2175" s="628"/>
      <c r="D2175" s="631"/>
      <c r="E2175" s="523"/>
      <c r="F2175" s="47" t="e">
        <f>IF(#REF!="","",#REF!)</f>
        <v>#REF!</v>
      </c>
      <c r="G2175" s="49" t="e">
        <f>IF(#REF!="","",#REF!)</f>
        <v>#REF!</v>
      </c>
      <c r="H2175" s="54" t="e">
        <f>IF(#REF!="","",#REF!)</f>
        <v>#REF!</v>
      </c>
      <c r="I2175" s="385" t="str">
        <f>IFERROR(INT(G2175*H2175),"")</f>
        <v/>
      </c>
      <c r="J2175" s="386"/>
      <c r="K2175" s="387"/>
      <c r="L2175" s="613" t="e">
        <f>IF(#REF!="","",#REF!)</f>
        <v>#REF!</v>
      </c>
      <c r="M2175" s="613"/>
      <c r="N2175" s="613"/>
      <c r="O2175" s="613"/>
      <c r="P2175" s="613"/>
      <c r="Q2175" s="613"/>
      <c r="R2175" s="613"/>
      <c r="S2175" s="614"/>
      <c r="T2175" s="567">
        <f>SUM($I2175:$K2194)</f>
        <v>0</v>
      </c>
      <c r="U2175" s="416"/>
      <c r="V2175" s="666"/>
      <c r="W2175" s="565"/>
      <c r="X2175" s="23" t="e">
        <f>IF(AND(Y2175=1,Z2175=1,AA2175=1,AB2175=1,AD2175=1,AE2175=1,AF2175=1,AG2175=1),"","入力不備あり")</f>
        <v>#REF!</v>
      </c>
      <c r="Y2175" s="7">
        <f>IFERROR(IF(F2175="",2,IF(AND(F2175&gt;=1,(MOD(F2175,1)=0)),1,IF(AND(F2175=0,L2175&lt;&gt;""),1,2))),2)</f>
        <v>2</v>
      </c>
      <c r="Z2175" s="7" t="e">
        <f>IF(G2175="",2,IF(G2175&lt;=1600,1,2))</f>
        <v>#REF!</v>
      </c>
      <c r="AA2175" s="7" t="e">
        <f>IF(H2175="",2,IF(H2175&gt;=0,1,2))</f>
        <v>#REF!</v>
      </c>
      <c r="AB2175" s="7" t="e">
        <f>IF(I2175=#REF!,1,2)</f>
        <v>#REF!</v>
      </c>
      <c r="AD2175" s="7" t="e">
        <f>IF(T2175=#REF!,1,2)</f>
        <v>#REF!</v>
      </c>
      <c r="AE2175" s="7" t="e">
        <f>IF(U2173=#REF!,1,2)</f>
        <v>#REF!</v>
      </c>
      <c r="AF2175" s="7" t="e">
        <f>IF(V2173=0,2,IF(#REF!="",2,IF(V2173=#REF!,1,2)))</f>
        <v>#REF!</v>
      </c>
      <c r="AG2175" s="7" t="e">
        <f>IF(W2173=0,2,IF(W2173=#REF!,1,2))</f>
        <v>#REF!</v>
      </c>
    </row>
    <row r="2176" spans="1:33" s="7" customFormat="1" ht="17.45" customHeight="1" x14ac:dyDescent="0.15">
      <c r="A2176" s="27" t="e">
        <f>IF(AND(F2176="",G2176="",H2176="",I2176="",L2176=""),"",IF(AND(F2176&lt;&gt;"",G2176&lt;&gt;"",H2176&lt;&gt;"",I2176&lt;&gt;""),"","入力不備あり"))</f>
        <v>#REF!</v>
      </c>
      <c r="B2176" s="623"/>
      <c r="C2176" s="628"/>
      <c r="D2176" s="631"/>
      <c r="E2176" s="523"/>
      <c r="F2176" s="47" t="e">
        <f>IF(#REF!="","",#REF!)</f>
        <v>#REF!</v>
      </c>
      <c r="G2176" s="49" t="e">
        <f>IF(#REF!="","",#REF!)</f>
        <v>#REF!</v>
      </c>
      <c r="H2176" s="54" t="e">
        <f>IF(#REF!="","",#REF!)</f>
        <v>#REF!</v>
      </c>
      <c r="I2176" s="385" t="str">
        <f>IFERROR(INT(G2176*H2176),"")</f>
        <v/>
      </c>
      <c r="J2176" s="386"/>
      <c r="K2176" s="387"/>
      <c r="L2176" s="613" t="e">
        <f>IF(#REF!="","",#REF!)</f>
        <v>#REF!</v>
      </c>
      <c r="M2176" s="613"/>
      <c r="N2176" s="613"/>
      <c r="O2176" s="613"/>
      <c r="P2176" s="613"/>
      <c r="Q2176" s="613"/>
      <c r="R2176" s="613"/>
      <c r="S2176" s="614"/>
      <c r="T2176" s="567"/>
      <c r="U2176" s="416"/>
      <c r="V2176" s="666"/>
      <c r="W2176" s="565"/>
      <c r="X2176" s="23" t="e">
        <f>IF(AND(Y2176=3,Z2176=3,AA2176=3),"",IF(AND(Y2176=1,Z2176=1,AA2176=1,AB2176=1),"","入力不備あり"))</f>
        <v>#REF!</v>
      </c>
      <c r="Y2176" s="7">
        <f>IFERROR(IF(F2176="",3,IF(AND(F2176&gt;=1,(MOD(F2176,1)=0)),1,IF(AND(F2176=0,L2176&lt;&gt;""),1,2))),2)</f>
        <v>2</v>
      </c>
      <c r="Z2176" s="7" t="e">
        <f>IF(G2176="",3,IF(G2176&lt;=1600,1,2))</f>
        <v>#REF!</v>
      </c>
      <c r="AA2176" s="7" t="e">
        <f>IF(H2176="",3,IF(H2176&gt;=0,1,2))</f>
        <v>#REF!</v>
      </c>
      <c r="AB2176" s="7" t="e">
        <f>IF(I2176=#REF!,1,2)</f>
        <v>#REF!</v>
      </c>
    </row>
    <row r="2177" spans="1:28" s="7" customFormat="1" ht="17.45" customHeight="1" x14ac:dyDescent="0.15">
      <c r="A2177" s="27" t="e">
        <f>IF(AND(F2177="",G2177="",H2177="",I2177="",L2177=""),"",IF(AND(F2177&lt;&gt;"",G2177&lt;&gt;"",H2177&lt;&gt;"",I2177&lt;&gt;""),"","入力不備あり"))</f>
        <v>#REF!</v>
      </c>
      <c r="B2177" s="623"/>
      <c r="C2177" s="628"/>
      <c r="D2177" s="631"/>
      <c r="E2177" s="523"/>
      <c r="F2177" s="47" t="e">
        <f>IF(#REF!="","",#REF!)</f>
        <v>#REF!</v>
      </c>
      <c r="G2177" s="49" t="e">
        <f>IF(#REF!="","",#REF!)</f>
        <v>#REF!</v>
      </c>
      <c r="H2177" s="54" t="e">
        <f>IF(#REF!="","",#REF!)</f>
        <v>#REF!</v>
      </c>
      <c r="I2177" s="385" t="str">
        <f t="shared" ref="I2177:I2194" si="379">IFERROR(INT(G2177*H2177),"")</f>
        <v/>
      </c>
      <c r="J2177" s="386"/>
      <c r="K2177" s="387"/>
      <c r="L2177" s="613" t="e">
        <f>IF(#REF!="","",#REF!)</f>
        <v>#REF!</v>
      </c>
      <c r="M2177" s="613"/>
      <c r="N2177" s="613"/>
      <c r="O2177" s="613"/>
      <c r="P2177" s="613"/>
      <c r="Q2177" s="613"/>
      <c r="R2177" s="613"/>
      <c r="S2177" s="614"/>
      <c r="T2177" s="567"/>
      <c r="U2177" s="416"/>
      <c r="V2177" s="666"/>
      <c r="W2177" s="565"/>
      <c r="X2177" s="23" t="e">
        <f t="shared" ref="X2177:X2194" si="380">IF(AND(Y2177=3,Z2177=3,AA2177=3),"",IF(AND(Y2177=1,Z2177=1,AA2177=1,AB2177=1),"","入力不備あり"))</f>
        <v>#REF!</v>
      </c>
      <c r="Y2177" s="7">
        <f t="shared" ref="Y2177:Y2194" si="381">IFERROR(IF(F2177="",3,IF(AND(F2177&gt;=1,(MOD(F2177,1)=0)),1,IF(AND(F2177=0,L2177&lt;&gt;""),1,2))),2)</f>
        <v>2</v>
      </c>
      <c r="Z2177" s="7" t="e">
        <f t="shared" ref="Z2177:Z2194" si="382">IF(G2177="",3,IF(G2177&lt;=1600,1,2))</f>
        <v>#REF!</v>
      </c>
      <c r="AA2177" s="7" t="e">
        <f t="shared" ref="AA2177:AA2194" si="383">IF(H2177="",3,IF(H2177&gt;=0,1,2))</f>
        <v>#REF!</v>
      </c>
      <c r="AB2177" s="7" t="e">
        <f>IF(I2177=#REF!,1,2)</f>
        <v>#REF!</v>
      </c>
    </row>
    <row r="2178" spans="1:28" s="7" customFormat="1" ht="17.45" customHeight="1" x14ac:dyDescent="0.15">
      <c r="A2178" s="27" t="e">
        <f t="shared" ref="A2178:A2194" si="384">IF(AND(F2178="",G2178="",H2178="",I2178="",L2178=""),"",IF(AND(F2178&lt;&gt;"",G2178&lt;&gt;"",H2178&lt;&gt;"",I2178&lt;&gt;""),"","入力不備あり"))</f>
        <v>#REF!</v>
      </c>
      <c r="B2178" s="623"/>
      <c r="C2178" s="628"/>
      <c r="D2178" s="631"/>
      <c r="E2178" s="523"/>
      <c r="F2178" s="47" t="e">
        <f>IF(#REF!="","",#REF!)</f>
        <v>#REF!</v>
      </c>
      <c r="G2178" s="49" t="e">
        <f>IF(#REF!="","",#REF!)</f>
        <v>#REF!</v>
      </c>
      <c r="H2178" s="54" t="e">
        <f>IF(#REF!="","",#REF!)</f>
        <v>#REF!</v>
      </c>
      <c r="I2178" s="385" t="str">
        <f t="shared" si="379"/>
        <v/>
      </c>
      <c r="J2178" s="386"/>
      <c r="K2178" s="387"/>
      <c r="L2178" s="613" t="e">
        <f>IF(#REF!="","",#REF!)</f>
        <v>#REF!</v>
      </c>
      <c r="M2178" s="613"/>
      <c r="N2178" s="613"/>
      <c r="O2178" s="613"/>
      <c r="P2178" s="613"/>
      <c r="Q2178" s="613"/>
      <c r="R2178" s="613"/>
      <c r="S2178" s="614"/>
      <c r="T2178" s="567"/>
      <c r="U2178" s="416"/>
      <c r="V2178" s="666"/>
      <c r="W2178" s="565"/>
      <c r="X2178" s="23" t="e">
        <f t="shared" si="380"/>
        <v>#REF!</v>
      </c>
      <c r="Y2178" s="7">
        <f t="shared" si="381"/>
        <v>2</v>
      </c>
      <c r="Z2178" s="7" t="e">
        <f t="shared" si="382"/>
        <v>#REF!</v>
      </c>
      <c r="AA2178" s="7" t="e">
        <f t="shared" si="383"/>
        <v>#REF!</v>
      </c>
      <c r="AB2178" s="7" t="e">
        <f>IF(I2178=#REF!,1,2)</f>
        <v>#REF!</v>
      </c>
    </row>
    <row r="2179" spans="1:28" s="7" customFormat="1" ht="17.45" customHeight="1" x14ac:dyDescent="0.15">
      <c r="A2179" s="27" t="e">
        <f t="shared" si="384"/>
        <v>#REF!</v>
      </c>
      <c r="B2179" s="623"/>
      <c r="C2179" s="628"/>
      <c r="D2179" s="631"/>
      <c r="E2179" s="523"/>
      <c r="F2179" s="47" t="e">
        <f>IF(#REF!="","",#REF!)</f>
        <v>#REF!</v>
      </c>
      <c r="G2179" s="49" t="e">
        <f>IF(#REF!="","",#REF!)</f>
        <v>#REF!</v>
      </c>
      <c r="H2179" s="54" t="e">
        <f>IF(#REF!="","",#REF!)</f>
        <v>#REF!</v>
      </c>
      <c r="I2179" s="385" t="str">
        <f t="shared" si="379"/>
        <v/>
      </c>
      <c r="J2179" s="386"/>
      <c r="K2179" s="387"/>
      <c r="L2179" s="613" t="e">
        <f>IF(#REF!="","",#REF!)</f>
        <v>#REF!</v>
      </c>
      <c r="M2179" s="613"/>
      <c r="N2179" s="613"/>
      <c r="O2179" s="613"/>
      <c r="P2179" s="613"/>
      <c r="Q2179" s="613"/>
      <c r="R2179" s="613"/>
      <c r="S2179" s="614"/>
      <c r="T2179" s="567"/>
      <c r="U2179" s="416"/>
      <c r="V2179" s="666"/>
      <c r="W2179" s="565"/>
      <c r="X2179" s="23" t="e">
        <f t="shared" si="380"/>
        <v>#REF!</v>
      </c>
      <c r="Y2179" s="7">
        <f t="shared" si="381"/>
        <v>2</v>
      </c>
      <c r="Z2179" s="7" t="e">
        <f t="shared" si="382"/>
        <v>#REF!</v>
      </c>
      <c r="AA2179" s="7" t="e">
        <f t="shared" si="383"/>
        <v>#REF!</v>
      </c>
      <c r="AB2179" s="7" t="e">
        <f>IF(I2179=#REF!,1,2)</f>
        <v>#REF!</v>
      </c>
    </row>
    <row r="2180" spans="1:28" s="7" customFormat="1" ht="17.45" customHeight="1" x14ac:dyDescent="0.15">
      <c r="A2180" s="27" t="e">
        <f t="shared" si="384"/>
        <v>#REF!</v>
      </c>
      <c r="B2180" s="623"/>
      <c r="C2180" s="628"/>
      <c r="D2180" s="631"/>
      <c r="E2180" s="523"/>
      <c r="F2180" s="47" t="e">
        <f>IF(#REF!="","",#REF!)</f>
        <v>#REF!</v>
      </c>
      <c r="G2180" s="49" t="e">
        <f>IF(#REF!="","",#REF!)</f>
        <v>#REF!</v>
      </c>
      <c r="H2180" s="54" t="e">
        <f>IF(#REF!="","",#REF!)</f>
        <v>#REF!</v>
      </c>
      <c r="I2180" s="385" t="str">
        <f t="shared" si="379"/>
        <v/>
      </c>
      <c r="J2180" s="386"/>
      <c r="K2180" s="387"/>
      <c r="L2180" s="613" t="e">
        <f>IF(#REF!="","",#REF!)</f>
        <v>#REF!</v>
      </c>
      <c r="M2180" s="613"/>
      <c r="N2180" s="613"/>
      <c r="O2180" s="613"/>
      <c r="P2180" s="613"/>
      <c r="Q2180" s="613"/>
      <c r="R2180" s="613"/>
      <c r="S2180" s="614"/>
      <c r="T2180" s="567"/>
      <c r="U2180" s="416"/>
      <c r="V2180" s="666"/>
      <c r="W2180" s="565"/>
      <c r="X2180" s="23" t="e">
        <f t="shared" si="380"/>
        <v>#REF!</v>
      </c>
      <c r="Y2180" s="7">
        <f t="shared" si="381"/>
        <v>2</v>
      </c>
      <c r="Z2180" s="7" t="e">
        <f t="shared" si="382"/>
        <v>#REF!</v>
      </c>
      <c r="AA2180" s="7" t="e">
        <f t="shared" si="383"/>
        <v>#REF!</v>
      </c>
      <c r="AB2180" s="7" t="e">
        <f>IF(I2180=#REF!,1,2)</f>
        <v>#REF!</v>
      </c>
    </row>
    <row r="2181" spans="1:28" s="7" customFormat="1" ht="17.45" customHeight="1" x14ac:dyDescent="0.15">
      <c r="A2181" s="27" t="e">
        <f t="shared" si="384"/>
        <v>#REF!</v>
      </c>
      <c r="B2181" s="623"/>
      <c r="C2181" s="628"/>
      <c r="D2181" s="631"/>
      <c r="E2181" s="523"/>
      <c r="F2181" s="47" t="e">
        <f>IF(#REF!="","",#REF!)</f>
        <v>#REF!</v>
      </c>
      <c r="G2181" s="49" t="e">
        <f>IF(#REF!="","",#REF!)</f>
        <v>#REF!</v>
      </c>
      <c r="H2181" s="54" t="e">
        <f>IF(#REF!="","",#REF!)</f>
        <v>#REF!</v>
      </c>
      <c r="I2181" s="385" t="str">
        <f t="shared" si="379"/>
        <v/>
      </c>
      <c r="J2181" s="386"/>
      <c r="K2181" s="387"/>
      <c r="L2181" s="613" t="e">
        <f>IF(#REF!="","",#REF!)</f>
        <v>#REF!</v>
      </c>
      <c r="M2181" s="613"/>
      <c r="N2181" s="613"/>
      <c r="O2181" s="613"/>
      <c r="P2181" s="613"/>
      <c r="Q2181" s="613"/>
      <c r="R2181" s="613"/>
      <c r="S2181" s="614"/>
      <c r="T2181" s="567"/>
      <c r="U2181" s="416"/>
      <c r="V2181" s="666"/>
      <c r="W2181" s="565"/>
      <c r="X2181" s="23" t="e">
        <f t="shared" si="380"/>
        <v>#REF!</v>
      </c>
      <c r="Y2181" s="7">
        <f t="shared" si="381"/>
        <v>2</v>
      </c>
      <c r="Z2181" s="7" t="e">
        <f t="shared" si="382"/>
        <v>#REF!</v>
      </c>
      <c r="AA2181" s="7" t="e">
        <f t="shared" si="383"/>
        <v>#REF!</v>
      </c>
      <c r="AB2181" s="7" t="e">
        <f>IF(I2181=#REF!,1,2)</f>
        <v>#REF!</v>
      </c>
    </row>
    <row r="2182" spans="1:28" s="7" customFormat="1" ht="17.45" customHeight="1" x14ac:dyDescent="0.15">
      <c r="A2182" s="27" t="e">
        <f t="shared" si="384"/>
        <v>#REF!</v>
      </c>
      <c r="B2182" s="623"/>
      <c r="C2182" s="628"/>
      <c r="D2182" s="631"/>
      <c r="E2182" s="523"/>
      <c r="F2182" s="47" t="e">
        <f>IF(#REF!="","",#REF!)</f>
        <v>#REF!</v>
      </c>
      <c r="G2182" s="49" t="e">
        <f>IF(#REF!="","",#REF!)</f>
        <v>#REF!</v>
      </c>
      <c r="H2182" s="54" t="e">
        <f>IF(#REF!="","",#REF!)</f>
        <v>#REF!</v>
      </c>
      <c r="I2182" s="385" t="str">
        <f t="shared" si="379"/>
        <v/>
      </c>
      <c r="J2182" s="386"/>
      <c r="K2182" s="387"/>
      <c r="L2182" s="613" t="e">
        <f>IF(#REF!="","",#REF!)</f>
        <v>#REF!</v>
      </c>
      <c r="M2182" s="613"/>
      <c r="N2182" s="613"/>
      <c r="O2182" s="613"/>
      <c r="P2182" s="613"/>
      <c r="Q2182" s="613"/>
      <c r="R2182" s="613"/>
      <c r="S2182" s="614"/>
      <c r="T2182" s="567"/>
      <c r="U2182" s="416"/>
      <c r="V2182" s="666"/>
      <c r="W2182" s="565"/>
      <c r="X2182" s="23" t="e">
        <f t="shared" si="380"/>
        <v>#REF!</v>
      </c>
      <c r="Y2182" s="7">
        <f t="shared" si="381"/>
        <v>2</v>
      </c>
      <c r="Z2182" s="7" t="e">
        <f t="shared" si="382"/>
        <v>#REF!</v>
      </c>
      <c r="AA2182" s="7" t="e">
        <f t="shared" si="383"/>
        <v>#REF!</v>
      </c>
      <c r="AB2182" s="7" t="e">
        <f>IF(I2182=#REF!,1,2)</f>
        <v>#REF!</v>
      </c>
    </row>
    <row r="2183" spans="1:28" s="7" customFormat="1" ht="17.45" customHeight="1" x14ac:dyDescent="0.15">
      <c r="A2183" s="27" t="e">
        <f t="shared" si="384"/>
        <v>#REF!</v>
      </c>
      <c r="B2183" s="623"/>
      <c r="C2183" s="628"/>
      <c r="D2183" s="631"/>
      <c r="E2183" s="523"/>
      <c r="F2183" s="47" t="e">
        <f>IF(#REF!="","",#REF!)</f>
        <v>#REF!</v>
      </c>
      <c r="G2183" s="49" t="e">
        <f>IF(#REF!="","",#REF!)</f>
        <v>#REF!</v>
      </c>
      <c r="H2183" s="54" t="e">
        <f>IF(#REF!="","",#REF!)</f>
        <v>#REF!</v>
      </c>
      <c r="I2183" s="385" t="str">
        <f t="shared" si="379"/>
        <v/>
      </c>
      <c r="J2183" s="386"/>
      <c r="K2183" s="387"/>
      <c r="L2183" s="613" t="e">
        <f>IF(#REF!="","",#REF!)</f>
        <v>#REF!</v>
      </c>
      <c r="M2183" s="613"/>
      <c r="N2183" s="613"/>
      <c r="O2183" s="613"/>
      <c r="P2183" s="613"/>
      <c r="Q2183" s="613"/>
      <c r="R2183" s="613"/>
      <c r="S2183" s="614"/>
      <c r="T2183" s="567"/>
      <c r="U2183" s="416"/>
      <c r="V2183" s="666"/>
      <c r="W2183" s="565"/>
      <c r="X2183" s="23" t="e">
        <f t="shared" si="380"/>
        <v>#REF!</v>
      </c>
      <c r="Y2183" s="7">
        <f t="shared" si="381"/>
        <v>2</v>
      </c>
      <c r="Z2183" s="7" t="e">
        <f t="shared" si="382"/>
        <v>#REF!</v>
      </c>
      <c r="AA2183" s="7" t="e">
        <f t="shared" si="383"/>
        <v>#REF!</v>
      </c>
      <c r="AB2183" s="7" t="e">
        <f>IF(I2183=#REF!,1,2)</f>
        <v>#REF!</v>
      </c>
    </row>
    <row r="2184" spans="1:28" s="7" customFormat="1" ht="17.45" customHeight="1" x14ac:dyDescent="0.15">
      <c r="A2184" s="27" t="e">
        <f t="shared" si="384"/>
        <v>#REF!</v>
      </c>
      <c r="B2184" s="623"/>
      <c r="C2184" s="628"/>
      <c r="D2184" s="631"/>
      <c r="E2184" s="523"/>
      <c r="F2184" s="47" t="e">
        <f>IF(#REF!="","",#REF!)</f>
        <v>#REF!</v>
      </c>
      <c r="G2184" s="49" t="e">
        <f>IF(#REF!="","",#REF!)</f>
        <v>#REF!</v>
      </c>
      <c r="H2184" s="54" t="e">
        <f>IF(#REF!="","",#REF!)</f>
        <v>#REF!</v>
      </c>
      <c r="I2184" s="385" t="str">
        <f t="shared" si="379"/>
        <v/>
      </c>
      <c r="J2184" s="386"/>
      <c r="K2184" s="387"/>
      <c r="L2184" s="613" t="e">
        <f>IF(#REF!="","",#REF!)</f>
        <v>#REF!</v>
      </c>
      <c r="M2184" s="613"/>
      <c r="N2184" s="613"/>
      <c r="O2184" s="613"/>
      <c r="P2184" s="613"/>
      <c r="Q2184" s="613"/>
      <c r="R2184" s="613"/>
      <c r="S2184" s="614"/>
      <c r="T2184" s="567"/>
      <c r="U2184" s="416"/>
      <c r="V2184" s="666"/>
      <c r="W2184" s="565"/>
      <c r="X2184" s="23" t="e">
        <f t="shared" si="380"/>
        <v>#REF!</v>
      </c>
      <c r="Y2184" s="7">
        <f t="shared" si="381"/>
        <v>2</v>
      </c>
      <c r="Z2184" s="7" t="e">
        <f t="shared" si="382"/>
        <v>#REF!</v>
      </c>
      <c r="AA2184" s="7" t="e">
        <f t="shared" si="383"/>
        <v>#REF!</v>
      </c>
      <c r="AB2184" s="7" t="e">
        <f>IF(I2184=#REF!,1,2)</f>
        <v>#REF!</v>
      </c>
    </row>
    <row r="2185" spans="1:28" s="7" customFormat="1" ht="17.45" customHeight="1" x14ac:dyDescent="0.15">
      <c r="A2185" s="27" t="e">
        <f t="shared" si="384"/>
        <v>#REF!</v>
      </c>
      <c r="B2185" s="623"/>
      <c r="C2185" s="628"/>
      <c r="D2185" s="631"/>
      <c r="E2185" s="523"/>
      <c r="F2185" s="47" t="e">
        <f>IF(#REF!="","",#REF!)</f>
        <v>#REF!</v>
      </c>
      <c r="G2185" s="49" t="e">
        <f>IF(#REF!="","",#REF!)</f>
        <v>#REF!</v>
      </c>
      <c r="H2185" s="54" t="e">
        <f>IF(#REF!="","",#REF!)</f>
        <v>#REF!</v>
      </c>
      <c r="I2185" s="385" t="str">
        <f t="shared" si="379"/>
        <v/>
      </c>
      <c r="J2185" s="386"/>
      <c r="K2185" s="387"/>
      <c r="L2185" s="613" t="e">
        <f>IF(#REF!="","",#REF!)</f>
        <v>#REF!</v>
      </c>
      <c r="M2185" s="613"/>
      <c r="N2185" s="613"/>
      <c r="O2185" s="613"/>
      <c r="P2185" s="613"/>
      <c r="Q2185" s="613"/>
      <c r="R2185" s="613"/>
      <c r="S2185" s="614"/>
      <c r="T2185" s="567"/>
      <c r="U2185" s="416"/>
      <c r="V2185" s="666"/>
      <c r="W2185" s="565"/>
      <c r="X2185" s="23" t="e">
        <f t="shared" si="380"/>
        <v>#REF!</v>
      </c>
      <c r="Y2185" s="7">
        <f t="shared" si="381"/>
        <v>2</v>
      </c>
      <c r="Z2185" s="7" t="e">
        <f t="shared" si="382"/>
        <v>#REF!</v>
      </c>
      <c r="AA2185" s="7" t="e">
        <f t="shared" si="383"/>
        <v>#REF!</v>
      </c>
      <c r="AB2185" s="7" t="e">
        <f>IF(I2185=#REF!,1,2)</f>
        <v>#REF!</v>
      </c>
    </row>
    <row r="2186" spans="1:28" s="7" customFormat="1" ht="17.45" customHeight="1" x14ac:dyDescent="0.15">
      <c r="A2186" s="27" t="e">
        <f t="shared" si="384"/>
        <v>#REF!</v>
      </c>
      <c r="B2186" s="623"/>
      <c r="C2186" s="628"/>
      <c r="D2186" s="631"/>
      <c r="E2186" s="523"/>
      <c r="F2186" s="47" t="e">
        <f>IF(#REF!="","",#REF!)</f>
        <v>#REF!</v>
      </c>
      <c r="G2186" s="49" t="e">
        <f>IF(#REF!="","",#REF!)</f>
        <v>#REF!</v>
      </c>
      <c r="H2186" s="54" t="e">
        <f>IF(#REF!="","",#REF!)</f>
        <v>#REF!</v>
      </c>
      <c r="I2186" s="385" t="str">
        <f t="shared" si="379"/>
        <v/>
      </c>
      <c r="J2186" s="386"/>
      <c r="K2186" s="387"/>
      <c r="L2186" s="613" t="e">
        <f>IF(#REF!="","",#REF!)</f>
        <v>#REF!</v>
      </c>
      <c r="M2186" s="613"/>
      <c r="N2186" s="613"/>
      <c r="O2186" s="613"/>
      <c r="P2186" s="613"/>
      <c r="Q2186" s="613"/>
      <c r="R2186" s="613"/>
      <c r="S2186" s="614"/>
      <c r="T2186" s="567"/>
      <c r="U2186" s="416"/>
      <c r="V2186" s="666"/>
      <c r="W2186" s="565"/>
      <c r="X2186" s="23" t="e">
        <f t="shared" si="380"/>
        <v>#REF!</v>
      </c>
      <c r="Y2186" s="7">
        <f t="shared" si="381"/>
        <v>2</v>
      </c>
      <c r="Z2186" s="7" t="e">
        <f t="shared" si="382"/>
        <v>#REF!</v>
      </c>
      <c r="AA2186" s="7" t="e">
        <f t="shared" si="383"/>
        <v>#REF!</v>
      </c>
      <c r="AB2186" s="7" t="e">
        <f>IF(I2186=#REF!,1,2)</f>
        <v>#REF!</v>
      </c>
    </row>
    <row r="2187" spans="1:28" s="7" customFormat="1" ht="17.45" customHeight="1" x14ac:dyDescent="0.15">
      <c r="A2187" s="27" t="e">
        <f t="shared" si="384"/>
        <v>#REF!</v>
      </c>
      <c r="B2187" s="623"/>
      <c r="C2187" s="628"/>
      <c r="D2187" s="631"/>
      <c r="E2187" s="523"/>
      <c r="F2187" s="47" t="e">
        <f>IF(#REF!="","",#REF!)</f>
        <v>#REF!</v>
      </c>
      <c r="G2187" s="49" t="e">
        <f>IF(#REF!="","",#REF!)</f>
        <v>#REF!</v>
      </c>
      <c r="H2187" s="54" t="e">
        <f>IF(#REF!="","",#REF!)</f>
        <v>#REF!</v>
      </c>
      <c r="I2187" s="385" t="str">
        <f t="shared" si="379"/>
        <v/>
      </c>
      <c r="J2187" s="386"/>
      <c r="K2187" s="387"/>
      <c r="L2187" s="613" t="e">
        <f>IF(#REF!="","",#REF!)</f>
        <v>#REF!</v>
      </c>
      <c r="M2187" s="613"/>
      <c r="N2187" s="613"/>
      <c r="O2187" s="613"/>
      <c r="P2187" s="613"/>
      <c r="Q2187" s="613"/>
      <c r="R2187" s="613"/>
      <c r="S2187" s="614"/>
      <c r="T2187" s="567"/>
      <c r="U2187" s="416"/>
      <c r="V2187" s="666"/>
      <c r="W2187" s="565"/>
      <c r="X2187" s="23" t="e">
        <f t="shared" si="380"/>
        <v>#REF!</v>
      </c>
      <c r="Y2187" s="7">
        <f t="shared" si="381"/>
        <v>2</v>
      </c>
      <c r="Z2187" s="7" t="e">
        <f t="shared" si="382"/>
        <v>#REF!</v>
      </c>
      <c r="AA2187" s="7" t="e">
        <f t="shared" si="383"/>
        <v>#REF!</v>
      </c>
      <c r="AB2187" s="7" t="e">
        <f>IF(I2187=#REF!,1,2)</f>
        <v>#REF!</v>
      </c>
    </row>
    <row r="2188" spans="1:28" s="7" customFormat="1" ht="17.45" customHeight="1" x14ac:dyDescent="0.15">
      <c r="A2188" s="27" t="e">
        <f t="shared" si="384"/>
        <v>#REF!</v>
      </c>
      <c r="B2188" s="623"/>
      <c r="C2188" s="628"/>
      <c r="D2188" s="631"/>
      <c r="E2188" s="523"/>
      <c r="F2188" s="47" t="e">
        <f>IF(#REF!="","",#REF!)</f>
        <v>#REF!</v>
      </c>
      <c r="G2188" s="49" t="e">
        <f>IF(#REF!="","",#REF!)</f>
        <v>#REF!</v>
      </c>
      <c r="H2188" s="54" t="e">
        <f>IF(#REF!="","",#REF!)</f>
        <v>#REF!</v>
      </c>
      <c r="I2188" s="385" t="str">
        <f t="shared" si="379"/>
        <v/>
      </c>
      <c r="J2188" s="386"/>
      <c r="K2188" s="387"/>
      <c r="L2188" s="613" t="e">
        <f>IF(#REF!="","",#REF!)</f>
        <v>#REF!</v>
      </c>
      <c r="M2188" s="613"/>
      <c r="N2188" s="613"/>
      <c r="O2188" s="613"/>
      <c r="P2188" s="613"/>
      <c r="Q2188" s="613"/>
      <c r="R2188" s="613"/>
      <c r="S2188" s="614"/>
      <c r="T2188" s="567"/>
      <c r="U2188" s="416"/>
      <c r="V2188" s="666"/>
      <c r="W2188" s="565"/>
      <c r="X2188" s="23" t="e">
        <f t="shared" si="380"/>
        <v>#REF!</v>
      </c>
      <c r="Y2188" s="7">
        <f t="shared" si="381"/>
        <v>2</v>
      </c>
      <c r="Z2188" s="7" t="e">
        <f t="shared" si="382"/>
        <v>#REF!</v>
      </c>
      <c r="AA2188" s="7" t="e">
        <f t="shared" si="383"/>
        <v>#REF!</v>
      </c>
      <c r="AB2188" s="7" t="e">
        <f>IF(I2188=#REF!,1,2)</f>
        <v>#REF!</v>
      </c>
    </row>
    <row r="2189" spans="1:28" s="7" customFormat="1" ht="17.45" customHeight="1" x14ac:dyDescent="0.15">
      <c r="A2189" s="27" t="e">
        <f t="shared" si="384"/>
        <v>#REF!</v>
      </c>
      <c r="B2189" s="623"/>
      <c r="C2189" s="628"/>
      <c r="D2189" s="631"/>
      <c r="E2189" s="523"/>
      <c r="F2189" s="47" t="e">
        <f>IF(#REF!="","",#REF!)</f>
        <v>#REF!</v>
      </c>
      <c r="G2189" s="49" t="e">
        <f>IF(#REF!="","",#REF!)</f>
        <v>#REF!</v>
      </c>
      <c r="H2189" s="54" t="e">
        <f>IF(#REF!="","",#REF!)</f>
        <v>#REF!</v>
      </c>
      <c r="I2189" s="385" t="str">
        <f t="shared" si="379"/>
        <v/>
      </c>
      <c r="J2189" s="386"/>
      <c r="K2189" s="387"/>
      <c r="L2189" s="613" t="e">
        <f>IF(#REF!="","",#REF!)</f>
        <v>#REF!</v>
      </c>
      <c r="M2189" s="613"/>
      <c r="N2189" s="613"/>
      <c r="O2189" s="613"/>
      <c r="P2189" s="613"/>
      <c r="Q2189" s="613"/>
      <c r="R2189" s="613"/>
      <c r="S2189" s="614"/>
      <c r="T2189" s="567"/>
      <c r="U2189" s="416"/>
      <c r="V2189" s="666"/>
      <c r="W2189" s="565"/>
      <c r="X2189" s="23" t="e">
        <f t="shared" si="380"/>
        <v>#REF!</v>
      </c>
      <c r="Y2189" s="7">
        <f t="shared" si="381"/>
        <v>2</v>
      </c>
      <c r="Z2189" s="7" t="e">
        <f t="shared" si="382"/>
        <v>#REF!</v>
      </c>
      <c r="AA2189" s="7" t="e">
        <f t="shared" si="383"/>
        <v>#REF!</v>
      </c>
      <c r="AB2189" s="7" t="e">
        <f>IF(I2189=#REF!,1,2)</f>
        <v>#REF!</v>
      </c>
    </row>
    <row r="2190" spans="1:28" s="7" customFormat="1" ht="17.45" customHeight="1" x14ac:dyDescent="0.15">
      <c r="A2190" s="27" t="e">
        <f t="shared" si="384"/>
        <v>#REF!</v>
      </c>
      <c r="B2190" s="623"/>
      <c r="C2190" s="628"/>
      <c r="D2190" s="631"/>
      <c r="E2190" s="523"/>
      <c r="F2190" s="47" t="e">
        <f>IF(#REF!="","",#REF!)</f>
        <v>#REF!</v>
      </c>
      <c r="G2190" s="49" t="e">
        <f>IF(#REF!="","",#REF!)</f>
        <v>#REF!</v>
      </c>
      <c r="H2190" s="54" t="e">
        <f>IF(#REF!="","",#REF!)</f>
        <v>#REF!</v>
      </c>
      <c r="I2190" s="385" t="str">
        <f t="shared" si="379"/>
        <v/>
      </c>
      <c r="J2190" s="386"/>
      <c r="K2190" s="387"/>
      <c r="L2190" s="613" t="e">
        <f>IF(#REF!="","",#REF!)</f>
        <v>#REF!</v>
      </c>
      <c r="M2190" s="613"/>
      <c r="N2190" s="613"/>
      <c r="O2190" s="613"/>
      <c r="P2190" s="613"/>
      <c r="Q2190" s="613"/>
      <c r="R2190" s="613"/>
      <c r="S2190" s="614"/>
      <c r="T2190" s="567"/>
      <c r="U2190" s="416"/>
      <c r="V2190" s="666"/>
      <c r="W2190" s="565"/>
      <c r="X2190" s="23" t="e">
        <f t="shared" si="380"/>
        <v>#REF!</v>
      </c>
      <c r="Y2190" s="7">
        <f t="shared" si="381"/>
        <v>2</v>
      </c>
      <c r="Z2190" s="7" t="e">
        <f t="shared" si="382"/>
        <v>#REF!</v>
      </c>
      <c r="AA2190" s="7" t="e">
        <f t="shared" si="383"/>
        <v>#REF!</v>
      </c>
      <c r="AB2190" s="7" t="e">
        <f>IF(I2190=#REF!,1,2)</f>
        <v>#REF!</v>
      </c>
    </row>
    <row r="2191" spans="1:28" s="7" customFormat="1" ht="17.45" customHeight="1" x14ac:dyDescent="0.15">
      <c r="A2191" s="27" t="e">
        <f t="shared" si="384"/>
        <v>#REF!</v>
      </c>
      <c r="B2191" s="623"/>
      <c r="C2191" s="628"/>
      <c r="D2191" s="631"/>
      <c r="E2191" s="523"/>
      <c r="F2191" s="47" t="e">
        <f>IF(#REF!="","",#REF!)</f>
        <v>#REF!</v>
      </c>
      <c r="G2191" s="49" t="e">
        <f>IF(#REF!="","",#REF!)</f>
        <v>#REF!</v>
      </c>
      <c r="H2191" s="54" t="e">
        <f>IF(#REF!="","",#REF!)</f>
        <v>#REF!</v>
      </c>
      <c r="I2191" s="385" t="str">
        <f t="shared" si="379"/>
        <v/>
      </c>
      <c r="J2191" s="386"/>
      <c r="K2191" s="387"/>
      <c r="L2191" s="613" t="e">
        <f>IF(#REF!="","",#REF!)</f>
        <v>#REF!</v>
      </c>
      <c r="M2191" s="613"/>
      <c r="N2191" s="613"/>
      <c r="O2191" s="613"/>
      <c r="P2191" s="613"/>
      <c r="Q2191" s="613"/>
      <c r="R2191" s="613"/>
      <c r="S2191" s="614"/>
      <c r="T2191" s="567"/>
      <c r="U2191" s="416"/>
      <c r="V2191" s="666"/>
      <c r="W2191" s="565"/>
      <c r="X2191" s="23" t="e">
        <f t="shared" si="380"/>
        <v>#REF!</v>
      </c>
      <c r="Y2191" s="7">
        <f t="shared" si="381"/>
        <v>2</v>
      </c>
      <c r="Z2191" s="7" t="e">
        <f t="shared" si="382"/>
        <v>#REF!</v>
      </c>
      <c r="AA2191" s="7" t="e">
        <f t="shared" si="383"/>
        <v>#REF!</v>
      </c>
      <c r="AB2191" s="7" t="e">
        <f>IF(I2191=#REF!,1,2)</f>
        <v>#REF!</v>
      </c>
    </row>
    <row r="2192" spans="1:28" s="7" customFormat="1" ht="17.45" customHeight="1" x14ac:dyDescent="0.15">
      <c r="A2192" s="27" t="e">
        <f t="shared" si="384"/>
        <v>#REF!</v>
      </c>
      <c r="B2192" s="623"/>
      <c r="C2192" s="628"/>
      <c r="D2192" s="631"/>
      <c r="E2192" s="523"/>
      <c r="F2192" s="47" t="e">
        <f>IF(#REF!="","",#REF!)</f>
        <v>#REF!</v>
      </c>
      <c r="G2192" s="49" t="e">
        <f>IF(#REF!="","",#REF!)</f>
        <v>#REF!</v>
      </c>
      <c r="H2192" s="54" t="e">
        <f>IF(#REF!="","",#REF!)</f>
        <v>#REF!</v>
      </c>
      <c r="I2192" s="385" t="str">
        <f t="shared" si="379"/>
        <v/>
      </c>
      <c r="J2192" s="386"/>
      <c r="K2192" s="387"/>
      <c r="L2192" s="613" t="e">
        <f>IF(#REF!="","",#REF!)</f>
        <v>#REF!</v>
      </c>
      <c r="M2192" s="613"/>
      <c r="N2192" s="613"/>
      <c r="O2192" s="613"/>
      <c r="P2192" s="613"/>
      <c r="Q2192" s="613"/>
      <c r="R2192" s="613"/>
      <c r="S2192" s="614"/>
      <c r="T2192" s="567"/>
      <c r="U2192" s="416"/>
      <c r="V2192" s="666"/>
      <c r="W2192" s="565"/>
      <c r="X2192" s="23" t="e">
        <f t="shared" si="380"/>
        <v>#REF!</v>
      </c>
      <c r="Y2192" s="7">
        <f t="shared" si="381"/>
        <v>2</v>
      </c>
      <c r="Z2192" s="7" t="e">
        <f t="shared" si="382"/>
        <v>#REF!</v>
      </c>
      <c r="AA2192" s="7" t="e">
        <f t="shared" si="383"/>
        <v>#REF!</v>
      </c>
      <c r="AB2192" s="7" t="e">
        <f>IF(I2192=#REF!,1,2)</f>
        <v>#REF!</v>
      </c>
    </row>
    <row r="2193" spans="1:30" s="7" customFormat="1" ht="17.45" customHeight="1" x14ac:dyDescent="0.15">
      <c r="A2193" s="27" t="e">
        <f t="shared" si="384"/>
        <v>#REF!</v>
      </c>
      <c r="B2193" s="623"/>
      <c r="C2193" s="628"/>
      <c r="D2193" s="631"/>
      <c r="E2193" s="523"/>
      <c r="F2193" s="47" t="e">
        <f>IF(#REF!="","",#REF!)</f>
        <v>#REF!</v>
      </c>
      <c r="G2193" s="49" t="e">
        <f>IF(#REF!="","",#REF!)</f>
        <v>#REF!</v>
      </c>
      <c r="H2193" s="54" t="e">
        <f>IF(#REF!="","",#REF!)</f>
        <v>#REF!</v>
      </c>
      <c r="I2193" s="385" t="str">
        <f t="shared" si="379"/>
        <v/>
      </c>
      <c r="J2193" s="386"/>
      <c r="K2193" s="387"/>
      <c r="L2193" s="613" t="e">
        <f>IF(#REF!="","",#REF!)</f>
        <v>#REF!</v>
      </c>
      <c r="M2193" s="613"/>
      <c r="N2193" s="613"/>
      <c r="O2193" s="613"/>
      <c r="P2193" s="613"/>
      <c r="Q2193" s="613"/>
      <c r="R2193" s="613"/>
      <c r="S2193" s="614"/>
      <c r="T2193" s="567"/>
      <c r="U2193" s="416"/>
      <c r="V2193" s="666"/>
      <c r="W2193" s="565"/>
      <c r="X2193" s="23" t="e">
        <f t="shared" si="380"/>
        <v>#REF!</v>
      </c>
      <c r="Y2193" s="7">
        <f t="shared" si="381"/>
        <v>2</v>
      </c>
      <c r="Z2193" s="7" t="e">
        <f t="shared" si="382"/>
        <v>#REF!</v>
      </c>
      <c r="AA2193" s="7" t="e">
        <f t="shared" si="383"/>
        <v>#REF!</v>
      </c>
      <c r="AB2193" s="7" t="e">
        <f>IF(I2193=#REF!,1,2)</f>
        <v>#REF!</v>
      </c>
    </row>
    <row r="2194" spans="1:30" s="7" customFormat="1" ht="17.45" customHeight="1" thickBot="1" x14ac:dyDescent="0.2">
      <c r="A2194" s="27" t="e">
        <f t="shared" si="384"/>
        <v>#REF!</v>
      </c>
      <c r="B2194" s="623"/>
      <c r="C2194" s="628"/>
      <c r="D2194" s="631"/>
      <c r="E2194" s="523"/>
      <c r="F2194" s="47" t="e">
        <f>IF(#REF!="","",#REF!)</f>
        <v>#REF!</v>
      </c>
      <c r="G2194" s="49" t="e">
        <f>IF(#REF!="","",#REF!)</f>
        <v>#REF!</v>
      </c>
      <c r="H2194" s="54" t="e">
        <f>IF(#REF!="","",#REF!)</f>
        <v>#REF!</v>
      </c>
      <c r="I2194" s="385" t="str">
        <f t="shared" si="379"/>
        <v/>
      </c>
      <c r="J2194" s="386"/>
      <c r="K2194" s="387"/>
      <c r="L2194" s="613" t="e">
        <f>IF(#REF!="","",#REF!)</f>
        <v>#REF!</v>
      </c>
      <c r="M2194" s="613"/>
      <c r="N2194" s="613"/>
      <c r="O2194" s="613"/>
      <c r="P2194" s="613"/>
      <c r="Q2194" s="613"/>
      <c r="R2194" s="613"/>
      <c r="S2194" s="614"/>
      <c r="T2194" s="668"/>
      <c r="U2194" s="416"/>
      <c r="V2194" s="666"/>
      <c r="W2194" s="565"/>
      <c r="X2194" s="23" t="e">
        <f t="shared" si="380"/>
        <v>#REF!</v>
      </c>
      <c r="Y2194" s="7">
        <f t="shared" si="381"/>
        <v>2</v>
      </c>
      <c r="Z2194" s="7" t="e">
        <f t="shared" si="382"/>
        <v>#REF!</v>
      </c>
      <c r="AA2194" s="7" t="e">
        <f t="shared" si="383"/>
        <v>#REF!</v>
      </c>
      <c r="AB2194" s="7" t="e">
        <f>IF(I2194=#REF!,1,2)</f>
        <v>#REF!</v>
      </c>
    </row>
    <row r="2195" spans="1:30" s="7" customFormat="1" ht="36" customHeight="1" thickBot="1" x14ac:dyDescent="0.2">
      <c r="A2195" s="13"/>
      <c r="B2195" s="623"/>
      <c r="C2195" s="628"/>
      <c r="D2195" s="631"/>
      <c r="E2195" s="508" t="s">
        <v>240</v>
      </c>
      <c r="F2195" s="511" t="s">
        <v>206</v>
      </c>
      <c r="G2195" s="435"/>
      <c r="H2195" s="434" t="s">
        <v>207</v>
      </c>
      <c r="I2195" s="435"/>
      <c r="J2195" s="435"/>
      <c r="K2195" s="435"/>
      <c r="L2195" s="436" t="s">
        <v>208</v>
      </c>
      <c r="M2195" s="436"/>
      <c r="N2195" s="436"/>
      <c r="O2195" s="669" t="s">
        <v>209</v>
      </c>
      <c r="P2195" s="670"/>
      <c r="Q2195" s="512" t="s">
        <v>210</v>
      </c>
      <c r="R2195" s="38" t="s">
        <v>206</v>
      </c>
      <c r="S2195" s="39" t="s">
        <v>202</v>
      </c>
      <c r="T2195" s="44" t="s">
        <v>211</v>
      </c>
      <c r="U2195" s="416"/>
      <c r="V2195" s="666"/>
      <c r="W2195" s="565"/>
      <c r="X2195" s="28"/>
      <c r="Y2195" s="21" t="s">
        <v>212</v>
      </c>
      <c r="Z2195" s="21" t="s">
        <v>210</v>
      </c>
      <c r="AB2195" s="45" t="s">
        <v>213</v>
      </c>
      <c r="AC2195" s="45" t="s">
        <v>214</v>
      </c>
      <c r="AD2195" s="22"/>
    </row>
    <row r="2196" spans="1:30" s="7" customFormat="1" ht="15" customHeight="1" x14ac:dyDescent="0.15">
      <c r="A2196" s="29"/>
      <c r="B2196" s="623"/>
      <c r="C2196" s="628"/>
      <c r="D2196" s="631"/>
      <c r="E2196" s="509"/>
      <c r="F2196" s="515" t="e">
        <f>IF(#REF!="","",#REF!)</f>
        <v>#REF!</v>
      </c>
      <c r="G2196" s="516"/>
      <c r="H2196" s="439" t="e">
        <f>IF(#REF!="","",#REF!)</f>
        <v>#REF!</v>
      </c>
      <c r="I2196" s="440"/>
      <c r="J2196" s="440"/>
      <c r="K2196" s="440"/>
      <c r="L2196" s="441" t="e">
        <f>IF(#REF!="","",#REF!)</f>
        <v>#REF!</v>
      </c>
      <c r="M2196" s="442"/>
      <c r="N2196" s="442"/>
      <c r="O2196" s="443" t="e">
        <f>SUM($L2196:$N2198)</f>
        <v>#REF!</v>
      </c>
      <c r="P2196" s="444"/>
      <c r="Q2196" s="513"/>
      <c r="R2196" s="42" t="e">
        <f>IF(#REF!="","",#REF!)</f>
        <v>#REF!</v>
      </c>
      <c r="S2196" s="40" t="e">
        <f>IF(#REF!="","",#REF!)</f>
        <v>#REF!</v>
      </c>
      <c r="T2196" s="617" t="e">
        <f>SUM($S2196:$S2198)</f>
        <v>#REF!</v>
      </c>
      <c r="U2196" s="416"/>
      <c r="V2196" s="666"/>
      <c r="W2196" s="565"/>
      <c r="X2196" s="23" t="e">
        <f>IF(OR(Y2196=2,Z2196=2,AB2196=2,AC2196=2),"入力不備あり","")</f>
        <v>#REF!</v>
      </c>
      <c r="Y2196" s="41" t="e">
        <f>IF(AND(F2196="",H2196="",L2196=""),"",IF(AND(F2196&lt;&gt;"",F2196&gt;0,L2196&lt;&gt;"",L2196&gt;0,H2196="○"),"",2))</f>
        <v>#REF!</v>
      </c>
      <c r="Z2196" s="41" t="e">
        <f>IF(AND(R2196="",S2196=""),"",IF(AND(R2196&gt;0,R2196&lt;&gt;"",S2196&gt;0,S2196&lt;&gt;""),"",2))</f>
        <v>#REF!</v>
      </c>
      <c r="AA2196" s="30"/>
      <c r="AB2196" s="7" t="e">
        <f>IF(AND(O2196=0,#REF!=0),"",IF(O2196=#REF!,1,2))</f>
        <v>#REF!</v>
      </c>
      <c r="AC2196" s="7" t="e">
        <f>IF(AND(T2196=0,#REF!=0),"",IF(T2196=#REF!,1,2))</f>
        <v>#REF!</v>
      </c>
    </row>
    <row r="2197" spans="1:30" s="7" customFormat="1" ht="15" customHeight="1" x14ac:dyDescent="0.15">
      <c r="A2197" s="29"/>
      <c r="B2197" s="623"/>
      <c r="C2197" s="628"/>
      <c r="D2197" s="631"/>
      <c r="E2197" s="509"/>
      <c r="F2197" s="500" t="e">
        <f>IF(#REF!="","",#REF!)</f>
        <v>#REF!</v>
      </c>
      <c r="G2197" s="501"/>
      <c r="H2197" s="448" t="e">
        <f>IF(#REF!="","",#REF!)</f>
        <v>#REF!</v>
      </c>
      <c r="I2197" s="449"/>
      <c r="J2197" s="449"/>
      <c r="K2197" s="449"/>
      <c r="L2197" s="450" t="e">
        <f>IF(#REF!="","",#REF!)</f>
        <v>#REF!</v>
      </c>
      <c r="M2197" s="451"/>
      <c r="N2197" s="451"/>
      <c r="O2197" s="445"/>
      <c r="P2197" s="444"/>
      <c r="Q2197" s="513"/>
      <c r="R2197" s="42" t="e">
        <f>IF(#REF!="","",#REF!)</f>
        <v>#REF!</v>
      </c>
      <c r="S2197" s="40" t="e">
        <f>IF(#REF!="","",#REF!)</f>
        <v>#REF!</v>
      </c>
      <c r="T2197" s="618"/>
      <c r="U2197" s="416"/>
      <c r="V2197" s="666"/>
      <c r="W2197" s="565"/>
      <c r="X2197" s="23" t="e">
        <f>IF(OR(Y2197=2,Z2197=2),"入力不備あり","")</f>
        <v>#REF!</v>
      </c>
      <c r="Y2197" s="41" t="e">
        <f>IF(AND(F2197="",H2197="",L2197=""),"",IF(AND(F2197&lt;&gt;"",F2197&gt;0,L2197&lt;&gt;"",L2197&gt;0,H2197="○"),"",2))</f>
        <v>#REF!</v>
      </c>
      <c r="Z2197" s="41" t="e">
        <f t="shared" ref="Z2197:Z2198" si="385">IF(AND(R2197="",S2197=""),"",IF(AND(R2197&gt;0,R2197&lt;&gt;"",S2197&gt;0,S2197&lt;&gt;""),"",2))</f>
        <v>#REF!</v>
      </c>
      <c r="AA2197" s="30"/>
    </row>
    <row r="2198" spans="1:30" s="7" customFormat="1" ht="15" customHeight="1" thickBot="1" x14ac:dyDescent="0.2">
      <c r="A2198" s="29"/>
      <c r="B2198" s="623"/>
      <c r="C2198" s="628"/>
      <c r="D2198" s="631"/>
      <c r="E2198" s="615"/>
      <c r="F2198" s="620" t="e">
        <f>IF(#REF!="","",#REF!)</f>
        <v>#REF!</v>
      </c>
      <c r="G2198" s="621"/>
      <c r="H2198" s="640" t="e">
        <f>IF(#REF!="","",#REF!)</f>
        <v>#REF!</v>
      </c>
      <c r="I2198" s="641"/>
      <c r="J2198" s="641"/>
      <c r="K2198" s="641"/>
      <c r="L2198" s="642" t="e">
        <f>IF(#REF!="","",#REF!)</f>
        <v>#REF!</v>
      </c>
      <c r="M2198" s="643"/>
      <c r="N2198" s="643"/>
      <c r="O2198" s="663"/>
      <c r="P2198" s="664"/>
      <c r="Q2198" s="616"/>
      <c r="R2198" s="59" t="e">
        <f>IF(#REF!="","",#REF!)</f>
        <v>#REF!</v>
      </c>
      <c r="S2198" s="60" t="e">
        <f>IF(#REF!="","",#REF!)</f>
        <v>#REF!</v>
      </c>
      <c r="T2198" s="619"/>
      <c r="U2198" s="416"/>
      <c r="V2198" s="666"/>
      <c r="W2198" s="565"/>
      <c r="X2198" s="23" t="e">
        <f>IF(OR(Y2198=2,Z2198=2),"入力不備あり","")</f>
        <v>#REF!</v>
      </c>
      <c r="Y2198" s="41" t="e">
        <f>IF(AND(F2198="",H2198="",L2198=""),"",IF(AND(F2198&lt;&gt;"",F2198&gt;0,L2198&lt;&gt;"",L2198&gt;0,H2198="○"),"",2))</f>
        <v>#REF!</v>
      </c>
      <c r="Z2198" s="41" t="e">
        <f t="shared" si="385"/>
        <v>#REF!</v>
      </c>
      <c r="AA2198" s="30"/>
    </row>
    <row r="2199" spans="1:30" s="7" customFormat="1" ht="27.6" customHeight="1" x14ac:dyDescent="0.15">
      <c r="A2199" s="320"/>
      <c r="B2199" s="624"/>
      <c r="C2199" s="326" t="s">
        <v>215</v>
      </c>
      <c r="D2199" s="327"/>
      <c r="E2199" s="608" t="e">
        <f>IF(#REF!="","",#REF!)</f>
        <v>#REF!</v>
      </c>
      <c r="F2199" s="609"/>
      <c r="G2199" s="609"/>
      <c r="H2199" s="609"/>
      <c r="I2199" s="609"/>
      <c r="J2199" s="609"/>
      <c r="K2199" s="609"/>
      <c r="L2199" s="609"/>
      <c r="M2199" s="609"/>
      <c r="N2199" s="609"/>
      <c r="O2199" s="609"/>
      <c r="P2199" s="609"/>
      <c r="Q2199" s="609"/>
      <c r="R2199" s="609"/>
      <c r="S2199" s="609"/>
      <c r="T2199" s="609"/>
      <c r="U2199" s="609"/>
      <c r="V2199" s="609"/>
      <c r="W2199" s="610"/>
    </row>
    <row r="2200" spans="1:30" s="7" customFormat="1" ht="27.6" customHeight="1" thickBot="1" x14ac:dyDescent="0.2">
      <c r="A2200" s="320"/>
      <c r="B2200" s="624"/>
      <c r="C2200" s="326" t="s">
        <v>216</v>
      </c>
      <c r="D2200" s="327"/>
      <c r="E2200" s="608" t="e">
        <f>IF(#REF!="","",#REF!)</f>
        <v>#REF!</v>
      </c>
      <c r="F2200" s="609"/>
      <c r="G2200" s="609"/>
      <c r="H2200" s="609"/>
      <c r="I2200" s="609"/>
      <c r="J2200" s="609"/>
      <c r="K2200" s="609"/>
      <c r="L2200" s="609"/>
      <c r="M2200" s="609"/>
      <c r="N2200" s="609"/>
      <c r="O2200" s="609"/>
      <c r="P2200" s="609"/>
      <c r="Q2200" s="609"/>
      <c r="R2200" s="611"/>
      <c r="S2200" s="611"/>
      <c r="T2200" s="611"/>
      <c r="U2200" s="611"/>
      <c r="V2200" s="611"/>
      <c r="W2200" s="612"/>
    </row>
    <row r="2201" spans="1:30" s="7" customFormat="1" ht="18.600000000000001" customHeight="1" x14ac:dyDescent="0.15">
      <c r="A2201" s="320"/>
      <c r="B2201" s="624"/>
      <c r="C2201" s="332" t="s">
        <v>217</v>
      </c>
      <c r="D2201" s="333"/>
      <c r="E2201" s="333"/>
      <c r="F2201" s="334"/>
      <c r="G2201" s="377" t="s">
        <v>218</v>
      </c>
      <c r="H2201" s="378"/>
      <c r="I2201" s="378"/>
      <c r="J2201" s="378"/>
      <c r="K2201" s="378"/>
      <c r="L2201" s="378"/>
      <c r="M2201" s="378"/>
      <c r="N2201" s="378"/>
      <c r="O2201" s="378"/>
      <c r="P2201" s="378"/>
      <c r="Q2201" s="378"/>
      <c r="R2201" s="389" t="e">
        <f>IF(X2201&lt;&gt;"","","【入力内容確認欄】以下を確認し【作業用】事業計画書(間接)シートを修正願います。")</f>
        <v>#REF!</v>
      </c>
      <c r="S2201" s="632"/>
      <c r="T2201" s="632"/>
      <c r="U2201" s="632"/>
      <c r="V2201" s="632"/>
      <c r="W2201" s="633"/>
      <c r="X2201" s="68" t="e">
        <f>IF(AND(R2204="",R2205="",R2206="",R2207="",R2208="",R2209=""),"左の市区町村に係る入力が完了しました。今一度、記載内容をご確認ください。","")</f>
        <v>#REF!</v>
      </c>
    </row>
    <row r="2202" spans="1:30" s="7" customFormat="1" ht="9" customHeight="1" x14ac:dyDescent="0.15">
      <c r="A2202" s="320"/>
      <c r="B2202" s="624"/>
      <c r="C2202" s="335"/>
      <c r="D2202" s="336"/>
      <c r="E2202" s="336"/>
      <c r="F2202" s="337"/>
      <c r="G2202" s="379"/>
      <c r="H2202" s="380"/>
      <c r="I2202" s="380"/>
      <c r="J2202" s="380"/>
      <c r="K2202" s="380"/>
      <c r="L2202" s="380"/>
      <c r="M2202" s="380"/>
      <c r="N2202" s="380"/>
      <c r="O2202" s="380"/>
      <c r="P2202" s="380"/>
      <c r="Q2202" s="380"/>
      <c r="R2202" s="634"/>
      <c r="S2202" s="635"/>
      <c r="T2202" s="635"/>
      <c r="U2202" s="635"/>
      <c r="V2202" s="635"/>
      <c r="W2202" s="636"/>
    </row>
    <row r="2203" spans="1:30" s="7" customFormat="1" ht="9" customHeight="1" thickBot="1" x14ac:dyDescent="0.2">
      <c r="A2203" s="320"/>
      <c r="B2203" s="624"/>
      <c r="C2203" s="335"/>
      <c r="D2203" s="336"/>
      <c r="E2203" s="336"/>
      <c r="F2203" s="337"/>
      <c r="G2203" s="381"/>
      <c r="H2203" s="382"/>
      <c r="I2203" s="382"/>
      <c r="J2203" s="382"/>
      <c r="K2203" s="382"/>
      <c r="L2203" s="382"/>
      <c r="M2203" s="382"/>
      <c r="N2203" s="382"/>
      <c r="O2203" s="382"/>
      <c r="P2203" s="382"/>
      <c r="Q2203" s="382"/>
      <c r="R2203" s="637"/>
      <c r="S2203" s="638"/>
      <c r="T2203" s="638"/>
      <c r="U2203" s="638"/>
      <c r="V2203" s="638"/>
      <c r="W2203" s="639"/>
    </row>
    <row r="2204" spans="1:30" s="7" customFormat="1" ht="17.45" customHeight="1" x14ac:dyDescent="0.15">
      <c r="A2204" s="320"/>
      <c r="B2204" s="624"/>
      <c r="C2204" s="335"/>
      <c r="D2204" s="336"/>
      <c r="E2204" s="336"/>
      <c r="F2204" s="337"/>
      <c r="G2204" s="398" t="e">
        <f>IF(#REF!="","",#REF!)</f>
        <v>#REF!</v>
      </c>
      <c r="H2204" s="399"/>
      <c r="I2204" s="399"/>
      <c r="J2204" s="399"/>
      <c r="K2204" s="399"/>
      <c r="L2204" s="399"/>
      <c r="M2204" s="399"/>
      <c r="N2204" s="399"/>
      <c r="O2204" s="399"/>
      <c r="P2204" s="399"/>
      <c r="Q2204" s="399"/>
      <c r="R2204" s="646" t="e" cm="1">
        <f t="array" ref="R2204">IF(AND(X2173:X2198="",A2175:A2198=""),"","・報酬・期末勤勉手当・交通費・合計額・都道府県/国の補助金額のいずれかに不備あり。")</f>
        <v>#REF!</v>
      </c>
      <c r="S2204" s="647"/>
      <c r="T2204" s="647"/>
      <c r="U2204" s="647"/>
      <c r="V2204" s="647"/>
      <c r="W2204" s="648"/>
    </row>
    <row r="2205" spans="1:30" s="7" customFormat="1" ht="17.45" customHeight="1" x14ac:dyDescent="0.15">
      <c r="A2205" s="320"/>
      <c r="B2205" s="624"/>
      <c r="C2205" s="335"/>
      <c r="D2205" s="336"/>
      <c r="E2205" s="336"/>
      <c r="F2205" s="337"/>
      <c r="G2205" s="374" t="s">
        <v>219</v>
      </c>
      <c r="H2205" s="388"/>
      <c r="I2205" s="388"/>
      <c r="J2205" s="388"/>
      <c r="K2205" s="388"/>
      <c r="L2205" s="388"/>
      <c r="M2205" s="388"/>
      <c r="N2205" s="388"/>
      <c r="O2205" s="388"/>
      <c r="P2205" s="388"/>
      <c r="Q2205" s="388"/>
      <c r="R2205" s="367" t="str">
        <f>IF(A2171="市町村名×","・【C列】市区町村名：未入力または不備あり。","")</f>
        <v>・【C列】市区町村名：未入力または不備あり。</v>
      </c>
      <c r="S2205" s="644"/>
      <c r="T2205" s="644"/>
      <c r="U2205" s="644"/>
      <c r="V2205" s="644"/>
      <c r="W2205" s="645"/>
    </row>
    <row r="2206" spans="1:30" s="7" customFormat="1" ht="17.45" customHeight="1" x14ac:dyDescent="0.15">
      <c r="A2206" s="320"/>
      <c r="B2206" s="624"/>
      <c r="C2206" s="338"/>
      <c r="D2206" s="339"/>
      <c r="E2206" s="339"/>
      <c r="F2206" s="340"/>
      <c r="G2206" s="364" t="e">
        <f>IF(#REF!="","",#REF!)</f>
        <v>#REF!</v>
      </c>
      <c r="H2206" s="365"/>
      <c r="I2206" s="365"/>
      <c r="J2206" s="366"/>
      <c r="K2206" s="366"/>
      <c r="L2206" s="366"/>
      <c r="M2206" s="366"/>
      <c r="N2206" s="366"/>
      <c r="O2206" s="366"/>
      <c r="P2206" s="366"/>
      <c r="Q2206" s="366"/>
      <c r="R2206" s="367" t="e">
        <f>IF(OR(AF2175=2,NOT(AND(V2173&gt;0.3*U2173,V2173&lt;0.4*U2173,V2173&gt;=W2173))),"・【V列】都道府県補助額：未入力または不備あり。","")</f>
        <v>#REF!</v>
      </c>
      <c r="S2206" s="644"/>
      <c r="T2206" s="644"/>
      <c r="U2206" s="644"/>
      <c r="V2206" s="644"/>
      <c r="W2206" s="645"/>
    </row>
    <row r="2207" spans="1:30" s="7" customFormat="1" ht="17.45" customHeight="1" x14ac:dyDescent="0.15">
      <c r="A2207" s="320"/>
      <c r="B2207" s="624"/>
      <c r="C2207" s="348" t="s">
        <v>241</v>
      </c>
      <c r="D2207" s="349"/>
      <c r="E2207" s="349"/>
      <c r="F2207" s="350"/>
      <c r="G2207" s="372" t="s">
        <v>221</v>
      </c>
      <c r="H2207" s="373"/>
      <c r="I2207" s="373"/>
      <c r="J2207" s="372" t="s">
        <v>222</v>
      </c>
      <c r="K2207" s="373"/>
      <c r="L2207" s="373"/>
      <c r="M2207" s="373"/>
      <c r="N2207" s="374" t="s">
        <v>223</v>
      </c>
      <c r="O2207" s="366"/>
      <c r="P2207" s="366"/>
      <c r="Q2207" s="366"/>
      <c r="R2207" s="341" t="e">
        <f>IF(AND(W2173&lt;=U2173/3,MOD(W2173,1000)=0,NOT(W2173=0),AG2175=1),"","・【W列】国庫補助希望額に不備あり。")</f>
        <v>#REF!</v>
      </c>
      <c r="S2207" s="649"/>
      <c r="T2207" s="649"/>
      <c r="U2207" s="649"/>
      <c r="V2207" s="649"/>
      <c r="W2207" s="650"/>
    </row>
    <row r="2208" spans="1:30" s="7" customFormat="1" ht="17.45" customHeight="1" x14ac:dyDescent="0.15">
      <c r="A2208" s="320"/>
      <c r="B2208" s="624"/>
      <c r="C2208" s="370"/>
      <c r="D2208" s="371"/>
      <c r="E2208" s="371"/>
      <c r="F2208" s="371"/>
      <c r="G2208" s="364" t="e">
        <f>IF(#REF!="","",#REF!)</f>
        <v>#REF!</v>
      </c>
      <c r="H2208" s="375"/>
      <c r="I2208" s="376"/>
      <c r="J2208" s="364" t="e">
        <f>IF(#REF!="","",#REF!)</f>
        <v>#REF!</v>
      </c>
      <c r="K2208" s="375"/>
      <c r="L2208" s="375"/>
      <c r="M2208" s="376"/>
      <c r="N2208" s="364" t="e">
        <f>IF(#REF!="","",#REF!)</f>
        <v>#REF!</v>
      </c>
      <c r="O2208" s="375"/>
      <c r="P2208" s="375"/>
      <c r="Q2208" s="375"/>
      <c r="R2208" s="651" t="e">
        <f>IF(AND(SUM(F2196:G2198)&lt;=D2173,SUM(R2196:R2198)&lt;=D2173),"","・報酬の「配置人数」には年間を通じた配置予定人数を記載してください。(※１)及び記入例参照")</f>
        <v>#REF!</v>
      </c>
      <c r="S2208" s="652"/>
      <c r="T2208" s="652"/>
      <c r="U2208" s="652"/>
      <c r="V2208" s="652"/>
      <c r="W2208" s="653"/>
      <c r="X2208" s="31" t="str">
        <f>IF(AND(O2208="○",T2208="○"),"①か②の",IF(AND(O2208="―",T2208="―"),"エラー",""))</f>
        <v/>
      </c>
    </row>
    <row r="2209" spans="1:33" s="7" customFormat="1" ht="17.45" customHeight="1" x14ac:dyDescent="0.15">
      <c r="A2209" s="320"/>
      <c r="B2209" s="624"/>
      <c r="C2209" s="348" t="s">
        <v>224</v>
      </c>
      <c r="D2209" s="349"/>
      <c r="E2209" s="349"/>
      <c r="F2209" s="350"/>
      <c r="G2209" s="354" t="s">
        <v>225</v>
      </c>
      <c r="H2209" s="354"/>
      <c r="I2209" s="354"/>
      <c r="J2209" s="355" t="s">
        <v>242</v>
      </c>
      <c r="K2209" s="356"/>
      <c r="L2209" s="356"/>
      <c r="M2209" s="356"/>
      <c r="N2209" s="356"/>
      <c r="O2209" s="356"/>
      <c r="P2209" s="356"/>
      <c r="Q2209" s="356"/>
      <c r="R2209" s="651" t="e">
        <f>IF(AND(OR(COUNTIF(J2210,"①*"),COUNTIF(J2210,"②*")),AND(E2199&lt;&gt;"",E2200&lt;&gt;"",G2204="○",G2206="○",G2208="○",J2208="○",N2208="○",G2210="○")),"","・【成果目標】・【成果指標】・【部活動指導員について】・【支給要件の確認】・【部活動指導員の指導状況】・【地域連携・地域移行に資する取組】のいずれかに未入力箇所あり。")</f>
        <v>#REF!</v>
      </c>
      <c r="S2209" s="546"/>
      <c r="T2209" s="546"/>
      <c r="U2209" s="546"/>
      <c r="V2209" s="546"/>
      <c r="W2209" s="547"/>
    </row>
    <row r="2210" spans="1:33" s="7" customFormat="1" ht="26.45" customHeight="1" thickBot="1" x14ac:dyDescent="0.2">
      <c r="A2210" s="320"/>
      <c r="B2210" s="625"/>
      <c r="C2210" s="351"/>
      <c r="D2210" s="352"/>
      <c r="E2210" s="352"/>
      <c r="F2210" s="353"/>
      <c r="G2210" s="363" t="e">
        <f>IF(#REF!="","",#REF!)</f>
        <v>#REF!</v>
      </c>
      <c r="H2210" s="363"/>
      <c r="I2210" s="363"/>
      <c r="J2210" s="657" t="e">
        <f>IF(#REF!="","",#REF!)</f>
        <v>#REF!</v>
      </c>
      <c r="K2210" s="658"/>
      <c r="L2210" s="658"/>
      <c r="M2210" s="658"/>
      <c r="N2210" s="658"/>
      <c r="O2210" s="658"/>
      <c r="P2210" s="658"/>
      <c r="Q2210" s="658"/>
      <c r="R2210" s="654"/>
      <c r="S2210" s="655"/>
      <c r="T2210" s="655"/>
      <c r="U2210" s="655"/>
      <c r="V2210" s="655"/>
      <c r="W2210" s="656"/>
      <c r="X2210" s="31" t="str">
        <f>IF(AND(O2210="○",T2210="○"),"①か②の",IF(AND(O2210="―",T2210="―"),"エラー",""))</f>
        <v/>
      </c>
    </row>
    <row r="2211" spans="1:33" s="7" customFormat="1" ht="26.45" customHeight="1" x14ac:dyDescent="0.15">
      <c r="A2211" s="24" t="str">
        <f>IF(OR(COUNTIF(C2213,"*区"),COUNTIF(C2213,"*市"),COUNTIF(C2213,"*町"),COUNTIF(C2213,"*村"),COUNTIF(C2213,"*組合")),"○","市町村名×")</f>
        <v>市町村名×</v>
      </c>
      <c r="B2211" s="490" t="s">
        <v>106</v>
      </c>
      <c r="C2211" s="659" t="s">
        <v>236</v>
      </c>
      <c r="D2211" s="661" t="s">
        <v>237</v>
      </c>
      <c r="E2211" s="409" t="s">
        <v>191</v>
      </c>
      <c r="F2211" s="410"/>
      <c r="G2211" s="410"/>
      <c r="H2211" s="410"/>
      <c r="I2211" s="410"/>
      <c r="J2211" s="410"/>
      <c r="K2211" s="410"/>
      <c r="L2211" s="410"/>
      <c r="M2211" s="410"/>
      <c r="N2211" s="410"/>
      <c r="O2211" s="410"/>
      <c r="P2211" s="410"/>
      <c r="Q2211" s="410"/>
      <c r="R2211" s="410"/>
      <c r="S2211" s="410"/>
      <c r="T2211" s="410"/>
      <c r="U2211" s="492" t="s">
        <v>192</v>
      </c>
      <c r="V2211" s="492" t="s">
        <v>238</v>
      </c>
      <c r="W2211" s="517" t="s">
        <v>193</v>
      </c>
      <c r="X2211" s="25" t="e">
        <f>IF(OR(AF2215=2,NOT(AND(V2213&gt;0.3*U2213,V2213&lt;0.4*U2213,V2213&gt;=W2213))),"※３参照：【Ｕ列】都道府県補助額を確認してください","")</f>
        <v>#REF!</v>
      </c>
      <c r="Y2211" s="26"/>
    </row>
    <row r="2212" spans="1:33" s="7" customFormat="1" ht="21.6" customHeight="1" thickBot="1" x14ac:dyDescent="0.2">
      <c r="A2212" s="24" t="str">
        <f>IF(B2213="都道府県確認欄","No.不備","")</f>
        <v/>
      </c>
      <c r="B2212" s="491"/>
      <c r="C2212" s="660"/>
      <c r="D2212" s="662"/>
      <c r="E2212" s="411"/>
      <c r="F2212" s="412"/>
      <c r="G2212" s="412"/>
      <c r="H2212" s="412"/>
      <c r="I2212" s="412"/>
      <c r="J2212" s="412"/>
      <c r="K2212" s="412"/>
      <c r="L2212" s="412"/>
      <c r="M2212" s="412"/>
      <c r="N2212" s="412"/>
      <c r="O2212" s="412"/>
      <c r="P2212" s="412"/>
      <c r="Q2212" s="412"/>
      <c r="R2212" s="412"/>
      <c r="S2212" s="412"/>
      <c r="T2212" s="412"/>
      <c r="U2212" s="493"/>
      <c r="V2212" s="493"/>
      <c r="W2212" s="518"/>
      <c r="X2212" s="25" t="e">
        <f>IF(AND(W2213&lt;=U2213/3,MOD(W2213,1000)=0,NOT(W2213=0),AG2215=1),"","※３参照：【Ｖ列】国庫補助希望額を確認してください。")</f>
        <v>#REF!</v>
      </c>
      <c r="Y2212" s="26"/>
    </row>
    <row r="2213" spans="1:33" s="7" customFormat="1" ht="24" customHeight="1" x14ac:dyDescent="0.15">
      <c r="A2213" s="14"/>
      <c r="B2213" s="622" t="str">
        <f>IFERROR(IF(OR(COUNTIF(C2213,"*区"),COUNTIF(C2213,"*市"),COUNTIF(C2213,"*町"),COUNTIF(C2213,"*村"),COUNTIF(C2213,"*組合")),B2173+1,"－"),"都道府県確認欄")</f>
        <v>－</v>
      </c>
      <c r="C2213" s="626" t="e">
        <f>#REF!</f>
        <v>#REF!</v>
      </c>
      <c r="D2213" s="629" t="e">
        <f>SUM($F2215:$F2234)</f>
        <v>#REF!</v>
      </c>
      <c r="E2213" s="523" t="s">
        <v>194</v>
      </c>
      <c r="F2213" s="524" t="s">
        <v>195</v>
      </c>
      <c r="G2213" s="526" t="s">
        <v>196</v>
      </c>
      <c r="H2213" s="528" t="s">
        <v>197</v>
      </c>
      <c r="I2213" s="423" t="s">
        <v>198</v>
      </c>
      <c r="J2213" s="424"/>
      <c r="K2213" s="425"/>
      <c r="L2213" s="429" t="s">
        <v>100</v>
      </c>
      <c r="M2213" s="430"/>
      <c r="N2213" s="430"/>
      <c r="O2213" s="430"/>
      <c r="P2213" s="430"/>
      <c r="Q2213" s="430"/>
      <c r="R2213" s="430"/>
      <c r="S2213" s="431"/>
      <c r="T2213" s="413" t="s">
        <v>199</v>
      </c>
      <c r="U2213" s="415" t="e">
        <f>SUM($T2215,$O2236,$T2236)</f>
        <v>#REF!</v>
      </c>
      <c r="V2213" s="665" t="e">
        <f>#REF!</f>
        <v>#REF!</v>
      </c>
      <c r="W2213" s="667" t="e">
        <f>#REF!</f>
        <v>#REF!</v>
      </c>
      <c r="X2213" s="23" t="e">
        <f>IF(AND(AD2215=1,AE2215=1,AF2215=1,AG2215=1),"","入力不備あり")</f>
        <v>#REF!</v>
      </c>
      <c r="Y2213" s="26"/>
    </row>
    <row r="2214" spans="1:33" s="7" customFormat="1" ht="12.6" customHeight="1" thickBot="1" x14ac:dyDescent="0.2">
      <c r="A2214" s="14"/>
      <c r="B2214" s="623"/>
      <c r="C2214" s="627"/>
      <c r="D2214" s="630"/>
      <c r="E2214" s="523"/>
      <c r="F2214" s="525"/>
      <c r="G2214" s="527"/>
      <c r="H2214" s="529"/>
      <c r="I2214" s="426"/>
      <c r="J2214" s="427"/>
      <c r="K2214" s="428"/>
      <c r="L2214" s="432"/>
      <c r="M2214" s="432"/>
      <c r="N2214" s="432"/>
      <c r="O2214" s="432"/>
      <c r="P2214" s="432"/>
      <c r="Q2214" s="432"/>
      <c r="R2214" s="432"/>
      <c r="S2214" s="433"/>
      <c r="T2214" s="414"/>
      <c r="U2214" s="416"/>
      <c r="V2214" s="666"/>
      <c r="W2214" s="565"/>
      <c r="X2214" s="26"/>
      <c r="Y2214" s="7" t="s">
        <v>180</v>
      </c>
      <c r="Z2214" s="7" t="s">
        <v>200</v>
      </c>
      <c r="AA2214" s="7" t="s">
        <v>201</v>
      </c>
      <c r="AB2214" s="7" t="s">
        <v>202</v>
      </c>
      <c r="AD2214" s="7" t="s">
        <v>203</v>
      </c>
      <c r="AE2214" s="7" t="s">
        <v>107</v>
      </c>
      <c r="AF2214" s="7" t="s">
        <v>239</v>
      </c>
      <c r="AG2214" s="7" t="s">
        <v>204</v>
      </c>
    </row>
    <row r="2215" spans="1:33" s="7" customFormat="1" ht="17.45" customHeight="1" x14ac:dyDescent="0.15">
      <c r="A2215" s="27" t="e">
        <f>IF(AND(F2215&lt;&gt;"",G2215&lt;&gt;"",H2215&lt;&gt;"",I2215&lt;&gt;""),"","入力不備あり")</f>
        <v>#REF!</v>
      </c>
      <c r="B2215" s="623"/>
      <c r="C2215" s="628"/>
      <c r="D2215" s="631"/>
      <c r="E2215" s="523"/>
      <c r="F2215" s="47" t="e">
        <f>IF(#REF!="","",#REF!)</f>
        <v>#REF!</v>
      </c>
      <c r="G2215" s="49" t="e">
        <f>IF(#REF!="","",#REF!)</f>
        <v>#REF!</v>
      </c>
      <c r="H2215" s="54" t="e">
        <f>IF(#REF!="","",#REF!)</f>
        <v>#REF!</v>
      </c>
      <c r="I2215" s="385" t="str">
        <f>IFERROR(INT(G2215*H2215),"")</f>
        <v/>
      </c>
      <c r="J2215" s="386"/>
      <c r="K2215" s="387"/>
      <c r="L2215" s="613" t="e">
        <f>IF(#REF!="","",#REF!)</f>
        <v>#REF!</v>
      </c>
      <c r="M2215" s="613"/>
      <c r="N2215" s="613"/>
      <c r="O2215" s="613"/>
      <c r="P2215" s="613"/>
      <c r="Q2215" s="613"/>
      <c r="R2215" s="613"/>
      <c r="S2215" s="614"/>
      <c r="T2215" s="567">
        <f>SUM($I2215:$K2234)</f>
        <v>0</v>
      </c>
      <c r="U2215" s="416"/>
      <c r="V2215" s="666"/>
      <c r="W2215" s="565"/>
      <c r="X2215" s="23" t="e">
        <f>IF(AND(Y2215=1,Z2215=1,AA2215=1,AB2215=1,AD2215=1,AE2215=1,AF2215=1,AG2215=1),"","入力不備あり")</f>
        <v>#REF!</v>
      </c>
      <c r="Y2215" s="7">
        <f>IFERROR(IF(F2215="",2,IF(AND(F2215&gt;=1,(MOD(F2215,1)=0)),1,IF(AND(F2215=0,L2215&lt;&gt;""),1,2))),2)</f>
        <v>2</v>
      </c>
      <c r="Z2215" s="7" t="e">
        <f>IF(G2215="",2,IF(G2215&lt;=1600,1,2))</f>
        <v>#REF!</v>
      </c>
      <c r="AA2215" s="7" t="e">
        <f>IF(H2215="",2,IF(H2215&gt;=0,1,2))</f>
        <v>#REF!</v>
      </c>
      <c r="AB2215" s="7" t="e">
        <f>IF(I2215=#REF!,1,2)</f>
        <v>#REF!</v>
      </c>
      <c r="AD2215" s="7" t="e">
        <f>IF(T2215=#REF!,1,2)</f>
        <v>#REF!</v>
      </c>
      <c r="AE2215" s="7" t="e">
        <f>IF(U2213=#REF!,1,2)</f>
        <v>#REF!</v>
      </c>
      <c r="AF2215" s="7" t="e">
        <f>IF(V2213=0,2,IF(#REF!="",2,IF(V2213=#REF!,1,2)))</f>
        <v>#REF!</v>
      </c>
      <c r="AG2215" s="7" t="e">
        <f>IF(W2213=0,2,IF(W2213=#REF!,1,2))</f>
        <v>#REF!</v>
      </c>
    </row>
    <row r="2216" spans="1:33" s="7" customFormat="1" ht="17.45" customHeight="1" x14ac:dyDescent="0.15">
      <c r="A2216" s="27" t="e">
        <f>IF(AND(F2216="",G2216="",H2216="",I2216="",L2216=""),"",IF(AND(F2216&lt;&gt;"",G2216&lt;&gt;"",H2216&lt;&gt;"",I2216&lt;&gt;""),"","入力不備あり"))</f>
        <v>#REF!</v>
      </c>
      <c r="B2216" s="623"/>
      <c r="C2216" s="628"/>
      <c r="D2216" s="631"/>
      <c r="E2216" s="523"/>
      <c r="F2216" s="47" t="e">
        <f>IF(#REF!="","",#REF!)</f>
        <v>#REF!</v>
      </c>
      <c r="G2216" s="49" t="e">
        <f>IF(#REF!="","",#REF!)</f>
        <v>#REF!</v>
      </c>
      <c r="H2216" s="54" t="e">
        <f>IF(#REF!="","",#REF!)</f>
        <v>#REF!</v>
      </c>
      <c r="I2216" s="385" t="str">
        <f>IFERROR(INT(G2216*H2216),"")</f>
        <v/>
      </c>
      <c r="J2216" s="386"/>
      <c r="K2216" s="387"/>
      <c r="L2216" s="613" t="e">
        <f>IF(#REF!="","",#REF!)</f>
        <v>#REF!</v>
      </c>
      <c r="M2216" s="613"/>
      <c r="N2216" s="613"/>
      <c r="O2216" s="613"/>
      <c r="P2216" s="613"/>
      <c r="Q2216" s="613"/>
      <c r="R2216" s="613"/>
      <c r="S2216" s="614"/>
      <c r="T2216" s="567"/>
      <c r="U2216" s="416"/>
      <c r="V2216" s="666"/>
      <c r="W2216" s="565"/>
      <c r="X2216" s="23" t="e">
        <f>IF(AND(Y2216=3,Z2216=3,AA2216=3),"",IF(AND(Y2216=1,Z2216=1,AA2216=1,AB2216=1),"","入力不備あり"))</f>
        <v>#REF!</v>
      </c>
      <c r="Y2216" s="7">
        <f>IFERROR(IF(F2216="",3,IF(AND(F2216&gt;=1,(MOD(F2216,1)=0)),1,IF(AND(F2216=0,L2216&lt;&gt;""),1,2))),2)</f>
        <v>2</v>
      </c>
      <c r="Z2216" s="7" t="e">
        <f>IF(G2216="",3,IF(G2216&lt;=1600,1,2))</f>
        <v>#REF!</v>
      </c>
      <c r="AA2216" s="7" t="e">
        <f>IF(H2216="",3,IF(H2216&gt;=0,1,2))</f>
        <v>#REF!</v>
      </c>
      <c r="AB2216" s="7" t="e">
        <f>IF(I2216=#REF!,1,2)</f>
        <v>#REF!</v>
      </c>
    </row>
    <row r="2217" spans="1:33" s="7" customFormat="1" ht="17.45" customHeight="1" x14ac:dyDescent="0.15">
      <c r="A2217" s="27" t="e">
        <f>IF(AND(F2217="",G2217="",H2217="",I2217="",L2217=""),"",IF(AND(F2217&lt;&gt;"",G2217&lt;&gt;"",H2217&lt;&gt;"",I2217&lt;&gt;""),"","入力不備あり"))</f>
        <v>#REF!</v>
      </c>
      <c r="B2217" s="623"/>
      <c r="C2217" s="628"/>
      <c r="D2217" s="631"/>
      <c r="E2217" s="523"/>
      <c r="F2217" s="47" t="e">
        <f>IF(#REF!="","",#REF!)</f>
        <v>#REF!</v>
      </c>
      <c r="G2217" s="49" t="e">
        <f>IF(#REF!="","",#REF!)</f>
        <v>#REF!</v>
      </c>
      <c r="H2217" s="54" t="e">
        <f>IF(#REF!="","",#REF!)</f>
        <v>#REF!</v>
      </c>
      <c r="I2217" s="385" t="str">
        <f t="shared" ref="I2217:I2234" si="386">IFERROR(INT(G2217*H2217),"")</f>
        <v/>
      </c>
      <c r="J2217" s="386"/>
      <c r="K2217" s="387"/>
      <c r="L2217" s="613" t="e">
        <f>IF(#REF!="","",#REF!)</f>
        <v>#REF!</v>
      </c>
      <c r="M2217" s="613"/>
      <c r="N2217" s="613"/>
      <c r="O2217" s="613"/>
      <c r="P2217" s="613"/>
      <c r="Q2217" s="613"/>
      <c r="R2217" s="613"/>
      <c r="S2217" s="614"/>
      <c r="T2217" s="567"/>
      <c r="U2217" s="416"/>
      <c r="V2217" s="666"/>
      <c r="W2217" s="565"/>
      <c r="X2217" s="23" t="e">
        <f t="shared" ref="X2217:X2234" si="387">IF(AND(Y2217=3,Z2217=3,AA2217=3),"",IF(AND(Y2217=1,Z2217=1,AA2217=1,AB2217=1),"","入力不備あり"))</f>
        <v>#REF!</v>
      </c>
      <c r="Y2217" s="7">
        <f t="shared" ref="Y2217:Y2234" si="388">IFERROR(IF(F2217="",3,IF(AND(F2217&gt;=1,(MOD(F2217,1)=0)),1,IF(AND(F2217=0,L2217&lt;&gt;""),1,2))),2)</f>
        <v>2</v>
      </c>
      <c r="Z2217" s="7" t="e">
        <f t="shared" ref="Z2217:Z2234" si="389">IF(G2217="",3,IF(G2217&lt;=1600,1,2))</f>
        <v>#REF!</v>
      </c>
      <c r="AA2217" s="7" t="e">
        <f t="shared" ref="AA2217:AA2234" si="390">IF(H2217="",3,IF(H2217&gt;=0,1,2))</f>
        <v>#REF!</v>
      </c>
      <c r="AB2217" s="7" t="e">
        <f>IF(I2217=#REF!,1,2)</f>
        <v>#REF!</v>
      </c>
    </row>
    <row r="2218" spans="1:33" s="7" customFormat="1" ht="17.45" customHeight="1" x14ac:dyDescent="0.15">
      <c r="A2218" s="27" t="e">
        <f t="shared" ref="A2218:A2234" si="391">IF(AND(F2218="",G2218="",H2218="",I2218="",L2218=""),"",IF(AND(F2218&lt;&gt;"",G2218&lt;&gt;"",H2218&lt;&gt;"",I2218&lt;&gt;""),"","入力不備あり"))</f>
        <v>#REF!</v>
      </c>
      <c r="B2218" s="623"/>
      <c r="C2218" s="628"/>
      <c r="D2218" s="631"/>
      <c r="E2218" s="523"/>
      <c r="F2218" s="47" t="e">
        <f>IF(#REF!="","",#REF!)</f>
        <v>#REF!</v>
      </c>
      <c r="G2218" s="49" t="e">
        <f>IF(#REF!="","",#REF!)</f>
        <v>#REF!</v>
      </c>
      <c r="H2218" s="54" t="e">
        <f>IF(#REF!="","",#REF!)</f>
        <v>#REF!</v>
      </c>
      <c r="I2218" s="385" t="str">
        <f t="shared" si="386"/>
        <v/>
      </c>
      <c r="J2218" s="386"/>
      <c r="K2218" s="387"/>
      <c r="L2218" s="613" t="e">
        <f>IF(#REF!="","",#REF!)</f>
        <v>#REF!</v>
      </c>
      <c r="M2218" s="613"/>
      <c r="N2218" s="613"/>
      <c r="O2218" s="613"/>
      <c r="P2218" s="613"/>
      <c r="Q2218" s="613"/>
      <c r="R2218" s="613"/>
      <c r="S2218" s="614"/>
      <c r="T2218" s="567"/>
      <c r="U2218" s="416"/>
      <c r="V2218" s="666"/>
      <c r="W2218" s="565"/>
      <c r="X2218" s="23" t="e">
        <f t="shared" si="387"/>
        <v>#REF!</v>
      </c>
      <c r="Y2218" s="7">
        <f t="shared" si="388"/>
        <v>2</v>
      </c>
      <c r="Z2218" s="7" t="e">
        <f t="shared" si="389"/>
        <v>#REF!</v>
      </c>
      <c r="AA2218" s="7" t="e">
        <f t="shared" si="390"/>
        <v>#REF!</v>
      </c>
      <c r="AB2218" s="7" t="e">
        <f>IF(I2218=#REF!,1,2)</f>
        <v>#REF!</v>
      </c>
    </row>
    <row r="2219" spans="1:33" s="7" customFormat="1" ht="17.45" customHeight="1" x14ac:dyDescent="0.15">
      <c r="A2219" s="27" t="e">
        <f t="shared" si="391"/>
        <v>#REF!</v>
      </c>
      <c r="B2219" s="623"/>
      <c r="C2219" s="628"/>
      <c r="D2219" s="631"/>
      <c r="E2219" s="523"/>
      <c r="F2219" s="47" t="e">
        <f>IF(#REF!="","",#REF!)</f>
        <v>#REF!</v>
      </c>
      <c r="G2219" s="49" t="e">
        <f>IF(#REF!="","",#REF!)</f>
        <v>#REF!</v>
      </c>
      <c r="H2219" s="54" t="e">
        <f>IF(#REF!="","",#REF!)</f>
        <v>#REF!</v>
      </c>
      <c r="I2219" s="385" t="str">
        <f t="shared" si="386"/>
        <v/>
      </c>
      <c r="J2219" s="386"/>
      <c r="K2219" s="387"/>
      <c r="L2219" s="613" t="e">
        <f>IF(#REF!="","",#REF!)</f>
        <v>#REF!</v>
      </c>
      <c r="M2219" s="613"/>
      <c r="N2219" s="613"/>
      <c r="O2219" s="613"/>
      <c r="P2219" s="613"/>
      <c r="Q2219" s="613"/>
      <c r="R2219" s="613"/>
      <c r="S2219" s="614"/>
      <c r="T2219" s="567"/>
      <c r="U2219" s="416"/>
      <c r="V2219" s="666"/>
      <c r="W2219" s="565"/>
      <c r="X2219" s="23" t="e">
        <f t="shared" si="387"/>
        <v>#REF!</v>
      </c>
      <c r="Y2219" s="7">
        <f t="shared" si="388"/>
        <v>2</v>
      </c>
      <c r="Z2219" s="7" t="e">
        <f t="shared" si="389"/>
        <v>#REF!</v>
      </c>
      <c r="AA2219" s="7" t="e">
        <f t="shared" si="390"/>
        <v>#REF!</v>
      </c>
      <c r="AB2219" s="7" t="e">
        <f>IF(I2219=#REF!,1,2)</f>
        <v>#REF!</v>
      </c>
    </row>
    <row r="2220" spans="1:33" s="7" customFormat="1" ht="17.45" customHeight="1" x14ac:dyDescent="0.15">
      <c r="A2220" s="27" t="e">
        <f t="shared" si="391"/>
        <v>#REF!</v>
      </c>
      <c r="B2220" s="623"/>
      <c r="C2220" s="628"/>
      <c r="D2220" s="631"/>
      <c r="E2220" s="523"/>
      <c r="F2220" s="47" t="e">
        <f>IF(#REF!="","",#REF!)</f>
        <v>#REF!</v>
      </c>
      <c r="G2220" s="49" t="e">
        <f>IF(#REF!="","",#REF!)</f>
        <v>#REF!</v>
      </c>
      <c r="H2220" s="54" t="e">
        <f>IF(#REF!="","",#REF!)</f>
        <v>#REF!</v>
      </c>
      <c r="I2220" s="385" t="str">
        <f t="shared" si="386"/>
        <v/>
      </c>
      <c r="J2220" s="386"/>
      <c r="K2220" s="387"/>
      <c r="L2220" s="613" t="e">
        <f>IF(#REF!="","",#REF!)</f>
        <v>#REF!</v>
      </c>
      <c r="M2220" s="613"/>
      <c r="N2220" s="613"/>
      <c r="O2220" s="613"/>
      <c r="P2220" s="613"/>
      <c r="Q2220" s="613"/>
      <c r="R2220" s="613"/>
      <c r="S2220" s="614"/>
      <c r="T2220" s="567"/>
      <c r="U2220" s="416"/>
      <c r="V2220" s="666"/>
      <c r="W2220" s="565"/>
      <c r="X2220" s="23" t="e">
        <f t="shared" si="387"/>
        <v>#REF!</v>
      </c>
      <c r="Y2220" s="7">
        <f t="shared" si="388"/>
        <v>2</v>
      </c>
      <c r="Z2220" s="7" t="e">
        <f t="shared" si="389"/>
        <v>#REF!</v>
      </c>
      <c r="AA2220" s="7" t="e">
        <f t="shared" si="390"/>
        <v>#REF!</v>
      </c>
      <c r="AB2220" s="7" t="e">
        <f>IF(I2220=#REF!,1,2)</f>
        <v>#REF!</v>
      </c>
    </row>
    <row r="2221" spans="1:33" s="7" customFormat="1" ht="17.45" customHeight="1" x14ac:dyDescent="0.15">
      <c r="A2221" s="27" t="e">
        <f t="shared" si="391"/>
        <v>#REF!</v>
      </c>
      <c r="B2221" s="623"/>
      <c r="C2221" s="628"/>
      <c r="D2221" s="631"/>
      <c r="E2221" s="523"/>
      <c r="F2221" s="47" t="e">
        <f>IF(#REF!="","",#REF!)</f>
        <v>#REF!</v>
      </c>
      <c r="G2221" s="49" t="e">
        <f>IF(#REF!="","",#REF!)</f>
        <v>#REF!</v>
      </c>
      <c r="H2221" s="54" t="e">
        <f>IF(#REF!="","",#REF!)</f>
        <v>#REF!</v>
      </c>
      <c r="I2221" s="385" t="str">
        <f t="shared" si="386"/>
        <v/>
      </c>
      <c r="J2221" s="386"/>
      <c r="K2221" s="387"/>
      <c r="L2221" s="613" t="e">
        <f>IF(#REF!="","",#REF!)</f>
        <v>#REF!</v>
      </c>
      <c r="M2221" s="613"/>
      <c r="N2221" s="613"/>
      <c r="O2221" s="613"/>
      <c r="P2221" s="613"/>
      <c r="Q2221" s="613"/>
      <c r="R2221" s="613"/>
      <c r="S2221" s="614"/>
      <c r="T2221" s="567"/>
      <c r="U2221" s="416"/>
      <c r="V2221" s="666"/>
      <c r="W2221" s="565"/>
      <c r="X2221" s="23" t="e">
        <f t="shared" si="387"/>
        <v>#REF!</v>
      </c>
      <c r="Y2221" s="7">
        <f t="shared" si="388"/>
        <v>2</v>
      </c>
      <c r="Z2221" s="7" t="e">
        <f t="shared" si="389"/>
        <v>#REF!</v>
      </c>
      <c r="AA2221" s="7" t="e">
        <f t="shared" si="390"/>
        <v>#REF!</v>
      </c>
      <c r="AB2221" s="7" t="e">
        <f>IF(I2221=#REF!,1,2)</f>
        <v>#REF!</v>
      </c>
    </row>
    <row r="2222" spans="1:33" s="7" customFormat="1" ht="17.45" customHeight="1" x14ac:dyDescent="0.15">
      <c r="A2222" s="27" t="e">
        <f t="shared" si="391"/>
        <v>#REF!</v>
      </c>
      <c r="B2222" s="623"/>
      <c r="C2222" s="628"/>
      <c r="D2222" s="631"/>
      <c r="E2222" s="523"/>
      <c r="F2222" s="47" t="e">
        <f>IF(#REF!="","",#REF!)</f>
        <v>#REF!</v>
      </c>
      <c r="G2222" s="49" t="e">
        <f>IF(#REF!="","",#REF!)</f>
        <v>#REF!</v>
      </c>
      <c r="H2222" s="54" t="e">
        <f>IF(#REF!="","",#REF!)</f>
        <v>#REF!</v>
      </c>
      <c r="I2222" s="385" t="str">
        <f t="shared" si="386"/>
        <v/>
      </c>
      <c r="J2222" s="386"/>
      <c r="K2222" s="387"/>
      <c r="L2222" s="613" t="e">
        <f>IF(#REF!="","",#REF!)</f>
        <v>#REF!</v>
      </c>
      <c r="M2222" s="613"/>
      <c r="N2222" s="613"/>
      <c r="O2222" s="613"/>
      <c r="P2222" s="613"/>
      <c r="Q2222" s="613"/>
      <c r="R2222" s="613"/>
      <c r="S2222" s="614"/>
      <c r="T2222" s="567"/>
      <c r="U2222" s="416"/>
      <c r="V2222" s="666"/>
      <c r="W2222" s="565"/>
      <c r="X2222" s="23" t="e">
        <f t="shared" si="387"/>
        <v>#REF!</v>
      </c>
      <c r="Y2222" s="7">
        <f t="shared" si="388"/>
        <v>2</v>
      </c>
      <c r="Z2222" s="7" t="e">
        <f t="shared" si="389"/>
        <v>#REF!</v>
      </c>
      <c r="AA2222" s="7" t="e">
        <f t="shared" si="390"/>
        <v>#REF!</v>
      </c>
      <c r="AB2222" s="7" t="e">
        <f>IF(I2222=#REF!,1,2)</f>
        <v>#REF!</v>
      </c>
    </row>
    <row r="2223" spans="1:33" s="7" customFormat="1" ht="17.45" customHeight="1" x14ac:dyDescent="0.15">
      <c r="A2223" s="27" t="e">
        <f t="shared" si="391"/>
        <v>#REF!</v>
      </c>
      <c r="B2223" s="623"/>
      <c r="C2223" s="628"/>
      <c r="D2223" s="631"/>
      <c r="E2223" s="523"/>
      <c r="F2223" s="47" t="e">
        <f>IF(#REF!="","",#REF!)</f>
        <v>#REF!</v>
      </c>
      <c r="G2223" s="49" t="e">
        <f>IF(#REF!="","",#REF!)</f>
        <v>#REF!</v>
      </c>
      <c r="H2223" s="54" t="e">
        <f>IF(#REF!="","",#REF!)</f>
        <v>#REF!</v>
      </c>
      <c r="I2223" s="385" t="str">
        <f t="shared" si="386"/>
        <v/>
      </c>
      <c r="J2223" s="386"/>
      <c r="K2223" s="387"/>
      <c r="L2223" s="613" t="e">
        <f>IF(#REF!="","",#REF!)</f>
        <v>#REF!</v>
      </c>
      <c r="M2223" s="613"/>
      <c r="N2223" s="613"/>
      <c r="O2223" s="613"/>
      <c r="P2223" s="613"/>
      <c r="Q2223" s="613"/>
      <c r="R2223" s="613"/>
      <c r="S2223" s="614"/>
      <c r="T2223" s="567"/>
      <c r="U2223" s="416"/>
      <c r="V2223" s="666"/>
      <c r="W2223" s="565"/>
      <c r="X2223" s="23" t="e">
        <f t="shared" si="387"/>
        <v>#REF!</v>
      </c>
      <c r="Y2223" s="7">
        <f t="shared" si="388"/>
        <v>2</v>
      </c>
      <c r="Z2223" s="7" t="e">
        <f t="shared" si="389"/>
        <v>#REF!</v>
      </c>
      <c r="AA2223" s="7" t="e">
        <f t="shared" si="390"/>
        <v>#REF!</v>
      </c>
      <c r="AB2223" s="7" t="e">
        <f>IF(I2223=#REF!,1,2)</f>
        <v>#REF!</v>
      </c>
    </row>
    <row r="2224" spans="1:33" s="7" customFormat="1" ht="17.45" customHeight="1" x14ac:dyDescent="0.15">
      <c r="A2224" s="27" t="e">
        <f t="shared" si="391"/>
        <v>#REF!</v>
      </c>
      <c r="B2224" s="623"/>
      <c r="C2224" s="628"/>
      <c r="D2224" s="631"/>
      <c r="E2224" s="523"/>
      <c r="F2224" s="47" t="e">
        <f>IF(#REF!="","",#REF!)</f>
        <v>#REF!</v>
      </c>
      <c r="G2224" s="49" t="e">
        <f>IF(#REF!="","",#REF!)</f>
        <v>#REF!</v>
      </c>
      <c r="H2224" s="54" t="e">
        <f>IF(#REF!="","",#REF!)</f>
        <v>#REF!</v>
      </c>
      <c r="I2224" s="385" t="str">
        <f t="shared" si="386"/>
        <v/>
      </c>
      <c r="J2224" s="386"/>
      <c r="K2224" s="387"/>
      <c r="L2224" s="613" t="e">
        <f>IF(#REF!="","",#REF!)</f>
        <v>#REF!</v>
      </c>
      <c r="M2224" s="613"/>
      <c r="N2224" s="613"/>
      <c r="O2224" s="613"/>
      <c r="P2224" s="613"/>
      <c r="Q2224" s="613"/>
      <c r="R2224" s="613"/>
      <c r="S2224" s="614"/>
      <c r="T2224" s="567"/>
      <c r="U2224" s="416"/>
      <c r="V2224" s="666"/>
      <c r="W2224" s="565"/>
      <c r="X2224" s="23" t="e">
        <f t="shared" si="387"/>
        <v>#REF!</v>
      </c>
      <c r="Y2224" s="7">
        <f t="shared" si="388"/>
        <v>2</v>
      </c>
      <c r="Z2224" s="7" t="e">
        <f t="shared" si="389"/>
        <v>#REF!</v>
      </c>
      <c r="AA2224" s="7" t="e">
        <f t="shared" si="390"/>
        <v>#REF!</v>
      </c>
      <c r="AB2224" s="7" t="e">
        <f>IF(I2224=#REF!,1,2)</f>
        <v>#REF!</v>
      </c>
    </row>
    <row r="2225" spans="1:30" s="7" customFormat="1" ht="17.45" customHeight="1" x14ac:dyDescent="0.15">
      <c r="A2225" s="27" t="e">
        <f t="shared" si="391"/>
        <v>#REF!</v>
      </c>
      <c r="B2225" s="623"/>
      <c r="C2225" s="628"/>
      <c r="D2225" s="631"/>
      <c r="E2225" s="523"/>
      <c r="F2225" s="47" t="e">
        <f>IF(#REF!="","",#REF!)</f>
        <v>#REF!</v>
      </c>
      <c r="G2225" s="49" t="e">
        <f>IF(#REF!="","",#REF!)</f>
        <v>#REF!</v>
      </c>
      <c r="H2225" s="54" t="e">
        <f>IF(#REF!="","",#REF!)</f>
        <v>#REF!</v>
      </c>
      <c r="I2225" s="385" t="str">
        <f t="shared" si="386"/>
        <v/>
      </c>
      <c r="J2225" s="386"/>
      <c r="K2225" s="387"/>
      <c r="L2225" s="613" t="e">
        <f>IF(#REF!="","",#REF!)</f>
        <v>#REF!</v>
      </c>
      <c r="M2225" s="613"/>
      <c r="N2225" s="613"/>
      <c r="O2225" s="613"/>
      <c r="P2225" s="613"/>
      <c r="Q2225" s="613"/>
      <c r="R2225" s="613"/>
      <c r="S2225" s="614"/>
      <c r="T2225" s="567"/>
      <c r="U2225" s="416"/>
      <c r="V2225" s="666"/>
      <c r="W2225" s="565"/>
      <c r="X2225" s="23" t="e">
        <f t="shared" si="387"/>
        <v>#REF!</v>
      </c>
      <c r="Y2225" s="7">
        <f t="shared" si="388"/>
        <v>2</v>
      </c>
      <c r="Z2225" s="7" t="e">
        <f t="shared" si="389"/>
        <v>#REF!</v>
      </c>
      <c r="AA2225" s="7" t="e">
        <f t="shared" si="390"/>
        <v>#REF!</v>
      </c>
      <c r="AB2225" s="7" t="e">
        <f>IF(I2225=#REF!,1,2)</f>
        <v>#REF!</v>
      </c>
    </row>
    <row r="2226" spans="1:30" s="7" customFormat="1" ht="17.45" customHeight="1" x14ac:dyDescent="0.15">
      <c r="A2226" s="27" t="e">
        <f t="shared" si="391"/>
        <v>#REF!</v>
      </c>
      <c r="B2226" s="623"/>
      <c r="C2226" s="628"/>
      <c r="D2226" s="631"/>
      <c r="E2226" s="523"/>
      <c r="F2226" s="47" t="e">
        <f>IF(#REF!="","",#REF!)</f>
        <v>#REF!</v>
      </c>
      <c r="G2226" s="49" t="e">
        <f>IF(#REF!="","",#REF!)</f>
        <v>#REF!</v>
      </c>
      <c r="H2226" s="54" t="e">
        <f>IF(#REF!="","",#REF!)</f>
        <v>#REF!</v>
      </c>
      <c r="I2226" s="385" t="str">
        <f t="shared" si="386"/>
        <v/>
      </c>
      <c r="J2226" s="386"/>
      <c r="K2226" s="387"/>
      <c r="L2226" s="613" t="e">
        <f>IF(#REF!="","",#REF!)</f>
        <v>#REF!</v>
      </c>
      <c r="M2226" s="613"/>
      <c r="N2226" s="613"/>
      <c r="O2226" s="613"/>
      <c r="P2226" s="613"/>
      <c r="Q2226" s="613"/>
      <c r="R2226" s="613"/>
      <c r="S2226" s="614"/>
      <c r="T2226" s="567"/>
      <c r="U2226" s="416"/>
      <c r="V2226" s="666"/>
      <c r="W2226" s="565"/>
      <c r="X2226" s="23" t="e">
        <f t="shared" si="387"/>
        <v>#REF!</v>
      </c>
      <c r="Y2226" s="7">
        <f t="shared" si="388"/>
        <v>2</v>
      </c>
      <c r="Z2226" s="7" t="e">
        <f t="shared" si="389"/>
        <v>#REF!</v>
      </c>
      <c r="AA2226" s="7" t="e">
        <f t="shared" si="390"/>
        <v>#REF!</v>
      </c>
      <c r="AB2226" s="7" t="e">
        <f>IF(I2226=#REF!,1,2)</f>
        <v>#REF!</v>
      </c>
    </row>
    <row r="2227" spans="1:30" s="7" customFormat="1" ht="17.45" customHeight="1" x14ac:dyDescent="0.15">
      <c r="A2227" s="27" t="e">
        <f t="shared" si="391"/>
        <v>#REF!</v>
      </c>
      <c r="B2227" s="623"/>
      <c r="C2227" s="628"/>
      <c r="D2227" s="631"/>
      <c r="E2227" s="523"/>
      <c r="F2227" s="47" t="e">
        <f>IF(#REF!="","",#REF!)</f>
        <v>#REF!</v>
      </c>
      <c r="G2227" s="49" t="e">
        <f>IF(#REF!="","",#REF!)</f>
        <v>#REF!</v>
      </c>
      <c r="H2227" s="54" t="e">
        <f>IF(#REF!="","",#REF!)</f>
        <v>#REF!</v>
      </c>
      <c r="I2227" s="385" t="str">
        <f t="shared" si="386"/>
        <v/>
      </c>
      <c r="J2227" s="386"/>
      <c r="K2227" s="387"/>
      <c r="L2227" s="613" t="e">
        <f>IF(#REF!="","",#REF!)</f>
        <v>#REF!</v>
      </c>
      <c r="M2227" s="613"/>
      <c r="N2227" s="613"/>
      <c r="O2227" s="613"/>
      <c r="P2227" s="613"/>
      <c r="Q2227" s="613"/>
      <c r="R2227" s="613"/>
      <c r="S2227" s="614"/>
      <c r="T2227" s="567"/>
      <c r="U2227" s="416"/>
      <c r="V2227" s="666"/>
      <c r="W2227" s="565"/>
      <c r="X2227" s="23" t="e">
        <f t="shared" si="387"/>
        <v>#REF!</v>
      </c>
      <c r="Y2227" s="7">
        <f t="shared" si="388"/>
        <v>2</v>
      </c>
      <c r="Z2227" s="7" t="e">
        <f t="shared" si="389"/>
        <v>#REF!</v>
      </c>
      <c r="AA2227" s="7" t="e">
        <f t="shared" si="390"/>
        <v>#REF!</v>
      </c>
      <c r="AB2227" s="7" t="e">
        <f>IF(I2227=#REF!,1,2)</f>
        <v>#REF!</v>
      </c>
    </row>
    <row r="2228" spans="1:30" s="7" customFormat="1" ht="17.45" customHeight="1" x14ac:dyDescent="0.15">
      <c r="A2228" s="27" t="e">
        <f t="shared" si="391"/>
        <v>#REF!</v>
      </c>
      <c r="B2228" s="623"/>
      <c r="C2228" s="628"/>
      <c r="D2228" s="631"/>
      <c r="E2228" s="523"/>
      <c r="F2228" s="47" t="e">
        <f>IF(#REF!="","",#REF!)</f>
        <v>#REF!</v>
      </c>
      <c r="G2228" s="49" t="e">
        <f>IF(#REF!="","",#REF!)</f>
        <v>#REF!</v>
      </c>
      <c r="H2228" s="54" t="e">
        <f>IF(#REF!="","",#REF!)</f>
        <v>#REF!</v>
      </c>
      <c r="I2228" s="385" t="str">
        <f t="shared" si="386"/>
        <v/>
      </c>
      <c r="J2228" s="386"/>
      <c r="K2228" s="387"/>
      <c r="L2228" s="613" t="e">
        <f>IF(#REF!="","",#REF!)</f>
        <v>#REF!</v>
      </c>
      <c r="M2228" s="613"/>
      <c r="N2228" s="613"/>
      <c r="O2228" s="613"/>
      <c r="P2228" s="613"/>
      <c r="Q2228" s="613"/>
      <c r="R2228" s="613"/>
      <c r="S2228" s="614"/>
      <c r="T2228" s="567"/>
      <c r="U2228" s="416"/>
      <c r="V2228" s="666"/>
      <c r="W2228" s="565"/>
      <c r="X2228" s="23" t="e">
        <f t="shared" si="387"/>
        <v>#REF!</v>
      </c>
      <c r="Y2228" s="7">
        <f t="shared" si="388"/>
        <v>2</v>
      </c>
      <c r="Z2228" s="7" t="e">
        <f t="shared" si="389"/>
        <v>#REF!</v>
      </c>
      <c r="AA2228" s="7" t="e">
        <f t="shared" si="390"/>
        <v>#REF!</v>
      </c>
      <c r="AB2228" s="7" t="e">
        <f>IF(I2228=#REF!,1,2)</f>
        <v>#REF!</v>
      </c>
    </row>
    <row r="2229" spans="1:30" s="7" customFormat="1" ht="17.45" customHeight="1" x14ac:dyDescent="0.15">
      <c r="A2229" s="27" t="e">
        <f t="shared" si="391"/>
        <v>#REF!</v>
      </c>
      <c r="B2229" s="623"/>
      <c r="C2229" s="628"/>
      <c r="D2229" s="631"/>
      <c r="E2229" s="523"/>
      <c r="F2229" s="47" t="e">
        <f>IF(#REF!="","",#REF!)</f>
        <v>#REF!</v>
      </c>
      <c r="G2229" s="49" t="e">
        <f>IF(#REF!="","",#REF!)</f>
        <v>#REF!</v>
      </c>
      <c r="H2229" s="54" t="e">
        <f>IF(#REF!="","",#REF!)</f>
        <v>#REF!</v>
      </c>
      <c r="I2229" s="385" t="str">
        <f t="shared" si="386"/>
        <v/>
      </c>
      <c r="J2229" s="386"/>
      <c r="K2229" s="387"/>
      <c r="L2229" s="613" t="e">
        <f>IF(#REF!="","",#REF!)</f>
        <v>#REF!</v>
      </c>
      <c r="M2229" s="613"/>
      <c r="N2229" s="613"/>
      <c r="O2229" s="613"/>
      <c r="P2229" s="613"/>
      <c r="Q2229" s="613"/>
      <c r="R2229" s="613"/>
      <c r="S2229" s="614"/>
      <c r="T2229" s="567"/>
      <c r="U2229" s="416"/>
      <c r="V2229" s="666"/>
      <c r="W2229" s="565"/>
      <c r="X2229" s="23" t="e">
        <f t="shared" si="387"/>
        <v>#REF!</v>
      </c>
      <c r="Y2229" s="7">
        <f t="shared" si="388"/>
        <v>2</v>
      </c>
      <c r="Z2229" s="7" t="e">
        <f t="shared" si="389"/>
        <v>#REF!</v>
      </c>
      <c r="AA2229" s="7" t="e">
        <f t="shared" si="390"/>
        <v>#REF!</v>
      </c>
      <c r="AB2229" s="7" t="e">
        <f>IF(I2229=#REF!,1,2)</f>
        <v>#REF!</v>
      </c>
    </row>
    <row r="2230" spans="1:30" s="7" customFormat="1" ht="17.45" customHeight="1" x14ac:dyDescent="0.15">
      <c r="A2230" s="27" t="e">
        <f t="shared" si="391"/>
        <v>#REF!</v>
      </c>
      <c r="B2230" s="623"/>
      <c r="C2230" s="628"/>
      <c r="D2230" s="631"/>
      <c r="E2230" s="523"/>
      <c r="F2230" s="47" t="e">
        <f>IF(#REF!="","",#REF!)</f>
        <v>#REF!</v>
      </c>
      <c r="G2230" s="49" t="e">
        <f>IF(#REF!="","",#REF!)</f>
        <v>#REF!</v>
      </c>
      <c r="H2230" s="54" t="e">
        <f>IF(#REF!="","",#REF!)</f>
        <v>#REF!</v>
      </c>
      <c r="I2230" s="385" t="str">
        <f t="shared" si="386"/>
        <v/>
      </c>
      <c r="J2230" s="386"/>
      <c r="K2230" s="387"/>
      <c r="L2230" s="613" t="e">
        <f>IF(#REF!="","",#REF!)</f>
        <v>#REF!</v>
      </c>
      <c r="M2230" s="613"/>
      <c r="N2230" s="613"/>
      <c r="O2230" s="613"/>
      <c r="P2230" s="613"/>
      <c r="Q2230" s="613"/>
      <c r="R2230" s="613"/>
      <c r="S2230" s="614"/>
      <c r="T2230" s="567"/>
      <c r="U2230" s="416"/>
      <c r="V2230" s="666"/>
      <c r="W2230" s="565"/>
      <c r="X2230" s="23" t="e">
        <f t="shared" si="387"/>
        <v>#REF!</v>
      </c>
      <c r="Y2230" s="7">
        <f t="shared" si="388"/>
        <v>2</v>
      </c>
      <c r="Z2230" s="7" t="e">
        <f t="shared" si="389"/>
        <v>#REF!</v>
      </c>
      <c r="AA2230" s="7" t="e">
        <f t="shared" si="390"/>
        <v>#REF!</v>
      </c>
      <c r="AB2230" s="7" t="e">
        <f>IF(I2230=#REF!,1,2)</f>
        <v>#REF!</v>
      </c>
    </row>
    <row r="2231" spans="1:30" s="7" customFormat="1" ht="17.45" customHeight="1" x14ac:dyDescent="0.15">
      <c r="A2231" s="27" t="e">
        <f t="shared" si="391"/>
        <v>#REF!</v>
      </c>
      <c r="B2231" s="623"/>
      <c r="C2231" s="628"/>
      <c r="D2231" s="631"/>
      <c r="E2231" s="523"/>
      <c r="F2231" s="47" t="e">
        <f>IF(#REF!="","",#REF!)</f>
        <v>#REF!</v>
      </c>
      <c r="G2231" s="49" t="e">
        <f>IF(#REF!="","",#REF!)</f>
        <v>#REF!</v>
      </c>
      <c r="H2231" s="54" t="e">
        <f>IF(#REF!="","",#REF!)</f>
        <v>#REF!</v>
      </c>
      <c r="I2231" s="385" t="str">
        <f t="shared" si="386"/>
        <v/>
      </c>
      <c r="J2231" s="386"/>
      <c r="K2231" s="387"/>
      <c r="L2231" s="613" t="e">
        <f>IF(#REF!="","",#REF!)</f>
        <v>#REF!</v>
      </c>
      <c r="M2231" s="613"/>
      <c r="N2231" s="613"/>
      <c r="O2231" s="613"/>
      <c r="P2231" s="613"/>
      <c r="Q2231" s="613"/>
      <c r="R2231" s="613"/>
      <c r="S2231" s="614"/>
      <c r="T2231" s="567"/>
      <c r="U2231" s="416"/>
      <c r="V2231" s="666"/>
      <c r="W2231" s="565"/>
      <c r="X2231" s="23" t="e">
        <f t="shared" si="387"/>
        <v>#REF!</v>
      </c>
      <c r="Y2231" s="7">
        <f t="shared" si="388"/>
        <v>2</v>
      </c>
      <c r="Z2231" s="7" t="e">
        <f t="shared" si="389"/>
        <v>#REF!</v>
      </c>
      <c r="AA2231" s="7" t="e">
        <f t="shared" si="390"/>
        <v>#REF!</v>
      </c>
      <c r="AB2231" s="7" t="e">
        <f>IF(I2231=#REF!,1,2)</f>
        <v>#REF!</v>
      </c>
    </row>
    <row r="2232" spans="1:30" s="7" customFormat="1" ht="17.45" customHeight="1" x14ac:dyDescent="0.15">
      <c r="A2232" s="27" t="e">
        <f t="shared" si="391"/>
        <v>#REF!</v>
      </c>
      <c r="B2232" s="623"/>
      <c r="C2232" s="628"/>
      <c r="D2232" s="631"/>
      <c r="E2232" s="523"/>
      <c r="F2232" s="47" t="e">
        <f>IF(#REF!="","",#REF!)</f>
        <v>#REF!</v>
      </c>
      <c r="G2232" s="49" t="e">
        <f>IF(#REF!="","",#REF!)</f>
        <v>#REF!</v>
      </c>
      <c r="H2232" s="54" t="e">
        <f>IF(#REF!="","",#REF!)</f>
        <v>#REF!</v>
      </c>
      <c r="I2232" s="385" t="str">
        <f t="shared" si="386"/>
        <v/>
      </c>
      <c r="J2232" s="386"/>
      <c r="K2232" s="387"/>
      <c r="L2232" s="613" t="e">
        <f>IF(#REF!="","",#REF!)</f>
        <v>#REF!</v>
      </c>
      <c r="M2232" s="613"/>
      <c r="N2232" s="613"/>
      <c r="O2232" s="613"/>
      <c r="P2232" s="613"/>
      <c r="Q2232" s="613"/>
      <c r="R2232" s="613"/>
      <c r="S2232" s="614"/>
      <c r="T2232" s="567"/>
      <c r="U2232" s="416"/>
      <c r="V2232" s="666"/>
      <c r="W2232" s="565"/>
      <c r="X2232" s="23" t="e">
        <f t="shared" si="387"/>
        <v>#REF!</v>
      </c>
      <c r="Y2232" s="7">
        <f t="shared" si="388"/>
        <v>2</v>
      </c>
      <c r="Z2232" s="7" t="e">
        <f t="shared" si="389"/>
        <v>#REF!</v>
      </c>
      <c r="AA2232" s="7" t="e">
        <f t="shared" si="390"/>
        <v>#REF!</v>
      </c>
      <c r="AB2232" s="7" t="e">
        <f>IF(I2232=#REF!,1,2)</f>
        <v>#REF!</v>
      </c>
    </row>
    <row r="2233" spans="1:30" s="7" customFormat="1" ht="17.45" customHeight="1" x14ac:dyDescent="0.15">
      <c r="A2233" s="27" t="e">
        <f t="shared" si="391"/>
        <v>#REF!</v>
      </c>
      <c r="B2233" s="623"/>
      <c r="C2233" s="628"/>
      <c r="D2233" s="631"/>
      <c r="E2233" s="523"/>
      <c r="F2233" s="47" t="e">
        <f>IF(#REF!="","",#REF!)</f>
        <v>#REF!</v>
      </c>
      <c r="G2233" s="49" t="e">
        <f>IF(#REF!="","",#REF!)</f>
        <v>#REF!</v>
      </c>
      <c r="H2233" s="54" t="e">
        <f>IF(#REF!="","",#REF!)</f>
        <v>#REF!</v>
      </c>
      <c r="I2233" s="385" t="str">
        <f t="shared" si="386"/>
        <v/>
      </c>
      <c r="J2233" s="386"/>
      <c r="K2233" s="387"/>
      <c r="L2233" s="613" t="e">
        <f>IF(#REF!="","",#REF!)</f>
        <v>#REF!</v>
      </c>
      <c r="M2233" s="613"/>
      <c r="N2233" s="613"/>
      <c r="O2233" s="613"/>
      <c r="P2233" s="613"/>
      <c r="Q2233" s="613"/>
      <c r="R2233" s="613"/>
      <c r="S2233" s="614"/>
      <c r="T2233" s="567"/>
      <c r="U2233" s="416"/>
      <c r="V2233" s="666"/>
      <c r="W2233" s="565"/>
      <c r="X2233" s="23" t="e">
        <f t="shared" si="387"/>
        <v>#REF!</v>
      </c>
      <c r="Y2233" s="7">
        <f t="shared" si="388"/>
        <v>2</v>
      </c>
      <c r="Z2233" s="7" t="e">
        <f t="shared" si="389"/>
        <v>#REF!</v>
      </c>
      <c r="AA2233" s="7" t="e">
        <f t="shared" si="390"/>
        <v>#REF!</v>
      </c>
      <c r="AB2233" s="7" t="e">
        <f>IF(I2233=#REF!,1,2)</f>
        <v>#REF!</v>
      </c>
    </row>
    <row r="2234" spans="1:30" s="7" customFormat="1" ht="17.45" customHeight="1" thickBot="1" x14ac:dyDescent="0.2">
      <c r="A2234" s="27" t="e">
        <f t="shared" si="391"/>
        <v>#REF!</v>
      </c>
      <c r="B2234" s="623"/>
      <c r="C2234" s="628"/>
      <c r="D2234" s="631"/>
      <c r="E2234" s="523"/>
      <c r="F2234" s="47" t="e">
        <f>IF(#REF!="","",#REF!)</f>
        <v>#REF!</v>
      </c>
      <c r="G2234" s="49" t="e">
        <f>IF(#REF!="","",#REF!)</f>
        <v>#REF!</v>
      </c>
      <c r="H2234" s="54" t="e">
        <f>IF(#REF!="","",#REF!)</f>
        <v>#REF!</v>
      </c>
      <c r="I2234" s="385" t="str">
        <f t="shared" si="386"/>
        <v/>
      </c>
      <c r="J2234" s="386"/>
      <c r="K2234" s="387"/>
      <c r="L2234" s="613" t="e">
        <f>IF(#REF!="","",#REF!)</f>
        <v>#REF!</v>
      </c>
      <c r="M2234" s="613"/>
      <c r="N2234" s="613"/>
      <c r="O2234" s="613"/>
      <c r="P2234" s="613"/>
      <c r="Q2234" s="613"/>
      <c r="R2234" s="613"/>
      <c r="S2234" s="614"/>
      <c r="T2234" s="668"/>
      <c r="U2234" s="416"/>
      <c r="V2234" s="666"/>
      <c r="W2234" s="565"/>
      <c r="X2234" s="23" t="e">
        <f t="shared" si="387"/>
        <v>#REF!</v>
      </c>
      <c r="Y2234" s="7">
        <f t="shared" si="388"/>
        <v>2</v>
      </c>
      <c r="Z2234" s="7" t="e">
        <f t="shared" si="389"/>
        <v>#REF!</v>
      </c>
      <c r="AA2234" s="7" t="e">
        <f t="shared" si="390"/>
        <v>#REF!</v>
      </c>
      <c r="AB2234" s="7" t="e">
        <f>IF(I2234=#REF!,1,2)</f>
        <v>#REF!</v>
      </c>
    </row>
    <row r="2235" spans="1:30" s="7" customFormat="1" ht="36" customHeight="1" thickBot="1" x14ac:dyDescent="0.2">
      <c r="A2235" s="13"/>
      <c r="B2235" s="623"/>
      <c r="C2235" s="628"/>
      <c r="D2235" s="631"/>
      <c r="E2235" s="508" t="s">
        <v>240</v>
      </c>
      <c r="F2235" s="511" t="s">
        <v>206</v>
      </c>
      <c r="G2235" s="435"/>
      <c r="H2235" s="434" t="s">
        <v>207</v>
      </c>
      <c r="I2235" s="435"/>
      <c r="J2235" s="435"/>
      <c r="K2235" s="435"/>
      <c r="L2235" s="436" t="s">
        <v>208</v>
      </c>
      <c r="M2235" s="436"/>
      <c r="N2235" s="436"/>
      <c r="O2235" s="669" t="s">
        <v>209</v>
      </c>
      <c r="P2235" s="670"/>
      <c r="Q2235" s="512" t="s">
        <v>210</v>
      </c>
      <c r="R2235" s="38" t="s">
        <v>206</v>
      </c>
      <c r="S2235" s="39" t="s">
        <v>202</v>
      </c>
      <c r="T2235" s="44" t="s">
        <v>211</v>
      </c>
      <c r="U2235" s="416"/>
      <c r="V2235" s="666"/>
      <c r="W2235" s="565"/>
      <c r="X2235" s="28"/>
      <c r="Y2235" s="21" t="s">
        <v>212</v>
      </c>
      <c r="Z2235" s="21" t="s">
        <v>210</v>
      </c>
      <c r="AB2235" s="45" t="s">
        <v>213</v>
      </c>
      <c r="AC2235" s="45" t="s">
        <v>214</v>
      </c>
      <c r="AD2235" s="22"/>
    </row>
    <row r="2236" spans="1:30" s="7" customFormat="1" ht="15" customHeight="1" x14ac:dyDescent="0.15">
      <c r="A2236" s="29"/>
      <c r="B2236" s="623"/>
      <c r="C2236" s="628"/>
      <c r="D2236" s="631"/>
      <c r="E2236" s="509"/>
      <c r="F2236" s="515" t="e">
        <f>IF(#REF!="","",#REF!)</f>
        <v>#REF!</v>
      </c>
      <c r="G2236" s="516"/>
      <c r="H2236" s="439" t="e">
        <f>IF(#REF!="","",#REF!)</f>
        <v>#REF!</v>
      </c>
      <c r="I2236" s="440"/>
      <c r="J2236" s="440"/>
      <c r="K2236" s="440"/>
      <c r="L2236" s="441" t="e">
        <f>IF(#REF!="","",#REF!)</f>
        <v>#REF!</v>
      </c>
      <c r="M2236" s="442"/>
      <c r="N2236" s="442"/>
      <c r="O2236" s="443" t="e">
        <f>SUM($L2236:$N2238)</f>
        <v>#REF!</v>
      </c>
      <c r="P2236" s="444"/>
      <c r="Q2236" s="513"/>
      <c r="R2236" s="42" t="e">
        <f>IF(#REF!="","",#REF!)</f>
        <v>#REF!</v>
      </c>
      <c r="S2236" s="40" t="e">
        <f>IF(#REF!="","",#REF!)</f>
        <v>#REF!</v>
      </c>
      <c r="T2236" s="617" t="e">
        <f>SUM($S2236:$S2238)</f>
        <v>#REF!</v>
      </c>
      <c r="U2236" s="416"/>
      <c r="V2236" s="666"/>
      <c r="W2236" s="565"/>
      <c r="X2236" s="23" t="e">
        <f>IF(OR(Y2236=2,Z2236=2,AB2236=2,AC2236=2),"入力不備あり","")</f>
        <v>#REF!</v>
      </c>
      <c r="Y2236" s="41" t="e">
        <f>IF(AND(F2236="",H2236="",L2236=""),"",IF(AND(F2236&lt;&gt;"",F2236&gt;0,L2236&lt;&gt;"",L2236&gt;0,H2236="○"),"",2))</f>
        <v>#REF!</v>
      </c>
      <c r="Z2236" s="41" t="e">
        <f>IF(AND(R2236="",S2236=""),"",IF(AND(R2236&gt;0,R2236&lt;&gt;"",S2236&gt;0,S2236&lt;&gt;""),"",2))</f>
        <v>#REF!</v>
      </c>
      <c r="AA2236" s="30"/>
      <c r="AB2236" s="7" t="e">
        <f>IF(AND(O2236=0,#REF!=0),"",IF(O2236=#REF!,1,2))</f>
        <v>#REF!</v>
      </c>
      <c r="AC2236" s="7" t="e">
        <f>IF(AND(T2236=0,#REF!=0),"",IF(T2236=#REF!,1,2))</f>
        <v>#REF!</v>
      </c>
    </row>
    <row r="2237" spans="1:30" s="7" customFormat="1" ht="15" customHeight="1" x14ac:dyDescent="0.15">
      <c r="A2237" s="29"/>
      <c r="B2237" s="623"/>
      <c r="C2237" s="628"/>
      <c r="D2237" s="631"/>
      <c r="E2237" s="509"/>
      <c r="F2237" s="500" t="e">
        <f>IF(#REF!="","",#REF!)</f>
        <v>#REF!</v>
      </c>
      <c r="G2237" s="501"/>
      <c r="H2237" s="448" t="e">
        <f>IF(#REF!="","",#REF!)</f>
        <v>#REF!</v>
      </c>
      <c r="I2237" s="449"/>
      <c r="J2237" s="449"/>
      <c r="K2237" s="449"/>
      <c r="L2237" s="450" t="e">
        <f>IF(#REF!="","",#REF!)</f>
        <v>#REF!</v>
      </c>
      <c r="M2237" s="451"/>
      <c r="N2237" s="451"/>
      <c r="O2237" s="445"/>
      <c r="P2237" s="444"/>
      <c r="Q2237" s="513"/>
      <c r="R2237" s="42" t="e">
        <f>IF(#REF!="","",#REF!)</f>
        <v>#REF!</v>
      </c>
      <c r="S2237" s="40" t="e">
        <f>IF(#REF!="","",#REF!)</f>
        <v>#REF!</v>
      </c>
      <c r="T2237" s="618"/>
      <c r="U2237" s="416"/>
      <c r="V2237" s="666"/>
      <c r="W2237" s="565"/>
      <c r="X2237" s="23" t="e">
        <f>IF(OR(Y2237=2,Z2237=2),"入力不備あり","")</f>
        <v>#REF!</v>
      </c>
      <c r="Y2237" s="41" t="e">
        <f>IF(AND(F2237="",H2237="",L2237=""),"",IF(AND(F2237&lt;&gt;"",F2237&gt;0,L2237&lt;&gt;"",L2237&gt;0,H2237="○"),"",2))</f>
        <v>#REF!</v>
      </c>
      <c r="Z2237" s="41" t="e">
        <f t="shared" ref="Z2237:Z2238" si="392">IF(AND(R2237="",S2237=""),"",IF(AND(R2237&gt;0,R2237&lt;&gt;"",S2237&gt;0,S2237&lt;&gt;""),"",2))</f>
        <v>#REF!</v>
      </c>
      <c r="AA2237" s="30"/>
    </row>
    <row r="2238" spans="1:30" s="7" customFormat="1" ht="15" customHeight="1" thickBot="1" x14ac:dyDescent="0.2">
      <c r="A2238" s="29"/>
      <c r="B2238" s="623"/>
      <c r="C2238" s="628"/>
      <c r="D2238" s="631"/>
      <c r="E2238" s="615"/>
      <c r="F2238" s="620" t="e">
        <f>IF(#REF!="","",#REF!)</f>
        <v>#REF!</v>
      </c>
      <c r="G2238" s="621"/>
      <c r="H2238" s="640" t="e">
        <f>IF(#REF!="","",#REF!)</f>
        <v>#REF!</v>
      </c>
      <c r="I2238" s="641"/>
      <c r="J2238" s="641"/>
      <c r="K2238" s="641"/>
      <c r="L2238" s="642" t="e">
        <f>IF(#REF!="","",#REF!)</f>
        <v>#REF!</v>
      </c>
      <c r="M2238" s="643"/>
      <c r="N2238" s="643"/>
      <c r="O2238" s="663"/>
      <c r="P2238" s="664"/>
      <c r="Q2238" s="616"/>
      <c r="R2238" s="59" t="e">
        <f>IF(#REF!="","",#REF!)</f>
        <v>#REF!</v>
      </c>
      <c r="S2238" s="60" t="e">
        <f>IF(#REF!="","",#REF!)</f>
        <v>#REF!</v>
      </c>
      <c r="T2238" s="619"/>
      <c r="U2238" s="416"/>
      <c r="V2238" s="666"/>
      <c r="W2238" s="565"/>
      <c r="X2238" s="23" t="e">
        <f>IF(OR(Y2238=2,Z2238=2),"入力不備あり","")</f>
        <v>#REF!</v>
      </c>
      <c r="Y2238" s="41" t="e">
        <f>IF(AND(F2238="",H2238="",L2238=""),"",IF(AND(F2238&lt;&gt;"",F2238&gt;0,L2238&lt;&gt;"",L2238&gt;0,H2238="○"),"",2))</f>
        <v>#REF!</v>
      </c>
      <c r="Z2238" s="41" t="e">
        <f t="shared" si="392"/>
        <v>#REF!</v>
      </c>
      <c r="AA2238" s="30"/>
    </row>
    <row r="2239" spans="1:30" s="7" customFormat="1" ht="27.6" customHeight="1" x14ac:dyDescent="0.15">
      <c r="A2239" s="320"/>
      <c r="B2239" s="624"/>
      <c r="C2239" s="326" t="s">
        <v>215</v>
      </c>
      <c r="D2239" s="327"/>
      <c r="E2239" s="608" t="e">
        <f>IF(#REF!="","",#REF!)</f>
        <v>#REF!</v>
      </c>
      <c r="F2239" s="609"/>
      <c r="G2239" s="609"/>
      <c r="H2239" s="609"/>
      <c r="I2239" s="609"/>
      <c r="J2239" s="609"/>
      <c r="K2239" s="609"/>
      <c r="L2239" s="609"/>
      <c r="M2239" s="609"/>
      <c r="N2239" s="609"/>
      <c r="O2239" s="609"/>
      <c r="P2239" s="609"/>
      <c r="Q2239" s="609"/>
      <c r="R2239" s="609"/>
      <c r="S2239" s="609"/>
      <c r="T2239" s="609"/>
      <c r="U2239" s="609"/>
      <c r="V2239" s="609"/>
      <c r="W2239" s="610"/>
    </row>
    <row r="2240" spans="1:30" s="7" customFormat="1" ht="27.6" customHeight="1" thickBot="1" x14ac:dyDescent="0.2">
      <c r="A2240" s="320"/>
      <c r="B2240" s="624"/>
      <c r="C2240" s="326" t="s">
        <v>216</v>
      </c>
      <c r="D2240" s="327"/>
      <c r="E2240" s="608" t="e">
        <f>IF(#REF!="","",#REF!)</f>
        <v>#REF!</v>
      </c>
      <c r="F2240" s="609"/>
      <c r="G2240" s="609"/>
      <c r="H2240" s="609"/>
      <c r="I2240" s="609"/>
      <c r="J2240" s="609"/>
      <c r="K2240" s="609"/>
      <c r="L2240" s="609"/>
      <c r="M2240" s="609"/>
      <c r="N2240" s="609"/>
      <c r="O2240" s="609"/>
      <c r="P2240" s="609"/>
      <c r="Q2240" s="609"/>
      <c r="R2240" s="611"/>
      <c r="S2240" s="611"/>
      <c r="T2240" s="611"/>
      <c r="U2240" s="611"/>
      <c r="V2240" s="611"/>
      <c r="W2240" s="612"/>
    </row>
    <row r="2241" spans="1:33" s="7" customFormat="1" ht="18.600000000000001" customHeight="1" x14ac:dyDescent="0.15">
      <c r="A2241" s="320"/>
      <c r="B2241" s="624"/>
      <c r="C2241" s="332" t="s">
        <v>217</v>
      </c>
      <c r="D2241" s="333"/>
      <c r="E2241" s="333"/>
      <c r="F2241" s="334"/>
      <c r="G2241" s="377" t="s">
        <v>218</v>
      </c>
      <c r="H2241" s="378"/>
      <c r="I2241" s="378"/>
      <c r="J2241" s="378"/>
      <c r="K2241" s="378"/>
      <c r="L2241" s="378"/>
      <c r="M2241" s="378"/>
      <c r="N2241" s="378"/>
      <c r="O2241" s="378"/>
      <c r="P2241" s="378"/>
      <c r="Q2241" s="378"/>
      <c r="R2241" s="389" t="e">
        <f>IF(X2241&lt;&gt;"","","【入力内容確認欄】以下を確認し【作業用】事業計画書(間接)シートを修正願います。")</f>
        <v>#REF!</v>
      </c>
      <c r="S2241" s="632"/>
      <c r="T2241" s="632"/>
      <c r="U2241" s="632"/>
      <c r="V2241" s="632"/>
      <c r="W2241" s="633"/>
      <c r="X2241" s="68" t="e">
        <f>IF(AND(R2244="",R2245="",R2246="",R2247="",R2248="",R2249=""),"左の市区町村に係る入力が完了しました。今一度、記載内容をご確認ください。","")</f>
        <v>#REF!</v>
      </c>
    </row>
    <row r="2242" spans="1:33" s="7" customFormat="1" ht="9" customHeight="1" x14ac:dyDescent="0.15">
      <c r="A2242" s="320"/>
      <c r="B2242" s="624"/>
      <c r="C2242" s="335"/>
      <c r="D2242" s="336"/>
      <c r="E2242" s="336"/>
      <c r="F2242" s="337"/>
      <c r="G2242" s="379"/>
      <c r="H2242" s="380"/>
      <c r="I2242" s="380"/>
      <c r="J2242" s="380"/>
      <c r="K2242" s="380"/>
      <c r="L2242" s="380"/>
      <c r="M2242" s="380"/>
      <c r="N2242" s="380"/>
      <c r="O2242" s="380"/>
      <c r="P2242" s="380"/>
      <c r="Q2242" s="380"/>
      <c r="R2242" s="634"/>
      <c r="S2242" s="635"/>
      <c r="T2242" s="635"/>
      <c r="U2242" s="635"/>
      <c r="V2242" s="635"/>
      <c r="W2242" s="636"/>
    </row>
    <row r="2243" spans="1:33" s="7" customFormat="1" ht="9" customHeight="1" thickBot="1" x14ac:dyDescent="0.2">
      <c r="A2243" s="320"/>
      <c r="B2243" s="624"/>
      <c r="C2243" s="335"/>
      <c r="D2243" s="336"/>
      <c r="E2243" s="336"/>
      <c r="F2243" s="337"/>
      <c r="G2243" s="381"/>
      <c r="H2243" s="382"/>
      <c r="I2243" s="382"/>
      <c r="J2243" s="382"/>
      <c r="K2243" s="382"/>
      <c r="L2243" s="382"/>
      <c r="M2243" s="382"/>
      <c r="N2243" s="382"/>
      <c r="O2243" s="382"/>
      <c r="P2243" s="382"/>
      <c r="Q2243" s="382"/>
      <c r="R2243" s="637"/>
      <c r="S2243" s="638"/>
      <c r="T2243" s="638"/>
      <c r="U2243" s="638"/>
      <c r="V2243" s="638"/>
      <c r="W2243" s="639"/>
    </row>
    <row r="2244" spans="1:33" s="7" customFormat="1" ht="17.45" customHeight="1" x14ac:dyDescent="0.15">
      <c r="A2244" s="320"/>
      <c r="B2244" s="624"/>
      <c r="C2244" s="335"/>
      <c r="D2244" s="336"/>
      <c r="E2244" s="336"/>
      <c r="F2244" s="337"/>
      <c r="G2244" s="398" t="e">
        <f>IF(#REF!="","",#REF!)</f>
        <v>#REF!</v>
      </c>
      <c r="H2244" s="399"/>
      <c r="I2244" s="399"/>
      <c r="J2244" s="399"/>
      <c r="K2244" s="399"/>
      <c r="L2244" s="399"/>
      <c r="M2244" s="399"/>
      <c r="N2244" s="399"/>
      <c r="O2244" s="399"/>
      <c r="P2244" s="399"/>
      <c r="Q2244" s="399"/>
      <c r="R2244" s="646" t="e" cm="1">
        <f t="array" ref="R2244">IF(AND(X2213:X2238="",A2215:A2238=""),"","・報酬・期末勤勉手当・交通費・合計額・都道府県/国の補助金額のいずれかに不備あり。")</f>
        <v>#REF!</v>
      </c>
      <c r="S2244" s="647"/>
      <c r="T2244" s="647"/>
      <c r="U2244" s="647"/>
      <c r="V2244" s="647"/>
      <c r="W2244" s="648"/>
    </row>
    <row r="2245" spans="1:33" s="7" customFormat="1" ht="17.45" customHeight="1" x14ac:dyDescent="0.15">
      <c r="A2245" s="320"/>
      <c r="B2245" s="624"/>
      <c r="C2245" s="335"/>
      <c r="D2245" s="336"/>
      <c r="E2245" s="336"/>
      <c r="F2245" s="337"/>
      <c r="G2245" s="374" t="s">
        <v>219</v>
      </c>
      <c r="H2245" s="388"/>
      <c r="I2245" s="388"/>
      <c r="J2245" s="388"/>
      <c r="K2245" s="388"/>
      <c r="L2245" s="388"/>
      <c r="M2245" s="388"/>
      <c r="N2245" s="388"/>
      <c r="O2245" s="388"/>
      <c r="P2245" s="388"/>
      <c r="Q2245" s="388"/>
      <c r="R2245" s="367" t="str">
        <f>IF(A2211="市町村名×","・【C列】市区町村名：未入力または不備あり。","")</f>
        <v>・【C列】市区町村名：未入力または不備あり。</v>
      </c>
      <c r="S2245" s="644"/>
      <c r="T2245" s="644"/>
      <c r="U2245" s="644"/>
      <c r="V2245" s="644"/>
      <c r="W2245" s="645"/>
    </row>
    <row r="2246" spans="1:33" s="7" customFormat="1" ht="17.45" customHeight="1" x14ac:dyDescent="0.15">
      <c r="A2246" s="320"/>
      <c r="B2246" s="624"/>
      <c r="C2246" s="338"/>
      <c r="D2246" s="339"/>
      <c r="E2246" s="339"/>
      <c r="F2246" s="340"/>
      <c r="G2246" s="364" t="e">
        <f>IF(#REF!="","",#REF!)</f>
        <v>#REF!</v>
      </c>
      <c r="H2246" s="365"/>
      <c r="I2246" s="365"/>
      <c r="J2246" s="366"/>
      <c r="K2246" s="366"/>
      <c r="L2246" s="366"/>
      <c r="M2246" s="366"/>
      <c r="N2246" s="366"/>
      <c r="O2246" s="366"/>
      <c r="P2246" s="366"/>
      <c r="Q2246" s="366"/>
      <c r="R2246" s="367" t="e">
        <f>IF(OR(AF2215=2,NOT(AND(V2213&gt;0.3*U2213,V2213&lt;0.4*U2213,V2213&gt;=W2213))),"・【V列】都道府県補助額：未入力または不備あり。","")</f>
        <v>#REF!</v>
      </c>
      <c r="S2246" s="644"/>
      <c r="T2246" s="644"/>
      <c r="U2246" s="644"/>
      <c r="V2246" s="644"/>
      <c r="W2246" s="645"/>
    </row>
    <row r="2247" spans="1:33" s="7" customFormat="1" ht="17.45" customHeight="1" x14ac:dyDescent="0.15">
      <c r="A2247" s="320"/>
      <c r="B2247" s="624"/>
      <c r="C2247" s="348" t="s">
        <v>241</v>
      </c>
      <c r="D2247" s="349"/>
      <c r="E2247" s="349"/>
      <c r="F2247" s="350"/>
      <c r="G2247" s="372" t="s">
        <v>221</v>
      </c>
      <c r="H2247" s="373"/>
      <c r="I2247" s="373"/>
      <c r="J2247" s="372" t="s">
        <v>222</v>
      </c>
      <c r="K2247" s="373"/>
      <c r="L2247" s="373"/>
      <c r="M2247" s="373"/>
      <c r="N2247" s="374" t="s">
        <v>223</v>
      </c>
      <c r="O2247" s="366"/>
      <c r="P2247" s="366"/>
      <c r="Q2247" s="366"/>
      <c r="R2247" s="341" t="e">
        <f>IF(AND(W2213&lt;=U2213/3,MOD(W2213,1000)=0,NOT(W2213=0),AG2215=1),"","・【W列】国庫補助希望額に不備あり。")</f>
        <v>#REF!</v>
      </c>
      <c r="S2247" s="649"/>
      <c r="T2247" s="649"/>
      <c r="U2247" s="649"/>
      <c r="V2247" s="649"/>
      <c r="W2247" s="650"/>
    </row>
    <row r="2248" spans="1:33" s="7" customFormat="1" ht="17.45" customHeight="1" x14ac:dyDescent="0.15">
      <c r="A2248" s="320"/>
      <c r="B2248" s="624"/>
      <c r="C2248" s="370"/>
      <c r="D2248" s="371"/>
      <c r="E2248" s="371"/>
      <c r="F2248" s="371"/>
      <c r="G2248" s="364" t="e">
        <f>IF(#REF!="","",#REF!)</f>
        <v>#REF!</v>
      </c>
      <c r="H2248" s="375"/>
      <c r="I2248" s="376"/>
      <c r="J2248" s="364" t="e">
        <f>IF(#REF!="","",#REF!)</f>
        <v>#REF!</v>
      </c>
      <c r="K2248" s="375"/>
      <c r="L2248" s="375"/>
      <c r="M2248" s="376"/>
      <c r="N2248" s="364" t="e">
        <f>IF(#REF!="","",#REF!)</f>
        <v>#REF!</v>
      </c>
      <c r="O2248" s="375"/>
      <c r="P2248" s="375"/>
      <c r="Q2248" s="375"/>
      <c r="R2248" s="651" t="e">
        <f>IF(AND(SUM(F2236:G2238)&lt;=D2213,SUM(R2236:R2238)&lt;=D2213),"","・報酬の「配置人数」には年間を通じた配置予定人数を記載してください。(※１)及び記入例参照")</f>
        <v>#REF!</v>
      </c>
      <c r="S2248" s="652"/>
      <c r="T2248" s="652"/>
      <c r="U2248" s="652"/>
      <c r="V2248" s="652"/>
      <c r="W2248" s="653"/>
      <c r="X2248" s="31" t="str">
        <f>IF(AND(O2248="○",T2248="○"),"①か②の",IF(AND(O2248="―",T2248="―"),"エラー",""))</f>
        <v/>
      </c>
    </row>
    <row r="2249" spans="1:33" s="7" customFormat="1" ht="17.45" customHeight="1" x14ac:dyDescent="0.15">
      <c r="A2249" s="320"/>
      <c r="B2249" s="624"/>
      <c r="C2249" s="348" t="s">
        <v>224</v>
      </c>
      <c r="D2249" s="349"/>
      <c r="E2249" s="349"/>
      <c r="F2249" s="350"/>
      <c r="G2249" s="354" t="s">
        <v>225</v>
      </c>
      <c r="H2249" s="354"/>
      <c r="I2249" s="354"/>
      <c r="J2249" s="355" t="s">
        <v>242</v>
      </c>
      <c r="K2249" s="356"/>
      <c r="L2249" s="356"/>
      <c r="M2249" s="356"/>
      <c r="N2249" s="356"/>
      <c r="O2249" s="356"/>
      <c r="P2249" s="356"/>
      <c r="Q2249" s="356"/>
      <c r="R2249" s="651" t="e">
        <f>IF(AND(OR(COUNTIF(J2250,"①*"),COUNTIF(J2250,"②*")),AND(E2239&lt;&gt;"",E2240&lt;&gt;"",G2244="○",G2246="○",G2248="○",J2248="○",N2248="○",G2250="○")),"","・【成果目標】・【成果指標】・【部活動指導員について】・【支給要件の確認】・【部活動指導員の指導状況】・【地域連携・地域移行に資する取組】のいずれかに未入力箇所あり。")</f>
        <v>#REF!</v>
      </c>
      <c r="S2249" s="546"/>
      <c r="T2249" s="546"/>
      <c r="U2249" s="546"/>
      <c r="V2249" s="546"/>
      <c r="W2249" s="547"/>
    </row>
    <row r="2250" spans="1:33" s="7" customFormat="1" ht="26.45" customHeight="1" thickBot="1" x14ac:dyDescent="0.2">
      <c r="A2250" s="320"/>
      <c r="B2250" s="625"/>
      <c r="C2250" s="351"/>
      <c r="D2250" s="352"/>
      <c r="E2250" s="352"/>
      <c r="F2250" s="353"/>
      <c r="G2250" s="363" t="e">
        <f>IF(#REF!="","",#REF!)</f>
        <v>#REF!</v>
      </c>
      <c r="H2250" s="363"/>
      <c r="I2250" s="363"/>
      <c r="J2250" s="657" t="e">
        <f>IF(#REF!="","",#REF!)</f>
        <v>#REF!</v>
      </c>
      <c r="K2250" s="658"/>
      <c r="L2250" s="658"/>
      <c r="M2250" s="658"/>
      <c r="N2250" s="658"/>
      <c r="O2250" s="658"/>
      <c r="P2250" s="658"/>
      <c r="Q2250" s="658"/>
      <c r="R2250" s="654"/>
      <c r="S2250" s="655"/>
      <c r="T2250" s="655"/>
      <c r="U2250" s="655"/>
      <c r="V2250" s="655"/>
      <c r="W2250" s="656"/>
      <c r="X2250" s="31" t="str">
        <f>IF(AND(O2250="○",T2250="○"),"①か②の",IF(AND(O2250="―",T2250="―"),"エラー",""))</f>
        <v/>
      </c>
    </row>
    <row r="2251" spans="1:33" s="7" customFormat="1" ht="26.45" customHeight="1" x14ac:dyDescent="0.15">
      <c r="A2251" s="24" t="str">
        <f>IF(OR(COUNTIF(C2253,"*区"),COUNTIF(C2253,"*市"),COUNTIF(C2253,"*町"),COUNTIF(C2253,"*村"),COUNTIF(C2253,"*組合")),"○","市町村名×")</f>
        <v>市町村名×</v>
      </c>
      <c r="B2251" s="490" t="s">
        <v>106</v>
      </c>
      <c r="C2251" s="659" t="s">
        <v>236</v>
      </c>
      <c r="D2251" s="661" t="s">
        <v>237</v>
      </c>
      <c r="E2251" s="409" t="s">
        <v>191</v>
      </c>
      <c r="F2251" s="410"/>
      <c r="G2251" s="410"/>
      <c r="H2251" s="410"/>
      <c r="I2251" s="410"/>
      <c r="J2251" s="410"/>
      <c r="K2251" s="410"/>
      <c r="L2251" s="410"/>
      <c r="M2251" s="410"/>
      <c r="N2251" s="410"/>
      <c r="O2251" s="410"/>
      <c r="P2251" s="410"/>
      <c r="Q2251" s="410"/>
      <c r="R2251" s="410"/>
      <c r="S2251" s="410"/>
      <c r="T2251" s="410"/>
      <c r="U2251" s="492" t="s">
        <v>192</v>
      </c>
      <c r="V2251" s="492" t="s">
        <v>238</v>
      </c>
      <c r="W2251" s="517" t="s">
        <v>193</v>
      </c>
      <c r="X2251" s="25" t="e">
        <f>IF(OR(AF2255=2,NOT(AND(V2253&gt;0.3*U2253,V2253&lt;0.4*U2253,V2253&gt;=W2253))),"※３参照：【Ｕ列】都道府県補助額を確認してください","")</f>
        <v>#REF!</v>
      </c>
      <c r="Y2251" s="26"/>
    </row>
    <row r="2252" spans="1:33" s="7" customFormat="1" ht="21.6" customHeight="1" thickBot="1" x14ac:dyDescent="0.2">
      <c r="A2252" s="24" t="str">
        <f>IF(B2253="都道府県確認欄","No.不備","")</f>
        <v/>
      </c>
      <c r="B2252" s="491"/>
      <c r="C2252" s="660"/>
      <c r="D2252" s="662"/>
      <c r="E2252" s="411"/>
      <c r="F2252" s="412"/>
      <c r="G2252" s="412"/>
      <c r="H2252" s="412"/>
      <c r="I2252" s="412"/>
      <c r="J2252" s="412"/>
      <c r="K2252" s="412"/>
      <c r="L2252" s="412"/>
      <c r="M2252" s="412"/>
      <c r="N2252" s="412"/>
      <c r="O2252" s="412"/>
      <c r="P2252" s="412"/>
      <c r="Q2252" s="412"/>
      <c r="R2252" s="412"/>
      <c r="S2252" s="412"/>
      <c r="T2252" s="412"/>
      <c r="U2252" s="493"/>
      <c r="V2252" s="493"/>
      <c r="W2252" s="518"/>
      <c r="X2252" s="25" t="e">
        <f>IF(AND(W2253&lt;=U2253/3,MOD(W2253,1000)=0,NOT(W2253=0),AG2255=1),"","※３参照：【Ｖ列】国庫補助希望額を確認してください。")</f>
        <v>#REF!</v>
      </c>
      <c r="Y2252" s="26"/>
    </row>
    <row r="2253" spans="1:33" s="7" customFormat="1" ht="24" customHeight="1" x14ac:dyDescent="0.15">
      <c r="A2253" s="14"/>
      <c r="B2253" s="622" t="str">
        <f>IFERROR(IF(OR(COUNTIF(C2253,"*区"),COUNTIF(C2253,"*市"),COUNTIF(C2253,"*町"),COUNTIF(C2253,"*村"),COUNTIF(C2253,"*組合")),B2213+1,"－"),"都道府県確認欄")</f>
        <v>－</v>
      </c>
      <c r="C2253" s="626" t="e">
        <f>#REF!</f>
        <v>#REF!</v>
      </c>
      <c r="D2253" s="629" t="e">
        <f>SUM($F2255:$F2274)</f>
        <v>#REF!</v>
      </c>
      <c r="E2253" s="523" t="s">
        <v>194</v>
      </c>
      <c r="F2253" s="524" t="s">
        <v>195</v>
      </c>
      <c r="G2253" s="526" t="s">
        <v>196</v>
      </c>
      <c r="H2253" s="528" t="s">
        <v>197</v>
      </c>
      <c r="I2253" s="423" t="s">
        <v>198</v>
      </c>
      <c r="J2253" s="424"/>
      <c r="K2253" s="425"/>
      <c r="L2253" s="429" t="s">
        <v>100</v>
      </c>
      <c r="M2253" s="430"/>
      <c r="N2253" s="430"/>
      <c r="O2253" s="430"/>
      <c r="P2253" s="430"/>
      <c r="Q2253" s="430"/>
      <c r="R2253" s="430"/>
      <c r="S2253" s="431"/>
      <c r="T2253" s="413" t="s">
        <v>199</v>
      </c>
      <c r="U2253" s="415" t="e">
        <f>SUM($T2255,$O2276,$T2276)</f>
        <v>#REF!</v>
      </c>
      <c r="V2253" s="665" t="e">
        <f>#REF!</f>
        <v>#REF!</v>
      </c>
      <c r="W2253" s="667" t="e">
        <f>#REF!</f>
        <v>#REF!</v>
      </c>
      <c r="X2253" s="23" t="e">
        <f>IF(AND(AD2255=1,AE2255=1,AF2255=1,AG2255=1),"","入力不備あり")</f>
        <v>#REF!</v>
      </c>
      <c r="Y2253" s="26"/>
    </row>
    <row r="2254" spans="1:33" s="7" customFormat="1" ht="12.6" customHeight="1" thickBot="1" x14ac:dyDescent="0.2">
      <c r="A2254" s="14"/>
      <c r="B2254" s="623"/>
      <c r="C2254" s="627"/>
      <c r="D2254" s="630"/>
      <c r="E2254" s="523"/>
      <c r="F2254" s="525"/>
      <c r="G2254" s="527"/>
      <c r="H2254" s="529"/>
      <c r="I2254" s="426"/>
      <c r="J2254" s="427"/>
      <c r="K2254" s="428"/>
      <c r="L2254" s="432"/>
      <c r="M2254" s="432"/>
      <c r="N2254" s="432"/>
      <c r="O2254" s="432"/>
      <c r="P2254" s="432"/>
      <c r="Q2254" s="432"/>
      <c r="R2254" s="432"/>
      <c r="S2254" s="433"/>
      <c r="T2254" s="414"/>
      <c r="U2254" s="416"/>
      <c r="V2254" s="666"/>
      <c r="W2254" s="565"/>
      <c r="X2254" s="26"/>
      <c r="Y2254" s="7" t="s">
        <v>180</v>
      </c>
      <c r="Z2254" s="7" t="s">
        <v>200</v>
      </c>
      <c r="AA2254" s="7" t="s">
        <v>201</v>
      </c>
      <c r="AB2254" s="7" t="s">
        <v>202</v>
      </c>
      <c r="AD2254" s="7" t="s">
        <v>203</v>
      </c>
      <c r="AE2254" s="7" t="s">
        <v>107</v>
      </c>
      <c r="AF2254" s="7" t="s">
        <v>239</v>
      </c>
      <c r="AG2254" s="7" t="s">
        <v>204</v>
      </c>
    </row>
    <row r="2255" spans="1:33" s="7" customFormat="1" ht="17.45" customHeight="1" x14ac:dyDescent="0.15">
      <c r="A2255" s="27" t="e">
        <f>IF(AND(F2255&lt;&gt;"",G2255&lt;&gt;"",H2255&lt;&gt;"",I2255&lt;&gt;""),"","入力不備あり")</f>
        <v>#REF!</v>
      </c>
      <c r="B2255" s="623"/>
      <c r="C2255" s="628"/>
      <c r="D2255" s="631"/>
      <c r="E2255" s="523"/>
      <c r="F2255" s="47" t="e">
        <f>IF(#REF!="","",#REF!)</f>
        <v>#REF!</v>
      </c>
      <c r="G2255" s="49" t="e">
        <f>IF(#REF!="","",#REF!)</f>
        <v>#REF!</v>
      </c>
      <c r="H2255" s="54" t="e">
        <f>IF(#REF!="","",#REF!)</f>
        <v>#REF!</v>
      </c>
      <c r="I2255" s="385" t="str">
        <f>IFERROR(INT(G2255*H2255),"")</f>
        <v/>
      </c>
      <c r="J2255" s="386"/>
      <c r="K2255" s="387"/>
      <c r="L2255" s="613" t="e">
        <f>IF(#REF!="","",#REF!)</f>
        <v>#REF!</v>
      </c>
      <c r="M2255" s="613"/>
      <c r="N2255" s="613"/>
      <c r="O2255" s="613"/>
      <c r="P2255" s="613"/>
      <c r="Q2255" s="613"/>
      <c r="R2255" s="613"/>
      <c r="S2255" s="614"/>
      <c r="T2255" s="567">
        <f>SUM($I2255:$K2274)</f>
        <v>0</v>
      </c>
      <c r="U2255" s="416"/>
      <c r="V2255" s="666"/>
      <c r="W2255" s="565"/>
      <c r="X2255" s="23" t="e">
        <f>IF(AND(Y2255=1,Z2255=1,AA2255=1,AB2255=1,AD2255=1,AE2255=1,AF2255=1,AG2255=1),"","入力不備あり")</f>
        <v>#REF!</v>
      </c>
      <c r="Y2255" s="7">
        <f>IFERROR(IF(F2255="",2,IF(AND(F2255&gt;=1,(MOD(F2255,1)=0)),1,IF(AND(F2255=0,L2255&lt;&gt;""),1,2))),2)</f>
        <v>2</v>
      </c>
      <c r="Z2255" s="7" t="e">
        <f>IF(G2255="",2,IF(G2255&lt;=1600,1,2))</f>
        <v>#REF!</v>
      </c>
      <c r="AA2255" s="7" t="e">
        <f>IF(H2255="",2,IF(H2255&gt;=0,1,2))</f>
        <v>#REF!</v>
      </c>
      <c r="AB2255" s="7" t="e">
        <f>IF(I2255=#REF!,1,2)</f>
        <v>#REF!</v>
      </c>
      <c r="AD2255" s="7" t="e">
        <f>IF(T2255=#REF!,1,2)</f>
        <v>#REF!</v>
      </c>
      <c r="AE2255" s="7" t="e">
        <f>IF(U2253=#REF!,1,2)</f>
        <v>#REF!</v>
      </c>
      <c r="AF2255" s="7" t="e">
        <f>IF(V2253=0,2,IF(#REF!="",2,IF(V2253=#REF!,1,2)))</f>
        <v>#REF!</v>
      </c>
      <c r="AG2255" s="7" t="e">
        <f>IF(W2253=0,2,IF(W2253=#REF!,1,2))</f>
        <v>#REF!</v>
      </c>
    </row>
    <row r="2256" spans="1:33" s="7" customFormat="1" ht="17.45" customHeight="1" x14ac:dyDescent="0.15">
      <c r="A2256" s="27" t="e">
        <f>IF(AND(F2256="",G2256="",H2256="",I2256="",L2256=""),"",IF(AND(F2256&lt;&gt;"",G2256&lt;&gt;"",H2256&lt;&gt;"",I2256&lt;&gt;""),"","入力不備あり"))</f>
        <v>#REF!</v>
      </c>
      <c r="B2256" s="623"/>
      <c r="C2256" s="628"/>
      <c r="D2256" s="631"/>
      <c r="E2256" s="523"/>
      <c r="F2256" s="47" t="e">
        <f>IF(#REF!="","",#REF!)</f>
        <v>#REF!</v>
      </c>
      <c r="G2256" s="49" t="e">
        <f>IF(#REF!="","",#REF!)</f>
        <v>#REF!</v>
      </c>
      <c r="H2256" s="54" t="e">
        <f>IF(#REF!="","",#REF!)</f>
        <v>#REF!</v>
      </c>
      <c r="I2256" s="385" t="str">
        <f>IFERROR(INT(G2256*H2256),"")</f>
        <v/>
      </c>
      <c r="J2256" s="386"/>
      <c r="K2256" s="387"/>
      <c r="L2256" s="613" t="e">
        <f>IF(#REF!="","",#REF!)</f>
        <v>#REF!</v>
      </c>
      <c r="M2256" s="613"/>
      <c r="N2256" s="613"/>
      <c r="O2256" s="613"/>
      <c r="P2256" s="613"/>
      <c r="Q2256" s="613"/>
      <c r="R2256" s="613"/>
      <c r="S2256" s="614"/>
      <c r="T2256" s="567"/>
      <c r="U2256" s="416"/>
      <c r="V2256" s="666"/>
      <c r="W2256" s="565"/>
      <c r="X2256" s="23" t="e">
        <f>IF(AND(Y2256=3,Z2256=3,AA2256=3),"",IF(AND(Y2256=1,Z2256=1,AA2256=1,AB2256=1),"","入力不備あり"))</f>
        <v>#REF!</v>
      </c>
      <c r="Y2256" s="7">
        <f>IFERROR(IF(F2256="",3,IF(AND(F2256&gt;=1,(MOD(F2256,1)=0)),1,IF(AND(F2256=0,L2256&lt;&gt;""),1,2))),2)</f>
        <v>2</v>
      </c>
      <c r="Z2256" s="7" t="e">
        <f>IF(G2256="",3,IF(G2256&lt;=1600,1,2))</f>
        <v>#REF!</v>
      </c>
      <c r="AA2256" s="7" t="e">
        <f>IF(H2256="",3,IF(H2256&gt;=0,1,2))</f>
        <v>#REF!</v>
      </c>
      <c r="AB2256" s="7" t="e">
        <f>IF(I2256=#REF!,1,2)</f>
        <v>#REF!</v>
      </c>
    </row>
    <row r="2257" spans="1:28" s="7" customFormat="1" ht="17.45" customHeight="1" x14ac:dyDescent="0.15">
      <c r="A2257" s="27" t="e">
        <f>IF(AND(F2257="",G2257="",H2257="",I2257="",L2257=""),"",IF(AND(F2257&lt;&gt;"",G2257&lt;&gt;"",H2257&lt;&gt;"",I2257&lt;&gt;""),"","入力不備あり"))</f>
        <v>#REF!</v>
      </c>
      <c r="B2257" s="623"/>
      <c r="C2257" s="628"/>
      <c r="D2257" s="631"/>
      <c r="E2257" s="523"/>
      <c r="F2257" s="47" t="e">
        <f>IF(#REF!="","",#REF!)</f>
        <v>#REF!</v>
      </c>
      <c r="G2257" s="49" t="e">
        <f>IF(#REF!="","",#REF!)</f>
        <v>#REF!</v>
      </c>
      <c r="H2257" s="54" t="e">
        <f>IF(#REF!="","",#REF!)</f>
        <v>#REF!</v>
      </c>
      <c r="I2257" s="385" t="str">
        <f t="shared" ref="I2257:I2274" si="393">IFERROR(INT(G2257*H2257),"")</f>
        <v/>
      </c>
      <c r="J2257" s="386"/>
      <c r="K2257" s="387"/>
      <c r="L2257" s="613" t="e">
        <f>IF(#REF!="","",#REF!)</f>
        <v>#REF!</v>
      </c>
      <c r="M2257" s="613"/>
      <c r="N2257" s="613"/>
      <c r="O2257" s="613"/>
      <c r="P2257" s="613"/>
      <c r="Q2257" s="613"/>
      <c r="R2257" s="613"/>
      <c r="S2257" s="614"/>
      <c r="T2257" s="567"/>
      <c r="U2257" s="416"/>
      <c r="V2257" s="666"/>
      <c r="W2257" s="565"/>
      <c r="X2257" s="23" t="e">
        <f t="shared" ref="X2257:X2274" si="394">IF(AND(Y2257=3,Z2257=3,AA2257=3),"",IF(AND(Y2257=1,Z2257=1,AA2257=1,AB2257=1),"","入力不備あり"))</f>
        <v>#REF!</v>
      </c>
      <c r="Y2257" s="7">
        <f t="shared" ref="Y2257:Y2274" si="395">IFERROR(IF(F2257="",3,IF(AND(F2257&gt;=1,(MOD(F2257,1)=0)),1,IF(AND(F2257=0,L2257&lt;&gt;""),1,2))),2)</f>
        <v>2</v>
      </c>
      <c r="Z2257" s="7" t="e">
        <f t="shared" ref="Z2257:Z2274" si="396">IF(G2257="",3,IF(G2257&lt;=1600,1,2))</f>
        <v>#REF!</v>
      </c>
      <c r="AA2257" s="7" t="e">
        <f t="shared" ref="AA2257:AA2274" si="397">IF(H2257="",3,IF(H2257&gt;=0,1,2))</f>
        <v>#REF!</v>
      </c>
      <c r="AB2257" s="7" t="e">
        <f>IF(I2257=#REF!,1,2)</f>
        <v>#REF!</v>
      </c>
    </row>
    <row r="2258" spans="1:28" s="7" customFormat="1" ht="17.45" customHeight="1" x14ac:dyDescent="0.15">
      <c r="A2258" s="27" t="e">
        <f t="shared" ref="A2258:A2274" si="398">IF(AND(F2258="",G2258="",H2258="",I2258="",L2258=""),"",IF(AND(F2258&lt;&gt;"",G2258&lt;&gt;"",H2258&lt;&gt;"",I2258&lt;&gt;""),"","入力不備あり"))</f>
        <v>#REF!</v>
      </c>
      <c r="B2258" s="623"/>
      <c r="C2258" s="628"/>
      <c r="D2258" s="631"/>
      <c r="E2258" s="523"/>
      <c r="F2258" s="47" t="e">
        <f>IF(#REF!="","",#REF!)</f>
        <v>#REF!</v>
      </c>
      <c r="G2258" s="49" t="e">
        <f>IF(#REF!="","",#REF!)</f>
        <v>#REF!</v>
      </c>
      <c r="H2258" s="54" t="e">
        <f>IF(#REF!="","",#REF!)</f>
        <v>#REF!</v>
      </c>
      <c r="I2258" s="385" t="str">
        <f t="shared" si="393"/>
        <v/>
      </c>
      <c r="J2258" s="386"/>
      <c r="K2258" s="387"/>
      <c r="L2258" s="613" t="e">
        <f>IF(#REF!="","",#REF!)</f>
        <v>#REF!</v>
      </c>
      <c r="M2258" s="613"/>
      <c r="N2258" s="613"/>
      <c r="O2258" s="613"/>
      <c r="P2258" s="613"/>
      <c r="Q2258" s="613"/>
      <c r="R2258" s="613"/>
      <c r="S2258" s="614"/>
      <c r="T2258" s="567"/>
      <c r="U2258" s="416"/>
      <c r="V2258" s="666"/>
      <c r="W2258" s="565"/>
      <c r="X2258" s="23" t="e">
        <f t="shared" si="394"/>
        <v>#REF!</v>
      </c>
      <c r="Y2258" s="7">
        <f t="shared" si="395"/>
        <v>2</v>
      </c>
      <c r="Z2258" s="7" t="e">
        <f t="shared" si="396"/>
        <v>#REF!</v>
      </c>
      <c r="AA2258" s="7" t="e">
        <f t="shared" si="397"/>
        <v>#REF!</v>
      </c>
      <c r="AB2258" s="7" t="e">
        <f>IF(I2258=#REF!,1,2)</f>
        <v>#REF!</v>
      </c>
    </row>
    <row r="2259" spans="1:28" s="7" customFormat="1" ht="17.45" customHeight="1" x14ac:dyDescent="0.15">
      <c r="A2259" s="27" t="e">
        <f t="shared" si="398"/>
        <v>#REF!</v>
      </c>
      <c r="B2259" s="623"/>
      <c r="C2259" s="628"/>
      <c r="D2259" s="631"/>
      <c r="E2259" s="523"/>
      <c r="F2259" s="47" t="e">
        <f>IF(#REF!="","",#REF!)</f>
        <v>#REF!</v>
      </c>
      <c r="G2259" s="49" t="e">
        <f>IF(#REF!="","",#REF!)</f>
        <v>#REF!</v>
      </c>
      <c r="H2259" s="54" t="e">
        <f>IF(#REF!="","",#REF!)</f>
        <v>#REF!</v>
      </c>
      <c r="I2259" s="385" t="str">
        <f t="shared" si="393"/>
        <v/>
      </c>
      <c r="J2259" s="386"/>
      <c r="K2259" s="387"/>
      <c r="L2259" s="613" t="e">
        <f>IF(#REF!="","",#REF!)</f>
        <v>#REF!</v>
      </c>
      <c r="M2259" s="613"/>
      <c r="N2259" s="613"/>
      <c r="O2259" s="613"/>
      <c r="P2259" s="613"/>
      <c r="Q2259" s="613"/>
      <c r="R2259" s="613"/>
      <c r="S2259" s="614"/>
      <c r="T2259" s="567"/>
      <c r="U2259" s="416"/>
      <c r="V2259" s="666"/>
      <c r="W2259" s="565"/>
      <c r="X2259" s="23" t="e">
        <f t="shared" si="394"/>
        <v>#REF!</v>
      </c>
      <c r="Y2259" s="7">
        <f t="shared" si="395"/>
        <v>2</v>
      </c>
      <c r="Z2259" s="7" t="e">
        <f t="shared" si="396"/>
        <v>#REF!</v>
      </c>
      <c r="AA2259" s="7" t="e">
        <f t="shared" si="397"/>
        <v>#REF!</v>
      </c>
      <c r="AB2259" s="7" t="e">
        <f>IF(I2259=#REF!,1,2)</f>
        <v>#REF!</v>
      </c>
    </row>
    <row r="2260" spans="1:28" s="7" customFormat="1" ht="17.45" customHeight="1" x14ac:dyDescent="0.15">
      <c r="A2260" s="27" t="e">
        <f t="shared" si="398"/>
        <v>#REF!</v>
      </c>
      <c r="B2260" s="623"/>
      <c r="C2260" s="628"/>
      <c r="D2260" s="631"/>
      <c r="E2260" s="523"/>
      <c r="F2260" s="47" t="e">
        <f>IF(#REF!="","",#REF!)</f>
        <v>#REF!</v>
      </c>
      <c r="G2260" s="49" t="e">
        <f>IF(#REF!="","",#REF!)</f>
        <v>#REF!</v>
      </c>
      <c r="H2260" s="54" t="e">
        <f>IF(#REF!="","",#REF!)</f>
        <v>#REF!</v>
      </c>
      <c r="I2260" s="385" t="str">
        <f t="shared" si="393"/>
        <v/>
      </c>
      <c r="J2260" s="386"/>
      <c r="K2260" s="387"/>
      <c r="L2260" s="613" t="e">
        <f>IF(#REF!="","",#REF!)</f>
        <v>#REF!</v>
      </c>
      <c r="M2260" s="613"/>
      <c r="N2260" s="613"/>
      <c r="O2260" s="613"/>
      <c r="P2260" s="613"/>
      <c r="Q2260" s="613"/>
      <c r="R2260" s="613"/>
      <c r="S2260" s="614"/>
      <c r="T2260" s="567"/>
      <c r="U2260" s="416"/>
      <c r="V2260" s="666"/>
      <c r="W2260" s="565"/>
      <c r="X2260" s="23" t="e">
        <f t="shared" si="394"/>
        <v>#REF!</v>
      </c>
      <c r="Y2260" s="7">
        <f t="shared" si="395"/>
        <v>2</v>
      </c>
      <c r="Z2260" s="7" t="e">
        <f t="shared" si="396"/>
        <v>#REF!</v>
      </c>
      <c r="AA2260" s="7" t="e">
        <f t="shared" si="397"/>
        <v>#REF!</v>
      </c>
      <c r="AB2260" s="7" t="e">
        <f>IF(I2260=#REF!,1,2)</f>
        <v>#REF!</v>
      </c>
    </row>
    <row r="2261" spans="1:28" s="7" customFormat="1" ht="17.45" customHeight="1" x14ac:dyDescent="0.15">
      <c r="A2261" s="27" t="e">
        <f t="shared" si="398"/>
        <v>#REF!</v>
      </c>
      <c r="B2261" s="623"/>
      <c r="C2261" s="628"/>
      <c r="D2261" s="631"/>
      <c r="E2261" s="523"/>
      <c r="F2261" s="47" t="e">
        <f>IF(#REF!="","",#REF!)</f>
        <v>#REF!</v>
      </c>
      <c r="G2261" s="49" t="e">
        <f>IF(#REF!="","",#REF!)</f>
        <v>#REF!</v>
      </c>
      <c r="H2261" s="54" t="e">
        <f>IF(#REF!="","",#REF!)</f>
        <v>#REF!</v>
      </c>
      <c r="I2261" s="385" t="str">
        <f t="shared" si="393"/>
        <v/>
      </c>
      <c r="J2261" s="386"/>
      <c r="K2261" s="387"/>
      <c r="L2261" s="613" t="e">
        <f>IF(#REF!="","",#REF!)</f>
        <v>#REF!</v>
      </c>
      <c r="M2261" s="613"/>
      <c r="N2261" s="613"/>
      <c r="O2261" s="613"/>
      <c r="P2261" s="613"/>
      <c r="Q2261" s="613"/>
      <c r="R2261" s="613"/>
      <c r="S2261" s="614"/>
      <c r="T2261" s="567"/>
      <c r="U2261" s="416"/>
      <c r="V2261" s="666"/>
      <c r="W2261" s="565"/>
      <c r="X2261" s="23" t="e">
        <f t="shared" si="394"/>
        <v>#REF!</v>
      </c>
      <c r="Y2261" s="7">
        <f t="shared" si="395"/>
        <v>2</v>
      </c>
      <c r="Z2261" s="7" t="e">
        <f t="shared" si="396"/>
        <v>#REF!</v>
      </c>
      <c r="AA2261" s="7" t="e">
        <f t="shared" si="397"/>
        <v>#REF!</v>
      </c>
      <c r="AB2261" s="7" t="e">
        <f>IF(I2261=#REF!,1,2)</f>
        <v>#REF!</v>
      </c>
    </row>
    <row r="2262" spans="1:28" s="7" customFormat="1" ht="17.45" customHeight="1" x14ac:dyDescent="0.15">
      <c r="A2262" s="27" t="e">
        <f t="shared" si="398"/>
        <v>#REF!</v>
      </c>
      <c r="B2262" s="623"/>
      <c r="C2262" s="628"/>
      <c r="D2262" s="631"/>
      <c r="E2262" s="523"/>
      <c r="F2262" s="47" t="e">
        <f>IF(#REF!="","",#REF!)</f>
        <v>#REF!</v>
      </c>
      <c r="G2262" s="49" t="e">
        <f>IF(#REF!="","",#REF!)</f>
        <v>#REF!</v>
      </c>
      <c r="H2262" s="54" t="e">
        <f>IF(#REF!="","",#REF!)</f>
        <v>#REF!</v>
      </c>
      <c r="I2262" s="385" t="str">
        <f t="shared" si="393"/>
        <v/>
      </c>
      <c r="J2262" s="386"/>
      <c r="K2262" s="387"/>
      <c r="L2262" s="613" t="e">
        <f>IF(#REF!="","",#REF!)</f>
        <v>#REF!</v>
      </c>
      <c r="M2262" s="613"/>
      <c r="N2262" s="613"/>
      <c r="O2262" s="613"/>
      <c r="P2262" s="613"/>
      <c r="Q2262" s="613"/>
      <c r="R2262" s="613"/>
      <c r="S2262" s="614"/>
      <c r="T2262" s="567"/>
      <c r="U2262" s="416"/>
      <c r="V2262" s="666"/>
      <c r="W2262" s="565"/>
      <c r="X2262" s="23" t="e">
        <f t="shared" si="394"/>
        <v>#REF!</v>
      </c>
      <c r="Y2262" s="7">
        <f t="shared" si="395"/>
        <v>2</v>
      </c>
      <c r="Z2262" s="7" t="e">
        <f t="shared" si="396"/>
        <v>#REF!</v>
      </c>
      <c r="AA2262" s="7" t="e">
        <f t="shared" si="397"/>
        <v>#REF!</v>
      </c>
      <c r="AB2262" s="7" t="e">
        <f>IF(I2262=#REF!,1,2)</f>
        <v>#REF!</v>
      </c>
    </row>
    <row r="2263" spans="1:28" s="7" customFormat="1" ht="17.45" customHeight="1" x14ac:dyDescent="0.15">
      <c r="A2263" s="27" t="e">
        <f t="shared" si="398"/>
        <v>#REF!</v>
      </c>
      <c r="B2263" s="623"/>
      <c r="C2263" s="628"/>
      <c r="D2263" s="631"/>
      <c r="E2263" s="523"/>
      <c r="F2263" s="47" t="e">
        <f>IF(#REF!="","",#REF!)</f>
        <v>#REF!</v>
      </c>
      <c r="G2263" s="49" t="e">
        <f>IF(#REF!="","",#REF!)</f>
        <v>#REF!</v>
      </c>
      <c r="H2263" s="54" t="e">
        <f>IF(#REF!="","",#REF!)</f>
        <v>#REF!</v>
      </c>
      <c r="I2263" s="385" t="str">
        <f t="shared" si="393"/>
        <v/>
      </c>
      <c r="J2263" s="386"/>
      <c r="K2263" s="387"/>
      <c r="L2263" s="613" t="e">
        <f>IF(#REF!="","",#REF!)</f>
        <v>#REF!</v>
      </c>
      <c r="M2263" s="613"/>
      <c r="N2263" s="613"/>
      <c r="O2263" s="613"/>
      <c r="P2263" s="613"/>
      <c r="Q2263" s="613"/>
      <c r="R2263" s="613"/>
      <c r="S2263" s="614"/>
      <c r="T2263" s="567"/>
      <c r="U2263" s="416"/>
      <c r="V2263" s="666"/>
      <c r="W2263" s="565"/>
      <c r="X2263" s="23" t="e">
        <f t="shared" si="394"/>
        <v>#REF!</v>
      </c>
      <c r="Y2263" s="7">
        <f t="shared" si="395"/>
        <v>2</v>
      </c>
      <c r="Z2263" s="7" t="e">
        <f t="shared" si="396"/>
        <v>#REF!</v>
      </c>
      <c r="AA2263" s="7" t="e">
        <f t="shared" si="397"/>
        <v>#REF!</v>
      </c>
      <c r="AB2263" s="7" t="e">
        <f>IF(I2263=#REF!,1,2)</f>
        <v>#REF!</v>
      </c>
    </row>
    <row r="2264" spans="1:28" s="7" customFormat="1" ht="17.45" customHeight="1" x14ac:dyDescent="0.15">
      <c r="A2264" s="27" t="e">
        <f t="shared" si="398"/>
        <v>#REF!</v>
      </c>
      <c r="B2264" s="623"/>
      <c r="C2264" s="628"/>
      <c r="D2264" s="631"/>
      <c r="E2264" s="523"/>
      <c r="F2264" s="47" t="e">
        <f>IF(#REF!="","",#REF!)</f>
        <v>#REF!</v>
      </c>
      <c r="G2264" s="49" t="e">
        <f>IF(#REF!="","",#REF!)</f>
        <v>#REF!</v>
      </c>
      <c r="H2264" s="54" t="e">
        <f>IF(#REF!="","",#REF!)</f>
        <v>#REF!</v>
      </c>
      <c r="I2264" s="385" t="str">
        <f t="shared" si="393"/>
        <v/>
      </c>
      <c r="J2264" s="386"/>
      <c r="K2264" s="387"/>
      <c r="L2264" s="613" t="e">
        <f>IF(#REF!="","",#REF!)</f>
        <v>#REF!</v>
      </c>
      <c r="M2264" s="613"/>
      <c r="N2264" s="613"/>
      <c r="O2264" s="613"/>
      <c r="P2264" s="613"/>
      <c r="Q2264" s="613"/>
      <c r="R2264" s="613"/>
      <c r="S2264" s="614"/>
      <c r="T2264" s="567"/>
      <c r="U2264" s="416"/>
      <c r="V2264" s="666"/>
      <c r="W2264" s="565"/>
      <c r="X2264" s="23" t="e">
        <f t="shared" si="394"/>
        <v>#REF!</v>
      </c>
      <c r="Y2264" s="7">
        <f t="shared" si="395"/>
        <v>2</v>
      </c>
      <c r="Z2264" s="7" t="e">
        <f t="shared" si="396"/>
        <v>#REF!</v>
      </c>
      <c r="AA2264" s="7" t="e">
        <f t="shared" si="397"/>
        <v>#REF!</v>
      </c>
      <c r="AB2264" s="7" t="e">
        <f>IF(I2264=#REF!,1,2)</f>
        <v>#REF!</v>
      </c>
    </row>
    <row r="2265" spans="1:28" s="7" customFormat="1" ht="17.45" customHeight="1" x14ac:dyDescent="0.15">
      <c r="A2265" s="27" t="e">
        <f t="shared" si="398"/>
        <v>#REF!</v>
      </c>
      <c r="B2265" s="623"/>
      <c r="C2265" s="628"/>
      <c r="D2265" s="631"/>
      <c r="E2265" s="523"/>
      <c r="F2265" s="47" t="e">
        <f>IF(#REF!="","",#REF!)</f>
        <v>#REF!</v>
      </c>
      <c r="G2265" s="49" t="e">
        <f>IF(#REF!="","",#REF!)</f>
        <v>#REF!</v>
      </c>
      <c r="H2265" s="54" t="e">
        <f>IF(#REF!="","",#REF!)</f>
        <v>#REF!</v>
      </c>
      <c r="I2265" s="385" t="str">
        <f t="shared" si="393"/>
        <v/>
      </c>
      <c r="J2265" s="386"/>
      <c r="K2265" s="387"/>
      <c r="L2265" s="613" t="e">
        <f>IF(#REF!="","",#REF!)</f>
        <v>#REF!</v>
      </c>
      <c r="M2265" s="613"/>
      <c r="N2265" s="613"/>
      <c r="O2265" s="613"/>
      <c r="P2265" s="613"/>
      <c r="Q2265" s="613"/>
      <c r="R2265" s="613"/>
      <c r="S2265" s="614"/>
      <c r="T2265" s="567"/>
      <c r="U2265" s="416"/>
      <c r="V2265" s="666"/>
      <c r="W2265" s="565"/>
      <c r="X2265" s="23" t="e">
        <f t="shared" si="394"/>
        <v>#REF!</v>
      </c>
      <c r="Y2265" s="7">
        <f t="shared" si="395"/>
        <v>2</v>
      </c>
      <c r="Z2265" s="7" t="e">
        <f t="shared" si="396"/>
        <v>#REF!</v>
      </c>
      <c r="AA2265" s="7" t="e">
        <f t="shared" si="397"/>
        <v>#REF!</v>
      </c>
      <c r="AB2265" s="7" t="e">
        <f>IF(I2265=#REF!,1,2)</f>
        <v>#REF!</v>
      </c>
    </row>
    <row r="2266" spans="1:28" s="7" customFormat="1" ht="17.45" customHeight="1" x14ac:dyDescent="0.15">
      <c r="A2266" s="27" t="e">
        <f t="shared" si="398"/>
        <v>#REF!</v>
      </c>
      <c r="B2266" s="623"/>
      <c r="C2266" s="628"/>
      <c r="D2266" s="631"/>
      <c r="E2266" s="523"/>
      <c r="F2266" s="47" t="e">
        <f>IF(#REF!="","",#REF!)</f>
        <v>#REF!</v>
      </c>
      <c r="G2266" s="49" t="e">
        <f>IF(#REF!="","",#REF!)</f>
        <v>#REF!</v>
      </c>
      <c r="H2266" s="54" t="e">
        <f>IF(#REF!="","",#REF!)</f>
        <v>#REF!</v>
      </c>
      <c r="I2266" s="385" t="str">
        <f t="shared" si="393"/>
        <v/>
      </c>
      <c r="J2266" s="386"/>
      <c r="K2266" s="387"/>
      <c r="L2266" s="613" t="e">
        <f>IF(#REF!="","",#REF!)</f>
        <v>#REF!</v>
      </c>
      <c r="M2266" s="613"/>
      <c r="N2266" s="613"/>
      <c r="O2266" s="613"/>
      <c r="P2266" s="613"/>
      <c r="Q2266" s="613"/>
      <c r="R2266" s="613"/>
      <c r="S2266" s="614"/>
      <c r="T2266" s="567"/>
      <c r="U2266" s="416"/>
      <c r="V2266" s="666"/>
      <c r="W2266" s="565"/>
      <c r="X2266" s="23" t="e">
        <f t="shared" si="394"/>
        <v>#REF!</v>
      </c>
      <c r="Y2266" s="7">
        <f t="shared" si="395"/>
        <v>2</v>
      </c>
      <c r="Z2266" s="7" t="e">
        <f t="shared" si="396"/>
        <v>#REF!</v>
      </c>
      <c r="AA2266" s="7" t="e">
        <f t="shared" si="397"/>
        <v>#REF!</v>
      </c>
      <c r="AB2266" s="7" t="e">
        <f>IF(I2266=#REF!,1,2)</f>
        <v>#REF!</v>
      </c>
    </row>
    <row r="2267" spans="1:28" s="7" customFormat="1" ht="17.45" customHeight="1" x14ac:dyDescent="0.15">
      <c r="A2267" s="27" t="e">
        <f t="shared" si="398"/>
        <v>#REF!</v>
      </c>
      <c r="B2267" s="623"/>
      <c r="C2267" s="628"/>
      <c r="D2267" s="631"/>
      <c r="E2267" s="523"/>
      <c r="F2267" s="47" t="e">
        <f>IF(#REF!="","",#REF!)</f>
        <v>#REF!</v>
      </c>
      <c r="G2267" s="49" t="e">
        <f>IF(#REF!="","",#REF!)</f>
        <v>#REF!</v>
      </c>
      <c r="H2267" s="54" t="e">
        <f>IF(#REF!="","",#REF!)</f>
        <v>#REF!</v>
      </c>
      <c r="I2267" s="385" t="str">
        <f t="shared" si="393"/>
        <v/>
      </c>
      <c r="J2267" s="386"/>
      <c r="K2267" s="387"/>
      <c r="L2267" s="613" t="e">
        <f>IF(#REF!="","",#REF!)</f>
        <v>#REF!</v>
      </c>
      <c r="M2267" s="613"/>
      <c r="N2267" s="613"/>
      <c r="O2267" s="613"/>
      <c r="P2267" s="613"/>
      <c r="Q2267" s="613"/>
      <c r="R2267" s="613"/>
      <c r="S2267" s="614"/>
      <c r="T2267" s="567"/>
      <c r="U2267" s="416"/>
      <c r="V2267" s="666"/>
      <c r="W2267" s="565"/>
      <c r="X2267" s="23" t="e">
        <f t="shared" si="394"/>
        <v>#REF!</v>
      </c>
      <c r="Y2267" s="7">
        <f t="shared" si="395"/>
        <v>2</v>
      </c>
      <c r="Z2267" s="7" t="e">
        <f t="shared" si="396"/>
        <v>#REF!</v>
      </c>
      <c r="AA2267" s="7" t="e">
        <f t="shared" si="397"/>
        <v>#REF!</v>
      </c>
      <c r="AB2267" s="7" t="e">
        <f>IF(I2267=#REF!,1,2)</f>
        <v>#REF!</v>
      </c>
    </row>
    <row r="2268" spans="1:28" s="7" customFormat="1" ht="17.45" customHeight="1" x14ac:dyDescent="0.15">
      <c r="A2268" s="27" t="e">
        <f t="shared" si="398"/>
        <v>#REF!</v>
      </c>
      <c r="B2268" s="623"/>
      <c r="C2268" s="628"/>
      <c r="D2268" s="631"/>
      <c r="E2268" s="523"/>
      <c r="F2268" s="47" t="e">
        <f>IF(#REF!="","",#REF!)</f>
        <v>#REF!</v>
      </c>
      <c r="G2268" s="49" t="e">
        <f>IF(#REF!="","",#REF!)</f>
        <v>#REF!</v>
      </c>
      <c r="H2268" s="54" t="e">
        <f>IF(#REF!="","",#REF!)</f>
        <v>#REF!</v>
      </c>
      <c r="I2268" s="385" t="str">
        <f t="shared" si="393"/>
        <v/>
      </c>
      <c r="J2268" s="386"/>
      <c r="K2268" s="387"/>
      <c r="L2268" s="613" t="e">
        <f>IF(#REF!="","",#REF!)</f>
        <v>#REF!</v>
      </c>
      <c r="M2268" s="613"/>
      <c r="N2268" s="613"/>
      <c r="O2268" s="613"/>
      <c r="P2268" s="613"/>
      <c r="Q2268" s="613"/>
      <c r="R2268" s="613"/>
      <c r="S2268" s="614"/>
      <c r="T2268" s="567"/>
      <c r="U2268" s="416"/>
      <c r="V2268" s="666"/>
      <c r="W2268" s="565"/>
      <c r="X2268" s="23" t="e">
        <f t="shared" si="394"/>
        <v>#REF!</v>
      </c>
      <c r="Y2268" s="7">
        <f t="shared" si="395"/>
        <v>2</v>
      </c>
      <c r="Z2268" s="7" t="e">
        <f t="shared" si="396"/>
        <v>#REF!</v>
      </c>
      <c r="AA2268" s="7" t="e">
        <f t="shared" si="397"/>
        <v>#REF!</v>
      </c>
      <c r="AB2268" s="7" t="e">
        <f>IF(I2268=#REF!,1,2)</f>
        <v>#REF!</v>
      </c>
    </row>
    <row r="2269" spans="1:28" s="7" customFormat="1" ht="17.45" customHeight="1" x14ac:dyDescent="0.15">
      <c r="A2269" s="27" t="e">
        <f t="shared" si="398"/>
        <v>#REF!</v>
      </c>
      <c r="B2269" s="623"/>
      <c r="C2269" s="628"/>
      <c r="D2269" s="631"/>
      <c r="E2269" s="523"/>
      <c r="F2269" s="47" t="e">
        <f>IF(#REF!="","",#REF!)</f>
        <v>#REF!</v>
      </c>
      <c r="G2269" s="49" t="e">
        <f>IF(#REF!="","",#REF!)</f>
        <v>#REF!</v>
      </c>
      <c r="H2269" s="54" t="e">
        <f>IF(#REF!="","",#REF!)</f>
        <v>#REF!</v>
      </c>
      <c r="I2269" s="385" t="str">
        <f t="shared" si="393"/>
        <v/>
      </c>
      <c r="J2269" s="386"/>
      <c r="K2269" s="387"/>
      <c r="L2269" s="613" t="e">
        <f>IF(#REF!="","",#REF!)</f>
        <v>#REF!</v>
      </c>
      <c r="M2269" s="613"/>
      <c r="N2269" s="613"/>
      <c r="O2269" s="613"/>
      <c r="P2269" s="613"/>
      <c r="Q2269" s="613"/>
      <c r="R2269" s="613"/>
      <c r="S2269" s="614"/>
      <c r="T2269" s="567"/>
      <c r="U2269" s="416"/>
      <c r="V2269" s="666"/>
      <c r="W2269" s="565"/>
      <c r="X2269" s="23" t="e">
        <f t="shared" si="394"/>
        <v>#REF!</v>
      </c>
      <c r="Y2269" s="7">
        <f t="shared" si="395"/>
        <v>2</v>
      </c>
      <c r="Z2269" s="7" t="e">
        <f t="shared" si="396"/>
        <v>#REF!</v>
      </c>
      <c r="AA2269" s="7" t="e">
        <f t="shared" si="397"/>
        <v>#REF!</v>
      </c>
      <c r="AB2269" s="7" t="e">
        <f>IF(I2269=#REF!,1,2)</f>
        <v>#REF!</v>
      </c>
    </row>
    <row r="2270" spans="1:28" s="7" customFormat="1" ht="17.45" customHeight="1" x14ac:dyDescent="0.15">
      <c r="A2270" s="27" t="e">
        <f t="shared" si="398"/>
        <v>#REF!</v>
      </c>
      <c r="B2270" s="623"/>
      <c r="C2270" s="628"/>
      <c r="D2270" s="631"/>
      <c r="E2270" s="523"/>
      <c r="F2270" s="47" t="e">
        <f>IF(#REF!="","",#REF!)</f>
        <v>#REF!</v>
      </c>
      <c r="G2270" s="49" t="e">
        <f>IF(#REF!="","",#REF!)</f>
        <v>#REF!</v>
      </c>
      <c r="H2270" s="54" t="e">
        <f>IF(#REF!="","",#REF!)</f>
        <v>#REF!</v>
      </c>
      <c r="I2270" s="385" t="str">
        <f t="shared" si="393"/>
        <v/>
      </c>
      <c r="J2270" s="386"/>
      <c r="K2270" s="387"/>
      <c r="L2270" s="613" t="e">
        <f>IF(#REF!="","",#REF!)</f>
        <v>#REF!</v>
      </c>
      <c r="M2270" s="613"/>
      <c r="N2270" s="613"/>
      <c r="O2270" s="613"/>
      <c r="P2270" s="613"/>
      <c r="Q2270" s="613"/>
      <c r="R2270" s="613"/>
      <c r="S2270" s="614"/>
      <c r="T2270" s="567"/>
      <c r="U2270" s="416"/>
      <c r="V2270" s="666"/>
      <c r="W2270" s="565"/>
      <c r="X2270" s="23" t="e">
        <f t="shared" si="394"/>
        <v>#REF!</v>
      </c>
      <c r="Y2270" s="7">
        <f t="shared" si="395"/>
        <v>2</v>
      </c>
      <c r="Z2270" s="7" t="e">
        <f t="shared" si="396"/>
        <v>#REF!</v>
      </c>
      <c r="AA2270" s="7" t="e">
        <f t="shared" si="397"/>
        <v>#REF!</v>
      </c>
      <c r="AB2270" s="7" t="e">
        <f>IF(I2270=#REF!,1,2)</f>
        <v>#REF!</v>
      </c>
    </row>
    <row r="2271" spans="1:28" s="7" customFormat="1" ht="17.45" customHeight="1" x14ac:dyDescent="0.15">
      <c r="A2271" s="27" t="e">
        <f t="shared" si="398"/>
        <v>#REF!</v>
      </c>
      <c r="B2271" s="623"/>
      <c r="C2271" s="628"/>
      <c r="D2271" s="631"/>
      <c r="E2271" s="523"/>
      <c r="F2271" s="47" t="e">
        <f>IF(#REF!="","",#REF!)</f>
        <v>#REF!</v>
      </c>
      <c r="G2271" s="49" t="e">
        <f>IF(#REF!="","",#REF!)</f>
        <v>#REF!</v>
      </c>
      <c r="H2271" s="54" t="e">
        <f>IF(#REF!="","",#REF!)</f>
        <v>#REF!</v>
      </c>
      <c r="I2271" s="385" t="str">
        <f t="shared" si="393"/>
        <v/>
      </c>
      <c r="J2271" s="386"/>
      <c r="K2271" s="387"/>
      <c r="L2271" s="613" t="e">
        <f>IF(#REF!="","",#REF!)</f>
        <v>#REF!</v>
      </c>
      <c r="M2271" s="613"/>
      <c r="N2271" s="613"/>
      <c r="O2271" s="613"/>
      <c r="P2271" s="613"/>
      <c r="Q2271" s="613"/>
      <c r="R2271" s="613"/>
      <c r="S2271" s="614"/>
      <c r="T2271" s="567"/>
      <c r="U2271" s="416"/>
      <c r="V2271" s="666"/>
      <c r="W2271" s="565"/>
      <c r="X2271" s="23" t="e">
        <f t="shared" si="394"/>
        <v>#REF!</v>
      </c>
      <c r="Y2271" s="7">
        <f t="shared" si="395"/>
        <v>2</v>
      </c>
      <c r="Z2271" s="7" t="e">
        <f t="shared" si="396"/>
        <v>#REF!</v>
      </c>
      <c r="AA2271" s="7" t="e">
        <f t="shared" si="397"/>
        <v>#REF!</v>
      </c>
      <c r="AB2271" s="7" t="e">
        <f>IF(I2271=#REF!,1,2)</f>
        <v>#REF!</v>
      </c>
    </row>
    <row r="2272" spans="1:28" s="7" customFormat="1" ht="17.45" customHeight="1" x14ac:dyDescent="0.15">
      <c r="A2272" s="27" t="e">
        <f t="shared" si="398"/>
        <v>#REF!</v>
      </c>
      <c r="B2272" s="623"/>
      <c r="C2272" s="628"/>
      <c r="D2272" s="631"/>
      <c r="E2272" s="523"/>
      <c r="F2272" s="47" t="e">
        <f>IF(#REF!="","",#REF!)</f>
        <v>#REF!</v>
      </c>
      <c r="G2272" s="49" t="e">
        <f>IF(#REF!="","",#REF!)</f>
        <v>#REF!</v>
      </c>
      <c r="H2272" s="54" t="e">
        <f>IF(#REF!="","",#REF!)</f>
        <v>#REF!</v>
      </c>
      <c r="I2272" s="385" t="str">
        <f t="shared" si="393"/>
        <v/>
      </c>
      <c r="J2272" s="386"/>
      <c r="K2272" s="387"/>
      <c r="L2272" s="613" t="e">
        <f>IF(#REF!="","",#REF!)</f>
        <v>#REF!</v>
      </c>
      <c r="M2272" s="613"/>
      <c r="N2272" s="613"/>
      <c r="O2272" s="613"/>
      <c r="P2272" s="613"/>
      <c r="Q2272" s="613"/>
      <c r="R2272" s="613"/>
      <c r="S2272" s="614"/>
      <c r="T2272" s="567"/>
      <c r="U2272" s="416"/>
      <c r="V2272" s="666"/>
      <c r="W2272" s="565"/>
      <c r="X2272" s="23" t="e">
        <f t="shared" si="394"/>
        <v>#REF!</v>
      </c>
      <c r="Y2272" s="7">
        <f t="shared" si="395"/>
        <v>2</v>
      </c>
      <c r="Z2272" s="7" t="e">
        <f t="shared" si="396"/>
        <v>#REF!</v>
      </c>
      <c r="AA2272" s="7" t="e">
        <f t="shared" si="397"/>
        <v>#REF!</v>
      </c>
      <c r="AB2272" s="7" t="e">
        <f>IF(I2272=#REF!,1,2)</f>
        <v>#REF!</v>
      </c>
    </row>
    <row r="2273" spans="1:30" s="7" customFormat="1" ht="17.45" customHeight="1" x14ac:dyDescent="0.15">
      <c r="A2273" s="27" t="e">
        <f t="shared" si="398"/>
        <v>#REF!</v>
      </c>
      <c r="B2273" s="623"/>
      <c r="C2273" s="628"/>
      <c r="D2273" s="631"/>
      <c r="E2273" s="523"/>
      <c r="F2273" s="47" t="e">
        <f>IF(#REF!="","",#REF!)</f>
        <v>#REF!</v>
      </c>
      <c r="G2273" s="49" t="e">
        <f>IF(#REF!="","",#REF!)</f>
        <v>#REF!</v>
      </c>
      <c r="H2273" s="54" t="e">
        <f>IF(#REF!="","",#REF!)</f>
        <v>#REF!</v>
      </c>
      <c r="I2273" s="385" t="str">
        <f t="shared" si="393"/>
        <v/>
      </c>
      <c r="J2273" s="386"/>
      <c r="K2273" s="387"/>
      <c r="L2273" s="613" t="e">
        <f>IF(#REF!="","",#REF!)</f>
        <v>#REF!</v>
      </c>
      <c r="M2273" s="613"/>
      <c r="N2273" s="613"/>
      <c r="O2273" s="613"/>
      <c r="P2273" s="613"/>
      <c r="Q2273" s="613"/>
      <c r="R2273" s="613"/>
      <c r="S2273" s="614"/>
      <c r="T2273" s="567"/>
      <c r="U2273" s="416"/>
      <c r="V2273" s="666"/>
      <c r="W2273" s="565"/>
      <c r="X2273" s="23" t="e">
        <f t="shared" si="394"/>
        <v>#REF!</v>
      </c>
      <c r="Y2273" s="7">
        <f t="shared" si="395"/>
        <v>2</v>
      </c>
      <c r="Z2273" s="7" t="e">
        <f t="shared" si="396"/>
        <v>#REF!</v>
      </c>
      <c r="AA2273" s="7" t="e">
        <f t="shared" si="397"/>
        <v>#REF!</v>
      </c>
      <c r="AB2273" s="7" t="e">
        <f>IF(I2273=#REF!,1,2)</f>
        <v>#REF!</v>
      </c>
    </row>
    <row r="2274" spans="1:30" s="7" customFormat="1" ht="17.45" customHeight="1" thickBot="1" x14ac:dyDescent="0.2">
      <c r="A2274" s="27" t="e">
        <f t="shared" si="398"/>
        <v>#REF!</v>
      </c>
      <c r="B2274" s="623"/>
      <c r="C2274" s="628"/>
      <c r="D2274" s="631"/>
      <c r="E2274" s="523"/>
      <c r="F2274" s="47" t="e">
        <f>IF(#REF!="","",#REF!)</f>
        <v>#REF!</v>
      </c>
      <c r="G2274" s="49" t="e">
        <f>IF(#REF!="","",#REF!)</f>
        <v>#REF!</v>
      </c>
      <c r="H2274" s="54" t="e">
        <f>IF(#REF!="","",#REF!)</f>
        <v>#REF!</v>
      </c>
      <c r="I2274" s="385" t="str">
        <f t="shared" si="393"/>
        <v/>
      </c>
      <c r="J2274" s="386"/>
      <c r="K2274" s="387"/>
      <c r="L2274" s="613" t="e">
        <f>IF(#REF!="","",#REF!)</f>
        <v>#REF!</v>
      </c>
      <c r="M2274" s="613"/>
      <c r="N2274" s="613"/>
      <c r="O2274" s="613"/>
      <c r="P2274" s="613"/>
      <c r="Q2274" s="613"/>
      <c r="R2274" s="613"/>
      <c r="S2274" s="614"/>
      <c r="T2274" s="668"/>
      <c r="U2274" s="416"/>
      <c r="V2274" s="666"/>
      <c r="W2274" s="565"/>
      <c r="X2274" s="23" t="e">
        <f t="shared" si="394"/>
        <v>#REF!</v>
      </c>
      <c r="Y2274" s="7">
        <f t="shared" si="395"/>
        <v>2</v>
      </c>
      <c r="Z2274" s="7" t="e">
        <f t="shared" si="396"/>
        <v>#REF!</v>
      </c>
      <c r="AA2274" s="7" t="e">
        <f t="shared" si="397"/>
        <v>#REF!</v>
      </c>
      <c r="AB2274" s="7" t="e">
        <f>IF(I2274=#REF!,1,2)</f>
        <v>#REF!</v>
      </c>
    </row>
    <row r="2275" spans="1:30" s="7" customFormat="1" ht="36" customHeight="1" thickBot="1" x14ac:dyDescent="0.2">
      <c r="A2275" s="13"/>
      <c r="B2275" s="623"/>
      <c r="C2275" s="628"/>
      <c r="D2275" s="631"/>
      <c r="E2275" s="508" t="s">
        <v>240</v>
      </c>
      <c r="F2275" s="511" t="s">
        <v>206</v>
      </c>
      <c r="G2275" s="435"/>
      <c r="H2275" s="434" t="s">
        <v>207</v>
      </c>
      <c r="I2275" s="435"/>
      <c r="J2275" s="435"/>
      <c r="K2275" s="435"/>
      <c r="L2275" s="436" t="s">
        <v>208</v>
      </c>
      <c r="M2275" s="436"/>
      <c r="N2275" s="436"/>
      <c r="O2275" s="669" t="s">
        <v>209</v>
      </c>
      <c r="P2275" s="670"/>
      <c r="Q2275" s="512" t="s">
        <v>210</v>
      </c>
      <c r="R2275" s="38" t="s">
        <v>206</v>
      </c>
      <c r="S2275" s="39" t="s">
        <v>202</v>
      </c>
      <c r="T2275" s="44" t="s">
        <v>211</v>
      </c>
      <c r="U2275" s="416"/>
      <c r="V2275" s="666"/>
      <c r="W2275" s="565"/>
      <c r="X2275" s="28"/>
      <c r="Y2275" s="21" t="s">
        <v>212</v>
      </c>
      <c r="Z2275" s="21" t="s">
        <v>210</v>
      </c>
      <c r="AB2275" s="45" t="s">
        <v>213</v>
      </c>
      <c r="AC2275" s="45" t="s">
        <v>214</v>
      </c>
      <c r="AD2275" s="22"/>
    </row>
    <row r="2276" spans="1:30" s="7" customFormat="1" ht="15" customHeight="1" x14ac:dyDescent="0.15">
      <c r="A2276" s="29"/>
      <c r="B2276" s="623"/>
      <c r="C2276" s="628"/>
      <c r="D2276" s="631"/>
      <c r="E2276" s="509"/>
      <c r="F2276" s="515" t="e">
        <f>IF(#REF!="","",#REF!)</f>
        <v>#REF!</v>
      </c>
      <c r="G2276" s="516"/>
      <c r="H2276" s="439" t="e">
        <f>IF(#REF!="","",#REF!)</f>
        <v>#REF!</v>
      </c>
      <c r="I2276" s="440"/>
      <c r="J2276" s="440"/>
      <c r="K2276" s="440"/>
      <c r="L2276" s="441" t="e">
        <f>IF(#REF!="","",#REF!)</f>
        <v>#REF!</v>
      </c>
      <c r="M2276" s="442"/>
      <c r="N2276" s="442"/>
      <c r="O2276" s="443" t="e">
        <f>SUM($L2276:$N2278)</f>
        <v>#REF!</v>
      </c>
      <c r="P2276" s="444"/>
      <c r="Q2276" s="513"/>
      <c r="R2276" s="42" t="e">
        <f>IF(#REF!="","",#REF!)</f>
        <v>#REF!</v>
      </c>
      <c r="S2276" s="40" t="e">
        <f>IF(#REF!="","",#REF!)</f>
        <v>#REF!</v>
      </c>
      <c r="T2276" s="617" t="e">
        <f>SUM($S2276:$S2278)</f>
        <v>#REF!</v>
      </c>
      <c r="U2276" s="416"/>
      <c r="V2276" s="666"/>
      <c r="W2276" s="565"/>
      <c r="X2276" s="23" t="e">
        <f>IF(OR(Y2276=2,Z2276=2,AB2276=2,AC2276=2),"入力不備あり","")</f>
        <v>#REF!</v>
      </c>
      <c r="Y2276" s="41" t="e">
        <f>IF(AND(F2276="",H2276="",L2276=""),"",IF(AND(F2276&lt;&gt;"",F2276&gt;0,L2276&lt;&gt;"",L2276&gt;0,H2276="○"),"",2))</f>
        <v>#REF!</v>
      </c>
      <c r="Z2276" s="41" t="e">
        <f>IF(AND(R2276="",S2276=""),"",IF(AND(R2276&gt;0,R2276&lt;&gt;"",S2276&gt;0,S2276&lt;&gt;""),"",2))</f>
        <v>#REF!</v>
      </c>
      <c r="AA2276" s="30"/>
      <c r="AB2276" s="7" t="e">
        <f>IF(AND(O2276=0,#REF!=0),"",IF(O2276=#REF!,1,2))</f>
        <v>#REF!</v>
      </c>
      <c r="AC2276" s="7" t="e">
        <f>IF(AND(T2276=0,#REF!=0),"",IF(T2276=#REF!,1,2))</f>
        <v>#REF!</v>
      </c>
    </row>
    <row r="2277" spans="1:30" s="7" customFormat="1" ht="15" customHeight="1" x14ac:dyDescent="0.15">
      <c r="A2277" s="29"/>
      <c r="B2277" s="623"/>
      <c r="C2277" s="628"/>
      <c r="D2277" s="631"/>
      <c r="E2277" s="509"/>
      <c r="F2277" s="500" t="e">
        <f>IF(#REF!="","",#REF!)</f>
        <v>#REF!</v>
      </c>
      <c r="G2277" s="501"/>
      <c r="H2277" s="448" t="e">
        <f>IF(#REF!="","",#REF!)</f>
        <v>#REF!</v>
      </c>
      <c r="I2277" s="449"/>
      <c r="J2277" s="449"/>
      <c r="K2277" s="449"/>
      <c r="L2277" s="450" t="e">
        <f>IF(#REF!="","",#REF!)</f>
        <v>#REF!</v>
      </c>
      <c r="M2277" s="451"/>
      <c r="N2277" s="451"/>
      <c r="O2277" s="445"/>
      <c r="P2277" s="444"/>
      <c r="Q2277" s="513"/>
      <c r="R2277" s="42" t="e">
        <f>IF(#REF!="","",#REF!)</f>
        <v>#REF!</v>
      </c>
      <c r="S2277" s="40" t="e">
        <f>IF(#REF!="","",#REF!)</f>
        <v>#REF!</v>
      </c>
      <c r="T2277" s="618"/>
      <c r="U2277" s="416"/>
      <c r="V2277" s="666"/>
      <c r="W2277" s="565"/>
      <c r="X2277" s="23" t="e">
        <f>IF(OR(Y2277=2,Z2277=2),"入力不備あり","")</f>
        <v>#REF!</v>
      </c>
      <c r="Y2277" s="41" t="e">
        <f>IF(AND(F2277="",H2277="",L2277=""),"",IF(AND(F2277&lt;&gt;"",F2277&gt;0,L2277&lt;&gt;"",L2277&gt;0,H2277="○"),"",2))</f>
        <v>#REF!</v>
      </c>
      <c r="Z2277" s="41" t="e">
        <f t="shared" ref="Z2277:Z2278" si="399">IF(AND(R2277="",S2277=""),"",IF(AND(R2277&gt;0,R2277&lt;&gt;"",S2277&gt;0,S2277&lt;&gt;""),"",2))</f>
        <v>#REF!</v>
      </c>
      <c r="AA2277" s="30"/>
    </row>
    <row r="2278" spans="1:30" s="7" customFormat="1" ht="15" customHeight="1" thickBot="1" x14ac:dyDescent="0.2">
      <c r="A2278" s="29"/>
      <c r="B2278" s="623"/>
      <c r="C2278" s="628"/>
      <c r="D2278" s="631"/>
      <c r="E2278" s="615"/>
      <c r="F2278" s="620" t="e">
        <f>IF(#REF!="","",#REF!)</f>
        <v>#REF!</v>
      </c>
      <c r="G2278" s="621"/>
      <c r="H2278" s="640" t="e">
        <f>IF(#REF!="","",#REF!)</f>
        <v>#REF!</v>
      </c>
      <c r="I2278" s="641"/>
      <c r="J2278" s="641"/>
      <c r="K2278" s="641"/>
      <c r="L2278" s="642" t="e">
        <f>IF(#REF!="","",#REF!)</f>
        <v>#REF!</v>
      </c>
      <c r="M2278" s="643"/>
      <c r="N2278" s="643"/>
      <c r="O2278" s="663"/>
      <c r="P2278" s="664"/>
      <c r="Q2278" s="616"/>
      <c r="R2278" s="59" t="e">
        <f>IF(#REF!="","",#REF!)</f>
        <v>#REF!</v>
      </c>
      <c r="S2278" s="60" t="e">
        <f>IF(#REF!="","",#REF!)</f>
        <v>#REF!</v>
      </c>
      <c r="T2278" s="619"/>
      <c r="U2278" s="416"/>
      <c r="V2278" s="666"/>
      <c r="W2278" s="565"/>
      <c r="X2278" s="23" t="e">
        <f>IF(OR(Y2278=2,Z2278=2),"入力不備あり","")</f>
        <v>#REF!</v>
      </c>
      <c r="Y2278" s="41" t="e">
        <f>IF(AND(F2278="",H2278="",L2278=""),"",IF(AND(F2278&lt;&gt;"",F2278&gt;0,L2278&lt;&gt;"",L2278&gt;0,H2278="○"),"",2))</f>
        <v>#REF!</v>
      </c>
      <c r="Z2278" s="41" t="e">
        <f t="shared" si="399"/>
        <v>#REF!</v>
      </c>
      <c r="AA2278" s="30"/>
    </row>
    <row r="2279" spans="1:30" s="7" customFormat="1" ht="27.6" customHeight="1" x14ac:dyDescent="0.15">
      <c r="A2279" s="320"/>
      <c r="B2279" s="624"/>
      <c r="C2279" s="326" t="s">
        <v>215</v>
      </c>
      <c r="D2279" s="327"/>
      <c r="E2279" s="608" t="e">
        <f>IF(#REF!="","",#REF!)</f>
        <v>#REF!</v>
      </c>
      <c r="F2279" s="609"/>
      <c r="G2279" s="609"/>
      <c r="H2279" s="609"/>
      <c r="I2279" s="609"/>
      <c r="J2279" s="609"/>
      <c r="K2279" s="609"/>
      <c r="L2279" s="609"/>
      <c r="M2279" s="609"/>
      <c r="N2279" s="609"/>
      <c r="O2279" s="609"/>
      <c r="P2279" s="609"/>
      <c r="Q2279" s="609"/>
      <c r="R2279" s="609"/>
      <c r="S2279" s="609"/>
      <c r="T2279" s="609"/>
      <c r="U2279" s="609"/>
      <c r="V2279" s="609"/>
      <c r="W2279" s="610"/>
    </row>
    <row r="2280" spans="1:30" s="7" customFormat="1" ht="27.6" customHeight="1" thickBot="1" x14ac:dyDescent="0.2">
      <c r="A2280" s="320"/>
      <c r="B2280" s="624"/>
      <c r="C2280" s="326" t="s">
        <v>216</v>
      </c>
      <c r="D2280" s="327"/>
      <c r="E2280" s="608" t="e">
        <f>IF(#REF!="","",#REF!)</f>
        <v>#REF!</v>
      </c>
      <c r="F2280" s="609"/>
      <c r="G2280" s="609"/>
      <c r="H2280" s="609"/>
      <c r="I2280" s="609"/>
      <c r="J2280" s="609"/>
      <c r="K2280" s="609"/>
      <c r="L2280" s="609"/>
      <c r="M2280" s="609"/>
      <c r="N2280" s="609"/>
      <c r="O2280" s="609"/>
      <c r="P2280" s="609"/>
      <c r="Q2280" s="609"/>
      <c r="R2280" s="611"/>
      <c r="S2280" s="611"/>
      <c r="T2280" s="611"/>
      <c r="U2280" s="611"/>
      <c r="V2280" s="611"/>
      <c r="W2280" s="612"/>
    </row>
    <row r="2281" spans="1:30" s="7" customFormat="1" ht="18.600000000000001" customHeight="1" x14ac:dyDescent="0.15">
      <c r="A2281" s="320"/>
      <c r="B2281" s="624"/>
      <c r="C2281" s="332" t="s">
        <v>217</v>
      </c>
      <c r="D2281" s="333"/>
      <c r="E2281" s="333"/>
      <c r="F2281" s="334"/>
      <c r="G2281" s="377" t="s">
        <v>218</v>
      </c>
      <c r="H2281" s="378"/>
      <c r="I2281" s="378"/>
      <c r="J2281" s="378"/>
      <c r="K2281" s="378"/>
      <c r="L2281" s="378"/>
      <c r="M2281" s="378"/>
      <c r="N2281" s="378"/>
      <c r="O2281" s="378"/>
      <c r="P2281" s="378"/>
      <c r="Q2281" s="378"/>
      <c r="R2281" s="389" t="e">
        <f>IF(X2281&lt;&gt;"","","【入力内容確認欄】以下を確認し【作業用】事業計画書(間接)シートを修正願います。")</f>
        <v>#REF!</v>
      </c>
      <c r="S2281" s="632"/>
      <c r="T2281" s="632"/>
      <c r="U2281" s="632"/>
      <c r="V2281" s="632"/>
      <c r="W2281" s="633"/>
      <c r="X2281" s="68" t="e">
        <f>IF(AND(R2284="",R2285="",R2286="",R2287="",R2288="",R2289=""),"左の市区町村に係る入力が完了しました。今一度、記載内容をご確認ください。","")</f>
        <v>#REF!</v>
      </c>
    </row>
    <row r="2282" spans="1:30" s="7" customFormat="1" ht="9" customHeight="1" x14ac:dyDescent="0.15">
      <c r="A2282" s="320"/>
      <c r="B2282" s="624"/>
      <c r="C2282" s="335"/>
      <c r="D2282" s="336"/>
      <c r="E2282" s="336"/>
      <c r="F2282" s="337"/>
      <c r="G2282" s="379"/>
      <c r="H2282" s="380"/>
      <c r="I2282" s="380"/>
      <c r="J2282" s="380"/>
      <c r="K2282" s="380"/>
      <c r="L2282" s="380"/>
      <c r="M2282" s="380"/>
      <c r="N2282" s="380"/>
      <c r="O2282" s="380"/>
      <c r="P2282" s="380"/>
      <c r="Q2282" s="380"/>
      <c r="R2282" s="634"/>
      <c r="S2282" s="635"/>
      <c r="T2282" s="635"/>
      <c r="U2282" s="635"/>
      <c r="V2282" s="635"/>
      <c r="W2282" s="636"/>
    </row>
    <row r="2283" spans="1:30" s="7" customFormat="1" ht="9" customHeight="1" thickBot="1" x14ac:dyDescent="0.2">
      <c r="A2283" s="320"/>
      <c r="B2283" s="624"/>
      <c r="C2283" s="335"/>
      <c r="D2283" s="336"/>
      <c r="E2283" s="336"/>
      <c r="F2283" s="337"/>
      <c r="G2283" s="381"/>
      <c r="H2283" s="382"/>
      <c r="I2283" s="382"/>
      <c r="J2283" s="382"/>
      <c r="K2283" s="382"/>
      <c r="L2283" s="382"/>
      <c r="M2283" s="382"/>
      <c r="N2283" s="382"/>
      <c r="O2283" s="382"/>
      <c r="P2283" s="382"/>
      <c r="Q2283" s="382"/>
      <c r="R2283" s="637"/>
      <c r="S2283" s="638"/>
      <c r="T2283" s="638"/>
      <c r="U2283" s="638"/>
      <c r="V2283" s="638"/>
      <c r="W2283" s="639"/>
    </row>
    <row r="2284" spans="1:30" s="7" customFormat="1" ht="17.45" customHeight="1" x14ac:dyDescent="0.15">
      <c r="A2284" s="320"/>
      <c r="B2284" s="624"/>
      <c r="C2284" s="335"/>
      <c r="D2284" s="336"/>
      <c r="E2284" s="336"/>
      <c r="F2284" s="337"/>
      <c r="G2284" s="398" t="e">
        <f>IF(#REF!="","",#REF!)</f>
        <v>#REF!</v>
      </c>
      <c r="H2284" s="399"/>
      <c r="I2284" s="399"/>
      <c r="J2284" s="399"/>
      <c r="K2284" s="399"/>
      <c r="L2284" s="399"/>
      <c r="M2284" s="399"/>
      <c r="N2284" s="399"/>
      <c r="O2284" s="399"/>
      <c r="P2284" s="399"/>
      <c r="Q2284" s="399"/>
      <c r="R2284" s="646" t="e" cm="1">
        <f t="array" ref="R2284">IF(AND(X2253:X2278="",A2255:A2278=""),"","・報酬・期末勤勉手当・交通費・合計額・都道府県/国の補助金額のいずれかに不備あり。")</f>
        <v>#REF!</v>
      </c>
      <c r="S2284" s="647"/>
      <c r="T2284" s="647"/>
      <c r="U2284" s="647"/>
      <c r="V2284" s="647"/>
      <c r="W2284" s="648"/>
    </row>
    <row r="2285" spans="1:30" s="7" customFormat="1" ht="17.45" customHeight="1" x14ac:dyDescent="0.15">
      <c r="A2285" s="320"/>
      <c r="B2285" s="624"/>
      <c r="C2285" s="335"/>
      <c r="D2285" s="336"/>
      <c r="E2285" s="336"/>
      <c r="F2285" s="337"/>
      <c r="G2285" s="374" t="s">
        <v>219</v>
      </c>
      <c r="H2285" s="388"/>
      <c r="I2285" s="388"/>
      <c r="J2285" s="388"/>
      <c r="K2285" s="388"/>
      <c r="L2285" s="388"/>
      <c r="M2285" s="388"/>
      <c r="N2285" s="388"/>
      <c r="O2285" s="388"/>
      <c r="P2285" s="388"/>
      <c r="Q2285" s="388"/>
      <c r="R2285" s="367" t="str">
        <f>IF(A2251="市町村名×","・【C列】市区町村名：未入力または不備あり。","")</f>
        <v>・【C列】市区町村名：未入力または不備あり。</v>
      </c>
      <c r="S2285" s="644"/>
      <c r="T2285" s="644"/>
      <c r="U2285" s="644"/>
      <c r="V2285" s="644"/>
      <c r="W2285" s="645"/>
    </row>
    <row r="2286" spans="1:30" s="7" customFormat="1" ht="17.45" customHeight="1" x14ac:dyDescent="0.15">
      <c r="A2286" s="320"/>
      <c r="B2286" s="624"/>
      <c r="C2286" s="338"/>
      <c r="D2286" s="339"/>
      <c r="E2286" s="339"/>
      <c r="F2286" s="340"/>
      <c r="G2286" s="364" t="e">
        <f>IF(#REF!="","",#REF!)</f>
        <v>#REF!</v>
      </c>
      <c r="H2286" s="365"/>
      <c r="I2286" s="365"/>
      <c r="J2286" s="366"/>
      <c r="K2286" s="366"/>
      <c r="L2286" s="366"/>
      <c r="M2286" s="366"/>
      <c r="N2286" s="366"/>
      <c r="O2286" s="366"/>
      <c r="P2286" s="366"/>
      <c r="Q2286" s="366"/>
      <c r="R2286" s="367" t="e">
        <f>IF(OR(AF2255=2,NOT(AND(V2253&gt;0.3*U2253,V2253&lt;0.4*U2253,V2253&gt;=W2253))),"・【V列】都道府県補助額：未入力または不備あり。","")</f>
        <v>#REF!</v>
      </c>
      <c r="S2286" s="644"/>
      <c r="T2286" s="644"/>
      <c r="U2286" s="644"/>
      <c r="V2286" s="644"/>
      <c r="W2286" s="645"/>
    </row>
    <row r="2287" spans="1:30" s="7" customFormat="1" ht="17.45" customHeight="1" x14ac:dyDescent="0.15">
      <c r="A2287" s="320"/>
      <c r="B2287" s="624"/>
      <c r="C2287" s="348" t="s">
        <v>241</v>
      </c>
      <c r="D2287" s="349"/>
      <c r="E2287" s="349"/>
      <c r="F2287" s="350"/>
      <c r="G2287" s="372" t="s">
        <v>221</v>
      </c>
      <c r="H2287" s="373"/>
      <c r="I2287" s="373"/>
      <c r="J2287" s="372" t="s">
        <v>222</v>
      </c>
      <c r="K2287" s="373"/>
      <c r="L2287" s="373"/>
      <c r="M2287" s="373"/>
      <c r="N2287" s="374" t="s">
        <v>223</v>
      </c>
      <c r="O2287" s="366"/>
      <c r="P2287" s="366"/>
      <c r="Q2287" s="366"/>
      <c r="R2287" s="341" t="e">
        <f>IF(AND(W2253&lt;=U2253/3,MOD(W2253,1000)=0,NOT(W2253=0),AG2255=1),"","・【W列】国庫補助希望額に不備あり。")</f>
        <v>#REF!</v>
      </c>
      <c r="S2287" s="649"/>
      <c r="T2287" s="649"/>
      <c r="U2287" s="649"/>
      <c r="V2287" s="649"/>
      <c r="W2287" s="650"/>
    </row>
    <row r="2288" spans="1:30" s="7" customFormat="1" ht="17.45" customHeight="1" x14ac:dyDescent="0.15">
      <c r="A2288" s="320"/>
      <c r="B2288" s="624"/>
      <c r="C2288" s="370"/>
      <c r="D2288" s="371"/>
      <c r="E2288" s="371"/>
      <c r="F2288" s="371"/>
      <c r="G2288" s="364" t="e">
        <f>IF(#REF!="","",#REF!)</f>
        <v>#REF!</v>
      </c>
      <c r="H2288" s="375"/>
      <c r="I2288" s="376"/>
      <c r="J2288" s="364" t="e">
        <f>IF(#REF!="","",#REF!)</f>
        <v>#REF!</v>
      </c>
      <c r="K2288" s="375"/>
      <c r="L2288" s="375"/>
      <c r="M2288" s="376"/>
      <c r="N2288" s="364" t="e">
        <f>IF(#REF!="","",#REF!)</f>
        <v>#REF!</v>
      </c>
      <c r="O2288" s="375"/>
      <c r="P2288" s="375"/>
      <c r="Q2288" s="375"/>
      <c r="R2288" s="651" t="e">
        <f>IF(AND(SUM(F2276:G2278)&lt;=D2253,SUM(R2276:R2278)&lt;=D2253),"","・報酬の「配置人数」には年間を通じた配置予定人数を記載してください。(※１)及び記入例参照")</f>
        <v>#REF!</v>
      </c>
      <c r="S2288" s="652"/>
      <c r="T2288" s="652"/>
      <c r="U2288" s="652"/>
      <c r="V2288" s="652"/>
      <c r="W2288" s="653"/>
      <c r="X2288" s="31" t="str">
        <f>IF(AND(O2288="○",T2288="○"),"①か②の",IF(AND(O2288="―",T2288="―"),"エラー",""))</f>
        <v/>
      </c>
    </row>
    <row r="2289" spans="1:33" s="7" customFormat="1" ht="17.45" customHeight="1" x14ac:dyDescent="0.15">
      <c r="A2289" s="320"/>
      <c r="B2289" s="624"/>
      <c r="C2289" s="348" t="s">
        <v>224</v>
      </c>
      <c r="D2289" s="349"/>
      <c r="E2289" s="349"/>
      <c r="F2289" s="350"/>
      <c r="G2289" s="354" t="s">
        <v>225</v>
      </c>
      <c r="H2289" s="354"/>
      <c r="I2289" s="354"/>
      <c r="J2289" s="355" t="s">
        <v>242</v>
      </c>
      <c r="K2289" s="356"/>
      <c r="L2289" s="356"/>
      <c r="M2289" s="356"/>
      <c r="N2289" s="356"/>
      <c r="O2289" s="356"/>
      <c r="P2289" s="356"/>
      <c r="Q2289" s="356"/>
      <c r="R2289" s="651" t="e">
        <f>IF(AND(OR(COUNTIF(J2290,"①*"),COUNTIF(J2290,"②*")),AND(E2279&lt;&gt;"",E2280&lt;&gt;"",G2284="○",G2286="○",G2288="○",J2288="○",N2288="○",G2290="○")),"","・【成果目標】・【成果指標】・【部活動指導員について】・【支給要件の確認】・【部活動指導員の指導状況】・【地域連携・地域移行に資する取組】のいずれかに未入力箇所あり。")</f>
        <v>#REF!</v>
      </c>
      <c r="S2289" s="546"/>
      <c r="T2289" s="546"/>
      <c r="U2289" s="546"/>
      <c r="V2289" s="546"/>
      <c r="W2289" s="547"/>
    </row>
    <row r="2290" spans="1:33" s="7" customFormat="1" ht="26.45" customHeight="1" thickBot="1" x14ac:dyDescent="0.2">
      <c r="A2290" s="320"/>
      <c r="B2290" s="625"/>
      <c r="C2290" s="351"/>
      <c r="D2290" s="352"/>
      <c r="E2290" s="352"/>
      <c r="F2290" s="353"/>
      <c r="G2290" s="363" t="e">
        <f>IF(#REF!="","",#REF!)</f>
        <v>#REF!</v>
      </c>
      <c r="H2290" s="363"/>
      <c r="I2290" s="363"/>
      <c r="J2290" s="657" t="e">
        <f>IF(#REF!="","",#REF!)</f>
        <v>#REF!</v>
      </c>
      <c r="K2290" s="658"/>
      <c r="L2290" s="658"/>
      <c r="M2290" s="658"/>
      <c r="N2290" s="658"/>
      <c r="O2290" s="658"/>
      <c r="P2290" s="658"/>
      <c r="Q2290" s="658"/>
      <c r="R2290" s="654"/>
      <c r="S2290" s="655"/>
      <c r="T2290" s="655"/>
      <c r="U2290" s="655"/>
      <c r="V2290" s="655"/>
      <c r="W2290" s="656"/>
      <c r="X2290" s="31" t="str">
        <f>IF(AND(O2290="○",T2290="○"),"①か②の",IF(AND(O2290="―",T2290="―"),"エラー",""))</f>
        <v/>
      </c>
    </row>
    <row r="2291" spans="1:33" s="7" customFormat="1" ht="26.45" customHeight="1" x14ac:dyDescent="0.15">
      <c r="A2291" s="24" t="str">
        <f>IF(OR(COUNTIF(C2293,"*区"),COUNTIF(C2293,"*市"),COUNTIF(C2293,"*町"),COUNTIF(C2293,"*村"),COUNTIF(C2293,"*組合")),"○","市町村名×")</f>
        <v>市町村名×</v>
      </c>
      <c r="B2291" s="490" t="s">
        <v>106</v>
      </c>
      <c r="C2291" s="659" t="s">
        <v>236</v>
      </c>
      <c r="D2291" s="661" t="s">
        <v>237</v>
      </c>
      <c r="E2291" s="409" t="s">
        <v>191</v>
      </c>
      <c r="F2291" s="410"/>
      <c r="G2291" s="410"/>
      <c r="H2291" s="410"/>
      <c r="I2291" s="410"/>
      <c r="J2291" s="410"/>
      <c r="K2291" s="410"/>
      <c r="L2291" s="410"/>
      <c r="M2291" s="410"/>
      <c r="N2291" s="410"/>
      <c r="O2291" s="410"/>
      <c r="P2291" s="410"/>
      <c r="Q2291" s="410"/>
      <c r="R2291" s="410"/>
      <c r="S2291" s="410"/>
      <c r="T2291" s="410"/>
      <c r="U2291" s="492" t="s">
        <v>192</v>
      </c>
      <c r="V2291" s="492" t="s">
        <v>238</v>
      </c>
      <c r="W2291" s="517" t="s">
        <v>193</v>
      </c>
      <c r="X2291" s="25" t="e">
        <f>IF(OR(AF2295=2,NOT(AND(V2293&gt;0.3*U2293,V2293&lt;0.4*U2293,V2293&gt;=W2293))),"※３参照：【Ｕ列】都道府県補助額を確認してください","")</f>
        <v>#REF!</v>
      </c>
      <c r="Y2291" s="26"/>
    </row>
    <row r="2292" spans="1:33" s="7" customFormat="1" ht="21.6" customHeight="1" thickBot="1" x14ac:dyDescent="0.2">
      <c r="A2292" s="24" t="str">
        <f>IF(B2293="都道府県確認欄","No.不備","")</f>
        <v/>
      </c>
      <c r="B2292" s="491"/>
      <c r="C2292" s="660"/>
      <c r="D2292" s="662"/>
      <c r="E2292" s="411"/>
      <c r="F2292" s="412"/>
      <c r="G2292" s="412"/>
      <c r="H2292" s="412"/>
      <c r="I2292" s="412"/>
      <c r="J2292" s="412"/>
      <c r="K2292" s="412"/>
      <c r="L2292" s="412"/>
      <c r="M2292" s="412"/>
      <c r="N2292" s="412"/>
      <c r="O2292" s="412"/>
      <c r="P2292" s="412"/>
      <c r="Q2292" s="412"/>
      <c r="R2292" s="412"/>
      <c r="S2292" s="412"/>
      <c r="T2292" s="412"/>
      <c r="U2292" s="493"/>
      <c r="V2292" s="493"/>
      <c r="W2292" s="518"/>
      <c r="X2292" s="25" t="e">
        <f>IF(AND(W2293&lt;=U2293/3,MOD(W2293,1000)=0,NOT(W2293=0),AG2295=1),"","※３参照：【Ｖ列】国庫補助希望額を確認してください。")</f>
        <v>#REF!</v>
      </c>
      <c r="Y2292" s="26"/>
    </row>
    <row r="2293" spans="1:33" s="7" customFormat="1" ht="24" customHeight="1" x14ac:dyDescent="0.15">
      <c r="A2293" s="14"/>
      <c r="B2293" s="622" t="str">
        <f>IFERROR(IF(OR(COUNTIF(C2293,"*区"),COUNTIF(C2293,"*市"),COUNTIF(C2293,"*町"),COUNTIF(C2293,"*村"),COUNTIF(C2293,"*組合")),B2253+1,"－"),"都道府県確認欄")</f>
        <v>－</v>
      </c>
      <c r="C2293" s="626" t="e">
        <f>#REF!</f>
        <v>#REF!</v>
      </c>
      <c r="D2293" s="629" t="e">
        <f>SUM($F2295:$F2314)</f>
        <v>#REF!</v>
      </c>
      <c r="E2293" s="523" t="s">
        <v>194</v>
      </c>
      <c r="F2293" s="524" t="s">
        <v>195</v>
      </c>
      <c r="G2293" s="526" t="s">
        <v>196</v>
      </c>
      <c r="H2293" s="528" t="s">
        <v>197</v>
      </c>
      <c r="I2293" s="423" t="s">
        <v>198</v>
      </c>
      <c r="J2293" s="424"/>
      <c r="K2293" s="425"/>
      <c r="L2293" s="429" t="s">
        <v>100</v>
      </c>
      <c r="M2293" s="430"/>
      <c r="N2293" s="430"/>
      <c r="O2293" s="430"/>
      <c r="P2293" s="430"/>
      <c r="Q2293" s="430"/>
      <c r="R2293" s="430"/>
      <c r="S2293" s="431"/>
      <c r="T2293" s="413" t="s">
        <v>199</v>
      </c>
      <c r="U2293" s="415" t="e">
        <f>SUM($T2295,$O2316,$T2316)</f>
        <v>#REF!</v>
      </c>
      <c r="V2293" s="665" t="e">
        <f>#REF!</f>
        <v>#REF!</v>
      </c>
      <c r="W2293" s="667" t="e">
        <f>#REF!</f>
        <v>#REF!</v>
      </c>
      <c r="X2293" s="23" t="e">
        <f>IF(AND(AD2295=1,AE2295=1,AF2295=1,AG2295=1),"","入力不備あり")</f>
        <v>#REF!</v>
      </c>
      <c r="Y2293" s="26"/>
    </row>
    <row r="2294" spans="1:33" s="7" customFormat="1" ht="12.6" customHeight="1" thickBot="1" x14ac:dyDescent="0.2">
      <c r="A2294" s="14"/>
      <c r="B2294" s="623"/>
      <c r="C2294" s="627"/>
      <c r="D2294" s="630"/>
      <c r="E2294" s="523"/>
      <c r="F2294" s="525"/>
      <c r="G2294" s="527"/>
      <c r="H2294" s="529"/>
      <c r="I2294" s="426"/>
      <c r="J2294" s="427"/>
      <c r="K2294" s="428"/>
      <c r="L2294" s="432"/>
      <c r="M2294" s="432"/>
      <c r="N2294" s="432"/>
      <c r="O2294" s="432"/>
      <c r="P2294" s="432"/>
      <c r="Q2294" s="432"/>
      <c r="R2294" s="432"/>
      <c r="S2294" s="433"/>
      <c r="T2294" s="414"/>
      <c r="U2294" s="416"/>
      <c r="V2294" s="666"/>
      <c r="W2294" s="565"/>
      <c r="X2294" s="26"/>
      <c r="Y2294" s="7" t="s">
        <v>180</v>
      </c>
      <c r="Z2294" s="7" t="s">
        <v>200</v>
      </c>
      <c r="AA2294" s="7" t="s">
        <v>201</v>
      </c>
      <c r="AB2294" s="7" t="s">
        <v>202</v>
      </c>
      <c r="AD2294" s="7" t="s">
        <v>203</v>
      </c>
      <c r="AE2294" s="7" t="s">
        <v>107</v>
      </c>
      <c r="AF2294" s="7" t="s">
        <v>239</v>
      </c>
      <c r="AG2294" s="7" t="s">
        <v>204</v>
      </c>
    </row>
    <row r="2295" spans="1:33" s="7" customFormat="1" ht="17.45" customHeight="1" x14ac:dyDescent="0.15">
      <c r="A2295" s="27" t="e">
        <f>IF(AND(F2295&lt;&gt;"",G2295&lt;&gt;"",H2295&lt;&gt;"",I2295&lt;&gt;""),"","入力不備あり")</f>
        <v>#REF!</v>
      </c>
      <c r="B2295" s="623"/>
      <c r="C2295" s="628"/>
      <c r="D2295" s="631"/>
      <c r="E2295" s="523"/>
      <c r="F2295" s="47" t="e">
        <f>IF(#REF!="","",#REF!)</f>
        <v>#REF!</v>
      </c>
      <c r="G2295" s="49" t="e">
        <f>IF(#REF!="","",#REF!)</f>
        <v>#REF!</v>
      </c>
      <c r="H2295" s="54" t="e">
        <f>IF(#REF!="","",#REF!)</f>
        <v>#REF!</v>
      </c>
      <c r="I2295" s="385" t="str">
        <f>IFERROR(INT(G2295*H2295),"")</f>
        <v/>
      </c>
      <c r="J2295" s="386"/>
      <c r="K2295" s="387"/>
      <c r="L2295" s="613" t="e">
        <f>IF(#REF!="","",#REF!)</f>
        <v>#REF!</v>
      </c>
      <c r="M2295" s="613"/>
      <c r="N2295" s="613"/>
      <c r="O2295" s="613"/>
      <c r="P2295" s="613"/>
      <c r="Q2295" s="613"/>
      <c r="R2295" s="613"/>
      <c r="S2295" s="614"/>
      <c r="T2295" s="567">
        <f>SUM($I2295:$K2314)</f>
        <v>0</v>
      </c>
      <c r="U2295" s="416"/>
      <c r="V2295" s="666"/>
      <c r="W2295" s="565"/>
      <c r="X2295" s="23" t="e">
        <f>IF(AND(Y2295=1,Z2295=1,AA2295=1,AB2295=1,AD2295=1,AE2295=1,AF2295=1,AG2295=1),"","入力不備あり")</f>
        <v>#REF!</v>
      </c>
      <c r="Y2295" s="7">
        <f>IFERROR(IF(F2295="",2,IF(AND(F2295&gt;=1,(MOD(F2295,1)=0)),1,IF(AND(F2295=0,L2295&lt;&gt;""),1,2))),2)</f>
        <v>2</v>
      </c>
      <c r="Z2295" s="7" t="e">
        <f>IF(G2295="",2,IF(G2295&lt;=1600,1,2))</f>
        <v>#REF!</v>
      </c>
      <c r="AA2295" s="7" t="e">
        <f>IF(H2295="",2,IF(H2295&gt;=0,1,2))</f>
        <v>#REF!</v>
      </c>
      <c r="AB2295" s="7" t="e">
        <f>IF(I2295=#REF!,1,2)</f>
        <v>#REF!</v>
      </c>
      <c r="AD2295" s="7" t="e">
        <f>IF(T2295=#REF!,1,2)</f>
        <v>#REF!</v>
      </c>
      <c r="AE2295" s="7" t="e">
        <f>IF(U2293=#REF!,1,2)</f>
        <v>#REF!</v>
      </c>
      <c r="AF2295" s="7" t="e">
        <f>IF(V2293=0,2,IF(#REF!="",2,IF(V2293=#REF!,1,2)))</f>
        <v>#REF!</v>
      </c>
      <c r="AG2295" s="7" t="e">
        <f>IF(W2293=0,2,IF(W2293=#REF!,1,2))</f>
        <v>#REF!</v>
      </c>
    </row>
    <row r="2296" spans="1:33" s="7" customFormat="1" ht="17.45" customHeight="1" x14ac:dyDescent="0.15">
      <c r="A2296" s="27" t="e">
        <f>IF(AND(F2296="",G2296="",H2296="",I2296="",L2296=""),"",IF(AND(F2296&lt;&gt;"",G2296&lt;&gt;"",H2296&lt;&gt;"",I2296&lt;&gt;""),"","入力不備あり"))</f>
        <v>#REF!</v>
      </c>
      <c r="B2296" s="623"/>
      <c r="C2296" s="628"/>
      <c r="D2296" s="631"/>
      <c r="E2296" s="523"/>
      <c r="F2296" s="47" t="e">
        <f>IF(#REF!="","",#REF!)</f>
        <v>#REF!</v>
      </c>
      <c r="G2296" s="49" t="e">
        <f>IF(#REF!="","",#REF!)</f>
        <v>#REF!</v>
      </c>
      <c r="H2296" s="54" t="e">
        <f>IF(#REF!="","",#REF!)</f>
        <v>#REF!</v>
      </c>
      <c r="I2296" s="385" t="str">
        <f>IFERROR(INT(G2296*H2296),"")</f>
        <v/>
      </c>
      <c r="J2296" s="386"/>
      <c r="K2296" s="387"/>
      <c r="L2296" s="613" t="e">
        <f>IF(#REF!="","",#REF!)</f>
        <v>#REF!</v>
      </c>
      <c r="M2296" s="613"/>
      <c r="N2296" s="613"/>
      <c r="O2296" s="613"/>
      <c r="P2296" s="613"/>
      <c r="Q2296" s="613"/>
      <c r="R2296" s="613"/>
      <c r="S2296" s="614"/>
      <c r="T2296" s="567"/>
      <c r="U2296" s="416"/>
      <c r="V2296" s="666"/>
      <c r="W2296" s="565"/>
      <c r="X2296" s="23" t="e">
        <f>IF(AND(Y2296=3,Z2296=3,AA2296=3),"",IF(AND(Y2296=1,Z2296=1,AA2296=1,AB2296=1),"","入力不備あり"))</f>
        <v>#REF!</v>
      </c>
      <c r="Y2296" s="7">
        <f>IFERROR(IF(F2296="",3,IF(AND(F2296&gt;=1,(MOD(F2296,1)=0)),1,IF(AND(F2296=0,L2296&lt;&gt;""),1,2))),2)</f>
        <v>2</v>
      </c>
      <c r="Z2296" s="7" t="e">
        <f>IF(G2296="",3,IF(G2296&lt;=1600,1,2))</f>
        <v>#REF!</v>
      </c>
      <c r="AA2296" s="7" t="e">
        <f>IF(H2296="",3,IF(H2296&gt;=0,1,2))</f>
        <v>#REF!</v>
      </c>
      <c r="AB2296" s="7" t="e">
        <f>IF(I2296=#REF!,1,2)</f>
        <v>#REF!</v>
      </c>
    </row>
    <row r="2297" spans="1:33" s="7" customFormat="1" ht="17.45" customHeight="1" x14ac:dyDescent="0.15">
      <c r="A2297" s="27" t="e">
        <f>IF(AND(F2297="",G2297="",H2297="",I2297="",L2297=""),"",IF(AND(F2297&lt;&gt;"",G2297&lt;&gt;"",H2297&lt;&gt;"",I2297&lt;&gt;""),"","入力不備あり"))</f>
        <v>#REF!</v>
      </c>
      <c r="B2297" s="623"/>
      <c r="C2297" s="628"/>
      <c r="D2297" s="631"/>
      <c r="E2297" s="523"/>
      <c r="F2297" s="47" t="e">
        <f>IF(#REF!="","",#REF!)</f>
        <v>#REF!</v>
      </c>
      <c r="G2297" s="49" t="e">
        <f>IF(#REF!="","",#REF!)</f>
        <v>#REF!</v>
      </c>
      <c r="H2297" s="54" t="e">
        <f>IF(#REF!="","",#REF!)</f>
        <v>#REF!</v>
      </c>
      <c r="I2297" s="385" t="str">
        <f t="shared" ref="I2297:I2314" si="400">IFERROR(INT(G2297*H2297),"")</f>
        <v/>
      </c>
      <c r="J2297" s="386"/>
      <c r="K2297" s="387"/>
      <c r="L2297" s="613" t="e">
        <f>IF(#REF!="","",#REF!)</f>
        <v>#REF!</v>
      </c>
      <c r="M2297" s="613"/>
      <c r="N2297" s="613"/>
      <c r="O2297" s="613"/>
      <c r="P2297" s="613"/>
      <c r="Q2297" s="613"/>
      <c r="R2297" s="613"/>
      <c r="S2297" s="614"/>
      <c r="T2297" s="567"/>
      <c r="U2297" s="416"/>
      <c r="V2297" s="666"/>
      <c r="W2297" s="565"/>
      <c r="X2297" s="23" t="e">
        <f t="shared" ref="X2297:X2314" si="401">IF(AND(Y2297=3,Z2297=3,AA2297=3),"",IF(AND(Y2297=1,Z2297=1,AA2297=1,AB2297=1),"","入力不備あり"))</f>
        <v>#REF!</v>
      </c>
      <c r="Y2297" s="7">
        <f t="shared" ref="Y2297:Y2314" si="402">IFERROR(IF(F2297="",3,IF(AND(F2297&gt;=1,(MOD(F2297,1)=0)),1,IF(AND(F2297=0,L2297&lt;&gt;""),1,2))),2)</f>
        <v>2</v>
      </c>
      <c r="Z2297" s="7" t="e">
        <f t="shared" ref="Z2297:Z2314" si="403">IF(G2297="",3,IF(G2297&lt;=1600,1,2))</f>
        <v>#REF!</v>
      </c>
      <c r="AA2297" s="7" t="e">
        <f t="shared" ref="AA2297:AA2314" si="404">IF(H2297="",3,IF(H2297&gt;=0,1,2))</f>
        <v>#REF!</v>
      </c>
      <c r="AB2297" s="7" t="e">
        <f>IF(I2297=#REF!,1,2)</f>
        <v>#REF!</v>
      </c>
    </row>
    <row r="2298" spans="1:33" s="7" customFormat="1" ht="17.45" customHeight="1" x14ac:dyDescent="0.15">
      <c r="A2298" s="27" t="e">
        <f t="shared" ref="A2298:A2314" si="405">IF(AND(F2298="",G2298="",H2298="",I2298="",L2298=""),"",IF(AND(F2298&lt;&gt;"",G2298&lt;&gt;"",H2298&lt;&gt;"",I2298&lt;&gt;""),"","入力不備あり"))</f>
        <v>#REF!</v>
      </c>
      <c r="B2298" s="623"/>
      <c r="C2298" s="628"/>
      <c r="D2298" s="631"/>
      <c r="E2298" s="523"/>
      <c r="F2298" s="47" t="e">
        <f>IF(#REF!="","",#REF!)</f>
        <v>#REF!</v>
      </c>
      <c r="G2298" s="49" t="e">
        <f>IF(#REF!="","",#REF!)</f>
        <v>#REF!</v>
      </c>
      <c r="H2298" s="54" t="e">
        <f>IF(#REF!="","",#REF!)</f>
        <v>#REF!</v>
      </c>
      <c r="I2298" s="385" t="str">
        <f t="shared" si="400"/>
        <v/>
      </c>
      <c r="J2298" s="386"/>
      <c r="K2298" s="387"/>
      <c r="L2298" s="613" t="e">
        <f>IF(#REF!="","",#REF!)</f>
        <v>#REF!</v>
      </c>
      <c r="M2298" s="613"/>
      <c r="N2298" s="613"/>
      <c r="O2298" s="613"/>
      <c r="P2298" s="613"/>
      <c r="Q2298" s="613"/>
      <c r="R2298" s="613"/>
      <c r="S2298" s="614"/>
      <c r="T2298" s="567"/>
      <c r="U2298" s="416"/>
      <c r="V2298" s="666"/>
      <c r="W2298" s="565"/>
      <c r="X2298" s="23" t="e">
        <f t="shared" si="401"/>
        <v>#REF!</v>
      </c>
      <c r="Y2298" s="7">
        <f t="shared" si="402"/>
        <v>2</v>
      </c>
      <c r="Z2298" s="7" t="e">
        <f t="shared" si="403"/>
        <v>#REF!</v>
      </c>
      <c r="AA2298" s="7" t="e">
        <f t="shared" si="404"/>
        <v>#REF!</v>
      </c>
      <c r="AB2298" s="7" t="e">
        <f>IF(I2298=#REF!,1,2)</f>
        <v>#REF!</v>
      </c>
    </row>
    <row r="2299" spans="1:33" s="7" customFormat="1" ht="17.45" customHeight="1" x14ac:dyDescent="0.15">
      <c r="A2299" s="27" t="e">
        <f t="shared" si="405"/>
        <v>#REF!</v>
      </c>
      <c r="B2299" s="623"/>
      <c r="C2299" s="628"/>
      <c r="D2299" s="631"/>
      <c r="E2299" s="523"/>
      <c r="F2299" s="47" t="e">
        <f>IF(#REF!="","",#REF!)</f>
        <v>#REF!</v>
      </c>
      <c r="G2299" s="49" t="e">
        <f>IF(#REF!="","",#REF!)</f>
        <v>#REF!</v>
      </c>
      <c r="H2299" s="54" t="e">
        <f>IF(#REF!="","",#REF!)</f>
        <v>#REF!</v>
      </c>
      <c r="I2299" s="385" t="str">
        <f t="shared" si="400"/>
        <v/>
      </c>
      <c r="J2299" s="386"/>
      <c r="K2299" s="387"/>
      <c r="L2299" s="613" t="e">
        <f>IF(#REF!="","",#REF!)</f>
        <v>#REF!</v>
      </c>
      <c r="M2299" s="613"/>
      <c r="N2299" s="613"/>
      <c r="O2299" s="613"/>
      <c r="P2299" s="613"/>
      <c r="Q2299" s="613"/>
      <c r="R2299" s="613"/>
      <c r="S2299" s="614"/>
      <c r="T2299" s="567"/>
      <c r="U2299" s="416"/>
      <c r="V2299" s="666"/>
      <c r="W2299" s="565"/>
      <c r="X2299" s="23" t="e">
        <f t="shared" si="401"/>
        <v>#REF!</v>
      </c>
      <c r="Y2299" s="7">
        <f t="shared" si="402"/>
        <v>2</v>
      </c>
      <c r="Z2299" s="7" t="e">
        <f t="shared" si="403"/>
        <v>#REF!</v>
      </c>
      <c r="AA2299" s="7" t="e">
        <f t="shared" si="404"/>
        <v>#REF!</v>
      </c>
      <c r="AB2299" s="7" t="e">
        <f>IF(I2299=#REF!,1,2)</f>
        <v>#REF!</v>
      </c>
    </row>
    <row r="2300" spans="1:33" s="7" customFormat="1" ht="17.45" customHeight="1" x14ac:dyDescent="0.15">
      <c r="A2300" s="27" t="e">
        <f t="shared" si="405"/>
        <v>#REF!</v>
      </c>
      <c r="B2300" s="623"/>
      <c r="C2300" s="628"/>
      <c r="D2300" s="631"/>
      <c r="E2300" s="523"/>
      <c r="F2300" s="47" t="e">
        <f>IF(#REF!="","",#REF!)</f>
        <v>#REF!</v>
      </c>
      <c r="G2300" s="49" t="e">
        <f>IF(#REF!="","",#REF!)</f>
        <v>#REF!</v>
      </c>
      <c r="H2300" s="54" t="e">
        <f>IF(#REF!="","",#REF!)</f>
        <v>#REF!</v>
      </c>
      <c r="I2300" s="385" t="str">
        <f t="shared" si="400"/>
        <v/>
      </c>
      <c r="J2300" s="386"/>
      <c r="K2300" s="387"/>
      <c r="L2300" s="613" t="e">
        <f>IF(#REF!="","",#REF!)</f>
        <v>#REF!</v>
      </c>
      <c r="M2300" s="613"/>
      <c r="N2300" s="613"/>
      <c r="O2300" s="613"/>
      <c r="P2300" s="613"/>
      <c r="Q2300" s="613"/>
      <c r="R2300" s="613"/>
      <c r="S2300" s="614"/>
      <c r="T2300" s="567"/>
      <c r="U2300" s="416"/>
      <c r="V2300" s="666"/>
      <c r="W2300" s="565"/>
      <c r="X2300" s="23" t="e">
        <f t="shared" si="401"/>
        <v>#REF!</v>
      </c>
      <c r="Y2300" s="7">
        <f t="shared" si="402"/>
        <v>2</v>
      </c>
      <c r="Z2300" s="7" t="e">
        <f t="shared" si="403"/>
        <v>#REF!</v>
      </c>
      <c r="AA2300" s="7" t="e">
        <f t="shared" si="404"/>
        <v>#REF!</v>
      </c>
      <c r="AB2300" s="7" t="e">
        <f>IF(I2300=#REF!,1,2)</f>
        <v>#REF!</v>
      </c>
    </row>
    <row r="2301" spans="1:33" s="7" customFormat="1" ht="17.45" customHeight="1" x14ac:dyDescent="0.15">
      <c r="A2301" s="27" t="e">
        <f t="shared" si="405"/>
        <v>#REF!</v>
      </c>
      <c r="B2301" s="623"/>
      <c r="C2301" s="628"/>
      <c r="D2301" s="631"/>
      <c r="E2301" s="523"/>
      <c r="F2301" s="47" t="e">
        <f>IF(#REF!="","",#REF!)</f>
        <v>#REF!</v>
      </c>
      <c r="G2301" s="49" t="e">
        <f>IF(#REF!="","",#REF!)</f>
        <v>#REF!</v>
      </c>
      <c r="H2301" s="54" t="e">
        <f>IF(#REF!="","",#REF!)</f>
        <v>#REF!</v>
      </c>
      <c r="I2301" s="385" t="str">
        <f t="shared" si="400"/>
        <v/>
      </c>
      <c r="J2301" s="386"/>
      <c r="K2301" s="387"/>
      <c r="L2301" s="613" t="e">
        <f>IF(#REF!="","",#REF!)</f>
        <v>#REF!</v>
      </c>
      <c r="M2301" s="613"/>
      <c r="N2301" s="613"/>
      <c r="O2301" s="613"/>
      <c r="P2301" s="613"/>
      <c r="Q2301" s="613"/>
      <c r="R2301" s="613"/>
      <c r="S2301" s="614"/>
      <c r="T2301" s="567"/>
      <c r="U2301" s="416"/>
      <c r="V2301" s="666"/>
      <c r="W2301" s="565"/>
      <c r="X2301" s="23" t="e">
        <f t="shared" si="401"/>
        <v>#REF!</v>
      </c>
      <c r="Y2301" s="7">
        <f t="shared" si="402"/>
        <v>2</v>
      </c>
      <c r="Z2301" s="7" t="e">
        <f t="shared" si="403"/>
        <v>#REF!</v>
      </c>
      <c r="AA2301" s="7" t="e">
        <f t="shared" si="404"/>
        <v>#REF!</v>
      </c>
      <c r="AB2301" s="7" t="e">
        <f>IF(I2301=#REF!,1,2)</f>
        <v>#REF!</v>
      </c>
    </row>
    <row r="2302" spans="1:33" s="7" customFormat="1" ht="17.45" customHeight="1" x14ac:dyDescent="0.15">
      <c r="A2302" s="27" t="e">
        <f t="shared" si="405"/>
        <v>#REF!</v>
      </c>
      <c r="B2302" s="623"/>
      <c r="C2302" s="628"/>
      <c r="D2302" s="631"/>
      <c r="E2302" s="523"/>
      <c r="F2302" s="47" t="e">
        <f>IF(#REF!="","",#REF!)</f>
        <v>#REF!</v>
      </c>
      <c r="G2302" s="49" t="e">
        <f>IF(#REF!="","",#REF!)</f>
        <v>#REF!</v>
      </c>
      <c r="H2302" s="54" t="e">
        <f>IF(#REF!="","",#REF!)</f>
        <v>#REF!</v>
      </c>
      <c r="I2302" s="385" t="str">
        <f t="shared" si="400"/>
        <v/>
      </c>
      <c r="J2302" s="386"/>
      <c r="K2302" s="387"/>
      <c r="L2302" s="613" t="e">
        <f>IF(#REF!="","",#REF!)</f>
        <v>#REF!</v>
      </c>
      <c r="M2302" s="613"/>
      <c r="N2302" s="613"/>
      <c r="O2302" s="613"/>
      <c r="P2302" s="613"/>
      <c r="Q2302" s="613"/>
      <c r="R2302" s="613"/>
      <c r="S2302" s="614"/>
      <c r="T2302" s="567"/>
      <c r="U2302" s="416"/>
      <c r="V2302" s="666"/>
      <c r="W2302" s="565"/>
      <c r="X2302" s="23" t="e">
        <f t="shared" si="401"/>
        <v>#REF!</v>
      </c>
      <c r="Y2302" s="7">
        <f t="shared" si="402"/>
        <v>2</v>
      </c>
      <c r="Z2302" s="7" t="e">
        <f t="shared" si="403"/>
        <v>#REF!</v>
      </c>
      <c r="AA2302" s="7" t="e">
        <f t="shared" si="404"/>
        <v>#REF!</v>
      </c>
      <c r="AB2302" s="7" t="e">
        <f>IF(I2302=#REF!,1,2)</f>
        <v>#REF!</v>
      </c>
    </row>
    <row r="2303" spans="1:33" s="7" customFormat="1" ht="17.45" customHeight="1" x14ac:dyDescent="0.15">
      <c r="A2303" s="27" t="e">
        <f t="shared" si="405"/>
        <v>#REF!</v>
      </c>
      <c r="B2303" s="623"/>
      <c r="C2303" s="628"/>
      <c r="D2303" s="631"/>
      <c r="E2303" s="523"/>
      <c r="F2303" s="47" t="e">
        <f>IF(#REF!="","",#REF!)</f>
        <v>#REF!</v>
      </c>
      <c r="G2303" s="49" t="e">
        <f>IF(#REF!="","",#REF!)</f>
        <v>#REF!</v>
      </c>
      <c r="H2303" s="54" t="e">
        <f>IF(#REF!="","",#REF!)</f>
        <v>#REF!</v>
      </c>
      <c r="I2303" s="385" t="str">
        <f t="shared" si="400"/>
        <v/>
      </c>
      <c r="J2303" s="386"/>
      <c r="K2303" s="387"/>
      <c r="L2303" s="613" t="e">
        <f>IF(#REF!="","",#REF!)</f>
        <v>#REF!</v>
      </c>
      <c r="M2303" s="613"/>
      <c r="N2303" s="613"/>
      <c r="O2303" s="613"/>
      <c r="P2303" s="613"/>
      <c r="Q2303" s="613"/>
      <c r="R2303" s="613"/>
      <c r="S2303" s="614"/>
      <c r="T2303" s="567"/>
      <c r="U2303" s="416"/>
      <c r="V2303" s="666"/>
      <c r="W2303" s="565"/>
      <c r="X2303" s="23" t="e">
        <f t="shared" si="401"/>
        <v>#REF!</v>
      </c>
      <c r="Y2303" s="7">
        <f t="shared" si="402"/>
        <v>2</v>
      </c>
      <c r="Z2303" s="7" t="e">
        <f t="shared" si="403"/>
        <v>#REF!</v>
      </c>
      <c r="AA2303" s="7" t="e">
        <f t="shared" si="404"/>
        <v>#REF!</v>
      </c>
      <c r="AB2303" s="7" t="e">
        <f>IF(I2303=#REF!,1,2)</f>
        <v>#REF!</v>
      </c>
    </row>
    <row r="2304" spans="1:33" s="7" customFormat="1" ht="17.45" customHeight="1" x14ac:dyDescent="0.15">
      <c r="A2304" s="27" t="e">
        <f t="shared" si="405"/>
        <v>#REF!</v>
      </c>
      <c r="B2304" s="623"/>
      <c r="C2304" s="628"/>
      <c r="D2304" s="631"/>
      <c r="E2304" s="523"/>
      <c r="F2304" s="47" t="e">
        <f>IF(#REF!="","",#REF!)</f>
        <v>#REF!</v>
      </c>
      <c r="G2304" s="49" t="e">
        <f>IF(#REF!="","",#REF!)</f>
        <v>#REF!</v>
      </c>
      <c r="H2304" s="54" t="e">
        <f>IF(#REF!="","",#REF!)</f>
        <v>#REF!</v>
      </c>
      <c r="I2304" s="385" t="str">
        <f t="shared" si="400"/>
        <v/>
      </c>
      <c r="J2304" s="386"/>
      <c r="K2304" s="387"/>
      <c r="L2304" s="613" t="e">
        <f>IF(#REF!="","",#REF!)</f>
        <v>#REF!</v>
      </c>
      <c r="M2304" s="613"/>
      <c r="N2304" s="613"/>
      <c r="O2304" s="613"/>
      <c r="P2304" s="613"/>
      <c r="Q2304" s="613"/>
      <c r="R2304" s="613"/>
      <c r="S2304" s="614"/>
      <c r="T2304" s="567"/>
      <c r="U2304" s="416"/>
      <c r="V2304" s="666"/>
      <c r="W2304" s="565"/>
      <c r="X2304" s="23" t="e">
        <f t="shared" si="401"/>
        <v>#REF!</v>
      </c>
      <c r="Y2304" s="7">
        <f t="shared" si="402"/>
        <v>2</v>
      </c>
      <c r="Z2304" s="7" t="e">
        <f t="shared" si="403"/>
        <v>#REF!</v>
      </c>
      <c r="AA2304" s="7" t="e">
        <f t="shared" si="404"/>
        <v>#REF!</v>
      </c>
      <c r="AB2304" s="7" t="e">
        <f>IF(I2304=#REF!,1,2)</f>
        <v>#REF!</v>
      </c>
    </row>
    <row r="2305" spans="1:30" s="7" customFormat="1" ht="17.45" customHeight="1" x14ac:dyDescent="0.15">
      <c r="A2305" s="27" t="e">
        <f t="shared" si="405"/>
        <v>#REF!</v>
      </c>
      <c r="B2305" s="623"/>
      <c r="C2305" s="628"/>
      <c r="D2305" s="631"/>
      <c r="E2305" s="523"/>
      <c r="F2305" s="47" t="e">
        <f>IF(#REF!="","",#REF!)</f>
        <v>#REF!</v>
      </c>
      <c r="G2305" s="49" t="e">
        <f>IF(#REF!="","",#REF!)</f>
        <v>#REF!</v>
      </c>
      <c r="H2305" s="54" t="e">
        <f>IF(#REF!="","",#REF!)</f>
        <v>#REF!</v>
      </c>
      <c r="I2305" s="385" t="str">
        <f t="shared" si="400"/>
        <v/>
      </c>
      <c r="J2305" s="386"/>
      <c r="K2305" s="387"/>
      <c r="L2305" s="613" t="e">
        <f>IF(#REF!="","",#REF!)</f>
        <v>#REF!</v>
      </c>
      <c r="M2305" s="613"/>
      <c r="N2305" s="613"/>
      <c r="O2305" s="613"/>
      <c r="P2305" s="613"/>
      <c r="Q2305" s="613"/>
      <c r="R2305" s="613"/>
      <c r="S2305" s="614"/>
      <c r="T2305" s="567"/>
      <c r="U2305" s="416"/>
      <c r="V2305" s="666"/>
      <c r="W2305" s="565"/>
      <c r="X2305" s="23" t="e">
        <f t="shared" si="401"/>
        <v>#REF!</v>
      </c>
      <c r="Y2305" s="7">
        <f t="shared" si="402"/>
        <v>2</v>
      </c>
      <c r="Z2305" s="7" t="e">
        <f t="shared" si="403"/>
        <v>#REF!</v>
      </c>
      <c r="AA2305" s="7" t="e">
        <f t="shared" si="404"/>
        <v>#REF!</v>
      </c>
      <c r="AB2305" s="7" t="e">
        <f>IF(I2305=#REF!,1,2)</f>
        <v>#REF!</v>
      </c>
    </row>
    <row r="2306" spans="1:30" s="7" customFormat="1" ht="17.45" customHeight="1" x14ac:dyDescent="0.15">
      <c r="A2306" s="27" t="e">
        <f t="shared" si="405"/>
        <v>#REF!</v>
      </c>
      <c r="B2306" s="623"/>
      <c r="C2306" s="628"/>
      <c r="D2306" s="631"/>
      <c r="E2306" s="523"/>
      <c r="F2306" s="47" t="e">
        <f>IF(#REF!="","",#REF!)</f>
        <v>#REF!</v>
      </c>
      <c r="G2306" s="49" t="e">
        <f>IF(#REF!="","",#REF!)</f>
        <v>#REF!</v>
      </c>
      <c r="H2306" s="54" t="e">
        <f>IF(#REF!="","",#REF!)</f>
        <v>#REF!</v>
      </c>
      <c r="I2306" s="385" t="str">
        <f t="shared" si="400"/>
        <v/>
      </c>
      <c r="J2306" s="386"/>
      <c r="K2306" s="387"/>
      <c r="L2306" s="613" t="e">
        <f>IF(#REF!="","",#REF!)</f>
        <v>#REF!</v>
      </c>
      <c r="M2306" s="613"/>
      <c r="N2306" s="613"/>
      <c r="O2306" s="613"/>
      <c r="P2306" s="613"/>
      <c r="Q2306" s="613"/>
      <c r="R2306" s="613"/>
      <c r="S2306" s="614"/>
      <c r="T2306" s="567"/>
      <c r="U2306" s="416"/>
      <c r="V2306" s="666"/>
      <c r="W2306" s="565"/>
      <c r="X2306" s="23" t="e">
        <f t="shared" si="401"/>
        <v>#REF!</v>
      </c>
      <c r="Y2306" s="7">
        <f t="shared" si="402"/>
        <v>2</v>
      </c>
      <c r="Z2306" s="7" t="e">
        <f t="shared" si="403"/>
        <v>#REF!</v>
      </c>
      <c r="AA2306" s="7" t="e">
        <f t="shared" si="404"/>
        <v>#REF!</v>
      </c>
      <c r="AB2306" s="7" t="e">
        <f>IF(I2306=#REF!,1,2)</f>
        <v>#REF!</v>
      </c>
    </row>
    <row r="2307" spans="1:30" s="7" customFormat="1" ht="17.45" customHeight="1" x14ac:dyDescent="0.15">
      <c r="A2307" s="27" t="e">
        <f t="shared" si="405"/>
        <v>#REF!</v>
      </c>
      <c r="B2307" s="623"/>
      <c r="C2307" s="628"/>
      <c r="D2307" s="631"/>
      <c r="E2307" s="523"/>
      <c r="F2307" s="47" t="e">
        <f>IF(#REF!="","",#REF!)</f>
        <v>#REF!</v>
      </c>
      <c r="G2307" s="49" t="e">
        <f>IF(#REF!="","",#REF!)</f>
        <v>#REF!</v>
      </c>
      <c r="H2307" s="54" t="e">
        <f>IF(#REF!="","",#REF!)</f>
        <v>#REF!</v>
      </c>
      <c r="I2307" s="385" t="str">
        <f t="shared" si="400"/>
        <v/>
      </c>
      <c r="J2307" s="386"/>
      <c r="K2307" s="387"/>
      <c r="L2307" s="613" t="e">
        <f>IF(#REF!="","",#REF!)</f>
        <v>#REF!</v>
      </c>
      <c r="M2307" s="613"/>
      <c r="N2307" s="613"/>
      <c r="O2307" s="613"/>
      <c r="P2307" s="613"/>
      <c r="Q2307" s="613"/>
      <c r="R2307" s="613"/>
      <c r="S2307" s="614"/>
      <c r="T2307" s="567"/>
      <c r="U2307" s="416"/>
      <c r="V2307" s="666"/>
      <c r="W2307" s="565"/>
      <c r="X2307" s="23" t="e">
        <f t="shared" si="401"/>
        <v>#REF!</v>
      </c>
      <c r="Y2307" s="7">
        <f t="shared" si="402"/>
        <v>2</v>
      </c>
      <c r="Z2307" s="7" t="e">
        <f t="shared" si="403"/>
        <v>#REF!</v>
      </c>
      <c r="AA2307" s="7" t="e">
        <f t="shared" si="404"/>
        <v>#REF!</v>
      </c>
      <c r="AB2307" s="7" t="e">
        <f>IF(I2307=#REF!,1,2)</f>
        <v>#REF!</v>
      </c>
    </row>
    <row r="2308" spans="1:30" s="7" customFormat="1" ht="17.45" customHeight="1" x14ac:dyDescent="0.15">
      <c r="A2308" s="27" t="e">
        <f t="shared" si="405"/>
        <v>#REF!</v>
      </c>
      <c r="B2308" s="623"/>
      <c r="C2308" s="628"/>
      <c r="D2308" s="631"/>
      <c r="E2308" s="523"/>
      <c r="F2308" s="47" t="e">
        <f>IF(#REF!="","",#REF!)</f>
        <v>#REF!</v>
      </c>
      <c r="G2308" s="49" t="e">
        <f>IF(#REF!="","",#REF!)</f>
        <v>#REF!</v>
      </c>
      <c r="H2308" s="54" t="e">
        <f>IF(#REF!="","",#REF!)</f>
        <v>#REF!</v>
      </c>
      <c r="I2308" s="385" t="str">
        <f t="shared" si="400"/>
        <v/>
      </c>
      <c r="J2308" s="386"/>
      <c r="K2308" s="387"/>
      <c r="L2308" s="613" t="e">
        <f>IF(#REF!="","",#REF!)</f>
        <v>#REF!</v>
      </c>
      <c r="M2308" s="613"/>
      <c r="N2308" s="613"/>
      <c r="O2308" s="613"/>
      <c r="P2308" s="613"/>
      <c r="Q2308" s="613"/>
      <c r="R2308" s="613"/>
      <c r="S2308" s="614"/>
      <c r="T2308" s="567"/>
      <c r="U2308" s="416"/>
      <c r="V2308" s="666"/>
      <c r="W2308" s="565"/>
      <c r="X2308" s="23" t="e">
        <f t="shared" si="401"/>
        <v>#REF!</v>
      </c>
      <c r="Y2308" s="7">
        <f t="shared" si="402"/>
        <v>2</v>
      </c>
      <c r="Z2308" s="7" t="e">
        <f t="shared" si="403"/>
        <v>#REF!</v>
      </c>
      <c r="AA2308" s="7" t="e">
        <f t="shared" si="404"/>
        <v>#REF!</v>
      </c>
      <c r="AB2308" s="7" t="e">
        <f>IF(I2308=#REF!,1,2)</f>
        <v>#REF!</v>
      </c>
    </row>
    <row r="2309" spans="1:30" s="7" customFormat="1" ht="17.45" customHeight="1" x14ac:dyDescent="0.15">
      <c r="A2309" s="27" t="e">
        <f t="shared" si="405"/>
        <v>#REF!</v>
      </c>
      <c r="B2309" s="623"/>
      <c r="C2309" s="628"/>
      <c r="D2309" s="631"/>
      <c r="E2309" s="523"/>
      <c r="F2309" s="47" t="e">
        <f>IF(#REF!="","",#REF!)</f>
        <v>#REF!</v>
      </c>
      <c r="G2309" s="49" t="e">
        <f>IF(#REF!="","",#REF!)</f>
        <v>#REF!</v>
      </c>
      <c r="H2309" s="54" t="e">
        <f>IF(#REF!="","",#REF!)</f>
        <v>#REF!</v>
      </c>
      <c r="I2309" s="385" t="str">
        <f t="shared" si="400"/>
        <v/>
      </c>
      <c r="J2309" s="386"/>
      <c r="K2309" s="387"/>
      <c r="L2309" s="613" t="e">
        <f>IF(#REF!="","",#REF!)</f>
        <v>#REF!</v>
      </c>
      <c r="M2309" s="613"/>
      <c r="N2309" s="613"/>
      <c r="O2309" s="613"/>
      <c r="P2309" s="613"/>
      <c r="Q2309" s="613"/>
      <c r="R2309" s="613"/>
      <c r="S2309" s="614"/>
      <c r="T2309" s="567"/>
      <c r="U2309" s="416"/>
      <c r="V2309" s="666"/>
      <c r="W2309" s="565"/>
      <c r="X2309" s="23" t="e">
        <f t="shared" si="401"/>
        <v>#REF!</v>
      </c>
      <c r="Y2309" s="7">
        <f t="shared" si="402"/>
        <v>2</v>
      </c>
      <c r="Z2309" s="7" t="e">
        <f t="shared" si="403"/>
        <v>#REF!</v>
      </c>
      <c r="AA2309" s="7" t="e">
        <f t="shared" si="404"/>
        <v>#REF!</v>
      </c>
      <c r="AB2309" s="7" t="e">
        <f>IF(I2309=#REF!,1,2)</f>
        <v>#REF!</v>
      </c>
    </row>
    <row r="2310" spans="1:30" s="7" customFormat="1" ht="17.45" customHeight="1" x14ac:dyDescent="0.15">
      <c r="A2310" s="27" t="e">
        <f t="shared" si="405"/>
        <v>#REF!</v>
      </c>
      <c r="B2310" s="623"/>
      <c r="C2310" s="628"/>
      <c r="D2310" s="631"/>
      <c r="E2310" s="523"/>
      <c r="F2310" s="47" t="e">
        <f>IF(#REF!="","",#REF!)</f>
        <v>#REF!</v>
      </c>
      <c r="G2310" s="49" t="e">
        <f>IF(#REF!="","",#REF!)</f>
        <v>#REF!</v>
      </c>
      <c r="H2310" s="54" t="e">
        <f>IF(#REF!="","",#REF!)</f>
        <v>#REF!</v>
      </c>
      <c r="I2310" s="385" t="str">
        <f t="shared" si="400"/>
        <v/>
      </c>
      <c r="J2310" s="386"/>
      <c r="K2310" s="387"/>
      <c r="L2310" s="613" t="e">
        <f>IF(#REF!="","",#REF!)</f>
        <v>#REF!</v>
      </c>
      <c r="M2310" s="613"/>
      <c r="N2310" s="613"/>
      <c r="O2310" s="613"/>
      <c r="P2310" s="613"/>
      <c r="Q2310" s="613"/>
      <c r="R2310" s="613"/>
      <c r="S2310" s="614"/>
      <c r="T2310" s="567"/>
      <c r="U2310" s="416"/>
      <c r="V2310" s="666"/>
      <c r="W2310" s="565"/>
      <c r="X2310" s="23" t="e">
        <f t="shared" si="401"/>
        <v>#REF!</v>
      </c>
      <c r="Y2310" s="7">
        <f t="shared" si="402"/>
        <v>2</v>
      </c>
      <c r="Z2310" s="7" t="e">
        <f t="shared" si="403"/>
        <v>#REF!</v>
      </c>
      <c r="AA2310" s="7" t="e">
        <f t="shared" si="404"/>
        <v>#REF!</v>
      </c>
      <c r="AB2310" s="7" t="e">
        <f>IF(I2310=#REF!,1,2)</f>
        <v>#REF!</v>
      </c>
    </row>
    <row r="2311" spans="1:30" s="7" customFormat="1" ht="17.45" customHeight="1" x14ac:dyDescent="0.15">
      <c r="A2311" s="27" t="e">
        <f t="shared" si="405"/>
        <v>#REF!</v>
      </c>
      <c r="B2311" s="623"/>
      <c r="C2311" s="628"/>
      <c r="D2311" s="631"/>
      <c r="E2311" s="523"/>
      <c r="F2311" s="47" t="e">
        <f>IF(#REF!="","",#REF!)</f>
        <v>#REF!</v>
      </c>
      <c r="G2311" s="49" t="e">
        <f>IF(#REF!="","",#REF!)</f>
        <v>#REF!</v>
      </c>
      <c r="H2311" s="54" t="e">
        <f>IF(#REF!="","",#REF!)</f>
        <v>#REF!</v>
      </c>
      <c r="I2311" s="385" t="str">
        <f t="shared" si="400"/>
        <v/>
      </c>
      <c r="J2311" s="386"/>
      <c r="K2311" s="387"/>
      <c r="L2311" s="613" t="e">
        <f>IF(#REF!="","",#REF!)</f>
        <v>#REF!</v>
      </c>
      <c r="M2311" s="613"/>
      <c r="N2311" s="613"/>
      <c r="O2311" s="613"/>
      <c r="P2311" s="613"/>
      <c r="Q2311" s="613"/>
      <c r="R2311" s="613"/>
      <c r="S2311" s="614"/>
      <c r="T2311" s="567"/>
      <c r="U2311" s="416"/>
      <c r="V2311" s="666"/>
      <c r="W2311" s="565"/>
      <c r="X2311" s="23" t="e">
        <f t="shared" si="401"/>
        <v>#REF!</v>
      </c>
      <c r="Y2311" s="7">
        <f t="shared" si="402"/>
        <v>2</v>
      </c>
      <c r="Z2311" s="7" t="e">
        <f t="shared" si="403"/>
        <v>#REF!</v>
      </c>
      <c r="AA2311" s="7" t="e">
        <f t="shared" si="404"/>
        <v>#REF!</v>
      </c>
      <c r="AB2311" s="7" t="e">
        <f>IF(I2311=#REF!,1,2)</f>
        <v>#REF!</v>
      </c>
    </row>
    <row r="2312" spans="1:30" s="7" customFormat="1" ht="17.45" customHeight="1" x14ac:dyDescent="0.15">
      <c r="A2312" s="27" t="e">
        <f t="shared" si="405"/>
        <v>#REF!</v>
      </c>
      <c r="B2312" s="623"/>
      <c r="C2312" s="628"/>
      <c r="D2312" s="631"/>
      <c r="E2312" s="523"/>
      <c r="F2312" s="47" t="e">
        <f>IF(#REF!="","",#REF!)</f>
        <v>#REF!</v>
      </c>
      <c r="G2312" s="49" t="e">
        <f>IF(#REF!="","",#REF!)</f>
        <v>#REF!</v>
      </c>
      <c r="H2312" s="54" t="e">
        <f>IF(#REF!="","",#REF!)</f>
        <v>#REF!</v>
      </c>
      <c r="I2312" s="385" t="str">
        <f t="shared" si="400"/>
        <v/>
      </c>
      <c r="J2312" s="386"/>
      <c r="K2312" s="387"/>
      <c r="L2312" s="613" t="e">
        <f>IF(#REF!="","",#REF!)</f>
        <v>#REF!</v>
      </c>
      <c r="M2312" s="613"/>
      <c r="N2312" s="613"/>
      <c r="O2312" s="613"/>
      <c r="P2312" s="613"/>
      <c r="Q2312" s="613"/>
      <c r="R2312" s="613"/>
      <c r="S2312" s="614"/>
      <c r="T2312" s="567"/>
      <c r="U2312" s="416"/>
      <c r="V2312" s="666"/>
      <c r="W2312" s="565"/>
      <c r="X2312" s="23" t="e">
        <f t="shared" si="401"/>
        <v>#REF!</v>
      </c>
      <c r="Y2312" s="7">
        <f t="shared" si="402"/>
        <v>2</v>
      </c>
      <c r="Z2312" s="7" t="e">
        <f t="shared" si="403"/>
        <v>#REF!</v>
      </c>
      <c r="AA2312" s="7" t="e">
        <f t="shared" si="404"/>
        <v>#REF!</v>
      </c>
      <c r="AB2312" s="7" t="e">
        <f>IF(I2312=#REF!,1,2)</f>
        <v>#REF!</v>
      </c>
    </row>
    <row r="2313" spans="1:30" s="7" customFormat="1" ht="17.45" customHeight="1" x14ac:dyDescent="0.15">
      <c r="A2313" s="27" t="e">
        <f t="shared" si="405"/>
        <v>#REF!</v>
      </c>
      <c r="B2313" s="623"/>
      <c r="C2313" s="628"/>
      <c r="D2313" s="631"/>
      <c r="E2313" s="523"/>
      <c r="F2313" s="47" t="e">
        <f>IF(#REF!="","",#REF!)</f>
        <v>#REF!</v>
      </c>
      <c r="G2313" s="49" t="e">
        <f>IF(#REF!="","",#REF!)</f>
        <v>#REF!</v>
      </c>
      <c r="H2313" s="54" t="e">
        <f>IF(#REF!="","",#REF!)</f>
        <v>#REF!</v>
      </c>
      <c r="I2313" s="385" t="str">
        <f t="shared" si="400"/>
        <v/>
      </c>
      <c r="J2313" s="386"/>
      <c r="K2313" s="387"/>
      <c r="L2313" s="613" t="e">
        <f>IF(#REF!="","",#REF!)</f>
        <v>#REF!</v>
      </c>
      <c r="M2313" s="613"/>
      <c r="N2313" s="613"/>
      <c r="O2313" s="613"/>
      <c r="P2313" s="613"/>
      <c r="Q2313" s="613"/>
      <c r="R2313" s="613"/>
      <c r="S2313" s="614"/>
      <c r="T2313" s="567"/>
      <c r="U2313" s="416"/>
      <c r="V2313" s="666"/>
      <c r="W2313" s="565"/>
      <c r="X2313" s="23" t="e">
        <f t="shared" si="401"/>
        <v>#REF!</v>
      </c>
      <c r="Y2313" s="7">
        <f t="shared" si="402"/>
        <v>2</v>
      </c>
      <c r="Z2313" s="7" t="e">
        <f t="shared" si="403"/>
        <v>#REF!</v>
      </c>
      <c r="AA2313" s="7" t="e">
        <f t="shared" si="404"/>
        <v>#REF!</v>
      </c>
      <c r="AB2313" s="7" t="e">
        <f>IF(I2313=#REF!,1,2)</f>
        <v>#REF!</v>
      </c>
    </row>
    <row r="2314" spans="1:30" s="7" customFormat="1" ht="17.45" customHeight="1" thickBot="1" x14ac:dyDescent="0.2">
      <c r="A2314" s="27" t="e">
        <f t="shared" si="405"/>
        <v>#REF!</v>
      </c>
      <c r="B2314" s="623"/>
      <c r="C2314" s="628"/>
      <c r="D2314" s="631"/>
      <c r="E2314" s="523"/>
      <c r="F2314" s="47" t="e">
        <f>IF(#REF!="","",#REF!)</f>
        <v>#REF!</v>
      </c>
      <c r="G2314" s="49" t="e">
        <f>IF(#REF!="","",#REF!)</f>
        <v>#REF!</v>
      </c>
      <c r="H2314" s="54" t="e">
        <f>IF(#REF!="","",#REF!)</f>
        <v>#REF!</v>
      </c>
      <c r="I2314" s="385" t="str">
        <f t="shared" si="400"/>
        <v/>
      </c>
      <c r="J2314" s="386"/>
      <c r="K2314" s="387"/>
      <c r="L2314" s="613" t="e">
        <f>IF(#REF!="","",#REF!)</f>
        <v>#REF!</v>
      </c>
      <c r="M2314" s="613"/>
      <c r="N2314" s="613"/>
      <c r="O2314" s="613"/>
      <c r="P2314" s="613"/>
      <c r="Q2314" s="613"/>
      <c r="R2314" s="613"/>
      <c r="S2314" s="614"/>
      <c r="T2314" s="668"/>
      <c r="U2314" s="416"/>
      <c r="V2314" s="666"/>
      <c r="W2314" s="565"/>
      <c r="X2314" s="23" t="e">
        <f t="shared" si="401"/>
        <v>#REF!</v>
      </c>
      <c r="Y2314" s="7">
        <f t="shared" si="402"/>
        <v>2</v>
      </c>
      <c r="Z2314" s="7" t="e">
        <f t="shared" si="403"/>
        <v>#REF!</v>
      </c>
      <c r="AA2314" s="7" t="e">
        <f t="shared" si="404"/>
        <v>#REF!</v>
      </c>
      <c r="AB2314" s="7" t="e">
        <f>IF(I2314=#REF!,1,2)</f>
        <v>#REF!</v>
      </c>
    </row>
    <row r="2315" spans="1:30" s="7" customFormat="1" ht="36" customHeight="1" thickBot="1" x14ac:dyDescent="0.2">
      <c r="A2315" s="13"/>
      <c r="B2315" s="623"/>
      <c r="C2315" s="628"/>
      <c r="D2315" s="631"/>
      <c r="E2315" s="508" t="s">
        <v>240</v>
      </c>
      <c r="F2315" s="511" t="s">
        <v>206</v>
      </c>
      <c r="G2315" s="435"/>
      <c r="H2315" s="434" t="s">
        <v>207</v>
      </c>
      <c r="I2315" s="435"/>
      <c r="J2315" s="435"/>
      <c r="K2315" s="435"/>
      <c r="L2315" s="436" t="s">
        <v>208</v>
      </c>
      <c r="M2315" s="436"/>
      <c r="N2315" s="436"/>
      <c r="O2315" s="669" t="s">
        <v>209</v>
      </c>
      <c r="P2315" s="670"/>
      <c r="Q2315" s="512" t="s">
        <v>210</v>
      </c>
      <c r="R2315" s="38" t="s">
        <v>206</v>
      </c>
      <c r="S2315" s="39" t="s">
        <v>202</v>
      </c>
      <c r="T2315" s="44" t="s">
        <v>211</v>
      </c>
      <c r="U2315" s="416"/>
      <c r="V2315" s="666"/>
      <c r="W2315" s="565"/>
      <c r="X2315" s="28"/>
      <c r="Y2315" s="21" t="s">
        <v>212</v>
      </c>
      <c r="Z2315" s="21" t="s">
        <v>210</v>
      </c>
      <c r="AB2315" s="45" t="s">
        <v>213</v>
      </c>
      <c r="AC2315" s="45" t="s">
        <v>214</v>
      </c>
      <c r="AD2315" s="22"/>
    </row>
    <row r="2316" spans="1:30" s="7" customFormat="1" ht="15" customHeight="1" x14ac:dyDescent="0.15">
      <c r="A2316" s="29"/>
      <c r="B2316" s="623"/>
      <c r="C2316" s="628"/>
      <c r="D2316" s="631"/>
      <c r="E2316" s="509"/>
      <c r="F2316" s="515" t="e">
        <f>IF(#REF!="","",#REF!)</f>
        <v>#REF!</v>
      </c>
      <c r="G2316" s="516"/>
      <c r="H2316" s="439" t="e">
        <f>IF(#REF!="","",#REF!)</f>
        <v>#REF!</v>
      </c>
      <c r="I2316" s="440"/>
      <c r="J2316" s="440"/>
      <c r="K2316" s="440"/>
      <c r="L2316" s="441" t="e">
        <f>IF(#REF!="","",#REF!)</f>
        <v>#REF!</v>
      </c>
      <c r="M2316" s="442"/>
      <c r="N2316" s="442"/>
      <c r="O2316" s="443" t="e">
        <f>SUM($L2316:$N2318)</f>
        <v>#REF!</v>
      </c>
      <c r="P2316" s="444"/>
      <c r="Q2316" s="513"/>
      <c r="R2316" s="42" t="e">
        <f>IF(#REF!="","",#REF!)</f>
        <v>#REF!</v>
      </c>
      <c r="S2316" s="40" t="e">
        <f>IF(#REF!="","",#REF!)</f>
        <v>#REF!</v>
      </c>
      <c r="T2316" s="617" t="e">
        <f>SUM($S2316:$S2318)</f>
        <v>#REF!</v>
      </c>
      <c r="U2316" s="416"/>
      <c r="V2316" s="666"/>
      <c r="W2316" s="565"/>
      <c r="X2316" s="23" t="e">
        <f>IF(OR(Y2316=2,Z2316=2,AB2316=2,AC2316=2),"入力不備あり","")</f>
        <v>#REF!</v>
      </c>
      <c r="Y2316" s="41" t="e">
        <f>IF(AND(F2316="",H2316="",L2316=""),"",IF(AND(F2316&lt;&gt;"",F2316&gt;0,L2316&lt;&gt;"",L2316&gt;0,H2316="○"),"",2))</f>
        <v>#REF!</v>
      </c>
      <c r="Z2316" s="41" t="e">
        <f>IF(AND(R2316="",S2316=""),"",IF(AND(R2316&gt;0,R2316&lt;&gt;"",S2316&gt;0,S2316&lt;&gt;""),"",2))</f>
        <v>#REF!</v>
      </c>
      <c r="AA2316" s="30"/>
      <c r="AB2316" s="7" t="e">
        <f>IF(AND(O2316=0,#REF!=0),"",IF(O2316=#REF!,1,2))</f>
        <v>#REF!</v>
      </c>
      <c r="AC2316" s="7" t="e">
        <f>IF(AND(T2316=0,#REF!=0),"",IF(T2316=#REF!,1,2))</f>
        <v>#REF!</v>
      </c>
    </row>
    <row r="2317" spans="1:30" s="7" customFormat="1" ht="15" customHeight="1" x14ac:dyDescent="0.15">
      <c r="A2317" s="29"/>
      <c r="B2317" s="623"/>
      <c r="C2317" s="628"/>
      <c r="D2317" s="631"/>
      <c r="E2317" s="509"/>
      <c r="F2317" s="500" t="e">
        <f>IF(#REF!="","",#REF!)</f>
        <v>#REF!</v>
      </c>
      <c r="G2317" s="501"/>
      <c r="H2317" s="448" t="e">
        <f>IF(#REF!="","",#REF!)</f>
        <v>#REF!</v>
      </c>
      <c r="I2317" s="449"/>
      <c r="J2317" s="449"/>
      <c r="K2317" s="449"/>
      <c r="L2317" s="450" t="e">
        <f>IF(#REF!="","",#REF!)</f>
        <v>#REF!</v>
      </c>
      <c r="M2317" s="451"/>
      <c r="N2317" s="451"/>
      <c r="O2317" s="445"/>
      <c r="P2317" s="444"/>
      <c r="Q2317" s="513"/>
      <c r="R2317" s="42" t="e">
        <f>IF(#REF!="","",#REF!)</f>
        <v>#REF!</v>
      </c>
      <c r="S2317" s="40" t="e">
        <f>IF(#REF!="","",#REF!)</f>
        <v>#REF!</v>
      </c>
      <c r="T2317" s="618"/>
      <c r="U2317" s="416"/>
      <c r="V2317" s="666"/>
      <c r="W2317" s="565"/>
      <c r="X2317" s="23" t="e">
        <f>IF(OR(Y2317=2,Z2317=2),"入力不備あり","")</f>
        <v>#REF!</v>
      </c>
      <c r="Y2317" s="41" t="e">
        <f>IF(AND(F2317="",H2317="",L2317=""),"",IF(AND(F2317&lt;&gt;"",F2317&gt;0,L2317&lt;&gt;"",L2317&gt;0,H2317="○"),"",2))</f>
        <v>#REF!</v>
      </c>
      <c r="Z2317" s="41" t="e">
        <f t="shared" ref="Z2317:Z2318" si="406">IF(AND(R2317="",S2317=""),"",IF(AND(R2317&gt;0,R2317&lt;&gt;"",S2317&gt;0,S2317&lt;&gt;""),"",2))</f>
        <v>#REF!</v>
      </c>
      <c r="AA2317" s="30"/>
    </row>
    <row r="2318" spans="1:30" s="7" customFormat="1" ht="15" customHeight="1" thickBot="1" x14ac:dyDescent="0.2">
      <c r="A2318" s="29"/>
      <c r="B2318" s="623"/>
      <c r="C2318" s="628"/>
      <c r="D2318" s="631"/>
      <c r="E2318" s="615"/>
      <c r="F2318" s="620" t="e">
        <f>IF(#REF!="","",#REF!)</f>
        <v>#REF!</v>
      </c>
      <c r="G2318" s="621"/>
      <c r="H2318" s="640" t="e">
        <f>IF(#REF!="","",#REF!)</f>
        <v>#REF!</v>
      </c>
      <c r="I2318" s="641"/>
      <c r="J2318" s="641"/>
      <c r="K2318" s="641"/>
      <c r="L2318" s="642" t="e">
        <f>IF(#REF!="","",#REF!)</f>
        <v>#REF!</v>
      </c>
      <c r="M2318" s="643"/>
      <c r="N2318" s="643"/>
      <c r="O2318" s="663"/>
      <c r="P2318" s="664"/>
      <c r="Q2318" s="616"/>
      <c r="R2318" s="59" t="e">
        <f>IF(#REF!="","",#REF!)</f>
        <v>#REF!</v>
      </c>
      <c r="S2318" s="60" t="e">
        <f>IF(#REF!="","",#REF!)</f>
        <v>#REF!</v>
      </c>
      <c r="T2318" s="619"/>
      <c r="U2318" s="416"/>
      <c r="V2318" s="666"/>
      <c r="W2318" s="565"/>
      <c r="X2318" s="23" t="e">
        <f>IF(OR(Y2318=2,Z2318=2),"入力不備あり","")</f>
        <v>#REF!</v>
      </c>
      <c r="Y2318" s="41" t="e">
        <f>IF(AND(F2318="",H2318="",L2318=""),"",IF(AND(F2318&lt;&gt;"",F2318&gt;0,L2318&lt;&gt;"",L2318&gt;0,H2318="○"),"",2))</f>
        <v>#REF!</v>
      </c>
      <c r="Z2318" s="41" t="e">
        <f t="shared" si="406"/>
        <v>#REF!</v>
      </c>
      <c r="AA2318" s="30"/>
    </row>
    <row r="2319" spans="1:30" s="7" customFormat="1" ht="27.6" customHeight="1" x14ac:dyDescent="0.15">
      <c r="A2319" s="320"/>
      <c r="B2319" s="624"/>
      <c r="C2319" s="326" t="s">
        <v>215</v>
      </c>
      <c r="D2319" s="327"/>
      <c r="E2319" s="608" t="e">
        <f>IF(#REF!="","",#REF!)</f>
        <v>#REF!</v>
      </c>
      <c r="F2319" s="609"/>
      <c r="G2319" s="609"/>
      <c r="H2319" s="609"/>
      <c r="I2319" s="609"/>
      <c r="J2319" s="609"/>
      <c r="K2319" s="609"/>
      <c r="L2319" s="609"/>
      <c r="M2319" s="609"/>
      <c r="N2319" s="609"/>
      <c r="O2319" s="609"/>
      <c r="P2319" s="609"/>
      <c r="Q2319" s="609"/>
      <c r="R2319" s="609"/>
      <c r="S2319" s="609"/>
      <c r="T2319" s="609"/>
      <c r="U2319" s="609"/>
      <c r="V2319" s="609"/>
      <c r="W2319" s="610"/>
    </row>
    <row r="2320" spans="1:30" s="7" customFormat="1" ht="27.6" customHeight="1" thickBot="1" x14ac:dyDescent="0.2">
      <c r="A2320" s="320"/>
      <c r="B2320" s="624"/>
      <c r="C2320" s="326" t="s">
        <v>216</v>
      </c>
      <c r="D2320" s="327"/>
      <c r="E2320" s="608" t="e">
        <f>IF(#REF!="","",#REF!)</f>
        <v>#REF!</v>
      </c>
      <c r="F2320" s="609"/>
      <c r="G2320" s="609"/>
      <c r="H2320" s="609"/>
      <c r="I2320" s="609"/>
      <c r="J2320" s="609"/>
      <c r="K2320" s="609"/>
      <c r="L2320" s="609"/>
      <c r="M2320" s="609"/>
      <c r="N2320" s="609"/>
      <c r="O2320" s="609"/>
      <c r="P2320" s="609"/>
      <c r="Q2320" s="609"/>
      <c r="R2320" s="611"/>
      <c r="S2320" s="611"/>
      <c r="T2320" s="611"/>
      <c r="U2320" s="611"/>
      <c r="V2320" s="611"/>
      <c r="W2320" s="612"/>
    </row>
    <row r="2321" spans="1:33" s="7" customFormat="1" ht="18.600000000000001" customHeight="1" x14ac:dyDescent="0.15">
      <c r="A2321" s="320"/>
      <c r="B2321" s="624"/>
      <c r="C2321" s="332" t="s">
        <v>217</v>
      </c>
      <c r="D2321" s="333"/>
      <c r="E2321" s="333"/>
      <c r="F2321" s="334"/>
      <c r="G2321" s="377" t="s">
        <v>218</v>
      </c>
      <c r="H2321" s="378"/>
      <c r="I2321" s="378"/>
      <c r="J2321" s="378"/>
      <c r="K2321" s="378"/>
      <c r="L2321" s="378"/>
      <c r="M2321" s="378"/>
      <c r="N2321" s="378"/>
      <c r="O2321" s="378"/>
      <c r="P2321" s="378"/>
      <c r="Q2321" s="378"/>
      <c r="R2321" s="389" t="e">
        <f>IF(X2321&lt;&gt;"","","【入力内容確認欄】以下を確認し【作業用】事業計画書(間接)シートを修正願います。")</f>
        <v>#REF!</v>
      </c>
      <c r="S2321" s="632"/>
      <c r="T2321" s="632"/>
      <c r="U2321" s="632"/>
      <c r="V2321" s="632"/>
      <c r="W2321" s="633"/>
      <c r="X2321" s="68" t="e">
        <f>IF(AND(R2324="",R2325="",R2326="",R2327="",R2328="",R2329=""),"左の市区町村に係る入力が完了しました。今一度、記載内容をご確認ください。","")</f>
        <v>#REF!</v>
      </c>
    </row>
    <row r="2322" spans="1:33" s="7" customFormat="1" ht="9" customHeight="1" x14ac:dyDescent="0.15">
      <c r="A2322" s="320"/>
      <c r="B2322" s="624"/>
      <c r="C2322" s="335"/>
      <c r="D2322" s="336"/>
      <c r="E2322" s="336"/>
      <c r="F2322" s="337"/>
      <c r="G2322" s="379"/>
      <c r="H2322" s="380"/>
      <c r="I2322" s="380"/>
      <c r="J2322" s="380"/>
      <c r="K2322" s="380"/>
      <c r="L2322" s="380"/>
      <c r="M2322" s="380"/>
      <c r="N2322" s="380"/>
      <c r="O2322" s="380"/>
      <c r="P2322" s="380"/>
      <c r="Q2322" s="380"/>
      <c r="R2322" s="634"/>
      <c r="S2322" s="635"/>
      <c r="T2322" s="635"/>
      <c r="U2322" s="635"/>
      <c r="V2322" s="635"/>
      <c r="W2322" s="636"/>
    </row>
    <row r="2323" spans="1:33" s="7" customFormat="1" ht="9" customHeight="1" thickBot="1" x14ac:dyDescent="0.2">
      <c r="A2323" s="320"/>
      <c r="B2323" s="624"/>
      <c r="C2323" s="335"/>
      <c r="D2323" s="336"/>
      <c r="E2323" s="336"/>
      <c r="F2323" s="337"/>
      <c r="G2323" s="381"/>
      <c r="H2323" s="382"/>
      <c r="I2323" s="382"/>
      <c r="J2323" s="382"/>
      <c r="K2323" s="382"/>
      <c r="L2323" s="382"/>
      <c r="M2323" s="382"/>
      <c r="N2323" s="382"/>
      <c r="O2323" s="382"/>
      <c r="P2323" s="382"/>
      <c r="Q2323" s="382"/>
      <c r="R2323" s="637"/>
      <c r="S2323" s="638"/>
      <c r="T2323" s="638"/>
      <c r="U2323" s="638"/>
      <c r="V2323" s="638"/>
      <c r="W2323" s="639"/>
    </row>
    <row r="2324" spans="1:33" s="7" customFormat="1" ht="17.45" customHeight="1" x14ac:dyDescent="0.15">
      <c r="A2324" s="320"/>
      <c r="B2324" s="624"/>
      <c r="C2324" s="335"/>
      <c r="D2324" s="336"/>
      <c r="E2324" s="336"/>
      <c r="F2324" s="337"/>
      <c r="G2324" s="398" t="e">
        <f>IF(#REF!="","",#REF!)</f>
        <v>#REF!</v>
      </c>
      <c r="H2324" s="399"/>
      <c r="I2324" s="399"/>
      <c r="J2324" s="399"/>
      <c r="K2324" s="399"/>
      <c r="L2324" s="399"/>
      <c r="M2324" s="399"/>
      <c r="N2324" s="399"/>
      <c r="O2324" s="399"/>
      <c r="P2324" s="399"/>
      <c r="Q2324" s="399"/>
      <c r="R2324" s="646" t="e" cm="1">
        <f t="array" ref="R2324">IF(AND(X2293:X2318="",A2295:A2318=""),"","・報酬・期末勤勉手当・交通費・合計額・都道府県/国の補助金額のいずれかに不備あり。")</f>
        <v>#REF!</v>
      </c>
      <c r="S2324" s="647"/>
      <c r="T2324" s="647"/>
      <c r="U2324" s="647"/>
      <c r="V2324" s="647"/>
      <c r="W2324" s="648"/>
    </row>
    <row r="2325" spans="1:33" s="7" customFormat="1" ht="17.45" customHeight="1" x14ac:dyDescent="0.15">
      <c r="A2325" s="320"/>
      <c r="B2325" s="624"/>
      <c r="C2325" s="335"/>
      <c r="D2325" s="336"/>
      <c r="E2325" s="336"/>
      <c r="F2325" s="337"/>
      <c r="G2325" s="374" t="s">
        <v>219</v>
      </c>
      <c r="H2325" s="388"/>
      <c r="I2325" s="388"/>
      <c r="J2325" s="388"/>
      <c r="K2325" s="388"/>
      <c r="L2325" s="388"/>
      <c r="M2325" s="388"/>
      <c r="N2325" s="388"/>
      <c r="O2325" s="388"/>
      <c r="P2325" s="388"/>
      <c r="Q2325" s="388"/>
      <c r="R2325" s="367" t="str">
        <f>IF(A2291="市町村名×","・【C列】市区町村名：未入力または不備あり。","")</f>
        <v>・【C列】市区町村名：未入力または不備あり。</v>
      </c>
      <c r="S2325" s="644"/>
      <c r="T2325" s="644"/>
      <c r="U2325" s="644"/>
      <c r="V2325" s="644"/>
      <c r="W2325" s="645"/>
    </row>
    <row r="2326" spans="1:33" s="7" customFormat="1" ht="17.45" customHeight="1" x14ac:dyDescent="0.15">
      <c r="A2326" s="320"/>
      <c r="B2326" s="624"/>
      <c r="C2326" s="338"/>
      <c r="D2326" s="339"/>
      <c r="E2326" s="339"/>
      <c r="F2326" s="340"/>
      <c r="G2326" s="364" t="e">
        <f>IF(#REF!="","",#REF!)</f>
        <v>#REF!</v>
      </c>
      <c r="H2326" s="365"/>
      <c r="I2326" s="365"/>
      <c r="J2326" s="366"/>
      <c r="K2326" s="366"/>
      <c r="L2326" s="366"/>
      <c r="M2326" s="366"/>
      <c r="N2326" s="366"/>
      <c r="O2326" s="366"/>
      <c r="P2326" s="366"/>
      <c r="Q2326" s="366"/>
      <c r="R2326" s="367" t="e">
        <f>IF(OR(AF2295=2,NOT(AND(V2293&gt;0.3*U2293,V2293&lt;0.4*U2293,V2293&gt;=W2293))),"・【V列】都道府県補助額：未入力または不備あり。","")</f>
        <v>#REF!</v>
      </c>
      <c r="S2326" s="644"/>
      <c r="T2326" s="644"/>
      <c r="U2326" s="644"/>
      <c r="V2326" s="644"/>
      <c r="W2326" s="645"/>
    </row>
    <row r="2327" spans="1:33" s="7" customFormat="1" ht="17.45" customHeight="1" x14ac:dyDescent="0.15">
      <c r="A2327" s="320"/>
      <c r="B2327" s="624"/>
      <c r="C2327" s="348" t="s">
        <v>241</v>
      </c>
      <c r="D2327" s="349"/>
      <c r="E2327" s="349"/>
      <c r="F2327" s="350"/>
      <c r="G2327" s="372" t="s">
        <v>221</v>
      </c>
      <c r="H2327" s="373"/>
      <c r="I2327" s="373"/>
      <c r="J2327" s="372" t="s">
        <v>222</v>
      </c>
      <c r="K2327" s="373"/>
      <c r="L2327" s="373"/>
      <c r="M2327" s="373"/>
      <c r="N2327" s="374" t="s">
        <v>223</v>
      </c>
      <c r="O2327" s="366"/>
      <c r="P2327" s="366"/>
      <c r="Q2327" s="366"/>
      <c r="R2327" s="341" t="e">
        <f>IF(AND(W2293&lt;=U2293/3,MOD(W2293,1000)=0,NOT(W2293=0),AG2295=1),"","・【W列】国庫補助希望額に不備あり。")</f>
        <v>#REF!</v>
      </c>
      <c r="S2327" s="649"/>
      <c r="T2327" s="649"/>
      <c r="U2327" s="649"/>
      <c r="V2327" s="649"/>
      <c r="W2327" s="650"/>
    </row>
    <row r="2328" spans="1:33" s="7" customFormat="1" ht="17.45" customHeight="1" x14ac:dyDescent="0.15">
      <c r="A2328" s="320"/>
      <c r="B2328" s="624"/>
      <c r="C2328" s="370"/>
      <c r="D2328" s="371"/>
      <c r="E2328" s="371"/>
      <c r="F2328" s="371"/>
      <c r="G2328" s="364" t="e">
        <f>IF(#REF!="","",#REF!)</f>
        <v>#REF!</v>
      </c>
      <c r="H2328" s="375"/>
      <c r="I2328" s="376"/>
      <c r="J2328" s="364" t="e">
        <f>IF(#REF!="","",#REF!)</f>
        <v>#REF!</v>
      </c>
      <c r="K2328" s="375"/>
      <c r="L2328" s="375"/>
      <c r="M2328" s="376"/>
      <c r="N2328" s="364" t="e">
        <f>IF(#REF!="","",#REF!)</f>
        <v>#REF!</v>
      </c>
      <c r="O2328" s="375"/>
      <c r="P2328" s="375"/>
      <c r="Q2328" s="375"/>
      <c r="R2328" s="651" t="e">
        <f>IF(AND(SUM(F2316:G2318)&lt;=D2293,SUM(R2316:R2318)&lt;=D2293),"","・報酬の「配置人数」には年間を通じた配置予定人数を記載してください。(※１)及び記入例参照")</f>
        <v>#REF!</v>
      </c>
      <c r="S2328" s="652"/>
      <c r="T2328" s="652"/>
      <c r="U2328" s="652"/>
      <c r="V2328" s="652"/>
      <c r="W2328" s="653"/>
      <c r="X2328" s="31" t="str">
        <f>IF(AND(O2328="○",T2328="○"),"①か②の",IF(AND(O2328="―",T2328="―"),"エラー",""))</f>
        <v/>
      </c>
    </row>
    <row r="2329" spans="1:33" s="7" customFormat="1" ht="17.45" customHeight="1" x14ac:dyDescent="0.15">
      <c r="A2329" s="320"/>
      <c r="B2329" s="624"/>
      <c r="C2329" s="348" t="s">
        <v>224</v>
      </c>
      <c r="D2329" s="349"/>
      <c r="E2329" s="349"/>
      <c r="F2329" s="350"/>
      <c r="G2329" s="354" t="s">
        <v>225</v>
      </c>
      <c r="H2329" s="354"/>
      <c r="I2329" s="354"/>
      <c r="J2329" s="355" t="s">
        <v>242</v>
      </c>
      <c r="K2329" s="356"/>
      <c r="L2329" s="356"/>
      <c r="M2329" s="356"/>
      <c r="N2329" s="356"/>
      <c r="O2329" s="356"/>
      <c r="P2329" s="356"/>
      <c r="Q2329" s="356"/>
      <c r="R2329" s="651" t="e">
        <f>IF(AND(OR(COUNTIF(J2330,"①*"),COUNTIF(J2330,"②*")),AND(E2319&lt;&gt;"",E2320&lt;&gt;"",G2324="○",G2326="○",G2328="○",J2328="○",N2328="○",G2330="○")),"","・【成果目標】・【成果指標】・【部活動指導員について】・【支給要件の確認】・【部活動指導員の指導状況】・【地域連携・地域移行に資する取組】のいずれかに未入力箇所あり。")</f>
        <v>#REF!</v>
      </c>
      <c r="S2329" s="546"/>
      <c r="T2329" s="546"/>
      <c r="U2329" s="546"/>
      <c r="V2329" s="546"/>
      <c r="W2329" s="547"/>
    </row>
    <row r="2330" spans="1:33" s="7" customFormat="1" ht="26.45" customHeight="1" thickBot="1" x14ac:dyDescent="0.2">
      <c r="A2330" s="320"/>
      <c r="B2330" s="625"/>
      <c r="C2330" s="351"/>
      <c r="D2330" s="352"/>
      <c r="E2330" s="352"/>
      <c r="F2330" s="353"/>
      <c r="G2330" s="363" t="e">
        <f>IF(#REF!="","",#REF!)</f>
        <v>#REF!</v>
      </c>
      <c r="H2330" s="363"/>
      <c r="I2330" s="363"/>
      <c r="J2330" s="657" t="e">
        <f>IF(#REF!="","",#REF!)</f>
        <v>#REF!</v>
      </c>
      <c r="K2330" s="658"/>
      <c r="L2330" s="658"/>
      <c r="M2330" s="658"/>
      <c r="N2330" s="658"/>
      <c r="O2330" s="658"/>
      <c r="P2330" s="658"/>
      <c r="Q2330" s="658"/>
      <c r="R2330" s="654"/>
      <c r="S2330" s="655"/>
      <c r="T2330" s="655"/>
      <c r="U2330" s="655"/>
      <c r="V2330" s="655"/>
      <c r="W2330" s="656"/>
      <c r="X2330" s="31" t="str">
        <f>IF(AND(O2330="○",T2330="○"),"①か②の",IF(AND(O2330="―",T2330="―"),"エラー",""))</f>
        <v/>
      </c>
    </row>
    <row r="2331" spans="1:33" s="7" customFormat="1" ht="26.45" customHeight="1" x14ac:dyDescent="0.15">
      <c r="A2331" s="24" t="str">
        <f>IF(OR(COUNTIF(C2333,"*区"),COUNTIF(C2333,"*市"),COUNTIF(C2333,"*町"),COUNTIF(C2333,"*村"),COUNTIF(C2333,"*組合")),"○","市町村名×")</f>
        <v>市町村名×</v>
      </c>
      <c r="B2331" s="490" t="s">
        <v>106</v>
      </c>
      <c r="C2331" s="659" t="s">
        <v>236</v>
      </c>
      <c r="D2331" s="661" t="s">
        <v>237</v>
      </c>
      <c r="E2331" s="409" t="s">
        <v>191</v>
      </c>
      <c r="F2331" s="410"/>
      <c r="G2331" s="410"/>
      <c r="H2331" s="410"/>
      <c r="I2331" s="410"/>
      <c r="J2331" s="410"/>
      <c r="K2331" s="410"/>
      <c r="L2331" s="410"/>
      <c r="M2331" s="410"/>
      <c r="N2331" s="410"/>
      <c r="O2331" s="410"/>
      <c r="P2331" s="410"/>
      <c r="Q2331" s="410"/>
      <c r="R2331" s="410"/>
      <c r="S2331" s="410"/>
      <c r="T2331" s="410"/>
      <c r="U2331" s="492" t="s">
        <v>192</v>
      </c>
      <c r="V2331" s="492" t="s">
        <v>238</v>
      </c>
      <c r="W2331" s="517" t="s">
        <v>193</v>
      </c>
      <c r="X2331" s="25" t="e">
        <f>IF(OR(AF2335=2,NOT(AND(V2333&gt;0.3*U2333,V2333&lt;0.4*U2333,V2333&gt;=W2333))),"※３参照：【Ｕ列】都道府県補助額を確認してください","")</f>
        <v>#REF!</v>
      </c>
      <c r="Y2331" s="26"/>
    </row>
    <row r="2332" spans="1:33" s="7" customFormat="1" ht="21.6" customHeight="1" thickBot="1" x14ac:dyDescent="0.2">
      <c r="A2332" s="24" t="str">
        <f>IF(B2333="都道府県確認欄","No.不備","")</f>
        <v/>
      </c>
      <c r="B2332" s="491"/>
      <c r="C2332" s="660"/>
      <c r="D2332" s="662"/>
      <c r="E2332" s="411"/>
      <c r="F2332" s="412"/>
      <c r="G2332" s="412"/>
      <c r="H2332" s="412"/>
      <c r="I2332" s="412"/>
      <c r="J2332" s="412"/>
      <c r="K2332" s="412"/>
      <c r="L2332" s="412"/>
      <c r="M2332" s="412"/>
      <c r="N2332" s="412"/>
      <c r="O2332" s="412"/>
      <c r="P2332" s="412"/>
      <c r="Q2332" s="412"/>
      <c r="R2332" s="412"/>
      <c r="S2332" s="412"/>
      <c r="T2332" s="412"/>
      <c r="U2332" s="493"/>
      <c r="V2332" s="493"/>
      <c r="W2332" s="518"/>
      <c r="X2332" s="25" t="e">
        <f>IF(AND(W2333&lt;=U2333/3,MOD(W2333,1000)=0,NOT(W2333=0),AG2335=1),"","※３参照：【Ｖ列】国庫補助希望額を確認してください。")</f>
        <v>#REF!</v>
      </c>
      <c r="Y2332" s="26"/>
    </row>
    <row r="2333" spans="1:33" s="7" customFormat="1" ht="24" customHeight="1" x14ac:dyDescent="0.15">
      <c r="A2333" s="14"/>
      <c r="B2333" s="622" t="str">
        <f>IFERROR(IF(OR(COUNTIF(C2333,"*区"),COUNTIF(C2333,"*市"),COUNTIF(C2333,"*町"),COUNTIF(C2333,"*村"),COUNTIF(C2333,"*組合")),B2293+1,"－"),"都道府県確認欄")</f>
        <v>－</v>
      </c>
      <c r="C2333" s="626" t="e">
        <f>#REF!</f>
        <v>#REF!</v>
      </c>
      <c r="D2333" s="629" t="e">
        <f>SUM($F2335:$F2354)</f>
        <v>#REF!</v>
      </c>
      <c r="E2333" s="523" t="s">
        <v>194</v>
      </c>
      <c r="F2333" s="524" t="s">
        <v>195</v>
      </c>
      <c r="G2333" s="526" t="s">
        <v>196</v>
      </c>
      <c r="H2333" s="528" t="s">
        <v>197</v>
      </c>
      <c r="I2333" s="423" t="s">
        <v>198</v>
      </c>
      <c r="J2333" s="424"/>
      <c r="K2333" s="425"/>
      <c r="L2333" s="429" t="s">
        <v>100</v>
      </c>
      <c r="M2333" s="430"/>
      <c r="N2333" s="430"/>
      <c r="O2333" s="430"/>
      <c r="P2333" s="430"/>
      <c r="Q2333" s="430"/>
      <c r="R2333" s="430"/>
      <c r="S2333" s="431"/>
      <c r="T2333" s="413" t="s">
        <v>199</v>
      </c>
      <c r="U2333" s="415" t="e">
        <f>SUM($T2335,$O2356,$T2356)</f>
        <v>#REF!</v>
      </c>
      <c r="V2333" s="665" t="e">
        <f>#REF!</f>
        <v>#REF!</v>
      </c>
      <c r="W2333" s="667" t="e">
        <f>#REF!</f>
        <v>#REF!</v>
      </c>
      <c r="X2333" s="23" t="e">
        <f>IF(AND(AD2335=1,AE2335=1,AF2335=1,AG2335=1),"","入力不備あり")</f>
        <v>#REF!</v>
      </c>
      <c r="Y2333" s="26"/>
    </row>
    <row r="2334" spans="1:33" s="7" customFormat="1" ht="12.6" customHeight="1" thickBot="1" x14ac:dyDescent="0.2">
      <c r="A2334" s="14"/>
      <c r="B2334" s="623"/>
      <c r="C2334" s="627"/>
      <c r="D2334" s="630"/>
      <c r="E2334" s="523"/>
      <c r="F2334" s="525"/>
      <c r="G2334" s="527"/>
      <c r="H2334" s="529"/>
      <c r="I2334" s="426"/>
      <c r="J2334" s="427"/>
      <c r="K2334" s="428"/>
      <c r="L2334" s="432"/>
      <c r="M2334" s="432"/>
      <c r="N2334" s="432"/>
      <c r="O2334" s="432"/>
      <c r="P2334" s="432"/>
      <c r="Q2334" s="432"/>
      <c r="R2334" s="432"/>
      <c r="S2334" s="433"/>
      <c r="T2334" s="414"/>
      <c r="U2334" s="416"/>
      <c r="V2334" s="666"/>
      <c r="W2334" s="565"/>
      <c r="X2334" s="26"/>
      <c r="Y2334" s="7" t="s">
        <v>180</v>
      </c>
      <c r="Z2334" s="7" t="s">
        <v>200</v>
      </c>
      <c r="AA2334" s="7" t="s">
        <v>201</v>
      </c>
      <c r="AB2334" s="7" t="s">
        <v>202</v>
      </c>
      <c r="AD2334" s="7" t="s">
        <v>203</v>
      </c>
      <c r="AE2334" s="7" t="s">
        <v>107</v>
      </c>
      <c r="AF2334" s="7" t="s">
        <v>239</v>
      </c>
      <c r="AG2334" s="7" t="s">
        <v>204</v>
      </c>
    </row>
    <row r="2335" spans="1:33" s="7" customFormat="1" ht="17.45" customHeight="1" x14ac:dyDescent="0.15">
      <c r="A2335" s="27" t="e">
        <f>IF(AND(F2335&lt;&gt;"",G2335&lt;&gt;"",H2335&lt;&gt;"",I2335&lt;&gt;""),"","入力不備あり")</f>
        <v>#REF!</v>
      </c>
      <c r="B2335" s="623"/>
      <c r="C2335" s="628"/>
      <c r="D2335" s="631"/>
      <c r="E2335" s="523"/>
      <c r="F2335" s="47" t="e">
        <f>IF(#REF!="","",#REF!)</f>
        <v>#REF!</v>
      </c>
      <c r="G2335" s="49" t="e">
        <f>IF(#REF!="","",#REF!)</f>
        <v>#REF!</v>
      </c>
      <c r="H2335" s="54" t="e">
        <f>IF(#REF!="","",#REF!)</f>
        <v>#REF!</v>
      </c>
      <c r="I2335" s="385" t="str">
        <f>IFERROR(INT(G2335*H2335),"")</f>
        <v/>
      </c>
      <c r="J2335" s="386"/>
      <c r="K2335" s="387"/>
      <c r="L2335" s="613" t="e">
        <f>IF(#REF!="","",#REF!)</f>
        <v>#REF!</v>
      </c>
      <c r="M2335" s="613"/>
      <c r="N2335" s="613"/>
      <c r="O2335" s="613"/>
      <c r="P2335" s="613"/>
      <c r="Q2335" s="613"/>
      <c r="R2335" s="613"/>
      <c r="S2335" s="614"/>
      <c r="T2335" s="567">
        <f>SUM($I2335:$K2354)</f>
        <v>0</v>
      </c>
      <c r="U2335" s="416"/>
      <c r="V2335" s="666"/>
      <c r="W2335" s="565"/>
      <c r="X2335" s="23" t="e">
        <f>IF(AND(Y2335=1,Z2335=1,AA2335=1,AB2335=1,AD2335=1,AE2335=1,AF2335=1,AG2335=1),"","入力不備あり")</f>
        <v>#REF!</v>
      </c>
      <c r="Y2335" s="7">
        <f>IFERROR(IF(F2335="",2,IF(AND(F2335&gt;=1,(MOD(F2335,1)=0)),1,IF(AND(F2335=0,L2335&lt;&gt;""),1,2))),2)</f>
        <v>2</v>
      </c>
      <c r="Z2335" s="7" t="e">
        <f>IF(G2335="",2,IF(G2335&lt;=1600,1,2))</f>
        <v>#REF!</v>
      </c>
      <c r="AA2335" s="7" t="e">
        <f>IF(H2335="",2,IF(H2335&gt;=0,1,2))</f>
        <v>#REF!</v>
      </c>
      <c r="AB2335" s="7" t="e">
        <f>IF(I2335=#REF!,1,2)</f>
        <v>#REF!</v>
      </c>
      <c r="AD2335" s="7" t="e">
        <f>IF(T2335=#REF!,1,2)</f>
        <v>#REF!</v>
      </c>
      <c r="AE2335" s="7" t="e">
        <f>IF(U2333=#REF!,1,2)</f>
        <v>#REF!</v>
      </c>
      <c r="AF2335" s="7" t="e">
        <f>IF(V2333=0,2,IF(#REF!="",2,IF(V2333=#REF!,1,2)))</f>
        <v>#REF!</v>
      </c>
      <c r="AG2335" s="7" t="e">
        <f>IF(W2333=0,2,IF(W2333=#REF!,1,2))</f>
        <v>#REF!</v>
      </c>
    </row>
    <row r="2336" spans="1:33" s="7" customFormat="1" ht="17.45" customHeight="1" x14ac:dyDescent="0.15">
      <c r="A2336" s="27" t="e">
        <f>IF(AND(F2336="",G2336="",H2336="",I2336="",L2336=""),"",IF(AND(F2336&lt;&gt;"",G2336&lt;&gt;"",H2336&lt;&gt;"",I2336&lt;&gt;""),"","入力不備あり"))</f>
        <v>#REF!</v>
      </c>
      <c r="B2336" s="623"/>
      <c r="C2336" s="628"/>
      <c r="D2336" s="631"/>
      <c r="E2336" s="523"/>
      <c r="F2336" s="47" t="e">
        <f>IF(#REF!="","",#REF!)</f>
        <v>#REF!</v>
      </c>
      <c r="G2336" s="49" t="e">
        <f>IF(#REF!="","",#REF!)</f>
        <v>#REF!</v>
      </c>
      <c r="H2336" s="54" t="e">
        <f>IF(#REF!="","",#REF!)</f>
        <v>#REF!</v>
      </c>
      <c r="I2336" s="385" t="str">
        <f>IFERROR(INT(G2336*H2336),"")</f>
        <v/>
      </c>
      <c r="J2336" s="386"/>
      <c r="K2336" s="387"/>
      <c r="L2336" s="613" t="e">
        <f>IF(#REF!="","",#REF!)</f>
        <v>#REF!</v>
      </c>
      <c r="M2336" s="613"/>
      <c r="N2336" s="613"/>
      <c r="O2336" s="613"/>
      <c r="P2336" s="613"/>
      <c r="Q2336" s="613"/>
      <c r="R2336" s="613"/>
      <c r="S2336" s="614"/>
      <c r="T2336" s="567"/>
      <c r="U2336" s="416"/>
      <c r="V2336" s="666"/>
      <c r="W2336" s="565"/>
      <c r="X2336" s="23" t="e">
        <f>IF(AND(Y2336=3,Z2336=3,AA2336=3),"",IF(AND(Y2336=1,Z2336=1,AA2336=1,AB2336=1),"","入力不備あり"))</f>
        <v>#REF!</v>
      </c>
      <c r="Y2336" s="7">
        <f>IFERROR(IF(F2336="",3,IF(AND(F2336&gt;=1,(MOD(F2336,1)=0)),1,IF(AND(F2336=0,L2336&lt;&gt;""),1,2))),2)</f>
        <v>2</v>
      </c>
      <c r="Z2336" s="7" t="e">
        <f>IF(G2336="",3,IF(G2336&lt;=1600,1,2))</f>
        <v>#REF!</v>
      </c>
      <c r="AA2336" s="7" t="e">
        <f>IF(H2336="",3,IF(H2336&gt;=0,1,2))</f>
        <v>#REF!</v>
      </c>
      <c r="AB2336" s="7" t="e">
        <f>IF(I2336=#REF!,1,2)</f>
        <v>#REF!</v>
      </c>
    </row>
    <row r="2337" spans="1:28" s="7" customFormat="1" ht="17.45" customHeight="1" x14ac:dyDescent="0.15">
      <c r="A2337" s="27" t="e">
        <f>IF(AND(F2337="",G2337="",H2337="",I2337="",L2337=""),"",IF(AND(F2337&lt;&gt;"",G2337&lt;&gt;"",H2337&lt;&gt;"",I2337&lt;&gt;""),"","入力不備あり"))</f>
        <v>#REF!</v>
      </c>
      <c r="B2337" s="623"/>
      <c r="C2337" s="628"/>
      <c r="D2337" s="631"/>
      <c r="E2337" s="523"/>
      <c r="F2337" s="47" t="e">
        <f>IF(#REF!="","",#REF!)</f>
        <v>#REF!</v>
      </c>
      <c r="G2337" s="49" t="e">
        <f>IF(#REF!="","",#REF!)</f>
        <v>#REF!</v>
      </c>
      <c r="H2337" s="54" t="e">
        <f>IF(#REF!="","",#REF!)</f>
        <v>#REF!</v>
      </c>
      <c r="I2337" s="385" t="str">
        <f t="shared" ref="I2337:I2354" si="407">IFERROR(INT(G2337*H2337),"")</f>
        <v/>
      </c>
      <c r="J2337" s="386"/>
      <c r="K2337" s="387"/>
      <c r="L2337" s="613" t="e">
        <f>IF(#REF!="","",#REF!)</f>
        <v>#REF!</v>
      </c>
      <c r="M2337" s="613"/>
      <c r="N2337" s="613"/>
      <c r="O2337" s="613"/>
      <c r="P2337" s="613"/>
      <c r="Q2337" s="613"/>
      <c r="R2337" s="613"/>
      <c r="S2337" s="614"/>
      <c r="T2337" s="567"/>
      <c r="U2337" s="416"/>
      <c r="V2337" s="666"/>
      <c r="W2337" s="565"/>
      <c r="X2337" s="23" t="e">
        <f t="shared" ref="X2337:X2354" si="408">IF(AND(Y2337=3,Z2337=3,AA2337=3),"",IF(AND(Y2337=1,Z2337=1,AA2337=1,AB2337=1),"","入力不備あり"))</f>
        <v>#REF!</v>
      </c>
      <c r="Y2337" s="7">
        <f t="shared" ref="Y2337:Y2354" si="409">IFERROR(IF(F2337="",3,IF(AND(F2337&gt;=1,(MOD(F2337,1)=0)),1,IF(AND(F2337=0,L2337&lt;&gt;""),1,2))),2)</f>
        <v>2</v>
      </c>
      <c r="Z2337" s="7" t="e">
        <f t="shared" ref="Z2337:Z2354" si="410">IF(G2337="",3,IF(G2337&lt;=1600,1,2))</f>
        <v>#REF!</v>
      </c>
      <c r="AA2337" s="7" t="e">
        <f t="shared" ref="AA2337:AA2354" si="411">IF(H2337="",3,IF(H2337&gt;=0,1,2))</f>
        <v>#REF!</v>
      </c>
      <c r="AB2337" s="7" t="e">
        <f>IF(I2337=#REF!,1,2)</f>
        <v>#REF!</v>
      </c>
    </row>
    <row r="2338" spans="1:28" s="7" customFormat="1" ht="17.45" customHeight="1" x14ac:dyDescent="0.15">
      <c r="A2338" s="27" t="e">
        <f t="shared" ref="A2338:A2354" si="412">IF(AND(F2338="",G2338="",H2338="",I2338="",L2338=""),"",IF(AND(F2338&lt;&gt;"",G2338&lt;&gt;"",H2338&lt;&gt;"",I2338&lt;&gt;""),"","入力不備あり"))</f>
        <v>#REF!</v>
      </c>
      <c r="B2338" s="623"/>
      <c r="C2338" s="628"/>
      <c r="D2338" s="631"/>
      <c r="E2338" s="523"/>
      <c r="F2338" s="47" t="e">
        <f>IF(#REF!="","",#REF!)</f>
        <v>#REF!</v>
      </c>
      <c r="G2338" s="49" t="e">
        <f>IF(#REF!="","",#REF!)</f>
        <v>#REF!</v>
      </c>
      <c r="H2338" s="54" t="e">
        <f>IF(#REF!="","",#REF!)</f>
        <v>#REF!</v>
      </c>
      <c r="I2338" s="385" t="str">
        <f t="shared" si="407"/>
        <v/>
      </c>
      <c r="J2338" s="386"/>
      <c r="K2338" s="387"/>
      <c r="L2338" s="613" t="e">
        <f>IF(#REF!="","",#REF!)</f>
        <v>#REF!</v>
      </c>
      <c r="M2338" s="613"/>
      <c r="N2338" s="613"/>
      <c r="O2338" s="613"/>
      <c r="P2338" s="613"/>
      <c r="Q2338" s="613"/>
      <c r="R2338" s="613"/>
      <c r="S2338" s="614"/>
      <c r="T2338" s="567"/>
      <c r="U2338" s="416"/>
      <c r="V2338" s="666"/>
      <c r="W2338" s="565"/>
      <c r="X2338" s="23" t="e">
        <f t="shared" si="408"/>
        <v>#REF!</v>
      </c>
      <c r="Y2338" s="7">
        <f t="shared" si="409"/>
        <v>2</v>
      </c>
      <c r="Z2338" s="7" t="e">
        <f t="shared" si="410"/>
        <v>#REF!</v>
      </c>
      <c r="AA2338" s="7" t="e">
        <f t="shared" si="411"/>
        <v>#REF!</v>
      </c>
      <c r="AB2338" s="7" t="e">
        <f>IF(I2338=#REF!,1,2)</f>
        <v>#REF!</v>
      </c>
    </row>
    <row r="2339" spans="1:28" s="7" customFormat="1" ht="17.45" customHeight="1" x14ac:dyDescent="0.15">
      <c r="A2339" s="27" t="e">
        <f t="shared" si="412"/>
        <v>#REF!</v>
      </c>
      <c r="B2339" s="623"/>
      <c r="C2339" s="628"/>
      <c r="D2339" s="631"/>
      <c r="E2339" s="523"/>
      <c r="F2339" s="47" t="e">
        <f>IF(#REF!="","",#REF!)</f>
        <v>#REF!</v>
      </c>
      <c r="G2339" s="49" t="e">
        <f>IF(#REF!="","",#REF!)</f>
        <v>#REF!</v>
      </c>
      <c r="H2339" s="54" t="e">
        <f>IF(#REF!="","",#REF!)</f>
        <v>#REF!</v>
      </c>
      <c r="I2339" s="385" t="str">
        <f t="shared" si="407"/>
        <v/>
      </c>
      <c r="J2339" s="386"/>
      <c r="K2339" s="387"/>
      <c r="L2339" s="613" t="e">
        <f>IF(#REF!="","",#REF!)</f>
        <v>#REF!</v>
      </c>
      <c r="M2339" s="613"/>
      <c r="N2339" s="613"/>
      <c r="O2339" s="613"/>
      <c r="P2339" s="613"/>
      <c r="Q2339" s="613"/>
      <c r="R2339" s="613"/>
      <c r="S2339" s="614"/>
      <c r="T2339" s="567"/>
      <c r="U2339" s="416"/>
      <c r="V2339" s="666"/>
      <c r="W2339" s="565"/>
      <c r="X2339" s="23" t="e">
        <f t="shared" si="408"/>
        <v>#REF!</v>
      </c>
      <c r="Y2339" s="7">
        <f t="shared" si="409"/>
        <v>2</v>
      </c>
      <c r="Z2339" s="7" t="e">
        <f t="shared" si="410"/>
        <v>#REF!</v>
      </c>
      <c r="AA2339" s="7" t="e">
        <f t="shared" si="411"/>
        <v>#REF!</v>
      </c>
      <c r="AB2339" s="7" t="e">
        <f>IF(I2339=#REF!,1,2)</f>
        <v>#REF!</v>
      </c>
    </row>
    <row r="2340" spans="1:28" s="7" customFormat="1" ht="17.45" customHeight="1" x14ac:dyDescent="0.15">
      <c r="A2340" s="27" t="e">
        <f t="shared" si="412"/>
        <v>#REF!</v>
      </c>
      <c r="B2340" s="623"/>
      <c r="C2340" s="628"/>
      <c r="D2340" s="631"/>
      <c r="E2340" s="523"/>
      <c r="F2340" s="47" t="e">
        <f>IF(#REF!="","",#REF!)</f>
        <v>#REF!</v>
      </c>
      <c r="G2340" s="49" t="e">
        <f>IF(#REF!="","",#REF!)</f>
        <v>#REF!</v>
      </c>
      <c r="H2340" s="54" t="e">
        <f>IF(#REF!="","",#REF!)</f>
        <v>#REF!</v>
      </c>
      <c r="I2340" s="385" t="str">
        <f t="shared" si="407"/>
        <v/>
      </c>
      <c r="J2340" s="386"/>
      <c r="K2340" s="387"/>
      <c r="L2340" s="613" t="e">
        <f>IF(#REF!="","",#REF!)</f>
        <v>#REF!</v>
      </c>
      <c r="M2340" s="613"/>
      <c r="N2340" s="613"/>
      <c r="O2340" s="613"/>
      <c r="P2340" s="613"/>
      <c r="Q2340" s="613"/>
      <c r="R2340" s="613"/>
      <c r="S2340" s="614"/>
      <c r="T2340" s="567"/>
      <c r="U2340" s="416"/>
      <c r="V2340" s="666"/>
      <c r="W2340" s="565"/>
      <c r="X2340" s="23" t="e">
        <f t="shared" si="408"/>
        <v>#REF!</v>
      </c>
      <c r="Y2340" s="7">
        <f t="shared" si="409"/>
        <v>2</v>
      </c>
      <c r="Z2340" s="7" t="e">
        <f t="shared" si="410"/>
        <v>#REF!</v>
      </c>
      <c r="AA2340" s="7" t="e">
        <f t="shared" si="411"/>
        <v>#REF!</v>
      </c>
      <c r="AB2340" s="7" t="e">
        <f>IF(I2340=#REF!,1,2)</f>
        <v>#REF!</v>
      </c>
    </row>
    <row r="2341" spans="1:28" s="7" customFormat="1" ht="17.45" customHeight="1" x14ac:dyDescent="0.15">
      <c r="A2341" s="27" t="e">
        <f t="shared" si="412"/>
        <v>#REF!</v>
      </c>
      <c r="B2341" s="623"/>
      <c r="C2341" s="628"/>
      <c r="D2341" s="631"/>
      <c r="E2341" s="523"/>
      <c r="F2341" s="47" t="e">
        <f>IF(#REF!="","",#REF!)</f>
        <v>#REF!</v>
      </c>
      <c r="G2341" s="49" t="e">
        <f>IF(#REF!="","",#REF!)</f>
        <v>#REF!</v>
      </c>
      <c r="H2341" s="54" t="e">
        <f>IF(#REF!="","",#REF!)</f>
        <v>#REF!</v>
      </c>
      <c r="I2341" s="385" t="str">
        <f t="shared" si="407"/>
        <v/>
      </c>
      <c r="J2341" s="386"/>
      <c r="K2341" s="387"/>
      <c r="L2341" s="613" t="e">
        <f>IF(#REF!="","",#REF!)</f>
        <v>#REF!</v>
      </c>
      <c r="M2341" s="613"/>
      <c r="N2341" s="613"/>
      <c r="O2341" s="613"/>
      <c r="P2341" s="613"/>
      <c r="Q2341" s="613"/>
      <c r="R2341" s="613"/>
      <c r="S2341" s="614"/>
      <c r="T2341" s="567"/>
      <c r="U2341" s="416"/>
      <c r="V2341" s="666"/>
      <c r="W2341" s="565"/>
      <c r="X2341" s="23" t="e">
        <f t="shared" si="408"/>
        <v>#REF!</v>
      </c>
      <c r="Y2341" s="7">
        <f t="shared" si="409"/>
        <v>2</v>
      </c>
      <c r="Z2341" s="7" t="e">
        <f t="shared" si="410"/>
        <v>#REF!</v>
      </c>
      <c r="AA2341" s="7" t="e">
        <f t="shared" si="411"/>
        <v>#REF!</v>
      </c>
      <c r="AB2341" s="7" t="e">
        <f>IF(I2341=#REF!,1,2)</f>
        <v>#REF!</v>
      </c>
    </row>
    <row r="2342" spans="1:28" s="7" customFormat="1" ht="17.45" customHeight="1" x14ac:dyDescent="0.15">
      <c r="A2342" s="27" t="e">
        <f t="shared" si="412"/>
        <v>#REF!</v>
      </c>
      <c r="B2342" s="623"/>
      <c r="C2342" s="628"/>
      <c r="D2342" s="631"/>
      <c r="E2342" s="523"/>
      <c r="F2342" s="47" t="e">
        <f>IF(#REF!="","",#REF!)</f>
        <v>#REF!</v>
      </c>
      <c r="G2342" s="49" t="e">
        <f>IF(#REF!="","",#REF!)</f>
        <v>#REF!</v>
      </c>
      <c r="H2342" s="54" t="e">
        <f>IF(#REF!="","",#REF!)</f>
        <v>#REF!</v>
      </c>
      <c r="I2342" s="385" t="str">
        <f t="shared" si="407"/>
        <v/>
      </c>
      <c r="J2342" s="386"/>
      <c r="K2342" s="387"/>
      <c r="L2342" s="613" t="e">
        <f>IF(#REF!="","",#REF!)</f>
        <v>#REF!</v>
      </c>
      <c r="M2342" s="613"/>
      <c r="N2342" s="613"/>
      <c r="O2342" s="613"/>
      <c r="P2342" s="613"/>
      <c r="Q2342" s="613"/>
      <c r="R2342" s="613"/>
      <c r="S2342" s="614"/>
      <c r="T2342" s="567"/>
      <c r="U2342" s="416"/>
      <c r="V2342" s="666"/>
      <c r="W2342" s="565"/>
      <c r="X2342" s="23" t="e">
        <f t="shared" si="408"/>
        <v>#REF!</v>
      </c>
      <c r="Y2342" s="7">
        <f t="shared" si="409"/>
        <v>2</v>
      </c>
      <c r="Z2342" s="7" t="e">
        <f t="shared" si="410"/>
        <v>#REF!</v>
      </c>
      <c r="AA2342" s="7" t="e">
        <f t="shared" si="411"/>
        <v>#REF!</v>
      </c>
      <c r="AB2342" s="7" t="e">
        <f>IF(I2342=#REF!,1,2)</f>
        <v>#REF!</v>
      </c>
    </row>
    <row r="2343" spans="1:28" s="7" customFormat="1" ht="17.45" customHeight="1" x14ac:dyDescent="0.15">
      <c r="A2343" s="27" t="e">
        <f t="shared" si="412"/>
        <v>#REF!</v>
      </c>
      <c r="B2343" s="623"/>
      <c r="C2343" s="628"/>
      <c r="D2343" s="631"/>
      <c r="E2343" s="523"/>
      <c r="F2343" s="47" t="e">
        <f>IF(#REF!="","",#REF!)</f>
        <v>#REF!</v>
      </c>
      <c r="G2343" s="49" t="e">
        <f>IF(#REF!="","",#REF!)</f>
        <v>#REF!</v>
      </c>
      <c r="H2343" s="54" t="e">
        <f>IF(#REF!="","",#REF!)</f>
        <v>#REF!</v>
      </c>
      <c r="I2343" s="385" t="str">
        <f t="shared" si="407"/>
        <v/>
      </c>
      <c r="J2343" s="386"/>
      <c r="K2343" s="387"/>
      <c r="L2343" s="613" t="e">
        <f>IF(#REF!="","",#REF!)</f>
        <v>#REF!</v>
      </c>
      <c r="M2343" s="613"/>
      <c r="N2343" s="613"/>
      <c r="O2343" s="613"/>
      <c r="P2343" s="613"/>
      <c r="Q2343" s="613"/>
      <c r="R2343" s="613"/>
      <c r="S2343" s="614"/>
      <c r="T2343" s="567"/>
      <c r="U2343" s="416"/>
      <c r="V2343" s="666"/>
      <c r="W2343" s="565"/>
      <c r="X2343" s="23" t="e">
        <f t="shared" si="408"/>
        <v>#REF!</v>
      </c>
      <c r="Y2343" s="7">
        <f t="shared" si="409"/>
        <v>2</v>
      </c>
      <c r="Z2343" s="7" t="e">
        <f t="shared" si="410"/>
        <v>#REF!</v>
      </c>
      <c r="AA2343" s="7" t="e">
        <f t="shared" si="411"/>
        <v>#REF!</v>
      </c>
      <c r="AB2343" s="7" t="e">
        <f>IF(I2343=#REF!,1,2)</f>
        <v>#REF!</v>
      </c>
    </row>
    <row r="2344" spans="1:28" s="7" customFormat="1" ht="17.45" customHeight="1" x14ac:dyDescent="0.15">
      <c r="A2344" s="27" t="e">
        <f t="shared" si="412"/>
        <v>#REF!</v>
      </c>
      <c r="B2344" s="623"/>
      <c r="C2344" s="628"/>
      <c r="D2344" s="631"/>
      <c r="E2344" s="523"/>
      <c r="F2344" s="47" t="e">
        <f>IF(#REF!="","",#REF!)</f>
        <v>#REF!</v>
      </c>
      <c r="G2344" s="49" t="e">
        <f>IF(#REF!="","",#REF!)</f>
        <v>#REF!</v>
      </c>
      <c r="H2344" s="54" t="e">
        <f>IF(#REF!="","",#REF!)</f>
        <v>#REF!</v>
      </c>
      <c r="I2344" s="385" t="str">
        <f t="shared" si="407"/>
        <v/>
      </c>
      <c r="J2344" s="386"/>
      <c r="K2344" s="387"/>
      <c r="L2344" s="613" t="e">
        <f>IF(#REF!="","",#REF!)</f>
        <v>#REF!</v>
      </c>
      <c r="M2344" s="613"/>
      <c r="N2344" s="613"/>
      <c r="O2344" s="613"/>
      <c r="P2344" s="613"/>
      <c r="Q2344" s="613"/>
      <c r="R2344" s="613"/>
      <c r="S2344" s="614"/>
      <c r="T2344" s="567"/>
      <c r="U2344" s="416"/>
      <c r="V2344" s="666"/>
      <c r="W2344" s="565"/>
      <c r="X2344" s="23" t="e">
        <f t="shared" si="408"/>
        <v>#REF!</v>
      </c>
      <c r="Y2344" s="7">
        <f t="shared" si="409"/>
        <v>2</v>
      </c>
      <c r="Z2344" s="7" t="e">
        <f t="shared" si="410"/>
        <v>#REF!</v>
      </c>
      <c r="AA2344" s="7" t="e">
        <f t="shared" si="411"/>
        <v>#REF!</v>
      </c>
      <c r="AB2344" s="7" t="e">
        <f>IF(I2344=#REF!,1,2)</f>
        <v>#REF!</v>
      </c>
    </row>
    <row r="2345" spans="1:28" s="7" customFormat="1" ht="17.45" customHeight="1" x14ac:dyDescent="0.15">
      <c r="A2345" s="27" t="e">
        <f t="shared" si="412"/>
        <v>#REF!</v>
      </c>
      <c r="B2345" s="623"/>
      <c r="C2345" s="628"/>
      <c r="D2345" s="631"/>
      <c r="E2345" s="523"/>
      <c r="F2345" s="47" t="e">
        <f>IF(#REF!="","",#REF!)</f>
        <v>#REF!</v>
      </c>
      <c r="G2345" s="49" t="e">
        <f>IF(#REF!="","",#REF!)</f>
        <v>#REF!</v>
      </c>
      <c r="H2345" s="54" t="e">
        <f>IF(#REF!="","",#REF!)</f>
        <v>#REF!</v>
      </c>
      <c r="I2345" s="385" t="str">
        <f t="shared" si="407"/>
        <v/>
      </c>
      <c r="J2345" s="386"/>
      <c r="K2345" s="387"/>
      <c r="L2345" s="613" t="e">
        <f>IF(#REF!="","",#REF!)</f>
        <v>#REF!</v>
      </c>
      <c r="M2345" s="613"/>
      <c r="N2345" s="613"/>
      <c r="O2345" s="613"/>
      <c r="P2345" s="613"/>
      <c r="Q2345" s="613"/>
      <c r="R2345" s="613"/>
      <c r="S2345" s="614"/>
      <c r="T2345" s="567"/>
      <c r="U2345" s="416"/>
      <c r="V2345" s="666"/>
      <c r="W2345" s="565"/>
      <c r="X2345" s="23" t="e">
        <f t="shared" si="408"/>
        <v>#REF!</v>
      </c>
      <c r="Y2345" s="7">
        <f t="shared" si="409"/>
        <v>2</v>
      </c>
      <c r="Z2345" s="7" t="e">
        <f t="shared" si="410"/>
        <v>#REF!</v>
      </c>
      <c r="AA2345" s="7" t="e">
        <f t="shared" si="411"/>
        <v>#REF!</v>
      </c>
      <c r="AB2345" s="7" t="e">
        <f>IF(I2345=#REF!,1,2)</f>
        <v>#REF!</v>
      </c>
    </row>
    <row r="2346" spans="1:28" s="7" customFormat="1" ht="17.45" customHeight="1" x14ac:dyDescent="0.15">
      <c r="A2346" s="27" t="e">
        <f t="shared" si="412"/>
        <v>#REF!</v>
      </c>
      <c r="B2346" s="623"/>
      <c r="C2346" s="628"/>
      <c r="D2346" s="631"/>
      <c r="E2346" s="523"/>
      <c r="F2346" s="47" t="e">
        <f>IF(#REF!="","",#REF!)</f>
        <v>#REF!</v>
      </c>
      <c r="G2346" s="49" t="e">
        <f>IF(#REF!="","",#REF!)</f>
        <v>#REF!</v>
      </c>
      <c r="H2346" s="54" t="e">
        <f>IF(#REF!="","",#REF!)</f>
        <v>#REF!</v>
      </c>
      <c r="I2346" s="385" t="str">
        <f t="shared" si="407"/>
        <v/>
      </c>
      <c r="J2346" s="386"/>
      <c r="K2346" s="387"/>
      <c r="L2346" s="613" t="e">
        <f>IF(#REF!="","",#REF!)</f>
        <v>#REF!</v>
      </c>
      <c r="M2346" s="613"/>
      <c r="N2346" s="613"/>
      <c r="O2346" s="613"/>
      <c r="P2346" s="613"/>
      <c r="Q2346" s="613"/>
      <c r="R2346" s="613"/>
      <c r="S2346" s="614"/>
      <c r="T2346" s="567"/>
      <c r="U2346" s="416"/>
      <c r="V2346" s="666"/>
      <c r="W2346" s="565"/>
      <c r="X2346" s="23" t="e">
        <f t="shared" si="408"/>
        <v>#REF!</v>
      </c>
      <c r="Y2346" s="7">
        <f t="shared" si="409"/>
        <v>2</v>
      </c>
      <c r="Z2346" s="7" t="e">
        <f t="shared" si="410"/>
        <v>#REF!</v>
      </c>
      <c r="AA2346" s="7" t="e">
        <f t="shared" si="411"/>
        <v>#REF!</v>
      </c>
      <c r="AB2346" s="7" t="e">
        <f>IF(I2346=#REF!,1,2)</f>
        <v>#REF!</v>
      </c>
    </row>
    <row r="2347" spans="1:28" s="7" customFormat="1" ht="17.45" customHeight="1" x14ac:dyDescent="0.15">
      <c r="A2347" s="27" t="e">
        <f t="shared" si="412"/>
        <v>#REF!</v>
      </c>
      <c r="B2347" s="623"/>
      <c r="C2347" s="628"/>
      <c r="D2347" s="631"/>
      <c r="E2347" s="523"/>
      <c r="F2347" s="47" t="e">
        <f>IF(#REF!="","",#REF!)</f>
        <v>#REF!</v>
      </c>
      <c r="G2347" s="49" t="e">
        <f>IF(#REF!="","",#REF!)</f>
        <v>#REF!</v>
      </c>
      <c r="H2347" s="54" t="e">
        <f>IF(#REF!="","",#REF!)</f>
        <v>#REF!</v>
      </c>
      <c r="I2347" s="385" t="str">
        <f t="shared" si="407"/>
        <v/>
      </c>
      <c r="J2347" s="386"/>
      <c r="K2347" s="387"/>
      <c r="L2347" s="613" t="e">
        <f>IF(#REF!="","",#REF!)</f>
        <v>#REF!</v>
      </c>
      <c r="M2347" s="613"/>
      <c r="N2347" s="613"/>
      <c r="O2347" s="613"/>
      <c r="P2347" s="613"/>
      <c r="Q2347" s="613"/>
      <c r="R2347" s="613"/>
      <c r="S2347" s="614"/>
      <c r="T2347" s="567"/>
      <c r="U2347" s="416"/>
      <c r="V2347" s="666"/>
      <c r="W2347" s="565"/>
      <c r="X2347" s="23" t="e">
        <f t="shared" si="408"/>
        <v>#REF!</v>
      </c>
      <c r="Y2347" s="7">
        <f t="shared" si="409"/>
        <v>2</v>
      </c>
      <c r="Z2347" s="7" t="e">
        <f t="shared" si="410"/>
        <v>#REF!</v>
      </c>
      <c r="AA2347" s="7" t="e">
        <f t="shared" si="411"/>
        <v>#REF!</v>
      </c>
      <c r="AB2347" s="7" t="e">
        <f>IF(I2347=#REF!,1,2)</f>
        <v>#REF!</v>
      </c>
    </row>
    <row r="2348" spans="1:28" s="7" customFormat="1" ht="17.45" customHeight="1" x14ac:dyDescent="0.15">
      <c r="A2348" s="27" t="e">
        <f t="shared" si="412"/>
        <v>#REF!</v>
      </c>
      <c r="B2348" s="623"/>
      <c r="C2348" s="628"/>
      <c r="D2348" s="631"/>
      <c r="E2348" s="523"/>
      <c r="F2348" s="47" t="e">
        <f>IF(#REF!="","",#REF!)</f>
        <v>#REF!</v>
      </c>
      <c r="G2348" s="49" t="e">
        <f>IF(#REF!="","",#REF!)</f>
        <v>#REF!</v>
      </c>
      <c r="H2348" s="54" t="e">
        <f>IF(#REF!="","",#REF!)</f>
        <v>#REF!</v>
      </c>
      <c r="I2348" s="385" t="str">
        <f t="shared" si="407"/>
        <v/>
      </c>
      <c r="J2348" s="386"/>
      <c r="K2348" s="387"/>
      <c r="L2348" s="613" t="e">
        <f>IF(#REF!="","",#REF!)</f>
        <v>#REF!</v>
      </c>
      <c r="M2348" s="613"/>
      <c r="N2348" s="613"/>
      <c r="O2348" s="613"/>
      <c r="P2348" s="613"/>
      <c r="Q2348" s="613"/>
      <c r="R2348" s="613"/>
      <c r="S2348" s="614"/>
      <c r="T2348" s="567"/>
      <c r="U2348" s="416"/>
      <c r="V2348" s="666"/>
      <c r="W2348" s="565"/>
      <c r="X2348" s="23" t="e">
        <f t="shared" si="408"/>
        <v>#REF!</v>
      </c>
      <c r="Y2348" s="7">
        <f t="shared" si="409"/>
        <v>2</v>
      </c>
      <c r="Z2348" s="7" t="e">
        <f t="shared" si="410"/>
        <v>#REF!</v>
      </c>
      <c r="AA2348" s="7" t="e">
        <f t="shared" si="411"/>
        <v>#REF!</v>
      </c>
      <c r="AB2348" s="7" t="e">
        <f>IF(I2348=#REF!,1,2)</f>
        <v>#REF!</v>
      </c>
    </row>
    <row r="2349" spans="1:28" s="7" customFormat="1" ht="17.45" customHeight="1" x14ac:dyDescent="0.15">
      <c r="A2349" s="27" t="e">
        <f t="shared" si="412"/>
        <v>#REF!</v>
      </c>
      <c r="B2349" s="623"/>
      <c r="C2349" s="628"/>
      <c r="D2349" s="631"/>
      <c r="E2349" s="523"/>
      <c r="F2349" s="47" t="e">
        <f>IF(#REF!="","",#REF!)</f>
        <v>#REF!</v>
      </c>
      <c r="G2349" s="49" t="e">
        <f>IF(#REF!="","",#REF!)</f>
        <v>#REF!</v>
      </c>
      <c r="H2349" s="54" t="e">
        <f>IF(#REF!="","",#REF!)</f>
        <v>#REF!</v>
      </c>
      <c r="I2349" s="385" t="str">
        <f t="shared" si="407"/>
        <v/>
      </c>
      <c r="J2349" s="386"/>
      <c r="K2349" s="387"/>
      <c r="L2349" s="613" t="e">
        <f>IF(#REF!="","",#REF!)</f>
        <v>#REF!</v>
      </c>
      <c r="M2349" s="613"/>
      <c r="N2349" s="613"/>
      <c r="O2349" s="613"/>
      <c r="P2349" s="613"/>
      <c r="Q2349" s="613"/>
      <c r="R2349" s="613"/>
      <c r="S2349" s="614"/>
      <c r="T2349" s="567"/>
      <c r="U2349" s="416"/>
      <c r="V2349" s="666"/>
      <c r="W2349" s="565"/>
      <c r="X2349" s="23" t="e">
        <f t="shared" si="408"/>
        <v>#REF!</v>
      </c>
      <c r="Y2349" s="7">
        <f t="shared" si="409"/>
        <v>2</v>
      </c>
      <c r="Z2349" s="7" t="e">
        <f t="shared" si="410"/>
        <v>#REF!</v>
      </c>
      <c r="AA2349" s="7" t="e">
        <f t="shared" si="411"/>
        <v>#REF!</v>
      </c>
      <c r="AB2349" s="7" t="e">
        <f>IF(I2349=#REF!,1,2)</f>
        <v>#REF!</v>
      </c>
    </row>
    <row r="2350" spans="1:28" s="7" customFormat="1" ht="17.45" customHeight="1" x14ac:dyDescent="0.15">
      <c r="A2350" s="27" t="e">
        <f t="shared" si="412"/>
        <v>#REF!</v>
      </c>
      <c r="B2350" s="623"/>
      <c r="C2350" s="628"/>
      <c r="D2350" s="631"/>
      <c r="E2350" s="523"/>
      <c r="F2350" s="47" t="e">
        <f>IF(#REF!="","",#REF!)</f>
        <v>#REF!</v>
      </c>
      <c r="G2350" s="49" t="e">
        <f>IF(#REF!="","",#REF!)</f>
        <v>#REF!</v>
      </c>
      <c r="H2350" s="54" t="e">
        <f>IF(#REF!="","",#REF!)</f>
        <v>#REF!</v>
      </c>
      <c r="I2350" s="385" t="str">
        <f t="shared" si="407"/>
        <v/>
      </c>
      <c r="J2350" s="386"/>
      <c r="K2350" s="387"/>
      <c r="L2350" s="613" t="e">
        <f>IF(#REF!="","",#REF!)</f>
        <v>#REF!</v>
      </c>
      <c r="M2350" s="613"/>
      <c r="N2350" s="613"/>
      <c r="O2350" s="613"/>
      <c r="P2350" s="613"/>
      <c r="Q2350" s="613"/>
      <c r="R2350" s="613"/>
      <c r="S2350" s="614"/>
      <c r="T2350" s="567"/>
      <c r="U2350" s="416"/>
      <c r="V2350" s="666"/>
      <c r="W2350" s="565"/>
      <c r="X2350" s="23" t="e">
        <f t="shared" si="408"/>
        <v>#REF!</v>
      </c>
      <c r="Y2350" s="7">
        <f t="shared" si="409"/>
        <v>2</v>
      </c>
      <c r="Z2350" s="7" t="e">
        <f t="shared" si="410"/>
        <v>#REF!</v>
      </c>
      <c r="AA2350" s="7" t="e">
        <f t="shared" si="411"/>
        <v>#REF!</v>
      </c>
      <c r="AB2350" s="7" t="e">
        <f>IF(I2350=#REF!,1,2)</f>
        <v>#REF!</v>
      </c>
    </row>
    <row r="2351" spans="1:28" s="7" customFormat="1" ht="17.45" customHeight="1" x14ac:dyDescent="0.15">
      <c r="A2351" s="27" t="e">
        <f t="shared" si="412"/>
        <v>#REF!</v>
      </c>
      <c r="B2351" s="623"/>
      <c r="C2351" s="628"/>
      <c r="D2351" s="631"/>
      <c r="E2351" s="523"/>
      <c r="F2351" s="47" t="e">
        <f>IF(#REF!="","",#REF!)</f>
        <v>#REF!</v>
      </c>
      <c r="G2351" s="49" t="e">
        <f>IF(#REF!="","",#REF!)</f>
        <v>#REF!</v>
      </c>
      <c r="H2351" s="54" t="e">
        <f>IF(#REF!="","",#REF!)</f>
        <v>#REF!</v>
      </c>
      <c r="I2351" s="385" t="str">
        <f t="shared" si="407"/>
        <v/>
      </c>
      <c r="J2351" s="386"/>
      <c r="K2351" s="387"/>
      <c r="L2351" s="613" t="e">
        <f>IF(#REF!="","",#REF!)</f>
        <v>#REF!</v>
      </c>
      <c r="M2351" s="613"/>
      <c r="N2351" s="613"/>
      <c r="O2351" s="613"/>
      <c r="P2351" s="613"/>
      <c r="Q2351" s="613"/>
      <c r="R2351" s="613"/>
      <c r="S2351" s="614"/>
      <c r="T2351" s="567"/>
      <c r="U2351" s="416"/>
      <c r="V2351" s="666"/>
      <c r="W2351" s="565"/>
      <c r="X2351" s="23" t="e">
        <f t="shared" si="408"/>
        <v>#REF!</v>
      </c>
      <c r="Y2351" s="7">
        <f t="shared" si="409"/>
        <v>2</v>
      </c>
      <c r="Z2351" s="7" t="e">
        <f t="shared" si="410"/>
        <v>#REF!</v>
      </c>
      <c r="AA2351" s="7" t="e">
        <f t="shared" si="411"/>
        <v>#REF!</v>
      </c>
      <c r="AB2351" s="7" t="e">
        <f>IF(I2351=#REF!,1,2)</f>
        <v>#REF!</v>
      </c>
    </row>
    <row r="2352" spans="1:28" s="7" customFormat="1" ht="17.45" customHeight="1" x14ac:dyDescent="0.15">
      <c r="A2352" s="27" t="e">
        <f t="shared" si="412"/>
        <v>#REF!</v>
      </c>
      <c r="B2352" s="623"/>
      <c r="C2352" s="628"/>
      <c r="D2352" s="631"/>
      <c r="E2352" s="523"/>
      <c r="F2352" s="47" t="e">
        <f>IF(#REF!="","",#REF!)</f>
        <v>#REF!</v>
      </c>
      <c r="G2352" s="49" t="e">
        <f>IF(#REF!="","",#REF!)</f>
        <v>#REF!</v>
      </c>
      <c r="H2352" s="54" t="e">
        <f>IF(#REF!="","",#REF!)</f>
        <v>#REF!</v>
      </c>
      <c r="I2352" s="385" t="str">
        <f t="shared" si="407"/>
        <v/>
      </c>
      <c r="J2352" s="386"/>
      <c r="K2352" s="387"/>
      <c r="L2352" s="613" t="e">
        <f>IF(#REF!="","",#REF!)</f>
        <v>#REF!</v>
      </c>
      <c r="M2352" s="613"/>
      <c r="N2352" s="613"/>
      <c r="O2352" s="613"/>
      <c r="P2352" s="613"/>
      <c r="Q2352" s="613"/>
      <c r="R2352" s="613"/>
      <c r="S2352" s="614"/>
      <c r="T2352" s="567"/>
      <c r="U2352" s="416"/>
      <c r="V2352" s="666"/>
      <c r="W2352" s="565"/>
      <c r="X2352" s="23" t="e">
        <f t="shared" si="408"/>
        <v>#REF!</v>
      </c>
      <c r="Y2352" s="7">
        <f t="shared" si="409"/>
        <v>2</v>
      </c>
      <c r="Z2352" s="7" t="e">
        <f t="shared" si="410"/>
        <v>#REF!</v>
      </c>
      <c r="AA2352" s="7" t="e">
        <f t="shared" si="411"/>
        <v>#REF!</v>
      </c>
      <c r="AB2352" s="7" t="e">
        <f>IF(I2352=#REF!,1,2)</f>
        <v>#REF!</v>
      </c>
    </row>
    <row r="2353" spans="1:30" s="7" customFormat="1" ht="17.45" customHeight="1" x14ac:dyDescent="0.15">
      <c r="A2353" s="27" t="e">
        <f t="shared" si="412"/>
        <v>#REF!</v>
      </c>
      <c r="B2353" s="623"/>
      <c r="C2353" s="628"/>
      <c r="D2353" s="631"/>
      <c r="E2353" s="523"/>
      <c r="F2353" s="47" t="e">
        <f>IF(#REF!="","",#REF!)</f>
        <v>#REF!</v>
      </c>
      <c r="G2353" s="49" t="e">
        <f>IF(#REF!="","",#REF!)</f>
        <v>#REF!</v>
      </c>
      <c r="H2353" s="54" t="e">
        <f>IF(#REF!="","",#REF!)</f>
        <v>#REF!</v>
      </c>
      <c r="I2353" s="385" t="str">
        <f t="shared" si="407"/>
        <v/>
      </c>
      <c r="J2353" s="386"/>
      <c r="K2353" s="387"/>
      <c r="L2353" s="613" t="e">
        <f>IF(#REF!="","",#REF!)</f>
        <v>#REF!</v>
      </c>
      <c r="M2353" s="613"/>
      <c r="N2353" s="613"/>
      <c r="O2353" s="613"/>
      <c r="P2353" s="613"/>
      <c r="Q2353" s="613"/>
      <c r="R2353" s="613"/>
      <c r="S2353" s="614"/>
      <c r="T2353" s="567"/>
      <c r="U2353" s="416"/>
      <c r="V2353" s="666"/>
      <c r="W2353" s="565"/>
      <c r="X2353" s="23" t="e">
        <f t="shared" si="408"/>
        <v>#REF!</v>
      </c>
      <c r="Y2353" s="7">
        <f t="shared" si="409"/>
        <v>2</v>
      </c>
      <c r="Z2353" s="7" t="e">
        <f t="shared" si="410"/>
        <v>#REF!</v>
      </c>
      <c r="AA2353" s="7" t="e">
        <f t="shared" si="411"/>
        <v>#REF!</v>
      </c>
      <c r="AB2353" s="7" t="e">
        <f>IF(I2353=#REF!,1,2)</f>
        <v>#REF!</v>
      </c>
    </row>
    <row r="2354" spans="1:30" s="7" customFormat="1" ht="17.45" customHeight="1" thickBot="1" x14ac:dyDescent="0.2">
      <c r="A2354" s="27" t="e">
        <f t="shared" si="412"/>
        <v>#REF!</v>
      </c>
      <c r="B2354" s="623"/>
      <c r="C2354" s="628"/>
      <c r="D2354" s="631"/>
      <c r="E2354" s="523"/>
      <c r="F2354" s="47" t="e">
        <f>IF(#REF!="","",#REF!)</f>
        <v>#REF!</v>
      </c>
      <c r="G2354" s="49" t="e">
        <f>IF(#REF!="","",#REF!)</f>
        <v>#REF!</v>
      </c>
      <c r="H2354" s="54" t="e">
        <f>IF(#REF!="","",#REF!)</f>
        <v>#REF!</v>
      </c>
      <c r="I2354" s="385" t="str">
        <f t="shared" si="407"/>
        <v/>
      </c>
      <c r="J2354" s="386"/>
      <c r="K2354" s="387"/>
      <c r="L2354" s="613" t="e">
        <f>IF(#REF!="","",#REF!)</f>
        <v>#REF!</v>
      </c>
      <c r="M2354" s="613"/>
      <c r="N2354" s="613"/>
      <c r="O2354" s="613"/>
      <c r="P2354" s="613"/>
      <c r="Q2354" s="613"/>
      <c r="R2354" s="613"/>
      <c r="S2354" s="614"/>
      <c r="T2354" s="668"/>
      <c r="U2354" s="416"/>
      <c r="V2354" s="666"/>
      <c r="W2354" s="565"/>
      <c r="X2354" s="23" t="e">
        <f t="shared" si="408"/>
        <v>#REF!</v>
      </c>
      <c r="Y2354" s="7">
        <f t="shared" si="409"/>
        <v>2</v>
      </c>
      <c r="Z2354" s="7" t="e">
        <f t="shared" si="410"/>
        <v>#REF!</v>
      </c>
      <c r="AA2354" s="7" t="e">
        <f t="shared" si="411"/>
        <v>#REF!</v>
      </c>
      <c r="AB2354" s="7" t="e">
        <f>IF(I2354=#REF!,1,2)</f>
        <v>#REF!</v>
      </c>
    </row>
    <row r="2355" spans="1:30" s="7" customFormat="1" ht="36" customHeight="1" thickBot="1" x14ac:dyDescent="0.2">
      <c r="A2355" s="13"/>
      <c r="B2355" s="623"/>
      <c r="C2355" s="628"/>
      <c r="D2355" s="631"/>
      <c r="E2355" s="508" t="s">
        <v>240</v>
      </c>
      <c r="F2355" s="511" t="s">
        <v>206</v>
      </c>
      <c r="G2355" s="435"/>
      <c r="H2355" s="434" t="s">
        <v>207</v>
      </c>
      <c r="I2355" s="435"/>
      <c r="J2355" s="435"/>
      <c r="K2355" s="435"/>
      <c r="L2355" s="436" t="s">
        <v>208</v>
      </c>
      <c r="M2355" s="436"/>
      <c r="N2355" s="436"/>
      <c r="O2355" s="669" t="s">
        <v>209</v>
      </c>
      <c r="P2355" s="670"/>
      <c r="Q2355" s="512" t="s">
        <v>210</v>
      </c>
      <c r="R2355" s="38" t="s">
        <v>206</v>
      </c>
      <c r="S2355" s="39" t="s">
        <v>202</v>
      </c>
      <c r="T2355" s="44" t="s">
        <v>211</v>
      </c>
      <c r="U2355" s="416"/>
      <c r="V2355" s="666"/>
      <c r="W2355" s="565"/>
      <c r="X2355" s="28"/>
      <c r="Y2355" s="21" t="s">
        <v>212</v>
      </c>
      <c r="Z2355" s="21" t="s">
        <v>210</v>
      </c>
      <c r="AB2355" s="45" t="s">
        <v>213</v>
      </c>
      <c r="AC2355" s="45" t="s">
        <v>214</v>
      </c>
      <c r="AD2355" s="22"/>
    </row>
    <row r="2356" spans="1:30" s="7" customFormat="1" ht="15" customHeight="1" x14ac:dyDescent="0.15">
      <c r="A2356" s="29"/>
      <c r="B2356" s="623"/>
      <c r="C2356" s="628"/>
      <c r="D2356" s="631"/>
      <c r="E2356" s="509"/>
      <c r="F2356" s="515" t="e">
        <f>IF(#REF!="","",#REF!)</f>
        <v>#REF!</v>
      </c>
      <c r="G2356" s="516"/>
      <c r="H2356" s="439" t="e">
        <f>IF(#REF!="","",#REF!)</f>
        <v>#REF!</v>
      </c>
      <c r="I2356" s="440"/>
      <c r="J2356" s="440"/>
      <c r="K2356" s="440"/>
      <c r="L2356" s="441" t="e">
        <f>IF(#REF!="","",#REF!)</f>
        <v>#REF!</v>
      </c>
      <c r="M2356" s="442"/>
      <c r="N2356" s="442"/>
      <c r="O2356" s="443" t="e">
        <f>SUM($L2356:$N2358)</f>
        <v>#REF!</v>
      </c>
      <c r="P2356" s="444"/>
      <c r="Q2356" s="513"/>
      <c r="R2356" s="42" t="e">
        <f>IF(#REF!="","",#REF!)</f>
        <v>#REF!</v>
      </c>
      <c r="S2356" s="40" t="e">
        <f>IF(#REF!="","",#REF!)</f>
        <v>#REF!</v>
      </c>
      <c r="T2356" s="617" t="e">
        <f>SUM($S2356:$S2358)</f>
        <v>#REF!</v>
      </c>
      <c r="U2356" s="416"/>
      <c r="V2356" s="666"/>
      <c r="W2356" s="565"/>
      <c r="X2356" s="23" t="e">
        <f>IF(OR(Y2356=2,Z2356=2,AB2356=2,AC2356=2),"入力不備あり","")</f>
        <v>#REF!</v>
      </c>
      <c r="Y2356" s="41" t="e">
        <f>IF(AND(F2356="",H2356="",L2356=""),"",IF(AND(F2356&lt;&gt;"",F2356&gt;0,L2356&lt;&gt;"",L2356&gt;0,H2356="○"),"",2))</f>
        <v>#REF!</v>
      </c>
      <c r="Z2356" s="41" t="e">
        <f>IF(AND(R2356="",S2356=""),"",IF(AND(R2356&gt;0,R2356&lt;&gt;"",S2356&gt;0,S2356&lt;&gt;""),"",2))</f>
        <v>#REF!</v>
      </c>
      <c r="AA2356" s="30"/>
      <c r="AB2356" s="7" t="e">
        <f>IF(AND(O2356=0,#REF!=0),"",IF(O2356=#REF!,1,2))</f>
        <v>#REF!</v>
      </c>
      <c r="AC2356" s="7" t="e">
        <f>IF(AND(T2356=0,#REF!=0),"",IF(T2356=#REF!,1,2))</f>
        <v>#REF!</v>
      </c>
    </row>
    <row r="2357" spans="1:30" s="7" customFormat="1" ht="15" customHeight="1" x14ac:dyDescent="0.15">
      <c r="A2357" s="29"/>
      <c r="B2357" s="623"/>
      <c r="C2357" s="628"/>
      <c r="D2357" s="631"/>
      <c r="E2357" s="509"/>
      <c r="F2357" s="500" t="e">
        <f>IF(#REF!="","",#REF!)</f>
        <v>#REF!</v>
      </c>
      <c r="G2357" s="501"/>
      <c r="H2357" s="448" t="e">
        <f>IF(#REF!="","",#REF!)</f>
        <v>#REF!</v>
      </c>
      <c r="I2357" s="449"/>
      <c r="J2357" s="449"/>
      <c r="K2357" s="449"/>
      <c r="L2357" s="450" t="e">
        <f>IF(#REF!="","",#REF!)</f>
        <v>#REF!</v>
      </c>
      <c r="M2357" s="451"/>
      <c r="N2357" s="451"/>
      <c r="O2357" s="445"/>
      <c r="P2357" s="444"/>
      <c r="Q2357" s="513"/>
      <c r="R2357" s="42" t="e">
        <f>IF(#REF!="","",#REF!)</f>
        <v>#REF!</v>
      </c>
      <c r="S2357" s="40" t="e">
        <f>IF(#REF!="","",#REF!)</f>
        <v>#REF!</v>
      </c>
      <c r="T2357" s="618"/>
      <c r="U2357" s="416"/>
      <c r="V2357" s="666"/>
      <c r="W2357" s="565"/>
      <c r="X2357" s="23" t="e">
        <f>IF(OR(Y2357=2,Z2357=2),"入力不備あり","")</f>
        <v>#REF!</v>
      </c>
      <c r="Y2357" s="41" t="e">
        <f>IF(AND(F2357="",H2357="",L2357=""),"",IF(AND(F2357&lt;&gt;"",F2357&gt;0,L2357&lt;&gt;"",L2357&gt;0,H2357="○"),"",2))</f>
        <v>#REF!</v>
      </c>
      <c r="Z2357" s="41" t="e">
        <f t="shared" ref="Z2357:Z2358" si="413">IF(AND(R2357="",S2357=""),"",IF(AND(R2357&gt;0,R2357&lt;&gt;"",S2357&gt;0,S2357&lt;&gt;""),"",2))</f>
        <v>#REF!</v>
      </c>
      <c r="AA2357" s="30"/>
    </row>
    <row r="2358" spans="1:30" s="7" customFormat="1" ht="15" customHeight="1" thickBot="1" x14ac:dyDescent="0.2">
      <c r="A2358" s="29"/>
      <c r="B2358" s="623"/>
      <c r="C2358" s="628"/>
      <c r="D2358" s="631"/>
      <c r="E2358" s="615"/>
      <c r="F2358" s="620" t="e">
        <f>IF(#REF!="","",#REF!)</f>
        <v>#REF!</v>
      </c>
      <c r="G2358" s="621"/>
      <c r="H2358" s="640" t="e">
        <f>IF(#REF!="","",#REF!)</f>
        <v>#REF!</v>
      </c>
      <c r="I2358" s="641"/>
      <c r="J2358" s="641"/>
      <c r="K2358" s="641"/>
      <c r="L2358" s="642" t="e">
        <f>IF(#REF!="","",#REF!)</f>
        <v>#REF!</v>
      </c>
      <c r="M2358" s="643"/>
      <c r="N2358" s="643"/>
      <c r="O2358" s="663"/>
      <c r="P2358" s="664"/>
      <c r="Q2358" s="616"/>
      <c r="R2358" s="59" t="e">
        <f>IF(#REF!="","",#REF!)</f>
        <v>#REF!</v>
      </c>
      <c r="S2358" s="60" t="e">
        <f>IF(#REF!="","",#REF!)</f>
        <v>#REF!</v>
      </c>
      <c r="T2358" s="619"/>
      <c r="U2358" s="416"/>
      <c r="V2358" s="666"/>
      <c r="W2358" s="565"/>
      <c r="X2358" s="23" t="e">
        <f>IF(OR(Y2358=2,Z2358=2),"入力不備あり","")</f>
        <v>#REF!</v>
      </c>
      <c r="Y2358" s="41" t="e">
        <f>IF(AND(F2358="",H2358="",L2358=""),"",IF(AND(F2358&lt;&gt;"",F2358&gt;0,L2358&lt;&gt;"",L2358&gt;0,H2358="○"),"",2))</f>
        <v>#REF!</v>
      </c>
      <c r="Z2358" s="41" t="e">
        <f t="shared" si="413"/>
        <v>#REF!</v>
      </c>
      <c r="AA2358" s="30"/>
    </row>
    <row r="2359" spans="1:30" s="7" customFormat="1" ht="27.6" customHeight="1" x14ac:dyDescent="0.15">
      <c r="A2359" s="320"/>
      <c r="B2359" s="624"/>
      <c r="C2359" s="326" t="s">
        <v>215</v>
      </c>
      <c r="D2359" s="327"/>
      <c r="E2359" s="608" t="e">
        <f>IF(#REF!="","",#REF!)</f>
        <v>#REF!</v>
      </c>
      <c r="F2359" s="609"/>
      <c r="G2359" s="609"/>
      <c r="H2359" s="609"/>
      <c r="I2359" s="609"/>
      <c r="J2359" s="609"/>
      <c r="K2359" s="609"/>
      <c r="L2359" s="609"/>
      <c r="M2359" s="609"/>
      <c r="N2359" s="609"/>
      <c r="O2359" s="609"/>
      <c r="P2359" s="609"/>
      <c r="Q2359" s="609"/>
      <c r="R2359" s="609"/>
      <c r="S2359" s="609"/>
      <c r="T2359" s="609"/>
      <c r="U2359" s="609"/>
      <c r="V2359" s="609"/>
      <c r="W2359" s="610"/>
    </row>
    <row r="2360" spans="1:30" s="7" customFormat="1" ht="27.6" customHeight="1" thickBot="1" x14ac:dyDescent="0.2">
      <c r="A2360" s="320"/>
      <c r="B2360" s="624"/>
      <c r="C2360" s="326" t="s">
        <v>216</v>
      </c>
      <c r="D2360" s="327"/>
      <c r="E2360" s="608" t="e">
        <f>IF(#REF!="","",#REF!)</f>
        <v>#REF!</v>
      </c>
      <c r="F2360" s="609"/>
      <c r="G2360" s="609"/>
      <c r="H2360" s="609"/>
      <c r="I2360" s="609"/>
      <c r="J2360" s="609"/>
      <c r="K2360" s="609"/>
      <c r="L2360" s="609"/>
      <c r="M2360" s="609"/>
      <c r="N2360" s="609"/>
      <c r="O2360" s="609"/>
      <c r="P2360" s="609"/>
      <c r="Q2360" s="609"/>
      <c r="R2360" s="611"/>
      <c r="S2360" s="611"/>
      <c r="T2360" s="611"/>
      <c r="U2360" s="611"/>
      <c r="V2360" s="611"/>
      <c r="W2360" s="612"/>
    </row>
    <row r="2361" spans="1:30" s="7" customFormat="1" ht="18.600000000000001" customHeight="1" x14ac:dyDescent="0.15">
      <c r="A2361" s="320"/>
      <c r="B2361" s="624"/>
      <c r="C2361" s="332" t="s">
        <v>217</v>
      </c>
      <c r="D2361" s="333"/>
      <c r="E2361" s="333"/>
      <c r="F2361" s="334"/>
      <c r="G2361" s="377" t="s">
        <v>218</v>
      </c>
      <c r="H2361" s="378"/>
      <c r="I2361" s="378"/>
      <c r="J2361" s="378"/>
      <c r="K2361" s="378"/>
      <c r="L2361" s="378"/>
      <c r="M2361" s="378"/>
      <c r="N2361" s="378"/>
      <c r="O2361" s="378"/>
      <c r="P2361" s="378"/>
      <c r="Q2361" s="378"/>
      <c r="R2361" s="389" t="e">
        <f>IF(X2361&lt;&gt;"","","【入力内容確認欄】以下を確認し【作業用】事業計画書(間接)シートを修正願います。")</f>
        <v>#REF!</v>
      </c>
      <c r="S2361" s="632"/>
      <c r="T2361" s="632"/>
      <c r="U2361" s="632"/>
      <c r="V2361" s="632"/>
      <c r="W2361" s="633"/>
      <c r="X2361" s="68" t="e">
        <f>IF(AND(R2364="",R2365="",R2366="",R2367="",R2368="",R2369=""),"左の市区町村に係る入力が完了しました。今一度、記載内容をご確認ください。","")</f>
        <v>#REF!</v>
      </c>
    </row>
    <row r="2362" spans="1:30" s="7" customFormat="1" ht="9" customHeight="1" x14ac:dyDescent="0.15">
      <c r="A2362" s="320"/>
      <c r="B2362" s="624"/>
      <c r="C2362" s="335"/>
      <c r="D2362" s="336"/>
      <c r="E2362" s="336"/>
      <c r="F2362" s="337"/>
      <c r="G2362" s="379"/>
      <c r="H2362" s="380"/>
      <c r="I2362" s="380"/>
      <c r="J2362" s="380"/>
      <c r="K2362" s="380"/>
      <c r="L2362" s="380"/>
      <c r="M2362" s="380"/>
      <c r="N2362" s="380"/>
      <c r="O2362" s="380"/>
      <c r="P2362" s="380"/>
      <c r="Q2362" s="380"/>
      <c r="R2362" s="634"/>
      <c r="S2362" s="635"/>
      <c r="T2362" s="635"/>
      <c r="U2362" s="635"/>
      <c r="V2362" s="635"/>
      <c r="W2362" s="636"/>
    </row>
    <row r="2363" spans="1:30" s="7" customFormat="1" ht="9" customHeight="1" thickBot="1" x14ac:dyDescent="0.2">
      <c r="A2363" s="320"/>
      <c r="B2363" s="624"/>
      <c r="C2363" s="335"/>
      <c r="D2363" s="336"/>
      <c r="E2363" s="336"/>
      <c r="F2363" s="337"/>
      <c r="G2363" s="381"/>
      <c r="H2363" s="382"/>
      <c r="I2363" s="382"/>
      <c r="J2363" s="382"/>
      <c r="K2363" s="382"/>
      <c r="L2363" s="382"/>
      <c r="M2363" s="382"/>
      <c r="N2363" s="382"/>
      <c r="O2363" s="382"/>
      <c r="P2363" s="382"/>
      <c r="Q2363" s="382"/>
      <c r="R2363" s="637"/>
      <c r="S2363" s="638"/>
      <c r="T2363" s="638"/>
      <c r="U2363" s="638"/>
      <c r="V2363" s="638"/>
      <c r="W2363" s="639"/>
    </row>
    <row r="2364" spans="1:30" s="7" customFormat="1" ht="17.45" customHeight="1" x14ac:dyDescent="0.15">
      <c r="A2364" s="320"/>
      <c r="B2364" s="624"/>
      <c r="C2364" s="335"/>
      <c r="D2364" s="336"/>
      <c r="E2364" s="336"/>
      <c r="F2364" s="337"/>
      <c r="G2364" s="398" t="e">
        <f>IF(#REF!="","",#REF!)</f>
        <v>#REF!</v>
      </c>
      <c r="H2364" s="399"/>
      <c r="I2364" s="399"/>
      <c r="J2364" s="399"/>
      <c r="K2364" s="399"/>
      <c r="L2364" s="399"/>
      <c r="M2364" s="399"/>
      <c r="N2364" s="399"/>
      <c r="O2364" s="399"/>
      <c r="P2364" s="399"/>
      <c r="Q2364" s="399"/>
      <c r="R2364" s="646" t="e" cm="1">
        <f t="array" ref="R2364">IF(AND(X2333:X2358="",A2335:A2358=""),"","・報酬・期末勤勉手当・交通費・合計額・都道府県/国の補助金額のいずれかに不備あり。")</f>
        <v>#REF!</v>
      </c>
      <c r="S2364" s="647"/>
      <c r="T2364" s="647"/>
      <c r="U2364" s="647"/>
      <c r="V2364" s="647"/>
      <c r="W2364" s="648"/>
    </row>
    <row r="2365" spans="1:30" s="7" customFormat="1" ht="17.45" customHeight="1" x14ac:dyDescent="0.15">
      <c r="A2365" s="320"/>
      <c r="B2365" s="624"/>
      <c r="C2365" s="335"/>
      <c r="D2365" s="336"/>
      <c r="E2365" s="336"/>
      <c r="F2365" s="337"/>
      <c r="G2365" s="374" t="s">
        <v>219</v>
      </c>
      <c r="H2365" s="388"/>
      <c r="I2365" s="388"/>
      <c r="J2365" s="388"/>
      <c r="K2365" s="388"/>
      <c r="L2365" s="388"/>
      <c r="M2365" s="388"/>
      <c r="N2365" s="388"/>
      <c r="O2365" s="388"/>
      <c r="P2365" s="388"/>
      <c r="Q2365" s="388"/>
      <c r="R2365" s="367" t="str">
        <f>IF(A2331="市町村名×","・【C列】市区町村名：未入力または不備あり。","")</f>
        <v>・【C列】市区町村名：未入力または不備あり。</v>
      </c>
      <c r="S2365" s="644"/>
      <c r="T2365" s="644"/>
      <c r="U2365" s="644"/>
      <c r="V2365" s="644"/>
      <c r="W2365" s="645"/>
    </row>
    <row r="2366" spans="1:30" s="7" customFormat="1" ht="17.45" customHeight="1" x14ac:dyDescent="0.15">
      <c r="A2366" s="320"/>
      <c r="B2366" s="624"/>
      <c r="C2366" s="338"/>
      <c r="D2366" s="339"/>
      <c r="E2366" s="339"/>
      <c r="F2366" s="340"/>
      <c r="G2366" s="364" t="e">
        <f>IF(#REF!="","",#REF!)</f>
        <v>#REF!</v>
      </c>
      <c r="H2366" s="365"/>
      <c r="I2366" s="365"/>
      <c r="J2366" s="366"/>
      <c r="K2366" s="366"/>
      <c r="L2366" s="366"/>
      <c r="M2366" s="366"/>
      <c r="N2366" s="366"/>
      <c r="O2366" s="366"/>
      <c r="P2366" s="366"/>
      <c r="Q2366" s="366"/>
      <c r="R2366" s="367" t="e">
        <f>IF(OR(AF2335=2,NOT(AND(V2333&gt;0.3*U2333,V2333&lt;0.4*U2333,V2333&gt;=W2333))),"・【V列】都道府県補助額：未入力または不備あり。","")</f>
        <v>#REF!</v>
      </c>
      <c r="S2366" s="644"/>
      <c r="T2366" s="644"/>
      <c r="U2366" s="644"/>
      <c r="V2366" s="644"/>
      <c r="W2366" s="645"/>
    </row>
    <row r="2367" spans="1:30" s="7" customFormat="1" ht="17.45" customHeight="1" x14ac:dyDescent="0.15">
      <c r="A2367" s="320"/>
      <c r="B2367" s="624"/>
      <c r="C2367" s="348" t="s">
        <v>241</v>
      </c>
      <c r="D2367" s="349"/>
      <c r="E2367" s="349"/>
      <c r="F2367" s="350"/>
      <c r="G2367" s="372" t="s">
        <v>221</v>
      </c>
      <c r="H2367" s="373"/>
      <c r="I2367" s="373"/>
      <c r="J2367" s="372" t="s">
        <v>222</v>
      </c>
      <c r="K2367" s="373"/>
      <c r="L2367" s="373"/>
      <c r="M2367" s="373"/>
      <c r="N2367" s="374" t="s">
        <v>223</v>
      </c>
      <c r="O2367" s="366"/>
      <c r="P2367" s="366"/>
      <c r="Q2367" s="366"/>
      <c r="R2367" s="341" t="e">
        <f>IF(AND(W2333&lt;=U2333/3,MOD(W2333,1000)=0,NOT(W2333=0),AG2335=1),"","・【W列】国庫補助希望額に不備あり。")</f>
        <v>#REF!</v>
      </c>
      <c r="S2367" s="649"/>
      <c r="T2367" s="649"/>
      <c r="U2367" s="649"/>
      <c r="V2367" s="649"/>
      <c r="W2367" s="650"/>
    </row>
    <row r="2368" spans="1:30" s="7" customFormat="1" ht="17.45" customHeight="1" x14ac:dyDescent="0.15">
      <c r="A2368" s="320"/>
      <c r="B2368" s="624"/>
      <c r="C2368" s="370"/>
      <c r="D2368" s="371"/>
      <c r="E2368" s="371"/>
      <c r="F2368" s="371"/>
      <c r="G2368" s="364" t="e">
        <f>IF(#REF!="","",#REF!)</f>
        <v>#REF!</v>
      </c>
      <c r="H2368" s="375"/>
      <c r="I2368" s="376"/>
      <c r="J2368" s="364" t="e">
        <f>IF(#REF!="","",#REF!)</f>
        <v>#REF!</v>
      </c>
      <c r="K2368" s="375"/>
      <c r="L2368" s="375"/>
      <c r="M2368" s="376"/>
      <c r="N2368" s="364" t="e">
        <f>IF(#REF!="","",#REF!)</f>
        <v>#REF!</v>
      </c>
      <c r="O2368" s="375"/>
      <c r="P2368" s="375"/>
      <c r="Q2368" s="375"/>
      <c r="R2368" s="651" t="e">
        <f>IF(AND(SUM(F2356:G2358)&lt;=D2333,SUM(R2356:R2358)&lt;=D2333),"","・報酬の「配置人数」には年間を通じた配置予定人数を記載してください。(※１)及び記入例参照")</f>
        <v>#REF!</v>
      </c>
      <c r="S2368" s="652"/>
      <c r="T2368" s="652"/>
      <c r="U2368" s="652"/>
      <c r="V2368" s="652"/>
      <c r="W2368" s="653"/>
      <c r="X2368" s="31" t="str">
        <f>IF(AND(O2368="○",T2368="○"),"①か②の",IF(AND(O2368="―",T2368="―"),"エラー",""))</f>
        <v/>
      </c>
    </row>
    <row r="2369" spans="1:33" s="7" customFormat="1" ht="17.45" customHeight="1" x14ac:dyDescent="0.15">
      <c r="A2369" s="320"/>
      <c r="B2369" s="624"/>
      <c r="C2369" s="348" t="s">
        <v>224</v>
      </c>
      <c r="D2369" s="349"/>
      <c r="E2369" s="349"/>
      <c r="F2369" s="350"/>
      <c r="G2369" s="354" t="s">
        <v>225</v>
      </c>
      <c r="H2369" s="354"/>
      <c r="I2369" s="354"/>
      <c r="J2369" s="355" t="s">
        <v>242</v>
      </c>
      <c r="K2369" s="356"/>
      <c r="L2369" s="356"/>
      <c r="M2369" s="356"/>
      <c r="N2369" s="356"/>
      <c r="O2369" s="356"/>
      <c r="P2369" s="356"/>
      <c r="Q2369" s="356"/>
      <c r="R2369" s="651" t="e">
        <f>IF(AND(OR(COUNTIF(J2370,"①*"),COUNTIF(J2370,"②*")),AND(E2359&lt;&gt;"",E2360&lt;&gt;"",G2364="○",G2366="○",G2368="○",J2368="○",N2368="○",G2370="○")),"","・【成果目標】・【成果指標】・【部活動指導員について】・【支給要件の確認】・【部活動指導員の指導状況】・【地域連携・地域移行に資する取組】のいずれかに未入力箇所あり。")</f>
        <v>#REF!</v>
      </c>
      <c r="S2369" s="546"/>
      <c r="T2369" s="546"/>
      <c r="U2369" s="546"/>
      <c r="V2369" s="546"/>
      <c r="W2369" s="547"/>
    </row>
    <row r="2370" spans="1:33" s="7" customFormat="1" ht="26.45" customHeight="1" thickBot="1" x14ac:dyDescent="0.2">
      <c r="A2370" s="320"/>
      <c r="B2370" s="625"/>
      <c r="C2370" s="351"/>
      <c r="D2370" s="352"/>
      <c r="E2370" s="352"/>
      <c r="F2370" s="353"/>
      <c r="G2370" s="363" t="e">
        <f>IF(#REF!="","",#REF!)</f>
        <v>#REF!</v>
      </c>
      <c r="H2370" s="363"/>
      <c r="I2370" s="363"/>
      <c r="J2370" s="657" t="e">
        <f>IF(#REF!="","",#REF!)</f>
        <v>#REF!</v>
      </c>
      <c r="K2370" s="658"/>
      <c r="L2370" s="658"/>
      <c r="M2370" s="658"/>
      <c r="N2370" s="658"/>
      <c r="O2370" s="658"/>
      <c r="P2370" s="658"/>
      <c r="Q2370" s="658"/>
      <c r="R2370" s="654"/>
      <c r="S2370" s="655"/>
      <c r="T2370" s="655"/>
      <c r="U2370" s="655"/>
      <c r="V2370" s="655"/>
      <c r="W2370" s="656"/>
      <c r="X2370" s="31" t="str">
        <f>IF(AND(O2370="○",T2370="○"),"①か②の",IF(AND(O2370="―",T2370="―"),"エラー",""))</f>
        <v/>
      </c>
    </row>
    <row r="2371" spans="1:33" s="7" customFormat="1" ht="26.45" customHeight="1" x14ac:dyDescent="0.15">
      <c r="A2371" s="24" t="str">
        <f>IF(OR(COUNTIF(C2373,"*区"),COUNTIF(C2373,"*市"),COUNTIF(C2373,"*町"),COUNTIF(C2373,"*村"),COUNTIF(C2373,"*組合")),"○","市町村名×")</f>
        <v>市町村名×</v>
      </c>
      <c r="B2371" s="490" t="s">
        <v>106</v>
      </c>
      <c r="C2371" s="659" t="s">
        <v>236</v>
      </c>
      <c r="D2371" s="661" t="s">
        <v>237</v>
      </c>
      <c r="E2371" s="409" t="s">
        <v>191</v>
      </c>
      <c r="F2371" s="410"/>
      <c r="G2371" s="410"/>
      <c r="H2371" s="410"/>
      <c r="I2371" s="410"/>
      <c r="J2371" s="410"/>
      <c r="K2371" s="410"/>
      <c r="L2371" s="410"/>
      <c r="M2371" s="410"/>
      <c r="N2371" s="410"/>
      <c r="O2371" s="410"/>
      <c r="P2371" s="410"/>
      <c r="Q2371" s="410"/>
      <c r="R2371" s="410"/>
      <c r="S2371" s="410"/>
      <c r="T2371" s="410"/>
      <c r="U2371" s="492" t="s">
        <v>192</v>
      </c>
      <c r="V2371" s="492" t="s">
        <v>238</v>
      </c>
      <c r="W2371" s="517" t="s">
        <v>193</v>
      </c>
      <c r="X2371" s="25" t="e">
        <f>IF(OR(AF2375=2,NOT(AND(V2373&gt;0.3*U2373,V2373&lt;0.4*U2373,V2373&gt;=W2373))),"※３参照：【Ｕ列】都道府県補助額を確認してください","")</f>
        <v>#REF!</v>
      </c>
      <c r="Y2371" s="26"/>
    </row>
    <row r="2372" spans="1:33" s="7" customFormat="1" ht="21.6" customHeight="1" thickBot="1" x14ac:dyDescent="0.2">
      <c r="A2372" s="24" t="str">
        <f>IF(B2373="都道府県確認欄","No.不備","")</f>
        <v/>
      </c>
      <c r="B2372" s="491"/>
      <c r="C2372" s="660"/>
      <c r="D2372" s="662"/>
      <c r="E2372" s="411"/>
      <c r="F2372" s="412"/>
      <c r="G2372" s="412"/>
      <c r="H2372" s="412"/>
      <c r="I2372" s="412"/>
      <c r="J2372" s="412"/>
      <c r="K2372" s="412"/>
      <c r="L2372" s="412"/>
      <c r="M2372" s="412"/>
      <c r="N2372" s="412"/>
      <c r="O2372" s="412"/>
      <c r="P2372" s="412"/>
      <c r="Q2372" s="412"/>
      <c r="R2372" s="412"/>
      <c r="S2372" s="412"/>
      <c r="T2372" s="412"/>
      <c r="U2372" s="493"/>
      <c r="V2372" s="493"/>
      <c r="W2372" s="518"/>
      <c r="X2372" s="25" t="e">
        <f>IF(AND(W2373&lt;=U2373/3,MOD(W2373,1000)=0,NOT(W2373=0),AG2375=1),"","※３参照：【Ｖ列】国庫補助希望額を確認してください。")</f>
        <v>#REF!</v>
      </c>
      <c r="Y2372" s="26"/>
    </row>
    <row r="2373" spans="1:33" s="7" customFormat="1" ht="24" customHeight="1" x14ac:dyDescent="0.15">
      <c r="A2373" s="14"/>
      <c r="B2373" s="622" t="str">
        <f>IFERROR(IF(OR(COUNTIF(C2373,"*区"),COUNTIF(C2373,"*市"),COUNTIF(C2373,"*町"),COUNTIF(C2373,"*村"),COUNTIF(C2373,"*組合")),B2333+1,"－"),"都道府県確認欄")</f>
        <v>－</v>
      </c>
      <c r="C2373" s="626" t="e">
        <f>#REF!</f>
        <v>#REF!</v>
      </c>
      <c r="D2373" s="629" t="e">
        <f>SUM($F2375:$F2394)</f>
        <v>#REF!</v>
      </c>
      <c r="E2373" s="523" t="s">
        <v>194</v>
      </c>
      <c r="F2373" s="524" t="s">
        <v>195</v>
      </c>
      <c r="G2373" s="526" t="s">
        <v>196</v>
      </c>
      <c r="H2373" s="528" t="s">
        <v>197</v>
      </c>
      <c r="I2373" s="423" t="s">
        <v>198</v>
      </c>
      <c r="J2373" s="424"/>
      <c r="K2373" s="425"/>
      <c r="L2373" s="429" t="s">
        <v>100</v>
      </c>
      <c r="M2373" s="430"/>
      <c r="N2373" s="430"/>
      <c r="O2373" s="430"/>
      <c r="P2373" s="430"/>
      <c r="Q2373" s="430"/>
      <c r="R2373" s="430"/>
      <c r="S2373" s="431"/>
      <c r="T2373" s="413" t="s">
        <v>199</v>
      </c>
      <c r="U2373" s="415" t="e">
        <f>SUM($T2375,$O2396,$T2396)</f>
        <v>#REF!</v>
      </c>
      <c r="V2373" s="665" t="e">
        <f>#REF!</f>
        <v>#REF!</v>
      </c>
      <c r="W2373" s="667" t="e">
        <f>#REF!</f>
        <v>#REF!</v>
      </c>
      <c r="X2373" s="23" t="e">
        <f>IF(AND(AD2375=1,AE2375=1,AF2375=1,AG2375=1),"","入力不備あり")</f>
        <v>#REF!</v>
      </c>
      <c r="Y2373" s="26"/>
    </row>
    <row r="2374" spans="1:33" s="7" customFormat="1" ht="12.6" customHeight="1" thickBot="1" x14ac:dyDescent="0.2">
      <c r="A2374" s="14"/>
      <c r="B2374" s="623"/>
      <c r="C2374" s="627"/>
      <c r="D2374" s="630"/>
      <c r="E2374" s="523"/>
      <c r="F2374" s="525"/>
      <c r="G2374" s="527"/>
      <c r="H2374" s="529"/>
      <c r="I2374" s="426"/>
      <c r="J2374" s="427"/>
      <c r="K2374" s="428"/>
      <c r="L2374" s="432"/>
      <c r="M2374" s="432"/>
      <c r="N2374" s="432"/>
      <c r="O2374" s="432"/>
      <c r="P2374" s="432"/>
      <c r="Q2374" s="432"/>
      <c r="R2374" s="432"/>
      <c r="S2374" s="433"/>
      <c r="T2374" s="414"/>
      <c r="U2374" s="416"/>
      <c r="V2374" s="666"/>
      <c r="W2374" s="565"/>
      <c r="X2374" s="26"/>
      <c r="Y2374" s="7" t="s">
        <v>180</v>
      </c>
      <c r="Z2374" s="7" t="s">
        <v>200</v>
      </c>
      <c r="AA2374" s="7" t="s">
        <v>201</v>
      </c>
      <c r="AB2374" s="7" t="s">
        <v>202</v>
      </c>
      <c r="AD2374" s="7" t="s">
        <v>203</v>
      </c>
      <c r="AE2374" s="7" t="s">
        <v>107</v>
      </c>
      <c r="AF2374" s="7" t="s">
        <v>239</v>
      </c>
      <c r="AG2374" s="7" t="s">
        <v>204</v>
      </c>
    </row>
    <row r="2375" spans="1:33" s="7" customFormat="1" ht="17.45" customHeight="1" x14ac:dyDescent="0.15">
      <c r="A2375" s="27" t="e">
        <f>IF(AND(F2375&lt;&gt;"",G2375&lt;&gt;"",H2375&lt;&gt;"",I2375&lt;&gt;""),"","入力不備あり")</f>
        <v>#REF!</v>
      </c>
      <c r="B2375" s="623"/>
      <c r="C2375" s="628"/>
      <c r="D2375" s="631"/>
      <c r="E2375" s="523"/>
      <c r="F2375" s="47" t="e">
        <f>IF(#REF!="","",#REF!)</f>
        <v>#REF!</v>
      </c>
      <c r="G2375" s="49" t="e">
        <f>IF(#REF!="","",#REF!)</f>
        <v>#REF!</v>
      </c>
      <c r="H2375" s="54" t="e">
        <f>IF(#REF!="","",#REF!)</f>
        <v>#REF!</v>
      </c>
      <c r="I2375" s="385" t="str">
        <f>IFERROR(INT(G2375*H2375),"")</f>
        <v/>
      </c>
      <c r="J2375" s="386"/>
      <c r="K2375" s="387"/>
      <c r="L2375" s="613" t="e">
        <f>IF(#REF!="","",#REF!)</f>
        <v>#REF!</v>
      </c>
      <c r="M2375" s="613"/>
      <c r="N2375" s="613"/>
      <c r="O2375" s="613"/>
      <c r="P2375" s="613"/>
      <c r="Q2375" s="613"/>
      <c r="R2375" s="613"/>
      <c r="S2375" s="614"/>
      <c r="T2375" s="567">
        <f>SUM($I2375:$K2394)</f>
        <v>0</v>
      </c>
      <c r="U2375" s="416"/>
      <c r="V2375" s="666"/>
      <c r="W2375" s="565"/>
      <c r="X2375" s="23" t="e">
        <f>IF(AND(Y2375=1,Z2375=1,AA2375=1,AB2375=1,AD2375=1,AE2375=1,AF2375=1,AG2375=1),"","入力不備あり")</f>
        <v>#REF!</v>
      </c>
      <c r="Y2375" s="7">
        <f>IFERROR(IF(F2375="",2,IF(AND(F2375&gt;=1,(MOD(F2375,1)=0)),1,IF(AND(F2375=0,L2375&lt;&gt;""),1,2))),2)</f>
        <v>2</v>
      </c>
      <c r="Z2375" s="7" t="e">
        <f>IF(G2375="",2,IF(G2375&lt;=1600,1,2))</f>
        <v>#REF!</v>
      </c>
      <c r="AA2375" s="7" t="e">
        <f>IF(H2375="",2,IF(H2375&gt;=0,1,2))</f>
        <v>#REF!</v>
      </c>
      <c r="AB2375" s="7" t="e">
        <f>IF(I2375=#REF!,1,2)</f>
        <v>#REF!</v>
      </c>
      <c r="AD2375" s="7" t="e">
        <f>IF(T2375=#REF!,1,2)</f>
        <v>#REF!</v>
      </c>
      <c r="AE2375" s="7" t="e">
        <f>IF(U2373=#REF!,1,2)</f>
        <v>#REF!</v>
      </c>
      <c r="AF2375" s="7" t="e">
        <f>IF(V2373=0,2,IF(#REF!="",2,IF(V2373=#REF!,1,2)))</f>
        <v>#REF!</v>
      </c>
      <c r="AG2375" s="7" t="e">
        <f>IF(W2373=0,2,IF(W2373=#REF!,1,2))</f>
        <v>#REF!</v>
      </c>
    </row>
    <row r="2376" spans="1:33" s="7" customFormat="1" ht="17.45" customHeight="1" x14ac:dyDescent="0.15">
      <c r="A2376" s="27" t="e">
        <f>IF(AND(F2376="",G2376="",H2376="",I2376="",L2376=""),"",IF(AND(F2376&lt;&gt;"",G2376&lt;&gt;"",H2376&lt;&gt;"",I2376&lt;&gt;""),"","入力不備あり"))</f>
        <v>#REF!</v>
      </c>
      <c r="B2376" s="623"/>
      <c r="C2376" s="628"/>
      <c r="D2376" s="631"/>
      <c r="E2376" s="523"/>
      <c r="F2376" s="47" t="e">
        <f>IF(#REF!="","",#REF!)</f>
        <v>#REF!</v>
      </c>
      <c r="G2376" s="49" t="e">
        <f>IF(#REF!="","",#REF!)</f>
        <v>#REF!</v>
      </c>
      <c r="H2376" s="54" t="e">
        <f>IF(#REF!="","",#REF!)</f>
        <v>#REF!</v>
      </c>
      <c r="I2376" s="385" t="str">
        <f>IFERROR(INT(G2376*H2376),"")</f>
        <v/>
      </c>
      <c r="J2376" s="386"/>
      <c r="K2376" s="387"/>
      <c r="L2376" s="613" t="e">
        <f>IF(#REF!="","",#REF!)</f>
        <v>#REF!</v>
      </c>
      <c r="M2376" s="613"/>
      <c r="N2376" s="613"/>
      <c r="O2376" s="613"/>
      <c r="P2376" s="613"/>
      <c r="Q2376" s="613"/>
      <c r="R2376" s="613"/>
      <c r="S2376" s="614"/>
      <c r="T2376" s="567"/>
      <c r="U2376" s="416"/>
      <c r="V2376" s="666"/>
      <c r="W2376" s="565"/>
      <c r="X2376" s="23" t="e">
        <f>IF(AND(Y2376=3,Z2376=3,AA2376=3),"",IF(AND(Y2376=1,Z2376=1,AA2376=1,AB2376=1),"","入力不備あり"))</f>
        <v>#REF!</v>
      </c>
      <c r="Y2376" s="7">
        <f>IFERROR(IF(F2376="",3,IF(AND(F2376&gt;=1,(MOD(F2376,1)=0)),1,IF(AND(F2376=0,L2376&lt;&gt;""),1,2))),2)</f>
        <v>2</v>
      </c>
      <c r="Z2376" s="7" t="e">
        <f>IF(G2376="",3,IF(G2376&lt;=1600,1,2))</f>
        <v>#REF!</v>
      </c>
      <c r="AA2376" s="7" t="e">
        <f>IF(H2376="",3,IF(H2376&gt;=0,1,2))</f>
        <v>#REF!</v>
      </c>
      <c r="AB2376" s="7" t="e">
        <f>IF(I2376=#REF!,1,2)</f>
        <v>#REF!</v>
      </c>
    </row>
    <row r="2377" spans="1:33" s="7" customFormat="1" ht="17.45" customHeight="1" x14ac:dyDescent="0.15">
      <c r="A2377" s="27" t="e">
        <f>IF(AND(F2377="",G2377="",H2377="",I2377="",L2377=""),"",IF(AND(F2377&lt;&gt;"",G2377&lt;&gt;"",H2377&lt;&gt;"",I2377&lt;&gt;""),"","入力不備あり"))</f>
        <v>#REF!</v>
      </c>
      <c r="B2377" s="623"/>
      <c r="C2377" s="628"/>
      <c r="D2377" s="631"/>
      <c r="E2377" s="523"/>
      <c r="F2377" s="47" t="e">
        <f>IF(#REF!="","",#REF!)</f>
        <v>#REF!</v>
      </c>
      <c r="G2377" s="49" t="e">
        <f>IF(#REF!="","",#REF!)</f>
        <v>#REF!</v>
      </c>
      <c r="H2377" s="54" t="e">
        <f>IF(#REF!="","",#REF!)</f>
        <v>#REF!</v>
      </c>
      <c r="I2377" s="385" t="str">
        <f t="shared" ref="I2377:I2394" si="414">IFERROR(INT(G2377*H2377),"")</f>
        <v/>
      </c>
      <c r="J2377" s="386"/>
      <c r="K2377" s="387"/>
      <c r="L2377" s="613" t="e">
        <f>IF(#REF!="","",#REF!)</f>
        <v>#REF!</v>
      </c>
      <c r="M2377" s="613"/>
      <c r="N2377" s="613"/>
      <c r="O2377" s="613"/>
      <c r="P2377" s="613"/>
      <c r="Q2377" s="613"/>
      <c r="R2377" s="613"/>
      <c r="S2377" s="614"/>
      <c r="T2377" s="567"/>
      <c r="U2377" s="416"/>
      <c r="V2377" s="666"/>
      <c r="W2377" s="565"/>
      <c r="X2377" s="23" t="e">
        <f t="shared" ref="X2377:X2394" si="415">IF(AND(Y2377=3,Z2377=3,AA2377=3),"",IF(AND(Y2377=1,Z2377=1,AA2377=1,AB2377=1),"","入力不備あり"))</f>
        <v>#REF!</v>
      </c>
      <c r="Y2377" s="7">
        <f t="shared" ref="Y2377:Y2394" si="416">IFERROR(IF(F2377="",3,IF(AND(F2377&gt;=1,(MOD(F2377,1)=0)),1,IF(AND(F2377=0,L2377&lt;&gt;""),1,2))),2)</f>
        <v>2</v>
      </c>
      <c r="Z2377" s="7" t="e">
        <f t="shared" ref="Z2377:Z2394" si="417">IF(G2377="",3,IF(G2377&lt;=1600,1,2))</f>
        <v>#REF!</v>
      </c>
      <c r="AA2377" s="7" t="e">
        <f t="shared" ref="AA2377:AA2394" si="418">IF(H2377="",3,IF(H2377&gt;=0,1,2))</f>
        <v>#REF!</v>
      </c>
      <c r="AB2377" s="7" t="e">
        <f>IF(I2377=#REF!,1,2)</f>
        <v>#REF!</v>
      </c>
    </row>
    <row r="2378" spans="1:33" s="7" customFormat="1" ht="17.45" customHeight="1" x14ac:dyDescent="0.15">
      <c r="A2378" s="27" t="e">
        <f t="shared" ref="A2378:A2394" si="419">IF(AND(F2378="",G2378="",H2378="",I2378="",L2378=""),"",IF(AND(F2378&lt;&gt;"",G2378&lt;&gt;"",H2378&lt;&gt;"",I2378&lt;&gt;""),"","入力不備あり"))</f>
        <v>#REF!</v>
      </c>
      <c r="B2378" s="623"/>
      <c r="C2378" s="628"/>
      <c r="D2378" s="631"/>
      <c r="E2378" s="523"/>
      <c r="F2378" s="47" t="e">
        <f>IF(#REF!="","",#REF!)</f>
        <v>#REF!</v>
      </c>
      <c r="G2378" s="49" t="e">
        <f>IF(#REF!="","",#REF!)</f>
        <v>#REF!</v>
      </c>
      <c r="H2378" s="54" t="e">
        <f>IF(#REF!="","",#REF!)</f>
        <v>#REF!</v>
      </c>
      <c r="I2378" s="385" t="str">
        <f t="shared" si="414"/>
        <v/>
      </c>
      <c r="J2378" s="386"/>
      <c r="K2378" s="387"/>
      <c r="L2378" s="613" t="e">
        <f>IF(#REF!="","",#REF!)</f>
        <v>#REF!</v>
      </c>
      <c r="M2378" s="613"/>
      <c r="N2378" s="613"/>
      <c r="O2378" s="613"/>
      <c r="P2378" s="613"/>
      <c r="Q2378" s="613"/>
      <c r="R2378" s="613"/>
      <c r="S2378" s="614"/>
      <c r="T2378" s="567"/>
      <c r="U2378" s="416"/>
      <c r="V2378" s="666"/>
      <c r="W2378" s="565"/>
      <c r="X2378" s="23" t="e">
        <f t="shared" si="415"/>
        <v>#REF!</v>
      </c>
      <c r="Y2378" s="7">
        <f t="shared" si="416"/>
        <v>2</v>
      </c>
      <c r="Z2378" s="7" t="e">
        <f t="shared" si="417"/>
        <v>#REF!</v>
      </c>
      <c r="AA2378" s="7" t="e">
        <f t="shared" si="418"/>
        <v>#REF!</v>
      </c>
      <c r="AB2378" s="7" t="e">
        <f>IF(I2378=#REF!,1,2)</f>
        <v>#REF!</v>
      </c>
    </row>
    <row r="2379" spans="1:33" s="7" customFormat="1" ht="17.45" customHeight="1" x14ac:dyDescent="0.15">
      <c r="A2379" s="27" t="e">
        <f t="shared" si="419"/>
        <v>#REF!</v>
      </c>
      <c r="B2379" s="623"/>
      <c r="C2379" s="628"/>
      <c r="D2379" s="631"/>
      <c r="E2379" s="523"/>
      <c r="F2379" s="47" t="e">
        <f>IF(#REF!="","",#REF!)</f>
        <v>#REF!</v>
      </c>
      <c r="G2379" s="49" t="e">
        <f>IF(#REF!="","",#REF!)</f>
        <v>#REF!</v>
      </c>
      <c r="H2379" s="54" t="e">
        <f>IF(#REF!="","",#REF!)</f>
        <v>#REF!</v>
      </c>
      <c r="I2379" s="385" t="str">
        <f t="shared" si="414"/>
        <v/>
      </c>
      <c r="J2379" s="386"/>
      <c r="K2379" s="387"/>
      <c r="L2379" s="613" t="e">
        <f>IF(#REF!="","",#REF!)</f>
        <v>#REF!</v>
      </c>
      <c r="M2379" s="613"/>
      <c r="N2379" s="613"/>
      <c r="O2379" s="613"/>
      <c r="P2379" s="613"/>
      <c r="Q2379" s="613"/>
      <c r="R2379" s="613"/>
      <c r="S2379" s="614"/>
      <c r="T2379" s="567"/>
      <c r="U2379" s="416"/>
      <c r="V2379" s="666"/>
      <c r="W2379" s="565"/>
      <c r="X2379" s="23" t="e">
        <f t="shared" si="415"/>
        <v>#REF!</v>
      </c>
      <c r="Y2379" s="7">
        <f t="shared" si="416"/>
        <v>2</v>
      </c>
      <c r="Z2379" s="7" t="e">
        <f t="shared" si="417"/>
        <v>#REF!</v>
      </c>
      <c r="AA2379" s="7" t="e">
        <f t="shared" si="418"/>
        <v>#REF!</v>
      </c>
      <c r="AB2379" s="7" t="e">
        <f>IF(I2379=#REF!,1,2)</f>
        <v>#REF!</v>
      </c>
    </row>
    <row r="2380" spans="1:33" s="7" customFormat="1" ht="17.45" customHeight="1" x14ac:dyDescent="0.15">
      <c r="A2380" s="27" t="e">
        <f t="shared" si="419"/>
        <v>#REF!</v>
      </c>
      <c r="B2380" s="623"/>
      <c r="C2380" s="628"/>
      <c r="D2380" s="631"/>
      <c r="E2380" s="523"/>
      <c r="F2380" s="47" t="e">
        <f>IF(#REF!="","",#REF!)</f>
        <v>#REF!</v>
      </c>
      <c r="G2380" s="49" t="e">
        <f>IF(#REF!="","",#REF!)</f>
        <v>#REF!</v>
      </c>
      <c r="H2380" s="54" t="e">
        <f>IF(#REF!="","",#REF!)</f>
        <v>#REF!</v>
      </c>
      <c r="I2380" s="385" t="str">
        <f t="shared" si="414"/>
        <v/>
      </c>
      <c r="J2380" s="386"/>
      <c r="K2380" s="387"/>
      <c r="L2380" s="613" t="e">
        <f>IF(#REF!="","",#REF!)</f>
        <v>#REF!</v>
      </c>
      <c r="M2380" s="613"/>
      <c r="N2380" s="613"/>
      <c r="O2380" s="613"/>
      <c r="P2380" s="613"/>
      <c r="Q2380" s="613"/>
      <c r="R2380" s="613"/>
      <c r="S2380" s="614"/>
      <c r="T2380" s="567"/>
      <c r="U2380" s="416"/>
      <c r="V2380" s="666"/>
      <c r="W2380" s="565"/>
      <c r="X2380" s="23" t="e">
        <f t="shared" si="415"/>
        <v>#REF!</v>
      </c>
      <c r="Y2380" s="7">
        <f t="shared" si="416"/>
        <v>2</v>
      </c>
      <c r="Z2380" s="7" t="e">
        <f t="shared" si="417"/>
        <v>#REF!</v>
      </c>
      <c r="AA2380" s="7" t="e">
        <f t="shared" si="418"/>
        <v>#REF!</v>
      </c>
      <c r="AB2380" s="7" t="e">
        <f>IF(I2380=#REF!,1,2)</f>
        <v>#REF!</v>
      </c>
    </row>
    <row r="2381" spans="1:33" s="7" customFormat="1" ht="17.45" customHeight="1" x14ac:dyDescent="0.15">
      <c r="A2381" s="27" t="e">
        <f t="shared" si="419"/>
        <v>#REF!</v>
      </c>
      <c r="B2381" s="623"/>
      <c r="C2381" s="628"/>
      <c r="D2381" s="631"/>
      <c r="E2381" s="523"/>
      <c r="F2381" s="47" t="e">
        <f>IF(#REF!="","",#REF!)</f>
        <v>#REF!</v>
      </c>
      <c r="G2381" s="49" t="e">
        <f>IF(#REF!="","",#REF!)</f>
        <v>#REF!</v>
      </c>
      <c r="H2381" s="54" t="e">
        <f>IF(#REF!="","",#REF!)</f>
        <v>#REF!</v>
      </c>
      <c r="I2381" s="385" t="str">
        <f t="shared" si="414"/>
        <v/>
      </c>
      <c r="J2381" s="386"/>
      <c r="K2381" s="387"/>
      <c r="L2381" s="613" t="e">
        <f>IF(#REF!="","",#REF!)</f>
        <v>#REF!</v>
      </c>
      <c r="M2381" s="613"/>
      <c r="N2381" s="613"/>
      <c r="O2381" s="613"/>
      <c r="P2381" s="613"/>
      <c r="Q2381" s="613"/>
      <c r="R2381" s="613"/>
      <c r="S2381" s="614"/>
      <c r="T2381" s="567"/>
      <c r="U2381" s="416"/>
      <c r="V2381" s="666"/>
      <c r="W2381" s="565"/>
      <c r="X2381" s="23" t="e">
        <f t="shared" si="415"/>
        <v>#REF!</v>
      </c>
      <c r="Y2381" s="7">
        <f t="shared" si="416"/>
        <v>2</v>
      </c>
      <c r="Z2381" s="7" t="e">
        <f t="shared" si="417"/>
        <v>#REF!</v>
      </c>
      <c r="AA2381" s="7" t="e">
        <f t="shared" si="418"/>
        <v>#REF!</v>
      </c>
      <c r="AB2381" s="7" t="e">
        <f>IF(I2381=#REF!,1,2)</f>
        <v>#REF!</v>
      </c>
    </row>
    <row r="2382" spans="1:33" s="7" customFormat="1" ht="17.45" customHeight="1" x14ac:dyDescent="0.15">
      <c r="A2382" s="27" t="e">
        <f t="shared" si="419"/>
        <v>#REF!</v>
      </c>
      <c r="B2382" s="623"/>
      <c r="C2382" s="628"/>
      <c r="D2382" s="631"/>
      <c r="E2382" s="523"/>
      <c r="F2382" s="47" t="e">
        <f>IF(#REF!="","",#REF!)</f>
        <v>#REF!</v>
      </c>
      <c r="G2382" s="49" t="e">
        <f>IF(#REF!="","",#REF!)</f>
        <v>#REF!</v>
      </c>
      <c r="H2382" s="54" t="e">
        <f>IF(#REF!="","",#REF!)</f>
        <v>#REF!</v>
      </c>
      <c r="I2382" s="385" t="str">
        <f t="shared" si="414"/>
        <v/>
      </c>
      <c r="J2382" s="386"/>
      <c r="K2382" s="387"/>
      <c r="L2382" s="613" t="e">
        <f>IF(#REF!="","",#REF!)</f>
        <v>#REF!</v>
      </c>
      <c r="M2382" s="613"/>
      <c r="N2382" s="613"/>
      <c r="O2382" s="613"/>
      <c r="P2382" s="613"/>
      <c r="Q2382" s="613"/>
      <c r="R2382" s="613"/>
      <c r="S2382" s="614"/>
      <c r="T2382" s="567"/>
      <c r="U2382" s="416"/>
      <c r="V2382" s="666"/>
      <c r="W2382" s="565"/>
      <c r="X2382" s="23" t="e">
        <f t="shared" si="415"/>
        <v>#REF!</v>
      </c>
      <c r="Y2382" s="7">
        <f t="shared" si="416"/>
        <v>2</v>
      </c>
      <c r="Z2382" s="7" t="e">
        <f t="shared" si="417"/>
        <v>#REF!</v>
      </c>
      <c r="AA2382" s="7" t="e">
        <f t="shared" si="418"/>
        <v>#REF!</v>
      </c>
      <c r="AB2382" s="7" t="e">
        <f>IF(I2382=#REF!,1,2)</f>
        <v>#REF!</v>
      </c>
    </row>
    <row r="2383" spans="1:33" s="7" customFormat="1" ht="17.45" customHeight="1" x14ac:dyDescent="0.15">
      <c r="A2383" s="27" t="e">
        <f t="shared" si="419"/>
        <v>#REF!</v>
      </c>
      <c r="B2383" s="623"/>
      <c r="C2383" s="628"/>
      <c r="D2383" s="631"/>
      <c r="E2383" s="523"/>
      <c r="F2383" s="47" t="e">
        <f>IF(#REF!="","",#REF!)</f>
        <v>#REF!</v>
      </c>
      <c r="G2383" s="49" t="e">
        <f>IF(#REF!="","",#REF!)</f>
        <v>#REF!</v>
      </c>
      <c r="H2383" s="54" t="e">
        <f>IF(#REF!="","",#REF!)</f>
        <v>#REF!</v>
      </c>
      <c r="I2383" s="385" t="str">
        <f t="shared" si="414"/>
        <v/>
      </c>
      <c r="J2383" s="386"/>
      <c r="K2383" s="387"/>
      <c r="L2383" s="613" t="e">
        <f>IF(#REF!="","",#REF!)</f>
        <v>#REF!</v>
      </c>
      <c r="M2383" s="613"/>
      <c r="N2383" s="613"/>
      <c r="O2383" s="613"/>
      <c r="P2383" s="613"/>
      <c r="Q2383" s="613"/>
      <c r="R2383" s="613"/>
      <c r="S2383" s="614"/>
      <c r="T2383" s="567"/>
      <c r="U2383" s="416"/>
      <c r="V2383" s="666"/>
      <c r="W2383" s="565"/>
      <c r="X2383" s="23" t="e">
        <f t="shared" si="415"/>
        <v>#REF!</v>
      </c>
      <c r="Y2383" s="7">
        <f t="shared" si="416"/>
        <v>2</v>
      </c>
      <c r="Z2383" s="7" t="e">
        <f t="shared" si="417"/>
        <v>#REF!</v>
      </c>
      <c r="AA2383" s="7" t="e">
        <f t="shared" si="418"/>
        <v>#REF!</v>
      </c>
      <c r="AB2383" s="7" t="e">
        <f>IF(I2383=#REF!,1,2)</f>
        <v>#REF!</v>
      </c>
    </row>
    <row r="2384" spans="1:33" s="7" customFormat="1" ht="17.45" customHeight="1" x14ac:dyDescent="0.15">
      <c r="A2384" s="27" t="e">
        <f t="shared" si="419"/>
        <v>#REF!</v>
      </c>
      <c r="B2384" s="623"/>
      <c r="C2384" s="628"/>
      <c r="D2384" s="631"/>
      <c r="E2384" s="523"/>
      <c r="F2384" s="47" t="e">
        <f>IF(#REF!="","",#REF!)</f>
        <v>#REF!</v>
      </c>
      <c r="G2384" s="49" t="e">
        <f>IF(#REF!="","",#REF!)</f>
        <v>#REF!</v>
      </c>
      <c r="H2384" s="54" t="e">
        <f>IF(#REF!="","",#REF!)</f>
        <v>#REF!</v>
      </c>
      <c r="I2384" s="385" t="str">
        <f t="shared" si="414"/>
        <v/>
      </c>
      <c r="J2384" s="386"/>
      <c r="K2384" s="387"/>
      <c r="L2384" s="613" t="e">
        <f>IF(#REF!="","",#REF!)</f>
        <v>#REF!</v>
      </c>
      <c r="M2384" s="613"/>
      <c r="N2384" s="613"/>
      <c r="O2384" s="613"/>
      <c r="P2384" s="613"/>
      <c r="Q2384" s="613"/>
      <c r="R2384" s="613"/>
      <c r="S2384" s="614"/>
      <c r="T2384" s="567"/>
      <c r="U2384" s="416"/>
      <c r="V2384" s="666"/>
      <c r="W2384" s="565"/>
      <c r="X2384" s="23" t="e">
        <f t="shared" si="415"/>
        <v>#REF!</v>
      </c>
      <c r="Y2384" s="7">
        <f t="shared" si="416"/>
        <v>2</v>
      </c>
      <c r="Z2384" s="7" t="e">
        <f t="shared" si="417"/>
        <v>#REF!</v>
      </c>
      <c r="AA2384" s="7" t="e">
        <f t="shared" si="418"/>
        <v>#REF!</v>
      </c>
      <c r="AB2384" s="7" t="e">
        <f>IF(I2384=#REF!,1,2)</f>
        <v>#REF!</v>
      </c>
    </row>
    <row r="2385" spans="1:30" s="7" customFormat="1" ht="17.45" customHeight="1" x14ac:dyDescent="0.15">
      <c r="A2385" s="27" t="e">
        <f t="shared" si="419"/>
        <v>#REF!</v>
      </c>
      <c r="B2385" s="623"/>
      <c r="C2385" s="628"/>
      <c r="D2385" s="631"/>
      <c r="E2385" s="523"/>
      <c r="F2385" s="47" t="e">
        <f>IF(#REF!="","",#REF!)</f>
        <v>#REF!</v>
      </c>
      <c r="G2385" s="49" t="e">
        <f>IF(#REF!="","",#REF!)</f>
        <v>#REF!</v>
      </c>
      <c r="H2385" s="54" t="e">
        <f>IF(#REF!="","",#REF!)</f>
        <v>#REF!</v>
      </c>
      <c r="I2385" s="385" t="str">
        <f t="shared" si="414"/>
        <v/>
      </c>
      <c r="J2385" s="386"/>
      <c r="K2385" s="387"/>
      <c r="L2385" s="613" t="e">
        <f>IF(#REF!="","",#REF!)</f>
        <v>#REF!</v>
      </c>
      <c r="M2385" s="613"/>
      <c r="N2385" s="613"/>
      <c r="O2385" s="613"/>
      <c r="P2385" s="613"/>
      <c r="Q2385" s="613"/>
      <c r="R2385" s="613"/>
      <c r="S2385" s="614"/>
      <c r="T2385" s="567"/>
      <c r="U2385" s="416"/>
      <c r="V2385" s="666"/>
      <c r="W2385" s="565"/>
      <c r="X2385" s="23" t="e">
        <f t="shared" si="415"/>
        <v>#REF!</v>
      </c>
      <c r="Y2385" s="7">
        <f t="shared" si="416"/>
        <v>2</v>
      </c>
      <c r="Z2385" s="7" t="e">
        <f t="shared" si="417"/>
        <v>#REF!</v>
      </c>
      <c r="AA2385" s="7" t="e">
        <f t="shared" si="418"/>
        <v>#REF!</v>
      </c>
      <c r="AB2385" s="7" t="e">
        <f>IF(I2385=#REF!,1,2)</f>
        <v>#REF!</v>
      </c>
    </row>
    <row r="2386" spans="1:30" s="7" customFormat="1" ht="17.45" customHeight="1" x14ac:dyDescent="0.15">
      <c r="A2386" s="27" t="e">
        <f t="shared" si="419"/>
        <v>#REF!</v>
      </c>
      <c r="B2386" s="623"/>
      <c r="C2386" s="628"/>
      <c r="D2386" s="631"/>
      <c r="E2386" s="523"/>
      <c r="F2386" s="47" t="e">
        <f>IF(#REF!="","",#REF!)</f>
        <v>#REF!</v>
      </c>
      <c r="G2386" s="49" t="e">
        <f>IF(#REF!="","",#REF!)</f>
        <v>#REF!</v>
      </c>
      <c r="H2386" s="54" t="e">
        <f>IF(#REF!="","",#REF!)</f>
        <v>#REF!</v>
      </c>
      <c r="I2386" s="385" t="str">
        <f t="shared" si="414"/>
        <v/>
      </c>
      <c r="J2386" s="386"/>
      <c r="K2386" s="387"/>
      <c r="L2386" s="613" t="e">
        <f>IF(#REF!="","",#REF!)</f>
        <v>#REF!</v>
      </c>
      <c r="M2386" s="613"/>
      <c r="N2386" s="613"/>
      <c r="O2386" s="613"/>
      <c r="P2386" s="613"/>
      <c r="Q2386" s="613"/>
      <c r="R2386" s="613"/>
      <c r="S2386" s="614"/>
      <c r="T2386" s="567"/>
      <c r="U2386" s="416"/>
      <c r="V2386" s="666"/>
      <c r="W2386" s="565"/>
      <c r="X2386" s="23" t="e">
        <f t="shared" si="415"/>
        <v>#REF!</v>
      </c>
      <c r="Y2386" s="7">
        <f t="shared" si="416"/>
        <v>2</v>
      </c>
      <c r="Z2386" s="7" t="e">
        <f t="shared" si="417"/>
        <v>#REF!</v>
      </c>
      <c r="AA2386" s="7" t="e">
        <f t="shared" si="418"/>
        <v>#REF!</v>
      </c>
      <c r="AB2386" s="7" t="e">
        <f>IF(I2386=#REF!,1,2)</f>
        <v>#REF!</v>
      </c>
    </row>
    <row r="2387" spans="1:30" s="7" customFormat="1" ht="17.45" customHeight="1" x14ac:dyDescent="0.15">
      <c r="A2387" s="27" t="e">
        <f t="shared" si="419"/>
        <v>#REF!</v>
      </c>
      <c r="B2387" s="623"/>
      <c r="C2387" s="628"/>
      <c r="D2387" s="631"/>
      <c r="E2387" s="523"/>
      <c r="F2387" s="47" t="e">
        <f>IF(#REF!="","",#REF!)</f>
        <v>#REF!</v>
      </c>
      <c r="G2387" s="49" t="e">
        <f>IF(#REF!="","",#REF!)</f>
        <v>#REF!</v>
      </c>
      <c r="H2387" s="54" t="e">
        <f>IF(#REF!="","",#REF!)</f>
        <v>#REF!</v>
      </c>
      <c r="I2387" s="385" t="str">
        <f t="shared" si="414"/>
        <v/>
      </c>
      <c r="J2387" s="386"/>
      <c r="K2387" s="387"/>
      <c r="L2387" s="613" t="e">
        <f>IF(#REF!="","",#REF!)</f>
        <v>#REF!</v>
      </c>
      <c r="M2387" s="613"/>
      <c r="N2387" s="613"/>
      <c r="O2387" s="613"/>
      <c r="P2387" s="613"/>
      <c r="Q2387" s="613"/>
      <c r="R2387" s="613"/>
      <c r="S2387" s="614"/>
      <c r="T2387" s="567"/>
      <c r="U2387" s="416"/>
      <c r="V2387" s="666"/>
      <c r="W2387" s="565"/>
      <c r="X2387" s="23" t="e">
        <f t="shared" si="415"/>
        <v>#REF!</v>
      </c>
      <c r="Y2387" s="7">
        <f t="shared" si="416"/>
        <v>2</v>
      </c>
      <c r="Z2387" s="7" t="e">
        <f t="shared" si="417"/>
        <v>#REF!</v>
      </c>
      <c r="AA2387" s="7" t="e">
        <f t="shared" si="418"/>
        <v>#REF!</v>
      </c>
      <c r="AB2387" s="7" t="e">
        <f>IF(I2387=#REF!,1,2)</f>
        <v>#REF!</v>
      </c>
    </row>
    <row r="2388" spans="1:30" s="7" customFormat="1" ht="17.45" customHeight="1" x14ac:dyDescent="0.15">
      <c r="A2388" s="27" t="e">
        <f t="shared" si="419"/>
        <v>#REF!</v>
      </c>
      <c r="B2388" s="623"/>
      <c r="C2388" s="628"/>
      <c r="D2388" s="631"/>
      <c r="E2388" s="523"/>
      <c r="F2388" s="47" t="e">
        <f>IF(#REF!="","",#REF!)</f>
        <v>#REF!</v>
      </c>
      <c r="G2388" s="49" t="e">
        <f>IF(#REF!="","",#REF!)</f>
        <v>#REF!</v>
      </c>
      <c r="H2388" s="54" t="e">
        <f>IF(#REF!="","",#REF!)</f>
        <v>#REF!</v>
      </c>
      <c r="I2388" s="385" t="str">
        <f t="shared" si="414"/>
        <v/>
      </c>
      <c r="J2388" s="386"/>
      <c r="K2388" s="387"/>
      <c r="L2388" s="613" t="e">
        <f>IF(#REF!="","",#REF!)</f>
        <v>#REF!</v>
      </c>
      <c r="M2388" s="613"/>
      <c r="N2388" s="613"/>
      <c r="O2388" s="613"/>
      <c r="P2388" s="613"/>
      <c r="Q2388" s="613"/>
      <c r="R2388" s="613"/>
      <c r="S2388" s="614"/>
      <c r="T2388" s="567"/>
      <c r="U2388" s="416"/>
      <c r="V2388" s="666"/>
      <c r="W2388" s="565"/>
      <c r="X2388" s="23" t="e">
        <f t="shared" si="415"/>
        <v>#REF!</v>
      </c>
      <c r="Y2388" s="7">
        <f t="shared" si="416"/>
        <v>2</v>
      </c>
      <c r="Z2388" s="7" t="e">
        <f t="shared" si="417"/>
        <v>#REF!</v>
      </c>
      <c r="AA2388" s="7" t="e">
        <f t="shared" si="418"/>
        <v>#REF!</v>
      </c>
      <c r="AB2388" s="7" t="e">
        <f>IF(I2388=#REF!,1,2)</f>
        <v>#REF!</v>
      </c>
    </row>
    <row r="2389" spans="1:30" s="7" customFormat="1" ht="17.45" customHeight="1" x14ac:dyDescent="0.15">
      <c r="A2389" s="27" t="e">
        <f t="shared" si="419"/>
        <v>#REF!</v>
      </c>
      <c r="B2389" s="623"/>
      <c r="C2389" s="628"/>
      <c r="D2389" s="631"/>
      <c r="E2389" s="523"/>
      <c r="F2389" s="47" t="e">
        <f>IF(#REF!="","",#REF!)</f>
        <v>#REF!</v>
      </c>
      <c r="G2389" s="49" t="e">
        <f>IF(#REF!="","",#REF!)</f>
        <v>#REF!</v>
      </c>
      <c r="H2389" s="54" t="e">
        <f>IF(#REF!="","",#REF!)</f>
        <v>#REF!</v>
      </c>
      <c r="I2389" s="385" t="str">
        <f t="shared" si="414"/>
        <v/>
      </c>
      <c r="J2389" s="386"/>
      <c r="K2389" s="387"/>
      <c r="L2389" s="613" t="e">
        <f>IF(#REF!="","",#REF!)</f>
        <v>#REF!</v>
      </c>
      <c r="M2389" s="613"/>
      <c r="N2389" s="613"/>
      <c r="O2389" s="613"/>
      <c r="P2389" s="613"/>
      <c r="Q2389" s="613"/>
      <c r="R2389" s="613"/>
      <c r="S2389" s="614"/>
      <c r="T2389" s="567"/>
      <c r="U2389" s="416"/>
      <c r="V2389" s="666"/>
      <c r="W2389" s="565"/>
      <c r="X2389" s="23" t="e">
        <f t="shared" si="415"/>
        <v>#REF!</v>
      </c>
      <c r="Y2389" s="7">
        <f t="shared" si="416"/>
        <v>2</v>
      </c>
      <c r="Z2389" s="7" t="e">
        <f t="shared" si="417"/>
        <v>#REF!</v>
      </c>
      <c r="AA2389" s="7" t="e">
        <f t="shared" si="418"/>
        <v>#REF!</v>
      </c>
      <c r="AB2389" s="7" t="e">
        <f>IF(I2389=#REF!,1,2)</f>
        <v>#REF!</v>
      </c>
    </row>
    <row r="2390" spans="1:30" s="7" customFormat="1" ht="17.45" customHeight="1" x14ac:dyDescent="0.15">
      <c r="A2390" s="27" t="e">
        <f t="shared" si="419"/>
        <v>#REF!</v>
      </c>
      <c r="B2390" s="623"/>
      <c r="C2390" s="628"/>
      <c r="D2390" s="631"/>
      <c r="E2390" s="523"/>
      <c r="F2390" s="47" t="e">
        <f>IF(#REF!="","",#REF!)</f>
        <v>#REF!</v>
      </c>
      <c r="G2390" s="49" t="e">
        <f>IF(#REF!="","",#REF!)</f>
        <v>#REF!</v>
      </c>
      <c r="H2390" s="54" t="e">
        <f>IF(#REF!="","",#REF!)</f>
        <v>#REF!</v>
      </c>
      <c r="I2390" s="385" t="str">
        <f t="shared" si="414"/>
        <v/>
      </c>
      <c r="J2390" s="386"/>
      <c r="K2390" s="387"/>
      <c r="L2390" s="613" t="e">
        <f>IF(#REF!="","",#REF!)</f>
        <v>#REF!</v>
      </c>
      <c r="M2390" s="613"/>
      <c r="N2390" s="613"/>
      <c r="O2390" s="613"/>
      <c r="P2390" s="613"/>
      <c r="Q2390" s="613"/>
      <c r="R2390" s="613"/>
      <c r="S2390" s="614"/>
      <c r="T2390" s="567"/>
      <c r="U2390" s="416"/>
      <c r="V2390" s="666"/>
      <c r="W2390" s="565"/>
      <c r="X2390" s="23" t="e">
        <f t="shared" si="415"/>
        <v>#REF!</v>
      </c>
      <c r="Y2390" s="7">
        <f t="shared" si="416"/>
        <v>2</v>
      </c>
      <c r="Z2390" s="7" t="e">
        <f t="shared" si="417"/>
        <v>#REF!</v>
      </c>
      <c r="AA2390" s="7" t="e">
        <f t="shared" si="418"/>
        <v>#REF!</v>
      </c>
      <c r="AB2390" s="7" t="e">
        <f>IF(I2390=#REF!,1,2)</f>
        <v>#REF!</v>
      </c>
    </row>
    <row r="2391" spans="1:30" s="7" customFormat="1" ht="17.45" customHeight="1" x14ac:dyDescent="0.15">
      <c r="A2391" s="27" t="e">
        <f t="shared" si="419"/>
        <v>#REF!</v>
      </c>
      <c r="B2391" s="623"/>
      <c r="C2391" s="628"/>
      <c r="D2391" s="631"/>
      <c r="E2391" s="523"/>
      <c r="F2391" s="47" t="e">
        <f>IF(#REF!="","",#REF!)</f>
        <v>#REF!</v>
      </c>
      <c r="G2391" s="49" t="e">
        <f>IF(#REF!="","",#REF!)</f>
        <v>#REF!</v>
      </c>
      <c r="H2391" s="54" t="e">
        <f>IF(#REF!="","",#REF!)</f>
        <v>#REF!</v>
      </c>
      <c r="I2391" s="385" t="str">
        <f t="shared" si="414"/>
        <v/>
      </c>
      <c r="J2391" s="386"/>
      <c r="K2391" s="387"/>
      <c r="L2391" s="613" t="e">
        <f>IF(#REF!="","",#REF!)</f>
        <v>#REF!</v>
      </c>
      <c r="M2391" s="613"/>
      <c r="N2391" s="613"/>
      <c r="O2391" s="613"/>
      <c r="P2391" s="613"/>
      <c r="Q2391" s="613"/>
      <c r="R2391" s="613"/>
      <c r="S2391" s="614"/>
      <c r="T2391" s="567"/>
      <c r="U2391" s="416"/>
      <c r="V2391" s="666"/>
      <c r="W2391" s="565"/>
      <c r="X2391" s="23" t="e">
        <f t="shared" si="415"/>
        <v>#REF!</v>
      </c>
      <c r="Y2391" s="7">
        <f t="shared" si="416"/>
        <v>2</v>
      </c>
      <c r="Z2391" s="7" t="e">
        <f t="shared" si="417"/>
        <v>#REF!</v>
      </c>
      <c r="AA2391" s="7" t="e">
        <f t="shared" si="418"/>
        <v>#REF!</v>
      </c>
      <c r="AB2391" s="7" t="e">
        <f>IF(I2391=#REF!,1,2)</f>
        <v>#REF!</v>
      </c>
    </row>
    <row r="2392" spans="1:30" s="7" customFormat="1" ht="17.45" customHeight="1" x14ac:dyDescent="0.15">
      <c r="A2392" s="27" t="e">
        <f t="shared" si="419"/>
        <v>#REF!</v>
      </c>
      <c r="B2392" s="623"/>
      <c r="C2392" s="628"/>
      <c r="D2392" s="631"/>
      <c r="E2392" s="523"/>
      <c r="F2392" s="47" t="e">
        <f>IF(#REF!="","",#REF!)</f>
        <v>#REF!</v>
      </c>
      <c r="G2392" s="49" t="e">
        <f>IF(#REF!="","",#REF!)</f>
        <v>#REF!</v>
      </c>
      <c r="H2392" s="54" t="e">
        <f>IF(#REF!="","",#REF!)</f>
        <v>#REF!</v>
      </c>
      <c r="I2392" s="385" t="str">
        <f t="shared" si="414"/>
        <v/>
      </c>
      <c r="J2392" s="386"/>
      <c r="K2392" s="387"/>
      <c r="L2392" s="613" t="e">
        <f>IF(#REF!="","",#REF!)</f>
        <v>#REF!</v>
      </c>
      <c r="M2392" s="613"/>
      <c r="N2392" s="613"/>
      <c r="O2392" s="613"/>
      <c r="P2392" s="613"/>
      <c r="Q2392" s="613"/>
      <c r="R2392" s="613"/>
      <c r="S2392" s="614"/>
      <c r="T2392" s="567"/>
      <c r="U2392" s="416"/>
      <c r="V2392" s="666"/>
      <c r="W2392" s="565"/>
      <c r="X2392" s="23" t="e">
        <f t="shared" si="415"/>
        <v>#REF!</v>
      </c>
      <c r="Y2392" s="7">
        <f t="shared" si="416"/>
        <v>2</v>
      </c>
      <c r="Z2392" s="7" t="e">
        <f t="shared" si="417"/>
        <v>#REF!</v>
      </c>
      <c r="AA2392" s="7" t="e">
        <f t="shared" si="418"/>
        <v>#REF!</v>
      </c>
      <c r="AB2392" s="7" t="e">
        <f>IF(I2392=#REF!,1,2)</f>
        <v>#REF!</v>
      </c>
    </row>
    <row r="2393" spans="1:30" s="7" customFormat="1" ht="17.45" customHeight="1" x14ac:dyDescent="0.15">
      <c r="A2393" s="27" t="e">
        <f t="shared" si="419"/>
        <v>#REF!</v>
      </c>
      <c r="B2393" s="623"/>
      <c r="C2393" s="628"/>
      <c r="D2393" s="631"/>
      <c r="E2393" s="523"/>
      <c r="F2393" s="47" t="e">
        <f>IF(#REF!="","",#REF!)</f>
        <v>#REF!</v>
      </c>
      <c r="G2393" s="49" t="e">
        <f>IF(#REF!="","",#REF!)</f>
        <v>#REF!</v>
      </c>
      <c r="H2393" s="54" t="e">
        <f>IF(#REF!="","",#REF!)</f>
        <v>#REF!</v>
      </c>
      <c r="I2393" s="385" t="str">
        <f t="shared" si="414"/>
        <v/>
      </c>
      <c r="J2393" s="386"/>
      <c r="K2393" s="387"/>
      <c r="L2393" s="613" t="e">
        <f>IF(#REF!="","",#REF!)</f>
        <v>#REF!</v>
      </c>
      <c r="M2393" s="613"/>
      <c r="N2393" s="613"/>
      <c r="O2393" s="613"/>
      <c r="P2393" s="613"/>
      <c r="Q2393" s="613"/>
      <c r="R2393" s="613"/>
      <c r="S2393" s="614"/>
      <c r="T2393" s="567"/>
      <c r="U2393" s="416"/>
      <c r="V2393" s="666"/>
      <c r="W2393" s="565"/>
      <c r="X2393" s="23" t="e">
        <f t="shared" si="415"/>
        <v>#REF!</v>
      </c>
      <c r="Y2393" s="7">
        <f t="shared" si="416"/>
        <v>2</v>
      </c>
      <c r="Z2393" s="7" t="e">
        <f t="shared" si="417"/>
        <v>#REF!</v>
      </c>
      <c r="AA2393" s="7" t="e">
        <f t="shared" si="418"/>
        <v>#REF!</v>
      </c>
      <c r="AB2393" s="7" t="e">
        <f>IF(I2393=#REF!,1,2)</f>
        <v>#REF!</v>
      </c>
    </row>
    <row r="2394" spans="1:30" s="7" customFormat="1" ht="17.45" customHeight="1" thickBot="1" x14ac:dyDescent="0.2">
      <c r="A2394" s="27" t="e">
        <f t="shared" si="419"/>
        <v>#REF!</v>
      </c>
      <c r="B2394" s="623"/>
      <c r="C2394" s="628"/>
      <c r="D2394" s="631"/>
      <c r="E2394" s="523"/>
      <c r="F2394" s="47" t="e">
        <f>IF(#REF!="","",#REF!)</f>
        <v>#REF!</v>
      </c>
      <c r="G2394" s="49" t="e">
        <f>IF(#REF!="","",#REF!)</f>
        <v>#REF!</v>
      </c>
      <c r="H2394" s="54" t="e">
        <f>IF(#REF!="","",#REF!)</f>
        <v>#REF!</v>
      </c>
      <c r="I2394" s="385" t="str">
        <f t="shared" si="414"/>
        <v/>
      </c>
      <c r="J2394" s="386"/>
      <c r="K2394" s="387"/>
      <c r="L2394" s="613" t="e">
        <f>IF(#REF!="","",#REF!)</f>
        <v>#REF!</v>
      </c>
      <c r="M2394" s="613"/>
      <c r="N2394" s="613"/>
      <c r="O2394" s="613"/>
      <c r="P2394" s="613"/>
      <c r="Q2394" s="613"/>
      <c r="R2394" s="613"/>
      <c r="S2394" s="614"/>
      <c r="T2394" s="668"/>
      <c r="U2394" s="416"/>
      <c r="V2394" s="666"/>
      <c r="W2394" s="565"/>
      <c r="X2394" s="23" t="e">
        <f t="shared" si="415"/>
        <v>#REF!</v>
      </c>
      <c r="Y2394" s="7">
        <f t="shared" si="416"/>
        <v>2</v>
      </c>
      <c r="Z2394" s="7" t="e">
        <f t="shared" si="417"/>
        <v>#REF!</v>
      </c>
      <c r="AA2394" s="7" t="e">
        <f t="shared" si="418"/>
        <v>#REF!</v>
      </c>
      <c r="AB2394" s="7" t="e">
        <f>IF(I2394=#REF!,1,2)</f>
        <v>#REF!</v>
      </c>
    </row>
    <row r="2395" spans="1:30" s="7" customFormat="1" ht="36" customHeight="1" thickBot="1" x14ac:dyDescent="0.2">
      <c r="A2395" s="13"/>
      <c r="B2395" s="623"/>
      <c r="C2395" s="628"/>
      <c r="D2395" s="631"/>
      <c r="E2395" s="508" t="s">
        <v>240</v>
      </c>
      <c r="F2395" s="511" t="s">
        <v>206</v>
      </c>
      <c r="G2395" s="435"/>
      <c r="H2395" s="434" t="s">
        <v>207</v>
      </c>
      <c r="I2395" s="435"/>
      <c r="J2395" s="435"/>
      <c r="K2395" s="435"/>
      <c r="L2395" s="436" t="s">
        <v>208</v>
      </c>
      <c r="M2395" s="436"/>
      <c r="N2395" s="436"/>
      <c r="O2395" s="669" t="s">
        <v>209</v>
      </c>
      <c r="P2395" s="670"/>
      <c r="Q2395" s="512" t="s">
        <v>210</v>
      </c>
      <c r="R2395" s="38" t="s">
        <v>206</v>
      </c>
      <c r="S2395" s="39" t="s">
        <v>202</v>
      </c>
      <c r="T2395" s="44" t="s">
        <v>211</v>
      </c>
      <c r="U2395" s="416"/>
      <c r="V2395" s="666"/>
      <c r="W2395" s="565"/>
      <c r="X2395" s="28"/>
      <c r="Y2395" s="21" t="s">
        <v>212</v>
      </c>
      <c r="Z2395" s="21" t="s">
        <v>210</v>
      </c>
      <c r="AB2395" s="45" t="s">
        <v>213</v>
      </c>
      <c r="AC2395" s="45" t="s">
        <v>214</v>
      </c>
      <c r="AD2395" s="22"/>
    </row>
    <row r="2396" spans="1:30" s="7" customFormat="1" ht="15" customHeight="1" x14ac:dyDescent="0.15">
      <c r="A2396" s="29"/>
      <c r="B2396" s="623"/>
      <c r="C2396" s="628"/>
      <c r="D2396" s="631"/>
      <c r="E2396" s="509"/>
      <c r="F2396" s="515" t="e">
        <f>IF(#REF!="","",#REF!)</f>
        <v>#REF!</v>
      </c>
      <c r="G2396" s="516"/>
      <c r="H2396" s="439" t="e">
        <f>IF(#REF!="","",#REF!)</f>
        <v>#REF!</v>
      </c>
      <c r="I2396" s="440"/>
      <c r="J2396" s="440"/>
      <c r="K2396" s="440"/>
      <c r="L2396" s="441" t="e">
        <f>IF(#REF!="","",#REF!)</f>
        <v>#REF!</v>
      </c>
      <c r="M2396" s="442"/>
      <c r="N2396" s="442"/>
      <c r="O2396" s="443" t="e">
        <f>SUM($L2396:$N2398)</f>
        <v>#REF!</v>
      </c>
      <c r="P2396" s="444"/>
      <c r="Q2396" s="513"/>
      <c r="R2396" s="42" t="e">
        <f>IF(#REF!="","",#REF!)</f>
        <v>#REF!</v>
      </c>
      <c r="S2396" s="40" t="e">
        <f>IF(#REF!="","",#REF!)</f>
        <v>#REF!</v>
      </c>
      <c r="T2396" s="617" t="e">
        <f>SUM($S2396:$S2398)</f>
        <v>#REF!</v>
      </c>
      <c r="U2396" s="416"/>
      <c r="V2396" s="666"/>
      <c r="W2396" s="565"/>
      <c r="X2396" s="23" t="e">
        <f>IF(OR(Y2396=2,Z2396=2,AB2396=2,AC2396=2),"入力不備あり","")</f>
        <v>#REF!</v>
      </c>
      <c r="Y2396" s="41" t="e">
        <f>IF(AND(F2396="",H2396="",L2396=""),"",IF(AND(F2396&lt;&gt;"",F2396&gt;0,L2396&lt;&gt;"",L2396&gt;0,H2396="○"),"",2))</f>
        <v>#REF!</v>
      </c>
      <c r="Z2396" s="41" t="e">
        <f>IF(AND(R2396="",S2396=""),"",IF(AND(R2396&gt;0,R2396&lt;&gt;"",S2396&gt;0,S2396&lt;&gt;""),"",2))</f>
        <v>#REF!</v>
      </c>
      <c r="AA2396" s="30"/>
      <c r="AB2396" s="7" t="e">
        <f>IF(AND(O2396=0,#REF!=0),"",IF(O2396=#REF!,1,2))</f>
        <v>#REF!</v>
      </c>
      <c r="AC2396" s="7" t="e">
        <f>IF(AND(T2396=0,#REF!=0),"",IF(T2396=#REF!,1,2))</f>
        <v>#REF!</v>
      </c>
    </row>
    <row r="2397" spans="1:30" s="7" customFormat="1" ht="15" customHeight="1" x14ac:dyDescent="0.15">
      <c r="A2397" s="29"/>
      <c r="B2397" s="623"/>
      <c r="C2397" s="628"/>
      <c r="D2397" s="631"/>
      <c r="E2397" s="509"/>
      <c r="F2397" s="500" t="e">
        <f>IF(#REF!="","",#REF!)</f>
        <v>#REF!</v>
      </c>
      <c r="G2397" s="501"/>
      <c r="H2397" s="448" t="e">
        <f>IF(#REF!="","",#REF!)</f>
        <v>#REF!</v>
      </c>
      <c r="I2397" s="449"/>
      <c r="J2397" s="449"/>
      <c r="K2397" s="449"/>
      <c r="L2397" s="450" t="e">
        <f>IF(#REF!="","",#REF!)</f>
        <v>#REF!</v>
      </c>
      <c r="M2397" s="451"/>
      <c r="N2397" s="451"/>
      <c r="O2397" s="445"/>
      <c r="P2397" s="444"/>
      <c r="Q2397" s="513"/>
      <c r="R2397" s="42" t="e">
        <f>IF(#REF!="","",#REF!)</f>
        <v>#REF!</v>
      </c>
      <c r="S2397" s="40" t="e">
        <f>IF(#REF!="","",#REF!)</f>
        <v>#REF!</v>
      </c>
      <c r="T2397" s="618"/>
      <c r="U2397" s="416"/>
      <c r="V2397" s="666"/>
      <c r="W2397" s="565"/>
      <c r="X2397" s="23" t="e">
        <f>IF(OR(Y2397=2,Z2397=2),"入力不備あり","")</f>
        <v>#REF!</v>
      </c>
      <c r="Y2397" s="41" t="e">
        <f>IF(AND(F2397="",H2397="",L2397=""),"",IF(AND(F2397&lt;&gt;"",F2397&gt;0,L2397&lt;&gt;"",L2397&gt;0,H2397="○"),"",2))</f>
        <v>#REF!</v>
      </c>
      <c r="Z2397" s="41" t="e">
        <f t="shared" ref="Z2397:Z2398" si="420">IF(AND(R2397="",S2397=""),"",IF(AND(R2397&gt;0,R2397&lt;&gt;"",S2397&gt;0,S2397&lt;&gt;""),"",2))</f>
        <v>#REF!</v>
      </c>
      <c r="AA2397" s="30"/>
    </row>
    <row r="2398" spans="1:30" s="7" customFormat="1" ht="15" customHeight="1" thickBot="1" x14ac:dyDescent="0.2">
      <c r="A2398" s="29"/>
      <c r="B2398" s="623"/>
      <c r="C2398" s="628"/>
      <c r="D2398" s="631"/>
      <c r="E2398" s="615"/>
      <c r="F2398" s="620" t="e">
        <f>IF(#REF!="","",#REF!)</f>
        <v>#REF!</v>
      </c>
      <c r="G2398" s="621"/>
      <c r="H2398" s="640" t="e">
        <f>IF(#REF!="","",#REF!)</f>
        <v>#REF!</v>
      </c>
      <c r="I2398" s="641"/>
      <c r="J2398" s="641"/>
      <c r="K2398" s="641"/>
      <c r="L2398" s="642" t="e">
        <f>IF(#REF!="","",#REF!)</f>
        <v>#REF!</v>
      </c>
      <c r="M2398" s="643"/>
      <c r="N2398" s="643"/>
      <c r="O2398" s="663"/>
      <c r="P2398" s="664"/>
      <c r="Q2398" s="616"/>
      <c r="R2398" s="59" t="e">
        <f>IF(#REF!="","",#REF!)</f>
        <v>#REF!</v>
      </c>
      <c r="S2398" s="60" t="e">
        <f>IF(#REF!="","",#REF!)</f>
        <v>#REF!</v>
      </c>
      <c r="T2398" s="619"/>
      <c r="U2398" s="416"/>
      <c r="V2398" s="666"/>
      <c r="W2398" s="565"/>
      <c r="X2398" s="23" t="e">
        <f>IF(OR(Y2398=2,Z2398=2),"入力不備あり","")</f>
        <v>#REF!</v>
      </c>
      <c r="Y2398" s="41" t="e">
        <f>IF(AND(F2398="",H2398="",L2398=""),"",IF(AND(F2398&lt;&gt;"",F2398&gt;0,L2398&lt;&gt;"",L2398&gt;0,H2398="○"),"",2))</f>
        <v>#REF!</v>
      </c>
      <c r="Z2398" s="41" t="e">
        <f t="shared" si="420"/>
        <v>#REF!</v>
      </c>
      <c r="AA2398" s="30"/>
    </row>
    <row r="2399" spans="1:30" s="7" customFormat="1" ht="27.6" customHeight="1" x14ac:dyDescent="0.15">
      <c r="A2399" s="320"/>
      <c r="B2399" s="624"/>
      <c r="C2399" s="326" t="s">
        <v>215</v>
      </c>
      <c r="D2399" s="327"/>
      <c r="E2399" s="608" t="e">
        <f>IF(#REF!="","",#REF!)</f>
        <v>#REF!</v>
      </c>
      <c r="F2399" s="609"/>
      <c r="G2399" s="609"/>
      <c r="H2399" s="609"/>
      <c r="I2399" s="609"/>
      <c r="J2399" s="609"/>
      <c r="K2399" s="609"/>
      <c r="L2399" s="609"/>
      <c r="M2399" s="609"/>
      <c r="N2399" s="609"/>
      <c r="O2399" s="609"/>
      <c r="P2399" s="609"/>
      <c r="Q2399" s="609"/>
      <c r="R2399" s="609"/>
      <c r="S2399" s="609"/>
      <c r="T2399" s="609"/>
      <c r="U2399" s="609"/>
      <c r="V2399" s="609"/>
      <c r="W2399" s="610"/>
    </row>
    <row r="2400" spans="1:30" s="7" customFormat="1" ht="27.6" customHeight="1" thickBot="1" x14ac:dyDescent="0.2">
      <c r="A2400" s="320"/>
      <c r="B2400" s="624"/>
      <c r="C2400" s="326" t="s">
        <v>216</v>
      </c>
      <c r="D2400" s="327"/>
      <c r="E2400" s="608" t="e">
        <f>IF(#REF!="","",#REF!)</f>
        <v>#REF!</v>
      </c>
      <c r="F2400" s="609"/>
      <c r="G2400" s="609"/>
      <c r="H2400" s="609"/>
      <c r="I2400" s="609"/>
      <c r="J2400" s="609"/>
      <c r="K2400" s="609"/>
      <c r="L2400" s="609"/>
      <c r="M2400" s="609"/>
      <c r="N2400" s="609"/>
      <c r="O2400" s="609"/>
      <c r="P2400" s="609"/>
      <c r="Q2400" s="609"/>
      <c r="R2400" s="611"/>
      <c r="S2400" s="611"/>
      <c r="T2400" s="611"/>
      <c r="U2400" s="611"/>
      <c r="V2400" s="611"/>
      <c r="W2400" s="612"/>
    </row>
    <row r="2401" spans="1:33" s="7" customFormat="1" ht="18.600000000000001" customHeight="1" x14ac:dyDescent="0.15">
      <c r="A2401" s="320"/>
      <c r="B2401" s="624"/>
      <c r="C2401" s="332" t="s">
        <v>217</v>
      </c>
      <c r="D2401" s="333"/>
      <c r="E2401" s="333"/>
      <c r="F2401" s="334"/>
      <c r="G2401" s="377" t="s">
        <v>218</v>
      </c>
      <c r="H2401" s="378"/>
      <c r="I2401" s="378"/>
      <c r="J2401" s="378"/>
      <c r="K2401" s="378"/>
      <c r="L2401" s="378"/>
      <c r="M2401" s="378"/>
      <c r="N2401" s="378"/>
      <c r="O2401" s="378"/>
      <c r="P2401" s="378"/>
      <c r="Q2401" s="378"/>
      <c r="R2401" s="389" t="e">
        <f>IF(X2401&lt;&gt;"","","【入力内容確認欄】以下を確認し【作業用】事業計画書(間接)シートを修正願います。")</f>
        <v>#REF!</v>
      </c>
      <c r="S2401" s="632"/>
      <c r="T2401" s="632"/>
      <c r="U2401" s="632"/>
      <c r="V2401" s="632"/>
      <c r="W2401" s="633"/>
      <c r="X2401" s="68" t="e">
        <f>IF(AND(R2404="",R2405="",R2406="",R2407="",R2408="",R2409=""),"左の市区町村に係る入力が完了しました。今一度、記載内容をご確認ください。","")</f>
        <v>#REF!</v>
      </c>
    </row>
    <row r="2402" spans="1:33" s="7" customFormat="1" ht="9" customHeight="1" x14ac:dyDescent="0.15">
      <c r="A2402" s="320"/>
      <c r="B2402" s="624"/>
      <c r="C2402" s="335"/>
      <c r="D2402" s="336"/>
      <c r="E2402" s="336"/>
      <c r="F2402" s="337"/>
      <c r="G2402" s="379"/>
      <c r="H2402" s="380"/>
      <c r="I2402" s="380"/>
      <c r="J2402" s="380"/>
      <c r="K2402" s="380"/>
      <c r="L2402" s="380"/>
      <c r="M2402" s="380"/>
      <c r="N2402" s="380"/>
      <c r="O2402" s="380"/>
      <c r="P2402" s="380"/>
      <c r="Q2402" s="380"/>
      <c r="R2402" s="634"/>
      <c r="S2402" s="635"/>
      <c r="T2402" s="635"/>
      <c r="U2402" s="635"/>
      <c r="V2402" s="635"/>
      <c r="W2402" s="636"/>
    </row>
    <row r="2403" spans="1:33" s="7" customFormat="1" ht="9" customHeight="1" thickBot="1" x14ac:dyDescent="0.2">
      <c r="A2403" s="320"/>
      <c r="B2403" s="624"/>
      <c r="C2403" s="335"/>
      <c r="D2403" s="336"/>
      <c r="E2403" s="336"/>
      <c r="F2403" s="337"/>
      <c r="G2403" s="381"/>
      <c r="H2403" s="382"/>
      <c r="I2403" s="382"/>
      <c r="J2403" s="382"/>
      <c r="K2403" s="382"/>
      <c r="L2403" s="382"/>
      <c r="M2403" s="382"/>
      <c r="N2403" s="382"/>
      <c r="O2403" s="382"/>
      <c r="P2403" s="382"/>
      <c r="Q2403" s="382"/>
      <c r="R2403" s="637"/>
      <c r="S2403" s="638"/>
      <c r="T2403" s="638"/>
      <c r="U2403" s="638"/>
      <c r="V2403" s="638"/>
      <c r="W2403" s="639"/>
    </row>
    <row r="2404" spans="1:33" s="7" customFormat="1" ht="17.45" customHeight="1" x14ac:dyDescent="0.15">
      <c r="A2404" s="320"/>
      <c r="B2404" s="624"/>
      <c r="C2404" s="335"/>
      <c r="D2404" s="336"/>
      <c r="E2404" s="336"/>
      <c r="F2404" s="337"/>
      <c r="G2404" s="398" t="e">
        <f>IF(#REF!="","",#REF!)</f>
        <v>#REF!</v>
      </c>
      <c r="H2404" s="399"/>
      <c r="I2404" s="399"/>
      <c r="J2404" s="399"/>
      <c r="K2404" s="399"/>
      <c r="L2404" s="399"/>
      <c r="M2404" s="399"/>
      <c r="N2404" s="399"/>
      <c r="O2404" s="399"/>
      <c r="P2404" s="399"/>
      <c r="Q2404" s="399"/>
      <c r="R2404" s="646" t="e" cm="1">
        <f t="array" ref="R2404">IF(AND(X2373:X2398="",A2375:A2398=""),"","・報酬・期末勤勉手当・交通費・合計額・都道府県/国の補助金額のいずれかに不備あり。")</f>
        <v>#REF!</v>
      </c>
      <c r="S2404" s="647"/>
      <c r="T2404" s="647"/>
      <c r="U2404" s="647"/>
      <c r="V2404" s="647"/>
      <c r="W2404" s="648"/>
    </row>
    <row r="2405" spans="1:33" s="7" customFormat="1" ht="17.45" customHeight="1" x14ac:dyDescent="0.15">
      <c r="A2405" s="320"/>
      <c r="B2405" s="624"/>
      <c r="C2405" s="335"/>
      <c r="D2405" s="336"/>
      <c r="E2405" s="336"/>
      <c r="F2405" s="337"/>
      <c r="G2405" s="374" t="s">
        <v>219</v>
      </c>
      <c r="H2405" s="388"/>
      <c r="I2405" s="388"/>
      <c r="J2405" s="388"/>
      <c r="K2405" s="388"/>
      <c r="L2405" s="388"/>
      <c r="M2405" s="388"/>
      <c r="N2405" s="388"/>
      <c r="O2405" s="388"/>
      <c r="P2405" s="388"/>
      <c r="Q2405" s="388"/>
      <c r="R2405" s="367" t="str">
        <f>IF(A2371="市町村名×","・【C列】市区町村名：未入力または不備あり。","")</f>
        <v>・【C列】市区町村名：未入力または不備あり。</v>
      </c>
      <c r="S2405" s="644"/>
      <c r="T2405" s="644"/>
      <c r="U2405" s="644"/>
      <c r="V2405" s="644"/>
      <c r="W2405" s="645"/>
    </row>
    <row r="2406" spans="1:33" s="7" customFormat="1" ht="17.45" customHeight="1" x14ac:dyDescent="0.15">
      <c r="A2406" s="320"/>
      <c r="B2406" s="624"/>
      <c r="C2406" s="338"/>
      <c r="D2406" s="339"/>
      <c r="E2406" s="339"/>
      <c r="F2406" s="340"/>
      <c r="G2406" s="364" t="e">
        <f>IF(#REF!="","",#REF!)</f>
        <v>#REF!</v>
      </c>
      <c r="H2406" s="365"/>
      <c r="I2406" s="365"/>
      <c r="J2406" s="366"/>
      <c r="K2406" s="366"/>
      <c r="L2406" s="366"/>
      <c r="M2406" s="366"/>
      <c r="N2406" s="366"/>
      <c r="O2406" s="366"/>
      <c r="P2406" s="366"/>
      <c r="Q2406" s="366"/>
      <c r="R2406" s="367" t="e">
        <f>IF(OR(AF2375=2,NOT(AND(V2373&gt;0.3*U2373,V2373&lt;0.4*U2373,V2373&gt;=W2373))),"・【V列】都道府県補助額：未入力または不備あり。","")</f>
        <v>#REF!</v>
      </c>
      <c r="S2406" s="644"/>
      <c r="T2406" s="644"/>
      <c r="U2406" s="644"/>
      <c r="V2406" s="644"/>
      <c r="W2406" s="645"/>
    </row>
    <row r="2407" spans="1:33" s="7" customFormat="1" ht="17.45" customHeight="1" x14ac:dyDescent="0.15">
      <c r="A2407" s="320"/>
      <c r="B2407" s="624"/>
      <c r="C2407" s="348" t="s">
        <v>241</v>
      </c>
      <c r="D2407" s="349"/>
      <c r="E2407" s="349"/>
      <c r="F2407" s="350"/>
      <c r="G2407" s="372" t="s">
        <v>221</v>
      </c>
      <c r="H2407" s="373"/>
      <c r="I2407" s="373"/>
      <c r="J2407" s="372" t="s">
        <v>222</v>
      </c>
      <c r="K2407" s="373"/>
      <c r="L2407" s="373"/>
      <c r="M2407" s="373"/>
      <c r="N2407" s="374" t="s">
        <v>223</v>
      </c>
      <c r="O2407" s="366"/>
      <c r="P2407" s="366"/>
      <c r="Q2407" s="366"/>
      <c r="R2407" s="341" t="e">
        <f>IF(AND(W2373&lt;=U2373/3,MOD(W2373,1000)=0,NOT(W2373=0),AG2375=1),"","・【W列】国庫補助希望額に不備あり。")</f>
        <v>#REF!</v>
      </c>
      <c r="S2407" s="649"/>
      <c r="T2407" s="649"/>
      <c r="U2407" s="649"/>
      <c r="V2407" s="649"/>
      <c r="W2407" s="650"/>
    </row>
    <row r="2408" spans="1:33" s="7" customFormat="1" ht="17.45" customHeight="1" x14ac:dyDescent="0.15">
      <c r="A2408" s="320"/>
      <c r="B2408" s="624"/>
      <c r="C2408" s="370"/>
      <c r="D2408" s="371"/>
      <c r="E2408" s="371"/>
      <c r="F2408" s="371"/>
      <c r="G2408" s="364" t="e">
        <f>IF(#REF!="","",#REF!)</f>
        <v>#REF!</v>
      </c>
      <c r="H2408" s="375"/>
      <c r="I2408" s="376"/>
      <c r="J2408" s="364" t="e">
        <f>IF(#REF!="","",#REF!)</f>
        <v>#REF!</v>
      </c>
      <c r="K2408" s="375"/>
      <c r="L2408" s="375"/>
      <c r="M2408" s="376"/>
      <c r="N2408" s="364" t="e">
        <f>IF(#REF!="","",#REF!)</f>
        <v>#REF!</v>
      </c>
      <c r="O2408" s="375"/>
      <c r="P2408" s="375"/>
      <c r="Q2408" s="375"/>
      <c r="R2408" s="651" t="e">
        <f>IF(AND(SUM(F2396:G2398)&lt;=D2373,SUM(R2396:R2398)&lt;=D2373),"","・報酬の「配置人数」には年間を通じた配置予定人数を記載してください。(※１)及び記入例参照")</f>
        <v>#REF!</v>
      </c>
      <c r="S2408" s="652"/>
      <c r="T2408" s="652"/>
      <c r="U2408" s="652"/>
      <c r="V2408" s="652"/>
      <c r="W2408" s="653"/>
      <c r="X2408" s="31" t="str">
        <f>IF(AND(O2408="○",T2408="○"),"①か②の",IF(AND(O2408="―",T2408="―"),"エラー",""))</f>
        <v/>
      </c>
    </row>
    <row r="2409" spans="1:33" s="7" customFormat="1" ht="17.45" customHeight="1" x14ac:dyDescent="0.15">
      <c r="A2409" s="320"/>
      <c r="B2409" s="624"/>
      <c r="C2409" s="348" t="s">
        <v>224</v>
      </c>
      <c r="D2409" s="349"/>
      <c r="E2409" s="349"/>
      <c r="F2409" s="350"/>
      <c r="G2409" s="354" t="s">
        <v>225</v>
      </c>
      <c r="H2409" s="354"/>
      <c r="I2409" s="354"/>
      <c r="J2409" s="355" t="s">
        <v>242</v>
      </c>
      <c r="K2409" s="356"/>
      <c r="L2409" s="356"/>
      <c r="M2409" s="356"/>
      <c r="N2409" s="356"/>
      <c r="O2409" s="356"/>
      <c r="P2409" s="356"/>
      <c r="Q2409" s="356"/>
      <c r="R2409" s="651" t="e">
        <f>IF(AND(OR(COUNTIF(J2410,"①*"),COUNTIF(J2410,"②*")),AND(E2399&lt;&gt;"",E2400&lt;&gt;"",G2404="○",G2406="○",G2408="○",J2408="○",N2408="○",G2410="○")),"","・【成果目標】・【成果指標】・【部活動指導員について】・【支給要件の確認】・【部活動指導員の指導状況】・【地域連携・地域移行に資する取組】のいずれかに未入力箇所あり。")</f>
        <v>#REF!</v>
      </c>
      <c r="S2409" s="546"/>
      <c r="T2409" s="546"/>
      <c r="U2409" s="546"/>
      <c r="V2409" s="546"/>
      <c r="W2409" s="547"/>
    </row>
    <row r="2410" spans="1:33" s="7" customFormat="1" ht="26.45" customHeight="1" thickBot="1" x14ac:dyDescent="0.2">
      <c r="A2410" s="320"/>
      <c r="B2410" s="625"/>
      <c r="C2410" s="351"/>
      <c r="D2410" s="352"/>
      <c r="E2410" s="352"/>
      <c r="F2410" s="353"/>
      <c r="G2410" s="363" t="e">
        <f>IF(#REF!="","",#REF!)</f>
        <v>#REF!</v>
      </c>
      <c r="H2410" s="363"/>
      <c r="I2410" s="363"/>
      <c r="J2410" s="657" t="e">
        <f>IF(#REF!="","",#REF!)</f>
        <v>#REF!</v>
      </c>
      <c r="K2410" s="658"/>
      <c r="L2410" s="658"/>
      <c r="M2410" s="658"/>
      <c r="N2410" s="658"/>
      <c r="O2410" s="658"/>
      <c r="P2410" s="658"/>
      <c r="Q2410" s="658"/>
      <c r="R2410" s="654"/>
      <c r="S2410" s="655"/>
      <c r="T2410" s="655"/>
      <c r="U2410" s="655"/>
      <c r="V2410" s="655"/>
      <c r="W2410" s="656"/>
      <c r="X2410" s="31" t="str">
        <f>IF(AND(O2410="○",T2410="○"),"①か②の",IF(AND(O2410="―",T2410="―"),"エラー",""))</f>
        <v/>
      </c>
    </row>
    <row r="2411" spans="1:33" s="7" customFormat="1" ht="26.45" customHeight="1" x14ac:dyDescent="0.15">
      <c r="A2411" s="24" t="str">
        <f>IF(OR(COUNTIF(C2413,"*区"),COUNTIF(C2413,"*市"),COUNTIF(C2413,"*町"),COUNTIF(C2413,"*村"),COUNTIF(C2413,"*組合")),"○","市町村名×")</f>
        <v>市町村名×</v>
      </c>
      <c r="B2411" s="490" t="s">
        <v>106</v>
      </c>
      <c r="C2411" s="659" t="s">
        <v>236</v>
      </c>
      <c r="D2411" s="661" t="s">
        <v>237</v>
      </c>
      <c r="E2411" s="409" t="s">
        <v>191</v>
      </c>
      <c r="F2411" s="410"/>
      <c r="G2411" s="410"/>
      <c r="H2411" s="410"/>
      <c r="I2411" s="410"/>
      <c r="J2411" s="410"/>
      <c r="K2411" s="410"/>
      <c r="L2411" s="410"/>
      <c r="M2411" s="410"/>
      <c r="N2411" s="410"/>
      <c r="O2411" s="410"/>
      <c r="P2411" s="410"/>
      <c r="Q2411" s="410"/>
      <c r="R2411" s="410"/>
      <c r="S2411" s="410"/>
      <c r="T2411" s="410"/>
      <c r="U2411" s="492" t="s">
        <v>192</v>
      </c>
      <c r="V2411" s="492" t="s">
        <v>238</v>
      </c>
      <c r="W2411" s="517" t="s">
        <v>193</v>
      </c>
      <c r="X2411" s="25" t="e">
        <f>IF(OR(AF2415=2,NOT(AND(V2413&gt;0.3*U2413,V2413&lt;0.4*U2413,V2413&gt;=W2413))),"※３参照：【Ｕ列】都道府県補助額を確認してください","")</f>
        <v>#REF!</v>
      </c>
      <c r="Y2411" s="26"/>
    </row>
    <row r="2412" spans="1:33" s="7" customFormat="1" ht="21.6" customHeight="1" thickBot="1" x14ac:dyDescent="0.2">
      <c r="A2412" s="24" t="str">
        <f>IF(B2413="都道府県確認欄","No.不備","")</f>
        <v/>
      </c>
      <c r="B2412" s="491"/>
      <c r="C2412" s="660"/>
      <c r="D2412" s="662"/>
      <c r="E2412" s="411"/>
      <c r="F2412" s="412"/>
      <c r="G2412" s="412"/>
      <c r="H2412" s="412"/>
      <c r="I2412" s="412"/>
      <c r="J2412" s="412"/>
      <c r="K2412" s="412"/>
      <c r="L2412" s="412"/>
      <c r="M2412" s="412"/>
      <c r="N2412" s="412"/>
      <c r="O2412" s="412"/>
      <c r="P2412" s="412"/>
      <c r="Q2412" s="412"/>
      <c r="R2412" s="412"/>
      <c r="S2412" s="412"/>
      <c r="T2412" s="412"/>
      <c r="U2412" s="493"/>
      <c r="V2412" s="493"/>
      <c r="W2412" s="518"/>
      <c r="X2412" s="25" t="e">
        <f>IF(AND(W2413&lt;=U2413/3,MOD(W2413,1000)=0,NOT(W2413=0),AG2415=1),"","※３参照：【Ｖ列】国庫補助希望額を確認してください。")</f>
        <v>#REF!</v>
      </c>
      <c r="Y2412" s="26"/>
    </row>
    <row r="2413" spans="1:33" s="7" customFormat="1" ht="24" customHeight="1" x14ac:dyDescent="0.15">
      <c r="A2413" s="14"/>
      <c r="B2413" s="622" t="str">
        <f>IFERROR(IF(OR(COUNTIF(C2413,"*区"),COUNTIF(C2413,"*市"),COUNTIF(C2413,"*町"),COUNTIF(C2413,"*村"),COUNTIF(C2413,"*組合")),B2373+1,"－"),"都道府県確認欄")</f>
        <v>－</v>
      </c>
      <c r="C2413" s="626" t="e">
        <f>#REF!</f>
        <v>#REF!</v>
      </c>
      <c r="D2413" s="629" t="e">
        <f>SUM($F2415:$F2434)</f>
        <v>#REF!</v>
      </c>
      <c r="E2413" s="523" t="s">
        <v>194</v>
      </c>
      <c r="F2413" s="524" t="s">
        <v>195</v>
      </c>
      <c r="G2413" s="526" t="s">
        <v>196</v>
      </c>
      <c r="H2413" s="528" t="s">
        <v>197</v>
      </c>
      <c r="I2413" s="423" t="s">
        <v>198</v>
      </c>
      <c r="J2413" s="424"/>
      <c r="K2413" s="425"/>
      <c r="L2413" s="429" t="s">
        <v>100</v>
      </c>
      <c r="M2413" s="430"/>
      <c r="N2413" s="430"/>
      <c r="O2413" s="430"/>
      <c r="P2413" s="430"/>
      <c r="Q2413" s="430"/>
      <c r="R2413" s="430"/>
      <c r="S2413" s="431"/>
      <c r="T2413" s="413" t="s">
        <v>199</v>
      </c>
      <c r="U2413" s="415" t="e">
        <f>SUM($T2415,$O2436,$T2436)</f>
        <v>#REF!</v>
      </c>
      <c r="V2413" s="665" t="e">
        <f>#REF!</f>
        <v>#REF!</v>
      </c>
      <c r="W2413" s="667" t="e">
        <f>#REF!</f>
        <v>#REF!</v>
      </c>
      <c r="X2413" s="23" t="e">
        <f>IF(AND(AD2415=1,AE2415=1,AF2415=1,AG2415=1),"","入力不備あり")</f>
        <v>#REF!</v>
      </c>
      <c r="Y2413" s="26"/>
    </row>
    <row r="2414" spans="1:33" s="7" customFormat="1" ht="12.6" customHeight="1" thickBot="1" x14ac:dyDescent="0.2">
      <c r="A2414" s="14"/>
      <c r="B2414" s="623"/>
      <c r="C2414" s="627"/>
      <c r="D2414" s="630"/>
      <c r="E2414" s="523"/>
      <c r="F2414" s="525"/>
      <c r="G2414" s="527"/>
      <c r="H2414" s="529"/>
      <c r="I2414" s="426"/>
      <c r="J2414" s="427"/>
      <c r="K2414" s="428"/>
      <c r="L2414" s="432"/>
      <c r="M2414" s="432"/>
      <c r="N2414" s="432"/>
      <c r="O2414" s="432"/>
      <c r="P2414" s="432"/>
      <c r="Q2414" s="432"/>
      <c r="R2414" s="432"/>
      <c r="S2414" s="433"/>
      <c r="T2414" s="414"/>
      <c r="U2414" s="416"/>
      <c r="V2414" s="666"/>
      <c r="W2414" s="565"/>
      <c r="X2414" s="26"/>
      <c r="Y2414" s="7" t="s">
        <v>180</v>
      </c>
      <c r="Z2414" s="7" t="s">
        <v>200</v>
      </c>
      <c r="AA2414" s="7" t="s">
        <v>201</v>
      </c>
      <c r="AB2414" s="7" t="s">
        <v>202</v>
      </c>
      <c r="AD2414" s="7" t="s">
        <v>203</v>
      </c>
      <c r="AE2414" s="7" t="s">
        <v>107</v>
      </c>
      <c r="AF2414" s="7" t="s">
        <v>239</v>
      </c>
      <c r="AG2414" s="7" t="s">
        <v>204</v>
      </c>
    </row>
    <row r="2415" spans="1:33" s="7" customFormat="1" ht="17.45" customHeight="1" x14ac:dyDescent="0.15">
      <c r="A2415" s="27" t="e">
        <f>IF(AND(F2415&lt;&gt;"",G2415&lt;&gt;"",H2415&lt;&gt;"",I2415&lt;&gt;""),"","入力不備あり")</f>
        <v>#REF!</v>
      </c>
      <c r="B2415" s="623"/>
      <c r="C2415" s="628"/>
      <c r="D2415" s="631"/>
      <c r="E2415" s="523"/>
      <c r="F2415" s="47" t="e">
        <f>IF(#REF!="","",#REF!)</f>
        <v>#REF!</v>
      </c>
      <c r="G2415" s="49" t="e">
        <f>IF(#REF!="","",#REF!)</f>
        <v>#REF!</v>
      </c>
      <c r="H2415" s="54" t="e">
        <f>IF(#REF!="","",#REF!)</f>
        <v>#REF!</v>
      </c>
      <c r="I2415" s="385" t="str">
        <f>IFERROR(INT(G2415*H2415),"")</f>
        <v/>
      </c>
      <c r="J2415" s="386"/>
      <c r="K2415" s="387"/>
      <c r="L2415" s="613" t="e">
        <f>IF(#REF!="","",#REF!)</f>
        <v>#REF!</v>
      </c>
      <c r="M2415" s="613"/>
      <c r="N2415" s="613"/>
      <c r="O2415" s="613"/>
      <c r="P2415" s="613"/>
      <c r="Q2415" s="613"/>
      <c r="R2415" s="613"/>
      <c r="S2415" s="614"/>
      <c r="T2415" s="567">
        <f>SUM($I2415:$K2434)</f>
        <v>0</v>
      </c>
      <c r="U2415" s="416"/>
      <c r="V2415" s="666"/>
      <c r="W2415" s="565"/>
      <c r="X2415" s="23" t="e">
        <f>IF(AND(Y2415=1,Z2415=1,AA2415=1,AB2415=1,AD2415=1,AE2415=1,AF2415=1,AG2415=1),"","入力不備あり")</f>
        <v>#REF!</v>
      </c>
      <c r="Y2415" s="7">
        <f>IFERROR(IF(F2415="",2,IF(AND(F2415&gt;=1,(MOD(F2415,1)=0)),1,IF(AND(F2415=0,L2415&lt;&gt;""),1,2))),2)</f>
        <v>2</v>
      </c>
      <c r="Z2415" s="7" t="e">
        <f>IF(G2415="",2,IF(G2415&lt;=1600,1,2))</f>
        <v>#REF!</v>
      </c>
      <c r="AA2415" s="7" t="e">
        <f>IF(H2415="",2,IF(H2415&gt;=0,1,2))</f>
        <v>#REF!</v>
      </c>
      <c r="AB2415" s="7" t="e">
        <f>IF(I2415=#REF!,1,2)</f>
        <v>#REF!</v>
      </c>
      <c r="AD2415" s="7" t="e">
        <f>IF(T2415=#REF!,1,2)</f>
        <v>#REF!</v>
      </c>
      <c r="AE2415" s="7" t="e">
        <f>IF(U2413=#REF!,1,2)</f>
        <v>#REF!</v>
      </c>
      <c r="AF2415" s="7" t="e">
        <f>IF(V2413=0,2,IF(#REF!="",2,IF(V2413=#REF!,1,2)))</f>
        <v>#REF!</v>
      </c>
      <c r="AG2415" s="7" t="e">
        <f>IF(W2413=0,2,IF(W2413=#REF!,1,2))</f>
        <v>#REF!</v>
      </c>
    </row>
    <row r="2416" spans="1:33" s="7" customFormat="1" ht="17.45" customHeight="1" x14ac:dyDescent="0.15">
      <c r="A2416" s="27" t="e">
        <f>IF(AND(F2416="",G2416="",H2416="",I2416="",L2416=""),"",IF(AND(F2416&lt;&gt;"",G2416&lt;&gt;"",H2416&lt;&gt;"",I2416&lt;&gt;""),"","入力不備あり"))</f>
        <v>#REF!</v>
      </c>
      <c r="B2416" s="623"/>
      <c r="C2416" s="628"/>
      <c r="D2416" s="631"/>
      <c r="E2416" s="523"/>
      <c r="F2416" s="47" t="e">
        <f>IF(#REF!="","",#REF!)</f>
        <v>#REF!</v>
      </c>
      <c r="G2416" s="49" t="e">
        <f>IF(#REF!="","",#REF!)</f>
        <v>#REF!</v>
      </c>
      <c r="H2416" s="54" t="e">
        <f>IF(#REF!="","",#REF!)</f>
        <v>#REF!</v>
      </c>
      <c r="I2416" s="385" t="str">
        <f>IFERROR(INT(G2416*H2416),"")</f>
        <v/>
      </c>
      <c r="J2416" s="386"/>
      <c r="K2416" s="387"/>
      <c r="L2416" s="613" t="e">
        <f>IF(#REF!="","",#REF!)</f>
        <v>#REF!</v>
      </c>
      <c r="M2416" s="613"/>
      <c r="N2416" s="613"/>
      <c r="O2416" s="613"/>
      <c r="P2416" s="613"/>
      <c r="Q2416" s="613"/>
      <c r="R2416" s="613"/>
      <c r="S2416" s="614"/>
      <c r="T2416" s="567"/>
      <c r="U2416" s="416"/>
      <c r="V2416" s="666"/>
      <c r="W2416" s="565"/>
      <c r="X2416" s="23" t="e">
        <f>IF(AND(Y2416=3,Z2416=3,AA2416=3),"",IF(AND(Y2416=1,Z2416=1,AA2416=1,AB2416=1),"","入力不備あり"))</f>
        <v>#REF!</v>
      </c>
      <c r="Y2416" s="7">
        <f>IFERROR(IF(F2416="",3,IF(AND(F2416&gt;=1,(MOD(F2416,1)=0)),1,IF(AND(F2416=0,L2416&lt;&gt;""),1,2))),2)</f>
        <v>2</v>
      </c>
      <c r="Z2416" s="7" t="e">
        <f>IF(G2416="",3,IF(G2416&lt;=1600,1,2))</f>
        <v>#REF!</v>
      </c>
      <c r="AA2416" s="7" t="e">
        <f>IF(H2416="",3,IF(H2416&gt;=0,1,2))</f>
        <v>#REF!</v>
      </c>
      <c r="AB2416" s="7" t="e">
        <f>IF(I2416=#REF!,1,2)</f>
        <v>#REF!</v>
      </c>
    </row>
    <row r="2417" spans="1:28" s="7" customFormat="1" ht="17.45" customHeight="1" x14ac:dyDescent="0.15">
      <c r="A2417" s="27" t="e">
        <f>IF(AND(F2417="",G2417="",H2417="",I2417="",L2417=""),"",IF(AND(F2417&lt;&gt;"",G2417&lt;&gt;"",H2417&lt;&gt;"",I2417&lt;&gt;""),"","入力不備あり"))</f>
        <v>#REF!</v>
      </c>
      <c r="B2417" s="623"/>
      <c r="C2417" s="628"/>
      <c r="D2417" s="631"/>
      <c r="E2417" s="523"/>
      <c r="F2417" s="47" t="e">
        <f>IF(#REF!="","",#REF!)</f>
        <v>#REF!</v>
      </c>
      <c r="G2417" s="49" t="e">
        <f>IF(#REF!="","",#REF!)</f>
        <v>#REF!</v>
      </c>
      <c r="H2417" s="54" t="e">
        <f>IF(#REF!="","",#REF!)</f>
        <v>#REF!</v>
      </c>
      <c r="I2417" s="385" t="str">
        <f t="shared" ref="I2417:I2434" si="421">IFERROR(INT(G2417*H2417),"")</f>
        <v/>
      </c>
      <c r="J2417" s="386"/>
      <c r="K2417" s="387"/>
      <c r="L2417" s="613" t="e">
        <f>IF(#REF!="","",#REF!)</f>
        <v>#REF!</v>
      </c>
      <c r="M2417" s="613"/>
      <c r="N2417" s="613"/>
      <c r="O2417" s="613"/>
      <c r="P2417" s="613"/>
      <c r="Q2417" s="613"/>
      <c r="R2417" s="613"/>
      <c r="S2417" s="614"/>
      <c r="T2417" s="567"/>
      <c r="U2417" s="416"/>
      <c r="V2417" s="666"/>
      <c r="W2417" s="565"/>
      <c r="X2417" s="23" t="e">
        <f t="shared" ref="X2417:X2434" si="422">IF(AND(Y2417=3,Z2417=3,AA2417=3),"",IF(AND(Y2417=1,Z2417=1,AA2417=1,AB2417=1),"","入力不備あり"))</f>
        <v>#REF!</v>
      </c>
      <c r="Y2417" s="7">
        <f t="shared" ref="Y2417:Y2434" si="423">IFERROR(IF(F2417="",3,IF(AND(F2417&gt;=1,(MOD(F2417,1)=0)),1,IF(AND(F2417=0,L2417&lt;&gt;""),1,2))),2)</f>
        <v>2</v>
      </c>
      <c r="Z2417" s="7" t="e">
        <f t="shared" ref="Z2417:Z2434" si="424">IF(G2417="",3,IF(G2417&lt;=1600,1,2))</f>
        <v>#REF!</v>
      </c>
      <c r="AA2417" s="7" t="e">
        <f t="shared" ref="AA2417:AA2434" si="425">IF(H2417="",3,IF(H2417&gt;=0,1,2))</f>
        <v>#REF!</v>
      </c>
      <c r="AB2417" s="7" t="e">
        <f>IF(I2417=#REF!,1,2)</f>
        <v>#REF!</v>
      </c>
    </row>
    <row r="2418" spans="1:28" s="7" customFormat="1" ht="17.45" customHeight="1" x14ac:dyDescent="0.15">
      <c r="A2418" s="27" t="e">
        <f t="shared" ref="A2418:A2434" si="426">IF(AND(F2418="",G2418="",H2418="",I2418="",L2418=""),"",IF(AND(F2418&lt;&gt;"",G2418&lt;&gt;"",H2418&lt;&gt;"",I2418&lt;&gt;""),"","入力不備あり"))</f>
        <v>#REF!</v>
      </c>
      <c r="B2418" s="623"/>
      <c r="C2418" s="628"/>
      <c r="D2418" s="631"/>
      <c r="E2418" s="523"/>
      <c r="F2418" s="47" t="e">
        <f>IF(#REF!="","",#REF!)</f>
        <v>#REF!</v>
      </c>
      <c r="G2418" s="49" t="e">
        <f>IF(#REF!="","",#REF!)</f>
        <v>#REF!</v>
      </c>
      <c r="H2418" s="54" t="e">
        <f>IF(#REF!="","",#REF!)</f>
        <v>#REF!</v>
      </c>
      <c r="I2418" s="385" t="str">
        <f t="shared" si="421"/>
        <v/>
      </c>
      <c r="J2418" s="386"/>
      <c r="K2418" s="387"/>
      <c r="L2418" s="613" t="e">
        <f>IF(#REF!="","",#REF!)</f>
        <v>#REF!</v>
      </c>
      <c r="M2418" s="613"/>
      <c r="N2418" s="613"/>
      <c r="O2418" s="613"/>
      <c r="P2418" s="613"/>
      <c r="Q2418" s="613"/>
      <c r="R2418" s="613"/>
      <c r="S2418" s="614"/>
      <c r="T2418" s="567"/>
      <c r="U2418" s="416"/>
      <c r="V2418" s="666"/>
      <c r="W2418" s="565"/>
      <c r="X2418" s="23" t="e">
        <f t="shared" si="422"/>
        <v>#REF!</v>
      </c>
      <c r="Y2418" s="7">
        <f t="shared" si="423"/>
        <v>2</v>
      </c>
      <c r="Z2418" s="7" t="e">
        <f t="shared" si="424"/>
        <v>#REF!</v>
      </c>
      <c r="AA2418" s="7" t="e">
        <f t="shared" si="425"/>
        <v>#REF!</v>
      </c>
      <c r="AB2418" s="7" t="e">
        <f>IF(I2418=#REF!,1,2)</f>
        <v>#REF!</v>
      </c>
    </row>
    <row r="2419" spans="1:28" s="7" customFormat="1" ht="17.45" customHeight="1" x14ac:dyDescent="0.15">
      <c r="A2419" s="27" t="e">
        <f t="shared" si="426"/>
        <v>#REF!</v>
      </c>
      <c r="B2419" s="623"/>
      <c r="C2419" s="628"/>
      <c r="D2419" s="631"/>
      <c r="E2419" s="523"/>
      <c r="F2419" s="47" t="e">
        <f>IF(#REF!="","",#REF!)</f>
        <v>#REF!</v>
      </c>
      <c r="G2419" s="49" t="e">
        <f>IF(#REF!="","",#REF!)</f>
        <v>#REF!</v>
      </c>
      <c r="H2419" s="54" t="e">
        <f>IF(#REF!="","",#REF!)</f>
        <v>#REF!</v>
      </c>
      <c r="I2419" s="385" t="str">
        <f t="shared" si="421"/>
        <v/>
      </c>
      <c r="J2419" s="386"/>
      <c r="K2419" s="387"/>
      <c r="L2419" s="613" t="e">
        <f>IF(#REF!="","",#REF!)</f>
        <v>#REF!</v>
      </c>
      <c r="M2419" s="613"/>
      <c r="N2419" s="613"/>
      <c r="O2419" s="613"/>
      <c r="P2419" s="613"/>
      <c r="Q2419" s="613"/>
      <c r="R2419" s="613"/>
      <c r="S2419" s="614"/>
      <c r="T2419" s="567"/>
      <c r="U2419" s="416"/>
      <c r="V2419" s="666"/>
      <c r="W2419" s="565"/>
      <c r="X2419" s="23" t="e">
        <f t="shared" si="422"/>
        <v>#REF!</v>
      </c>
      <c r="Y2419" s="7">
        <f t="shared" si="423"/>
        <v>2</v>
      </c>
      <c r="Z2419" s="7" t="e">
        <f t="shared" si="424"/>
        <v>#REF!</v>
      </c>
      <c r="AA2419" s="7" t="e">
        <f t="shared" si="425"/>
        <v>#REF!</v>
      </c>
      <c r="AB2419" s="7" t="e">
        <f>IF(I2419=#REF!,1,2)</f>
        <v>#REF!</v>
      </c>
    </row>
    <row r="2420" spans="1:28" s="7" customFormat="1" ht="17.45" customHeight="1" x14ac:dyDescent="0.15">
      <c r="A2420" s="27" t="e">
        <f t="shared" si="426"/>
        <v>#REF!</v>
      </c>
      <c r="B2420" s="623"/>
      <c r="C2420" s="628"/>
      <c r="D2420" s="631"/>
      <c r="E2420" s="523"/>
      <c r="F2420" s="47" t="e">
        <f>IF(#REF!="","",#REF!)</f>
        <v>#REF!</v>
      </c>
      <c r="G2420" s="49" t="e">
        <f>IF(#REF!="","",#REF!)</f>
        <v>#REF!</v>
      </c>
      <c r="H2420" s="54" t="e">
        <f>IF(#REF!="","",#REF!)</f>
        <v>#REF!</v>
      </c>
      <c r="I2420" s="385" t="str">
        <f t="shared" si="421"/>
        <v/>
      </c>
      <c r="J2420" s="386"/>
      <c r="K2420" s="387"/>
      <c r="L2420" s="613" t="e">
        <f>IF(#REF!="","",#REF!)</f>
        <v>#REF!</v>
      </c>
      <c r="M2420" s="613"/>
      <c r="N2420" s="613"/>
      <c r="O2420" s="613"/>
      <c r="P2420" s="613"/>
      <c r="Q2420" s="613"/>
      <c r="R2420" s="613"/>
      <c r="S2420" s="614"/>
      <c r="T2420" s="567"/>
      <c r="U2420" s="416"/>
      <c r="V2420" s="666"/>
      <c r="W2420" s="565"/>
      <c r="X2420" s="23" t="e">
        <f t="shared" si="422"/>
        <v>#REF!</v>
      </c>
      <c r="Y2420" s="7">
        <f t="shared" si="423"/>
        <v>2</v>
      </c>
      <c r="Z2420" s="7" t="e">
        <f t="shared" si="424"/>
        <v>#REF!</v>
      </c>
      <c r="AA2420" s="7" t="e">
        <f t="shared" si="425"/>
        <v>#REF!</v>
      </c>
      <c r="AB2420" s="7" t="e">
        <f>IF(I2420=#REF!,1,2)</f>
        <v>#REF!</v>
      </c>
    </row>
    <row r="2421" spans="1:28" s="7" customFormat="1" ht="17.45" customHeight="1" x14ac:dyDescent="0.15">
      <c r="A2421" s="27" t="e">
        <f t="shared" si="426"/>
        <v>#REF!</v>
      </c>
      <c r="B2421" s="623"/>
      <c r="C2421" s="628"/>
      <c r="D2421" s="631"/>
      <c r="E2421" s="523"/>
      <c r="F2421" s="47" t="e">
        <f>IF(#REF!="","",#REF!)</f>
        <v>#REF!</v>
      </c>
      <c r="G2421" s="49" t="e">
        <f>IF(#REF!="","",#REF!)</f>
        <v>#REF!</v>
      </c>
      <c r="H2421" s="54" t="e">
        <f>IF(#REF!="","",#REF!)</f>
        <v>#REF!</v>
      </c>
      <c r="I2421" s="385" t="str">
        <f t="shared" si="421"/>
        <v/>
      </c>
      <c r="J2421" s="386"/>
      <c r="K2421" s="387"/>
      <c r="L2421" s="613" t="e">
        <f>IF(#REF!="","",#REF!)</f>
        <v>#REF!</v>
      </c>
      <c r="M2421" s="613"/>
      <c r="N2421" s="613"/>
      <c r="O2421" s="613"/>
      <c r="P2421" s="613"/>
      <c r="Q2421" s="613"/>
      <c r="R2421" s="613"/>
      <c r="S2421" s="614"/>
      <c r="T2421" s="567"/>
      <c r="U2421" s="416"/>
      <c r="V2421" s="666"/>
      <c r="W2421" s="565"/>
      <c r="X2421" s="23" t="e">
        <f t="shared" si="422"/>
        <v>#REF!</v>
      </c>
      <c r="Y2421" s="7">
        <f t="shared" si="423"/>
        <v>2</v>
      </c>
      <c r="Z2421" s="7" t="e">
        <f t="shared" si="424"/>
        <v>#REF!</v>
      </c>
      <c r="AA2421" s="7" t="e">
        <f t="shared" si="425"/>
        <v>#REF!</v>
      </c>
      <c r="AB2421" s="7" t="e">
        <f>IF(I2421=#REF!,1,2)</f>
        <v>#REF!</v>
      </c>
    </row>
    <row r="2422" spans="1:28" s="7" customFormat="1" ht="17.45" customHeight="1" x14ac:dyDescent="0.15">
      <c r="A2422" s="27" t="e">
        <f t="shared" si="426"/>
        <v>#REF!</v>
      </c>
      <c r="B2422" s="623"/>
      <c r="C2422" s="628"/>
      <c r="D2422" s="631"/>
      <c r="E2422" s="523"/>
      <c r="F2422" s="47" t="e">
        <f>IF(#REF!="","",#REF!)</f>
        <v>#REF!</v>
      </c>
      <c r="G2422" s="49" t="e">
        <f>IF(#REF!="","",#REF!)</f>
        <v>#REF!</v>
      </c>
      <c r="H2422" s="54" t="e">
        <f>IF(#REF!="","",#REF!)</f>
        <v>#REF!</v>
      </c>
      <c r="I2422" s="385" t="str">
        <f t="shared" si="421"/>
        <v/>
      </c>
      <c r="J2422" s="386"/>
      <c r="K2422" s="387"/>
      <c r="L2422" s="613" t="e">
        <f>IF(#REF!="","",#REF!)</f>
        <v>#REF!</v>
      </c>
      <c r="M2422" s="613"/>
      <c r="N2422" s="613"/>
      <c r="O2422" s="613"/>
      <c r="P2422" s="613"/>
      <c r="Q2422" s="613"/>
      <c r="R2422" s="613"/>
      <c r="S2422" s="614"/>
      <c r="T2422" s="567"/>
      <c r="U2422" s="416"/>
      <c r="V2422" s="666"/>
      <c r="W2422" s="565"/>
      <c r="X2422" s="23" t="e">
        <f t="shared" si="422"/>
        <v>#REF!</v>
      </c>
      <c r="Y2422" s="7">
        <f t="shared" si="423"/>
        <v>2</v>
      </c>
      <c r="Z2422" s="7" t="e">
        <f t="shared" si="424"/>
        <v>#REF!</v>
      </c>
      <c r="AA2422" s="7" t="e">
        <f t="shared" si="425"/>
        <v>#REF!</v>
      </c>
      <c r="AB2422" s="7" t="e">
        <f>IF(I2422=#REF!,1,2)</f>
        <v>#REF!</v>
      </c>
    </row>
    <row r="2423" spans="1:28" s="7" customFormat="1" ht="17.45" customHeight="1" x14ac:dyDescent="0.15">
      <c r="A2423" s="27" t="e">
        <f t="shared" si="426"/>
        <v>#REF!</v>
      </c>
      <c r="B2423" s="623"/>
      <c r="C2423" s="628"/>
      <c r="D2423" s="631"/>
      <c r="E2423" s="523"/>
      <c r="F2423" s="47" t="e">
        <f>IF(#REF!="","",#REF!)</f>
        <v>#REF!</v>
      </c>
      <c r="G2423" s="49" t="e">
        <f>IF(#REF!="","",#REF!)</f>
        <v>#REF!</v>
      </c>
      <c r="H2423" s="54" t="e">
        <f>IF(#REF!="","",#REF!)</f>
        <v>#REF!</v>
      </c>
      <c r="I2423" s="385" t="str">
        <f t="shared" si="421"/>
        <v/>
      </c>
      <c r="J2423" s="386"/>
      <c r="K2423" s="387"/>
      <c r="L2423" s="613" t="e">
        <f>IF(#REF!="","",#REF!)</f>
        <v>#REF!</v>
      </c>
      <c r="M2423" s="613"/>
      <c r="N2423" s="613"/>
      <c r="O2423" s="613"/>
      <c r="P2423" s="613"/>
      <c r="Q2423" s="613"/>
      <c r="R2423" s="613"/>
      <c r="S2423" s="614"/>
      <c r="T2423" s="567"/>
      <c r="U2423" s="416"/>
      <c r="V2423" s="666"/>
      <c r="W2423" s="565"/>
      <c r="X2423" s="23" t="e">
        <f t="shared" si="422"/>
        <v>#REF!</v>
      </c>
      <c r="Y2423" s="7">
        <f t="shared" si="423"/>
        <v>2</v>
      </c>
      <c r="Z2423" s="7" t="e">
        <f t="shared" si="424"/>
        <v>#REF!</v>
      </c>
      <c r="AA2423" s="7" t="e">
        <f t="shared" si="425"/>
        <v>#REF!</v>
      </c>
      <c r="AB2423" s="7" t="e">
        <f>IF(I2423=#REF!,1,2)</f>
        <v>#REF!</v>
      </c>
    </row>
    <row r="2424" spans="1:28" s="7" customFormat="1" ht="17.45" customHeight="1" x14ac:dyDescent="0.15">
      <c r="A2424" s="27" t="e">
        <f t="shared" si="426"/>
        <v>#REF!</v>
      </c>
      <c r="B2424" s="623"/>
      <c r="C2424" s="628"/>
      <c r="D2424" s="631"/>
      <c r="E2424" s="523"/>
      <c r="F2424" s="47" t="e">
        <f>IF(#REF!="","",#REF!)</f>
        <v>#REF!</v>
      </c>
      <c r="G2424" s="49" t="e">
        <f>IF(#REF!="","",#REF!)</f>
        <v>#REF!</v>
      </c>
      <c r="H2424" s="54" t="e">
        <f>IF(#REF!="","",#REF!)</f>
        <v>#REF!</v>
      </c>
      <c r="I2424" s="385" t="str">
        <f t="shared" si="421"/>
        <v/>
      </c>
      <c r="J2424" s="386"/>
      <c r="K2424" s="387"/>
      <c r="L2424" s="613" t="e">
        <f>IF(#REF!="","",#REF!)</f>
        <v>#REF!</v>
      </c>
      <c r="M2424" s="613"/>
      <c r="N2424" s="613"/>
      <c r="O2424" s="613"/>
      <c r="P2424" s="613"/>
      <c r="Q2424" s="613"/>
      <c r="R2424" s="613"/>
      <c r="S2424" s="614"/>
      <c r="T2424" s="567"/>
      <c r="U2424" s="416"/>
      <c r="V2424" s="666"/>
      <c r="W2424" s="565"/>
      <c r="X2424" s="23" t="e">
        <f t="shared" si="422"/>
        <v>#REF!</v>
      </c>
      <c r="Y2424" s="7">
        <f t="shared" si="423"/>
        <v>2</v>
      </c>
      <c r="Z2424" s="7" t="e">
        <f t="shared" si="424"/>
        <v>#REF!</v>
      </c>
      <c r="AA2424" s="7" t="e">
        <f t="shared" si="425"/>
        <v>#REF!</v>
      </c>
      <c r="AB2424" s="7" t="e">
        <f>IF(I2424=#REF!,1,2)</f>
        <v>#REF!</v>
      </c>
    </row>
    <row r="2425" spans="1:28" s="7" customFormat="1" ht="17.45" customHeight="1" x14ac:dyDescent="0.15">
      <c r="A2425" s="27" t="e">
        <f t="shared" si="426"/>
        <v>#REF!</v>
      </c>
      <c r="B2425" s="623"/>
      <c r="C2425" s="628"/>
      <c r="D2425" s="631"/>
      <c r="E2425" s="523"/>
      <c r="F2425" s="47" t="e">
        <f>IF(#REF!="","",#REF!)</f>
        <v>#REF!</v>
      </c>
      <c r="G2425" s="49" t="e">
        <f>IF(#REF!="","",#REF!)</f>
        <v>#REF!</v>
      </c>
      <c r="H2425" s="54" t="e">
        <f>IF(#REF!="","",#REF!)</f>
        <v>#REF!</v>
      </c>
      <c r="I2425" s="385" t="str">
        <f t="shared" si="421"/>
        <v/>
      </c>
      <c r="J2425" s="386"/>
      <c r="K2425" s="387"/>
      <c r="L2425" s="613" t="e">
        <f>IF(#REF!="","",#REF!)</f>
        <v>#REF!</v>
      </c>
      <c r="M2425" s="613"/>
      <c r="N2425" s="613"/>
      <c r="O2425" s="613"/>
      <c r="P2425" s="613"/>
      <c r="Q2425" s="613"/>
      <c r="R2425" s="613"/>
      <c r="S2425" s="614"/>
      <c r="T2425" s="567"/>
      <c r="U2425" s="416"/>
      <c r="V2425" s="666"/>
      <c r="W2425" s="565"/>
      <c r="X2425" s="23" t="e">
        <f t="shared" si="422"/>
        <v>#REF!</v>
      </c>
      <c r="Y2425" s="7">
        <f t="shared" si="423"/>
        <v>2</v>
      </c>
      <c r="Z2425" s="7" t="e">
        <f t="shared" si="424"/>
        <v>#REF!</v>
      </c>
      <c r="AA2425" s="7" t="e">
        <f t="shared" si="425"/>
        <v>#REF!</v>
      </c>
      <c r="AB2425" s="7" t="e">
        <f>IF(I2425=#REF!,1,2)</f>
        <v>#REF!</v>
      </c>
    </row>
    <row r="2426" spans="1:28" s="7" customFormat="1" ht="17.45" customHeight="1" x14ac:dyDescent="0.15">
      <c r="A2426" s="27" t="e">
        <f t="shared" si="426"/>
        <v>#REF!</v>
      </c>
      <c r="B2426" s="623"/>
      <c r="C2426" s="628"/>
      <c r="D2426" s="631"/>
      <c r="E2426" s="523"/>
      <c r="F2426" s="47" t="e">
        <f>IF(#REF!="","",#REF!)</f>
        <v>#REF!</v>
      </c>
      <c r="G2426" s="49" t="e">
        <f>IF(#REF!="","",#REF!)</f>
        <v>#REF!</v>
      </c>
      <c r="H2426" s="54" t="e">
        <f>IF(#REF!="","",#REF!)</f>
        <v>#REF!</v>
      </c>
      <c r="I2426" s="385" t="str">
        <f t="shared" si="421"/>
        <v/>
      </c>
      <c r="J2426" s="386"/>
      <c r="K2426" s="387"/>
      <c r="L2426" s="613" t="e">
        <f>IF(#REF!="","",#REF!)</f>
        <v>#REF!</v>
      </c>
      <c r="M2426" s="613"/>
      <c r="N2426" s="613"/>
      <c r="O2426" s="613"/>
      <c r="P2426" s="613"/>
      <c r="Q2426" s="613"/>
      <c r="R2426" s="613"/>
      <c r="S2426" s="614"/>
      <c r="T2426" s="567"/>
      <c r="U2426" s="416"/>
      <c r="V2426" s="666"/>
      <c r="W2426" s="565"/>
      <c r="X2426" s="23" t="e">
        <f t="shared" si="422"/>
        <v>#REF!</v>
      </c>
      <c r="Y2426" s="7">
        <f t="shared" si="423"/>
        <v>2</v>
      </c>
      <c r="Z2426" s="7" t="e">
        <f t="shared" si="424"/>
        <v>#REF!</v>
      </c>
      <c r="AA2426" s="7" t="e">
        <f t="shared" si="425"/>
        <v>#REF!</v>
      </c>
      <c r="AB2426" s="7" t="e">
        <f>IF(I2426=#REF!,1,2)</f>
        <v>#REF!</v>
      </c>
    </row>
    <row r="2427" spans="1:28" s="7" customFormat="1" ht="17.45" customHeight="1" x14ac:dyDescent="0.15">
      <c r="A2427" s="27" t="e">
        <f t="shared" si="426"/>
        <v>#REF!</v>
      </c>
      <c r="B2427" s="623"/>
      <c r="C2427" s="628"/>
      <c r="D2427" s="631"/>
      <c r="E2427" s="523"/>
      <c r="F2427" s="47" t="e">
        <f>IF(#REF!="","",#REF!)</f>
        <v>#REF!</v>
      </c>
      <c r="G2427" s="49" t="e">
        <f>IF(#REF!="","",#REF!)</f>
        <v>#REF!</v>
      </c>
      <c r="H2427" s="54" t="e">
        <f>IF(#REF!="","",#REF!)</f>
        <v>#REF!</v>
      </c>
      <c r="I2427" s="385" t="str">
        <f t="shared" si="421"/>
        <v/>
      </c>
      <c r="J2427" s="386"/>
      <c r="K2427" s="387"/>
      <c r="L2427" s="613" t="e">
        <f>IF(#REF!="","",#REF!)</f>
        <v>#REF!</v>
      </c>
      <c r="M2427" s="613"/>
      <c r="N2427" s="613"/>
      <c r="O2427" s="613"/>
      <c r="P2427" s="613"/>
      <c r="Q2427" s="613"/>
      <c r="R2427" s="613"/>
      <c r="S2427" s="614"/>
      <c r="T2427" s="567"/>
      <c r="U2427" s="416"/>
      <c r="V2427" s="666"/>
      <c r="W2427" s="565"/>
      <c r="X2427" s="23" t="e">
        <f t="shared" si="422"/>
        <v>#REF!</v>
      </c>
      <c r="Y2427" s="7">
        <f t="shared" si="423"/>
        <v>2</v>
      </c>
      <c r="Z2427" s="7" t="e">
        <f t="shared" si="424"/>
        <v>#REF!</v>
      </c>
      <c r="AA2427" s="7" t="e">
        <f t="shared" si="425"/>
        <v>#REF!</v>
      </c>
      <c r="AB2427" s="7" t="e">
        <f>IF(I2427=#REF!,1,2)</f>
        <v>#REF!</v>
      </c>
    </row>
    <row r="2428" spans="1:28" s="7" customFormat="1" ht="17.45" customHeight="1" x14ac:dyDescent="0.15">
      <c r="A2428" s="27" t="e">
        <f t="shared" si="426"/>
        <v>#REF!</v>
      </c>
      <c r="B2428" s="623"/>
      <c r="C2428" s="628"/>
      <c r="D2428" s="631"/>
      <c r="E2428" s="523"/>
      <c r="F2428" s="47" t="e">
        <f>IF(#REF!="","",#REF!)</f>
        <v>#REF!</v>
      </c>
      <c r="G2428" s="49" t="e">
        <f>IF(#REF!="","",#REF!)</f>
        <v>#REF!</v>
      </c>
      <c r="H2428" s="54" t="e">
        <f>IF(#REF!="","",#REF!)</f>
        <v>#REF!</v>
      </c>
      <c r="I2428" s="385" t="str">
        <f t="shared" si="421"/>
        <v/>
      </c>
      <c r="J2428" s="386"/>
      <c r="K2428" s="387"/>
      <c r="L2428" s="613" t="e">
        <f>IF(#REF!="","",#REF!)</f>
        <v>#REF!</v>
      </c>
      <c r="M2428" s="613"/>
      <c r="N2428" s="613"/>
      <c r="O2428" s="613"/>
      <c r="P2428" s="613"/>
      <c r="Q2428" s="613"/>
      <c r="R2428" s="613"/>
      <c r="S2428" s="614"/>
      <c r="T2428" s="567"/>
      <c r="U2428" s="416"/>
      <c r="V2428" s="666"/>
      <c r="W2428" s="565"/>
      <c r="X2428" s="23" t="e">
        <f t="shared" si="422"/>
        <v>#REF!</v>
      </c>
      <c r="Y2428" s="7">
        <f t="shared" si="423"/>
        <v>2</v>
      </c>
      <c r="Z2428" s="7" t="e">
        <f t="shared" si="424"/>
        <v>#REF!</v>
      </c>
      <c r="AA2428" s="7" t="e">
        <f t="shared" si="425"/>
        <v>#REF!</v>
      </c>
      <c r="AB2428" s="7" t="e">
        <f>IF(I2428=#REF!,1,2)</f>
        <v>#REF!</v>
      </c>
    </row>
    <row r="2429" spans="1:28" s="7" customFormat="1" ht="17.45" customHeight="1" x14ac:dyDescent="0.15">
      <c r="A2429" s="27" t="e">
        <f t="shared" si="426"/>
        <v>#REF!</v>
      </c>
      <c r="B2429" s="623"/>
      <c r="C2429" s="628"/>
      <c r="D2429" s="631"/>
      <c r="E2429" s="523"/>
      <c r="F2429" s="47" t="e">
        <f>IF(#REF!="","",#REF!)</f>
        <v>#REF!</v>
      </c>
      <c r="G2429" s="49" t="e">
        <f>IF(#REF!="","",#REF!)</f>
        <v>#REF!</v>
      </c>
      <c r="H2429" s="54" t="e">
        <f>IF(#REF!="","",#REF!)</f>
        <v>#REF!</v>
      </c>
      <c r="I2429" s="385" t="str">
        <f t="shared" si="421"/>
        <v/>
      </c>
      <c r="J2429" s="386"/>
      <c r="K2429" s="387"/>
      <c r="L2429" s="613" t="e">
        <f>IF(#REF!="","",#REF!)</f>
        <v>#REF!</v>
      </c>
      <c r="M2429" s="613"/>
      <c r="N2429" s="613"/>
      <c r="O2429" s="613"/>
      <c r="P2429" s="613"/>
      <c r="Q2429" s="613"/>
      <c r="R2429" s="613"/>
      <c r="S2429" s="614"/>
      <c r="T2429" s="567"/>
      <c r="U2429" s="416"/>
      <c r="V2429" s="666"/>
      <c r="W2429" s="565"/>
      <c r="X2429" s="23" t="e">
        <f t="shared" si="422"/>
        <v>#REF!</v>
      </c>
      <c r="Y2429" s="7">
        <f t="shared" si="423"/>
        <v>2</v>
      </c>
      <c r="Z2429" s="7" t="e">
        <f t="shared" si="424"/>
        <v>#REF!</v>
      </c>
      <c r="AA2429" s="7" t="e">
        <f t="shared" si="425"/>
        <v>#REF!</v>
      </c>
      <c r="AB2429" s="7" t="e">
        <f>IF(I2429=#REF!,1,2)</f>
        <v>#REF!</v>
      </c>
    </row>
    <row r="2430" spans="1:28" s="7" customFormat="1" ht="17.45" customHeight="1" x14ac:dyDescent="0.15">
      <c r="A2430" s="27" t="e">
        <f t="shared" si="426"/>
        <v>#REF!</v>
      </c>
      <c r="B2430" s="623"/>
      <c r="C2430" s="628"/>
      <c r="D2430" s="631"/>
      <c r="E2430" s="523"/>
      <c r="F2430" s="47" t="e">
        <f>IF(#REF!="","",#REF!)</f>
        <v>#REF!</v>
      </c>
      <c r="G2430" s="49" t="e">
        <f>IF(#REF!="","",#REF!)</f>
        <v>#REF!</v>
      </c>
      <c r="H2430" s="54" t="e">
        <f>IF(#REF!="","",#REF!)</f>
        <v>#REF!</v>
      </c>
      <c r="I2430" s="385" t="str">
        <f t="shared" si="421"/>
        <v/>
      </c>
      <c r="J2430" s="386"/>
      <c r="K2430" s="387"/>
      <c r="L2430" s="613" t="e">
        <f>IF(#REF!="","",#REF!)</f>
        <v>#REF!</v>
      </c>
      <c r="M2430" s="613"/>
      <c r="N2430" s="613"/>
      <c r="O2430" s="613"/>
      <c r="P2430" s="613"/>
      <c r="Q2430" s="613"/>
      <c r="R2430" s="613"/>
      <c r="S2430" s="614"/>
      <c r="T2430" s="567"/>
      <c r="U2430" s="416"/>
      <c r="V2430" s="666"/>
      <c r="W2430" s="565"/>
      <c r="X2430" s="23" t="e">
        <f t="shared" si="422"/>
        <v>#REF!</v>
      </c>
      <c r="Y2430" s="7">
        <f t="shared" si="423"/>
        <v>2</v>
      </c>
      <c r="Z2430" s="7" t="e">
        <f t="shared" si="424"/>
        <v>#REF!</v>
      </c>
      <c r="AA2430" s="7" t="e">
        <f t="shared" si="425"/>
        <v>#REF!</v>
      </c>
      <c r="AB2430" s="7" t="e">
        <f>IF(I2430=#REF!,1,2)</f>
        <v>#REF!</v>
      </c>
    </row>
    <row r="2431" spans="1:28" s="7" customFormat="1" ht="17.45" customHeight="1" x14ac:dyDescent="0.15">
      <c r="A2431" s="27" t="e">
        <f t="shared" si="426"/>
        <v>#REF!</v>
      </c>
      <c r="B2431" s="623"/>
      <c r="C2431" s="628"/>
      <c r="D2431" s="631"/>
      <c r="E2431" s="523"/>
      <c r="F2431" s="47" t="e">
        <f>IF(#REF!="","",#REF!)</f>
        <v>#REF!</v>
      </c>
      <c r="G2431" s="49" t="e">
        <f>IF(#REF!="","",#REF!)</f>
        <v>#REF!</v>
      </c>
      <c r="H2431" s="54" t="e">
        <f>IF(#REF!="","",#REF!)</f>
        <v>#REF!</v>
      </c>
      <c r="I2431" s="385" t="str">
        <f t="shared" si="421"/>
        <v/>
      </c>
      <c r="J2431" s="386"/>
      <c r="K2431" s="387"/>
      <c r="L2431" s="613" t="e">
        <f>IF(#REF!="","",#REF!)</f>
        <v>#REF!</v>
      </c>
      <c r="M2431" s="613"/>
      <c r="N2431" s="613"/>
      <c r="O2431" s="613"/>
      <c r="P2431" s="613"/>
      <c r="Q2431" s="613"/>
      <c r="R2431" s="613"/>
      <c r="S2431" s="614"/>
      <c r="T2431" s="567"/>
      <c r="U2431" s="416"/>
      <c r="V2431" s="666"/>
      <c r="W2431" s="565"/>
      <c r="X2431" s="23" t="e">
        <f t="shared" si="422"/>
        <v>#REF!</v>
      </c>
      <c r="Y2431" s="7">
        <f t="shared" si="423"/>
        <v>2</v>
      </c>
      <c r="Z2431" s="7" t="e">
        <f t="shared" si="424"/>
        <v>#REF!</v>
      </c>
      <c r="AA2431" s="7" t="e">
        <f t="shared" si="425"/>
        <v>#REF!</v>
      </c>
      <c r="AB2431" s="7" t="e">
        <f>IF(I2431=#REF!,1,2)</f>
        <v>#REF!</v>
      </c>
    </row>
    <row r="2432" spans="1:28" s="7" customFormat="1" ht="17.45" customHeight="1" x14ac:dyDescent="0.15">
      <c r="A2432" s="27" t="e">
        <f t="shared" si="426"/>
        <v>#REF!</v>
      </c>
      <c r="B2432" s="623"/>
      <c r="C2432" s="628"/>
      <c r="D2432" s="631"/>
      <c r="E2432" s="523"/>
      <c r="F2432" s="47" t="e">
        <f>IF(#REF!="","",#REF!)</f>
        <v>#REF!</v>
      </c>
      <c r="G2432" s="49" t="e">
        <f>IF(#REF!="","",#REF!)</f>
        <v>#REF!</v>
      </c>
      <c r="H2432" s="54" t="e">
        <f>IF(#REF!="","",#REF!)</f>
        <v>#REF!</v>
      </c>
      <c r="I2432" s="385" t="str">
        <f t="shared" si="421"/>
        <v/>
      </c>
      <c r="J2432" s="386"/>
      <c r="K2432" s="387"/>
      <c r="L2432" s="613" t="e">
        <f>IF(#REF!="","",#REF!)</f>
        <v>#REF!</v>
      </c>
      <c r="M2432" s="613"/>
      <c r="N2432" s="613"/>
      <c r="O2432" s="613"/>
      <c r="P2432" s="613"/>
      <c r="Q2432" s="613"/>
      <c r="R2432" s="613"/>
      <c r="S2432" s="614"/>
      <c r="T2432" s="567"/>
      <c r="U2432" s="416"/>
      <c r="V2432" s="666"/>
      <c r="W2432" s="565"/>
      <c r="X2432" s="23" t="e">
        <f t="shared" si="422"/>
        <v>#REF!</v>
      </c>
      <c r="Y2432" s="7">
        <f t="shared" si="423"/>
        <v>2</v>
      </c>
      <c r="Z2432" s="7" t="e">
        <f t="shared" si="424"/>
        <v>#REF!</v>
      </c>
      <c r="AA2432" s="7" t="e">
        <f t="shared" si="425"/>
        <v>#REF!</v>
      </c>
      <c r="AB2432" s="7" t="e">
        <f>IF(I2432=#REF!,1,2)</f>
        <v>#REF!</v>
      </c>
    </row>
    <row r="2433" spans="1:30" s="7" customFormat="1" ht="17.45" customHeight="1" x14ac:dyDescent="0.15">
      <c r="A2433" s="27" t="e">
        <f t="shared" si="426"/>
        <v>#REF!</v>
      </c>
      <c r="B2433" s="623"/>
      <c r="C2433" s="628"/>
      <c r="D2433" s="631"/>
      <c r="E2433" s="523"/>
      <c r="F2433" s="47" t="e">
        <f>IF(#REF!="","",#REF!)</f>
        <v>#REF!</v>
      </c>
      <c r="G2433" s="49" t="e">
        <f>IF(#REF!="","",#REF!)</f>
        <v>#REF!</v>
      </c>
      <c r="H2433" s="54" t="e">
        <f>IF(#REF!="","",#REF!)</f>
        <v>#REF!</v>
      </c>
      <c r="I2433" s="385" t="str">
        <f t="shared" si="421"/>
        <v/>
      </c>
      <c r="J2433" s="386"/>
      <c r="K2433" s="387"/>
      <c r="L2433" s="613" t="e">
        <f>IF(#REF!="","",#REF!)</f>
        <v>#REF!</v>
      </c>
      <c r="M2433" s="613"/>
      <c r="N2433" s="613"/>
      <c r="O2433" s="613"/>
      <c r="P2433" s="613"/>
      <c r="Q2433" s="613"/>
      <c r="R2433" s="613"/>
      <c r="S2433" s="614"/>
      <c r="T2433" s="567"/>
      <c r="U2433" s="416"/>
      <c r="V2433" s="666"/>
      <c r="W2433" s="565"/>
      <c r="X2433" s="23" t="e">
        <f t="shared" si="422"/>
        <v>#REF!</v>
      </c>
      <c r="Y2433" s="7">
        <f t="shared" si="423"/>
        <v>2</v>
      </c>
      <c r="Z2433" s="7" t="e">
        <f t="shared" si="424"/>
        <v>#REF!</v>
      </c>
      <c r="AA2433" s="7" t="e">
        <f t="shared" si="425"/>
        <v>#REF!</v>
      </c>
      <c r="AB2433" s="7" t="e">
        <f>IF(I2433=#REF!,1,2)</f>
        <v>#REF!</v>
      </c>
    </row>
    <row r="2434" spans="1:30" s="7" customFormat="1" ht="17.45" customHeight="1" thickBot="1" x14ac:dyDescent="0.2">
      <c r="A2434" s="27" t="e">
        <f t="shared" si="426"/>
        <v>#REF!</v>
      </c>
      <c r="B2434" s="623"/>
      <c r="C2434" s="628"/>
      <c r="D2434" s="631"/>
      <c r="E2434" s="523"/>
      <c r="F2434" s="47" t="e">
        <f>IF(#REF!="","",#REF!)</f>
        <v>#REF!</v>
      </c>
      <c r="G2434" s="49" t="e">
        <f>IF(#REF!="","",#REF!)</f>
        <v>#REF!</v>
      </c>
      <c r="H2434" s="54" t="e">
        <f>IF(#REF!="","",#REF!)</f>
        <v>#REF!</v>
      </c>
      <c r="I2434" s="385" t="str">
        <f t="shared" si="421"/>
        <v/>
      </c>
      <c r="J2434" s="386"/>
      <c r="K2434" s="387"/>
      <c r="L2434" s="613" t="e">
        <f>IF(#REF!="","",#REF!)</f>
        <v>#REF!</v>
      </c>
      <c r="M2434" s="613"/>
      <c r="N2434" s="613"/>
      <c r="O2434" s="613"/>
      <c r="P2434" s="613"/>
      <c r="Q2434" s="613"/>
      <c r="R2434" s="613"/>
      <c r="S2434" s="614"/>
      <c r="T2434" s="668"/>
      <c r="U2434" s="416"/>
      <c r="V2434" s="666"/>
      <c r="W2434" s="565"/>
      <c r="X2434" s="23" t="e">
        <f t="shared" si="422"/>
        <v>#REF!</v>
      </c>
      <c r="Y2434" s="7">
        <f t="shared" si="423"/>
        <v>2</v>
      </c>
      <c r="Z2434" s="7" t="e">
        <f t="shared" si="424"/>
        <v>#REF!</v>
      </c>
      <c r="AA2434" s="7" t="e">
        <f t="shared" si="425"/>
        <v>#REF!</v>
      </c>
      <c r="AB2434" s="7" t="e">
        <f>IF(I2434=#REF!,1,2)</f>
        <v>#REF!</v>
      </c>
    </row>
    <row r="2435" spans="1:30" s="7" customFormat="1" ht="36" customHeight="1" thickBot="1" x14ac:dyDescent="0.2">
      <c r="A2435" s="13"/>
      <c r="B2435" s="623"/>
      <c r="C2435" s="628"/>
      <c r="D2435" s="631"/>
      <c r="E2435" s="508" t="s">
        <v>240</v>
      </c>
      <c r="F2435" s="511" t="s">
        <v>206</v>
      </c>
      <c r="G2435" s="435"/>
      <c r="H2435" s="434" t="s">
        <v>207</v>
      </c>
      <c r="I2435" s="435"/>
      <c r="J2435" s="435"/>
      <c r="K2435" s="435"/>
      <c r="L2435" s="436" t="s">
        <v>208</v>
      </c>
      <c r="M2435" s="436"/>
      <c r="N2435" s="436"/>
      <c r="O2435" s="669" t="s">
        <v>209</v>
      </c>
      <c r="P2435" s="670"/>
      <c r="Q2435" s="512" t="s">
        <v>210</v>
      </c>
      <c r="R2435" s="38" t="s">
        <v>206</v>
      </c>
      <c r="S2435" s="39" t="s">
        <v>202</v>
      </c>
      <c r="T2435" s="44" t="s">
        <v>211</v>
      </c>
      <c r="U2435" s="416"/>
      <c r="V2435" s="666"/>
      <c r="W2435" s="565"/>
      <c r="X2435" s="28"/>
      <c r="Y2435" s="21" t="s">
        <v>212</v>
      </c>
      <c r="Z2435" s="21" t="s">
        <v>210</v>
      </c>
      <c r="AB2435" s="45" t="s">
        <v>213</v>
      </c>
      <c r="AC2435" s="45" t="s">
        <v>214</v>
      </c>
      <c r="AD2435" s="22"/>
    </row>
    <row r="2436" spans="1:30" s="7" customFormat="1" ht="15" customHeight="1" x14ac:dyDescent="0.15">
      <c r="A2436" s="29"/>
      <c r="B2436" s="623"/>
      <c r="C2436" s="628"/>
      <c r="D2436" s="631"/>
      <c r="E2436" s="509"/>
      <c r="F2436" s="515" t="e">
        <f>IF(#REF!="","",#REF!)</f>
        <v>#REF!</v>
      </c>
      <c r="G2436" s="516"/>
      <c r="H2436" s="439" t="e">
        <f>IF(#REF!="","",#REF!)</f>
        <v>#REF!</v>
      </c>
      <c r="I2436" s="440"/>
      <c r="J2436" s="440"/>
      <c r="K2436" s="440"/>
      <c r="L2436" s="441" t="e">
        <f>IF(#REF!="","",#REF!)</f>
        <v>#REF!</v>
      </c>
      <c r="M2436" s="442"/>
      <c r="N2436" s="442"/>
      <c r="O2436" s="443" t="e">
        <f>SUM($L2436:$N2438)</f>
        <v>#REF!</v>
      </c>
      <c r="P2436" s="444"/>
      <c r="Q2436" s="513"/>
      <c r="R2436" s="42" t="e">
        <f>IF(#REF!="","",#REF!)</f>
        <v>#REF!</v>
      </c>
      <c r="S2436" s="40" t="e">
        <f>IF(#REF!="","",#REF!)</f>
        <v>#REF!</v>
      </c>
      <c r="T2436" s="617" t="e">
        <f>SUM($S2436:$S2438)</f>
        <v>#REF!</v>
      </c>
      <c r="U2436" s="416"/>
      <c r="V2436" s="666"/>
      <c r="W2436" s="565"/>
      <c r="X2436" s="23" t="e">
        <f>IF(OR(Y2436=2,Z2436=2,AB2436=2,AC2436=2),"入力不備あり","")</f>
        <v>#REF!</v>
      </c>
      <c r="Y2436" s="41" t="e">
        <f>IF(AND(F2436="",H2436="",L2436=""),"",IF(AND(F2436&lt;&gt;"",F2436&gt;0,L2436&lt;&gt;"",L2436&gt;0,H2436="○"),"",2))</f>
        <v>#REF!</v>
      </c>
      <c r="Z2436" s="41" t="e">
        <f>IF(AND(R2436="",S2436=""),"",IF(AND(R2436&gt;0,R2436&lt;&gt;"",S2436&gt;0,S2436&lt;&gt;""),"",2))</f>
        <v>#REF!</v>
      </c>
      <c r="AA2436" s="30"/>
      <c r="AB2436" s="7" t="e">
        <f>IF(AND(O2436=0,#REF!=0),"",IF(O2436=#REF!,1,2))</f>
        <v>#REF!</v>
      </c>
      <c r="AC2436" s="7" t="e">
        <f>IF(AND(T2436=0,#REF!=0),"",IF(T2436=#REF!,1,2))</f>
        <v>#REF!</v>
      </c>
    </row>
    <row r="2437" spans="1:30" s="7" customFormat="1" ht="15" customHeight="1" x14ac:dyDescent="0.15">
      <c r="A2437" s="29"/>
      <c r="B2437" s="623"/>
      <c r="C2437" s="628"/>
      <c r="D2437" s="631"/>
      <c r="E2437" s="509"/>
      <c r="F2437" s="500" t="e">
        <f>IF(#REF!="","",#REF!)</f>
        <v>#REF!</v>
      </c>
      <c r="G2437" s="501"/>
      <c r="H2437" s="448" t="e">
        <f>IF(#REF!="","",#REF!)</f>
        <v>#REF!</v>
      </c>
      <c r="I2437" s="449"/>
      <c r="J2437" s="449"/>
      <c r="K2437" s="449"/>
      <c r="L2437" s="450" t="e">
        <f>IF(#REF!="","",#REF!)</f>
        <v>#REF!</v>
      </c>
      <c r="M2437" s="451"/>
      <c r="N2437" s="451"/>
      <c r="O2437" s="445"/>
      <c r="P2437" s="444"/>
      <c r="Q2437" s="513"/>
      <c r="R2437" s="42" t="e">
        <f>IF(#REF!="","",#REF!)</f>
        <v>#REF!</v>
      </c>
      <c r="S2437" s="40" t="e">
        <f>IF(#REF!="","",#REF!)</f>
        <v>#REF!</v>
      </c>
      <c r="T2437" s="618"/>
      <c r="U2437" s="416"/>
      <c r="V2437" s="666"/>
      <c r="W2437" s="565"/>
      <c r="X2437" s="23" t="e">
        <f>IF(OR(Y2437=2,Z2437=2),"入力不備あり","")</f>
        <v>#REF!</v>
      </c>
      <c r="Y2437" s="41" t="e">
        <f>IF(AND(F2437="",H2437="",L2437=""),"",IF(AND(F2437&lt;&gt;"",F2437&gt;0,L2437&lt;&gt;"",L2437&gt;0,H2437="○"),"",2))</f>
        <v>#REF!</v>
      </c>
      <c r="Z2437" s="41" t="e">
        <f t="shared" ref="Z2437:Z2438" si="427">IF(AND(R2437="",S2437=""),"",IF(AND(R2437&gt;0,R2437&lt;&gt;"",S2437&gt;0,S2437&lt;&gt;""),"",2))</f>
        <v>#REF!</v>
      </c>
      <c r="AA2437" s="30"/>
    </row>
    <row r="2438" spans="1:30" s="7" customFormat="1" ht="15" customHeight="1" thickBot="1" x14ac:dyDescent="0.2">
      <c r="A2438" s="29"/>
      <c r="B2438" s="623"/>
      <c r="C2438" s="628"/>
      <c r="D2438" s="631"/>
      <c r="E2438" s="615"/>
      <c r="F2438" s="620" t="e">
        <f>IF(#REF!="","",#REF!)</f>
        <v>#REF!</v>
      </c>
      <c r="G2438" s="621"/>
      <c r="H2438" s="640" t="e">
        <f>IF(#REF!="","",#REF!)</f>
        <v>#REF!</v>
      </c>
      <c r="I2438" s="641"/>
      <c r="J2438" s="641"/>
      <c r="K2438" s="641"/>
      <c r="L2438" s="642" t="e">
        <f>IF(#REF!="","",#REF!)</f>
        <v>#REF!</v>
      </c>
      <c r="M2438" s="643"/>
      <c r="N2438" s="643"/>
      <c r="O2438" s="663"/>
      <c r="P2438" s="664"/>
      <c r="Q2438" s="616"/>
      <c r="R2438" s="59" t="e">
        <f>IF(#REF!="","",#REF!)</f>
        <v>#REF!</v>
      </c>
      <c r="S2438" s="60" t="e">
        <f>IF(#REF!="","",#REF!)</f>
        <v>#REF!</v>
      </c>
      <c r="T2438" s="619"/>
      <c r="U2438" s="416"/>
      <c r="V2438" s="666"/>
      <c r="W2438" s="565"/>
      <c r="X2438" s="23" t="e">
        <f>IF(OR(Y2438=2,Z2438=2),"入力不備あり","")</f>
        <v>#REF!</v>
      </c>
      <c r="Y2438" s="41" t="e">
        <f>IF(AND(F2438="",H2438="",L2438=""),"",IF(AND(F2438&lt;&gt;"",F2438&gt;0,L2438&lt;&gt;"",L2438&gt;0,H2438="○"),"",2))</f>
        <v>#REF!</v>
      </c>
      <c r="Z2438" s="41" t="e">
        <f t="shared" si="427"/>
        <v>#REF!</v>
      </c>
      <c r="AA2438" s="30"/>
    </row>
    <row r="2439" spans="1:30" s="7" customFormat="1" ht="27.6" customHeight="1" x14ac:dyDescent="0.15">
      <c r="A2439" s="320"/>
      <c r="B2439" s="624"/>
      <c r="C2439" s="326" t="s">
        <v>215</v>
      </c>
      <c r="D2439" s="327"/>
      <c r="E2439" s="608" t="e">
        <f>IF(#REF!="","",#REF!)</f>
        <v>#REF!</v>
      </c>
      <c r="F2439" s="609"/>
      <c r="G2439" s="609"/>
      <c r="H2439" s="609"/>
      <c r="I2439" s="609"/>
      <c r="J2439" s="609"/>
      <c r="K2439" s="609"/>
      <c r="L2439" s="609"/>
      <c r="M2439" s="609"/>
      <c r="N2439" s="609"/>
      <c r="O2439" s="609"/>
      <c r="P2439" s="609"/>
      <c r="Q2439" s="609"/>
      <c r="R2439" s="609"/>
      <c r="S2439" s="609"/>
      <c r="T2439" s="609"/>
      <c r="U2439" s="609"/>
      <c r="V2439" s="609"/>
      <c r="W2439" s="610"/>
    </row>
    <row r="2440" spans="1:30" s="7" customFormat="1" ht="27.6" customHeight="1" thickBot="1" x14ac:dyDescent="0.2">
      <c r="A2440" s="320"/>
      <c r="B2440" s="624"/>
      <c r="C2440" s="326" t="s">
        <v>216</v>
      </c>
      <c r="D2440" s="327"/>
      <c r="E2440" s="608" t="e">
        <f>IF(#REF!="","",#REF!)</f>
        <v>#REF!</v>
      </c>
      <c r="F2440" s="609"/>
      <c r="G2440" s="609"/>
      <c r="H2440" s="609"/>
      <c r="I2440" s="609"/>
      <c r="J2440" s="609"/>
      <c r="K2440" s="609"/>
      <c r="L2440" s="609"/>
      <c r="M2440" s="609"/>
      <c r="N2440" s="609"/>
      <c r="O2440" s="609"/>
      <c r="P2440" s="609"/>
      <c r="Q2440" s="609"/>
      <c r="R2440" s="611"/>
      <c r="S2440" s="611"/>
      <c r="T2440" s="611"/>
      <c r="U2440" s="611"/>
      <c r="V2440" s="611"/>
      <c r="W2440" s="612"/>
    </row>
    <row r="2441" spans="1:30" s="7" customFormat="1" ht="18.600000000000001" customHeight="1" x14ac:dyDescent="0.15">
      <c r="A2441" s="320"/>
      <c r="B2441" s="624"/>
      <c r="C2441" s="332" t="s">
        <v>217</v>
      </c>
      <c r="D2441" s="333"/>
      <c r="E2441" s="333"/>
      <c r="F2441" s="334"/>
      <c r="G2441" s="377" t="s">
        <v>218</v>
      </c>
      <c r="H2441" s="378"/>
      <c r="I2441" s="378"/>
      <c r="J2441" s="378"/>
      <c r="K2441" s="378"/>
      <c r="L2441" s="378"/>
      <c r="M2441" s="378"/>
      <c r="N2441" s="378"/>
      <c r="O2441" s="378"/>
      <c r="P2441" s="378"/>
      <c r="Q2441" s="378"/>
      <c r="R2441" s="389" t="e">
        <f>IF(X2441&lt;&gt;"","","【入力内容確認欄】以下を確認し【作業用】事業計画書(間接)シートを修正願います。")</f>
        <v>#REF!</v>
      </c>
      <c r="S2441" s="632"/>
      <c r="T2441" s="632"/>
      <c r="U2441" s="632"/>
      <c r="V2441" s="632"/>
      <c r="W2441" s="633"/>
      <c r="X2441" s="68" t="e">
        <f>IF(AND(R2444="",R2445="",R2446="",R2447="",R2448="",R2449=""),"左の市区町村に係る入力が完了しました。今一度、記載内容をご確認ください。","")</f>
        <v>#REF!</v>
      </c>
    </row>
    <row r="2442" spans="1:30" s="7" customFormat="1" ht="9" customHeight="1" x14ac:dyDescent="0.15">
      <c r="A2442" s="320"/>
      <c r="B2442" s="624"/>
      <c r="C2442" s="335"/>
      <c r="D2442" s="336"/>
      <c r="E2442" s="336"/>
      <c r="F2442" s="337"/>
      <c r="G2442" s="379"/>
      <c r="H2442" s="380"/>
      <c r="I2442" s="380"/>
      <c r="J2442" s="380"/>
      <c r="K2442" s="380"/>
      <c r="L2442" s="380"/>
      <c r="M2442" s="380"/>
      <c r="N2442" s="380"/>
      <c r="O2442" s="380"/>
      <c r="P2442" s="380"/>
      <c r="Q2442" s="380"/>
      <c r="R2442" s="634"/>
      <c r="S2442" s="635"/>
      <c r="T2442" s="635"/>
      <c r="U2442" s="635"/>
      <c r="V2442" s="635"/>
      <c r="W2442" s="636"/>
    </row>
    <row r="2443" spans="1:30" s="7" customFormat="1" ht="9" customHeight="1" thickBot="1" x14ac:dyDescent="0.2">
      <c r="A2443" s="320"/>
      <c r="B2443" s="624"/>
      <c r="C2443" s="335"/>
      <c r="D2443" s="336"/>
      <c r="E2443" s="336"/>
      <c r="F2443" s="337"/>
      <c r="G2443" s="381"/>
      <c r="H2443" s="382"/>
      <c r="I2443" s="382"/>
      <c r="J2443" s="382"/>
      <c r="K2443" s="382"/>
      <c r="L2443" s="382"/>
      <c r="M2443" s="382"/>
      <c r="N2443" s="382"/>
      <c r="O2443" s="382"/>
      <c r="P2443" s="382"/>
      <c r="Q2443" s="382"/>
      <c r="R2443" s="637"/>
      <c r="S2443" s="638"/>
      <c r="T2443" s="638"/>
      <c r="U2443" s="638"/>
      <c r="V2443" s="638"/>
      <c r="W2443" s="639"/>
    </row>
    <row r="2444" spans="1:30" s="7" customFormat="1" ht="17.45" customHeight="1" x14ac:dyDescent="0.15">
      <c r="A2444" s="320"/>
      <c r="B2444" s="624"/>
      <c r="C2444" s="335"/>
      <c r="D2444" s="336"/>
      <c r="E2444" s="336"/>
      <c r="F2444" s="337"/>
      <c r="G2444" s="398" t="e">
        <f>IF(#REF!="","",#REF!)</f>
        <v>#REF!</v>
      </c>
      <c r="H2444" s="399"/>
      <c r="I2444" s="399"/>
      <c r="J2444" s="399"/>
      <c r="K2444" s="399"/>
      <c r="L2444" s="399"/>
      <c r="M2444" s="399"/>
      <c r="N2444" s="399"/>
      <c r="O2444" s="399"/>
      <c r="P2444" s="399"/>
      <c r="Q2444" s="399"/>
      <c r="R2444" s="646" t="e" cm="1">
        <f t="array" ref="R2444">IF(AND(X2413:X2438="",A2415:A2438=""),"","・報酬・期末勤勉手当・交通費・合計額・都道府県/国の補助金額のいずれかに不備あり。")</f>
        <v>#REF!</v>
      </c>
      <c r="S2444" s="647"/>
      <c r="T2444" s="647"/>
      <c r="U2444" s="647"/>
      <c r="V2444" s="647"/>
      <c r="W2444" s="648"/>
    </row>
    <row r="2445" spans="1:30" s="7" customFormat="1" ht="17.45" customHeight="1" x14ac:dyDescent="0.15">
      <c r="A2445" s="320"/>
      <c r="B2445" s="624"/>
      <c r="C2445" s="335"/>
      <c r="D2445" s="336"/>
      <c r="E2445" s="336"/>
      <c r="F2445" s="337"/>
      <c r="G2445" s="374" t="s">
        <v>219</v>
      </c>
      <c r="H2445" s="388"/>
      <c r="I2445" s="388"/>
      <c r="J2445" s="388"/>
      <c r="K2445" s="388"/>
      <c r="L2445" s="388"/>
      <c r="M2445" s="388"/>
      <c r="N2445" s="388"/>
      <c r="O2445" s="388"/>
      <c r="P2445" s="388"/>
      <c r="Q2445" s="388"/>
      <c r="R2445" s="367" t="str">
        <f>IF(A2411="市町村名×","・【C列】市区町村名：未入力または不備あり。","")</f>
        <v>・【C列】市区町村名：未入力または不備あり。</v>
      </c>
      <c r="S2445" s="644"/>
      <c r="T2445" s="644"/>
      <c r="U2445" s="644"/>
      <c r="V2445" s="644"/>
      <c r="W2445" s="645"/>
    </row>
    <row r="2446" spans="1:30" s="7" customFormat="1" ht="17.45" customHeight="1" x14ac:dyDescent="0.15">
      <c r="A2446" s="320"/>
      <c r="B2446" s="624"/>
      <c r="C2446" s="338"/>
      <c r="D2446" s="339"/>
      <c r="E2446" s="339"/>
      <c r="F2446" s="340"/>
      <c r="G2446" s="364" t="e">
        <f>IF(#REF!="","",#REF!)</f>
        <v>#REF!</v>
      </c>
      <c r="H2446" s="365"/>
      <c r="I2446" s="365"/>
      <c r="J2446" s="366"/>
      <c r="K2446" s="366"/>
      <c r="L2446" s="366"/>
      <c r="M2446" s="366"/>
      <c r="N2446" s="366"/>
      <c r="O2446" s="366"/>
      <c r="P2446" s="366"/>
      <c r="Q2446" s="366"/>
      <c r="R2446" s="367" t="e">
        <f>IF(OR(AF2415=2,NOT(AND(V2413&gt;0.3*U2413,V2413&lt;0.4*U2413,V2413&gt;=W2413))),"・【V列】都道府県補助額：未入力または不備あり。","")</f>
        <v>#REF!</v>
      </c>
      <c r="S2446" s="644"/>
      <c r="T2446" s="644"/>
      <c r="U2446" s="644"/>
      <c r="V2446" s="644"/>
      <c r="W2446" s="645"/>
    </row>
    <row r="2447" spans="1:30" s="7" customFormat="1" ht="17.45" customHeight="1" x14ac:dyDescent="0.15">
      <c r="A2447" s="320"/>
      <c r="B2447" s="624"/>
      <c r="C2447" s="348" t="s">
        <v>241</v>
      </c>
      <c r="D2447" s="349"/>
      <c r="E2447" s="349"/>
      <c r="F2447" s="350"/>
      <c r="G2447" s="372" t="s">
        <v>221</v>
      </c>
      <c r="H2447" s="373"/>
      <c r="I2447" s="373"/>
      <c r="J2447" s="372" t="s">
        <v>222</v>
      </c>
      <c r="K2447" s="373"/>
      <c r="L2447" s="373"/>
      <c r="M2447" s="373"/>
      <c r="N2447" s="374" t="s">
        <v>223</v>
      </c>
      <c r="O2447" s="366"/>
      <c r="P2447" s="366"/>
      <c r="Q2447" s="366"/>
      <c r="R2447" s="341" t="e">
        <f>IF(AND(W2413&lt;=U2413/3,MOD(W2413,1000)=0,NOT(W2413=0),AG2415=1),"","・【W列】国庫補助希望額に不備あり。")</f>
        <v>#REF!</v>
      </c>
      <c r="S2447" s="649"/>
      <c r="T2447" s="649"/>
      <c r="U2447" s="649"/>
      <c r="V2447" s="649"/>
      <c r="W2447" s="650"/>
    </row>
    <row r="2448" spans="1:30" s="7" customFormat="1" ht="17.45" customHeight="1" x14ac:dyDescent="0.15">
      <c r="A2448" s="320"/>
      <c r="B2448" s="624"/>
      <c r="C2448" s="370"/>
      <c r="D2448" s="371"/>
      <c r="E2448" s="371"/>
      <c r="F2448" s="371"/>
      <c r="G2448" s="364" t="e">
        <f>IF(#REF!="","",#REF!)</f>
        <v>#REF!</v>
      </c>
      <c r="H2448" s="375"/>
      <c r="I2448" s="376"/>
      <c r="J2448" s="364" t="e">
        <f>IF(#REF!="","",#REF!)</f>
        <v>#REF!</v>
      </c>
      <c r="K2448" s="375"/>
      <c r="L2448" s="375"/>
      <c r="M2448" s="376"/>
      <c r="N2448" s="364" t="e">
        <f>IF(#REF!="","",#REF!)</f>
        <v>#REF!</v>
      </c>
      <c r="O2448" s="375"/>
      <c r="P2448" s="375"/>
      <c r="Q2448" s="375"/>
      <c r="R2448" s="651" t="e">
        <f>IF(AND(SUM(F2436:G2438)&lt;=D2413,SUM(R2436:R2438)&lt;=D2413),"","・報酬の「配置人数」には年間を通じた配置予定人数を記載してください。(※１)及び記入例参照")</f>
        <v>#REF!</v>
      </c>
      <c r="S2448" s="652"/>
      <c r="T2448" s="652"/>
      <c r="U2448" s="652"/>
      <c r="V2448" s="652"/>
      <c r="W2448" s="653"/>
      <c r="X2448" s="31" t="str">
        <f>IF(AND(O2448="○",T2448="○"),"①か②の",IF(AND(O2448="―",T2448="―"),"エラー",""))</f>
        <v/>
      </c>
    </row>
    <row r="2449" spans="1:33" s="7" customFormat="1" ht="17.45" customHeight="1" x14ac:dyDescent="0.15">
      <c r="A2449" s="320"/>
      <c r="B2449" s="624"/>
      <c r="C2449" s="348" t="s">
        <v>224</v>
      </c>
      <c r="D2449" s="349"/>
      <c r="E2449" s="349"/>
      <c r="F2449" s="350"/>
      <c r="G2449" s="354" t="s">
        <v>225</v>
      </c>
      <c r="H2449" s="354"/>
      <c r="I2449" s="354"/>
      <c r="J2449" s="355" t="s">
        <v>242</v>
      </c>
      <c r="K2449" s="356"/>
      <c r="L2449" s="356"/>
      <c r="M2449" s="356"/>
      <c r="N2449" s="356"/>
      <c r="O2449" s="356"/>
      <c r="P2449" s="356"/>
      <c r="Q2449" s="356"/>
      <c r="R2449" s="651" t="e">
        <f>IF(AND(OR(COUNTIF(J2450,"①*"),COUNTIF(J2450,"②*")),AND(E2439&lt;&gt;"",E2440&lt;&gt;"",G2444="○",G2446="○",G2448="○",J2448="○",N2448="○",G2450="○")),"","・【成果目標】・【成果指標】・【部活動指導員について】・【支給要件の確認】・【部活動指導員の指導状況】・【地域連携・地域移行に資する取組】のいずれかに未入力箇所あり。")</f>
        <v>#REF!</v>
      </c>
      <c r="S2449" s="546"/>
      <c r="T2449" s="546"/>
      <c r="U2449" s="546"/>
      <c r="V2449" s="546"/>
      <c r="W2449" s="547"/>
    </row>
    <row r="2450" spans="1:33" s="7" customFormat="1" ht="26.45" customHeight="1" thickBot="1" x14ac:dyDescent="0.2">
      <c r="A2450" s="320"/>
      <c r="B2450" s="625"/>
      <c r="C2450" s="351"/>
      <c r="D2450" s="352"/>
      <c r="E2450" s="352"/>
      <c r="F2450" s="353"/>
      <c r="G2450" s="363" t="e">
        <f>IF(#REF!="","",#REF!)</f>
        <v>#REF!</v>
      </c>
      <c r="H2450" s="363"/>
      <c r="I2450" s="363"/>
      <c r="J2450" s="657" t="e">
        <f>IF(#REF!="","",#REF!)</f>
        <v>#REF!</v>
      </c>
      <c r="K2450" s="658"/>
      <c r="L2450" s="658"/>
      <c r="M2450" s="658"/>
      <c r="N2450" s="658"/>
      <c r="O2450" s="658"/>
      <c r="P2450" s="658"/>
      <c r="Q2450" s="658"/>
      <c r="R2450" s="654"/>
      <c r="S2450" s="655"/>
      <c r="T2450" s="655"/>
      <c r="U2450" s="655"/>
      <c r="V2450" s="655"/>
      <c r="W2450" s="656"/>
      <c r="X2450" s="31" t="str">
        <f>IF(AND(O2450="○",T2450="○"),"①か②の",IF(AND(O2450="―",T2450="―"),"エラー",""))</f>
        <v/>
      </c>
    </row>
    <row r="2451" spans="1:33" s="7" customFormat="1" ht="26.45" customHeight="1" x14ac:dyDescent="0.15">
      <c r="A2451" s="24" t="str">
        <f>IF(OR(COUNTIF(C2453,"*区"),COUNTIF(C2453,"*市"),COUNTIF(C2453,"*町"),COUNTIF(C2453,"*村"),COUNTIF(C2453,"*組合")),"○","市町村名×")</f>
        <v>市町村名×</v>
      </c>
      <c r="B2451" s="490" t="s">
        <v>106</v>
      </c>
      <c r="C2451" s="659" t="s">
        <v>236</v>
      </c>
      <c r="D2451" s="661" t="s">
        <v>237</v>
      </c>
      <c r="E2451" s="409" t="s">
        <v>191</v>
      </c>
      <c r="F2451" s="410"/>
      <c r="G2451" s="410"/>
      <c r="H2451" s="410"/>
      <c r="I2451" s="410"/>
      <c r="J2451" s="410"/>
      <c r="K2451" s="410"/>
      <c r="L2451" s="410"/>
      <c r="M2451" s="410"/>
      <c r="N2451" s="410"/>
      <c r="O2451" s="410"/>
      <c r="P2451" s="410"/>
      <c r="Q2451" s="410"/>
      <c r="R2451" s="410"/>
      <c r="S2451" s="410"/>
      <c r="T2451" s="410"/>
      <c r="U2451" s="492" t="s">
        <v>192</v>
      </c>
      <c r="V2451" s="492" t="s">
        <v>238</v>
      </c>
      <c r="W2451" s="517" t="s">
        <v>193</v>
      </c>
      <c r="X2451" s="25" t="e">
        <f>IF(OR(AF2455=2,NOT(AND(V2453&gt;0.3*U2453,V2453&lt;0.4*U2453,V2453&gt;=W2453))),"※３参照：【Ｕ列】都道府県補助額を確認してください","")</f>
        <v>#REF!</v>
      </c>
      <c r="Y2451" s="26"/>
    </row>
    <row r="2452" spans="1:33" s="7" customFormat="1" ht="21.6" customHeight="1" thickBot="1" x14ac:dyDescent="0.2">
      <c r="A2452" s="24" t="str">
        <f>IF(B2453="都道府県確認欄","No.不備","")</f>
        <v/>
      </c>
      <c r="B2452" s="491"/>
      <c r="C2452" s="660"/>
      <c r="D2452" s="662"/>
      <c r="E2452" s="411"/>
      <c r="F2452" s="412"/>
      <c r="G2452" s="412"/>
      <c r="H2452" s="412"/>
      <c r="I2452" s="412"/>
      <c r="J2452" s="412"/>
      <c r="K2452" s="412"/>
      <c r="L2452" s="412"/>
      <c r="M2452" s="412"/>
      <c r="N2452" s="412"/>
      <c r="O2452" s="412"/>
      <c r="P2452" s="412"/>
      <c r="Q2452" s="412"/>
      <c r="R2452" s="412"/>
      <c r="S2452" s="412"/>
      <c r="T2452" s="412"/>
      <c r="U2452" s="493"/>
      <c r="V2452" s="493"/>
      <c r="W2452" s="518"/>
      <c r="X2452" s="25" t="e">
        <f>IF(AND(W2453&lt;=U2453/3,MOD(W2453,1000)=0,NOT(W2453=0),AG2455=1),"","※３参照：【Ｖ列】国庫補助希望額を確認してください。")</f>
        <v>#REF!</v>
      </c>
      <c r="Y2452" s="26"/>
    </row>
    <row r="2453" spans="1:33" s="7" customFormat="1" ht="24" customHeight="1" x14ac:dyDescent="0.15">
      <c r="A2453" s="14"/>
      <c r="B2453" s="622" t="str">
        <f>IFERROR(IF(OR(COUNTIF(C2453,"*区"),COUNTIF(C2453,"*市"),COUNTIF(C2453,"*町"),COUNTIF(C2453,"*村"),COUNTIF(C2453,"*組合")),B2413+1,"－"),"都道府県確認欄")</f>
        <v>－</v>
      </c>
      <c r="C2453" s="626" t="e">
        <f>#REF!</f>
        <v>#REF!</v>
      </c>
      <c r="D2453" s="629" t="e">
        <f>SUM($F2455:$F2474)</f>
        <v>#REF!</v>
      </c>
      <c r="E2453" s="523" t="s">
        <v>194</v>
      </c>
      <c r="F2453" s="524" t="s">
        <v>195</v>
      </c>
      <c r="G2453" s="526" t="s">
        <v>196</v>
      </c>
      <c r="H2453" s="528" t="s">
        <v>197</v>
      </c>
      <c r="I2453" s="423" t="s">
        <v>198</v>
      </c>
      <c r="J2453" s="424"/>
      <c r="K2453" s="425"/>
      <c r="L2453" s="429" t="s">
        <v>100</v>
      </c>
      <c r="M2453" s="430"/>
      <c r="N2453" s="430"/>
      <c r="O2453" s="430"/>
      <c r="P2453" s="430"/>
      <c r="Q2453" s="430"/>
      <c r="R2453" s="430"/>
      <c r="S2453" s="431"/>
      <c r="T2453" s="413" t="s">
        <v>199</v>
      </c>
      <c r="U2453" s="415" t="e">
        <f>SUM($T2455,$O2476,$T2476)</f>
        <v>#REF!</v>
      </c>
      <c r="V2453" s="665" t="e">
        <f>#REF!</f>
        <v>#REF!</v>
      </c>
      <c r="W2453" s="667" t="e">
        <f>#REF!</f>
        <v>#REF!</v>
      </c>
      <c r="X2453" s="23" t="e">
        <f>IF(AND(AD2455=1,AE2455=1,AF2455=1,AG2455=1),"","入力不備あり")</f>
        <v>#REF!</v>
      </c>
      <c r="Y2453" s="26"/>
    </row>
    <row r="2454" spans="1:33" s="7" customFormat="1" ht="12.6" customHeight="1" thickBot="1" x14ac:dyDescent="0.2">
      <c r="A2454" s="14"/>
      <c r="B2454" s="623"/>
      <c r="C2454" s="627"/>
      <c r="D2454" s="630"/>
      <c r="E2454" s="523"/>
      <c r="F2454" s="525"/>
      <c r="G2454" s="527"/>
      <c r="H2454" s="529"/>
      <c r="I2454" s="426"/>
      <c r="J2454" s="427"/>
      <c r="K2454" s="428"/>
      <c r="L2454" s="432"/>
      <c r="M2454" s="432"/>
      <c r="N2454" s="432"/>
      <c r="O2454" s="432"/>
      <c r="P2454" s="432"/>
      <c r="Q2454" s="432"/>
      <c r="R2454" s="432"/>
      <c r="S2454" s="433"/>
      <c r="T2454" s="414"/>
      <c r="U2454" s="416"/>
      <c r="V2454" s="666"/>
      <c r="W2454" s="565"/>
      <c r="X2454" s="26"/>
      <c r="Y2454" s="7" t="s">
        <v>180</v>
      </c>
      <c r="Z2454" s="7" t="s">
        <v>200</v>
      </c>
      <c r="AA2454" s="7" t="s">
        <v>201</v>
      </c>
      <c r="AB2454" s="7" t="s">
        <v>202</v>
      </c>
      <c r="AD2454" s="7" t="s">
        <v>203</v>
      </c>
      <c r="AE2454" s="7" t="s">
        <v>107</v>
      </c>
      <c r="AF2454" s="7" t="s">
        <v>239</v>
      </c>
      <c r="AG2454" s="7" t="s">
        <v>204</v>
      </c>
    </row>
    <row r="2455" spans="1:33" s="7" customFormat="1" ht="17.45" customHeight="1" x14ac:dyDescent="0.15">
      <c r="A2455" s="27" t="e">
        <f>IF(AND(F2455&lt;&gt;"",G2455&lt;&gt;"",H2455&lt;&gt;"",I2455&lt;&gt;""),"","入力不備あり")</f>
        <v>#REF!</v>
      </c>
      <c r="B2455" s="623"/>
      <c r="C2455" s="628"/>
      <c r="D2455" s="631"/>
      <c r="E2455" s="523"/>
      <c r="F2455" s="47" t="e">
        <f>IF(#REF!="","",#REF!)</f>
        <v>#REF!</v>
      </c>
      <c r="G2455" s="49" t="e">
        <f>IF(#REF!="","",#REF!)</f>
        <v>#REF!</v>
      </c>
      <c r="H2455" s="54" t="e">
        <f>IF(#REF!="","",#REF!)</f>
        <v>#REF!</v>
      </c>
      <c r="I2455" s="385" t="str">
        <f>IFERROR(INT(G2455*H2455),"")</f>
        <v/>
      </c>
      <c r="J2455" s="386"/>
      <c r="K2455" s="387"/>
      <c r="L2455" s="613" t="e">
        <f>IF(#REF!="","",#REF!)</f>
        <v>#REF!</v>
      </c>
      <c r="M2455" s="613"/>
      <c r="N2455" s="613"/>
      <c r="O2455" s="613"/>
      <c r="P2455" s="613"/>
      <c r="Q2455" s="613"/>
      <c r="R2455" s="613"/>
      <c r="S2455" s="614"/>
      <c r="T2455" s="567">
        <f>SUM($I2455:$K2474)</f>
        <v>0</v>
      </c>
      <c r="U2455" s="416"/>
      <c r="V2455" s="666"/>
      <c r="W2455" s="565"/>
      <c r="X2455" s="23" t="e">
        <f>IF(AND(Y2455=1,Z2455=1,AA2455=1,AB2455=1,AD2455=1,AE2455=1,AF2455=1,AG2455=1),"","入力不備あり")</f>
        <v>#REF!</v>
      </c>
      <c r="Y2455" s="7">
        <f>IFERROR(IF(F2455="",2,IF(AND(F2455&gt;=1,(MOD(F2455,1)=0)),1,IF(AND(F2455=0,L2455&lt;&gt;""),1,2))),2)</f>
        <v>2</v>
      </c>
      <c r="Z2455" s="7" t="e">
        <f>IF(G2455="",2,IF(G2455&lt;=1600,1,2))</f>
        <v>#REF!</v>
      </c>
      <c r="AA2455" s="7" t="e">
        <f>IF(H2455="",2,IF(H2455&gt;=0,1,2))</f>
        <v>#REF!</v>
      </c>
      <c r="AB2455" s="7" t="e">
        <f>IF(I2455=#REF!,1,2)</f>
        <v>#REF!</v>
      </c>
      <c r="AD2455" s="7" t="e">
        <f>IF(T2455=#REF!,1,2)</f>
        <v>#REF!</v>
      </c>
      <c r="AE2455" s="7" t="e">
        <f>IF(U2453=#REF!,1,2)</f>
        <v>#REF!</v>
      </c>
      <c r="AF2455" s="7" t="e">
        <f>IF(V2453=0,2,IF(#REF!="",2,IF(V2453=#REF!,1,2)))</f>
        <v>#REF!</v>
      </c>
      <c r="AG2455" s="7" t="e">
        <f>IF(W2453=0,2,IF(W2453=#REF!,1,2))</f>
        <v>#REF!</v>
      </c>
    </row>
    <row r="2456" spans="1:33" s="7" customFormat="1" ht="17.45" customHeight="1" x14ac:dyDescent="0.15">
      <c r="A2456" s="27" t="e">
        <f>IF(AND(F2456="",G2456="",H2456="",I2456="",L2456=""),"",IF(AND(F2456&lt;&gt;"",G2456&lt;&gt;"",H2456&lt;&gt;"",I2456&lt;&gt;""),"","入力不備あり"))</f>
        <v>#REF!</v>
      </c>
      <c r="B2456" s="623"/>
      <c r="C2456" s="628"/>
      <c r="D2456" s="631"/>
      <c r="E2456" s="523"/>
      <c r="F2456" s="47" t="e">
        <f>IF(#REF!="","",#REF!)</f>
        <v>#REF!</v>
      </c>
      <c r="G2456" s="49" t="e">
        <f>IF(#REF!="","",#REF!)</f>
        <v>#REF!</v>
      </c>
      <c r="H2456" s="54" t="e">
        <f>IF(#REF!="","",#REF!)</f>
        <v>#REF!</v>
      </c>
      <c r="I2456" s="385" t="str">
        <f>IFERROR(INT(G2456*H2456),"")</f>
        <v/>
      </c>
      <c r="J2456" s="386"/>
      <c r="K2456" s="387"/>
      <c r="L2456" s="613" t="e">
        <f>IF(#REF!="","",#REF!)</f>
        <v>#REF!</v>
      </c>
      <c r="M2456" s="613"/>
      <c r="N2456" s="613"/>
      <c r="O2456" s="613"/>
      <c r="P2456" s="613"/>
      <c r="Q2456" s="613"/>
      <c r="R2456" s="613"/>
      <c r="S2456" s="614"/>
      <c r="T2456" s="567"/>
      <c r="U2456" s="416"/>
      <c r="V2456" s="666"/>
      <c r="W2456" s="565"/>
      <c r="X2456" s="23" t="e">
        <f>IF(AND(Y2456=3,Z2456=3,AA2456=3),"",IF(AND(Y2456=1,Z2456=1,AA2456=1,AB2456=1),"","入力不備あり"))</f>
        <v>#REF!</v>
      </c>
      <c r="Y2456" s="7">
        <f>IFERROR(IF(F2456="",3,IF(AND(F2456&gt;=1,(MOD(F2456,1)=0)),1,IF(AND(F2456=0,L2456&lt;&gt;""),1,2))),2)</f>
        <v>2</v>
      </c>
      <c r="Z2456" s="7" t="e">
        <f>IF(G2456="",3,IF(G2456&lt;=1600,1,2))</f>
        <v>#REF!</v>
      </c>
      <c r="AA2456" s="7" t="e">
        <f>IF(H2456="",3,IF(H2456&gt;=0,1,2))</f>
        <v>#REF!</v>
      </c>
      <c r="AB2456" s="7" t="e">
        <f>IF(I2456=#REF!,1,2)</f>
        <v>#REF!</v>
      </c>
    </row>
    <row r="2457" spans="1:33" s="7" customFormat="1" ht="17.45" customHeight="1" x14ac:dyDescent="0.15">
      <c r="A2457" s="27" t="e">
        <f>IF(AND(F2457="",G2457="",H2457="",I2457="",L2457=""),"",IF(AND(F2457&lt;&gt;"",G2457&lt;&gt;"",H2457&lt;&gt;"",I2457&lt;&gt;""),"","入力不備あり"))</f>
        <v>#REF!</v>
      </c>
      <c r="B2457" s="623"/>
      <c r="C2457" s="628"/>
      <c r="D2457" s="631"/>
      <c r="E2457" s="523"/>
      <c r="F2457" s="47" t="e">
        <f>IF(#REF!="","",#REF!)</f>
        <v>#REF!</v>
      </c>
      <c r="G2457" s="49" t="e">
        <f>IF(#REF!="","",#REF!)</f>
        <v>#REF!</v>
      </c>
      <c r="H2457" s="54" t="e">
        <f>IF(#REF!="","",#REF!)</f>
        <v>#REF!</v>
      </c>
      <c r="I2457" s="385" t="str">
        <f t="shared" ref="I2457:I2474" si="428">IFERROR(INT(G2457*H2457),"")</f>
        <v/>
      </c>
      <c r="J2457" s="386"/>
      <c r="K2457" s="387"/>
      <c r="L2457" s="613" t="e">
        <f>IF(#REF!="","",#REF!)</f>
        <v>#REF!</v>
      </c>
      <c r="M2457" s="613"/>
      <c r="N2457" s="613"/>
      <c r="O2457" s="613"/>
      <c r="P2457" s="613"/>
      <c r="Q2457" s="613"/>
      <c r="R2457" s="613"/>
      <c r="S2457" s="614"/>
      <c r="T2457" s="567"/>
      <c r="U2457" s="416"/>
      <c r="V2457" s="666"/>
      <c r="W2457" s="565"/>
      <c r="X2457" s="23" t="e">
        <f t="shared" ref="X2457:X2474" si="429">IF(AND(Y2457=3,Z2457=3,AA2457=3),"",IF(AND(Y2457=1,Z2457=1,AA2457=1,AB2457=1),"","入力不備あり"))</f>
        <v>#REF!</v>
      </c>
      <c r="Y2457" s="7">
        <f t="shared" ref="Y2457:Y2474" si="430">IFERROR(IF(F2457="",3,IF(AND(F2457&gt;=1,(MOD(F2457,1)=0)),1,IF(AND(F2457=0,L2457&lt;&gt;""),1,2))),2)</f>
        <v>2</v>
      </c>
      <c r="Z2457" s="7" t="e">
        <f t="shared" ref="Z2457:Z2474" si="431">IF(G2457="",3,IF(G2457&lt;=1600,1,2))</f>
        <v>#REF!</v>
      </c>
      <c r="AA2457" s="7" t="e">
        <f t="shared" ref="AA2457:AA2474" si="432">IF(H2457="",3,IF(H2457&gt;=0,1,2))</f>
        <v>#REF!</v>
      </c>
      <c r="AB2457" s="7" t="e">
        <f>IF(I2457=#REF!,1,2)</f>
        <v>#REF!</v>
      </c>
    </row>
    <row r="2458" spans="1:33" s="7" customFormat="1" ht="17.45" customHeight="1" x14ac:dyDescent="0.15">
      <c r="A2458" s="27" t="e">
        <f t="shared" ref="A2458:A2474" si="433">IF(AND(F2458="",G2458="",H2458="",I2458="",L2458=""),"",IF(AND(F2458&lt;&gt;"",G2458&lt;&gt;"",H2458&lt;&gt;"",I2458&lt;&gt;""),"","入力不備あり"))</f>
        <v>#REF!</v>
      </c>
      <c r="B2458" s="623"/>
      <c r="C2458" s="628"/>
      <c r="D2458" s="631"/>
      <c r="E2458" s="523"/>
      <c r="F2458" s="47" t="e">
        <f>IF(#REF!="","",#REF!)</f>
        <v>#REF!</v>
      </c>
      <c r="G2458" s="49" t="e">
        <f>IF(#REF!="","",#REF!)</f>
        <v>#REF!</v>
      </c>
      <c r="H2458" s="54" t="e">
        <f>IF(#REF!="","",#REF!)</f>
        <v>#REF!</v>
      </c>
      <c r="I2458" s="385" t="str">
        <f t="shared" si="428"/>
        <v/>
      </c>
      <c r="J2458" s="386"/>
      <c r="K2458" s="387"/>
      <c r="L2458" s="613" t="e">
        <f>IF(#REF!="","",#REF!)</f>
        <v>#REF!</v>
      </c>
      <c r="M2458" s="613"/>
      <c r="N2458" s="613"/>
      <c r="O2458" s="613"/>
      <c r="P2458" s="613"/>
      <c r="Q2458" s="613"/>
      <c r="R2458" s="613"/>
      <c r="S2458" s="614"/>
      <c r="T2458" s="567"/>
      <c r="U2458" s="416"/>
      <c r="V2458" s="666"/>
      <c r="W2458" s="565"/>
      <c r="X2458" s="23" t="e">
        <f t="shared" si="429"/>
        <v>#REF!</v>
      </c>
      <c r="Y2458" s="7">
        <f t="shared" si="430"/>
        <v>2</v>
      </c>
      <c r="Z2458" s="7" t="e">
        <f t="shared" si="431"/>
        <v>#REF!</v>
      </c>
      <c r="AA2458" s="7" t="e">
        <f t="shared" si="432"/>
        <v>#REF!</v>
      </c>
      <c r="AB2458" s="7" t="e">
        <f>IF(I2458=#REF!,1,2)</f>
        <v>#REF!</v>
      </c>
    </row>
    <row r="2459" spans="1:33" s="7" customFormat="1" ht="17.45" customHeight="1" x14ac:dyDescent="0.15">
      <c r="A2459" s="27" t="e">
        <f t="shared" si="433"/>
        <v>#REF!</v>
      </c>
      <c r="B2459" s="623"/>
      <c r="C2459" s="628"/>
      <c r="D2459" s="631"/>
      <c r="E2459" s="523"/>
      <c r="F2459" s="47" t="e">
        <f>IF(#REF!="","",#REF!)</f>
        <v>#REF!</v>
      </c>
      <c r="G2459" s="49" t="e">
        <f>IF(#REF!="","",#REF!)</f>
        <v>#REF!</v>
      </c>
      <c r="H2459" s="54" t="e">
        <f>IF(#REF!="","",#REF!)</f>
        <v>#REF!</v>
      </c>
      <c r="I2459" s="385" t="str">
        <f t="shared" si="428"/>
        <v/>
      </c>
      <c r="J2459" s="386"/>
      <c r="K2459" s="387"/>
      <c r="L2459" s="613" t="e">
        <f>IF(#REF!="","",#REF!)</f>
        <v>#REF!</v>
      </c>
      <c r="M2459" s="613"/>
      <c r="N2459" s="613"/>
      <c r="O2459" s="613"/>
      <c r="P2459" s="613"/>
      <c r="Q2459" s="613"/>
      <c r="R2459" s="613"/>
      <c r="S2459" s="614"/>
      <c r="T2459" s="567"/>
      <c r="U2459" s="416"/>
      <c r="V2459" s="666"/>
      <c r="W2459" s="565"/>
      <c r="X2459" s="23" t="e">
        <f t="shared" si="429"/>
        <v>#REF!</v>
      </c>
      <c r="Y2459" s="7">
        <f t="shared" si="430"/>
        <v>2</v>
      </c>
      <c r="Z2459" s="7" t="e">
        <f t="shared" si="431"/>
        <v>#REF!</v>
      </c>
      <c r="AA2459" s="7" t="e">
        <f t="shared" si="432"/>
        <v>#REF!</v>
      </c>
      <c r="AB2459" s="7" t="e">
        <f>IF(I2459=#REF!,1,2)</f>
        <v>#REF!</v>
      </c>
    </row>
    <row r="2460" spans="1:33" s="7" customFormat="1" ht="17.45" customHeight="1" x14ac:dyDescent="0.15">
      <c r="A2460" s="27" t="e">
        <f t="shared" si="433"/>
        <v>#REF!</v>
      </c>
      <c r="B2460" s="623"/>
      <c r="C2460" s="628"/>
      <c r="D2460" s="631"/>
      <c r="E2460" s="523"/>
      <c r="F2460" s="47" t="e">
        <f>IF(#REF!="","",#REF!)</f>
        <v>#REF!</v>
      </c>
      <c r="G2460" s="49" t="e">
        <f>IF(#REF!="","",#REF!)</f>
        <v>#REF!</v>
      </c>
      <c r="H2460" s="54" t="e">
        <f>IF(#REF!="","",#REF!)</f>
        <v>#REF!</v>
      </c>
      <c r="I2460" s="385" t="str">
        <f t="shared" si="428"/>
        <v/>
      </c>
      <c r="J2460" s="386"/>
      <c r="K2460" s="387"/>
      <c r="L2460" s="613" t="e">
        <f>IF(#REF!="","",#REF!)</f>
        <v>#REF!</v>
      </c>
      <c r="M2460" s="613"/>
      <c r="N2460" s="613"/>
      <c r="O2460" s="613"/>
      <c r="P2460" s="613"/>
      <c r="Q2460" s="613"/>
      <c r="R2460" s="613"/>
      <c r="S2460" s="614"/>
      <c r="T2460" s="567"/>
      <c r="U2460" s="416"/>
      <c r="V2460" s="666"/>
      <c r="W2460" s="565"/>
      <c r="X2460" s="23" t="e">
        <f t="shared" si="429"/>
        <v>#REF!</v>
      </c>
      <c r="Y2460" s="7">
        <f t="shared" si="430"/>
        <v>2</v>
      </c>
      <c r="Z2460" s="7" t="e">
        <f t="shared" si="431"/>
        <v>#REF!</v>
      </c>
      <c r="AA2460" s="7" t="e">
        <f t="shared" si="432"/>
        <v>#REF!</v>
      </c>
      <c r="AB2460" s="7" t="e">
        <f>IF(I2460=#REF!,1,2)</f>
        <v>#REF!</v>
      </c>
    </row>
    <row r="2461" spans="1:33" s="7" customFormat="1" ht="17.45" customHeight="1" x14ac:dyDescent="0.15">
      <c r="A2461" s="27" t="e">
        <f t="shared" si="433"/>
        <v>#REF!</v>
      </c>
      <c r="B2461" s="623"/>
      <c r="C2461" s="628"/>
      <c r="D2461" s="631"/>
      <c r="E2461" s="523"/>
      <c r="F2461" s="47" t="e">
        <f>IF(#REF!="","",#REF!)</f>
        <v>#REF!</v>
      </c>
      <c r="G2461" s="49" t="e">
        <f>IF(#REF!="","",#REF!)</f>
        <v>#REF!</v>
      </c>
      <c r="H2461" s="54" t="e">
        <f>IF(#REF!="","",#REF!)</f>
        <v>#REF!</v>
      </c>
      <c r="I2461" s="385" t="str">
        <f t="shared" si="428"/>
        <v/>
      </c>
      <c r="J2461" s="386"/>
      <c r="K2461" s="387"/>
      <c r="L2461" s="613" t="e">
        <f>IF(#REF!="","",#REF!)</f>
        <v>#REF!</v>
      </c>
      <c r="M2461" s="613"/>
      <c r="N2461" s="613"/>
      <c r="O2461" s="613"/>
      <c r="P2461" s="613"/>
      <c r="Q2461" s="613"/>
      <c r="R2461" s="613"/>
      <c r="S2461" s="614"/>
      <c r="T2461" s="567"/>
      <c r="U2461" s="416"/>
      <c r="V2461" s="666"/>
      <c r="W2461" s="565"/>
      <c r="X2461" s="23" t="e">
        <f t="shared" si="429"/>
        <v>#REF!</v>
      </c>
      <c r="Y2461" s="7">
        <f t="shared" si="430"/>
        <v>2</v>
      </c>
      <c r="Z2461" s="7" t="e">
        <f t="shared" si="431"/>
        <v>#REF!</v>
      </c>
      <c r="AA2461" s="7" t="e">
        <f t="shared" si="432"/>
        <v>#REF!</v>
      </c>
      <c r="AB2461" s="7" t="e">
        <f>IF(I2461=#REF!,1,2)</f>
        <v>#REF!</v>
      </c>
    </row>
    <row r="2462" spans="1:33" s="7" customFormat="1" ht="17.45" customHeight="1" x14ac:dyDescent="0.15">
      <c r="A2462" s="27" t="e">
        <f t="shared" si="433"/>
        <v>#REF!</v>
      </c>
      <c r="B2462" s="623"/>
      <c r="C2462" s="628"/>
      <c r="D2462" s="631"/>
      <c r="E2462" s="523"/>
      <c r="F2462" s="47" t="e">
        <f>IF(#REF!="","",#REF!)</f>
        <v>#REF!</v>
      </c>
      <c r="G2462" s="49" t="e">
        <f>IF(#REF!="","",#REF!)</f>
        <v>#REF!</v>
      </c>
      <c r="H2462" s="54" t="e">
        <f>IF(#REF!="","",#REF!)</f>
        <v>#REF!</v>
      </c>
      <c r="I2462" s="385" t="str">
        <f t="shared" si="428"/>
        <v/>
      </c>
      <c r="J2462" s="386"/>
      <c r="K2462" s="387"/>
      <c r="L2462" s="613" t="e">
        <f>IF(#REF!="","",#REF!)</f>
        <v>#REF!</v>
      </c>
      <c r="M2462" s="613"/>
      <c r="N2462" s="613"/>
      <c r="O2462" s="613"/>
      <c r="P2462" s="613"/>
      <c r="Q2462" s="613"/>
      <c r="R2462" s="613"/>
      <c r="S2462" s="614"/>
      <c r="T2462" s="567"/>
      <c r="U2462" s="416"/>
      <c r="V2462" s="666"/>
      <c r="W2462" s="565"/>
      <c r="X2462" s="23" t="e">
        <f t="shared" si="429"/>
        <v>#REF!</v>
      </c>
      <c r="Y2462" s="7">
        <f t="shared" si="430"/>
        <v>2</v>
      </c>
      <c r="Z2462" s="7" t="e">
        <f t="shared" si="431"/>
        <v>#REF!</v>
      </c>
      <c r="AA2462" s="7" t="e">
        <f t="shared" si="432"/>
        <v>#REF!</v>
      </c>
      <c r="AB2462" s="7" t="e">
        <f>IF(I2462=#REF!,1,2)</f>
        <v>#REF!</v>
      </c>
    </row>
    <row r="2463" spans="1:33" s="7" customFormat="1" ht="17.45" customHeight="1" x14ac:dyDescent="0.15">
      <c r="A2463" s="27" t="e">
        <f t="shared" si="433"/>
        <v>#REF!</v>
      </c>
      <c r="B2463" s="623"/>
      <c r="C2463" s="628"/>
      <c r="D2463" s="631"/>
      <c r="E2463" s="523"/>
      <c r="F2463" s="47" t="e">
        <f>IF(#REF!="","",#REF!)</f>
        <v>#REF!</v>
      </c>
      <c r="G2463" s="49" t="e">
        <f>IF(#REF!="","",#REF!)</f>
        <v>#REF!</v>
      </c>
      <c r="H2463" s="54" t="e">
        <f>IF(#REF!="","",#REF!)</f>
        <v>#REF!</v>
      </c>
      <c r="I2463" s="385" t="str">
        <f t="shared" si="428"/>
        <v/>
      </c>
      <c r="J2463" s="386"/>
      <c r="K2463" s="387"/>
      <c r="L2463" s="613" t="e">
        <f>IF(#REF!="","",#REF!)</f>
        <v>#REF!</v>
      </c>
      <c r="M2463" s="613"/>
      <c r="N2463" s="613"/>
      <c r="O2463" s="613"/>
      <c r="P2463" s="613"/>
      <c r="Q2463" s="613"/>
      <c r="R2463" s="613"/>
      <c r="S2463" s="614"/>
      <c r="T2463" s="567"/>
      <c r="U2463" s="416"/>
      <c r="V2463" s="666"/>
      <c r="W2463" s="565"/>
      <c r="X2463" s="23" t="e">
        <f t="shared" si="429"/>
        <v>#REF!</v>
      </c>
      <c r="Y2463" s="7">
        <f t="shared" si="430"/>
        <v>2</v>
      </c>
      <c r="Z2463" s="7" t="e">
        <f t="shared" si="431"/>
        <v>#REF!</v>
      </c>
      <c r="AA2463" s="7" t="e">
        <f t="shared" si="432"/>
        <v>#REF!</v>
      </c>
      <c r="AB2463" s="7" t="e">
        <f>IF(I2463=#REF!,1,2)</f>
        <v>#REF!</v>
      </c>
    </row>
    <row r="2464" spans="1:33" s="7" customFormat="1" ht="17.45" customHeight="1" x14ac:dyDescent="0.15">
      <c r="A2464" s="27" t="e">
        <f t="shared" si="433"/>
        <v>#REF!</v>
      </c>
      <c r="B2464" s="623"/>
      <c r="C2464" s="628"/>
      <c r="D2464" s="631"/>
      <c r="E2464" s="523"/>
      <c r="F2464" s="47" t="e">
        <f>IF(#REF!="","",#REF!)</f>
        <v>#REF!</v>
      </c>
      <c r="G2464" s="49" t="e">
        <f>IF(#REF!="","",#REF!)</f>
        <v>#REF!</v>
      </c>
      <c r="H2464" s="54" t="e">
        <f>IF(#REF!="","",#REF!)</f>
        <v>#REF!</v>
      </c>
      <c r="I2464" s="385" t="str">
        <f t="shared" si="428"/>
        <v/>
      </c>
      <c r="J2464" s="386"/>
      <c r="K2464" s="387"/>
      <c r="L2464" s="613" t="e">
        <f>IF(#REF!="","",#REF!)</f>
        <v>#REF!</v>
      </c>
      <c r="M2464" s="613"/>
      <c r="N2464" s="613"/>
      <c r="O2464" s="613"/>
      <c r="P2464" s="613"/>
      <c r="Q2464" s="613"/>
      <c r="R2464" s="613"/>
      <c r="S2464" s="614"/>
      <c r="T2464" s="567"/>
      <c r="U2464" s="416"/>
      <c r="V2464" s="666"/>
      <c r="W2464" s="565"/>
      <c r="X2464" s="23" t="e">
        <f t="shared" si="429"/>
        <v>#REF!</v>
      </c>
      <c r="Y2464" s="7">
        <f t="shared" si="430"/>
        <v>2</v>
      </c>
      <c r="Z2464" s="7" t="e">
        <f t="shared" si="431"/>
        <v>#REF!</v>
      </c>
      <c r="AA2464" s="7" t="e">
        <f t="shared" si="432"/>
        <v>#REF!</v>
      </c>
      <c r="AB2464" s="7" t="e">
        <f>IF(I2464=#REF!,1,2)</f>
        <v>#REF!</v>
      </c>
    </row>
    <row r="2465" spans="1:30" s="7" customFormat="1" ht="17.45" customHeight="1" x14ac:dyDescent="0.15">
      <c r="A2465" s="27" t="e">
        <f t="shared" si="433"/>
        <v>#REF!</v>
      </c>
      <c r="B2465" s="623"/>
      <c r="C2465" s="628"/>
      <c r="D2465" s="631"/>
      <c r="E2465" s="523"/>
      <c r="F2465" s="47" t="e">
        <f>IF(#REF!="","",#REF!)</f>
        <v>#REF!</v>
      </c>
      <c r="G2465" s="49" t="e">
        <f>IF(#REF!="","",#REF!)</f>
        <v>#REF!</v>
      </c>
      <c r="H2465" s="54" t="e">
        <f>IF(#REF!="","",#REF!)</f>
        <v>#REF!</v>
      </c>
      <c r="I2465" s="385" t="str">
        <f t="shared" si="428"/>
        <v/>
      </c>
      <c r="J2465" s="386"/>
      <c r="K2465" s="387"/>
      <c r="L2465" s="613" t="e">
        <f>IF(#REF!="","",#REF!)</f>
        <v>#REF!</v>
      </c>
      <c r="M2465" s="613"/>
      <c r="N2465" s="613"/>
      <c r="O2465" s="613"/>
      <c r="P2465" s="613"/>
      <c r="Q2465" s="613"/>
      <c r="R2465" s="613"/>
      <c r="S2465" s="614"/>
      <c r="T2465" s="567"/>
      <c r="U2465" s="416"/>
      <c r="V2465" s="666"/>
      <c r="W2465" s="565"/>
      <c r="X2465" s="23" t="e">
        <f t="shared" si="429"/>
        <v>#REF!</v>
      </c>
      <c r="Y2465" s="7">
        <f t="shared" si="430"/>
        <v>2</v>
      </c>
      <c r="Z2465" s="7" t="e">
        <f t="shared" si="431"/>
        <v>#REF!</v>
      </c>
      <c r="AA2465" s="7" t="e">
        <f t="shared" si="432"/>
        <v>#REF!</v>
      </c>
      <c r="AB2465" s="7" t="e">
        <f>IF(I2465=#REF!,1,2)</f>
        <v>#REF!</v>
      </c>
    </row>
    <row r="2466" spans="1:30" s="7" customFormat="1" ht="17.45" customHeight="1" x14ac:dyDescent="0.15">
      <c r="A2466" s="27" t="e">
        <f t="shared" si="433"/>
        <v>#REF!</v>
      </c>
      <c r="B2466" s="623"/>
      <c r="C2466" s="628"/>
      <c r="D2466" s="631"/>
      <c r="E2466" s="523"/>
      <c r="F2466" s="47" t="e">
        <f>IF(#REF!="","",#REF!)</f>
        <v>#REF!</v>
      </c>
      <c r="G2466" s="49" t="e">
        <f>IF(#REF!="","",#REF!)</f>
        <v>#REF!</v>
      </c>
      <c r="H2466" s="54" t="e">
        <f>IF(#REF!="","",#REF!)</f>
        <v>#REF!</v>
      </c>
      <c r="I2466" s="385" t="str">
        <f t="shared" si="428"/>
        <v/>
      </c>
      <c r="J2466" s="386"/>
      <c r="K2466" s="387"/>
      <c r="L2466" s="613" t="e">
        <f>IF(#REF!="","",#REF!)</f>
        <v>#REF!</v>
      </c>
      <c r="M2466" s="613"/>
      <c r="N2466" s="613"/>
      <c r="O2466" s="613"/>
      <c r="P2466" s="613"/>
      <c r="Q2466" s="613"/>
      <c r="R2466" s="613"/>
      <c r="S2466" s="614"/>
      <c r="T2466" s="567"/>
      <c r="U2466" s="416"/>
      <c r="V2466" s="666"/>
      <c r="W2466" s="565"/>
      <c r="X2466" s="23" t="e">
        <f t="shared" si="429"/>
        <v>#REF!</v>
      </c>
      <c r="Y2466" s="7">
        <f t="shared" si="430"/>
        <v>2</v>
      </c>
      <c r="Z2466" s="7" t="e">
        <f t="shared" si="431"/>
        <v>#REF!</v>
      </c>
      <c r="AA2466" s="7" t="e">
        <f t="shared" si="432"/>
        <v>#REF!</v>
      </c>
      <c r="AB2466" s="7" t="e">
        <f>IF(I2466=#REF!,1,2)</f>
        <v>#REF!</v>
      </c>
    </row>
    <row r="2467" spans="1:30" s="7" customFormat="1" ht="17.45" customHeight="1" x14ac:dyDescent="0.15">
      <c r="A2467" s="27" t="e">
        <f t="shared" si="433"/>
        <v>#REF!</v>
      </c>
      <c r="B2467" s="623"/>
      <c r="C2467" s="628"/>
      <c r="D2467" s="631"/>
      <c r="E2467" s="523"/>
      <c r="F2467" s="47" t="e">
        <f>IF(#REF!="","",#REF!)</f>
        <v>#REF!</v>
      </c>
      <c r="G2467" s="49" t="e">
        <f>IF(#REF!="","",#REF!)</f>
        <v>#REF!</v>
      </c>
      <c r="H2467" s="54" t="e">
        <f>IF(#REF!="","",#REF!)</f>
        <v>#REF!</v>
      </c>
      <c r="I2467" s="385" t="str">
        <f t="shared" si="428"/>
        <v/>
      </c>
      <c r="J2467" s="386"/>
      <c r="K2467" s="387"/>
      <c r="L2467" s="613" t="e">
        <f>IF(#REF!="","",#REF!)</f>
        <v>#REF!</v>
      </c>
      <c r="M2467" s="613"/>
      <c r="N2467" s="613"/>
      <c r="O2467" s="613"/>
      <c r="P2467" s="613"/>
      <c r="Q2467" s="613"/>
      <c r="R2467" s="613"/>
      <c r="S2467" s="614"/>
      <c r="T2467" s="567"/>
      <c r="U2467" s="416"/>
      <c r="V2467" s="666"/>
      <c r="W2467" s="565"/>
      <c r="X2467" s="23" t="e">
        <f t="shared" si="429"/>
        <v>#REF!</v>
      </c>
      <c r="Y2467" s="7">
        <f t="shared" si="430"/>
        <v>2</v>
      </c>
      <c r="Z2467" s="7" t="e">
        <f t="shared" si="431"/>
        <v>#REF!</v>
      </c>
      <c r="AA2467" s="7" t="e">
        <f t="shared" si="432"/>
        <v>#REF!</v>
      </c>
      <c r="AB2467" s="7" t="e">
        <f>IF(I2467=#REF!,1,2)</f>
        <v>#REF!</v>
      </c>
    </row>
    <row r="2468" spans="1:30" s="7" customFormat="1" ht="17.45" customHeight="1" x14ac:dyDescent="0.15">
      <c r="A2468" s="27" t="e">
        <f t="shared" si="433"/>
        <v>#REF!</v>
      </c>
      <c r="B2468" s="623"/>
      <c r="C2468" s="628"/>
      <c r="D2468" s="631"/>
      <c r="E2468" s="523"/>
      <c r="F2468" s="47" t="e">
        <f>IF(#REF!="","",#REF!)</f>
        <v>#REF!</v>
      </c>
      <c r="G2468" s="49" t="e">
        <f>IF(#REF!="","",#REF!)</f>
        <v>#REF!</v>
      </c>
      <c r="H2468" s="54" t="e">
        <f>IF(#REF!="","",#REF!)</f>
        <v>#REF!</v>
      </c>
      <c r="I2468" s="385" t="str">
        <f t="shared" si="428"/>
        <v/>
      </c>
      <c r="J2468" s="386"/>
      <c r="K2468" s="387"/>
      <c r="L2468" s="613" t="e">
        <f>IF(#REF!="","",#REF!)</f>
        <v>#REF!</v>
      </c>
      <c r="M2468" s="613"/>
      <c r="N2468" s="613"/>
      <c r="O2468" s="613"/>
      <c r="P2468" s="613"/>
      <c r="Q2468" s="613"/>
      <c r="R2468" s="613"/>
      <c r="S2468" s="614"/>
      <c r="T2468" s="567"/>
      <c r="U2468" s="416"/>
      <c r="V2468" s="666"/>
      <c r="W2468" s="565"/>
      <c r="X2468" s="23" t="e">
        <f t="shared" si="429"/>
        <v>#REF!</v>
      </c>
      <c r="Y2468" s="7">
        <f t="shared" si="430"/>
        <v>2</v>
      </c>
      <c r="Z2468" s="7" t="e">
        <f t="shared" si="431"/>
        <v>#REF!</v>
      </c>
      <c r="AA2468" s="7" t="e">
        <f t="shared" si="432"/>
        <v>#REF!</v>
      </c>
      <c r="AB2468" s="7" t="e">
        <f>IF(I2468=#REF!,1,2)</f>
        <v>#REF!</v>
      </c>
    </row>
    <row r="2469" spans="1:30" s="7" customFormat="1" ht="17.45" customHeight="1" x14ac:dyDescent="0.15">
      <c r="A2469" s="27" t="e">
        <f t="shared" si="433"/>
        <v>#REF!</v>
      </c>
      <c r="B2469" s="623"/>
      <c r="C2469" s="628"/>
      <c r="D2469" s="631"/>
      <c r="E2469" s="523"/>
      <c r="F2469" s="47" t="e">
        <f>IF(#REF!="","",#REF!)</f>
        <v>#REF!</v>
      </c>
      <c r="G2469" s="49" t="e">
        <f>IF(#REF!="","",#REF!)</f>
        <v>#REF!</v>
      </c>
      <c r="H2469" s="54" t="e">
        <f>IF(#REF!="","",#REF!)</f>
        <v>#REF!</v>
      </c>
      <c r="I2469" s="385" t="str">
        <f t="shared" si="428"/>
        <v/>
      </c>
      <c r="J2469" s="386"/>
      <c r="K2469" s="387"/>
      <c r="L2469" s="613" t="e">
        <f>IF(#REF!="","",#REF!)</f>
        <v>#REF!</v>
      </c>
      <c r="M2469" s="613"/>
      <c r="N2469" s="613"/>
      <c r="O2469" s="613"/>
      <c r="P2469" s="613"/>
      <c r="Q2469" s="613"/>
      <c r="R2469" s="613"/>
      <c r="S2469" s="614"/>
      <c r="T2469" s="567"/>
      <c r="U2469" s="416"/>
      <c r="V2469" s="666"/>
      <c r="W2469" s="565"/>
      <c r="X2469" s="23" t="e">
        <f t="shared" si="429"/>
        <v>#REF!</v>
      </c>
      <c r="Y2469" s="7">
        <f t="shared" si="430"/>
        <v>2</v>
      </c>
      <c r="Z2469" s="7" t="e">
        <f t="shared" si="431"/>
        <v>#REF!</v>
      </c>
      <c r="AA2469" s="7" t="e">
        <f t="shared" si="432"/>
        <v>#REF!</v>
      </c>
      <c r="AB2469" s="7" t="e">
        <f>IF(I2469=#REF!,1,2)</f>
        <v>#REF!</v>
      </c>
    </row>
    <row r="2470" spans="1:30" s="7" customFormat="1" ht="17.45" customHeight="1" x14ac:dyDescent="0.15">
      <c r="A2470" s="27" t="e">
        <f t="shared" si="433"/>
        <v>#REF!</v>
      </c>
      <c r="B2470" s="623"/>
      <c r="C2470" s="628"/>
      <c r="D2470" s="631"/>
      <c r="E2470" s="523"/>
      <c r="F2470" s="47" t="e">
        <f>IF(#REF!="","",#REF!)</f>
        <v>#REF!</v>
      </c>
      <c r="G2470" s="49" t="e">
        <f>IF(#REF!="","",#REF!)</f>
        <v>#REF!</v>
      </c>
      <c r="H2470" s="54" t="e">
        <f>IF(#REF!="","",#REF!)</f>
        <v>#REF!</v>
      </c>
      <c r="I2470" s="385" t="str">
        <f t="shared" si="428"/>
        <v/>
      </c>
      <c r="J2470" s="386"/>
      <c r="K2470" s="387"/>
      <c r="L2470" s="613" t="e">
        <f>IF(#REF!="","",#REF!)</f>
        <v>#REF!</v>
      </c>
      <c r="M2470" s="613"/>
      <c r="N2470" s="613"/>
      <c r="O2470" s="613"/>
      <c r="P2470" s="613"/>
      <c r="Q2470" s="613"/>
      <c r="R2470" s="613"/>
      <c r="S2470" s="614"/>
      <c r="T2470" s="567"/>
      <c r="U2470" s="416"/>
      <c r="V2470" s="666"/>
      <c r="W2470" s="565"/>
      <c r="X2470" s="23" t="e">
        <f t="shared" si="429"/>
        <v>#REF!</v>
      </c>
      <c r="Y2470" s="7">
        <f t="shared" si="430"/>
        <v>2</v>
      </c>
      <c r="Z2470" s="7" t="e">
        <f t="shared" si="431"/>
        <v>#REF!</v>
      </c>
      <c r="AA2470" s="7" t="e">
        <f t="shared" si="432"/>
        <v>#REF!</v>
      </c>
      <c r="AB2470" s="7" t="e">
        <f>IF(I2470=#REF!,1,2)</f>
        <v>#REF!</v>
      </c>
    </row>
    <row r="2471" spans="1:30" s="7" customFormat="1" ht="17.45" customHeight="1" x14ac:dyDescent="0.15">
      <c r="A2471" s="27" t="e">
        <f t="shared" si="433"/>
        <v>#REF!</v>
      </c>
      <c r="B2471" s="623"/>
      <c r="C2471" s="628"/>
      <c r="D2471" s="631"/>
      <c r="E2471" s="523"/>
      <c r="F2471" s="47" t="e">
        <f>IF(#REF!="","",#REF!)</f>
        <v>#REF!</v>
      </c>
      <c r="G2471" s="49" t="e">
        <f>IF(#REF!="","",#REF!)</f>
        <v>#REF!</v>
      </c>
      <c r="H2471" s="54" t="e">
        <f>IF(#REF!="","",#REF!)</f>
        <v>#REF!</v>
      </c>
      <c r="I2471" s="385" t="str">
        <f t="shared" si="428"/>
        <v/>
      </c>
      <c r="J2471" s="386"/>
      <c r="K2471" s="387"/>
      <c r="L2471" s="613" t="e">
        <f>IF(#REF!="","",#REF!)</f>
        <v>#REF!</v>
      </c>
      <c r="M2471" s="613"/>
      <c r="N2471" s="613"/>
      <c r="O2471" s="613"/>
      <c r="P2471" s="613"/>
      <c r="Q2471" s="613"/>
      <c r="R2471" s="613"/>
      <c r="S2471" s="614"/>
      <c r="T2471" s="567"/>
      <c r="U2471" s="416"/>
      <c r="V2471" s="666"/>
      <c r="W2471" s="565"/>
      <c r="X2471" s="23" t="e">
        <f t="shared" si="429"/>
        <v>#REF!</v>
      </c>
      <c r="Y2471" s="7">
        <f t="shared" si="430"/>
        <v>2</v>
      </c>
      <c r="Z2471" s="7" t="e">
        <f t="shared" si="431"/>
        <v>#REF!</v>
      </c>
      <c r="AA2471" s="7" t="e">
        <f t="shared" si="432"/>
        <v>#REF!</v>
      </c>
      <c r="AB2471" s="7" t="e">
        <f>IF(I2471=#REF!,1,2)</f>
        <v>#REF!</v>
      </c>
    </row>
    <row r="2472" spans="1:30" s="7" customFormat="1" ht="17.45" customHeight="1" x14ac:dyDescent="0.15">
      <c r="A2472" s="27" t="e">
        <f t="shared" si="433"/>
        <v>#REF!</v>
      </c>
      <c r="B2472" s="623"/>
      <c r="C2472" s="628"/>
      <c r="D2472" s="631"/>
      <c r="E2472" s="523"/>
      <c r="F2472" s="47" t="e">
        <f>IF(#REF!="","",#REF!)</f>
        <v>#REF!</v>
      </c>
      <c r="G2472" s="49" t="e">
        <f>IF(#REF!="","",#REF!)</f>
        <v>#REF!</v>
      </c>
      <c r="H2472" s="54" t="e">
        <f>IF(#REF!="","",#REF!)</f>
        <v>#REF!</v>
      </c>
      <c r="I2472" s="385" t="str">
        <f t="shared" si="428"/>
        <v/>
      </c>
      <c r="J2472" s="386"/>
      <c r="K2472" s="387"/>
      <c r="L2472" s="613" t="e">
        <f>IF(#REF!="","",#REF!)</f>
        <v>#REF!</v>
      </c>
      <c r="M2472" s="613"/>
      <c r="N2472" s="613"/>
      <c r="O2472" s="613"/>
      <c r="P2472" s="613"/>
      <c r="Q2472" s="613"/>
      <c r="R2472" s="613"/>
      <c r="S2472" s="614"/>
      <c r="T2472" s="567"/>
      <c r="U2472" s="416"/>
      <c r="V2472" s="666"/>
      <c r="W2472" s="565"/>
      <c r="X2472" s="23" t="e">
        <f t="shared" si="429"/>
        <v>#REF!</v>
      </c>
      <c r="Y2472" s="7">
        <f t="shared" si="430"/>
        <v>2</v>
      </c>
      <c r="Z2472" s="7" t="e">
        <f t="shared" si="431"/>
        <v>#REF!</v>
      </c>
      <c r="AA2472" s="7" t="e">
        <f t="shared" si="432"/>
        <v>#REF!</v>
      </c>
      <c r="AB2472" s="7" t="e">
        <f>IF(I2472=#REF!,1,2)</f>
        <v>#REF!</v>
      </c>
    </row>
    <row r="2473" spans="1:30" s="7" customFormat="1" ht="17.45" customHeight="1" x14ac:dyDescent="0.15">
      <c r="A2473" s="27" t="e">
        <f t="shared" si="433"/>
        <v>#REF!</v>
      </c>
      <c r="B2473" s="623"/>
      <c r="C2473" s="628"/>
      <c r="D2473" s="631"/>
      <c r="E2473" s="523"/>
      <c r="F2473" s="47" t="e">
        <f>IF(#REF!="","",#REF!)</f>
        <v>#REF!</v>
      </c>
      <c r="G2473" s="49" t="e">
        <f>IF(#REF!="","",#REF!)</f>
        <v>#REF!</v>
      </c>
      <c r="H2473" s="54" t="e">
        <f>IF(#REF!="","",#REF!)</f>
        <v>#REF!</v>
      </c>
      <c r="I2473" s="385" t="str">
        <f t="shared" si="428"/>
        <v/>
      </c>
      <c r="J2473" s="386"/>
      <c r="K2473" s="387"/>
      <c r="L2473" s="613" t="e">
        <f>IF(#REF!="","",#REF!)</f>
        <v>#REF!</v>
      </c>
      <c r="M2473" s="613"/>
      <c r="N2473" s="613"/>
      <c r="O2473" s="613"/>
      <c r="P2473" s="613"/>
      <c r="Q2473" s="613"/>
      <c r="R2473" s="613"/>
      <c r="S2473" s="614"/>
      <c r="T2473" s="567"/>
      <c r="U2473" s="416"/>
      <c r="V2473" s="666"/>
      <c r="W2473" s="565"/>
      <c r="X2473" s="23" t="e">
        <f t="shared" si="429"/>
        <v>#REF!</v>
      </c>
      <c r="Y2473" s="7">
        <f t="shared" si="430"/>
        <v>2</v>
      </c>
      <c r="Z2473" s="7" t="e">
        <f t="shared" si="431"/>
        <v>#REF!</v>
      </c>
      <c r="AA2473" s="7" t="e">
        <f t="shared" si="432"/>
        <v>#REF!</v>
      </c>
      <c r="AB2473" s="7" t="e">
        <f>IF(I2473=#REF!,1,2)</f>
        <v>#REF!</v>
      </c>
    </row>
    <row r="2474" spans="1:30" s="7" customFormat="1" ht="17.45" customHeight="1" thickBot="1" x14ac:dyDescent="0.2">
      <c r="A2474" s="27" t="e">
        <f t="shared" si="433"/>
        <v>#REF!</v>
      </c>
      <c r="B2474" s="623"/>
      <c r="C2474" s="628"/>
      <c r="D2474" s="631"/>
      <c r="E2474" s="523"/>
      <c r="F2474" s="47" t="e">
        <f>IF(#REF!="","",#REF!)</f>
        <v>#REF!</v>
      </c>
      <c r="G2474" s="49" t="e">
        <f>IF(#REF!="","",#REF!)</f>
        <v>#REF!</v>
      </c>
      <c r="H2474" s="54" t="e">
        <f>IF(#REF!="","",#REF!)</f>
        <v>#REF!</v>
      </c>
      <c r="I2474" s="385" t="str">
        <f t="shared" si="428"/>
        <v/>
      </c>
      <c r="J2474" s="386"/>
      <c r="K2474" s="387"/>
      <c r="L2474" s="613" t="e">
        <f>IF(#REF!="","",#REF!)</f>
        <v>#REF!</v>
      </c>
      <c r="M2474" s="613"/>
      <c r="N2474" s="613"/>
      <c r="O2474" s="613"/>
      <c r="P2474" s="613"/>
      <c r="Q2474" s="613"/>
      <c r="R2474" s="613"/>
      <c r="S2474" s="614"/>
      <c r="T2474" s="668"/>
      <c r="U2474" s="416"/>
      <c r="V2474" s="666"/>
      <c r="W2474" s="565"/>
      <c r="X2474" s="23" t="e">
        <f t="shared" si="429"/>
        <v>#REF!</v>
      </c>
      <c r="Y2474" s="7">
        <f t="shared" si="430"/>
        <v>2</v>
      </c>
      <c r="Z2474" s="7" t="e">
        <f t="shared" si="431"/>
        <v>#REF!</v>
      </c>
      <c r="AA2474" s="7" t="e">
        <f t="shared" si="432"/>
        <v>#REF!</v>
      </c>
      <c r="AB2474" s="7" t="e">
        <f>IF(I2474=#REF!,1,2)</f>
        <v>#REF!</v>
      </c>
    </row>
    <row r="2475" spans="1:30" s="7" customFormat="1" ht="36" customHeight="1" thickBot="1" x14ac:dyDescent="0.2">
      <c r="A2475" s="13"/>
      <c r="B2475" s="623"/>
      <c r="C2475" s="628"/>
      <c r="D2475" s="631"/>
      <c r="E2475" s="508" t="s">
        <v>240</v>
      </c>
      <c r="F2475" s="511" t="s">
        <v>206</v>
      </c>
      <c r="G2475" s="435"/>
      <c r="H2475" s="434" t="s">
        <v>207</v>
      </c>
      <c r="I2475" s="435"/>
      <c r="J2475" s="435"/>
      <c r="K2475" s="435"/>
      <c r="L2475" s="436" t="s">
        <v>208</v>
      </c>
      <c r="M2475" s="436"/>
      <c r="N2475" s="436"/>
      <c r="O2475" s="669" t="s">
        <v>209</v>
      </c>
      <c r="P2475" s="670"/>
      <c r="Q2475" s="512" t="s">
        <v>210</v>
      </c>
      <c r="R2475" s="38" t="s">
        <v>206</v>
      </c>
      <c r="S2475" s="39" t="s">
        <v>202</v>
      </c>
      <c r="T2475" s="44" t="s">
        <v>211</v>
      </c>
      <c r="U2475" s="416"/>
      <c r="V2475" s="666"/>
      <c r="W2475" s="565"/>
      <c r="X2475" s="28"/>
      <c r="Y2475" s="21" t="s">
        <v>212</v>
      </c>
      <c r="Z2475" s="21" t="s">
        <v>210</v>
      </c>
      <c r="AB2475" s="45" t="s">
        <v>213</v>
      </c>
      <c r="AC2475" s="45" t="s">
        <v>214</v>
      </c>
      <c r="AD2475" s="22"/>
    </row>
    <row r="2476" spans="1:30" s="7" customFormat="1" ht="15" customHeight="1" x14ac:dyDescent="0.15">
      <c r="A2476" s="29"/>
      <c r="B2476" s="623"/>
      <c r="C2476" s="628"/>
      <c r="D2476" s="631"/>
      <c r="E2476" s="509"/>
      <c r="F2476" s="515" t="e">
        <f>IF(#REF!="","",#REF!)</f>
        <v>#REF!</v>
      </c>
      <c r="G2476" s="516"/>
      <c r="H2476" s="439" t="e">
        <f>IF(#REF!="","",#REF!)</f>
        <v>#REF!</v>
      </c>
      <c r="I2476" s="440"/>
      <c r="J2476" s="440"/>
      <c r="K2476" s="440"/>
      <c r="L2476" s="441" t="e">
        <f>IF(#REF!="","",#REF!)</f>
        <v>#REF!</v>
      </c>
      <c r="M2476" s="442"/>
      <c r="N2476" s="442"/>
      <c r="O2476" s="443" t="e">
        <f>SUM($L2476:$N2478)</f>
        <v>#REF!</v>
      </c>
      <c r="P2476" s="444"/>
      <c r="Q2476" s="513"/>
      <c r="R2476" s="42" t="e">
        <f>IF(#REF!="","",#REF!)</f>
        <v>#REF!</v>
      </c>
      <c r="S2476" s="40" t="e">
        <f>IF(#REF!="","",#REF!)</f>
        <v>#REF!</v>
      </c>
      <c r="T2476" s="617" t="e">
        <f>SUM($S2476:$S2478)</f>
        <v>#REF!</v>
      </c>
      <c r="U2476" s="416"/>
      <c r="V2476" s="666"/>
      <c r="W2476" s="565"/>
      <c r="X2476" s="23" t="e">
        <f>IF(OR(Y2476=2,Z2476=2,AB2476=2,AC2476=2),"入力不備あり","")</f>
        <v>#REF!</v>
      </c>
      <c r="Y2476" s="41" t="e">
        <f>IF(AND(F2476="",H2476="",L2476=""),"",IF(AND(F2476&lt;&gt;"",F2476&gt;0,L2476&lt;&gt;"",L2476&gt;0,H2476="○"),"",2))</f>
        <v>#REF!</v>
      </c>
      <c r="Z2476" s="41" t="e">
        <f>IF(AND(R2476="",S2476=""),"",IF(AND(R2476&gt;0,R2476&lt;&gt;"",S2476&gt;0,S2476&lt;&gt;""),"",2))</f>
        <v>#REF!</v>
      </c>
      <c r="AA2476" s="30"/>
      <c r="AB2476" s="7" t="e">
        <f>IF(AND(O2476=0,#REF!=0),"",IF(O2476=#REF!,1,2))</f>
        <v>#REF!</v>
      </c>
      <c r="AC2476" s="7" t="e">
        <f>IF(AND(T2476=0,#REF!=0),"",IF(T2476=#REF!,1,2))</f>
        <v>#REF!</v>
      </c>
    </row>
    <row r="2477" spans="1:30" s="7" customFormat="1" ht="15" customHeight="1" x14ac:dyDescent="0.15">
      <c r="A2477" s="29"/>
      <c r="B2477" s="623"/>
      <c r="C2477" s="628"/>
      <c r="D2477" s="631"/>
      <c r="E2477" s="509"/>
      <c r="F2477" s="500" t="e">
        <f>IF(#REF!="","",#REF!)</f>
        <v>#REF!</v>
      </c>
      <c r="G2477" s="501"/>
      <c r="H2477" s="448" t="e">
        <f>IF(#REF!="","",#REF!)</f>
        <v>#REF!</v>
      </c>
      <c r="I2477" s="449"/>
      <c r="J2477" s="449"/>
      <c r="K2477" s="449"/>
      <c r="L2477" s="450" t="e">
        <f>IF(#REF!="","",#REF!)</f>
        <v>#REF!</v>
      </c>
      <c r="M2477" s="451"/>
      <c r="N2477" s="451"/>
      <c r="O2477" s="445"/>
      <c r="P2477" s="444"/>
      <c r="Q2477" s="513"/>
      <c r="R2477" s="42" t="e">
        <f>IF(#REF!="","",#REF!)</f>
        <v>#REF!</v>
      </c>
      <c r="S2477" s="40" t="e">
        <f>IF(#REF!="","",#REF!)</f>
        <v>#REF!</v>
      </c>
      <c r="T2477" s="618"/>
      <c r="U2477" s="416"/>
      <c r="V2477" s="666"/>
      <c r="W2477" s="565"/>
      <c r="X2477" s="23" t="e">
        <f>IF(OR(Y2477=2,Z2477=2),"入力不備あり","")</f>
        <v>#REF!</v>
      </c>
      <c r="Y2477" s="41" t="e">
        <f>IF(AND(F2477="",H2477="",L2477=""),"",IF(AND(F2477&lt;&gt;"",F2477&gt;0,L2477&lt;&gt;"",L2477&gt;0,H2477="○"),"",2))</f>
        <v>#REF!</v>
      </c>
      <c r="Z2477" s="41" t="e">
        <f t="shared" ref="Z2477:Z2478" si="434">IF(AND(R2477="",S2477=""),"",IF(AND(R2477&gt;0,R2477&lt;&gt;"",S2477&gt;0,S2477&lt;&gt;""),"",2))</f>
        <v>#REF!</v>
      </c>
      <c r="AA2477" s="30"/>
    </row>
    <row r="2478" spans="1:30" s="7" customFormat="1" ht="15" customHeight="1" thickBot="1" x14ac:dyDescent="0.2">
      <c r="A2478" s="29"/>
      <c r="B2478" s="623"/>
      <c r="C2478" s="628"/>
      <c r="D2478" s="631"/>
      <c r="E2478" s="615"/>
      <c r="F2478" s="620" t="e">
        <f>IF(#REF!="","",#REF!)</f>
        <v>#REF!</v>
      </c>
      <c r="G2478" s="621"/>
      <c r="H2478" s="640" t="e">
        <f>IF(#REF!="","",#REF!)</f>
        <v>#REF!</v>
      </c>
      <c r="I2478" s="641"/>
      <c r="J2478" s="641"/>
      <c r="K2478" s="641"/>
      <c r="L2478" s="642" t="e">
        <f>IF(#REF!="","",#REF!)</f>
        <v>#REF!</v>
      </c>
      <c r="M2478" s="643"/>
      <c r="N2478" s="643"/>
      <c r="O2478" s="663"/>
      <c r="P2478" s="664"/>
      <c r="Q2478" s="616"/>
      <c r="R2478" s="59" t="e">
        <f>IF(#REF!="","",#REF!)</f>
        <v>#REF!</v>
      </c>
      <c r="S2478" s="60" t="e">
        <f>IF(#REF!="","",#REF!)</f>
        <v>#REF!</v>
      </c>
      <c r="T2478" s="619"/>
      <c r="U2478" s="416"/>
      <c r="V2478" s="666"/>
      <c r="W2478" s="565"/>
      <c r="X2478" s="23" t="e">
        <f>IF(OR(Y2478=2,Z2478=2),"入力不備あり","")</f>
        <v>#REF!</v>
      </c>
      <c r="Y2478" s="41" t="e">
        <f>IF(AND(F2478="",H2478="",L2478=""),"",IF(AND(F2478&lt;&gt;"",F2478&gt;0,L2478&lt;&gt;"",L2478&gt;0,H2478="○"),"",2))</f>
        <v>#REF!</v>
      </c>
      <c r="Z2478" s="41" t="e">
        <f t="shared" si="434"/>
        <v>#REF!</v>
      </c>
      <c r="AA2478" s="30"/>
    </row>
    <row r="2479" spans="1:30" s="7" customFormat="1" ht="27.6" customHeight="1" x14ac:dyDescent="0.15">
      <c r="A2479" s="320"/>
      <c r="B2479" s="624"/>
      <c r="C2479" s="326" t="s">
        <v>215</v>
      </c>
      <c r="D2479" s="327"/>
      <c r="E2479" s="608" t="e">
        <f>IF(#REF!="","",#REF!)</f>
        <v>#REF!</v>
      </c>
      <c r="F2479" s="609"/>
      <c r="G2479" s="609"/>
      <c r="H2479" s="609"/>
      <c r="I2479" s="609"/>
      <c r="J2479" s="609"/>
      <c r="K2479" s="609"/>
      <c r="L2479" s="609"/>
      <c r="M2479" s="609"/>
      <c r="N2479" s="609"/>
      <c r="O2479" s="609"/>
      <c r="P2479" s="609"/>
      <c r="Q2479" s="609"/>
      <c r="R2479" s="609"/>
      <c r="S2479" s="609"/>
      <c r="T2479" s="609"/>
      <c r="U2479" s="609"/>
      <c r="V2479" s="609"/>
      <c r="W2479" s="610"/>
    </row>
    <row r="2480" spans="1:30" s="7" customFormat="1" ht="27.6" customHeight="1" thickBot="1" x14ac:dyDescent="0.2">
      <c r="A2480" s="320"/>
      <c r="B2480" s="624"/>
      <c r="C2480" s="326" t="s">
        <v>216</v>
      </c>
      <c r="D2480" s="327"/>
      <c r="E2480" s="608" t="e">
        <f>IF(#REF!="","",#REF!)</f>
        <v>#REF!</v>
      </c>
      <c r="F2480" s="609"/>
      <c r="G2480" s="609"/>
      <c r="H2480" s="609"/>
      <c r="I2480" s="609"/>
      <c r="J2480" s="609"/>
      <c r="K2480" s="609"/>
      <c r="L2480" s="609"/>
      <c r="M2480" s="609"/>
      <c r="N2480" s="609"/>
      <c r="O2480" s="609"/>
      <c r="P2480" s="609"/>
      <c r="Q2480" s="609"/>
      <c r="R2480" s="611"/>
      <c r="S2480" s="611"/>
      <c r="T2480" s="611"/>
      <c r="U2480" s="611"/>
      <c r="V2480" s="611"/>
      <c r="W2480" s="612"/>
    </row>
    <row r="2481" spans="1:33" s="7" customFormat="1" ht="18.600000000000001" customHeight="1" x14ac:dyDescent="0.15">
      <c r="A2481" s="320"/>
      <c r="B2481" s="624"/>
      <c r="C2481" s="332" t="s">
        <v>217</v>
      </c>
      <c r="D2481" s="333"/>
      <c r="E2481" s="333"/>
      <c r="F2481" s="334"/>
      <c r="G2481" s="377" t="s">
        <v>218</v>
      </c>
      <c r="H2481" s="378"/>
      <c r="I2481" s="378"/>
      <c r="J2481" s="378"/>
      <c r="K2481" s="378"/>
      <c r="L2481" s="378"/>
      <c r="M2481" s="378"/>
      <c r="N2481" s="378"/>
      <c r="O2481" s="378"/>
      <c r="P2481" s="378"/>
      <c r="Q2481" s="378"/>
      <c r="R2481" s="389" t="e">
        <f>IF(X2481&lt;&gt;"","","【入力内容確認欄】以下を確認し【作業用】事業計画書(間接)シートを修正願います。")</f>
        <v>#REF!</v>
      </c>
      <c r="S2481" s="632"/>
      <c r="T2481" s="632"/>
      <c r="U2481" s="632"/>
      <c r="V2481" s="632"/>
      <c r="W2481" s="633"/>
      <c r="X2481" s="68" t="e">
        <f>IF(AND(R2484="",R2485="",R2486="",R2487="",R2488="",R2489=""),"左の市区町村に係る入力が完了しました。今一度、記載内容をご確認ください。","")</f>
        <v>#REF!</v>
      </c>
    </row>
    <row r="2482" spans="1:33" s="7" customFormat="1" ht="9" customHeight="1" x14ac:dyDescent="0.15">
      <c r="A2482" s="320"/>
      <c r="B2482" s="624"/>
      <c r="C2482" s="335"/>
      <c r="D2482" s="336"/>
      <c r="E2482" s="336"/>
      <c r="F2482" s="337"/>
      <c r="G2482" s="379"/>
      <c r="H2482" s="380"/>
      <c r="I2482" s="380"/>
      <c r="J2482" s="380"/>
      <c r="K2482" s="380"/>
      <c r="L2482" s="380"/>
      <c r="M2482" s="380"/>
      <c r="N2482" s="380"/>
      <c r="O2482" s="380"/>
      <c r="P2482" s="380"/>
      <c r="Q2482" s="380"/>
      <c r="R2482" s="634"/>
      <c r="S2482" s="635"/>
      <c r="T2482" s="635"/>
      <c r="U2482" s="635"/>
      <c r="V2482" s="635"/>
      <c r="W2482" s="636"/>
    </row>
    <row r="2483" spans="1:33" s="7" customFormat="1" ht="9" customHeight="1" thickBot="1" x14ac:dyDescent="0.2">
      <c r="A2483" s="320"/>
      <c r="B2483" s="624"/>
      <c r="C2483" s="335"/>
      <c r="D2483" s="336"/>
      <c r="E2483" s="336"/>
      <c r="F2483" s="337"/>
      <c r="G2483" s="381"/>
      <c r="H2483" s="382"/>
      <c r="I2483" s="382"/>
      <c r="J2483" s="382"/>
      <c r="K2483" s="382"/>
      <c r="L2483" s="382"/>
      <c r="M2483" s="382"/>
      <c r="N2483" s="382"/>
      <c r="O2483" s="382"/>
      <c r="P2483" s="382"/>
      <c r="Q2483" s="382"/>
      <c r="R2483" s="637"/>
      <c r="S2483" s="638"/>
      <c r="T2483" s="638"/>
      <c r="U2483" s="638"/>
      <c r="V2483" s="638"/>
      <c r="W2483" s="639"/>
    </row>
    <row r="2484" spans="1:33" s="7" customFormat="1" ht="17.45" customHeight="1" x14ac:dyDescent="0.15">
      <c r="A2484" s="320"/>
      <c r="B2484" s="624"/>
      <c r="C2484" s="335"/>
      <c r="D2484" s="336"/>
      <c r="E2484" s="336"/>
      <c r="F2484" s="337"/>
      <c r="G2484" s="398" t="e">
        <f>IF(#REF!="","",#REF!)</f>
        <v>#REF!</v>
      </c>
      <c r="H2484" s="399"/>
      <c r="I2484" s="399"/>
      <c r="J2484" s="399"/>
      <c r="K2484" s="399"/>
      <c r="L2484" s="399"/>
      <c r="M2484" s="399"/>
      <c r="N2484" s="399"/>
      <c r="O2484" s="399"/>
      <c r="P2484" s="399"/>
      <c r="Q2484" s="399"/>
      <c r="R2484" s="646" t="e" cm="1">
        <f t="array" ref="R2484">IF(AND(X2453:X2478="",A2455:A2478=""),"","・報酬・期末勤勉手当・交通費・合計額・都道府県/国の補助金額のいずれかに不備あり。")</f>
        <v>#REF!</v>
      </c>
      <c r="S2484" s="647"/>
      <c r="T2484" s="647"/>
      <c r="U2484" s="647"/>
      <c r="V2484" s="647"/>
      <c r="W2484" s="648"/>
    </row>
    <row r="2485" spans="1:33" s="7" customFormat="1" ht="17.45" customHeight="1" x14ac:dyDescent="0.15">
      <c r="A2485" s="320"/>
      <c r="B2485" s="624"/>
      <c r="C2485" s="335"/>
      <c r="D2485" s="336"/>
      <c r="E2485" s="336"/>
      <c r="F2485" s="337"/>
      <c r="G2485" s="374" t="s">
        <v>219</v>
      </c>
      <c r="H2485" s="388"/>
      <c r="I2485" s="388"/>
      <c r="J2485" s="388"/>
      <c r="K2485" s="388"/>
      <c r="L2485" s="388"/>
      <c r="M2485" s="388"/>
      <c r="N2485" s="388"/>
      <c r="O2485" s="388"/>
      <c r="P2485" s="388"/>
      <c r="Q2485" s="388"/>
      <c r="R2485" s="367" t="str">
        <f>IF(A2451="市町村名×","・【C列】市区町村名：未入力または不備あり。","")</f>
        <v>・【C列】市区町村名：未入力または不備あり。</v>
      </c>
      <c r="S2485" s="644"/>
      <c r="T2485" s="644"/>
      <c r="U2485" s="644"/>
      <c r="V2485" s="644"/>
      <c r="W2485" s="645"/>
    </row>
    <row r="2486" spans="1:33" s="7" customFormat="1" ht="17.45" customHeight="1" x14ac:dyDescent="0.15">
      <c r="A2486" s="320"/>
      <c r="B2486" s="624"/>
      <c r="C2486" s="338"/>
      <c r="D2486" s="339"/>
      <c r="E2486" s="339"/>
      <c r="F2486" s="340"/>
      <c r="G2486" s="364" t="e">
        <f>IF(#REF!="","",#REF!)</f>
        <v>#REF!</v>
      </c>
      <c r="H2486" s="365"/>
      <c r="I2486" s="365"/>
      <c r="J2486" s="366"/>
      <c r="K2486" s="366"/>
      <c r="L2486" s="366"/>
      <c r="M2486" s="366"/>
      <c r="N2486" s="366"/>
      <c r="O2486" s="366"/>
      <c r="P2486" s="366"/>
      <c r="Q2486" s="366"/>
      <c r="R2486" s="367" t="e">
        <f>IF(OR(AF2455=2,NOT(AND(V2453&gt;0.3*U2453,V2453&lt;0.4*U2453,V2453&gt;=W2453))),"・【V列】都道府県補助額：未入力または不備あり。","")</f>
        <v>#REF!</v>
      </c>
      <c r="S2486" s="644"/>
      <c r="T2486" s="644"/>
      <c r="U2486" s="644"/>
      <c r="V2486" s="644"/>
      <c r="W2486" s="645"/>
    </row>
    <row r="2487" spans="1:33" s="7" customFormat="1" ht="17.45" customHeight="1" x14ac:dyDescent="0.15">
      <c r="A2487" s="320"/>
      <c r="B2487" s="624"/>
      <c r="C2487" s="348" t="s">
        <v>241</v>
      </c>
      <c r="D2487" s="349"/>
      <c r="E2487" s="349"/>
      <c r="F2487" s="350"/>
      <c r="G2487" s="372" t="s">
        <v>221</v>
      </c>
      <c r="H2487" s="373"/>
      <c r="I2487" s="373"/>
      <c r="J2487" s="372" t="s">
        <v>222</v>
      </c>
      <c r="K2487" s="373"/>
      <c r="L2487" s="373"/>
      <c r="M2487" s="373"/>
      <c r="N2487" s="374" t="s">
        <v>223</v>
      </c>
      <c r="O2487" s="366"/>
      <c r="P2487" s="366"/>
      <c r="Q2487" s="366"/>
      <c r="R2487" s="341" t="e">
        <f>IF(AND(W2453&lt;=U2453/3,MOD(W2453,1000)=0,NOT(W2453=0),AG2455=1),"","・【W列】国庫補助希望額に不備あり。")</f>
        <v>#REF!</v>
      </c>
      <c r="S2487" s="649"/>
      <c r="T2487" s="649"/>
      <c r="U2487" s="649"/>
      <c r="V2487" s="649"/>
      <c r="W2487" s="650"/>
    </row>
    <row r="2488" spans="1:33" s="7" customFormat="1" ht="17.45" customHeight="1" x14ac:dyDescent="0.15">
      <c r="A2488" s="320"/>
      <c r="B2488" s="624"/>
      <c r="C2488" s="370"/>
      <c r="D2488" s="371"/>
      <c r="E2488" s="371"/>
      <c r="F2488" s="371"/>
      <c r="G2488" s="364" t="e">
        <f>IF(#REF!="","",#REF!)</f>
        <v>#REF!</v>
      </c>
      <c r="H2488" s="375"/>
      <c r="I2488" s="376"/>
      <c r="J2488" s="364" t="e">
        <f>IF(#REF!="","",#REF!)</f>
        <v>#REF!</v>
      </c>
      <c r="K2488" s="375"/>
      <c r="L2488" s="375"/>
      <c r="M2488" s="376"/>
      <c r="N2488" s="364" t="e">
        <f>IF(#REF!="","",#REF!)</f>
        <v>#REF!</v>
      </c>
      <c r="O2488" s="375"/>
      <c r="P2488" s="375"/>
      <c r="Q2488" s="375"/>
      <c r="R2488" s="651" t="e">
        <f>IF(AND(SUM(F2476:G2478)&lt;=D2453,SUM(R2476:R2478)&lt;=D2453),"","・報酬の「配置人数」には年間を通じた配置予定人数を記載してください。(※１)及び記入例参照")</f>
        <v>#REF!</v>
      </c>
      <c r="S2488" s="652"/>
      <c r="T2488" s="652"/>
      <c r="U2488" s="652"/>
      <c r="V2488" s="652"/>
      <c r="W2488" s="653"/>
      <c r="X2488" s="31" t="str">
        <f>IF(AND(O2488="○",T2488="○"),"①か②の",IF(AND(O2488="―",T2488="―"),"エラー",""))</f>
        <v/>
      </c>
    </row>
    <row r="2489" spans="1:33" s="7" customFormat="1" ht="17.45" customHeight="1" x14ac:dyDescent="0.15">
      <c r="A2489" s="320"/>
      <c r="B2489" s="624"/>
      <c r="C2489" s="348" t="s">
        <v>224</v>
      </c>
      <c r="D2489" s="349"/>
      <c r="E2489" s="349"/>
      <c r="F2489" s="350"/>
      <c r="G2489" s="354" t="s">
        <v>225</v>
      </c>
      <c r="H2489" s="354"/>
      <c r="I2489" s="354"/>
      <c r="J2489" s="355" t="s">
        <v>242</v>
      </c>
      <c r="K2489" s="356"/>
      <c r="L2489" s="356"/>
      <c r="M2489" s="356"/>
      <c r="N2489" s="356"/>
      <c r="O2489" s="356"/>
      <c r="P2489" s="356"/>
      <c r="Q2489" s="356"/>
      <c r="R2489" s="651" t="e">
        <f>IF(AND(OR(COUNTIF(J2490,"①*"),COUNTIF(J2490,"②*")),AND(E2479&lt;&gt;"",E2480&lt;&gt;"",G2484="○",G2486="○",G2488="○",J2488="○",N2488="○",G2490="○")),"","・【成果目標】・【成果指標】・【部活動指導員について】・【支給要件の確認】・【部活動指導員の指導状況】・【地域連携・地域移行に資する取組】のいずれかに未入力箇所あり。")</f>
        <v>#REF!</v>
      </c>
      <c r="S2489" s="546"/>
      <c r="T2489" s="546"/>
      <c r="U2489" s="546"/>
      <c r="V2489" s="546"/>
      <c r="W2489" s="547"/>
    </row>
    <row r="2490" spans="1:33" s="7" customFormat="1" ht="26.45" customHeight="1" thickBot="1" x14ac:dyDescent="0.2">
      <c r="A2490" s="320"/>
      <c r="B2490" s="625"/>
      <c r="C2490" s="351"/>
      <c r="D2490" s="352"/>
      <c r="E2490" s="352"/>
      <c r="F2490" s="353"/>
      <c r="G2490" s="363" t="e">
        <f>IF(#REF!="","",#REF!)</f>
        <v>#REF!</v>
      </c>
      <c r="H2490" s="363"/>
      <c r="I2490" s="363"/>
      <c r="J2490" s="657" t="e">
        <f>IF(#REF!="","",#REF!)</f>
        <v>#REF!</v>
      </c>
      <c r="K2490" s="658"/>
      <c r="L2490" s="658"/>
      <c r="M2490" s="658"/>
      <c r="N2490" s="658"/>
      <c r="O2490" s="658"/>
      <c r="P2490" s="658"/>
      <c r="Q2490" s="658"/>
      <c r="R2490" s="654"/>
      <c r="S2490" s="655"/>
      <c r="T2490" s="655"/>
      <c r="U2490" s="655"/>
      <c r="V2490" s="655"/>
      <c r="W2490" s="656"/>
      <c r="X2490" s="31" t="str">
        <f>IF(AND(O2490="○",T2490="○"),"①か②の",IF(AND(O2490="―",T2490="―"),"エラー",""))</f>
        <v/>
      </c>
    </row>
    <row r="2491" spans="1:33" s="7" customFormat="1" ht="26.45" customHeight="1" x14ac:dyDescent="0.15">
      <c r="A2491" s="24" t="str">
        <f>IF(OR(COUNTIF(C2493,"*区"),COUNTIF(C2493,"*市"),COUNTIF(C2493,"*町"),COUNTIF(C2493,"*村"),COUNTIF(C2493,"*組合")),"○","市町村名×")</f>
        <v>市町村名×</v>
      </c>
      <c r="B2491" s="490" t="s">
        <v>106</v>
      </c>
      <c r="C2491" s="659" t="s">
        <v>236</v>
      </c>
      <c r="D2491" s="661" t="s">
        <v>237</v>
      </c>
      <c r="E2491" s="409" t="s">
        <v>191</v>
      </c>
      <c r="F2491" s="410"/>
      <c r="G2491" s="410"/>
      <c r="H2491" s="410"/>
      <c r="I2491" s="410"/>
      <c r="J2491" s="410"/>
      <c r="K2491" s="410"/>
      <c r="L2491" s="410"/>
      <c r="M2491" s="410"/>
      <c r="N2491" s="410"/>
      <c r="O2491" s="410"/>
      <c r="P2491" s="410"/>
      <c r="Q2491" s="410"/>
      <c r="R2491" s="410"/>
      <c r="S2491" s="410"/>
      <c r="T2491" s="410"/>
      <c r="U2491" s="492" t="s">
        <v>192</v>
      </c>
      <c r="V2491" s="492" t="s">
        <v>238</v>
      </c>
      <c r="W2491" s="517" t="s">
        <v>193</v>
      </c>
      <c r="X2491" s="25" t="e">
        <f>IF(OR(AF2495=2,NOT(AND(V2493&gt;0.3*U2493,V2493&lt;0.4*U2493,V2493&gt;=W2493))),"※３参照：【Ｕ列】都道府県補助額を確認してください","")</f>
        <v>#REF!</v>
      </c>
      <c r="Y2491" s="26"/>
    </row>
    <row r="2492" spans="1:33" s="7" customFormat="1" ht="21.6" customHeight="1" thickBot="1" x14ac:dyDescent="0.2">
      <c r="A2492" s="24" t="str">
        <f>IF(B2493="都道府県確認欄","No.不備","")</f>
        <v/>
      </c>
      <c r="B2492" s="491"/>
      <c r="C2492" s="660"/>
      <c r="D2492" s="662"/>
      <c r="E2492" s="411"/>
      <c r="F2492" s="412"/>
      <c r="G2492" s="412"/>
      <c r="H2492" s="412"/>
      <c r="I2492" s="412"/>
      <c r="J2492" s="412"/>
      <c r="K2492" s="412"/>
      <c r="L2492" s="412"/>
      <c r="M2492" s="412"/>
      <c r="N2492" s="412"/>
      <c r="O2492" s="412"/>
      <c r="P2492" s="412"/>
      <c r="Q2492" s="412"/>
      <c r="R2492" s="412"/>
      <c r="S2492" s="412"/>
      <c r="T2492" s="412"/>
      <c r="U2492" s="493"/>
      <c r="V2492" s="493"/>
      <c r="W2492" s="518"/>
      <c r="X2492" s="25" t="e">
        <f>IF(AND(W2493&lt;=U2493/3,MOD(W2493,1000)=0,NOT(W2493=0),AG2495=1),"","※３参照：【Ｖ列】国庫補助希望額を確認してください。")</f>
        <v>#REF!</v>
      </c>
      <c r="Y2492" s="26"/>
    </row>
    <row r="2493" spans="1:33" s="7" customFormat="1" ht="24" customHeight="1" x14ac:dyDescent="0.15">
      <c r="A2493" s="14"/>
      <c r="B2493" s="622" t="str">
        <f>IFERROR(IF(OR(COUNTIF(C2493,"*区"),COUNTIF(C2493,"*市"),COUNTIF(C2493,"*町"),COUNTIF(C2493,"*村"),COUNTIF(C2493,"*組合")),B2453+1,"－"),"都道府県確認欄")</f>
        <v>－</v>
      </c>
      <c r="C2493" s="626" t="e">
        <f>#REF!</f>
        <v>#REF!</v>
      </c>
      <c r="D2493" s="629" t="e">
        <f>SUM($F2495:$F2514)</f>
        <v>#REF!</v>
      </c>
      <c r="E2493" s="523" t="s">
        <v>194</v>
      </c>
      <c r="F2493" s="524" t="s">
        <v>195</v>
      </c>
      <c r="G2493" s="526" t="s">
        <v>196</v>
      </c>
      <c r="H2493" s="528" t="s">
        <v>197</v>
      </c>
      <c r="I2493" s="423" t="s">
        <v>198</v>
      </c>
      <c r="J2493" s="424"/>
      <c r="K2493" s="425"/>
      <c r="L2493" s="429" t="s">
        <v>100</v>
      </c>
      <c r="M2493" s="430"/>
      <c r="N2493" s="430"/>
      <c r="O2493" s="430"/>
      <c r="P2493" s="430"/>
      <c r="Q2493" s="430"/>
      <c r="R2493" s="430"/>
      <c r="S2493" s="431"/>
      <c r="T2493" s="413" t="s">
        <v>199</v>
      </c>
      <c r="U2493" s="415" t="e">
        <f>SUM($T2495,$O2516,$T2516)</f>
        <v>#REF!</v>
      </c>
      <c r="V2493" s="665" t="e">
        <f>#REF!</f>
        <v>#REF!</v>
      </c>
      <c r="W2493" s="667" t="e">
        <f>#REF!</f>
        <v>#REF!</v>
      </c>
      <c r="X2493" s="23" t="e">
        <f>IF(AND(AD2495=1,AE2495=1,AF2495=1,AG2495=1),"","入力不備あり")</f>
        <v>#REF!</v>
      </c>
      <c r="Y2493" s="26"/>
    </row>
    <row r="2494" spans="1:33" s="7" customFormat="1" ht="12.6" customHeight="1" thickBot="1" x14ac:dyDescent="0.2">
      <c r="A2494" s="14"/>
      <c r="B2494" s="623"/>
      <c r="C2494" s="627"/>
      <c r="D2494" s="630"/>
      <c r="E2494" s="523"/>
      <c r="F2494" s="525"/>
      <c r="G2494" s="527"/>
      <c r="H2494" s="529"/>
      <c r="I2494" s="426"/>
      <c r="J2494" s="427"/>
      <c r="K2494" s="428"/>
      <c r="L2494" s="432"/>
      <c r="M2494" s="432"/>
      <c r="N2494" s="432"/>
      <c r="O2494" s="432"/>
      <c r="P2494" s="432"/>
      <c r="Q2494" s="432"/>
      <c r="R2494" s="432"/>
      <c r="S2494" s="433"/>
      <c r="T2494" s="414"/>
      <c r="U2494" s="416"/>
      <c r="V2494" s="666"/>
      <c r="W2494" s="565"/>
      <c r="X2494" s="26"/>
      <c r="Y2494" s="7" t="s">
        <v>180</v>
      </c>
      <c r="Z2494" s="7" t="s">
        <v>200</v>
      </c>
      <c r="AA2494" s="7" t="s">
        <v>201</v>
      </c>
      <c r="AB2494" s="7" t="s">
        <v>202</v>
      </c>
      <c r="AD2494" s="7" t="s">
        <v>203</v>
      </c>
      <c r="AE2494" s="7" t="s">
        <v>107</v>
      </c>
      <c r="AF2494" s="7" t="s">
        <v>239</v>
      </c>
      <c r="AG2494" s="7" t="s">
        <v>204</v>
      </c>
    </row>
    <row r="2495" spans="1:33" s="7" customFormat="1" ht="17.45" customHeight="1" x14ac:dyDescent="0.15">
      <c r="A2495" s="27" t="e">
        <f>IF(AND(F2495&lt;&gt;"",G2495&lt;&gt;"",H2495&lt;&gt;"",I2495&lt;&gt;""),"","入力不備あり")</f>
        <v>#REF!</v>
      </c>
      <c r="B2495" s="623"/>
      <c r="C2495" s="628"/>
      <c r="D2495" s="631"/>
      <c r="E2495" s="523"/>
      <c r="F2495" s="47" t="e">
        <f>IF(#REF!="","",#REF!)</f>
        <v>#REF!</v>
      </c>
      <c r="G2495" s="49" t="e">
        <f>IF(#REF!="","",#REF!)</f>
        <v>#REF!</v>
      </c>
      <c r="H2495" s="54" t="e">
        <f>IF(#REF!="","",#REF!)</f>
        <v>#REF!</v>
      </c>
      <c r="I2495" s="385" t="str">
        <f>IFERROR(INT(G2495*H2495),"")</f>
        <v/>
      </c>
      <c r="J2495" s="386"/>
      <c r="K2495" s="387"/>
      <c r="L2495" s="613" t="e">
        <f>IF(#REF!="","",#REF!)</f>
        <v>#REF!</v>
      </c>
      <c r="M2495" s="613"/>
      <c r="N2495" s="613"/>
      <c r="O2495" s="613"/>
      <c r="P2495" s="613"/>
      <c r="Q2495" s="613"/>
      <c r="R2495" s="613"/>
      <c r="S2495" s="614"/>
      <c r="T2495" s="567">
        <f>SUM($I2495:$K2514)</f>
        <v>0</v>
      </c>
      <c r="U2495" s="416"/>
      <c r="V2495" s="666"/>
      <c r="W2495" s="565"/>
      <c r="X2495" s="23" t="e">
        <f>IF(AND(Y2495=1,Z2495=1,AA2495=1,AB2495=1,AD2495=1,AE2495=1,AF2495=1,AG2495=1),"","入力不備あり")</f>
        <v>#REF!</v>
      </c>
      <c r="Y2495" s="7">
        <f>IFERROR(IF(F2495="",2,IF(AND(F2495&gt;=1,(MOD(F2495,1)=0)),1,IF(AND(F2495=0,L2495&lt;&gt;""),1,2))),2)</f>
        <v>2</v>
      </c>
      <c r="Z2495" s="7" t="e">
        <f>IF(G2495="",2,IF(G2495&lt;=1600,1,2))</f>
        <v>#REF!</v>
      </c>
      <c r="AA2495" s="7" t="e">
        <f>IF(H2495="",2,IF(H2495&gt;=0,1,2))</f>
        <v>#REF!</v>
      </c>
      <c r="AB2495" s="7" t="e">
        <f>IF(I2495=#REF!,1,2)</f>
        <v>#REF!</v>
      </c>
      <c r="AD2495" s="7" t="e">
        <f>IF(T2495=#REF!,1,2)</f>
        <v>#REF!</v>
      </c>
      <c r="AE2495" s="7" t="e">
        <f>IF(U2493=#REF!,1,2)</f>
        <v>#REF!</v>
      </c>
      <c r="AF2495" s="7" t="e">
        <f>IF(V2493=0,2,IF(#REF!="",2,IF(V2493=#REF!,1,2)))</f>
        <v>#REF!</v>
      </c>
      <c r="AG2495" s="7" t="e">
        <f>IF(W2493=0,2,IF(W2493=#REF!,1,2))</f>
        <v>#REF!</v>
      </c>
    </row>
    <row r="2496" spans="1:33" s="7" customFormat="1" ht="17.45" customHeight="1" x14ac:dyDescent="0.15">
      <c r="A2496" s="27" t="e">
        <f>IF(AND(F2496="",G2496="",H2496="",I2496="",L2496=""),"",IF(AND(F2496&lt;&gt;"",G2496&lt;&gt;"",H2496&lt;&gt;"",I2496&lt;&gt;""),"","入力不備あり"))</f>
        <v>#REF!</v>
      </c>
      <c r="B2496" s="623"/>
      <c r="C2496" s="628"/>
      <c r="D2496" s="631"/>
      <c r="E2496" s="523"/>
      <c r="F2496" s="47" t="e">
        <f>IF(#REF!="","",#REF!)</f>
        <v>#REF!</v>
      </c>
      <c r="G2496" s="49" t="e">
        <f>IF(#REF!="","",#REF!)</f>
        <v>#REF!</v>
      </c>
      <c r="H2496" s="54" t="e">
        <f>IF(#REF!="","",#REF!)</f>
        <v>#REF!</v>
      </c>
      <c r="I2496" s="385" t="str">
        <f>IFERROR(INT(G2496*H2496),"")</f>
        <v/>
      </c>
      <c r="J2496" s="386"/>
      <c r="K2496" s="387"/>
      <c r="L2496" s="613" t="e">
        <f>IF(#REF!="","",#REF!)</f>
        <v>#REF!</v>
      </c>
      <c r="M2496" s="613"/>
      <c r="N2496" s="613"/>
      <c r="O2496" s="613"/>
      <c r="P2496" s="613"/>
      <c r="Q2496" s="613"/>
      <c r="R2496" s="613"/>
      <c r="S2496" s="614"/>
      <c r="T2496" s="567"/>
      <c r="U2496" s="416"/>
      <c r="V2496" s="666"/>
      <c r="W2496" s="565"/>
      <c r="X2496" s="23" t="e">
        <f>IF(AND(Y2496=3,Z2496=3,AA2496=3),"",IF(AND(Y2496=1,Z2496=1,AA2496=1,AB2496=1),"","入力不備あり"))</f>
        <v>#REF!</v>
      </c>
      <c r="Y2496" s="7">
        <f>IFERROR(IF(F2496="",3,IF(AND(F2496&gt;=1,(MOD(F2496,1)=0)),1,IF(AND(F2496=0,L2496&lt;&gt;""),1,2))),2)</f>
        <v>2</v>
      </c>
      <c r="Z2496" s="7" t="e">
        <f>IF(G2496="",3,IF(G2496&lt;=1600,1,2))</f>
        <v>#REF!</v>
      </c>
      <c r="AA2496" s="7" t="e">
        <f>IF(H2496="",3,IF(H2496&gt;=0,1,2))</f>
        <v>#REF!</v>
      </c>
      <c r="AB2496" s="7" t="e">
        <f>IF(I2496=#REF!,1,2)</f>
        <v>#REF!</v>
      </c>
    </row>
    <row r="2497" spans="1:28" s="7" customFormat="1" ht="17.45" customHeight="1" x14ac:dyDescent="0.15">
      <c r="A2497" s="27" t="e">
        <f>IF(AND(F2497="",G2497="",H2497="",I2497="",L2497=""),"",IF(AND(F2497&lt;&gt;"",G2497&lt;&gt;"",H2497&lt;&gt;"",I2497&lt;&gt;""),"","入力不備あり"))</f>
        <v>#REF!</v>
      </c>
      <c r="B2497" s="623"/>
      <c r="C2497" s="628"/>
      <c r="D2497" s="631"/>
      <c r="E2497" s="523"/>
      <c r="F2497" s="47" t="e">
        <f>IF(#REF!="","",#REF!)</f>
        <v>#REF!</v>
      </c>
      <c r="G2497" s="49" t="e">
        <f>IF(#REF!="","",#REF!)</f>
        <v>#REF!</v>
      </c>
      <c r="H2497" s="54" t="e">
        <f>IF(#REF!="","",#REF!)</f>
        <v>#REF!</v>
      </c>
      <c r="I2497" s="385" t="str">
        <f t="shared" ref="I2497:I2514" si="435">IFERROR(INT(G2497*H2497),"")</f>
        <v/>
      </c>
      <c r="J2497" s="386"/>
      <c r="K2497" s="387"/>
      <c r="L2497" s="613" t="e">
        <f>IF(#REF!="","",#REF!)</f>
        <v>#REF!</v>
      </c>
      <c r="M2497" s="613"/>
      <c r="N2497" s="613"/>
      <c r="O2497" s="613"/>
      <c r="P2497" s="613"/>
      <c r="Q2497" s="613"/>
      <c r="R2497" s="613"/>
      <c r="S2497" s="614"/>
      <c r="T2497" s="567"/>
      <c r="U2497" s="416"/>
      <c r="V2497" s="666"/>
      <c r="W2497" s="565"/>
      <c r="X2497" s="23" t="e">
        <f t="shared" ref="X2497:X2514" si="436">IF(AND(Y2497=3,Z2497=3,AA2497=3),"",IF(AND(Y2497=1,Z2497=1,AA2497=1,AB2497=1),"","入力不備あり"))</f>
        <v>#REF!</v>
      </c>
      <c r="Y2497" s="7">
        <f t="shared" ref="Y2497:Y2514" si="437">IFERROR(IF(F2497="",3,IF(AND(F2497&gt;=1,(MOD(F2497,1)=0)),1,IF(AND(F2497=0,L2497&lt;&gt;""),1,2))),2)</f>
        <v>2</v>
      </c>
      <c r="Z2497" s="7" t="e">
        <f t="shared" ref="Z2497:Z2514" si="438">IF(G2497="",3,IF(G2497&lt;=1600,1,2))</f>
        <v>#REF!</v>
      </c>
      <c r="AA2497" s="7" t="e">
        <f t="shared" ref="AA2497:AA2514" si="439">IF(H2497="",3,IF(H2497&gt;=0,1,2))</f>
        <v>#REF!</v>
      </c>
      <c r="AB2497" s="7" t="e">
        <f>IF(I2497=#REF!,1,2)</f>
        <v>#REF!</v>
      </c>
    </row>
    <row r="2498" spans="1:28" s="7" customFormat="1" ht="17.45" customHeight="1" x14ac:dyDescent="0.15">
      <c r="A2498" s="27" t="e">
        <f t="shared" ref="A2498:A2514" si="440">IF(AND(F2498="",G2498="",H2498="",I2498="",L2498=""),"",IF(AND(F2498&lt;&gt;"",G2498&lt;&gt;"",H2498&lt;&gt;"",I2498&lt;&gt;""),"","入力不備あり"))</f>
        <v>#REF!</v>
      </c>
      <c r="B2498" s="623"/>
      <c r="C2498" s="628"/>
      <c r="D2498" s="631"/>
      <c r="E2498" s="523"/>
      <c r="F2498" s="47" t="e">
        <f>IF(#REF!="","",#REF!)</f>
        <v>#REF!</v>
      </c>
      <c r="G2498" s="49" t="e">
        <f>IF(#REF!="","",#REF!)</f>
        <v>#REF!</v>
      </c>
      <c r="H2498" s="54" t="e">
        <f>IF(#REF!="","",#REF!)</f>
        <v>#REF!</v>
      </c>
      <c r="I2498" s="385" t="str">
        <f t="shared" si="435"/>
        <v/>
      </c>
      <c r="J2498" s="386"/>
      <c r="K2498" s="387"/>
      <c r="L2498" s="613" t="e">
        <f>IF(#REF!="","",#REF!)</f>
        <v>#REF!</v>
      </c>
      <c r="M2498" s="613"/>
      <c r="N2498" s="613"/>
      <c r="O2498" s="613"/>
      <c r="P2498" s="613"/>
      <c r="Q2498" s="613"/>
      <c r="R2498" s="613"/>
      <c r="S2498" s="614"/>
      <c r="T2498" s="567"/>
      <c r="U2498" s="416"/>
      <c r="V2498" s="666"/>
      <c r="W2498" s="565"/>
      <c r="X2498" s="23" t="e">
        <f t="shared" si="436"/>
        <v>#REF!</v>
      </c>
      <c r="Y2498" s="7">
        <f t="shared" si="437"/>
        <v>2</v>
      </c>
      <c r="Z2498" s="7" t="e">
        <f t="shared" si="438"/>
        <v>#REF!</v>
      </c>
      <c r="AA2498" s="7" t="e">
        <f t="shared" si="439"/>
        <v>#REF!</v>
      </c>
      <c r="AB2498" s="7" t="e">
        <f>IF(I2498=#REF!,1,2)</f>
        <v>#REF!</v>
      </c>
    </row>
    <row r="2499" spans="1:28" s="7" customFormat="1" ht="17.45" customHeight="1" x14ac:dyDescent="0.15">
      <c r="A2499" s="27" t="e">
        <f t="shared" si="440"/>
        <v>#REF!</v>
      </c>
      <c r="B2499" s="623"/>
      <c r="C2499" s="628"/>
      <c r="D2499" s="631"/>
      <c r="E2499" s="523"/>
      <c r="F2499" s="47" t="e">
        <f>IF(#REF!="","",#REF!)</f>
        <v>#REF!</v>
      </c>
      <c r="G2499" s="49" t="e">
        <f>IF(#REF!="","",#REF!)</f>
        <v>#REF!</v>
      </c>
      <c r="H2499" s="54" t="e">
        <f>IF(#REF!="","",#REF!)</f>
        <v>#REF!</v>
      </c>
      <c r="I2499" s="385" t="str">
        <f t="shared" si="435"/>
        <v/>
      </c>
      <c r="J2499" s="386"/>
      <c r="K2499" s="387"/>
      <c r="L2499" s="613" t="e">
        <f>IF(#REF!="","",#REF!)</f>
        <v>#REF!</v>
      </c>
      <c r="M2499" s="613"/>
      <c r="N2499" s="613"/>
      <c r="O2499" s="613"/>
      <c r="P2499" s="613"/>
      <c r="Q2499" s="613"/>
      <c r="R2499" s="613"/>
      <c r="S2499" s="614"/>
      <c r="T2499" s="567"/>
      <c r="U2499" s="416"/>
      <c r="V2499" s="666"/>
      <c r="W2499" s="565"/>
      <c r="X2499" s="23" t="e">
        <f t="shared" si="436"/>
        <v>#REF!</v>
      </c>
      <c r="Y2499" s="7">
        <f t="shared" si="437"/>
        <v>2</v>
      </c>
      <c r="Z2499" s="7" t="e">
        <f t="shared" si="438"/>
        <v>#REF!</v>
      </c>
      <c r="AA2499" s="7" t="e">
        <f t="shared" si="439"/>
        <v>#REF!</v>
      </c>
      <c r="AB2499" s="7" t="e">
        <f>IF(I2499=#REF!,1,2)</f>
        <v>#REF!</v>
      </c>
    </row>
    <row r="2500" spans="1:28" s="7" customFormat="1" ht="17.45" customHeight="1" x14ac:dyDescent="0.15">
      <c r="A2500" s="27" t="e">
        <f t="shared" si="440"/>
        <v>#REF!</v>
      </c>
      <c r="B2500" s="623"/>
      <c r="C2500" s="628"/>
      <c r="D2500" s="631"/>
      <c r="E2500" s="523"/>
      <c r="F2500" s="47" t="e">
        <f>IF(#REF!="","",#REF!)</f>
        <v>#REF!</v>
      </c>
      <c r="G2500" s="49" t="e">
        <f>IF(#REF!="","",#REF!)</f>
        <v>#REF!</v>
      </c>
      <c r="H2500" s="54" t="e">
        <f>IF(#REF!="","",#REF!)</f>
        <v>#REF!</v>
      </c>
      <c r="I2500" s="385" t="str">
        <f t="shared" si="435"/>
        <v/>
      </c>
      <c r="J2500" s="386"/>
      <c r="K2500" s="387"/>
      <c r="L2500" s="613" t="e">
        <f>IF(#REF!="","",#REF!)</f>
        <v>#REF!</v>
      </c>
      <c r="M2500" s="613"/>
      <c r="N2500" s="613"/>
      <c r="O2500" s="613"/>
      <c r="P2500" s="613"/>
      <c r="Q2500" s="613"/>
      <c r="R2500" s="613"/>
      <c r="S2500" s="614"/>
      <c r="T2500" s="567"/>
      <c r="U2500" s="416"/>
      <c r="V2500" s="666"/>
      <c r="W2500" s="565"/>
      <c r="X2500" s="23" t="e">
        <f t="shared" si="436"/>
        <v>#REF!</v>
      </c>
      <c r="Y2500" s="7">
        <f t="shared" si="437"/>
        <v>2</v>
      </c>
      <c r="Z2500" s="7" t="e">
        <f t="shared" si="438"/>
        <v>#REF!</v>
      </c>
      <c r="AA2500" s="7" t="e">
        <f t="shared" si="439"/>
        <v>#REF!</v>
      </c>
      <c r="AB2500" s="7" t="e">
        <f>IF(I2500=#REF!,1,2)</f>
        <v>#REF!</v>
      </c>
    </row>
    <row r="2501" spans="1:28" s="7" customFormat="1" ht="17.45" customHeight="1" x14ac:dyDescent="0.15">
      <c r="A2501" s="27" t="e">
        <f t="shared" si="440"/>
        <v>#REF!</v>
      </c>
      <c r="B2501" s="623"/>
      <c r="C2501" s="628"/>
      <c r="D2501" s="631"/>
      <c r="E2501" s="523"/>
      <c r="F2501" s="47" t="e">
        <f>IF(#REF!="","",#REF!)</f>
        <v>#REF!</v>
      </c>
      <c r="G2501" s="49" t="e">
        <f>IF(#REF!="","",#REF!)</f>
        <v>#REF!</v>
      </c>
      <c r="H2501" s="54" t="e">
        <f>IF(#REF!="","",#REF!)</f>
        <v>#REF!</v>
      </c>
      <c r="I2501" s="385" t="str">
        <f t="shared" si="435"/>
        <v/>
      </c>
      <c r="J2501" s="386"/>
      <c r="K2501" s="387"/>
      <c r="L2501" s="613" t="e">
        <f>IF(#REF!="","",#REF!)</f>
        <v>#REF!</v>
      </c>
      <c r="M2501" s="613"/>
      <c r="N2501" s="613"/>
      <c r="O2501" s="613"/>
      <c r="P2501" s="613"/>
      <c r="Q2501" s="613"/>
      <c r="R2501" s="613"/>
      <c r="S2501" s="614"/>
      <c r="T2501" s="567"/>
      <c r="U2501" s="416"/>
      <c r="V2501" s="666"/>
      <c r="W2501" s="565"/>
      <c r="X2501" s="23" t="e">
        <f t="shared" si="436"/>
        <v>#REF!</v>
      </c>
      <c r="Y2501" s="7">
        <f t="shared" si="437"/>
        <v>2</v>
      </c>
      <c r="Z2501" s="7" t="e">
        <f t="shared" si="438"/>
        <v>#REF!</v>
      </c>
      <c r="AA2501" s="7" t="e">
        <f t="shared" si="439"/>
        <v>#REF!</v>
      </c>
      <c r="AB2501" s="7" t="e">
        <f>IF(I2501=#REF!,1,2)</f>
        <v>#REF!</v>
      </c>
    </row>
    <row r="2502" spans="1:28" s="7" customFormat="1" ht="17.45" customHeight="1" x14ac:dyDescent="0.15">
      <c r="A2502" s="27" t="e">
        <f t="shared" si="440"/>
        <v>#REF!</v>
      </c>
      <c r="B2502" s="623"/>
      <c r="C2502" s="628"/>
      <c r="D2502" s="631"/>
      <c r="E2502" s="523"/>
      <c r="F2502" s="47" t="e">
        <f>IF(#REF!="","",#REF!)</f>
        <v>#REF!</v>
      </c>
      <c r="G2502" s="49" t="e">
        <f>IF(#REF!="","",#REF!)</f>
        <v>#REF!</v>
      </c>
      <c r="H2502" s="54" t="e">
        <f>IF(#REF!="","",#REF!)</f>
        <v>#REF!</v>
      </c>
      <c r="I2502" s="385" t="str">
        <f t="shared" si="435"/>
        <v/>
      </c>
      <c r="J2502" s="386"/>
      <c r="K2502" s="387"/>
      <c r="L2502" s="613" t="e">
        <f>IF(#REF!="","",#REF!)</f>
        <v>#REF!</v>
      </c>
      <c r="M2502" s="613"/>
      <c r="N2502" s="613"/>
      <c r="O2502" s="613"/>
      <c r="P2502" s="613"/>
      <c r="Q2502" s="613"/>
      <c r="R2502" s="613"/>
      <c r="S2502" s="614"/>
      <c r="T2502" s="567"/>
      <c r="U2502" s="416"/>
      <c r="V2502" s="666"/>
      <c r="W2502" s="565"/>
      <c r="X2502" s="23" t="e">
        <f t="shared" si="436"/>
        <v>#REF!</v>
      </c>
      <c r="Y2502" s="7">
        <f t="shared" si="437"/>
        <v>2</v>
      </c>
      <c r="Z2502" s="7" t="e">
        <f t="shared" si="438"/>
        <v>#REF!</v>
      </c>
      <c r="AA2502" s="7" t="e">
        <f t="shared" si="439"/>
        <v>#REF!</v>
      </c>
      <c r="AB2502" s="7" t="e">
        <f>IF(I2502=#REF!,1,2)</f>
        <v>#REF!</v>
      </c>
    </row>
    <row r="2503" spans="1:28" s="7" customFormat="1" ht="17.45" customHeight="1" x14ac:dyDescent="0.15">
      <c r="A2503" s="27" t="e">
        <f t="shared" si="440"/>
        <v>#REF!</v>
      </c>
      <c r="B2503" s="623"/>
      <c r="C2503" s="628"/>
      <c r="D2503" s="631"/>
      <c r="E2503" s="523"/>
      <c r="F2503" s="47" t="e">
        <f>IF(#REF!="","",#REF!)</f>
        <v>#REF!</v>
      </c>
      <c r="G2503" s="49" t="e">
        <f>IF(#REF!="","",#REF!)</f>
        <v>#REF!</v>
      </c>
      <c r="H2503" s="54" t="e">
        <f>IF(#REF!="","",#REF!)</f>
        <v>#REF!</v>
      </c>
      <c r="I2503" s="385" t="str">
        <f t="shared" si="435"/>
        <v/>
      </c>
      <c r="J2503" s="386"/>
      <c r="K2503" s="387"/>
      <c r="L2503" s="613" t="e">
        <f>IF(#REF!="","",#REF!)</f>
        <v>#REF!</v>
      </c>
      <c r="M2503" s="613"/>
      <c r="N2503" s="613"/>
      <c r="O2503" s="613"/>
      <c r="P2503" s="613"/>
      <c r="Q2503" s="613"/>
      <c r="R2503" s="613"/>
      <c r="S2503" s="614"/>
      <c r="T2503" s="567"/>
      <c r="U2503" s="416"/>
      <c r="V2503" s="666"/>
      <c r="W2503" s="565"/>
      <c r="X2503" s="23" t="e">
        <f t="shared" si="436"/>
        <v>#REF!</v>
      </c>
      <c r="Y2503" s="7">
        <f t="shared" si="437"/>
        <v>2</v>
      </c>
      <c r="Z2503" s="7" t="e">
        <f t="shared" si="438"/>
        <v>#REF!</v>
      </c>
      <c r="AA2503" s="7" t="e">
        <f t="shared" si="439"/>
        <v>#REF!</v>
      </c>
      <c r="AB2503" s="7" t="e">
        <f>IF(I2503=#REF!,1,2)</f>
        <v>#REF!</v>
      </c>
    </row>
    <row r="2504" spans="1:28" s="7" customFormat="1" ht="17.45" customHeight="1" x14ac:dyDescent="0.15">
      <c r="A2504" s="27" t="e">
        <f t="shared" si="440"/>
        <v>#REF!</v>
      </c>
      <c r="B2504" s="623"/>
      <c r="C2504" s="628"/>
      <c r="D2504" s="631"/>
      <c r="E2504" s="523"/>
      <c r="F2504" s="47" t="e">
        <f>IF(#REF!="","",#REF!)</f>
        <v>#REF!</v>
      </c>
      <c r="G2504" s="49" t="e">
        <f>IF(#REF!="","",#REF!)</f>
        <v>#REF!</v>
      </c>
      <c r="H2504" s="54" t="e">
        <f>IF(#REF!="","",#REF!)</f>
        <v>#REF!</v>
      </c>
      <c r="I2504" s="385" t="str">
        <f t="shared" si="435"/>
        <v/>
      </c>
      <c r="J2504" s="386"/>
      <c r="K2504" s="387"/>
      <c r="L2504" s="613" t="e">
        <f>IF(#REF!="","",#REF!)</f>
        <v>#REF!</v>
      </c>
      <c r="M2504" s="613"/>
      <c r="N2504" s="613"/>
      <c r="O2504" s="613"/>
      <c r="P2504" s="613"/>
      <c r="Q2504" s="613"/>
      <c r="R2504" s="613"/>
      <c r="S2504" s="614"/>
      <c r="T2504" s="567"/>
      <c r="U2504" s="416"/>
      <c r="V2504" s="666"/>
      <c r="W2504" s="565"/>
      <c r="X2504" s="23" t="e">
        <f t="shared" si="436"/>
        <v>#REF!</v>
      </c>
      <c r="Y2504" s="7">
        <f t="shared" si="437"/>
        <v>2</v>
      </c>
      <c r="Z2504" s="7" t="e">
        <f t="shared" si="438"/>
        <v>#REF!</v>
      </c>
      <c r="AA2504" s="7" t="e">
        <f t="shared" si="439"/>
        <v>#REF!</v>
      </c>
      <c r="AB2504" s="7" t="e">
        <f>IF(I2504=#REF!,1,2)</f>
        <v>#REF!</v>
      </c>
    </row>
    <row r="2505" spans="1:28" s="7" customFormat="1" ht="17.45" customHeight="1" x14ac:dyDescent="0.15">
      <c r="A2505" s="27" t="e">
        <f t="shared" si="440"/>
        <v>#REF!</v>
      </c>
      <c r="B2505" s="623"/>
      <c r="C2505" s="628"/>
      <c r="D2505" s="631"/>
      <c r="E2505" s="523"/>
      <c r="F2505" s="47" t="e">
        <f>IF(#REF!="","",#REF!)</f>
        <v>#REF!</v>
      </c>
      <c r="G2505" s="49" t="e">
        <f>IF(#REF!="","",#REF!)</f>
        <v>#REF!</v>
      </c>
      <c r="H2505" s="54" t="e">
        <f>IF(#REF!="","",#REF!)</f>
        <v>#REF!</v>
      </c>
      <c r="I2505" s="385" t="str">
        <f t="shared" si="435"/>
        <v/>
      </c>
      <c r="J2505" s="386"/>
      <c r="K2505" s="387"/>
      <c r="L2505" s="613" t="e">
        <f>IF(#REF!="","",#REF!)</f>
        <v>#REF!</v>
      </c>
      <c r="M2505" s="613"/>
      <c r="N2505" s="613"/>
      <c r="O2505" s="613"/>
      <c r="P2505" s="613"/>
      <c r="Q2505" s="613"/>
      <c r="R2505" s="613"/>
      <c r="S2505" s="614"/>
      <c r="T2505" s="567"/>
      <c r="U2505" s="416"/>
      <c r="V2505" s="666"/>
      <c r="W2505" s="565"/>
      <c r="X2505" s="23" t="e">
        <f t="shared" si="436"/>
        <v>#REF!</v>
      </c>
      <c r="Y2505" s="7">
        <f t="shared" si="437"/>
        <v>2</v>
      </c>
      <c r="Z2505" s="7" t="e">
        <f t="shared" si="438"/>
        <v>#REF!</v>
      </c>
      <c r="AA2505" s="7" t="e">
        <f t="shared" si="439"/>
        <v>#REF!</v>
      </c>
      <c r="AB2505" s="7" t="e">
        <f>IF(I2505=#REF!,1,2)</f>
        <v>#REF!</v>
      </c>
    </row>
    <row r="2506" spans="1:28" s="7" customFormat="1" ht="17.45" customHeight="1" x14ac:dyDescent="0.15">
      <c r="A2506" s="27" t="e">
        <f t="shared" si="440"/>
        <v>#REF!</v>
      </c>
      <c r="B2506" s="623"/>
      <c r="C2506" s="628"/>
      <c r="D2506" s="631"/>
      <c r="E2506" s="523"/>
      <c r="F2506" s="47" t="e">
        <f>IF(#REF!="","",#REF!)</f>
        <v>#REF!</v>
      </c>
      <c r="G2506" s="49" t="e">
        <f>IF(#REF!="","",#REF!)</f>
        <v>#REF!</v>
      </c>
      <c r="H2506" s="54" t="e">
        <f>IF(#REF!="","",#REF!)</f>
        <v>#REF!</v>
      </c>
      <c r="I2506" s="385" t="str">
        <f t="shared" si="435"/>
        <v/>
      </c>
      <c r="J2506" s="386"/>
      <c r="K2506" s="387"/>
      <c r="L2506" s="613" t="e">
        <f>IF(#REF!="","",#REF!)</f>
        <v>#REF!</v>
      </c>
      <c r="M2506" s="613"/>
      <c r="N2506" s="613"/>
      <c r="O2506" s="613"/>
      <c r="P2506" s="613"/>
      <c r="Q2506" s="613"/>
      <c r="R2506" s="613"/>
      <c r="S2506" s="614"/>
      <c r="T2506" s="567"/>
      <c r="U2506" s="416"/>
      <c r="V2506" s="666"/>
      <c r="W2506" s="565"/>
      <c r="X2506" s="23" t="e">
        <f t="shared" si="436"/>
        <v>#REF!</v>
      </c>
      <c r="Y2506" s="7">
        <f t="shared" si="437"/>
        <v>2</v>
      </c>
      <c r="Z2506" s="7" t="e">
        <f t="shared" si="438"/>
        <v>#REF!</v>
      </c>
      <c r="AA2506" s="7" t="e">
        <f t="shared" si="439"/>
        <v>#REF!</v>
      </c>
      <c r="AB2506" s="7" t="e">
        <f>IF(I2506=#REF!,1,2)</f>
        <v>#REF!</v>
      </c>
    </row>
    <row r="2507" spans="1:28" s="7" customFormat="1" ht="17.45" customHeight="1" x14ac:dyDescent="0.15">
      <c r="A2507" s="27" t="e">
        <f t="shared" si="440"/>
        <v>#REF!</v>
      </c>
      <c r="B2507" s="623"/>
      <c r="C2507" s="628"/>
      <c r="D2507" s="631"/>
      <c r="E2507" s="523"/>
      <c r="F2507" s="47" t="e">
        <f>IF(#REF!="","",#REF!)</f>
        <v>#REF!</v>
      </c>
      <c r="G2507" s="49" t="e">
        <f>IF(#REF!="","",#REF!)</f>
        <v>#REF!</v>
      </c>
      <c r="H2507" s="54" t="e">
        <f>IF(#REF!="","",#REF!)</f>
        <v>#REF!</v>
      </c>
      <c r="I2507" s="385" t="str">
        <f t="shared" si="435"/>
        <v/>
      </c>
      <c r="J2507" s="386"/>
      <c r="K2507" s="387"/>
      <c r="L2507" s="613" t="e">
        <f>IF(#REF!="","",#REF!)</f>
        <v>#REF!</v>
      </c>
      <c r="M2507" s="613"/>
      <c r="N2507" s="613"/>
      <c r="O2507" s="613"/>
      <c r="P2507" s="613"/>
      <c r="Q2507" s="613"/>
      <c r="R2507" s="613"/>
      <c r="S2507" s="614"/>
      <c r="T2507" s="567"/>
      <c r="U2507" s="416"/>
      <c r="V2507" s="666"/>
      <c r="W2507" s="565"/>
      <c r="X2507" s="23" t="e">
        <f t="shared" si="436"/>
        <v>#REF!</v>
      </c>
      <c r="Y2507" s="7">
        <f t="shared" si="437"/>
        <v>2</v>
      </c>
      <c r="Z2507" s="7" t="e">
        <f t="shared" si="438"/>
        <v>#REF!</v>
      </c>
      <c r="AA2507" s="7" t="e">
        <f t="shared" si="439"/>
        <v>#REF!</v>
      </c>
      <c r="AB2507" s="7" t="e">
        <f>IF(I2507=#REF!,1,2)</f>
        <v>#REF!</v>
      </c>
    </row>
    <row r="2508" spans="1:28" s="7" customFormat="1" ht="17.45" customHeight="1" x14ac:dyDescent="0.15">
      <c r="A2508" s="27" t="e">
        <f t="shared" si="440"/>
        <v>#REF!</v>
      </c>
      <c r="B2508" s="623"/>
      <c r="C2508" s="628"/>
      <c r="D2508" s="631"/>
      <c r="E2508" s="523"/>
      <c r="F2508" s="47" t="e">
        <f>IF(#REF!="","",#REF!)</f>
        <v>#REF!</v>
      </c>
      <c r="G2508" s="49" t="e">
        <f>IF(#REF!="","",#REF!)</f>
        <v>#REF!</v>
      </c>
      <c r="H2508" s="54" t="e">
        <f>IF(#REF!="","",#REF!)</f>
        <v>#REF!</v>
      </c>
      <c r="I2508" s="385" t="str">
        <f t="shared" si="435"/>
        <v/>
      </c>
      <c r="J2508" s="386"/>
      <c r="K2508" s="387"/>
      <c r="L2508" s="613" t="e">
        <f>IF(#REF!="","",#REF!)</f>
        <v>#REF!</v>
      </c>
      <c r="M2508" s="613"/>
      <c r="N2508" s="613"/>
      <c r="O2508" s="613"/>
      <c r="P2508" s="613"/>
      <c r="Q2508" s="613"/>
      <c r="R2508" s="613"/>
      <c r="S2508" s="614"/>
      <c r="T2508" s="567"/>
      <c r="U2508" s="416"/>
      <c r="V2508" s="666"/>
      <c r="W2508" s="565"/>
      <c r="X2508" s="23" t="e">
        <f t="shared" si="436"/>
        <v>#REF!</v>
      </c>
      <c r="Y2508" s="7">
        <f t="shared" si="437"/>
        <v>2</v>
      </c>
      <c r="Z2508" s="7" t="e">
        <f t="shared" si="438"/>
        <v>#REF!</v>
      </c>
      <c r="AA2508" s="7" t="e">
        <f t="shared" si="439"/>
        <v>#REF!</v>
      </c>
      <c r="AB2508" s="7" t="e">
        <f>IF(I2508=#REF!,1,2)</f>
        <v>#REF!</v>
      </c>
    </row>
    <row r="2509" spans="1:28" s="7" customFormat="1" ht="17.45" customHeight="1" x14ac:dyDescent="0.15">
      <c r="A2509" s="27" t="e">
        <f t="shared" si="440"/>
        <v>#REF!</v>
      </c>
      <c r="B2509" s="623"/>
      <c r="C2509" s="628"/>
      <c r="D2509" s="631"/>
      <c r="E2509" s="523"/>
      <c r="F2509" s="47" t="e">
        <f>IF(#REF!="","",#REF!)</f>
        <v>#REF!</v>
      </c>
      <c r="G2509" s="49" t="e">
        <f>IF(#REF!="","",#REF!)</f>
        <v>#REF!</v>
      </c>
      <c r="H2509" s="54" t="e">
        <f>IF(#REF!="","",#REF!)</f>
        <v>#REF!</v>
      </c>
      <c r="I2509" s="385" t="str">
        <f t="shared" si="435"/>
        <v/>
      </c>
      <c r="J2509" s="386"/>
      <c r="K2509" s="387"/>
      <c r="L2509" s="613" t="e">
        <f>IF(#REF!="","",#REF!)</f>
        <v>#REF!</v>
      </c>
      <c r="M2509" s="613"/>
      <c r="N2509" s="613"/>
      <c r="O2509" s="613"/>
      <c r="P2509" s="613"/>
      <c r="Q2509" s="613"/>
      <c r="R2509" s="613"/>
      <c r="S2509" s="614"/>
      <c r="T2509" s="567"/>
      <c r="U2509" s="416"/>
      <c r="V2509" s="666"/>
      <c r="W2509" s="565"/>
      <c r="X2509" s="23" t="e">
        <f t="shared" si="436"/>
        <v>#REF!</v>
      </c>
      <c r="Y2509" s="7">
        <f t="shared" si="437"/>
        <v>2</v>
      </c>
      <c r="Z2509" s="7" t="e">
        <f t="shared" si="438"/>
        <v>#REF!</v>
      </c>
      <c r="AA2509" s="7" t="e">
        <f t="shared" si="439"/>
        <v>#REF!</v>
      </c>
      <c r="AB2509" s="7" t="e">
        <f>IF(I2509=#REF!,1,2)</f>
        <v>#REF!</v>
      </c>
    </row>
    <row r="2510" spans="1:28" s="7" customFormat="1" ht="17.45" customHeight="1" x14ac:dyDescent="0.15">
      <c r="A2510" s="27" t="e">
        <f t="shared" si="440"/>
        <v>#REF!</v>
      </c>
      <c r="B2510" s="623"/>
      <c r="C2510" s="628"/>
      <c r="D2510" s="631"/>
      <c r="E2510" s="523"/>
      <c r="F2510" s="47" t="e">
        <f>IF(#REF!="","",#REF!)</f>
        <v>#REF!</v>
      </c>
      <c r="G2510" s="49" t="e">
        <f>IF(#REF!="","",#REF!)</f>
        <v>#REF!</v>
      </c>
      <c r="H2510" s="54" t="e">
        <f>IF(#REF!="","",#REF!)</f>
        <v>#REF!</v>
      </c>
      <c r="I2510" s="385" t="str">
        <f t="shared" si="435"/>
        <v/>
      </c>
      <c r="J2510" s="386"/>
      <c r="K2510" s="387"/>
      <c r="L2510" s="613" t="e">
        <f>IF(#REF!="","",#REF!)</f>
        <v>#REF!</v>
      </c>
      <c r="M2510" s="613"/>
      <c r="N2510" s="613"/>
      <c r="O2510" s="613"/>
      <c r="P2510" s="613"/>
      <c r="Q2510" s="613"/>
      <c r="R2510" s="613"/>
      <c r="S2510" s="614"/>
      <c r="T2510" s="567"/>
      <c r="U2510" s="416"/>
      <c r="V2510" s="666"/>
      <c r="W2510" s="565"/>
      <c r="X2510" s="23" t="e">
        <f t="shared" si="436"/>
        <v>#REF!</v>
      </c>
      <c r="Y2510" s="7">
        <f t="shared" si="437"/>
        <v>2</v>
      </c>
      <c r="Z2510" s="7" t="e">
        <f t="shared" si="438"/>
        <v>#REF!</v>
      </c>
      <c r="AA2510" s="7" t="e">
        <f t="shared" si="439"/>
        <v>#REF!</v>
      </c>
      <c r="AB2510" s="7" t="e">
        <f>IF(I2510=#REF!,1,2)</f>
        <v>#REF!</v>
      </c>
    </row>
    <row r="2511" spans="1:28" s="7" customFormat="1" ht="17.45" customHeight="1" x14ac:dyDescent="0.15">
      <c r="A2511" s="27" t="e">
        <f t="shared" si="440"/>
        <v>#REF!</v>
      </c>
      <c r="B2511" s="623"/>
      <c r="C2511" s="628"/>
      <c r="D2511" s="631"/>
      <c r="E2511" s="523"/>
      <c r="F2511" s="47" t="e">
        <f>IF(#REF!="","",#REF!)</f>
        <v>#REF!</v>
      </c>
      <c r="G2511" s="49" t="e">
        <f>IF(#REF!="","",#REF!)</f>
        <v>#REF!</v>
      </c>
      <c r="H2511" s="54" t="e">
        <f>IF(#REF!="","",#REF!)</f>
        <v>#REF!</v>
      </c>
      <c r="I2511" s="385" t="str">
        <f t="shared" si="435"/>
        <v/>
      </c>
      <c r="J2511" s="386"/>
      <c r="K2511" s="387"/>
      <c r="L2511" s="613" t="e">
        <f>IF(#REF!="","",#REF!)</f>
        <v>#REF!</v>
      </c>
      <c r="M2511" s="613"/>
      <c r="N2511" s="613"/>
      <c r="O2511" s="613"/>
      <c r="P2511" s="613"/>
      <c r="Q2511" s="613"/>
      <c r="R2511" s="613"/>
      <c r="S2511" s="614"/>
      <c r="T2511" s="567"/>
      <c r="U2511" s="416"/>
      <c r="V2511" s="666"/>
      <c r="W2511" s="565"/>
      <c r="X2511" s="23" t="e">
        <f t="shared" si="436"/>
        <v>#REF!</v>
      </c>
      <c r="Y2511" s="7">
        <f t="shared" si="437"/>
        <v>2</v>
      </c>
      <c r="Z2511" s="7" t="e">
        <f t="shared" si="438"/>
        <v>#REF!</v>
      </c>
      <c r="AA2511" s="7" t="e">
        <f t="shared" si="439"/>
        <v>#REF!</v>
      </c>
      <c r="AB2511" s="7" t="e">
        <f>IF(I2511=#REF!,1,2)</f>
        <v>#REF!</v>
      </c>
    </row>
    <row r="2512" spans="1:28" s="7" customFormat="1" ht="17.45" customHeight="1" x14ac:dyDescent="0.15">
      <c r="A2512" s="27" t="e">
        <f t="shared" si="440"/>
        <v>#REF!</v>
      </c>
      <c r="B2512" s="623"/>
      <c r="C2512" s="628"/>
      <c r="D2512" s="631"/>
      <c r="E2512" s="523"/>
      <c r="F2512" s="47" t="e">
        <f>IF(#REF!="","",#REF!)</f>
        <v>#REF!</v>
      </c>
      <c r="G2512" s="49" t="e">
        <f>IF(#REF!="","",#REF!)</f>
        <v>#REF!</v>
      </c>
      <c r="H2512" s="54" t="e">
        <f>IF(#REF!="","",#REF!)</f>
        <v>#REF!</v>
      </c>
      <c r="I2512" s="385" t="str">
        <f t="shared" si="435"/>
        <v/>
      </c>
      <c r="J2512" s="386"/>
      <c r="K2512" s="387"/>
      <c r="L2512" s="613" t="e">
        <f>IF(#REF!="","",#REF!)</f>
        <v>#REF!</v>
      </c>
      <c r="M2512" s="613"/>
      <c r="N2512" s="613"/>
      <c r="O2512" s="613"/>
      <c r="P2512" s="613"/>
      <c r="Q2512" s="613"/>
      <c r="R2512" s="613"/>
      <c r="S2512" s="614"/>
      <c r="T2512" s="567"/>
      <c r="U2512" s="416"/>
      <c r="V2512" s="666"/>
      <c r="W2512" s="565"/>
      <c r="X2512" s="23" t="e">
        <f t="shared" si="436"/>
        <v>#REF!</v>
      </c>
      <c r="Y2512" s="7">
        <f t="shared" si="437"/>
        <v>2</v>
      </c>
      <c r="Z2512" s="7" t="e">
        <f t="shared" si="438"/>
        <v>#REF!</v>
      </c>
      <c r="AA2512" s="7" t="e">
        <f t="shared" si="439"/>
        <v>#REF!</v>
      </c>
      <c r="AB2512" s="7" t="e">
        <f>IF(I2512=#REF!,1,2)</f>
        <v>#REF!</v>
      </c>
    </row>
    <row r="2513" spans="1:30" s="7" customFormat="1" ht="17.45" customHeight="1" x14ac:dyDescent="0.15">
      <c r="A2513" s="27" t="e">
        <f t="shared" si="440"/>
        <v>#REF!</v>
      </c>
      <c r="B2513" s="623"/>
      <c r="C2513" s="628"/>
      <c r="D2513" s="631"/>
      <c r="E2513" s="523"/>
      <c r="F2513" s="47" t="e">
        <f>IF(#REF!="","",#REF!)</f>
        <v>#REF!</v>
      </c>
      <c r="G2513" s="49" t="e">
        <f>IF(#REF!="","",#REF!)</f>
        <v>#REF!</v>
      </c>
      <c r="H2513" s="54" t="e">
        <f>IF(#REF!="","",#REF!)</f>
        <v>#REF!</v>
      </c>
      <c r="I2513" s="385" t="str">
        <f t="shared" si="435"/>
        <v/>
      </c>
      <c r="J2513" s="386"/>
      <c r="K2513" s="387"/>
      <c r="L2513" s="613" t="e">
        <f>IF(#REF!="","",#REF!)</f>
        <v>#REF!</v>
      </c>
      <c r="M2513" s="613"/>
      <c r="N2513" s="613"/>
      <c r="O2513" s="613"/>
      <c r="P2513" s="613"/>
      <c r="Q2513" s="613"/>
      <c r="R2513" s="613"/>
      <c r="S2513" s="614"/>
      <c r="T2513" s="567"/>
      <c r="U2513" s="416"/>
      <c r="V2513" s="666"/>
      <c r="W2513" s="565"/>
      <c r="X2513" s="23" t="e">
        <f t="shared" si="436"/>
        <v>#REF!</v>
      </c>
      <c r="Y2513" s="7">
        <f t="shared" si="437"/>
        <v>2</v>
      </c>
      <c r="Z2513" s="7" t="e">
        <f t="shared" si="438"/>
        <v>#REF!</v>
      </c>
      <c r="AA2513" s="7" t="e">
        <f t="shared" si="439"/>
        <v>#REF!</v>
      </c>
      <c r="AB2513" s="7" t="e">
        <f>IF(I2513=#REF!,1,2)</f>
        <v>#REF!</v>
      </c>
    </row>
    <row r="2514" spans="1:30" s="7" customFormat="1" ht="17.45" customHeight="1" thickBot="1" x14ac:dyDescent="0.2">
      <c r="A2514" s="27" t="e">
        <f t="shared" si="440"/>
        <v>#REF!</v>
      </c>
      <c r="B2514" s="623"/>
      <c r="C2514" s="628"/>
      <c r="D2514" s="631"/>
      <c r="E2514" s="523"/>
      <c r="F2514" s="47" t="e">
        <f>IF(#REF!="","",#REF!)</f>
        <v>#REF!</v>
      </c>
      <c r="G2514" s="49" t="e">
        <f>IF(#REF!="","",#REF!)</f>
        <v>#REF!</v>
      </c>
      <c r="H2514" s="54" t="e">
        <f>IF(#REF!="","",#REF!)</f>
        <v>#REF!</v>
      </c>
      <c r="I2514" s="385" t="str">
        <f t="shared" si="435"/>
        <v/>
      </c>
      <c r="J2514" s="386"/>
      <c r="K2514" s="387"/>
      <c r="L2514" s="613" t="e">
        <f>IF(#REF!="","",#REF!)</f>
        <v>#REF!</v>
      </c>
      <c r="M2514" s="613"/>
      <c r="N2514" s="613"/>
      <c r="O2514" s="613"/>
      <c r="P2514" s="613"/>
      <c r="Q2514" s="613"/>
      <c r="R2514" s="613"/>
      <c r="S2514" s="614"/>
      <c r="T2514" s="668"/>
      <c r="U2514" s="416"/>
      <c r="V2514" s="666"/>
      <c r="W2514" s="565"/>
      <c r="X2514" s="23" t="e">
        <f t="shared" si="436"/>
        <v>#REF!</v>
      </c>
      <c r="Y2514" s="7">
        <f t="shared" si="437"/>
        <v>2</v>
      </c>
      <c r="Z2514" s="7" t="e">
        <f t="shared" si="438"/>
        <v>#REF!</v>
      </c>
      <c r="AA2514" s="7" t="e">
        <f t="shared" si="439"/>
        <v>#REF!</v>
      </c>
      <c r="AB2514" s="7" t="e">
        <f>IF(I2514=#REF!,1,2)</f>
        <v>#REF!</v>
      </c>
    </row>
    <row r="2515" spans="1:30" s="7" customFormat="1" ht="36" customHeight="1" thickBot="1" x14ac:dyDescent="0.2">
      <c r="A2515" s="13"/>
      <c r="B2515" s="623"/>
      <c r="C2515" s="628"/>
      <c r="D2515" s="631"/>
      <c r="E2515" s="508" t="s">
        <v>240</v>
      </c>
      <c r="F2515" s="511" t="s">
        <v>206</v>
      </c>
      <c r="G2515" s="435"/>
      <c r="H2515" s="434" t="s">
        <v>207</v>
      </c>
      <c r="I2515" s="435"/>
      <c r="J2515" s="435"/>
      <c r="K2515" s="435"/>
      <c r="L2515" s="436" t="s">
        <v>208</v>
      </c>
      <c r="M2515" s="436"/>
      <c r="N2515" s="436"/>
      <c r="O2515" s="669" t="s">
        <v>209</v>
      </c>
      <c r="P2515" s="670"/>
      <c r="Q2515" s="512" t="s">
        <v>210</v>
      </c>
      <c r="R2515" s="38" t="s">
        <v>206</v>
      </c>
      <c r="S2515" s="39" t="s">
        <v>202</v>
      </c>
      <c r="T2515" s="44" t="s">
        <v>211</v>
      </c>
      <c r="U2515" s="416"/>
      <c r="V2515" s="666"/>
      <c r="W2515" s="565"/>
      <c r="X2515" s="28"/>
      <c r="Y2515" s="21" t="s">
        <v>212</v>
      </c>
      <c r="Z2515" s="21" t="s">
        <v>210</v>
      </c>
      <c r="AB2515" s="45" t="s">
        <v>213</v>
      </c>
      <c r="AC2515" s="45" t="s">
        <v>214</v>
      </c>
      <c r="AD2515" s="22"/>
    </row>
    <row r="2516" spans="1:30" s="7" customFormat="1" ht="15" customHeight="1" x14ac:dyDescent="0.15">
      <c r="A2516" s="29"/>
      <c r="B2516" s="623"/>
      <c r="C2516" s="628"/>
      <c r="D2516" s="631"/>
      <c r="E2516" s="509"/>
      <c r="F2516" s="515" t="e">
        <f>IF(#REF!="","",#REF!)</f>
        <v>#REF!</v>
      </c>
      <c r="G2516" s="516"/>
      <c r="H2516" s="439" t="e">
        <f>IF(#REF!="","",#REF!)</f>
        <v>#REF!</v>
      </c>
      <c r="I2516" s="440"/>
      <c r="J2516" s="440"/>
      <c r="K2516" s="440"/>
      <c r="L2516" s="441" t="e">
        <f>IF(#REF!="","",#REF!)</f>
        <v>#REF!</v>
      </c>
      <c r="M2516" s="442"/>
      <c r="N2516" s="442"/>
      <c r="O2516" s="443" t="e">
        <f>SUM($L2516:$N2518)</f>
        <v>#REF!</v>
      </c>
      <c r="P2516" s="444"/>
      <c r="Q2516" s="513"/>
      <c r="R2516" s="42" t="e">
        <f>IF(#REF!="","",#REF!)</f>
        <v>#REF!</v>
      </c>
      <c r="S2516" s="40" t="e">
        <f>IF(#REF!="","",#REF!)</f>
        <v>#REF!</v>
      </c>
      <c r="T2516" s="617" t="e">
        <f>SUM($S2516:$S2518)</f>
        <v>#REF!</v>
      </c>
      <c r="U2516" s="416"/>
      <c r="V2516" s="666"/>
      <c r="W2516" s="565"/>
      <c r="X2516" s="23" t="e">
        <f>IF(OR(Y2516=2,Z2516=2,AB2516=2,AC2516=2),"入力不備あり","")</f>
        <v>#REF!</v>
      </c>
      <c r="Y2516" s="41" t="e">
        <f>IF(AND(F2516="",H2516="",L2516=""),"",IF(AND(F2516&lt;&gt;"",F2516&gt;0,L2516&lt;&gt;"",L2516&gt;0,H2516="○"),"",2))</f>
        <v>#REF!</v>
      </c>
      <c r="Z2516" s="41" t="e">
        <f>IF(AND(R2516="",S2516=""),"",IF(AND(R2516&gt;0,R2516&lt;&gt;"",S2516&gt;0,S2516&lt;&gt;""),"",2))</f>
        <v>#REF!</v>
      </c>
      <c r="AA2516" s="30"/>
      <c r="AB2516" s="7" t="e">
        <f>IF(AND(O2516=0,#REF!=0),"",IF(O2516=#REF!,1,2))</f>
        <v>#REF!</v>
      </c>
      <c r="AC2516" s="7" t="e">
        <f>IF(AND(T2516=0,#REF!=0),"",IF(T2516=#REF!,1,2))</f>
        <v>#REF!</v>
      </c>
    </row>
    <row r="2517" spans="1:30" s="7" customFormat="1" ht="15" customHeight="1" x14ac:dyDescent="0.15">
      <c r="A2517" s="29"/>
      <c r="B2517" s="623"/>
      <c r="C2517" s="628"/>
      <c r="D2517" s="631"/>
      <c r="E2517" s="509"/>
      <c r="F2517" s="500" t="e">
        <f>IF(#REF!="","",#REF!)</f>
        <v>#REF!</v>
      </c>
      <c r="G2517" s="501"/>
      <c r="H2517" s="448" t="e">
        <f>IF(#REF!="","",#REF!)</f>
        <v>#REF!</v>
      </c>
      <c r="I2517" s="449"/>
      <c r="J2517" s="449"/>
      <c r="K2517" s="449"/>
      <c r="L2517" s="450" t="e">
        <f>IF(#REF!="","",#REF!)</f>
        <v>#REF!</v>
      </c>
      <c r="M2517" s="451"/>
      <c r="N2517" s="451"/>
      <c r="O2517" s="445"/>
      <c r="P2517" s="444"/>
      <c r="Q2517" s="513"/>
      <c r="R2517" s="42" t="e">
        <f>IF(#REF!="","",#REF!)</f>
        <v>#REF!</v>
      </c>
      <c r="S2517" s="40" t="e">
        <f>IF(#REF!="","",#REF!)</f>
        <v>#REF!</v>
      </c>
      <c r="T2517" s="618"/>
      <c r="U2517" s="416"/>
      <c r="V2517" s="666"/>
      <c r="W2517" s="565"/>
      <c r="X2517" s="23" t="e">
        <f>IF(OR(Y2517=2,Z2517=2),"入力不備あり","")</f>
        <v>#REF!</v>
      </c>
      <c r="Y2517" s="41" t="e">
        <f>IF(AND(F2517="",H2517="",L2517=""),"",IF(AND(F2517&lt;&gt;"",F2517&gt;0,L2517&lt;&gt;"",L2517&gt;0,H2517="○"),"",2))</f>
        <v>#REF!</v>
      </c>
      <c r="Z2517" s="41" t="e">
        <f t="shared" ref="Z2517:Z2518" si="441">IF(AND(R2517="",S2517=""),"",IF(AND(R2517&gt;0,R2517&lt;&gt;"",S2517&gt;0,S2517&lt;&gt;""),"",2))</f>
        <v>#REF!</v>
      </c>
      <c r="AA2517" s="30"/>
    </row>
    <row r="2518" spans="1:30" s="7" customFormat="1" ht="15" customHeight="1" thickBot="1" x14ac:dyDescent="0.2">
      <c r="A2518" s="29"/>
      <c r="B2518" s="623"/>
      <c r="C2518" s="628"/>
      <c r="D2518" s="631"/>
      <c r="E2518" s="615"/>
      <c r="F2518" s="620" t="e">
        <f>IF(#REF!="","",#REF!)</f>
        <v>#REF!</v>
      </c>
      <c r="G2518" s="621"/>
      <c r="H2518" s="640" t="e">
        <f>IF(#REF!="","",#REF!)</f>
        <v>#REF!</v>
      </c>
      <c r="I2518" s="641"/>
      <c r="J2518" s="641"/>
      <c r="K2518" s="641"/>
      <c r="L2518" s="642" t="e">
        <f>IF(#REF!="","",#REF!)</f>
        <v>#REF!</v>
      </c>
      <c r="M2518" s="643"/>
      <c r="N2518" s="643"/>
      <c r="O2518" s="663"/>
      <c r="P2518" s="664"/>
      <c r="Q2518" s="616"/>
      <c r="R2518" s="59" t="e">
        <f>IF(#REF!="","",#REF!)</f>
        <v>#REF!</v>
      </c>
      <c r="S2518" s="60" t="e">
        <f>IF(#REF!="","",#REF!)</f>
        <v>#REF!</v>
      </c>
      <c r="T2518" s="619"/>
      <c r="U2518" s="416"/>
      <c r="V2518" s="666"/>
      <c r="W2518" s="565"/>
      <c r="X2518" s="23" t="e">
        <f>IF(OR(Y2518=2,Z2518=2),"入力不備あり","")</f>
        <v>#REF!</v>
      </c>
      <c r="Y2518" s="41" t="e">
        <f>IF(AND(F2518="",H2518="",L2518=""),"",IF(AND(F2518&lt;&gt;"",F2518&gt;0,L2518&lt;&gt;"",L2518&gt;0,H2518="○"),"",2))</f>
        <v>#REF!</v>
      </c>
      <c r="Z2518" s="41" t="e">
        <f t="shared" si="441"/>
        <v>#REF!</v>
      </c>
      <c r="AA2518" s="30"/>
    </row>
    <row r="2519" spans="1:30" s="7" customFormat="1" ht="27.6" customHeight="1" x14ac:dyDescent="0.15">
      <c r="A2519" s="320"/>
      <c r="B2519" s="624"/>
      <c r="C2519" s="326" t="s">
        <v>215</v>
      </c>
      <c r="D2519" s="327"/>
      <c r="E2519" s="608" t="e">
        <f>IF(#REF!="","",#REF!)</f>
        <v>#REF!</v>
      </c>
      <c r="F2519" s="609"/>
      <c r="G2519" s="609"/>
      <c r="H2519" s="609"/>
      <c r="I2519" s="609"/>
      <c r="J2519" s="609"/>
      <c r="K2519" s="609"/>
      <c r="L2519" s="609"/>
      <c r="M2519" s="609"/>
      <c r="N2519" s="609"/>
      <c r="O2519" s="609"/>
      <c r="P2519" s="609"/>
      <c r="Q2519" s="609"/>
      <c r="R2519" s="609"/>
      <c r="S2519" s="609"/>
      <c r="T2519" s="609"/>
      <c r="U2519" s="609"/>
      <c r="V2519" s="609"/>
      <c r="W2519" s="610"/>
    </row>
    <row r="2520" spans="1:30" s="7" customFormat="1" ht="27.6" customHeight="1" thickBot="1" x14ac:dyDescent="0.2">
      <c r="A2520" s="320"/>
      <c r="B2520" s="624"/>
      <c r="C2520" s="326" t="s">
        <v>216</v>
      </c>
      <c r="D2520" s="327"/>
      <c r="E2520" s="608" t="e">
        <f>IF(#REF!="","",#REF!)</f>
        <v>#REF!</v>
      </c>
      <c r="F2520" s="609"/>
      <c r="G2520" s="609"/>
      <c r="H2520" s="609"/>
      <c r="I2520" s="609"/>
      <c r="J2520" s="609"/>
      <c r="K2520" s="609"/>
      <c r="L2520" s="609"/>
      <c r="M2520" s="609"/>
      <c r="N2520" s="609"/>
      <c r="O2520" s="609"/>
      <c r="P2520" s="609"/>
      <c r="Q2520" s="609"/>
      <c r="R2520" s="611"/>
      <c r="S2520" s="611"/>
      <c r="T2520" s="611"/>
      <c r="U2520" s="611"/>
      <c r="V2520" s="611"/>
      <c r="W2520" s="612"/>
    </row>
    <row r="2521" spans="1:30" s="7" customFormat="1" ht="18.600000000000001" customHeight="1" x14ac:dyDescent="0.15">
      <c r="A2521" s="320"/>
      <c r="B2521" s="624"/>
      <c r="C2521" s="332" t="s">
        <v>217</v>
      </c>
      <c r="D2521" s="333"/>
      <c r="E2521" s="333"/>
      <c r="F2521" s="334"/>
      <c r="G2521" s="377" t="s">
        <v>218</v>
      </c>
      <c r="H2521" s="378"/>
      <c r="I2521" s="378"/>
      <c r="J2521" s="378"/>
      <c r="K2521" s="378"/>
      <c r="L2521" s="378"/>
      <c r="M2521" s="378"/>
      <c r="N2521" s="378"/>
      <c r="O2521" s="378"/>
      <c r="P2521" s="378"/>
      <c r="Q2521" s="378"/>
      <c r="R2521" s="389" t="e">
        <f>IF(X2521&lt;&gt;"","","【入力内容確認欄】以下を確認し【作業用】事業計画書(間接)シートを修正願います。")</f>
        <v>#REF!</v>
      </c>
      <c r="S2521" s="632"/>
      <c r="T2521" s="632"/>
      <c r="U2521" s="632"/>
      <c r="V2521" s="632"/>
      <c r="W2521" s="633"/>
      <c r="X2521" s="68" t="e">
        <f>IF(AND(R2524="",R2525="",R2526="",R2527="",R2528="",R2529=""),"左の市区町村に係る入力が完了しました。今一度、記載内容をご確認ください。","")</f>
        <v>#REF!</v>
      </c>
    </row>
    <row r="2522" spans="1:30" s="7" customFormat="1" ht="9" customHeight="1" x14ac:dyDescent="0.15">
      <c r="A2522" s="320"/>
      <c r="B2522" s="624"/>
      <c r="C2522" s="335"/>
      <c r="D2522" s="336"/>
      <c r="E2522" s="336"/>
      <c r="F2522" s="337"/>
      <c r="G2522" s="379"/>
      <c r="H2522" s="380"/>
      <c r="I2522" s="380"/>
      <c r="J2522" s="380"/>
      <c r="K2522" s="380"/>
      <c r="L2522" s="380"/>
      <c r="M2522" s="380"/>
      <c r="N2522" s="380"/>
      <c r="O2522" s="380"/>
      <c r="P2522" s="380"/>
      <c r="Q2522" s="380"/>
      <c r="R2522" s="634"/>
      <c r="S2522" s="635"/>
      <c r="T2522" s="635"/>
      <c r="U2522" s="635"/>
      <c r="V2522" s="635"/>
      <c r="W2522" s="636"/>
    </row>
    <row r="2523" spans="1:30" s="7" customFormat="1" ht="9" customHeight="1" thickBot="1" x14ac:dyDescent="0.2">
      <c r="A2523" s="320"/>
      <c r="B2523" s="624"/>
      <c r="C2523" s="335"/>
      <c r="D2523" s="336"/>
      <c r="E2523" s="336"/>
      <c r="F2523" s="337"/>
      <c r="G2523" s="381"/>
      <c r="H2523" s="382"/>
      <c r="I2523" s="382"/>
      <c r="J2523" s="382"/>
      <c r="K2523" s="382"/>
      <c r="L2523" s="382"/>
      <c r="M2523" s="382"/>
      <c r="N2523" s="382"/>
      <c r="O2523" s="382"/>
      <c r="P2523" s="382"/>
      <c r="Q2523" s="382"/>
      <c r="R2523" s="637"/>
      <c r="S2523" s="638"/>
      <c r="T2523" s="638"/>
      <c r="U2523" s="638"/>
      <c r="V2523" s="638"/>
      <c r="W2523" s="639"/>
    </row>
    <row r="2524" spans="1:30" s="7" customFormat="1" ht="17.45" customHeight="1" x14ac:dyDescent="0.15">
      <c r="A2524" s="320"/>
      <c r="B2524" s="624"/>
      <c r="C2524" s="335"/>
      <c r="D2524" s="336"/>
      <c r="E2524" s="336"/>
      <c r="F2524" s="337"/>
      <c r="G2524" s="398" t="e">
        <f>IF(#REF!="","",#REF!)</f>
        <v>#REF!</v>
      </c>
      <c r="H2524" s="399"/>
      <c r="I2524" s="399"/>
      <c r="J2524" s="399"/>
      <c r="K2524" s="399"/>
      <c r="L2524" s="399"/>
      <c r="M2524" s="399"/>
      <c r="N2524" s="399"/>
      <c r="O2524" s="399"/>
      <c r="P2524" s="399"/>
      <c r="Q2524" s="399"/>
      <c r="R2524" s="646" t="e" cm="1">
        <f t="array" ref="R2524">IF(AND(X2493:X2518="",A2495:A2518=""),"","・報酬・期末勤勉手当・交通費・合計額・都道府県/国の補助金額のいずれかに不備あり。")</f>
        <v>#REF!</v>
      </c>
      <c r="S2524" s="647"/>
      <c r="T2524" s="647"/>
      <c r="U2524" s="647"/>
      <c r="V2524" s="647"/>
      <c r="W2524" s="648"/>
    </row>
    <row r="2525" spans="1:30" s="7" customFormat="1" ht="17.45" customHeight="1" x14ac:dyDescent="0.15">
      <c r="A2525" s="320"/>
      <c r="B2525" s="624"/>
      <c r="C2525" s="335"/>
      <c r="D2525" s="336"/>
      <c r="E2525" s="336"/>
      <c r="F2525" s="337"/>
      <c r="G2525" s="374" t="s">
        <v>219</v>
      </c>
      <c r="H2525" s="388"/>
      <c r="I2525" s="388"/>
      <c r="J2525" s="388"/>
      <c r="K2525" s="388"/>
      <c r="L2525" s="388"/>
      <c r="M2525" s="388"/>
      <c r="N2525" s="388"/>
      <c r="O2525" s="388"/>
      <c r="P2525" s="388"/>
      <c r="Q2525" s="388"/>
      <c r="R2525" s="367" t="str">
        <f>IF(A2491="市町村名×","・【C列】市区町村名：未入力または不備あり。","")</f>
        <v>・【C列】市区町村名：未入力または不備あり。</v>
      </c>
      <c r="S2525" s="644"/>
      <c r="T2525" s="644"/>
      <c r="U2525" s="644"/>
      <c r="V2525" s="644"/>
      <c r="W2525" s="645"/>
    </row>
    <row r="2526" spans="1:30" s="7" customFormat="1" ht="17.45" customHeight="1" x14ac:dyDescent="0.15">
      <c r="A2526" s="320"/>
      <c r="B2526" s="624"/>
      <c r="C2526" s="338"/>
      <c r="D2526" s="339"/>
      <c r="E2526" s="339"/>
      <c r="F2526" s="340"/>
      <c r="G2526" s="364" t="e">
        <f>IF(#REF!="","",#REF!)</f>
        <v>#REF!</v>
      </c>
      <c r="H2526" s="365"/>
      <c r="I2526" s="365"/>
      <c r="J2526" s="366"/>
      <c r="K2526" s="366"/>
      <c r="L2526" s="366"/>
      <c r="M2526" s="366"/>
      <c r="N2526" s="366"/>
      <c r="O2526" s="366"/>
      <c r="P2526" s="366"/>
      <c r="Q2526" s="366"/>
      <c r="R2526" s="367" t="e">
        <f>IF(OR(AF2495=2,NOT(AND(V2493&gt;0.3*U2493,V2493&lt;0.4*U2493,V2493&gt;=W2493))),"・【V列】都道府県補助額：未入力または不備あり。","")</f>
        <v>#REF!</v>
      </c>
      <c r="S2526" s="644"/>
      <c r="T2526" s="644"/>
      <c r="U2526" s="644"/>
      <c r="V2526" s="644"/>
      <c r="W2526" s="645"/>
    </row>
    <row r="2527" spans="1:30" s="7" customFormat="1" ht="17.45" customHeight="1" x14ac:dyDescent="0.15">
      <c r="A2527" s="320"/>
      <c r="B2527" s="624"/>
      <c r="C2527" s="348" t="s">
        <v>241</v>
      </c>
      <c r="D2527" s="349"/>
      <c r="E2527" s="349"/>
      <c r="F2527" s="350"/>
      <c r="G2527" s="372" t="s">
        <v>221</v>
      </c>
      <c r="H2527" s="373"/>
      <c r="I2527" s="373"/>
      <c r="J2527" s="372" t="s">
        <v>222</v>
      </c>
      <c r="K2527" s="373"/>
      <c r="L2527" s="373"/>
      <c r="M2527" s="373"/>
      <c r="N2527" s="374" t="s">
        <v>223</v>
      </c>
      <c r="O2527" s="366"/>
      <c r="P2527" s="366"/>
      <c r="Q2527" s="366"/>
      <c r="R2527" s="341" t="e">
        <f>IF(AND(W2493&lt;=U2493/3,MOD(W2493,1000)=0,NOT(W2493=0),AG2495=1),"","・【W列】国庫補助希望額に不備あり。")</f>
        <v>#REF!</v>
      </c>
      <c r="S2527" s="649"/>
      <c r="T2527" s="649"/>
      <c r="U2527" s="649"/>
      <c r="V2527" s="649"/>
      <c r="W2527" s="650"/>
    </row>
    <row r="2528" spans="1:30" s="7" customFormat="1" ht="17.45" customHeight="1" x14ac:dyDescent="0.15">
      <c r="A2528" s="320"/>
      <c r="B2528" s="624"/>
      <c r="C2528" s="370"/>
      <c r="D2528" s="371"/>
      <c r="E2528" s="371"/>
      <c r="F2528" s="371"/>
      <c r="G2528" s="364" t="e">
        <f>IF(#REF!="","",#REF!)</f>
        <v>#REF!</v>
      </c>
      <c r="H2528" s="375"/>
      <c r="I2528" s="376"/>
      <c r="J2528" s="364" t="e">
        <f>IF(#REF!="","",#REF!)</f>
        <v>#REF!</v>
      </c>
      <c r="K2528" s="375"/>
      <c r="L2528" s="375"/>
      <c r="M2528" s="376"/>
      <c r="N2528" s="364" t="e">
        <f>IF(#REF!="","",#REF!)</f>
        <v>#REF!</v>
      </c>
      <c r="O2528" s="375"/>
      <c r="P2528" s="375"/>
      <c r="Q2528" s="375"/>
      <c r="R2528" s="651" t="e">
        <f>IF(AND(SUM(F2516:G2518)&lt;=D2493,SUM(R2516:R2518)&lt;=D2493),"","・報酬の「配置人数」には年間を通じた配置予定人数を記載してください。(※１)及び記入例参照")</f>
        <v>#REF!</v>
      </c>
      <c r="S2528" s="652"/>
      <c r="T2528" s="652"/>
      <c r="U2528" s="652"/>
      <c r="V2528" s="652"/>
      <c r="W2528" s="653"/>
      <c r="X2528" s="31" t="str">
        <f>IF(AND(O2528="○",T2528="○"),"①か②の",IF(AND(O2528="―",T2528="―"),"エラー",""))</f>
        <v/>
      </c>
    </row>
    <row r="2529" spans="1:33" s="7" customFormat="1" ht="17.45" customHeight="1" x14ac:dyDescent="0.15">
      <c r="A2529" s="320"/>
      <c r="B2529" s="624"/>
      <c r="C2529" s="348" t="s">
        <v>224</v>
      </c>
      <c r="D2529" s="349"/>
      <c r="E2529" s="349"/>
      <c r="F2529" s="350"/>
      <c r="G2529" s="354" t="s">
        <v>225</v>
      </c>
      <c r="H2529" s="354"/>
      <c r="I2529" s="354"/>
      <c r="J2529" s="355" t="s">
        <v>242</v>
      </c>
      <c r="K2529" s="356"/>
      <c r="L2529" s="356"/>
      <c r="M2529" s="356"/>
      <c r="N2529" s="356"/>
      <c r="O2529" s="356"/>
      <c r="P2529" s="356"/>
      <c r="Q2529" s="356"/>
      <c r="R2529" s="651" t="e">
        <f>IF(AND(OR(COUNTIF(J2530,"①*"),COUNTIF(J2530,"②*")),AND(E2519&lt;&gt;"",E2520&lt;&gt;"",G2524="○",G2526="○",G2528="○",J2528="○",N2528="○",G2530="○")),"","・【成果目標】・【成果指標】・【部活動指導員について】・【支給要件の確認】・【部活動指導員の指導状況】・【地域連携・地域移行に資する取組】のいずれかに未入力箇所あり。")</f>
        <v>#REF!</v>
      </c>
      <c r="S2529" s="546"/>
      <c r="T2529" s="546"/>
      <c r="U2529" s="546"/>
      <c r="V2529" s="546"/>
      <c r="W2529" s="547"/>
    </row>
    <row r="2530" spans="1:33" s="7" customFormat="1" ht="26.45" customHeight="1" thickBot="1" x14ac:dyDescent="0.2">
      <c r="A2530" s="320"/>
      <c r="B2530" s="625"/>
      <c r="C2530" s="351"/>
      <c r="D2530" s="352"/>
      <c r="E2530" s="352"/>
      <c r="F2530" s="353"/>
      <c r="G2530" s="363" t="e">
        <f>IF(#REF!="","",#REF!)</f>
        <v>#REF!</v>
      </c>
      <c r="H2530" s="363"/>
      <c r="I2530" s="363"/>
      <c r="J2530" s="657" t="e">
        <f>IF(#REF!="","",#REF!)</f>
        <v>#REF!</v>
      </c>
      <c r="K2530" s="658"/>
      <c r="L2530" s="658"/>
      <c r="M2530" s="658"/>
      <c r="N2530" s="658"/>
      <c r="O2530" s="658"/>
      <c r="P2530" s="658"/>
      <c r="Q2530" s="658"/>
      <c r="R2530" s="654"/>
      <c r="S2530" s="655"/>
      <c r="T2530" s="655"/>
      <c r="U2530" s="655"/>
      <c r="V2530" s="655"/>
      <c r="W2530" s="656"/>
      <c r="X2530" s="31" t="str">
        <f>IF(AND(O2530="○",T2530="○"),"①か②の",IF(AND(O2530="―",T2530="―"),"エラー",""))</f>
        <v/>
      </c>
    </row>
    <row r="2531" spans="1:33" s="7" customFormat="1" ht="26.45" customHeight="1" x14ac:dyDescent="0.15">
      <c r="A2531" s="24" t="str">
        <f>IF(OR(COUNTIF(C2533,"*区"),COUNTIF(C2533,"*市"),COUNTIF(C2533,"*町"),COUNTIF(C2533,"*村"),COUNTIF(C2533,"*組合")),"○","市町村名×")</f>
        <v>市町村名×</v>
      </c>
      <c r="B2531" s="490" t="s">
        <v>106</v>
      </c>
      <c r="C2531" s="659" t="s">
        <v>236</v>
      </c>
      <c r="D2531" s="661" t="s">
        <v>237</v>
      </c>
      <c r="E2531" s="409" t="s">
        <v>191</v>
      </c>
      <c r="F2531" s="410"/>
      <c r="G2531" s="410"/>
      <c r="H2531" s="410"/>
      <c r="I2531" s="410"/>
      <c r="J2531" s="410"/>
      <c r="K2531" s="410"/>
      <c r="L2531" s="410"/>
      <c r="M2531" s="410"/>
      <c r="N2531" s="410"/>
      <c r="O2531" s="410"/>
      <c r="P2531" s="410"/>
      <c r="Q2531" s="410"/>
      <c r="R2531" s="410"/>
      <c r="S2531" s="410"/>
      <c r="T2531" s="410"/>
      <c r="U2531" s="492" t="s">
        <v>192</v>
      </c>
      <c r="V2531" s="492" t="s">
        <v>238</v>
      </c>
      <c r="W2531" s="517" t="s">
        <v>193</v>
      </c>
      <c r="X2531" s="25" t="e">
        <f>IF(OR(AF2535=2,NOT(AND(V2533&gt;0.3*U2533,V2533&lt;0.4*U2533,V2533&gt;=W2533))),"※３参照：【Ｕ列】都道府県補助額を確認してください","")</f>
        <v>#REF!</v>
      </c>
      <c r="Y2531" s="26"/>
    </row>
    <row r="2532" spans="1:33" s="7" customFormat="1" ht="21.6" customHeight="1" thickBot="1" x14ac:dyDescent="0.2">
      <c r="A2532" s="24" t="str">
        <f>IF(B2533="都道府県確認欄","No.不備","")</f>
        <v/>
      </c>
      <c r="B2532" s="491"/>
      <c r="C2532" s="660"/>
      <c r="D2532" s="662"/>
      <c r="E2532" s="411"/>
      <c r="F2532" s="412"/>
      <c r="G2532" s="412"/>
      <c r="H2532" s="412"/>
      <c r="I2532" s="412"/>
      <c r="J2532" s="412"/>
      <c r="K2532" s="412"/>
      <c r="L2532" s="412"/>
      <c r="M2532" s="412"/>
      <c r="N2532" s="412"/>
      <c r="O2532" s="412"/>
      <c r="P2532" s="412"/>
      <c r="Q2532" s="412"/>
      <c r="R2532" s="412"/>
      <c r="S2532" s="412"/>
      <c r="T2532" s="412"/>
      <c r="U2532" s="493"/>
      <c r="V2532" s="493"/>
      <c r="W2532" s="518"/>
      <c r="X2532" s="25" t="e">
        <f>IF(AND(W2533&lt;=U2533/3,MOD(W2533,1000)=0,NOT(W2533=0),AG2535=1),"","※３参照：【Ｖ列】国庫補助希望額を確認してください。")</f>
        <v>#REF!</v>
      </c>
      <c r="Y2532" s="26"/>
    </row>
    <row r="2533" spans="1:33" s="7" customFormat="1" ht="24" customHeight="1" x14ac:dyDescent="0.15">
      <c r="A2533" s="14"/>
      <c r="B2533" s="622" t="str">
        <f>IFERROR(IF(OR(COUNTIF(C2533,"*区"),COUNTIF(C2533,"*市"),COUNTIF(C2533,"*町"),COUNTIF(C2533,"*村"),COUNTIF(C2533,"*組合")),B2493+1,"－"),"都道府県確認欄")</f>
        <v>－</v>
      </c>
      <c r="C2533" s="626" t="e">
        <f>#REF!</f>
        <v>#REF!</v>
      </c>
      <c r="D2533" s="629" t="e">
        <f>SUM($F2535:$F2554)</f>
        <v>#REF!</v>
      </c>
      <c r="E2533" s="523" t="s">
        <v>194</v>
      </c>
      <c r="F2533" s="524" t="s">
        <v>195</v>
      </c>
      <c r="G2533" s="526" t="s">
        <v>196</v>
      </c>
      <c r="H2533" s="528" t="s">
        <v>197</v>
      </c>
      <c r="I2533" s="423" t="s">
        <v>198</v>
      </c>
      <c r="J2533" s="424"/>
      <c r="K2533" s="425"/>
      <c r="L2533" s="429" t="s">
        <v>100</v>
      </c>
      <c r="M2533" s="430"/>
      <c r="N2533" s="430"/>
      <c r="O2533" s="430"/>
      <c r="P2533" s="430"/>
      <c r="Q2533" s="430"/>
      <c r="R2533" s="430"/>
      <c r="S2533" s="431"/>
      <c r="T2533" s="413" t="s">
        <v>199</v>
      </c>
      <c r="U2533" s="415" t="e">
        <f>SUM($T2535,$O2556,$T2556)</f>
        <v>#REF!</v>
      </c>
      <c r="V2533" s="665" t="e">
        <f>#REF!</f>
        <v>#REF!</v>
      </c>
      <c r="W2533" s="667" t="e">
        <f>#REF!</f>
        <v>#REF!</v>
      </c>
      <c r="X2533" s="23" t="e">
        <f>IF(AND(AD2535=1,AE2535=1,AF2535=1,AG2535=1),"","入力不備あり")</f>
        <v>#REF!</v>
      </c>
      <c r="Y2533" s="26"/>
    </row>
    <row r="2534" spans="1:33" s="7" customFormat="1" ht="12.6" customHeight="1" thickBot="1" x14ac:dyDescent="0.2">
      <c r="A2534" s="14"/>
      <c r="B2534" s="623"/>
      <c r="C2534" s="627"/>
      <c r="D2534" s="630"/>
      <c r="E2534" s="523"/>
      <c r="F2534" s="525"/>
      <c r="G2534" s="527"/>
      <c r="H2534" s="529"/>
      <c r="I2534" s="426"/>
      <c r="J2534" s="427"/>
      <c r="K2534" s="428"/>
      <c r="L2534" s="432"/>
      <c r="M2534" s="432"/>
      <c r="N2534" s="432"/>
      <c r="O2534" s="432"/>
      <c r="P2534" s="432"/>
      <c r="Q2534" s="432"/>
      <c r="R2534" s="432"/>
      <c r="S2534" s="433"/>
      <c r="T2534" s="414"/>
      <c r="U2534" s="416"/>
      <c r="V2534" s="666"/>
      <c r="W2534" s="565"/>
      <c r="X2534" s="26"/>
      <c r="Y2534" s="7" t="s">
        <v>180</v>
      </c>
      <c r="Z2534" s="7" t="s">
        <v>200</v>
      </c>
      <c r="AA2534" s="7" t="s">
        <v>201</v>
      </c>
      <c r="AB2534" s="7" t="s">
        <v>202</v>
      </c>
      <c r="AD2534" s="7" t="s">
        <v>203</v>
      </c>
      <c r="AE2534" s="7" t="s">
        <v>107</v>
      </c>
      <c r="AF2534" s="7" t="s">
        <v>239</v>
      </c>
      <c r="AG2534" s="7" t="s">
        <v>204</v>
      </c>
    </row>
    <row r="2535" spans="1:33" s="7" customFormat="1" ht="17.45" customHeight="1" x14ac:dyDescent="0.15">
      <c r="A2535" s="27" t="e">
        <f>IF(AND(F2535&lt;&gt;"",G2535&lt;&gt;"",H2535&lt;&gt;"",I2535&lt;&gt;""),"","入力不備あり")</f>
        <v>#REF!</v>
      </c>
      <c r="B2535" s="623"/>
      <c r="C2535" s="628"/>
      <c r="D2535" s="631"/>
      <c r="E2535" s="523"/>
      <c r="F2535" s="47" t="e">
        <f>IF(#REF!="","",#REF!)</f>
        <v>#REF!</v>
      </c>
      <c r="G2535" s="49" t="e">
        <f>IF(#REF!="","",#REF!)</f>
        <v>#REF!</v>
      </c>
      <c r="H2535" s="54" t="e">
        <f>IF(#REF!="","",#REF!)</f>
        <v>#REF!</v>
      </c>
      <c r="I2535" s="385" t="str">
        <f>IFERROR(INT(G2535*H2535),"")</f>
        <v/>
      </c>
      <c r="J2535" s="386"/>
      <c r="K2535" s="387"/>
      <c r="L2535" s="613" t="e">
        <f>IF(#REF!="","",#REF!)</f>
        <v>#REF!</v>
      </c>
      <c r="M2535" s="613"/>
      <c r="N2535" s="613"/>
      <c r="O2535" s="613"/>
      <c r="P2535" s="613"/>
      <c r="Q2535" s="613"/>
      <c r="R2535" s="613"/>
      <c r="S2535" s="614"/>
      <c r="T2535" s="567">
        <f>SUM($I2535:$K2554)</f>
        <v>0</v>
      </c>
      <c r="U2535" s="416"/>
      <c r="V2535" s="666"/>
      <c r="W2535" s="565"/>
      <c r="X2535" s="23" t="e">
        <f>IF(AND(Y2535=1,Z2535=1,AA2535=1,AB2535=1,AD2535=1,AE2535=1,AF2535=1,AG2535=1),"","入力不備あり")</f>
        <v>#REF!</v>
      </c>
      <c r="Y2535" s="7">
        <f>IFERROR(IF(F2535="",2,IF(AND(F2535&gt;=1,(MOD(F2535,1)=0)),1,IF(AND(F2535=0,L2535&lt;&gt;""),1,2))),2)</f>
        <v>2</v>
      </c>
      <c r="Z2535" s="7" t="e">
        <f>IF(G2535="",2,IF(G2535&lt;=1600,1,2))</f>
        <v>#REF!</v>
      </c>
      <c r="AA2535" s="7" t="e">
        <f>IF(H2535="",2,IF(H2535&gt;=0,1,2))</f>
        <v>#REF!</v>
      </c>
      <c r="AB2535" s="7" t="e">
        <f>IF(I2535=#REF!,1,2)</f>
        <v>#REF!</v>
      </c>
      <c r="AD2535" s="7" t="e">
        <f>IF(T2535=#REF!,1,2)</f>
        <v>#REF!</v>
      </c>
      <c r="AE2535" s="7" t="e">
        <f>IF(U2533=#REF!,1,2)</f>
        <v>#REF!</v>
      </c>
      <c r="AF2535" s="7" t="e">
        <f>IF(V2533=0,2,IF(#REF!="",2,IF(V2533=#REF!,1,2)))</f>
        <v>#REF!</v>
      </c>
      <c r="AG2535" s="7" t="e">
        <f>IF(W2533=0,2,IF(W2533=#REF!,1,2))</f>
        <v>#REF!</v>
      </c>
    </row>
    <row r="2536" spans="1:33" s="7" customFormat="1" ht="17.45" customHeight="1" x14ac:dyDescent="0.15">
      <c r="A2536" s="27" t="e">
        <f>IF(AND(F2536="",G2536="",H2536="",I2536="",L2536=""),"",IF(AND(F2536&lt;&gt;"",G2536&lt;&gt;"",H2536&lt;&gt;"",I2536&lt;&gt;""),"","入力不備あり"))</f>
        <v>#REF!</v>
      </c>
      <c r="B2536" s="623"/>
      <c r="C2536" s="628"/>
      <c r="D2536" s="631"/>
      <c r="E2536" s="523"/>
      <c r="F2536" s="47" t="e">
        <f>IF(#REF!="","",#REF!)</f>
        <v>#REF!</v>
      </c>
      <c r="G2536" s="49" t="e">
        <f>IF(#REF!="","",#REF!)</f>
        <v>#REF!</v>
      </c>
      <c r="H2536" s="54" t="e">
        <f>IF(#REF!="","",#REF!)</f>
        <v>#REF!</v>
      </c>
      <c r="I2536" s="385" t="str">
        <f>IFERROR(INT(G2536*H2536),"")</f>
        <v/>
      </c>
      <c r="J2536" s="386"/>
      <c r="K2536" s="387"/>
      <c r="L2536" s="613" t="e">
        <f>IF(#REF!="","",#REF!)</f>
        <v>#REF!</v>
      </c>
      <c r="M2536" s="613"/>
      <c r="N2536" s="613"/>
      <c r="O2536" s="613"/>
      <c r="P2536" s="613"/>
      <c r="Q2536" s="613"/>
      <c r="R2536" s="613"/>
      <c r="S2536" s="614"/>
      <c r="T2536" s="567"/>
      <c r="U2536" s="416"/>
      <c r="V2536" s="666"/>
      <c r="W2536" s="565"/>
      <c r="X2536" s="23" t="e">
        <f>IF(AND(Y2536=3,Z2536=3,AA2536=3),"",IF(AND(Y2536=1,Z2536=1,AA2536=1,AB2536=1),"","入力不備あり"))</f>
        <v>#REF!</v>
      </c>
      <c r="Y2536" s="7">
        <f>IFERROR(IF(F2536="",3,IF(AND(F2536&gt;=1,(MOD(F2536,1)=0)),1,IF(AND(F2536=0,L2536&lt;&gt;""),1,2))),2)</f>
        <v>2</v>
      </c>
      <c r="Z2536" s="7" t="e">
        <f>IF(G2536="",3,IF(G2536&lt;=1600,1,2))</f>
        <v>#REF!</v>
      </c>
      <c r="AA2536" s="7" t="e">
        <f>IF(H2536="",3,IF(H2536&gt;=0,1,2))</f>
        <v>#REF!</v>
      </c>
      <c r="AB2536" s="7" t="e">
        <f>IF(I2536=#REF!,1,2)</f>
        <v>#REF!</v>
      </c>
    </row>
    <row r="2537" spans="1:33" s="7" customFormat="1" ht="17.45" customHeight="1" x14ac:dyDescent="0.15">
      <c r="A2537" s="27" t="e">
        <f>IF(AND(F2537="",G2537="",H2537="",I2537="",L2537=""),"",IF(AND(F2537&lt;&gt;"",G2537&lt;&gt;"",H2537&lt;&gt;"",I2537&lt;&gt;""),"","入力不備あり"))</f>
        <v>#REF!</v>
      </c>
      <c r="B2537" s="623"/>
      <c r="C2537" s="628"/>
      <c r="D2537" s="631"/>
      <c r="E2537" s="523"/>
      <c r="F2537" s="47" t="e">
        <f>IF(#REF!="","",#REF!)</f>
        <v>#REF!</v>
      </c>
      <c r="G2537" s="49" t="e">
        <f>IF(#REF!="","",#REF!)</f>
        <v>#REF!</v>
      </c>
      <c r="H2537" s="54" t="e">
        <f>IF(#REF!="","",#REF!)</f>
        <v>#REF!</v>
      </c>
      <c r="I2537" s="385" t="str">
        <f t="shared" ref="I2537:I2554" si="442">IFERROR(INT(G2537*H2537),"")</f>
        <v/>
      </c>
      <c r="J2537" s="386"/>
      <c r="K2537" s="387"/>
      <c r="L2537" s="613" t="e">
        <f>IF(#REF!="","",#REF!)</f>
        <v>#REF!</v>
      </c>
      <c r="M2537" s="613"/>
      <c r="N2537" s="613"/>
      <c r="O2537" s="613"/>
      <c r="P2537" s="613"/>
      <c r="Q2537" s="613"/>
      <c r="R2537" s="613"/>
      <c r="S2537" s="614"/>
      <c r="T2537" s="567"/>
      <c r="U2537" s="416"/>
      <c r="V2537" s="666"/>
      <c r="W2537" s="565"/>
      <c r="X2537" s="23" t="e">
        <f t="shared" ref="X2537:X2554" si="443">IF(AND(Y2537=3,Z2537=3,AA2537=3),"",IF(AND(Y2537=1,Z2537=1,AA2537=1,AB2537=1),"","入力不備あり"))</f>
        <v>#REF!</v>
      </c>
      <c r="Y2537" s="7">
        <f t="shared" ref="Y2537:Y2554" si="444">IFERROR(IF(F2537="",3,IF(AND(F2537&gt;=1,(MOD(F2537,1)=0)),1,IF(AND(F2537=0,L2537&lt;&gt;""),1,2))),2)</f>
        <v>2</v>
      </c>
      <c r="Z2537" s="7" t="e">
        <f t="shared" ref="Z2537:Z2554" si="445">IF(G2537="",3,IF(G2537&lt;=1600,1,2))</f>
        <v>#REF!</v>
      </c>
      <c r="AA2537" s="7" t="e">
        <f t="shared" ref="AA2537:AA2554" si="446">IF(H2537="",3,IF(H2537&gt;=0,1,2))</f>
        <v>#REF!</v>
      </c>
      <c r="AB2537" s="7" t="e">
        <f>IF(I2537=#REF!,1,2)</f>
        <v>#REF!</v>
      </c>
    </row>
    <row r="2538" spans="1:33" s="7" customFormat="1" ht="17.45" customHeight="1" x14ac:dyDescent="0.15">
      <c r="A2538" s="27" t="e">
        <f t="shared" ref="A2538:A2554" si="447">IF(AND(F2538="",G2538="",H2538="",I2538="",L2538=""),"",IF(AND(F2538&lt;&gt;"",G2538&lt;&gt;"",H2538&lt;&gt;"",I2538&lt;&gt;""),"","入力不備あり"))</f>
        <v>#REF!</v>
      </c>
      <c r="B2538" s="623"/>
      <c r="C2538" s="628"/>
      <c r="D2538" s="631"/>
      <c r="E2538" s="523"/>
      <c r="F2538" s="47" t="e">
        <f>IF(#REF!="","",#REF!)</f>
        <v>#REF!</v>
      </c>
      <c r="G2538" s="49" t="e">
        <f>IF(#REF!="","",#REF!)</f>
        <v>#REF!</v>
      </c>
      <c r="H2538" s="54" t="e">
        <f>IF(#REF!="","",#REF!)</f>
        <v>#REF!</v>
      </c>
      <c r="I2538" s="385" t="str">
        <f t="shared" si="442"/>
        <v/>
      </c>
      <c r="J2538" s="386"/>
      <c r="K2538" s="387"/>
      <c r="L2538" s="613" t="e">
        <f>IF(#REF!="","",#REF!)</f>
        <v>#REF!</v>
      </c>
      <c r="M2538" s="613"/>
      <c r="N2538" s="613"/>
      <c r="O2538" s="613"/>
      <c r="P2538" s="613"/>
      <c r="Q2538" s="613"/>
      <c r="R2538" s="613"/>
      <c r="S2538" s="614"/>
      <c r="T2538" s="567"/>
      <c r="U2538" s="416"/>
      <c r="V2538" s="666"/>
      <c r="W2538" s="565"/>
      <c r="X2538" s="23" t="e">
        <f t="shared" si="443"/>
        <v>#REF!</v>
      </c>
      <c r="Y2538" s="7">
        <f t="shared" si="444"/>
        <v>2</v>
      </c>
      <c r="Z2538" s="7" t="e">
        <f t="shared" si="445"/>
        <v>#REF!</v>
      </c>
      <c r="AA2538" s="7" t="e">
        <f t="shared" si="446"/>
        <v>#REF!</v>
      </c>
      <c r="AB2538" s="7" t="e">
        <f>IF(I2538=#REF!,1,2)</f>
        <v>#REF!</v>
      </c>
    </row>
    <row r="2539" spans="1:33" s="7" customFormat="1" ht="17.45" customHeight="1" x14ac:dyDescent="0.15">
      <c r="A2539" s="27" t="e">
        <f t="shared" si="447"/>
        <v>#REF!</v>
      </c>
      <c r="B2539" s="623"/>
      <c r="C2539" s="628"/>
      <c r="D2539" s="631"/>
      <c r="E2539" s="523"/>
      <c r="F2539" s="47" t="e">
        <f>IF(#REF!="","",#REF!)</f>
        <v>#REF!</v>
      </c>
      <c r="G2539" s="49" t="e">
        <f>IF(#REF!="","",#REF!)</f>
        <v>#REF!</v>
      </c>
      <c r="H2539" s="54" t="e">
        <f>IF(#REF!="","",#REF!)</f>
        <v>#REF!</v>
      </c>
      <c r="I2539" s="385" t="str">
        <f t="shared" si="442"/>
        <v/>
      </c>
      <c r="J2539" s="386"/>
      <c r="K2539" s="387"/>
      <c r="L2539" s="613" t="e">
        <f>IF(#REF!="","",#REF!)</f>
        <v>#REF!</v>
      </c>
      <c r="M2539" s="613"/>
      <c r="N2539" s="613"/>
      <c r="O2539" s="613"/>
      <c r="P2539" s="613"/>
      <c r="Q2539" s="613"/>
      <c r="R2539" s="613"/>
      <c r="S2539" s="614"/>
      <c r="T2539" s="567"/>
      <c r="U2539" s="416"/>
      <c r="V2539" s="666"/>
      <c r="W2539" s="565"/>
      <c r="X2539" s="23" t="e">
        <f t="shared" si="443"/>
        <v>#REF!</v>
      </c>
      <c r="Y2539" s="7">
        <f t="shared" si="444"/>
        <v>2</v>
      </c>
      <c r="Z2539" s="7" t="e">
        <f t="shared" si="445"/>
        <v>#REF!</v>
      </c>
      <c r="AA2539" s="7" t="e">
        <f t="shared" si="446"/>
        <v>#REF!</v>
      </c>
      <c r="AB2539" s="7" t="e">
        <f>IF(I2539=#REF!,1,2)</f>
        <v>#REF!</v>
      </c>
    </row>
    <row r="2540" spans="1:33" s="7" customFormat="1" ht="17.45" customHeight="1" x14ac:dyDescent="0.15">
      <c r="A2540" s="27" t="e">
        <f t="shared" si="447"/>
        <v>#REF!</v>
      </c>
      <c r="B2540" s="623"/>
      <c r="C2540" s="628"/>
      <c r="D2540" s="631"/>
      <c r="E2540" s="523"/>
      <c r="F2540" s="47" t="e">
        <f>IF(#REF!="","",#REF!)</f>
        <v>#REF!</v>
      </c>
      <c r="G2540" s="49" t="e">
        <f>IF(#REF!="","",#REF!)</f>
        <v>#REF!</v>
      </c>
      <c r="H2540" s="54" t="e">
        <f>IF(#REF!="","",#REF!)</f>
        <v>#REF!</v>
      </c>
      <c r="I2540" s="385" t="str">
        <f t="shared" si="442"/>
        <v/>
      </c>
      <c r="J2540" s="386"/>
      <c r="K2540" s="387"/>
      <c r="L2540" s="613" t="e">
        <f>IF(#REF!="","",#REF!)</f>
        <v>#REF!</v>
      </c>
      <c r="M2540" s="613"/>
      <c r="N2540" s="613"/>
      <c r="O2540" s="613"/>
      <c r="P2540" s="613"/>
      <c r="Q2540" s="613"/>
      <c r="R2540" s="613"/>
      <c r="S2540" s="614"/>
      <c r="T2540" s="567"/>
      <c r="U2540" s="416"/>
      <c r="V2540" s="666"/>
      <c r="W2540" s="565"/>
      <c r="X2540" s="23" t="e">
        <f t="shared" si="443"/>
        <v>#REF!</v>
      </c>
      <c r="Y2540" s="7">
        <f t="shared" si="444"/>
        <v>2</v>
      </c>
      <c r="Z2540" s="7" t="e">
        <f t="shared" si="445"/>
        <v>#REF!</v>
      </c>
      <c r="AA2540" s="7" t="e">
        <f t="shared" si="446"/>
        <v>#REF!</v>
      </c>
      <c r="AB2540" s="7" t="e">
        <f>IF(I2540=#REF!,1,2)</f>
        <v>#REF!</v>
      </c>
    </row>
    <row r="2541" spans="1:33" s="7" customFormat="1" ht="17.45" customHeight="1" x14ac:dyDescent="0.15">
      <c r="A2541" s="27" t="e">
        <f t="shared" si="447"/>
        <v>#REF!</v>
      </c>
      <c r="B2541" s="623"/>
      <c r="C2541" s="628"/>
      <c r="D2541" s="631"/>
      <c r="E2541" s="523"/>
      <c r="F2541" s="47" t="e">
        <f>IF(#REF!="","",#REF!)</f>
        <v>#REF!</v>
      </c>
      <c r="G2541" s="49" t="e">
        <f>IF(#REF!="","",#REF!)</f>
        <v>#REF!</v>
      </c>
      <c r="H2541" s="54" t="e">
        <f>IF(#REF!="","",#REF!)</f>
        <v>#REF!</v>
      </c>
      <c r="I2541" s="385" t="str">
        <f t="shared" si="442"/>
        <v/>
      </c>
      <c r="J2541" s="386"/>
      <c r="K2541" s="387"/>
      <c r="L2541" s="613" t="e">
        <f>IF(#REF!="","",#REF!)</f>
        <v>#REF!</v>
      </c>
      <c r="M2541" s="613"/>
      <c r="N2541" s="613"/>
      <c r="O2541" s="613"/>
      <c r="P2541" s="613"/>
      <c r="Q2541" s="613"/>
      <c r="R2541" s="613"/>
      <c r="S2541" s="614"/>
      <c r="T2541" s="567"/>
      <c r="U2541" s="416"/>
      <c r="V2541" s="666"/>
      <c r="W2541" s="565"/>
      <c r="X2541" s="23" t="e">
        <f t="shared" si="443"/>
        <v>#REF!</v>
      </c>
      <c r="Y2541" s="7">
        <f t="shared" si="444"/>
        <v>2</v>
      </c>
      <c r="Z2541" s="7" t="e">
        <f t="shared" si="445"/>
        <v>#REF!</v>
      </c>
      <c r="AA2541" s="7" t="e">
        <f t="shared" si="446"/>
        <v>#REF!</v>
      </c>
      <c r="AB2541" s="7" t="e">
        <f>IF(I2541=#REF!,1,2)</f>
        <v>#REF!</v>
      </c>
    </row>
    <row r="2542" spans="1:33" s="7" customFormat="1" ht="17.45" customHeight="1" x14ac:dyDescent="0.15">
      <c r="A2542" s="27" t="e">
        <f t="shared" si="447"/>
        <v>#REF!</v>
      </c>
      <c r="B2542" s="623"/>
      <c r="C2542" s="628"/>
      <c r="D2542" s="631"/>
      <c r="E2542" s="523"/>
      <c r="F2542" s="47" t="e">
        <f>IF(#REF!="","",#REF!)</f>
        <v>#REF!</v>
      </c>
      <c r="G2542" s="49" t="e">
        <f>IF(#REF!="","",#REF!)</f>
        <v>#REF!</v>
      </c>
      <c r="H2542" s="54" t="e">
        <f>IF(#REF!="","",#REF!)</f>
        <v>#REF!</v>
      </c>
      <c r="I2542" s="385" t="str">
        <f t="shared" si="442"/>
        <v/>
      </c>
      <c r="J2542" s="386"/>
      <c r="K2542" s="387"/>
      <c r="L2542" s="613" t="e">
        <f>IF(#REF!="","",#REF!)</f>
        <v>#REF!</v>
      </c>
      <c r="M2542" s="613"/>
      <c r="N2542" s="613"/>
      <c r="O2542" s="613"/>
      <c r="P2542" s="613"/>
      <c r="Q2542" s="613"/>
      <c r="R2542" s="613"/>
      <c r="S2542" s="614"/>
      <c r="T2542" s="567"/>
      <c r="U2542" s="416"/>
      <c r="V2542" s="666"/>
      <c r="W2542" s="565"/>
      <c r="X2542" s="23" t="e">
        <f t="shared" si="443"/>
        <v>#REF!</v>
      </c>
      <c r="Y2542" s="7">
        <f t="shared" si="444"/>
        <v>2</v>
      </c>
      <c r="Z2542" s="7" t="e">
        <f t="shared" si="445"/>
        <v>#REF!</v>
      </c>
      <c r="AA2542" s="7" t="e">
        <f t="shared" si="446"/>
        <v>#REF!</v>
      </c>
      <c r="AB2542" s="7" t="e">
        <f>IF(I2542=#REF!,1,2)</f>
        <v>#REF!</v>
      </c>
    </row>
    <row r="2543" spans="1:33" s="7" customFormat="1" ht="17.45" customHeight="1" x14ac:dyDescent="0.15">
      <c r="A2543" s="27" t="e">
        <f t="shared" si="447"/>
        <v>#REF!</v>
      </c>
      <c r="B2543" s="623"/>
      <c r="C2543" s="628"/>
      <c r="D2543" s="631"/>
      <c r="E2543" s="523"/>
      <c r="F2543" s="47" t="e">
        <f>IF(#REF!="","",#REF!)</f>
        <v>#REF!</v>
      </c>
      <c r="G2543" s="49" t="e">
        <f>IF(#REF!="","",#REF!)</f>
        <v>#REF!</v>
      </c>
      <c r="H2543" s="54" t="e">
        <f>IF(#REF!="","",#REF!)</f>
        <v>#REF!</v>
      </c>
      <c r="I2543" s="385" t="str">
        <f t="shared" si="442"/>
        <v/>
      </c>
      <c r="J2543" s="386"/>
      <c r="K2543" s="387"/>
      <c r="L2543" s="613" t="e">
        <f>IF(#REF!="","",#REF!)</f>
        <v>#REF!</v>
      </c>
      <c r="M2543" s="613"/>
      <c r="N2543" s="613"/>
      <c r="O2543" s="613"/>
      <c r="P2543" s="613"/>
      <c r="Q2543" s="613"/>
      <c r="R2543" s="613"/>
      <c r="S2543" s="614"/>
      <c r="T2543" s="567"/>
      <c r="U2543" s="416"/>
      <c r="V2543" s="666"/>
      <c r="W2543" s="565"/>
      <c r="X2543" s="23" t="e">
        <f t="shared" si="443"/>
        <v>#REF!</v>
      </c>
      <c r="Y2543" s="7">
        <f t="shared" si="444"/>
        <v>2</v>
      </c>
      <c r="Z2543" s="7" t="e">
        <f t="shared" si="445"/>
        <v>#REF!</v>
      </c>
      <c r="AA2543" s="7" t="e">
        <f t="shared" si="446"/>
        <v>#REF!</v>
      </c>
      <c r="AB2543" s="7" t="e">
        <f>IF(I2543=#REF!,1,2)</f>
        <v>#REF!</v>
      </c>
    </row>
    <row r="2544" spans="1:33" s="7" customFormat="1" ht="17.45" customHeight="1" x14ac:dyDescent="0.15">
      <c r="A2544" s="27" t="e">
        <f t="shared" si="447"/>
        <v>#REF!</v>
      </c>
      <c r="B2544" s="623"/>
      <c r="C2544" s="628"/>
      <c r="D2544" s="631"/>
      <c r="E2544" s="523"/>
      <c r="F2544" s="47" t="e">
        <f>IF(#REF!="","",#REF!)</f>
        <v>#REF!</v>
      </c>
      <c r="G2544" s="49" t="e">
        <f>IF(#REF!="","",#REF!)</f>
        <v>#REF!</v>
      </c>
      <c r="H2544" s="54" t="e">
        <f>IF(#REF!="","",#REF!)</f>
        <v>#REF!</v>
      </c>
      <c r="I2544" s="385" t="str">
        <f t="shared" si="442"/>
        <v/>
      </c>
      <c r="J2544" s="386"/>
      <c r="K2544" s="387"/>
      <c r="L2544" s="613" t="e">
        <f>IF(#REF!="","",#REF!)</f>
        <v>#REF!</v>
      </c>
      <c r="M2544" s="613"/>
      <c r="N2544" s="613"/>
      <c r="O2544" s="613"/>
      <c r="P2544" s="613"/>
      <c r="Q2544" s="613"/>
      <c r="R2544" s="613"/>
      <c r="S2544" s="614"/>
      <c r="T2544" s="567"/>
      <c r="U2544" s="416"/>
      <c r="V2544" s="666"/>
      <c r="W2544" s="565"/>
      <c r="X2544" s="23" t="e">
        <f t="shared" si="443"/>
        <v>#REF!</v>
      </c>
      <c r="Y2544" s="7">
        <f t="shared" si="444"/>
        <v>2</v>
      </c>
      <c r="Z2544" s="7" t="e">
        <f t="shared" si="445"/>
        <v>#REF!</v>
      </c>
      <c r="AA2544" s="7" t="e">
        <f t="shared" si="446"/>
        <v>#REF!</v>
      </c>
      <c r="AB2544" s="7" t="e">
        <f>IF(I2544=#REF!,1,2)</f>
        <v>#REF!</v>
      </c>
    </row>
    <row r="2545" spans="1:30" s="7" customFormat="1" ht="17.45" customHeight="1" x14ac:dyDescent="0.15">
      <c r="A2545" s="27" t="e">
        <f t="shared" si="447"/>
        <v>#REF!</v>
      </c>
      <c r="B2545" s="623"/>
      <c r="C2545" s="628"/>
      <c r="D2545" s="631"/>
      <c r="E2545" s="523"/>
      <c r="F2545" s="47" t="e">
        <f>IF(#REF!="","",#REF!)</f>
        <v>#REF!</v>
      </c>
      <c r="G2545" s="49" t="e">
        <f>IF(#REF!="","",#REF!)</f>
        <v>#REF!</v>
      </c>
      <c r="H2545" s="54" t="e">
        <f>IF(#REF!="","",#REF!)</f>
        <v>#REF!</v>
      </c>
      <c r="I2545" s="385" t="str">
        <f t="shared" si="442"/>
        <v/>
      </c>
      <c r="J2545" s="386"/>
      <c r="K2545" s="387"/>
      <c r="L2545" s="613" t="e">
        <f>IF(#REF!="","",#REF!)</f>
        <v>#REF!</v>
      </c>
      <c r="M2545" s="613"/>
      <c r="N2545" s="613"/>
      <c r="O2545" s="613"/>
      <c r="P2545" s="613"/>
      <c r="Q2545" s="613"/>
      <c r="R2545" s="613"/>
      <c r="S2545" s="614"/>
      <c r="T2545" s="567"/>
      <c r="U2545" s="416"/>
      <c r="V2545" s="666"/>
      <c r="W2545" s="565"/>
      <c r="X2545" s="23" t="e">
        <f t="shared" si="443"/>
        <v>#REF!</v>
      </c>
      <c r="Y2545" s="7">
        <f t="shared" si="444"/>
        <v>2</v>
      </c>
      <c r="Z2545" s="7" t="e">
        <f t="shared" si="445"/>
        <v>#REF!</v>
      </c>
      <c r="AA2545" s="7" t="e">
        <f t="shared" si="446"/>
        <v>#REF!</v>
      </c>
      <c r="AB2545" s="7" t="e">
        <f>IF(I2545=#REF!,1,2)</f>
        <v>#REF!</v>
      </c>
    </row>
    <row r="2546" spans="1:30" s="7" customFormat="1" ht="17.45" customHeight="1" x14ac:dyDescent="0.15">
      <c r="A2546" s="27" t="e">
        <f t="shared" si="447"/>
        <v>#REF!</v>
      </c>
      <c r="B2546" s="623"/>
      <c r="C2546" s="628"/>
      <c r="D2546" s="631"/>
      <c r="E2546" s="523"/>
      <c r="F2546" s="47" t="e">
        <f>IF(#REF!="","",#REF!)</f>
        <v>#REF!</v>
      </c>
      <c r="G2546" s="49" t="e">
        <f>IF(#REF!="","",#REF!)</f>
        <v>#REF!</v>
      </c>
      <c r="H2546" s="54" t="e">
        <f>IF(#REF!="","",#REF!)</f>
        <v>#REF!</v>
      </c>
      <c r="I2546" s="385" t="str">
        <f t="shared" si="442"/>
        <v/>
      </c>
      <c r="J2546" s="386"/>
      <c r="K2546" s="387"/>
      <c r="L2546" s="613" t="e">
        <f>IF(#REF!="","",#REF!)</f>
        <v>#REF!</v>
      </c>
      <c r="M2546" s="613"/>
      <c r="N2546" s="613"/>
      <c r="O2546" s="613"/>
      <c r="P2546" s="613"/>
      <c r="Q2546" s="613"/>
      <c r="R2546" s="613"/>
      <c r="S2546" s="614"/>
      <c r="T2546" s="567"/>
      <c r="U2546" s="416"/>
      <c r="V2546" s="666"/>
      <c r="W2546" s="565"/>
      <c r="X2546" s="23" t="e">
        <f t="shared" si="443"/>
        <v>#REF!</v>
      </c>
      <c r="Y2546" s="7">
        <f t="shared" si="444"/>
        <v>2</v>
      </c>
      <c r="Z2546" s="7" t="e">
        <f t="shared" si="445"/>
        <v>#REF!</v>
      </c>
      <c r="AA2546" s="7" t="e">
        <f t="shared" si="446"/>
        <v>#REF!</v>
      </c>
      <c r="AB2546" s="7" t="e">
        <f>IF(I2546=#REF!,1,2)</f>
        <v>#REF!</v>
      </c>
    </row>
    <row r="2547" spans="1:30" s="7" customFormat="1" ht="17.45" customHeight="1" x14ac:dyDescent="0.15">
      <c r="A2547" s="27" t="e">
        <f t="shared" si="447"/>
        <v>#REF!</v>
      </c>
      <c r="B2547" s="623"/>
      <c r="C2547" s="628"/>
      <c r="D2547" s="631"/>
      <c r="E2547" s="523"/>
      <c r="F2547" s="47" t="e">
        <f>IF(#REF!="","",#REF!)</f>
        <v>#REF!</v>
      </c>
      <c r="G2547" s="49" t="e">
        <f>IF(#REF!="","",#REF!)</f>
        <v>#REF!</v>
      </c>
      <c r="H2547" s="54" t="e">
        <f>IF(#REF!="","",#REF!)</f>
        <v>#REF!</v>
      </c>
      <c r="I2547" s="385" t="str">
        <f t="shared" si="442"/>
        <v/>
      </c>
      <c r="J2547" s="386"/>
      <c r="K2547" s="387"/>
      <c r="L2547" s="613" t="e">
        <f>IF(#REF!="","",#REF!)</f>
        <v>#REF!</v>
      </c>
      <c r="M2547" s="613"/>
      <c r="N2547" s="613"/>
      <c r="O2547" s="613"/>
      <c r="P2547" s="613"/>
      <c r="Q2547" s="613"/>
      <c r="R2547" s="613"/>
      <c r="S2547" s="614"/>
      <c r="T2547" s="567"/>
      <c r="U2547" s="416"/>
      <c r="V2547" s="666"/>
      <c r="W2547" s="565"/>
      <c r="X2547" s="23" t="e">
        <f t="shared" si="443"/>
        <v>#REF!</v>
      </c>
      <c r="Y2547" s="7">
        <f t="shared" si="444"/>
        <v>2</v>
      </c>
      <c r="Z2547" s="7" t="e">
        <f t="shared" si="445"/>
        <v>#REF!</v>
      </c>
      <c r="AA2547" s="7" t="e">
        <f t="shared" si="446"/>
        <v>#REF!</v>
      </c>
      <c r="AB2547" s="7" t="e">
        <f>IF(I2547=#REF!,1,2)</f>
        <v>#REF!</v>
      </c>
    </row>
    <row r="2548" spans="1:30" s="7" customFormat="1" ht="17.45" customHeight="1" x14ac:dyDescent="0.15">
      <c r="A2548" s="27" t="e">
        <f t="shared" si="447"/>
        <v>#REF!</v>
      </c>
      <c r="B2548" s="623"/>
      <c r="C2548" s="628"/>
      <c r="D2548" s="631"/>
      <c r="E2548" s="523"/>
      <c r="F2548" s="47" t="e">
        <f>IF(#REF!="","",#REF!)</f>
        <v>#REF!</v>
      </c>
      <c r="G2548" s="49" t="e">
        <f>IF(#REF!="","",#REF!)</f>
        <v>#REF!</v>
      </c>
      <c r="H2548" s="54" t="e">
        <f>IF(#REF!="","",#REF!)</f>
        <v>#REF!</v>
      </c>
      <c r="I2548" s="385" t="str">
        <f t="shared" si="442"/>
        <v/>
      </c>
      <c r="J2548" s="386"/>
      <c r="K2548" s="387"/>
      <c r="L2548" s="613" t="e">
        <f>IF(#REF!="","",#REF!)</f>
        <v>#REF!</v>
      </c>
      <c r="M2548" s="613"/>
      <c r="N2548" s="613"/>
      <c r="O2548" s="613"/>
      <c r="P2548" s="613"/>
      <c r="Q2548" s="613"/>
      <c r="R2548" s="613"/>
      <c r="S2548" s="614"/>
      <c r="T2548" s="567"/>
      <c r="U2548" s="416"/>
      <c r="V2548" s="666"/>
      <c r="W2548" s="565"/>
      <c r="X2548" s="23" t="e">
        <f t="shared" si="443"/>
        <v>#REF!</v>
      </c>
      <c r="Y2548" s="7">
        <f t="shared" si="444"/>
        <v>2</v>
      </c>
      <c r="Z2548" s="7" t="e">
        <f t="shared" si="445"/>
        <v>#REF!</v>
      </c>
      <c r="AA2548" s="7" t="e">
        <f t="shared" si="446"/>
        <v>#REF!</v>
      </c>
      <c r="AB2548" s="7" t="e">
        <f>IF(I2548=#REF!,1,2)</f>
        <v>#REF!</v>
      </c>
    </row>
    <row r="2549" spans="1:30" s="7" customFormat="1" ht="17.45" customHeight="1" x14ac:dyDescent="0.15">
      <c r="A2549" s="27" t="e">
        <f t="shared" si="447"/>
        <v>#REF!</v>
      </c>
      <c r="B2549" s="623"/>
      <c r="C2549" s="628"/>
      <c r="D2549" s="631"/>
      <c r="E2549" s="523"/>
      <c r="F2549" s="47" t="e">
        <f>IF(#REF!="","",#REF!)</f>
        <v>#REF!</v>
      </c>
      <c r="G2549" s="49" t="e">
        <f>IF(#REF!="","",#REF!)</f>
        <v>#REF!</v>
      </c>
      <c r="H2549" s="54" t="e">
        <f>IF(#REF!="","",#REF!)</f>
        <v>#REF!</v>
      </c>
      <c r="I2549" s="385" t="str">
        <f t="shared" si="442"/>
        <v/>
      </c>
      <c r="J2549" s="386"/>
      <c r="K2549" s="387"/>
      <c r="L2549" s="613" t="e">
        <f>IF(#REF!="","",#REF!)</f>
        <v>#REF!</v>
      </c>
      <c r="M2549" s="613"/>
      <c r="N2549" s="613"/>
      <c r="O2549" s="613"/>
      <c r="P2549" s="613"/>
      <c r="Q2549" s="613"/>
      <c r="R2549" s="613"/>
      <c r="S2549" s="614"/>
      <c r="T2549" s="567"/>
      <c r="U2549" s="416"/>
      <c r="V2549" s="666"/>
      <c r="W2549" s="565"/>
      <c r="X2549" s="23" t="e">
        <f t="shared" si="443"/>
        <v>#REF!</v>
      </c>
      <c r="Y2549" s="7">
        <f t="shared" si="444"/>
        <v>2</v>
      </c>
      <c r="Z2549" s="7" t="e">
        <f t="shared" si="445"/>
        <v>#REF!</v>
      </c>
      <c r="AA2549" s="7" t="e">
        <f t="shared" si="446"/>
        <v>#REF!</v>
      </c>
      <c r="AB2549" s="7" t="e">
        <f>IF(I2549=#REF!,1,2)</f>
        <v>#REF!</v>
      </c>
    </row>
    <row r="2550" spans="1:30" s="7" customFormat="1" ht="17.45" customHeight="1" x14ac:dyDescent="0.15">
      <c r="A2550" s="27" t="e">
        <f t="shared" si="447"/>
        <v>#REF!</v>
      </c>
      <c r="B2550" s="623"/>
      <c r="C2550" s="628"/>
      <c r="D2550" s="631"/>
      <c r="E2550" s="523"/>
      <c r="F2550" s="47" t="e">
        <f>IF(#REF!="","",#REF!)</f>
        <v>#REF!</v>
      </c>
      <c r="G2550" s="49" t="e">
        <f>IF(#REF!="","",#REF!)</f>
        <v>#REF!</v>
      </c>
      <c r="H2550" s="54" t="e">
        <f>IF(#REF!="","",#REF!)</f>
        <v>#REF!</v>
      </c>
      <c r="I2550" s="385" t="str">
        <f t="shared" si="442"/>
        <v/>
      </c>
      <c r="J2550" s="386"/>
      <c r="K2550" s="387"/>
      <c r="L2550" s="613" t="e">
        <f>IF(#REF!="","",#REF!)</f>
        <v>#REF!</v>
      </c>
      <c r="M2550" s="613"/>
      <c r="N2550" s="613"/>
      <c r="O2550" s="613"/>
      <c r="P2550" s="613"/>
      <c r="Q2550" s="613"/>
      <c r="R2550" s="613"/>
      <c r="S2550" s="614"/>
      <c r="T2550" s="567"/>
      <c r="U2550" s="416"/>
      <c r="V2550" s="666"/>
      <c r="W2550" s="565"/>
      <c r="X2550" s="23" t="e">
        <f t="shared" si="443"/>
        <v>#REF!</v>
      </c>
      <c r="Y2550" s="7">
        <f t="shared" si="444"/>
        <v>2</v>
      </c>
      <c r="Z2550" s="7" t="e">
        <f t="shared" si="445"/>
        <v>#REF!</v>
      </c>
      <c r="AA2550" s="7" t="e">
        <f t="shared" si="446"/>
        <v>#REF!</v>
      </c>
      <c r="AB2550" s="7" t="e">
        <f>IF(I2550=#REF!,1,2)</f>
        <v>#REF!</v>
      </c>
    </row>
    <row r="2551" spans="1:30" s="7" customFormat="1" ht="17.45" customHeight="1" x14ac:dyDescent="0.15">
      <c r="A2551" s="27" t="e">
        <f t="shared" si="447"/>
        <v>#REF!</v>
      </c>
      <c r="B2551" s="623"/>
      <c r="C2551" s="628"/>
      <c r="D2551" s="631"/>
      <c r="E2551" s="523"/>
      <c r="F2551" s="47" t="e">
        <f>IF(#REF!="","",#REF!)</f>
        <v>#REF!</v>
      </c>
      <c r="G2551" s="49" t="e">
        <f>IF(#REF!="","",#REF!)</f>
        <v>#REF!</v>
      </c>
      <c r="H2551" s="54" t="e">
        <f>IF(#REF!="","",#REF!)</f>
        <v>#REF!</v>
      </c>
      <c r="I2551" s="385" t="str">
        <f t="shared" si="442"/>
        <v/>
      </c>
      <c r="J2551" s="386"/>
      <c r="K2551" s="387"/>
      <c r="L2551" s="613" t="e">
        <f>IF(#REF!="","",#REF!)</f>
        <v>#REF!</v>
      </c>
      <c r="M2551" s="613"/>
      <c r="N2551" s="613"/>
      <c r="O2551" s="613"/>
      <c r="P2551" s="613"/>
      <c r="Q2551" s="613"/>
      <c r="R2551" s="613"/>
      <c r="S2551" s="614"/>
      <c r="T2551" s="567"/>
      <c r="U2551" s="416"/>
      <c r="V2551" s="666"/>
      <c r="W2551" s="565"/>
      <c r="X2551" s="23" t="e">
        <f t="shared" si="443"/>
        <v>#REF!</v>
      </c>
      <c r="Y2551" s="7">
        <f t="shared" si="444"/>
        <v>2</v>
      </c>
      <c r="Z2551" s="7" t="e">
        <f t="shared" si="445"/>
        <v>#REF!</v>
      </c>
      <c r="AA2551" s="7" t="e">
        <f t="shared" si="446"/>
        <v>#REF!</v>
      </c>
      <c r="AB2551" s="7" t="e">
        <f>IF(I2551=#REF!,1,2)</f>
        <v>#REF!</v>
      </c>
    </row>
    <row r="2552" spans="1:30" s="7" customFormat="1" ht="17.45" customHeight="1" x14ac:dyDescent="0.15">
      <c r="A2552" s="27" t="e">
        <f t="shared" si="447"/>
        <v>#REF!</v>
      </c>
      <c r="B2552" s="623"/>
      <c r="C2552" s="628"/>
      <c r="D2552" s="631"/>
      <c r="E2552" s="523"/>
      <c r="F2552" s="47" t="e">
        <f>IF(#REF!="","",#REF!)</f>
        <v>#REF!</v>
      </c>
      <c r="G2552" s="49" t="e">
        <f>IF(#REF!="","",#REF!)</f>
        <v>#REF!</v>
      </c>
      <c r="H2552" s="54" t="e">
        <f>IF(#REF!="","",#REF!)</f>
        <v>#REF!</v>
      </c>
      <c r="I2552" s="385" t="str">
        <f t="shared" si="442"/>
        <v/>
      </c>
      <c r="J2552" s="386"/>
      <c r="K2552" s="387"/>
      <c r="L2552" s="613" t="e">
        <f>IF(#REF!="","",#REF!)</f>
        <v>#REF!</v>
      </c>
      <c r="M2552" s="613"/>
      <c r="N2552" s="613"/>
      <c r="O2552" s="613"/>
      <c r="P2552" s="613"/>
      <c r="Q2552" s="613"/>
      <c r="R2552" s="613"/>
      <c r="S2552" s="614"/>
      <c r="T2552" s="567"/>
      <c r="U2552" s="416"/>
      <c r="V2552" s="666"/>
      <c r="W2552" s="565"/>
      <c r="X2552" s="23" t="e">
        <f t="shared" si="443"/>
        <v>#REF!</v>
      </c>
      <c r="Y2552" s="7">
        <f t="shared" si="444"/>
        <v>2</v>
      </c>
      <c r="Z2552" s="7" t="e">
        <f t="shared" si="445"/>
        <v>#REF!</v>
      </c>
      <c r="AA2552" s="7" t="e">
        <f t="shared" si="446"/>
        <v>#REF!</v>
      </c>
      <c r="AB2552" s="7" t="e">
        <f>IF(I2552=#REF!,1,2)</f>
        <v>#REF!</v>
      </c>
    </row>
    <row r="2553" spans="1:30" s="7" customFormat="1" ht="17.45" customHeight="1" x14ac:dyDescent="0.15">
      <c r="A2553" s="27" t="e">
        <f t="shared" si="447"/>
        <v>#REF!</v>
      </c>
      <c r="B2553" s="623"/>
      <c r="C2553" s="628"/>
      <c r="D2553" s="631"/>
      <c r="E2553" s="523"/>
      <c r="F2553" s="47" t="e">
        <f>IF(#REF!="","",#REF!)</f>
        <v>#REF!</v>
      </c>
      <c r="G2553" s="49" t="e">
        <f>IF(#REF!="","",#REF!)</f>
        <v>#REF!</v>
      </c>
      <c r="H2553" s="54" t="e">
        <f>IF(#REF!="","",#REF!)</f>
        <v>#REF!</v>
      </c>
      <c r="I2553" s="385" t="str">
        <f t="shared" si="442"/>
        <v/>
      </c>
      <c r="J2553" s="386"/>
      <c r="K2553" s="387"/>
      <c r="L2553" s="613" t="e">
        <f>IF(#REF!="","",#REF!)</f>
        <v>#REF!</v>
      </c>
      <c r="M2553" s="613"/>
      <c r="N2553" s="613"/>
      <c r="O2553" s="613"/>
      <c r="P2553" s="613"/>
      <c r="Q2553" s="613"/>
      <c r="R2553" s="613"/>
      <c r="S2553" s="614"/>
      <c r="T2553" s="567"/>
      <c r="U2553" s="416"/>
      <c r="V2553" s="666"/>
      <c r="W2553" s="565"/>
      <c r="X2553" s="23" t="e">
        <f t="shared" si="443"/>
        <v>#REF!</v>
      </c>
      <c r="Y2553" s="7">
        <f t="shared" si="444"/>
        <v>2</v>
      </c>
      <c r="Z2553" s="7" t="e">
        <f t="shared" si="445"/>
        <v>#REF!</v>
      </c>
      <c r="AA2553" s="7" t="e">
        <f t="shared" si="446"/>
        <v>#REF!</v>
      </c>
      <c r="AB2553" s="7" t="e">
        <f>IF(I2553=#REF!,1,2)</f>
        <v>#REF!</v>
      </c>
    </row>
    <row r="2554" spans="1:30" s="7" customFormat="1" ht="17.45" customHeight="1" thickBot="1" x14ac:dyDescent="0.2">
      <c r="A2554" s="27" t="e">
        <f t="shared" si="447"/>
        <v>#REF!</v>
      </c>
      <c r="B2554" s="623"/>
      <c r="C2554" s="628"/>
      <c r="D2554" s="631"/>
      <c r="E2554" s="523"/>
      <c r="F2554" s="47" t="e">
        <f>IF(#REF!="","",#REF!)</f>
        <v>#REF!</v>
      </c>
      <c r="G2554" s="49" t="e">
        <f>IF(#REF!="","",#REF!)</f>
        <v>#REF!</v>
      </c>
      <c r="H2554" s="54" t="e">
        <f>IF(#REF!="","",#REF!)</f>
        <v>#REF!</v>
      </c>
      <c r="I2554" s="385" t="str">
        <f t="shared" si="442"/>
        <v/>
      </c>
      <c r="J2554" s="386"/>
      <c r="K2554" s="387"/>
      <c r="L2554" s="613" t="e">
        <f>IF(#REF!="","",#REF!)</f>
        <v>#REF!</v>
      </c>
      <c r="M2554" s="613"/>
      <c r="N2554" s="613"/>
      <c r="O2554" s="613"/>
      <c r="P2554" s="613"/>
      <c r="Q2554" s="613"/>
      <c r="R2554" s="613"/>
      <c r="S2554" s="614"/>
      <c r="T2554" s="668"/>
      <c r="U2554" s="416"/>
      <c r="V2554" s="666"/>
      <c r="W2554" s="565"/>
      <c r="X2554" s="23" t="e">
        <f t="shared" si="443"/>
        <v>#REF!</v>
      </c>
      <c r="Y2554" s="7">
        <f t="shared" si="444"/>
        <v>2</v>
      </c>
      <c r="Z2554" s="7" t="e">
        <f t="shared" si="445"/>
        <v>#REF!</v>
      </c>
      <c r="AA2554" s="7" t="e">
        <f t="shared" si="446"/>
        <v>#REF!</v>
      </c>
      <c r="AB2554" s="7" t="e">
        <f>IF(I2554=#REF!,1,2)</f>
        <v>#REF!</v>
      </c>
    </row>
    <row r="2555" spans="1:30" s="7" customFormat="1" ht="36" customHeight="1" thickBot="1" x14ac:dyDescent="0.2">
      <c r="A2555" s="13"/>
      <c r="B2555" s="623"/>
      <c r="C2555" s="628"/>
      <c r="D2555" s="631"/>
      <c r="E2555" s="508" t="s">
        <v>240</v>
      </c>
      <c r="F2555" s="511" t="s">
        <v>206</v>
      </c>
      <c r="G2555" s="435"/>
      <c r="H2555" s="434" t="s">
        <v>207</v>
      </c>
      <c r="I2555" s="435"/>
      <c r="J2555" s="435"/>
      <c r="K2555" s="435"/>
      <c r="L2555" s="436" t="s">
        <v>208</v>
      </c>
      <c r="M2555" s="436"/>
      <c r="N2555" s="436"/>
      <c r="O2555" s="669" t="s">
        <v>209</v>
      </c>
      <c r="P2555" s="670"/>
      <c r="Q2555" s="512" t="s">
        <v>210</v>
      </c>
      <c r="R2555" s="38" t="s">
        <v>206</v>
      </c>
      <c r="S2555" s="39" t="s">
        <v>202</v>
      </c>
      <c r="T2555" s="44" t="s">
        <v>211</v>
      </c>
      <c r="U2555" s="416"/>
      <c r="V2555" s="666"/>
      <c r="W2555" s="565"/>
      <c r="X2555" s="28"/>
      <c r="Y2555" s="21" t="s">
        <v>212</v>
      </c>
      <c r="Z2555" s="21" t="s">
        <v>210</v>
      </c>
      <c r="AB2555" s="45" t="s">
        <v>213</v>
      </c>
      <c r="AC2555" s="45" t="s">
        <v>214</v>
      </c>
      <c r="AD2555" s="22"/>
    </row>
    <row r="2556" spans="1:30" s="7" customFormat="1" ht="15" customHeight="1" x14ac:dyDescent="0.15">
      <c r="A2556" s="29"/>
      <c r="B2556" s="623"/>
      <c r="C2556" s="628"/>
      <c r="D2556" s="631"/>
      <c r="E2556" s="509"/>
      <c r="F2556" s="515" t="e">
        <f>IF(#REF!="","",#REF!)</f>
        <v>#REF!</v>
      </c>
      <c r="G2556" s="516"/>
      <c r="H2556" s="439" t="e">
        <f>IF(#REF!="","",#REF!)</f>
        <v>#REF!</v>
      </c>
      <c r="I2556" s="440"/>
      <c r="J2556" s="440"/>
      <c r="K2556" s="440"/>
      <c r="L2556" s="441" t="e">
        <f>IF(#REF!="","",#REF!)</f>
        <v>#REF!</v>
      </c>
      <c r="M2556" s="442"/>
      <c r="N2556" s="442"/>
      <c r="O2556" s="443" t="e">
        <f>SUM($L2556:$N2558)</f>
        <v>#REF!</v>
      </c>
      <c r="P2556" s="444"/>
      <c r="Q2556" s="513"/>
      <c r="R2556" s="42" t="e">
        <f>IF(#REF!="","",#REF!)</f>
        <v>#REF!</v>
      </c>
      <c r="S2556" s="40" t="e">
        <f>IF(#REF!="","",#REF!)</f>
        <v>#REF!</v>
      </c>
      <c r="T2556" s="617" t="e">
        <f>SUM($S2556:$S2558)</f>
        <v>#REF!</v>
      </c>
      <c r="U2556" s="416"/>
      <c r="V2556" s="666"/>
      <c r="W2556" s="565"/>
      <c r="X2556" s="23" t="e">
        <f>IF(OR(Y2556=2,Z2556=2,AB2556=2,AC2556=2),"入力不備あり","")</f>
        <v>#REF!</v>
      </c>
      <c r="Y2556" s="41" t="e">
        <f>IF(AND(F2556="",H2556="",L2556=""),"",IF(AND(F2556&lt;&gt;"",F2556&gt;0,L2556&lt;&gt;"",L2556&gt;0,H2556="○"),"",2))</f>
        <v>#REF!</v>
      </c>
      <c r="Z2556" s="41" t="e">
        <f>IF(AND(R2556="",S2556=""),"",IF(AND(R2556&gt;0,R2556&lt;&gt;"",S2556&gt;0,S2556&lt;&gt;""),"",2))</f>
        <v>#REF!</v>
      </c>
      <c r="AA2556" s="30"/>
      <c r="AB2556" s="7" t="e">
        <f>IF(AND(O2556=0,#REF!=0),"",IF(O2556=#REF!,1,2))</f>
        <v>#REF!</v>
      </c>
      <c r="AC2556" s="7" t="e">
        <f>IF(AND(T2556=0,#REF!=0),"",IF(T2556=#REF!,1,2))</f>
        <v>#REF!</v>
      </c>
    </row>
    <row r="2557" spans="1:30" s="7" customFormat="1" ht="15" customHeight="1" x14ac:dyDescent="0.15">
      <c r="A2557" s="29"/>
      <c r="B2557" s="623"/>
      <c r="C2557" s="628"/>
      <c r="D2557" s="631"/>
      <c r="E2557" s="509"/>
      <c r="F2557" s="500" t="e">
        <f>IF(#REF!="","",#REF!)</f>
        <v>#REF!</v>
      </c>
      <c r="G2557" s="501"/>
      <c r="H2557" s="448" t="e">
        <f>IF(#REF!="","",#REF!)</f>
        <v>#REF!</v>
      </c>
      <c r="I2557" s="449"/>
      <c r="J2557" s="449"/>
      <c r="K2557" s="449"/>
      <c r="L2557" s="450" t="e">
        <f>IF(#REF!="","",#REF!)</f>
        <v>#REF!</v>
      </c>
      <c r="M2557" s="451"/>
      <c r="N2557" s="451"/>
      <c r="O2557" s="445"/>
      <c r="P2557" s="444"/>
      <c r="Q2557" s="513"/>
      <c r="R2557" s="42" t="e">
        <f>IF(#REF!="","",#REF!)</f>
        <v>#REF!</v>
      </c>
      <c r="S2557" s="40" t="e">
        <f>IF(#REF!="","",#REF!)</f>
        <v>#REF!</v>
      </c>
      <c r="T2557" s="618"/>
      <c r="U2557" s="416"/>
      <c r="V2557" s="666"/>
      <c r="W2557" s="565"/>
      <c r="X2557" s="23" t="e">
        <f>IF(OR(Y2557=2,Z2557=2),"入力不備あり","")</f>
        <v>#REF!</v>
      </c>
      <c r="Y2557" s="41" t="e">
        <f>IF(AND(F2557="",H2557="",L2557=""),"",IF(AND(F2557&lt;&gt;"",F2557&gt;0,L2557&lt;&gt;"",L2557&gt;0,H2557="○"),"",2))</f>
        <v>#REF!</v>
      </c>
      <c r="Z2557" s="41" t="e">
        <f t="shared" ref="Z2557:Z2558" si="448">IF(AND(R2557="",S2557=""),"",IF(AND(R2557&gt;0,R2557&lt;&gt;"",S2557&gt;0,S2557&lt;&gt;""),"",2))</f>
        <v>#REF!</v>
      </c>
      <c r="AA2557" s="30"/>
    </row>
    <row r="2558" spans="1:30" s="7" customFormat="1" ht="15" customHeight="1" thickBot="1" x14ac:dyDescent="0.2">
      <c r="A2558" s="29"/>
      <c r="B2558" s="623"/>
      <c r="C2558" s="628"/>
      <c r="D2558" s="631"/>
      <c r="E2558" s="615"/>
      <c r="F2558" s="620" t="e">
        <f>IF(#REF!="","",#REF!)</f>
        <v>#REF!</v>
      </c>
      <c r="G2558" s="621"/>
      <c r="H2558" s="640" t="e">
        <f>IF(#REF!="","",#REF!)</f>
        <v>#REF!</v>
      </c>
      <c r="I2558" s="641"/>
      <c r="J2558" s="641"/>
      <c r="K2558" s="641"/>
      <c r="L2558" s="642" t="e">
        <f>IF(#REF!="","",#REF!)</f>
        <v>#REF!</v>
      </c>
      <c r="M2558" s="643"/>
      <c r="N2558" s="643"/>
      <c r="O2558" s="663"/>
      <c r="P2558" s="664"/>
      <c r="Q2558" s="616"/>
      <c r="R2558" s="59" t="e">
        <f>IF(#REF!="","",#REF!)</f>
        <v>#REF!</v>
      </c>
      <c r="S2558" s="60" t="e">
        <f>IF(#REF!="","",#REF!)</f>
        <v>#REF!</v>
      </c>
      <c r="T2558" s="619"/>
      <c r="U2558" s="416"/>
      <c r="V2558" s="666"/>
      <c r="W2558" s="565"/>
      <c r="X2558" s="23" t="e">
        <f>IF(OR(Y2558=2,Z2558=2),"入力不備あり","")</f>
        <v>#REF!</v>
      </c>
      <c r="Y2558" s="41" t="e">
        <f>IF(AND(F2558="",H2558="",L2558=""),"",IF(AND(F2558&lt;&gt;"",F2558&gt;0,L2558&lt;&gt;"",L2558&gt;0,H2558="○"),"",2))</f>
        <v>#REF!</v>
      </c>
      <c r="Z2558" s="41" t="e">
        <f t="shared" si="448"/>
        <v>#REF!</v>
      </c>
      <c r="AA2558" s="30"/>
    </row>
    <row r="2559" spans="1:30" s="7" customFormat="1" ht="27.6" customHeight="1" x14ac:dyDescent="0.15">
      <c r="A2559" s="320"/>
      <c r="B2559" s="624"/>
      <c r="C2559" s="326" t="s">
        <v>215</v>
      </c>
      <c r="D2559" s="327"/>
      <c r="E2559" s="608" t="e">
        <f>IF(#REF!="","",#REF!)</f>
        <v>#REF!</v>
      </c>
      <c r="F2559" s="609"/>
      <c r="G2559" s="609"/>
      <c r="H2559" s="609"/>
      <c r="I2559" s="609"/>
      <c r="J2559" s="609"/>
      <c r="K2559" s="609"/>
      <c r="L2559" s="609"/>
      <c r="M2559" s="609"/>
      <c r="N2559" s="609"/>
      <c r="O2559" s="609"/>
      <c r="P2559" s="609"/>
      <c r="Q2559" s="609"/>
      <c r="R2559" s="609"/>
      <c r="S2559" s="609"/>
      <c r="T2559" s="609"/>
      <c r="U2559" s="609"/>
      <c r="V2559" s="609"/>
      <c r="W2559" s="610"/>
    </row>
    <row r="2560" spans="1:30" s="7" customFormat="1" ht="27.6" customHeight="1" thickBot="1" x14ac:dyDescent="0.2">
      <c r="A2560" s="320"/>
      <c r="B2560" s="624"/>
      <c r="C2560" s="326" t="s">
        <v>216</v>
      </c>
      <c r="D2560" s="327"/>
      <c r="E2560" s="608" t="e">
        <f>IF(#REF!="","",#REF!)</f>
        <v>#REF!</v>
      </c>
      <c r="F2560" s="609"/>
      <c r="G2560" s="609"/>
      <c r="H2560" s="609"/>
      <c r="I2560" s="609"/>
      <c r="J2560" s="609"/>
      <c r="K2560" s="609"/>
      <c r="L2560" s="609"/>
      <c r="M2560" s="609"/>
      <c r="N2560" s="609"/>
      <c r="O2560" s="609"/>
      <c r="P2560" s="609"/>
      <c r="Q2560" s="609"/>
      <c r="R2560" s="611"/>
      <c r="S2560" s="611"/>
      <c r="T2560" s="611"/>
      <c r="U2560" s="611"/>
      <c r="V2560" s="611"/>
      <c r="W2560" s="612"/>
    </row>
    <row r="2561" spans="1:33" s="7" customFormat="1" ht="18.600000000000001" customHeight="1" x14ac:dyDescent="0.15">
      <c r="A2561" s="320"/>
      <c r="B2561" s="624"/>
      <c r="C2561" s="332" t="s">
        <v>217</v>
      </c>
      <c r="D2561" s="333"/>
      <c r="E2561" s="333"/>
      <c r="F2561" s="334"/>
      <c r="G2561" s="377" t="s">
        <v>218</v>
      </c>
      <c r="H2561" s="378"/>
      <c r="I2561" s="378"/>
      <c r="J2561" s="378"/>
      <c r="K2561" s="378"/>
      <c r="L2561" s="378"/>
      <c r="M2561" s="378"/>
      <c r="N2561" s="378"/>
      <c r="O2561" s="378"/>
      <c r="P2561" s="378"/>
      <c r="Q2561" s="378"/>
      <c r="R2561" s="389" t="e">
        <f>IF(X2561&lt;&gt;"","","【入力内容確認欄】以下を確認し【作業用】事業計画書(間接)シートを修正願います。")</f>
        <v>#REF!</v>
      </c>
      <c r="S2561" s="632"/>
      <c r="T2561" s="632"/>
      <c r="U2561" s="632"/>
      <c r="V2561" s="632"/>
      <c r="W2561" s="633"/>
      <c r="X2561" s="68" t="e">
        <f>IF(AND(R2564="",R2565="",R2566="",R2567="",R2568="",R2569=""),"左の市区町村に係る入力が完了しました。今一度、記載内容をご確認ください。","")</f>
        <v>#REF!</v>
      </c>
    </row>
    <row r="2562" spans="1:33" s="7" customFormat="1" ht="9" customHeight="1" x14ac:dyDescent="0.15">
      <c r="A2562" s="320"/>
      <c r="B2562" s="624"/>
      <c r="C2562" s="335"/>
      <c r="D2562" s="336"/>
      <c r="E2562" s="336"/>
      <c r="F2562" s="337"/>
      <c r="G2562" s="379"/>
      <c r="H2562" s="380"/>
      <c r="I2562" s="380"/>
      <c r="J2562" s="380"/>
      <c r="K2562" s="380"/>
      <c r="L2562" s="380"/>
      <c r="M2562" s="380"/>
      <c r="N2562" s="380"/>
      <c r="O2562" s="380"/>
      <c r="P2562" s="380"/>
      <c r="Q2562" s="380"/>
      <c r="R2562" s="634"/>
      <c r="S2562" s="635"/>
      <c r="T2562" s="635"/>
      <c r="U2562" s="635"/>
      <c r="V2562" s="635"/>
      <c r="W2562" s="636"/>
    </row>
    <row r="2563" spans="1:33" s="7" customFormat="1" ht="9" customHeight="1" thickBot="1" x14ac:dyDescent="0.2">
      <c r="A2563" s="320"/>
      <c r="B2563" s="624"/>
      <c r="C2563" s="335"/>
      <c r="D2563" s="336"/>
      <c r="E2563" s="336"/>
      <c r="F2563" s="337"/>
      <c r="G2563" s="381"/>
      <c r="H2563" s="382"/>
      <c r="I2563" s="382"/>
      <c r="J2563" s="382"/>
      <c r="K2563" s="382"/>
      <c r="L2563" s="382"/>
      <c r="M2563" s="382"/>
      <c r="N2563" s="382"/>
      <c r="O2563" s="382"/>
      <c r="P2563" s="382"/>
      <c r="Q2563" s="382"/>
      <c r="R2563" s="637"/>
      <c r="S2563" s="638"/>
      <c r="T2563" s="638"/>
      <c r="U2563" s="638"/>
      <c r="V2563" s="638"/>
      <c r="W2563" s="639"/>
    </row>
    <row r="2564" spans="1:33" s="7" customFormat="1" ht="17.45" customHeight="1" x14ac:dyDescent="0.15">
      <c r="A2564" s="320"/>
      <c r="B2564" s="624"/>
      <c r="C2564" s="335"/>
      <c r="D2564" s="336"/>
      <c r="E2564" s="336"/>
      <c r="F2564" s="337"/>
      <c r="G2564" s="398" t="e">
        <f>IF(#REF!="","",#REF!)</f>
        <v>#REF!</v>
      </c>
      <c r="H2564" s="399"/>
      <c r="I2564" s="399"/>
      <c r="J2564" s="399"/>
      <c r="K2564" s="399"/>
      <c r="L2564" s="399"/>
      <c r="M2564" s="399"/>
      <c r="N2564" s="399"/>
      <c r="O2564" s="399"/>
      <c r="P2564" s="399"/>
      <c r="Q2564" s="399"/>
      <c r="R2564" s="646" t="e" cm="1">
        <f t="array" ref="R2564">IF(AND(X2533:X2558="",A2535:A2558=""),"","・報酬・期末勤勉手当・交通費・合計額・都道府県/国の補助金額のいずれかに不備あり。")</f>
        <v>#REF!</v>
      </c>
      <c r="S2564" s="647"/>
      <c r="T2564" s="647"/>
      <c r="U2564" s="647"/>
      <c r="V2564" s="647"/>
      <c r="W2564" s="648"/>
    </row>
    <row r="2565" spans="1:33" s="7" customFormat="1" ht="17.45" customHeight="1" x14ac:dyDescent="0.15">
      <c r="A2565" s="320"/>
      <c r="B2565" s="624"/>
      <c r="C2565" s="335"/>
      <c r="D2565" s="336"/>
      <c r="E2565" s="336"/>
      <c r="F2565" s="337"/>
      <c r="G2565" s="374" t="s">
        <v>219</v>
      </c>
      <c r="H2565" s="388"/>
      <c r="I2565" s="388"/>
      <c r="J2565" s="388"/>
      <c r="K2565" s="388"/>
      <c r="L2565" s="388"/>
      <c r="M2565" s="388"/>
      <c r="N2565" s="388"/>
      <c r="O2565" s="388"/>
      <c r="P2565" s="388"/>
      <c r="Q2565" s="388"/>
      <c r="R2565" s="367" t="str">
        <f>IF(A2531="市町村名×","・【C列】市区町村名：未入力または不備あり。","")</f>
        <v>・【C列】市区町村名：未入力または不備あり。</v>
      </c>
      <c r="S2565" s="644"/>
      <c r="T2565" s="644"/>
      <c r="U2565" s="644"/>
      <c r="V2565" s="644"/>
      <c r="W2565" s="645"/>
    </row>
    <row r="2566" spans="1:33" s="7" customFormat="1" ht="17.45" customHeight="1" x14ac:dyDescent="0.15">
      <c r="A2566" s="320"/>
      <c r="B2566" s="624"/>
      <c r="C2566" s="338"/>
      <c r="D2566" s="339"/>
      <c r="E2566" s="339"/>
      <c r="F2566" s="340"/>
      <c r="G2566" s="364" t="e">
        <f>IF(#REF!="","",#REF!)</f>
        <v>#REF!</v>
      </c>
      <c r="H2566" s="365"/>
      <c r="I2566" s="365"/>
      <c r="J2566" s="366"/>
      <c r="K2566" s="366"/>
      <c r="L2566" s="366"/>
      <c r="M2566" s="366"/>
      <c r="N2566" s="366"/>
      <c r="O2566" s="366"/>
      <c r="P2566" s="366"/>
      <c r="Q2566" s="366"/>
      <c r="R2566" s="367" t="e">
        <f>IF(OR(AF2535=2,NOT(AND(V2533&gt;0.3*U2533,V2533&lt;0.4*U2533,V2533&gt;=W2533))),"・【V列】都道府県補助額：未入力または不備あり。","")</f>
        <v>#REF!</v>
      </c>
      <c r="S2566" s="644"/>
      <c r="T2566" s="644"/>
      <c r="U2566" s="644"/>
      <c r="V2566" s="644"/>
      <c r="W2566" s="645"/>
    </row>
    <row r="2567" spans="1:33" s="7" customFormat="1" ht="17.45" customHeight="1" x14ac:dyDescent="0.15">
      <c r="A2567" s="320"/>
      <c r="B2567" s="624"/>
      <c r="C2567" s="348" t="s">
        <v>241</v>
      </c>
      <c r="D2567" s="349"/>
      <c r="E2567" s="349"/>
      <c r="F2567" s="350"/>
      <c r="G2567" s="372" t="s">
        <v>221</v>
      </c>
      <c r="H2567" s="373"/>
      <c r="I2567" s="373"/>
      <c r="J2567" s="372" t="s">
        <v>222</v>
      </c>
      <c r="K2567" s="373"/>
      <c r="L2567" s="373"/>
      <c r="M2567" s="373"/>
      <c r="N2567" s="374" t="s">
        <v>223</v>
      </c>
      <c r="O2567" s="366"/>
      <c r="P2567" s="366"/>
      <c r="Q2567" s="366"/>
      <c r="R2567" s="341" t="e">
        <f>IF(AND(W2533&lt;=U2533/3,MOD(W2533,1000)=0,NOT(W2533=0),AG2535=1),"","・【W列】国庫補助希望額に不備あり。")</f>
        <v>#REF!</v>
      </c>
      <c r="S2567" s="649"/>
      <c r="T2567" s="649"/>
      <c r="U2567" s="649"/>
      <c r="V2567" s="649"/>
      <c r="W2567" s="650"/>
    </row>
    <row r="2568" spans="1:33" s="7" customFormat="1" ht="17.45" customHeight="1" x14ac:dyDescent="0.15">
      <c r="A2568" s="320"/>
      <c r="B2568" s="624"/>
      <c r="C2568" s="370"/>
      <c r="D2568" s="371"/>
      <c r="E2568" s="371"/>
      <c r="F2568" s="371"/>
      <c r="G2568" s="364" t="e">
        <f>IF(#REF!="","",#REF!)</f>
        <v>#REF!</v>
      </c>
      <c r="H2568" s="375"/>
      <c r="I2568" s="376"/>
      <c r="J2568" s="364" t="e">
        <f>IF(#REF!="","",#REF!)</f>
        <v>#REF!</v>
      </c>
      <c r="K2568" s="375"/>
      <c r="L2568" s="375"/>
      <c r="M2568" s="376"/>
      <c r="N2568" s="364" t="e">
        <f>IF(#REF!="","",#REF!)</f>
        <v>#REF!</v>
      </c>
      <c r="O2568" s="375"/>
      <c r="P2568" s="375"/>
      <c r="Q2568" s="375"/>
      <c r="R2568" s="651" t="e">
        <f>IF(AND(SUM(F2556:G2558)&lt;=D2533,SUM(R2556:R2558)&lt;=D2533),"","・報酬の「配置人数」には年間を通じた配置予定人数を記載してください。(※１)及び記入例参照")</f>
        <v>#REF!</v>
      </c>
      <c r="S2568" s="652"/>
      <c r="T2568" s="652"/>
      <c r="U2568" s="652"/>
      <c r="V2568" s="652"/>
      <c r="W2568" s="653"/>
      <c r="X2568" s="31" t="str">
        <f>IF(AND(O2568="○",T2568="○"),"①か②の",IF(AND(O2568="―",T2568="―"),"エラー",""))</f>
        <v/>
      </c>
    </row>
    <row r="2569" spans="1:33" s="7" customFormat="1" ht="17.45" customHeight="1" x14ac:dyDescent="0.15">
      <c r="A2569" s="320"/>
      <c r="B2569" s="624"/>
      <c r="C2569" s="348" t="s">
        <v>224</v>
      </c>
      <c r="D2569" s="349"/>
      <c r="E2569" s="349"/>
      <c r="F2569" s="350"/>
      <c r="G2569" s="354" t="s">
        <v>225</v>
      </c>
      <c r="H2569" s="354"/>
      <c r="I2569" s="354"/>
      <c r="J2569" s="355" t="s">
        <v>242</v>
      </c>
      <c r="K2569" s="356"/>
      <c r="L2569" s="356"/>
      <c r="M2569" s="356"/>
      <c r="N2569" s="356"/>
      <c r="O2569" s="356"/>
      <c r="P2569" s="356"/>
      <c r="Q2569" s="356"/>
      <c r="R2569" s="651" t="e">
        <f>IF(AND(OR(COUNTIF(J2570,"①*"),COUNTIF(J2570,"②*")),AND(E2559&lt;&gt;"",E2560&lt;&gt;"",G2564="○",G2566="○",G2568="○",J2568="○",N2568="○",G2570="○")),"","・【成果目標】・【成果指標】・【部活動指導員について】・【支給要件の確認】・【部活動指導員の指導状況】・【地域連携・地域移行に資する取組】のいずれかに未入力箇所あり。")</f>
        <v>#REF!</v>
      </c>
      <c r="S2569" s="546"/>
      <c r="T2569" s="546"/>
      <c r="U2569" s="546"/>
      <c r="V2569" s="546"/>
      <c r="W2569" s="547"/>
    </row>
    <row r="2570" spans="1:33" s="7" customFormat="1" ht="26.45" customHeight="1" thickBot="1" x14ac:dyDescent="0.2">
      <c r="A2570" s="320"/>
      <c r="B2570" s="625"/>
      <c r="C2570" s="351"/>
      <c r="D2570" s="352"/>
      <c r="E2570" s="352"/>
      <c r="F2570" s="353"/>
      <c r="G2570" s="363" t="e">
        <f>IF(#REF!="","",#REF!)</f>
        <v>#REF!</v>
      </c>
      <c r="H2570" s="363"/>
      <c r="I2570" s="363"/>
      <c r="J2570" s="657" t="e">
        <f>IF(#REF!="","",#REF!)</f>
        <v>#REF!</v>
      </c>
      <c r="K2570" s="658"/>
      <c r="L2570" s="658"/>
      <c r="M2570" s="658"/>
      <c r="N2570" s="658"/>
      <c r="O2570" s="658"/>
      <c r="P2570" s="658"/>
      <c r="Q2570" s="658"/>
      <c r="R2570" s="654"/>
      <c r="S2570" s="655"/>
      <c r="T2570" s="655"/>
      <c r="U2570" s="655"/>
      <c r="V2570" s="655"/>
      <c r="W2570" s="656"/>
      <c r="X2570" s="31" t="str">
        <f>IF(AND(O2570="○",T2570="○"),"①か②の",IF(AND(O2570="―",T2570="―"),"エラー",""))</f>
        <v/>
      </c>
    </row>
    <row r="2571" spans="1:33" s="7" customFormat="1" ht="26.45" customHeight="1" x14ac:dyDescent="0.15">
      <c r="A2571" s="24" t="str">
        <f>IF(OR(COUNTIF(C2573,"*区"),COUNTIF(C2573,"*市"),COUNTIF(C2573,"*町"),COUNTIF(C2573,"*村"),COUNTIF(C2573,"*組合")),"○","市町村名×")</f>
        <v>市町村名×</v>
      </c>
      <c r="B2571" s="490" t="s">
        <v>106</v>
      </c>
      <c r="C2571" s="659" t="s">
        <v>236</v>
      </c>
      <c r="D2571" s="661" t="s">
        <v>237</v>
      </c>
      <c r="E2571" s="409" t="s">
        <v>191</v>
      </c>
      <c r="F2571" s="410"/>
      <c r="G2571" s="410"/>
      <c r="H2571" s="410"/>
      <c r="I2571" s="410"/>
      <c r="J2571" s="410"/>
      <c r="K2571" s="410"/>
      <c r="L2571" s="410"/>
      <c r="M2571" s="410"/>
      <c r="N2571" s="410"/>
      <c r="O2571" s="410"/>
      <c r="P2571" s="410"/>
      <c r="Q2571" s="410"/>
      <c r="R2571" s="410"/>
      <c r="S2571" s="410"/>
      <c r="T2571" s="410"/>
      <c r="U2571" s="492" t="s">
        <v>192</v>
      </c>
      <c r="V2571" s="492" t="s">
        <v>238</v>
      </c>
      <c r="W2571" s="517" t="s">
        <v>193</v>
      </c>
      <c r="X2571" s="25" t="e">
        <f>IF(OR(AF2575=2,NOT(AND(V2573&gt;0.3*U2573,V2573&lt;0.4*U2573,V2573&gt;=W2573))),"※３参照：【Ｕ列】都道府県補助額を確認してください","")</f>
        <v>#REF!</v>
      </c>
      <c r="Y2571" s="26"/>
    </row>
    <row r="2572" spans="1:33" s="7" customFormat="1" ht="21.6" customHeight="1" thickBot="1" x14ac:dyDescent="0.2">
      <c r="A2572" s="24" t="str">
        <f>IF(B2573="都道府県確認欄","No.不備","")</f>
        <v/>
      </c>
      <c r="B2572" s="491"/>
      <c r="C2572" s="660"/>
      <c r="D2572" s="662"/>
      <c r="E2572" s="411"/>
      <c r="F2572" s="412"/>
      <c r="G2572" s="412"/>
      <c r="H2572" s="412"/>
      <c r="I2572" s="412"/>
      <c r="J2572" s="412"/>
      <c r="K2572" s="412"/>
      <c r="L2572" s="412"/>
      <c r="M2572" s="412"/>
      <c r="N2572" s="412"/>
      <c r="O2572" s="412"/>
      <c r="P2572" s="412"/>
      <c r="Q2572" s="412"/>
      <c r="R2572" s="412"/>
      <c r="S2572" s="412"/>
      <c r="T2572" s="412"/>
      <c r="U2572" s="493"/>
      <c r="V2572" s="493"/>
      <c r="W2572" s="518"/>
      <c r="X2572" s="25" t="e">
        <f>IF(AND(W2573&lt;=U2573/3,MOD(W2573,1000)=0,NOT(W2573=0),AG2575=1),"","※３参照：【Ｖ列】国庫補助希望額を確認してください。")</f>
        <v>#REF!</v>
      </c>
      <c r="Y2572" s="26"/>
    </row>
    <row r="2573" spans="1:33" s="7" customFormat="1" ht="24" customHeight="1" x14ac:dyDescent="0.15">
      <c r="A2573" s="14"/>
      <c r="B2573" s="622" t="str">
        <f>IFERROR(IF(OR(COUNTIF(C2573,"*区"),COUNTIF(C2573,"*市"),COUNTIF(C2573,"*町"),COUNTIF(C2573,"*村"),COUNTIF(C2573,"*組合")),B2533+1,"－"),"都道府県確認欄")</f>
        <v>－</v>
      </c>
      <c r="C2573" s="626" t="e">
        <f>#REF!</f>
        <v>#REF!</v>
      </c>
      <c r="D2573" s="629" t="e">
        <f>SUM($F2575:$F2594)</f>
        <v>#REF!</v>
      </c>
      <c r="E2573" s="523" t="s">
        <v>194</v>
      </c>
      <c r="F2573" s="524" t="s">
        <v>195</v>
      </c>
      <c r="G2573" s="526" t="s">
        <v>196</v>
      </c>
      <c r="H2573" s="528" t="s">
        <v>197</v>
      </c>
      <c r="I2573" s="423" t="s">
        <v>198</v>
      </c>
      <c r="J2573" s="424"/>
      <c r="K2573" s="425"/>
      <c r="L2573" s="429" t="s">
        <v>100</v>
      </c>
      <c r="M2573" s="430"/>
      <c r="N2573" s="430"/>
      <c r="O2573" s="430"/>
      <c r="P2573" s="430"/>
      <c r="Q2573" s="430"/>
      <c r="R2573" s="430"/>
      <c r="S2573" s="431"/>
      <c r="T2573" s="413" t="s">
        <v>199</v>
      </c>
      <c r="U2573" s="415" t="e">
        <f>SUM($T2575,$O2596,$T2596)</f>
        <v>#REF!</v>
      </c>
      <c r="V2573" s="665" t="e">
        <f>#REF!</f>
        <v>#REF!</v>
      </c>
      <c r="W2573" s="667" t="e">
        <f>#REF!</f>
        <v>#REF!</v>
      </c>
      <c r="X2573" s="23" t="e">
        <f>IF(AND(AD2575=1,AE2575=1,AF2575=1,AG2575=1),"","入力不備あり")</f>
        <v>#REF!</v>
      </c>
      <c r="Y2573" s="26"/>
    </row>
    <row r="2574" spans="1:33" s="7" customFormat="1" ht="12.6" customHeight="1" thickBot="1" x14ac:dyDescent="0.2">
      <c r="A2574" s="14"/>
      <c r="B2574" s="623"/>
      <c r="C2574" s="627"/>
      <c r="D2574" s="630"/>
      <c r="E2574" s="523"/>
      <c r="F2574" s="525"/>
      <c r="G2574" s="527"/>
      <c r="H2574" s="529"/>
      <c r="I2574" s="426"/>
      <c r="J2574" s="427"/>
      <c r="K2574" s="428"/>
      <c r="L2574" s="432"/>
      <c r="M2574" s="432"/>
      <c r="N2574" s="432"/>
      <c r="O2574" s="432"/>
      <c r="P2574" s="432"/>
      <c r="Q2574" s="432"/>
      <c r="R2574" s="432"/>
      <c r="S2574" s="433"/>
      <c r="T2574" s="414"/>
      <c r="U2574" s="416"/>
      <c r="V2574" s="666"/>
      <c r="W2574" s="565"/>
      <c r="X2574" s="26"/>
      <c r="Y2574" s="7" t="s">
        <v>180</v>
      </c>
      <c r="Z2574" s="7" t="s">
        <v>200</v>
      </c>
      <c r="AA2574" s="7" t="s">
        <v>201</v>
      </c>
      <c r="AB2574" s="7" t="s">
        <v>202</v>
      </c>
      <c r="AD2574" s="7" t="s">
        <v>203</v>
      </c>
      <c r="AE2574" s="7" t="s">
        <v>107</v>
      </c>
      <c r="AF2574" s="7" t="s">
        <v>239</v>
      </c>
      <c r="AG2574" s="7" t="s">
        <v>204</v>
      </c>
    </row>
    <row r="2575" spans="1:33" s="7" customFormat="1" ht="17.45" customHeight="1" x14ac:dyDescent="0.15">
      <c r="A2575" s="27" t="e">
        <f>IF(AND(F2575&lt;&gt;"",G2575&lt;&gt;"",H2575&lt;&gt;"",I2575&lt;&gt;""),"","入力不備あり")</f>
        <v>#REF!</v>
      </c>
      <c r="B2575" s="623"/>
      <c r="C2575" s="628"/>
      <c r="D2575" s="631"/>
      <c r="E2575" s="523"/>
      <c r="F2575" s="47" t="e">
        <f>IF(#REF!="","",#REF!)</f>
        <v>#REF!</v>
      </c>
      <c r="G2575" s="49" t="e">
        <f>IF(#REF!="","",#REF!)</f>
        <v>#REF!</v>
      </c>
      <c r="H2575" s="54" t="e">
        <f>IF(#REF!="","",#REF!)</f>
        <v>#REF!</v>
      </c>
      <c r="I2575" s="385" t="str">
        <f>IFERROR(INT(G2575*H2575),"")</f>
        <v/>
      </c>
      <c r="J2575" s="386"/>
      <c r="K2575" s="387"/>
      <c r="L2575" s="613" t="e">
        <f>IF(#REF!="","",#REF!)</f>
        <v>#REF!</v>
      </c>
      <c r="M2575" s="613"/>
      <c r="N2575" s="613"/>
      <c r="O2575" s="613"/>
      <c r="P2575" s="613"/>
      <c r="Q2575" s="613"/>
      <c r="R2575" s="613"/>
      <c r="S2575" s="614"/>
      <c r="T2575" s="567">
        <f>SUM($I2575:$K2594)</f>
        <v>0</v>
      </c>
      <c r="U2575" s="416"/>
      <c r="V2575" s="666"/>
      <c r="W2575" s="565"/>
      <c r="X2575" s="23" t="e">
        <f>IF(AND(Y2575=1,Z2575=1,AA2575=1,AB2575=1,AD2575=1,AE2575=1,AF2575=1,AG2575=1),"","入力不備あり")</f>
        <v>#REF!</v>
      </c>
      <c r="Y2575" s="7">
        <f>IFERROR(IF(F2575="",2,IF(AND(F2575&gt;=1,(MOD(F2575,1)=0)),1,IF(AND(F2575=0,L2575&lt;&gt;""),1,2))),2)</f>
        <v>2</v>
      </c>
      <c r="Z2575" s="7" t="e">
        <f>IF(G2575="",2,IF(G2575&lt;=1600,1,2))</f>
        <v>#REF!</v>
      </c>
      <c r="AA2575" s="7" t="e">
        <f>IF(H2575="",2,IF(H2575&gt;=0,1,2))</f>
        <v>#REF!</v>
      </c>
      <c r="AB2575" s="7" t="e">
        <f>IF(I2575=#REF!,1,2)</f>
        <v>#REF!</v>
      </c>
      <c r="AD2575" s="7" t="e">
        <f>IF(T2575=#REF!,1,2)</f>
        <v>#REF!</v>
      </c>
      <c r="AE2575" s="7" t="e">
        <f>IF(U2573=#REF!,1,2)</f>
        <v>#REF!</v>
      </c>
      <c r="AF2575" s="7" t="e">
        <f>IF(V2573=0,2,IF(#REF!="",2,IF(V2573=#REF!,1,2)))</f>
        <v>#REF!</v>
      </c>
      <c r="AG2575" s="7" t="e">
        <f>IF(W2573=0,2,IF(W2573=#REF!,1,2))</f>
        <v>#REF!</v>
      </c>
    </row>
    <row r="2576" spans="1:33" s="7" customFormat="1" ht="17.45" customHeight="1" x14ac:dyDescent="0.15">
      <c r="A2576" s="27" t="e">
        <f>IF(AND(F2576="",G2576="",H2576="",I2576="",L2576=""),"",IF(AND(F2576&lt;&gt;"",G2576&lt;&gt;"",H2576&lt;&gt;"",I2576&lt;&gt;""),"","入力不備あり"))</f>
        <v>#REF!</v>
      </c>
      <c r="B2576" s="623"/>
      <c r="C2576" s="628"/>
      <c r="D2576" s="631"/>
      <c r="E2576" s="523"/>
      <c r="F2576" s="47" t="e">
        <f>IF(#REF!="","",#REF!)</f>
        <v>#REF!</v>
      </c>
      <c r="G2576" s="49" t="e">
        <f>IF(#REF!="","",#REF!)</f>
        <v>#REF!</v>
      </c>
      <c r="H2576" s="54" t="e">
        <f>IF(#REF!="","",#REF!)</f>
        <v>#REF!</v>
      </c>
      <c r="I2576" s="385" t="str">
        <f>IFERROR(INT(G2576*H2576),"")</f>
        <v/>
      </c>
      <c r="J2576" s="386"/>
      <c r="K2576" s="387"/>
      <c r="L2576" s="613" t="e">
        <f>IF(#REF!="","",#REF!)</f>
        <v>#REF!</v>
      </c>
      <c r="M2576" s="613"/>
      <c r="N2576" s="613"/>
      <c r="O2576" s="613"/>
      <c r="P2576" s="613"/>
      <c r="Q2576" s="613"/>
      <c r="R2576" s="613"/>
      <c r="S2576" s="614"/>
      <c r="T2576" s="567"/>
      <c r="U2576" s="416"/>
      <c r="V2576" s="666"/>
      <c r="W2576" s="565"/>
      <c r="X2576" s="23" t="e">
        <f>IF(AND(Y2576=3,Z2576=3,AA2576=3),"",IF(AND(Y2576=1,Z2576=1,AA2576=1,AB2576=1),"","入力不備あり"))</f>
        <v>#REF!</v>
      </c>
      <c r="Y2576" s="7">
        <f>IFERROR(IF(F2576="",3,IF(AND(F2576&gt;=1,(MOD(F2576,1)=0)),1,IF(AND(F2576=0,L2576&lt;&gt;""),1,2))),2)</f>
        <v>2</v>
      </c>
      <c r="Z2576" s="7" t="e">
        <f>IF(G2576="",3,IF(G2576&lt;=1600,1,2))</f>
        <v>#REF!</v>
      </c>
      <c r="AA2576" s="7" t="e">
        <f>IF(H2576="",3,IF(H2576&gt;=0,1,2))</f>
        <v>#REF!</v>
      </c>
      <c r="AB2576" s="7" t="e">
        <f>IF(I2576=#REF!,1,2)</f>
        <v>#REF!</v>
      </c>
    </row>
    <row r="2577" spans="1:28" s="7" customFormat="1" ht="17.45" customHeight="1" x14ac:dyDescent="0.15">
      <c r="A2577" s="27" t="e">
        <f>IF(AND(F2577="",G2577="",H2577="",I2577="",L2577=""),"",IF(AND(F2577&lt;&gt;"",G2577&lt;&gt;"",H2577&lt;&gt;"",I2577&lt;&gt;""),"","入力不備あり"))</f>
        <v>#REF!</v>
      </c>
      <c r="B2577" s="623"/>
      <c r="C2577" s="628"/>
      <c r="D2577" s="631"/>
      <c r="E2577" s="523"/>
      <c r="F2577" s="47" t="e">
        <f>IF(#REF!="","",#REF!)</f>
        <v>#REF!</v>
      </c>
      <c r="G2577" s="49" t="e">
        <f>IF(#REF!="","",#REF!)</f>
        <v>#REF!</v>
      </c>
      <c r="H2577" s="54" t="e">
        <f>IF(#REF!="","",#REF!)</f>
        <v>#REF!</v>
      </c>
      <c r="I2577" s="385" t="str">
        <f t="shared" ref="I2577:I2594" si="449">IFERROR(INT(G2577*H2577),"")</f>
        <v/>
      </c>
      <c r="J2577" s="386"/>
      <c r="K2577" s="387"/>
      <c r="L2577" s="613" t="e">
        <f>IF(#REF!="","",#REF!)</f>
        <v>#REF!</v>
      </c>
      <c r="M2577" s="613"/>
      <c r="N2577" s="613"/>
      <c r="O2577" s="613"/>
      <c r="P2577" s="613"/>
      <c r="Q2577" s="613"/>
      <c r="R2577" s="613"/>
      <c r="S2577" s="614"/>
      <c r="T2577" s="567"/>
      <c r="U2577" s="416"/>
      <c r="V2577" s="666"/>
      <c r="W2577" s="565"/>
      <c r="X2577" s="23" t="e">
        <f t="shared" ref="X2577:X2594" si="450">IF(AND(Y2577=3,Z2577=3,AA2577=3),"",IF(AND(Y2577=1,Z2577=1,AA2577=1,AB2577=1),"","入力不備あり"))</f>
        <v>#REF!</v>
      </c>
      <c r="Y2577" s="7">
        <f t="shared" ref="Y2577:Y2594" si="451">IFERROR(IF(F2577="",3,IF(AND(F2577&gt;=1,(MOD(F2577,1)=0)),1,IF(AND(F2577=0,L2577&lt;&gt;""),1,2))),2)</f>
        <v>2</v>
      </c>
      <c r="Z2577" s="7" t="e">
        <f t="shared" ref="Z2577:Z2594" si="452">IF(G2577="",3,IF(G2577&lt;=1600,1,2))</f>
        <v>#REF!</v>
      </c>
      <c r="AA2577" s="7" t="e">
        <f t="shared" ref="AA2577:AA2594" si="453">IF(H2577="",3,IF(H2577&gt;=0,1,2))</f>
        <v>#REF!</v>
      </c>
      <c r="AB2577" s="7" t="e">
        <f>IF(I2577=#REF!,1,2)</f>
        <v>#REF!</v>
      </c>
    </row>
    <row r="2578" spans="1:28" s="7" customFormat="1" ht="17.45" customHeight="1" x14ac:dyDescent="0.15">
      <c r="A2578" s="27" t="e">
        <f t="shared" ref="A2578:A2594" si="454">IF(AND(F2578="",G2578="",H2578="",I2578="",L2578=""),"",IF(AND(F2578&lt;&gt;"",G2578&lt;&gt;"",H2578&lt;&gt;"",I2578&lt;&gt;""),"","入力不備あり"))</f>
        <v>#REF!</v>
      </c>
      <c r="B2578" s="623"/>
      <c r="C2578" s="628"/>
      <c r="D2578" s="631"/>
      <c r="E2578" s="523"/>
      <c r="F2578" s="47" t="e">
        <f>IF(#REF!="","",#REF!)</f>
        <v>#REF!</v>
      </c>
      <c r="G2578" s="49" t="e">
        <f>IF(#REF!="","",#REF!)</f>
        <v>#REF!</v>
      </c>
      <c r="H2578" s="54" t="e">
        <f>IF(#REF!="","",#REF!)</f>
        <v>#REF!</v>
      </c>
      <c r="I2578" s="385" t="str">
        <f t="shared" si="449"/>
        <v/>
      </c>
      <c r="J2578" s="386"/>
      <c r="K2578" s="387"/>
      <c r="L2578" s="613" t="e">
        <f>IF(#REF!="","",#REF!)</f>
        <v>#REF!</v>
      </c>
      <c r="M2578" s="613"/>
      <c r="N2578" s="613"/>
      <c r="O2578" s="613"/>
      <c r="P2578" s="613"/>
      <c r="Q2578" s="613"/>
      <c r="R2578" s="613"/>
      <c r="S2578" s="614"/>
      <c r="T2578" s="567"/>
      <c r="U2578" s="416"/>
      <c r="V2578" s="666"/>
      <c r="W2578" s="565"/>
      <c r="X2578" s="23" t="e">
        <f t="shared" si="450"/>
        <v>#REF!</v>
      </c>
      <c r="Y2578" s="7">
        <f t="shared" si="451"/>
        <v>2</v>
      </c>
      <c r="Z2578" s="7" t="e">
        <f t="shared" si="452"/>
        <v>#REF!</v>
      </c>
      <c r="AA2578" s="7" t="e">
        <f t="shared" si="453"/>
        <v>#REF!</v>
      </c>
      <c r="AB2578" s="7" t="e">
        <f>IF(I2578=#REF!,1,2)</f>
        <v>#REF!</v>
      </c>
    </row>
    <row r="2579" spans="1:28" s="7" customFormat="1" ht="17.45" customHeight="1" x14ac:dyDescent="0.15">
      <c r="A2579" s="27" t="e">
        <f t="shared" si="454"/>
        <v>#REF!</v>
      </c>
      <c r="B2579" s="623"/>
      <c r="C2579" s="628"/>
      <c r="D2579" s="631"/>
      <c r="E2579" s="523"/>
      <c r="F2579" s="47" t="e">
        <f>IF(#REF!="","",#REF!)</f>
        <v>#REF!</v>
      </c>
      <c r="G2579" s="49" t="e">
        <f>IF(#REF!="","",#REF!)</f>
        <v>#REF!</v>
      </c>
      <c r="H2579" s="54" t="e">
        <f>IF(#REF!="","",#REF!)</f>
        <v>#REF!</v>
      </c>
      <c r="I2579" s="385" t="str">
        <f t="shared" si="449"/>
        <v/>
      </c>
      <c r="J2579" s="386"/>
      <c r="K2579" s="387"/>
      <c r="L2579" s="613" t="e">
        <f>IF(#REF!="","",#REF!)</f>
        <v>#REF!</v>
      </c>
      <c r="M2579" s="613"/>
      <c r="N2579" s="613"/>
      <c r="O2579" s="613"/>
      <c r="P2579" s="613"/>
      <c r="Q2579" s="613"/>
      <c r="R2579" s="613"/>
      <c r="S2579" s="614"/>
      <c r="T2579" s="567"/>
      <c r="U2579" s="416"/>
      <c r="V2579" s="666"/>
      <c r="W2579" s="565"/>
      <c r="X2579" s="23" t="e">
        <f t="shared" si="450"/>
        <v>#REF!</v>
      </c>
      <c r="Y2579" s="7">
        <f t="shared" si="451"/>
        <v>2</v>
      </c>
      <c r="Z2579" s="7" t="e">
        <f t="shared" si="452"/>
        <v>#REF!</v>
      </c>
      <c r="AA2579" s="7" t="e">
        <f t="shared" si="453"/>
        <v>#REF!</v>
      </c>
      <c r="AB2579" s="7" t="e">
        <f>IF(I2579=#REF!,1,2)</f>
        <v>#REF!</v>
      </c>
    </row>
    <row r="2580" spans="1:28" s="7" customFormat="1" ht="17.45" customHeight="1" x14ac:dyDescent="0.15">
      <c r="A2580" s="27" t="e">
        <f t="shared" si="454"/>
        <v>#REF!</v>
      </c>
      <c r="B2580" s="623"/>
      <c r="C2580" s="628"/>
      <c r="D2580" s="631"/>
      <c r="E2580" s="523"/>
      <c r="F2580" s="47" t="e">
        <f>IF(#REF!="","",#REF!)</f>
        <v>#REF!</v>
      </c>
      <c r="G2580" s="49" t="e">
        <f>IF(#REF!="","",#REF!)</f>
        <v>#REF!</v>
      </c>
      <c r="H2580" s="54" t="e">
        <f>IF(#REF!="","",#REF!)</f>
        <v>#REF!</v>
      </c>
      <c r="I2580" s="385" t="str">
        <f t="shared" si="449"/>
        <v/>
      </c>
      <c r="J2580" s="386"/>
      <c r="K2580" s="387"/>
      <c r="L2580" s="613" t="e">
        <f>IF(#REF!="","",#REF!)</f>
        <v>#REF!</v>
      </c>
      <c r="M2580" s="613"/>
      <c r="N2580" s="613"/>
      <c r="O2580" s="613"/>
      <c r="P2580" s="613"/>
      <c r="Q2580" s="613"/>
      <c r="R2580" s="613"/>
      <c r="S2580" s="614"/>
      <c r="T2580" s="567"/>
      <c r="U2580" s="416"/>
      <c r="V2580" s="666"/>
      <c r="W2580" s="565"/>
      <c r="X2580" s="23" t="e">
        <f t="shared" si="450"/>
        <v>#REF!</v>
      </c>
      <c r="Y2580" s="7">
        <f t="shared" si="451"/>
        <v>2</v>
      </c>
      <c r="Z2580" s="7" t="e">
        <f t="shared" si="452"/>
        <v>#REF!</v>
      </c>
      <c r="AA2580" s="7" t="e">
        <f t="shared" si="453"/>
        <v>#REF!</v>
      </c>
      <c r="AB2580" s="7" t="e">
        <f>IF(I2580=#REF!,1,2)</f>
        <v>#REF!</v>
      </c>
    </row>
    <row r="2581" spans="1:28" s="7" customFormat="1" ht="17.45" customHeight="1" x14ac:dyDescent="0.15">
      <c r="A2581" s="27" t="e">
        <f t="shared" si="454"/>
        <v>#REF!</v>
      </c>
      <c r="B2581" s="623"/>
      <c r="C2581" s="628"/>
      <c r="D2581" s="631"/>
      <c r="E2581" s="523"/>
      <c r="F2581" s="47" t="e">
        <f>IF(#REF!="","",#REF!)</f>
        <v>#REF!</v>
      </c>
      <c r="G2581" s="49" t="e">
        <f>IF(#REF!="","",#REF!)</f>
        <v>#REF!</v>
      </c>
      <c r="H2581" s="54" t="e">
        <f>IF(#REF!="","",#REF!)</f>
        <v>#REF!</v>
      </c>
      <c r="I2581" s="385" t="str">
        <f t="shared" si="449"/>
        <v/>
      </c>
      <c r="J2581" s="386"/>
      <c r="K2581" s="387"/>
      <c r="L2581" s="613" t="e">
        <f>IF(#REF!="","",#REF!)</f>
        <v>#REF!</v>
      </c>
      <c r="M2581" s="613"/>
      <c r="N2581" s="613"/>
      <c r="O2581" s="613"/>
      <c r="P2581" s="613"/>
      <c r="Q2581" s="613"/>
      <c r="R2581" s="613"/>
      <c r="S2581" s="614"/>
      <c r="T2581" s="567"/>
      <c r="U2581" s="416"/>
      <c r="V2581" s="666"/>
      <c r="W2581" s="565"/>
      <c r="X2581" s="23" t="e">
        <f t="shared" si="450"/>
        <v>#REF!</v>
      </c>
      <c r="Y2581" s="7">
        <f t="shared" si="451"/>
        <v>2</v>
      </c>
      <c r="Z2581" s="7" t="e">
        <f t="shared" si="452"/>
        <v>#REF!</v>
      </c>
      <c r="AA2581" s="7" t="e">
        <f t="shared" si="453"/>
        <v>#REF!</v>
      </c>
      <c r="AB2581" s="7" t="e">
        <f>IF(I2581=#REF!,1,2)</f>
        <v>#REF!</v>
      </c>
    </row>
    <row r="2582" spans="1:28" s="7" customFormat="1" ht="17.45" customHeight="1" x14ac:dyDescent="0.15">
      <c r="A2582" s="27" t="e">
        <f t="shared" si="454"/>
        <v>#REF!</v>
      </c>
      <c r="B2582" s="623"/>
      <c r="C2582" s="628"/>
      <c r="D2582" s="631"/>
      <c r="E2582" s="523"/>
      <c r="F2582" s="47" t="e">
        <f>IF(#REF!="","",#REF!)</f>
        <v>#REF!</v>
      </c>
      <c r="G2582" s="49" t="e">
        <f>IF(#REF!="","",#REF!)</f>
        <v>#REF!</v>
      </c>
      <c r="H2582" s="54" t="e">
        <f>IF(#REF!="","",#REF!)</f>
        <v>#REF!</v>
      </c>
      <c r="I2582" s="385" t="str">
        <f t="shared" si="449"/>
        <v/>
      </c>
      <c r="J2582" s="386"/>
      <c r="K2582" s="387"/>
      <c r="L2582" s="613" t="e">
        <f>IF(#REF!="","",#REF!)</f>
        <v>#REF!</v>
      </c>
      <c r="M2582" s="613"/>
      <c r="N2582" s="613"/>
      <c r="O2582" s="613"/>
      <c r="P2582" s="613"/>
      <c r="Q2582" s="613"/>
      <c r="R2582" s="613"/>
      <c r="S2582" s="614"/>
      <c r="T2582" s="567"/>
      <c r="U2582" s="416"/>
      <c r="V2582" s="666"/>
      <c r="W2582" s="565"/>
      <c r="X2582" s="23" t="e">
        <f t="shared" si="450"/>
        <v>#REF!</v>
      </c>
      <c r="Y2582" s="7">
        <f t="shared" si="451"/>
        <v>2</v>
      </c>
      <c r="Z2582" s="7" t="e">
        <f t="shared" si="452"/>
        <v>#REF!</v>
      </c>
      <c r="AA2582" s="7" t="e">
        <f t="shared" si="453"/>
        <v>#REF!</v>
      </c>
      <c r="AB2582" s="7" t="e">
        <f>IF(I2582=#REF!,1,2)</f>
        <v>#REF!</v>
      </c>
    </row>
    <row r="2583" spans="1:28" s="7" customFormat="1" ht="17.45" customHeight="1" x14ac:dyDescent="0.15">
      <c r="A2583" s="27" t="e">
        <f t="shared" si="454"/>
        <v>#REF!</v>
      </c>
      <c r="B2583" s="623"/>
      <c r="C2583" s="628"/>
      <c r="D2583" s="631"/>
      <c r="E2583" s="523"/>
      <c r="F2583" s="47" t="e">
        <f>IF(#REF!="","",#REF!)</f>
        <v>#REF!</v>
      </c>
      <c r="G2583" s="49" t="e">
        <f>IF(#REF!="","",#REF!)</f>
        <v>#REF!</v>
      </c>
      <c r="H2583" s="54" t="e">
        <f>IF(#REF!="","",#REF!)</f>
        <v>#REF!</v>
      </c>
      <c r="I2583" s="385" t="str">
        <f t="shared" si="449"/>
        <v/>
      </c>
      <c r="J2583" s="386"/>
      <c r="K2583" s="387"/>
      <c r="L2583" s="613" t="e">
        <f>IF(#REF!="","",#REF!)</f>
        <v>#REF!</v>
      </c>
      <c r="M2583" s="613"/>
      <c r="N2583" s="613"/>
      <c r="O2583" s="613"/>
      <c r="P2583" s="613"/>
      <c r="Q2583" s="613"/>
      <c r="R2583" s="613"/>
      <c r="S2583" s="614"/>
      <c r="T2583" s="567"/>
      <c r="U2583" s="416"/>
      <c r="V2583" s="666"/>
      <c r="W2583" s="565"/>
      <c r="X2583" s="23" t="e">
        <f t="shared" si="450"/>
        <v>#REF!</v>
      </c>
      <c r="Y2583" s="7">
        <f t="shared" si="451"/>
        <v>2</v>
      </c>
      <c r="Z2583" s="7" t="e">
        <f t="shared" si="452"/>
        <v>#REF!</v>
      </c>
      <c r="AA2583" s="7" t="e">
        <f t="shared" si="453"/>
        <v>#REF!</v>
      </c>
      <c r="AB2583" s="7" t="e">
        <f>IF(I2583=#REF!,1,2)</f>
        <v>#REF!</v>
      </c>
    </row>
    <row r="2584" spans="1:28" s="7" customFormat="1" ht="17.45" customHeight="1" x14ac:dyDescent="0.15">
      <c r="A2584" s="27" t="e">
        <f t="shared" si="454"/>
        <v>#REF!</v>
      </c>
      <c r="B2584" s="623"/>
      <c r="C2584" s="628"/>
      <c r="D2584" s="631"/>
      <c r="E2584" s="523"/>
      <c r="F2584" s="47" t="e">
        <f>IF(#REF!="","",#REF!)</f>
        <v>#REF!</v>
      </c>
      <c r="G2584" s="49" t="e">
        <f>IF(#REF!="","",#REF!)</f>
        <v>#REF!</v>
      </c>
      <c r="H2584" s="54" t="e">
        <f>IF(#REF!="","",#REF!)</f>
        <v>#REF!</v>
      </c>
      <c r="I2584" s="385" t="str">
        <f t="shared" si="449"/>
        <v/>
      </c>
      <c r="J2584" s="386"/>
      <c r="K2584" s="387"/>
      <c r="L2584" s="613" t="e">
        <f>IF(#REF!="","",#REF!)</f>
        <v>#REF!</v>
      </c>
      <c r="M2584" s="613"/>
      <c r="N2584" s="613"/>
      <c r="O2584" s="613"/>
      <c r="P2584" s="613"/>
      <c r="Q2584" s="613"/>
      <c r="R2584" s="613"/>
      <c r="S2584" s="614"/>
      <c r="T2584" s="567"/>
      <c r="U2584" s="416"/>
      <c r="V2584" s="666"/>
      <c r="W2584" s="565"/>
      <c r="X2584" s="23" t="e">
        <f t="shared" si="450"/>
        <v>#REF!</v>
      </c>
      <c r="Y2584" s="7">
        <f t="shared" si="451"/>
        <v>2</v>
      </c>
      <c r="Z2584" s="7" t="e">
        <f t="shared" si="452"/>
        <v>#REF!</v>
      </c>
      <c r="AA2584" s="7" t="e">
        <f t="shared" si="453"/>
        <v>#REF!</v>
      </c>
      <c r="AB2584" s="7" t="e">
        <f>IF(I2584=#REF!,1,2)</f>
        <v>#REF!</v>
      </c>
    </row>
    <row r="2585" spans="1:28" s="7" customFormat="1" ht="17.45" customHeight="1" x14ac:dyDescent="0.15">
      <c r="A2585" s="27" t="e">
        <f t="shared" si="454"/>
        <v>#REF!</v>
      </c>
      <c r="B2585" s="623"/>
      <c r="C2585" s="628"/>
      <c r="D2585" s="631"/>
      <c r="E2585" s="523"/>
      <c r="F2585" s="47" t="e">
        <f>IF(#REF!="","",#REF!)</f>
        <v>#REF!</v>
      </c>
      <c r="G2585" s="49" t="e">
        <f>IF(#REF!="","",#REF!)</f>
        <v>#REF!</v>
      </c>
      <c r="H2585" s="54" t="e">
        <f>IF(#REF!="","",#REF!)</f>
        <v>#REF!</v>
      </c>
      <c r="I2585" s="385" t="str">
        <f t="shared" si="449"/>
        <v/>
      </c>
      <c r="J2585" s="386"/>
      <c r="K2585" s="387"/>
      <c r="L2585" s="613" t="e">
        <f>IF(#REF!="","",#REF!)</f>
        <v>#REF!</v>
      </c>
      <c r="M2585" s="613"/>
      <c r="N2585" s="613"/>
      <c r="O2585" s="613"/>
      <c r="P2585" s="613"/>
      <c r="Q2585" s="613"/>
      <c r="R2585" s="613"/>
      <c r="S2585" s="614"/>
      <c r="T2585" s="567"/>
      <c r="U2585" s="416"/>
      <c r="V2585" s="666"/>
      <c r="W2585" s="565"/>
      <c r="X2585" s="23" t="e">
        <f t="shared" si="450"/>
        <v>#REF!</v>
      </c>
      <c r="Y2585" s="7">
        <f t="shared" si="451"/>
        <v>2</v>
      </c>
      <c r="Z2585" s="7" t="e">
        <f t="shared" si="452"/>
        <v>#REF!</v>
      </c>
      <c r="AA2585" s="7" t="e">
        <f t="shared" si="453"/>
        <v>#REF!</v>
      </c>
      <c r="AB2585" s="7" t="e">
        <f>IF(I2585=#REF!,1,2)</f>
        <v>#REF!</v>
      </c>
    </row>
    <row r="2586" spans="1:28" s="7" customFormat="1" ht="17.45" customHeight="1" x14ac:dyDescent="0.15">
      <c r="A2586" s="27" t="e">
        <f t="shared" si="454"/>
        <v>#REF!</v>
      </c>
      <c r="B2586" s="623"/>
      <c r="C2586" s="628"/>
      <c r="D2586" s="631"/>
      <c r="E2586" s="523"/>
      <c r="F2586" s="47" t="e">
        <f>IF(#REF!="","",#REF!)</f>
        <v>#REF!</v>
      </c>
      <c r="G2586" s="49" t="e">
        <f>IF(#REF!="","",#REF!)</f>
        <v>#REF!</v>
      </c>
      <c r="H2586" s="54" t="e">
        <f>IF(#REF!="","",#REF!)</f>
        <v>#REF!</v>
      </c>
      <c r="I2586" s="385" t="str">
        <f t="shared" si="449"/>
        <v/>
      </c>
      <c r="J2586" s="386"/>
      <c r="K2586" s="387"/>
      <c r="L2586" s="613" t="e">
        <f>IF(#REF!="","",#REF!)</f>
        <v>#REF!</v>
      </c>
      <c r="M2586" s="613"/>
      <c r="N2586" s="613"/>
      <c r="O2586" s="613"/>
      <c r="P2586" s="613"/>
      <c r="Q2586" s="613"/>
      <c r="R2586" s="613"/>
      <c r="S2586" s="614"/>
      <c r="T2586" s="567"/>
      <c r="U2586" s="416"/>
      <c r="V2586" s="666"/>
      <c r="W2586" s="565"/>
      <c r="X2586" s="23" t="e">
        <f t="shared" si="450"/>
        <v>#REF!</v>
      </c>
      <c r="Y2586" s="7">
        <f t="shared" si="451"/>
        <v>2</v>
      </c>
      <c r="Z2586" s="7" t="e">
        <f t="shared" si="452"/>
        <v>#REF!</v>
      </c>
      <c r="AA2586" s="7" t="e">
        <f t="shared" si="453"/>
        <v>#REF!</v>
      </c>
      <c r="AB2586" s="7" t="e">
        <f>IF(I2586=#REF!,1,2)</f>
        <v>#REF!</v>
      </c>
    </row>
    <row r="2587" spans="1:28" s="7" customFormat="1" ht="17.45" customHeight="1" x14ac:dyDescent="0.15">
      <c r="A2587" s="27" t="e">
        <f t="shared" si="454"/>
        <v>#REF!</v>
      </c>
      <c r="B2587" s="623"/>
      <c r="C2587" s="628"/>
      <c r="D2587" s="631"/>
      <c r="E2587" s="523"/>
      <c r="F2587" s="47" t="e">
        <f>IF(#REF!="","",#REF!)</f>
        <v>#REF!</v>
      </c>
      <c r="G2587" s="49" t="e">
        <f>IF(#REF!="","",#REF!)</f>
        <v>#REF!</v>
      </c>
      <c r="H2587" s="54" t="e">
        <f>IF(#REF!="","",#REF!)</f>
        <v>#REF!</v>
      </c>
      <c r="I2587" s="385" t="str">
        <f t="shared" si="449"/>
        <v/>
      </c>
      <c r="J2587" s="386"/>
      <c r="K2587" s="387"/>
      <c r="L2587" s="613" t="e">
        <f>IF(#REF!="","",#REF!)</f>
        <v>#REF!</v>
      </c>
      <c r="M2587" s="613"/>
      <c r="N2587" s="613"/>
      <c r="O2587" s="613"/>
      <c r="P2587" s="613"/>
      <c r="Q2587" s="613"/>
      <c r="R2587" s="613"/>
      <c r="S2587" s="614"/>
      <c r="T2587" s="567"/>
      <c r="U2587" s="416"/>
      <c r="V2587" s="666"/>
      <c r="W2587" s="565"/>
      <c r="X2587" s="23" t="e">
        <f t="shared" si="450"/>
        <v>#REF!</v>
      </c>
      <c r="Y2587" s="7">
        <f t="shared" si="451"/>
        <v>2</v>
      </c>
      <c r="Z2587" s="7" t="e">
        <f t="shared" si="452"/>
        <v>#REF!</v>
      </c>
      <c r="AA2587" s="7" t="e">
        <f t="shared" si="453"/>
        <v>#REF!</v>
      </c>
      <c r="AB2587" s="7" t="e">
        <f>IF(I2587=#REF!,1,2)</f>
        <v>#REF!</v>
      </c>
    </row>
    <row r="2588" spans="1:28" s="7" customFormat="1" ht="17.45" customHeight="1" x14ac:dyDescent="0.15">
      <c r="A2588" s="27" t="e">
        <f t="shared" si="454"/>
        <v>#REF!</v>
      </c>
      <c r="B2588" s="623"/>
      <c r="C2588" s="628"/>
      <c r="D2588" s="631"/>
      <c r="E2588" s="523"/>
      <c r="F2588" s="47" t="e">
        <f>IF(#REF!="","",#REF!)</f>
        <v>#REF!</v>
      </c>
      <c r="G2588" s="49" t="e">
        <f>IF(#REF!="","",#REF!)</f>
        <v>#REF!</v>
      </c>
      <c r="H2588" s="54" t="e">
        <f>IF(#REF!="","",#REF!)</f>
        <v>#REF!</v>
      </c>
      <c r="I2588" s="385" t="str">
        <f t="shared" si="449"/>
        <v/>
      </c>
      <c r="J2588" s="386"/>
      <c r="K2588" s="387"/>
      <c r="L2588" s="613" t="e">
        <f>IF(#REF!="","",#REF!)</f>
        <v>#REF!</v>
      </c>
      <c r="M2588" s="613"/>
      <c r="N2588" s="613"/>
      <c r="O2588" s="613"/>
      <c r="P2588" s="613"/>
      <c r="Q2588" s="613"/>
      <c r="R2588" s="613"/>
      <c r="S2588" s="614"/>
      <c r="T2588" s="567"/>
      <c r="U2588" s="416"/>
      <c r="V2588" s="666"/>
      <c r="W2588" s="565"/>
      <c r="X2588" s="23" t="e">
        <f t="shared" si="450"/>
        <v>#REF!</v>
      </c>
      <c r="Y2588" s="7">
        <f t="shared" si="451"/>
        <v>2</v>
      </c>
      <c r="Z2588" s="7" t="e">
        <f t="shared" si="452"/>
        <v>#REF!</v>
      </c>
      <c r="AA2588" s="7" t="e">
        <f t="shared" si="453"/>
        <v>#REF!</v>
      </c>
      <c r="AB2588" s="7" t="e">
        <f>IF(I2588=#REF!,1,2)</f>
        <v>#REF!</v>
      </c>
    </row>
    <row r="2589" spans="1:28" s="7" customFormat="1" ht="17.45" customHeight="1" x14ac:dyDescent="0.15">
      <c r="A2589" s="27" t="e">
        <f t="shared" si="454"/>
        <v>#REF!</v>
      </c>
      <c r="B2589" s="623"/>
      <c r="C2589" s="628"/>
      <c r="D2589" s="631"/>
      <c r="E2589" s="523"/>
      <c r="F2589" s="47" t="e">
        <f>IF(#REF!="","",#REF!)</f>
        <v>#REF!</v>
      </c>
      <c r="G2589" s="49" t="e">
        <f>IF(#REF!="","",#REF!)</f>
        <v>#REF!</v>
      </c>
      <c r="H2589" s="54" t="e">
        <f>IF(#REF!="","",#REF!)</f>
        <v>#REF!</v>
      </c>
      <c r="I2589" s="385" t="str">
        <f t="shared" si="449"/>
        <v/>
      </c>
      <c r="J2589" s="386"/>
      <c r="K2589" s="387"/>
      <c r="L2589" s="613" t="e">
        <f>IF(#REF!="","",#REF!)</f>
        <v>#REF!</v>
      </c>
      <c r="M2589" s="613"/>
      <c r="N2589" s="613"/>
      <c r="O2589" s="613"/>
      <c r="P2589" s="613"/>
      <c r="Q2589" s="613"/>
      <c r="R2589" s="613"/>
      <c r="S2589" s="614"/>
      <c r="T2589" s="567"/>
      <c r="U2589" s="416"/>
      <c r="V2589" s="666"/>
      <c r="W2589" s="565"/>
      <c r="X2589" s="23" t="e">
        <f t="shared" si="450"/>
        <v>#REF!</v>
      </c>
      <c r="Y2589" s="7">
        <f t="shared" si="451"/>
        <v>2</v>
      </c>
      <c r="Z2589" s="7" t="e">
        <f t="shared" si="452"/>
        <v>#REF!</v>
      </c>
      <c r="AA2589" s="7" t="e">
        <f t="shared" si="453"/>
        <v>#REF!</v>
      </c>
      <c r="AB2589" s="7" t="e">
        <f>IF(I2589=#REF!,1,2)</f>
        <v>#REF!</v>
      </c>
    </row>
    <row r="2590" spans="1:28" s="7" customFormat="1" ht="17.45" customHeight="1" x14ac:dyDescent="0.15">
      <c r="A2590" s="27" t="e">
        <f t="shared" si="454"/>
        <v>#REF!</v>
      </c>
      <c r="B2590" s="623"/>
      <c r="C2590" s="628"/>
      <c r="D2590" s="631"/>
      <c r="E2590" s="523"/>
      <c r="F2590" s="47" t="e">
        <f>IF(#REF!="","",#REF!)</f>
        <v>#REF!</v>
      </c>
      <c r="G2590" s="49" t="e">
        <f>IF(#REF!="","",#REF!)</f>
        <v>#REF!</v>
      </c>
      <c r="H2590" s="54" t="e">
        <f>IF(#REF!="","",#REF!)</f>
        <v>#REF!</v>
      </c>
      <c r="I2590" s="385" t="str">
        <f t="shared" si="449"/>
        <v/>
      </c>
      <c r="J2590" s="386"/>
      <c r="K2590" s="387"/>
      <c r="L2590" s="613" t="e">
        <f>IF(#REF!="","",#REF!)</f>
        <v>#REF!</v>
      </c>
      <c r="M2590" s="613"/>
      <c r="N2590" s="613"/>
      <c r="O2590" s="613"/>
      <c r="P2590" s="613"/>
      <c r="Q2590" s="613"/>
      <c r="R2590" s="613"/>
      <c r="S2590" s="614"/>
      <c r="T2590" s="567"/>
      <c r="U2590" s="416"/>
      <c r="V2590" s="666"/>
      <c r="W2590" s="565"/>
      <c r="X2590" s="23" t="e">
        <f t="shared" si="450"/>
        <v>#REF!</v>
      </c>
      <c r="Y2590" s="7">
        <f t="shared" si="451"/>
        <v>2</v>
      </c>
      <c r="Z2590" s="7" t="e">
        <f t="shared" si="452"/>
        <v>#REF!</v>
      </c>
      <c r="AA2590" s="7" t="e">
        <f t="shared" si="453"/>
        <v>#REF!</v>
      </c>
      <c r="AB2590" s="7" t="e">
        <f>IF(I2590=#REF!,1,2)</f>
        <v>#REF!</v>
      </c>
    </row>
    <row r="2591" spans="1:28" s="7" customFormat="1" ht="17.45" customHeight="1" x14ac:dyDescent="0.15">
      <c r="A2591" s="27" t="e">
        <f t="shared" si="454"/>
        <v>#REF!</v>
      </c>
      <c r="B2591" s="623"/>
      <c r="C2591" s="628"/>
      <c r="D2591" s="631"/>
      <c r="E2591" s="523"/>
      <c r="F2591" s="47" t="e">
        <f>IF(#REF!="","",#REF!)</f>
        <v>#REF!</v>
      </c>
      <c r="G2591" s="49" t="e">
        <f>IF(#REF!="","",#REF!)</f>
        <v>#REF!</v>
      </c>
      <c r="H2591" s="54" t="e">
        <f>IF(#REF!="","",#REF!)</f>
        <v>#REF!</v>
      </c>
      <c r="I2591" s="385" t="str">
        <f t="shared" si="449"/>
        <v/>
      </c>
      <c r="J2591" s="386"/>
      <c r="K2591" s="387"/>
      <c r="L2591" s="613" t="e">
        <f>IF(#REF!="","",#REF!)</f>
        <v>#REF!</v>
      </c>
      <c r="M2591" s="613"/>
      <c r="N2591" s="613"/>
      <c r="O2591" s="613"/>
      <c r="P2591" s="613"/>
      <c r="Q2591" s="613"/>
      <c r="R2591" s="613"/>
      <c r="S2591" s="614"/>
      <c r="T2591" s="567"/>
      <c r="U2591" s="416"/>
      <c r="V2591" s="666"/>
      <c r="W2591" s="565"/>
      <c r="X2591" s="23" t="e">
        <f t="shared" si="450"/>
        <v>#REF!</v>
      </c>
      <c r="Y2591" s="7">
        <f t="shared" si="451"/>
        <v>2</v>
      </c>
      <c r="Z2591" s="7" t="e">
        <f t="shared" si="452"/>
        <v>#REF!</v>
      </c>
      <c r="AA2591" s="7" t="e">
        <f t="shared" si="453"/>
        <v>#REF!</v>
      </c>
      <c r="AB2591" s="7" t="e">
        <f>IF(I2591=#REF!,1,2)</f>
        <v>#REF!</v>
      </c>
    </row>
    <row r="2592" spans="1:28" s="7" customFormat="1" ht="17.45" customHeight="1" x14ac:dyDescent="0.15">
      <c r="A2592" s="27" t="e">
        <f t="shared" si="454"/>
        <v>#REF!</v>
      </c>
      <c r="B2592" s="623"/>
      <c r="C2592" s="628"/>
      <c r="D2592" s="631"/>
      <c r="E2592" s="523"/>
      <c r="F2592" s="47" t="e">
        <f>IF(#REF!="","",#REF!)</f>
        <v>#REF!</v>
      </c>
      <c r="G2592" s="49" t="e">
        <f>IF(#REF!="","",#REF!)</f>
        <v>#REF!</v>
      </c>
      <c r="H2592" s="54" t="e">
        <f>IF(#REF!="","",#REF!)</f>
        <v>#REF!</v>
      </c>
      <c r="I2592" s="385" t="str">
        <f t="shared" si="449"/>
        <v/>
      </c>
      <c r="J2592" s="386"/>
      <c r="K2592" s="387"/>
      <c r="L2592" s="613" t="e">
        <f>IF(#REF!="","",#REF!)</f>
        <v>#REF!</v>
      </c>
      <c r="M2592" s="613"/>
      <c r="N2592" s="613"/>
      <c r="O2592" s="613"/>
      <c r="P2592" s="613"/>
      <c r="Q2592" s="613"/>
      <c r="R2592" s="613"/>
      <c r="S2592" s="614"/>
      <c r="T2592" s="567"/>
      <c r="U2592" s="416"/>
      <c r="V2592" s="666"/>
      <c r="W2592" s="565"/>
      <c r="X2592" s="23" t="e">
        <f t="shared" si="450"/>
        <v>#REF!</v>
      </c>
      <c r="Y2592" s="7">
        <f t="shared" si="451"/>
        <v>2</v>
      </c>
      <c r="Z2592" s="7" t="e">
        <f t="shared" si="452"/>
        <v>#REF!</v>
      </c>
      <c r="AA2592" s="7" t="e">
        <f t="shared" si="453"/>
        <v>#REF!</v>
      </c>
      <c r="AB2592" s="7" t="e">
        <f>IF(I2592=#REF!,1,2)</f>
        <v>#REF!</v>
      </c>
    </row>
    <row r="2593" spans="1:30" s="7" customFormat="1" ht="17.45" customHeight="1" x14ac:dyDescent="0.15">
      <c r="A2593" s="27" t="e">
        <f t="shared" si="454"/>
        <v>#REF!</v>
      </c>
      <c r="B2593" s="623"/>
      <c r="C2593" s="628"/>
      <c r="D2593" s="631"/>
      <c r="E2593" s="523"/>
      <c r="F2593" s="47" t="e">
        <f>IF(#REF!="","",#REF!)</f>
        <v>#REF!</v>
      </c>
      <c r="G2593" s="49" t="e">
        <f>IF(#REF!="","",#REF!)</f>
        <v>#REF!</v>
      </c>
      <c r="H2593" s="54" t="e">
        <f>IF(#REF!="","",#REF!)</f>
        <v>#REF!</v>
      </c>
      <c r="I2593" s="385" t="str">
        <f t="shared" si="449"/>
        <v/>
      </c>
      <c r="J2593" s="386"/>
      <c r="K2593" s="387"/>
      <c r="L2593" s="613" t="e">
        <f>IF(#REF!="","",#REF!)</f>
        <v>#REF!</v>
      </c>
      <c r="M2593" s="613"/>
      <c r="N2593" s="613"/>
      <c r="O2593" s="613"/>
      <c r="P2593" s="613"/>
      <c r="Q2593" s="613"/>
      <c r="R2593" s="613"/>
      <c r="S2593" s="614"/>
      <c r="T2593" s="567"/>
      <c r="U2593" s="416"/>
      <c r="V2593" s="666"/>
      <c r="W2593" s="565"/>
      <c r="X2593" s="23" t="e">
        <f t="shared" si="450"/>
        <v>#REF!</v>
      </c>
      <c r="Y2593" s="7">
        <f t="shared" si="451"/>
        <v>2</v>
      </c>
      <c r="Z2593" s="7" t="e">
        <f t="shared" si="452"/>
        <v>#REF!</v>
      </c>
      <c r="AA2593" s="7" t="e">
        <f t="shared" si="453"/>
        <v>#REF!</v>
      </c>
      <c r="AB2593" s="7" t="e">
        <f>IF(I2593=#REF!,1,2)</f>
        <v>#REF!</v>
      </c>
    </row>
    <row r="2594" spans="1:30" s="7" customFormat="1" ht="17.45" customHeight="1" thickBot="1" x14ac:dyDescent="0.2">
      <c r="A2594" s="27" t="e">
        <f t="shared" si="454"/>
        <v>#REF!</v>
      </c>
      <c r="B2594" s="623"/>
      <c r="C2594" s="628"/>
      <c r="D2594" s="631"/>
      <c r="E2594" s="523"/>
      <c r="F2594" s="47" t="e">
        <f>IF(#REF!="","",#REF!)</f>
        <v>#REF!</v>
      </c>
      <c r="G2594" s="49" t="e">
        <f>IF(#REF!="","",#REF!)</f>
        <v>#REF!</v>
      </c>
      <c r="H2594" s="54" t="e">
        <f>IF(#REF!="","",#REF!)</f>
        <v>#REF!</v>
      </c>
      <c r="I2594" s="385" t="str">
        <f t="shared" si="449"/>
        <v/>
      </c>
      <c r="J2594" s="386"/>
      <c r="K2594" s="387"/>
      <c r="L2594" s="613" t="e">
        <f>IF(#REF!="","",#REF!)</f>
        <v>#REF!</v>
      </c>
      <c r="M2594" s="613"/>
      <c r="N2594" s="613"/>
      <c r="O2594" s="613"/>
      <c r="P2594" s="613"/>
      <c r="Q2594" s="613"/>
      <c r="R2594" s="613"/>
      <c r="S2594" s="614"/>
      <c r="T2594" s="668"/>
      <c r="U2594" s="416"/>
      <c r="V2594" s="666"/>
      <c r="W2594" s="565"/>
      <c r="X2594" s="23" t="e">
        <f t="shared" si="450"/>
        <v>#REF!</v>
      </c>
      <c r="Y2594" s="7">
        <f t="shared" si="451"/>
        <v>2</v>
      </c>
      <c r="Z2594" s="7" t="e">
        <f t="shared" si="452"/>
        <v>#REF!</v>
      </c>
      <c r="AA2594" s="7" t="e">
        <f t="shared" si="453"/>
        <v>#REF!</v>
      </c>
      <c r="AB2594" s="7" t="e">
        <f>IF(I2594=#REF!,1,2)</f>
        <v>#REF!</v>
      </c>
    </row>
    <row r="2595" spans="1:30" s="7" customFormat="1" ht="36" customHeight="1" thickBot="1" x14ac:dyDescent="0.2">
      <c r="A2595" s="13"/>
      <c r="B2595" s="623"/>
      <c r="C2595" s="628"/>
      <c r="D2595" s="631"/>
      <c r="E2595" s="508" t="s">
        <v>240</v>
      </c>
      <c r="F2595" s="511" t="s">
        <v>206</v>
      </c>
      <c r="G2595" s="435"/>
      <c r="H2595" s="434" t="s">
        <v>207</v>
      </c>
      <c r="I2595" s="435"/>
      <c r="J2595" s="435"/>
      <c r="K2595" s="435"/>
      <c r="L2595" s="436" t="s">
        <v>208</v>
      </c>
      <c r="M2595" s="436"/>
      <c r="N2595" s="436"/>
      <c r="O2595" s="669" t="s">
        <v>209</v>
      </c>
      <c r="P2595" s="670"/>
      <c r="Q2595" s="512" t="s">
        <v>210</v>
      </c>
      <c r="R2595" s="38" t="s">
        <v>206</v>
      </c>
      <c r="S2595" s="39" t="s">
        <v>202</v>
      </c>
      <c r="T2595" s="44" t="s">
        <v>211</v>
      </c>
      <c r="U2595" s="416"/>
      <c r="V2595" s="666"/>
      <c r="W2595" s="565"/>
      <c r="X2595" s="28"/>
      <c r="Y2595" s="21" t="s">
        <v>212</v>
      </c>
      <c r="Z2595" s="21" t="s">
        <v>210</v>
      </c>
      <c r="AB2595" s="45" t="s">
        <v>213</v>
      </c>
      <c r="AC2595" s="45" t="s">
        <v>214</v>
      </c>
      <c r="AD2595" s="22"/>
    </row>
    <row r="2596" spans="1:30" s="7" customFormat="1" ht="15" customHeight="1" x14ac:dyDescent="0.15">
      <c r="A2596" s="29"/>
      <c r="B2596" s="623"/>
      <c r="C2596" s="628"/>
      <c r="D2596" s="631"/>
      <c r="E2596" s="509"/>
      <c r="F2596" s="515" t="e">
        <f>IF(#REF!="","",#REF!)</f>
        <v>#REF!</v>
      </c>
      <c r="G2596" s="516"/>
      <c r="H2596" s="439" t="e">
        <f>IF(#REF!="","",#REF!)</f>
        <v>#REF!</v>
      </c>
      <c r="I2596" s="440"/>
      <c r="J2596" s="440"/>
      <c r="K2596" s="440"/>
      <c r="L2596" s="441" t="e">
        <f>IF(#REF!="","",#REF!)</f>
        <v>#REF!</v>
      </c>
      <c r="M2596" s="442"/>
      <c r="N2596" s="442"/>
      <c r="O2596" s="443" t="e">
        <f>SUM($L2596:$N2598)</f>
        <v>#REF!</v>
      </c>
      <c r="P2596" s="444"/>
      <c r="Q2596" s="513"/>
      <c r="R2596" s="42" t="e">
        <f>IF(#REF!="","",#REF!)</f>
        <v>#REF!</v>
      </c>
      <c r="S2596" s="40" t="e">
        <f>IF(#REF!="","",#REF!)</f>
        <v>#REF!</v>
      </c>
      <c r="T2596" s="617" t="e">
        <f>SUM($S2596:$S2598)</f>
        <v>#REF!</v>
      </c>
      <c r="U2596" s="416"/>
      <c r="V2596" s="666"/>
      <c r="W2596" s="565"/>
      <c r="X2596" s="23" t="e">
        <f>IF(OR(Y2596=2,Z2596=2,AB2596=2,AC2596=2),"入力不備あり","")</f>
        <v>#REF!</v>
      </c>
      <c r="Y2596" s="41" t="e">
        <f>IF(AND(F2596="",H2596="",L2596=""),"",IF(AND(F2596&lt;&gt;"",F2596&gt;0,L2596&lt;&gt;"",L2596&gt;0,H2596="○"),"",2))</f>
        <v>#REF!</v>
      </c>
      <c r="Z2596" s="41" t="e">
        <f>IF(AND(R2596="",S2596=""),"",IF(AND(R2596&gt;0,R2596&lt;&gt;"",S2596&gt;0,S2596&lt;&gt;""),"",2))</f>
        <v>#REF!</v>
      </c>
      <c r="AA2596" s="30"/>
      <c r="AB2596" s="7" t="e">
        <f>IF(AND(O2596=0,#REF!=0),"",IF(O2596=#REF!,1,2))</f>
        <v>#REF!</v>
      </c>
      <c r="AC2596" s="7" t="e">
        <f>IF(AND(T2596=0,#REF!=0),"",IF(T2596=#REF!,1,2))</f>
        <v>#REF!</v>
      </c>
    </row>
    <row r="2597" spans="1:30" s="7" customFormat="1" ht="15" customHeight="1" x14ac:dyDescent="0.15">
      <c r="A2597" s="29"/>
      <c r="B2597" s="623"/>
      <c r="C2597" s="628"/>
      <c r="D2597" s="631"/>
      <c r="E2597" s="509"/>
      <c r="F2597" s="500" t="e">
        <f>IF(#REF!="","",#REF!)</f>
        <v>#REF!</v>
      </c>
      <c r="G2597" s="501"/>
      <c r="H2597" s="448" t="e">
        <f>IF(#REF!="","",#REF!)</f>
        <v>#REF!</v>
      </c>
      <c r="I2597" s="449"/>
      <c r="J2597" s="449"/>
      <c r="K2597" s="449"/>
      <c r="L2597" s="450" t="e">
        <f>IF(#REF!="","",#REF!)</f>
        <v>#REF!</v>
      </c>
      <c r="M2597" s="451"/>
      <c r="N2597" s="451"/>
      <c r="O2597" s="445"/>
      <c r="P2597" s="444"/>
      <c r="Q2597" s="513"/>
      <c r="R2597" s="42" t="e">
        <f>IF(#REF!="","",#REF!)</f>
        <v>#REF!</v>
      </c>
      <c r="S2597" s="40" t="e">
        <f>IF(#REF!="","",#REF!)</f>
        <v>#REF!</v>
      </c>
      <c r="T2597" s="618"/>
      <c r="U2597" s="416"/>
      <c r="V2597" s="666"/>
      <c r="W2597" s="565"/>
      <c r="X2597" s="23" t="e">
        <f>IF(OR(Y2597=2,Z2597=2),"入力不備あり","")</f>
        <v>#REF!</v>
      </c>
      <c r="Y2597" s="41" t="e">
        <f>IF(AND(F2597="",H2597="",L2597=""),"",IF(AND(F2597&lt;&gt;"",F2597&gt;0,L2597&lt;&gt;"",L2597&gt;0,H2597="○"),"",2))</f>
        <v>#REF!</v>
      </c>
      <c r="Z2597" s="41" t="e">
        <f t="shared" ref="Z2597:Z2598" si="455">IF(AND(R2597="",S2597=""),"",IF(AND(R2597&gt;0,R2597&lt;&gt;"",S2597&gt;0,S2597&lt;&gt;""),"",2))</f>
        <v>#REF!</v>
      </c>
      <c r="AA2597" s="30"/>
    </row>
    <row r="2598" spans="1:30" s="7" customFormat="1" ht="15" customHeight="1" thickBot="1" x14ac:dyDescent="0.2">
      <c r="A2598" s="29"/>
      <c r="B2598" s="623"/>
      <c r="C2598" s="628"/>
      <c r="D2598" s="631"/>
      <c r="E2598" s="615"/>
      <c r="F2598" s="620" t="e">
        <f>IF(#REF!="","",#REF!)</f>
        <v>#REF!</v>
      </c>
      <c r="G2598" s="621"/>
      <c r="H2598" s="640" t="e">
        <f>IF(#REF!="","",#REF!)</f>
        <v>#REF!</v>
      </c>
      <c r="I2598" s="641"/>
      <c r="J2598" s="641"/>
      <c r="K2598" s="641"/>
      <c r="L2598" s="642" t="e">
        <f>IF(#REF!="","",#REF!)</f>
        <v>#REF!</v>
      </c>
      <c r="M2598" s="643"/>
      <c r="N2598" s="643"/>
      <c r="O2598" s="663"/>
      <c r="P2598" s="664"/>
      <c r="Q2598" s="616"/>
      <c r="R2598" s="59" t="e">
        <f>IF(#REF!="","",#REF!)</f>
        <v>#REF!</v>
      </c>
      <c r="S2598" s="60" t="e">
        <f>IF(#REF!="","",#REF!)</f>
        <v>#REF!</v>
      </c>
      <c r="T2598" s="619"/>
      <c r="U2598" s="416"/>
      <c r="V2598" s="666"/>
      <c r="W2598" s="565"/>
      <c r="X2598" s="23" t="e">
        <f>IF(OR(Y2598=2,Z2598=2),"入力不備あり","")</f>
        <v>#REF!</v>
      </c>
      <c r="Y2598" s="41" t="e">
        <f>IF(AND(F2598="",H2598="",L2598=""),"",IF(AND(F2598&lt;&gt;"",F2598&gt;0,L2598&lt;&gt;"",L2598&gt;0,H2598="○"),"",2))</f>
        <v>#REF!</v>
      </c>
      <c r="Z2598" s="41" t="e">
        <f t="shared" si="455"/>
        <v>#REF!</v>
      </c>
      <c r="AA2598" s="30"/>
    </row>
    <row r="2599" spans="1:30" s="7" customFormat="1" ht="27.6" customHeight="1" x14ac:dyDescent="0.15">
      <c r="A2599" s="320"/>
      <c r="B2599" s="624"/>
      <c r="C2599" s="326" t="s">
        <v>215</v>
      </c>
      <c r="D2599" s="327"/>
      <c r="E2599" s="608" t="e">
        <f>IF(#REF!="","",#REF!)</f>
        <v>#REF!</v>
      </c>
      <c r="F2599" s="609"/>
      <c r="G2599" s="609"/>
      <c r="H2599" s="609"/>
      <c r="I2599" s="609"/>
      <c r="J2599" s="609"/>
      <c r="K2599" s="609"/>
      <c r="L2599" s="609"/>
      <c r="M2599" s="609"/>
      <c r="N2599" s="609"/>
      <c r="O2599" s="609"/>
      <c r="P2599" s="609"/>
      <c r="Q2599" s="609"/>
      <c r="R2599" s="609"/>
      <c r="S2599" s="609"/>
      <c r="T2599" s="609"/>
      <c r="U2599" s="609"/>
      <c r="V2599" s="609"/>
      <c r="W2599" s="610"/>
    </row>
    <row r="2600" spans="1:30" s="7" customFormat="1" ht="27.6" customHeight="1" thickBot="1" x14ac:dyDescent="0.2">
      <c r="A2600" s="320"/>
      <c r="B2600" s="624"/>
      <c r="C2600" s="326" t="s">
        <v>216</v>
      </c>
      <c r="D2600" s="327"/>
      <c r="E2600" s="608" t="e">
        <f>IF(#REF!="","",#REF!)</f>
        <v>#REF!</v>
      </c>
      <c r="F2600" s="609"/>
      <c r="G2600" s="609"/>
      <c r="H2600" s="609"/>
      <c r="I2600" s="609"/>
      <c r="J2600" s="609"/>
      <c r="K2600" s="609"/>
      <c r="L2600" s="609"/>
      <c r="M2600" s="609"/>
      <c r="N2600" s="609"/>
      <c r="O2600" s="609"/>
      <c r="P2600" s="609"/>
      <c r="Q2600" s="609"/>
      <c r="R2600" s="611"/>
      <c r="S2600" s="611"/>
      <c r="T2600" s="611"/>
      <c r="U2600" s="611"/>
      <c r="V2600" s="611"/>
      <c r="W2600" s="612"/>
    </row>
    <row r="2601" spans="1:30" s="7" customFormat="1" ht="18.600000000000001" customHeight="1" x14ac:dyDescent="0.15">
      <c r="A2601" s="320"/>
      <c r="B2601" s="624"/>
      <c r="C2601" s="332" t="s">
        <v>217</v>
      </c>
      <c r="D2601" s="333"/>
      <c r="E2601" s="333"/>
      <c r="F2601" s="334"/>
      <c r="G2601" s="377" t="s">
        <v>218</v>
      </c>
      <c r="H2601" s="378"/>
      <c r="I2601" s="378"/>
      <c r="J2601" s="378"/>
      <c r="K2601" s="378"/>
      <c r="L2601" s="378"/>
      <c r="M2601" s="378"/>
      <c r="N2601" s="378"/>
      <c r="O2601" s="378"/>
      <c r="P2601" s="378"/>
      <c r="Q2601" s="378"/>
      <c r="R2601" s="389" t="e">
        <f>IF(X2601&lt;&gt;"","","【入力内容確認欄】以下を確認し【作業用】事業計画書(間接)シートを修正願います。")</f>
        <v>#REF!</v>
      </c>
      <c r="S2601" s="632"/>
      <c r="T2601" s="632"/>
      <c r="U2601" s="632"/>
      <c r="V2601" s="632"/>
      <c r="W2601" s="633"/>
      <c r="X2601" s="68" t="e">
        <f>IF(AND(R2604="",R2605="",R2606="",R2607="",R2608="",R2609=""),"左の市区町村に係る入力が完了しました。今一度、記載内容をご確認ください。","")</f>
        <v>#REF!</v>
      </c>
    </row>
    <row r="2602" spans="1:30" s="7" customFormat="1" ht="9" customHeight="1" x14ac:dyDescent="0.15">
      <c r="A2602" s="320"/>
      <c r="B2602" s="624"/>
      <c r="C2602" s="335"/>
      <c r="D2602" s="336"/>
      <c r="E2602" s="336"/>
      <c r="F2602" s="337"/>
      <c r="G2602" s="379"/>
      <c r="H2602" s="380"/>
      <c r="I2602" s="380"/>
      <c r="J2602" s="380"/>
      <c r="K2602" s="380"/>
      <c r="L2602" s="380"/>
      <c r="M2602" s="380"/>
      <c r="N2602" s="380"/>
      <c r="O2602" s="380"/>
      <c r="P2602" s="380"/>
      <c r="Q2602" s="380"/>
      <c r="R2602" s="634"/>
      <c r="S2602" s="635"/>
      <c r="T2602" s="635"/>
      <c r="U2602" s="635"/>
      <c r="V2602" s="635"/>
      <c r="W2602" s="636"/>
    </row>
    <row r="2603" spans="1:30" s="7" customFormat="1" ht="9" customHeight="1" thickBot="1" x14ac:dyDescent="0.2">
      <c r="A2603" s="320"/>
      <c r="B2603" s="624"/>
      <c r="C2603" s="335"/>
      <c r="D2603" s="336"/>
      <c r="E2603" s="336"/>
      <c r="F2603" s="337"/>
      <c r="G2603" s="381"/>
      <c r="H2603" s="382"/>
      <c r="I2603" s="382"/>
      <c r="J2603" s="382"/>
      <c r="K2603" s="382"/>
      <c r="L2603" s="382"/>
      <c r="M2603" s="382"/>
      <c r="N2603" s="382"/>
      <c r="O2603" s="382"/>
      <c r="P2603" s="382"/>
      <c r="Q2603" s="382"/>
      <c r="R2603" s="637"/>
      <c r="S2603" s="638"/>
      <c r="T2603" s="638"/>
      <c r="U2603" s="638"/>
      <c r="V2603" s="638"/>
      <c r="W2603" s="639"/>
    </row>
    <row r="2604" spans="1:30" s="7" customFormat="1" ht="17.45" customHeight="1" x14ac:dyDescent="0.15">
      <c r="A2604" s="320"/>
      <c r="B2604" s="624"/>
      <c r="C2604" s="335"/>
      <c r="D2604" s="336"/>
      <c r="E2604" s="336"/>
      <c r="F2604" s="337"/>
      <c r="G2604" s="398" t="e">
        <f>IF(#REF!="","",#REF!)</f>
        <v>#REF!</v>
      </c>
      <c r="H2604" s="399"/>
      <c r="I2604" s="399"/>
      <c r="J2604" s="399"/>
      <c r="K2604" s="399"/>
      <c r="L2604" s="399"/>
      <c r="M2604" s="399"/>
      <c r="N2604" s="399"/>
      <c r="O2604" s="399"/>
      <c r="P2604" s="399"/>
      <c r="Q2604" s="399"/>
      <c r="R2604" s="646" t="e" cm="1">
        <f t="array" ref="R2604">IF(AND(X2573:X2598="",A2575:A2598=""),"","・報酬・期末勤勉手当・交通費・合計額・都道府県/国の補助金額のいずれかに不備あり。")</f>
        <v>#REF!</v>
      </c>
      <c r="S2604" s="647"/>
      <c r="T2604" s="647"/>
      <c r="U2604" s="647"/>
      <c r="V2604" s="647"/>
      <c r="W2604" s="648"/>
    </row>
    <row r="2605" spans="1:30" s="7" customFormat="1" ht="17.45" customHeight="1" x14ac:dyDescent="0.15">
      <c r="A2605" s="320"/>
      <c r="B2605" s="624"/>
      <c r="C2605" s="335"/>
      <c r="D2605" s="336"/>
      <c r="E2605" s="336"/>
      <c r="F2605" s="337"/>
      <c r="G2605" s="374" t="s">
        <v>219</v>
      </c>
      <c r="H2605" s="388"/>
      <c r="I2605" s="388"/>
      <c r="J2605" s="388"/>
      <c r="K2605" s="388"/>
      <c r="L2605" s="388"/>
      <c r="M2605" s="388"/>
      <c r="N2605" s="388"/>
      <c r="O2605" s="388"/>
      <c r="P2605" s="388"/>
      <c r="Q2605" s="388"/>
      <c r="R2605" s="367" t="str">
        <f>IF(A2571="市町村名×","・【C列】市区町村名：未入力または不備あり。","")</f>
        <v>・【C列】市区町村名：未入力または不備あり。</v>
      </c>
      <c r="S2605" s="644"/>
      <c r="T2605" s="644"/>
      <c r="U2605" s="644"/>
      <c r="V2605" s="644"/>
      <c r="W2605" s="645"/>
    </row>
    <row r="2606" spans="1:30" s="7" customFormat="1" ht="17.45" customHeight="1" x14ac:dyDescent="0.15">
      <c r="A2606" s="320"/>
      <c r="B2606" s="624"/>
      <c r="C2606" s="338"/>
      <c r="D2606" s="339"/>
      <c r="E2606" s="339"/>
      <c r="F2606" s="340"/>
      <c r="G2606" s="364" t="e">
        <f>IF(#REF!="","",#REF!)</f>
        <v>#REF!</v>
      </c>
      <c r="H2606" s="365"/>
      <c r="I2606" s="365"/>
      <c r="J2606" s="366"/>
      <c r="K2606" s="366"/>
      <c r="L2606" s="366"/>
      <c r="M2606" s="366"/>
      <c r="N2606" s="366"/>
      <c r="O2606" s="366"/>
      <c r="P2606" s="366"/>
      <c r="Q2606" s="366"/>
      <c r="R2606" s="367" t="e">
        <f>IF(OR(AF2575=2,NOT(AND(V2573&gt;0.3*U2573,V2573&lt;0.4*U2573,V2573&gt;=W2573))),"・【V列】都道府県補助額：未入力または不備あり。","")</f>
        <v>#REF!</v>
      </c>
      <c r="S2606" s="644"/>
      <c r="T2606" s="644"/>
      <c r="U2606" s="644"/>
      <c r="V2606" s="644"/>
      <c r="W2606" s="645"/>
    </row>
    <row r="2607" spans="1:30" s="7" customFormat="1" ht="17.45" customHeight="1" x14ac:dyDescent="0.15">
      <c r="A2607" s="320"/>
      <c r="B2607" s="624"/>
      <c r="C2607" s="348" t="s">
        <v>241</v>
      </c>
      <c r="D2607" s="349"/>
      <c r="E2607" s="349"/>
      <c r="F2607" s="350"/>
      <c r="G2607" s="372" t="s">
        <v>221</v>
      </c>
      <c r="H2607" s="373"/>
      <c r="I2607" s="373"/>
      <c r="J2607" s="372" t="s">
        <v>222</v>
      </c>
      <c r="K2607" s="373"/>
      <c r="L2607" s="373"/>
      <c r="M2607" s="373"/>
      <c r="N2607" s="374" t="s">
        <v>223</v>
      </c>
      <c r="O2607" s="366"/>
      <c r="P2607" s="366"/>
      <c r="Q2607" s="366"/>
      <c r="R2607" s="341" t="e">
        <f>IF(AND(W2573&lt;=U2573/3,MOD(W2573,1000)=0,NOT(W2573=0),AG2575=1),"","・【W列】国庫補助希望額に不備あり。")</f>
        <v>#REF!</v>
      </c>
      <c r="S2607" s="649"/>
      <c r="T2607" s="649"/>
      <c r="U2607" s="649"/>
      <c r="V2607" s="649"/>
      <c r="W2607" s="650"/>
    </row>
    <row r="2608" spans="1:30" s="7" customFormat="1" ht="17.45" customHeight="1" x14ac:dyDescent="0.15">
      <c r="A2608" s="320"/>
      <c r="B2608" s="624"/>
      <c r="C2608" s="370"/>
      <c r="D2608" s="371"/>
      <c r="E2608" s="371"/>
      <c r="F2608" s="371"/>
      <c r="G2608" s="364" t="e">
        <f>IF(#REF!="","",#REF!)</f>
        <v>#REF!</v>
      </c>
      <c r="H2608" s="375"/>
      <c r="I2608" s="376"/>
      <c r="J2608" s="364" t="e">
        <f>IF(#REF!="","",#REF!)</f>
        <v>#REF!</v>
      </c>
      <c r="K2608" s="375"/>
      <c r="L2608" s="375"/>
      <c r="M2608" s="376"/>
      <c r="N2608" s="364" t="e">
        <f>IF(#REF!="","",#REF!)</f>
        <v>#REF!</v>
      </c>
      <c r="O2608" s="375"/>
      <c r="P2608" s="375"/>
      <c r="Q2608" s="375"/>
      <c r="R2608" s="651" t="e">
        <f>IF(AND(SUM(F2596:G2598)&lt;=D2573,SUM(R2596:R2598)&lt;=D2573),"","・報酬の「配置人数」には年間を通じた配置予定人数を記載してください。(※１)及び記入例参照")</f>
        <v>#REF!</v>
      </c>
      <c r="S2608" s="652"/>
      <c r="T2608" s="652"/>
      <c r="U2608" s="652"/>
      <c r="V2608" s="652"/>
      <c r="W2608" s="653"/>
      <c r="X2608" s="31" t="str">
        <f>IF(AND(O2608="○",T2608="○"),"①か②の",IF(AND(O2608="―",T2608="―"),"エラー",""))</f>
        <v/>
      </c>
    </row>
    <row r="2609" spans="1:33" s="7" customFormat="1" ht="17.45" customHeight="1" x14ac:dyDescent="0.15">
      <c r="A2609" s="320"/>
      <c r="B2609" s="624"/>
      <c r="C2609" s="348" t="s">
        <v>224</v>
      </c>
      <c r="D2609" s="349"/>
      <c r="E2609" s="349"/>
      <c r="F2609" s="350"/>
      <c r="G2609" s="354" t="s">
        <v>225</v>
      </c>
      <c r="H2609" s="354"/>
      <c r="I2609" s="354"/>
      <c r="J2609" s="355" t="s">
        <v>242</v>
      </c>
      <c r="K2609" s="356"/>
      <c r="L2609" s="356"/>
      <c r="M2609" s="356"/>
      <c r="N2609" s="356"/>
      <c r="O2609" s="356"/>
      <c r="P2609" s="356"/>
      <c r="Q2609" s="356"/>
      <c r="R2609" s="651" t="e">
        <f>IF(AND(OR(COUNTIF(J2610,"①*"),COUNTIF(J2610,"②*")),AND(E2599&lt;&gt;"",E2600&lt;&gt;"",G2604="○",G2606="○",G2608="○",J2608="○",N2608="○",G2610="○")),"","・【成果目標】・【成果指標】・【部活動指導員について】・【支給要件の確認】・【部活動指導員の指導状況】・【地域連携・地域移行に資する取組】のいずれかに未入力箇所あり。")</f>
        <v>#REF!</v>
      </c>
      <c r="S2609" s="546"/>
      <c r="T2609" s="546"/>
      <c r="U2609" s="546"/>
      <c r="V2609" s="546"/>
      <c r="W2609" s="547"/>
    </row>
    <row r="2610" spans="1:33" s="7" customFormat="1" ht="26.45" customHeight="1" thickBot="1" x14ac:dyDescent="0.2">
      <c r="A2610" s="320"/>
      <c r="B2610" s="625"/>
      <c r="C2610" s="351"/>
      <c r="D2610" s="352"/>
      <c r="E2610" s="352"/>
      <c r="F2610" s="353"/>
      <c r="G2610" s="363" t="e">
        <f>IF(#REF!="","",#REF!)</f>
        <v>#REF!</v>
      </c>
      <c r="H2610" s="363"/>
      <c r="I2610" s="363"/>
      <c r="J2610" s="657" t="e">
        <f>IF(#REF!="","",#REF!)</f>
        <v>#REF!</v>
      </c>
      <c r="K2610" s="658"/>
      <c r="L2610" s="658"/>
      <c r="M2610" s="658"/>
      <c r="N2610" s="658"/>
      <c r="O2610" s="658"/>
      <c r="P2610" s="658"/>
      <c r="Q2610" s="658"/>
      <c r="R2610" s="654"/>
      <c r="S2610" s="655"/>
      <c r="T2610" s="655"/>
      <c r="U2610" s="655"/>
      <c r="V2610" s="655"/>
      <c r="W2610" s="656"/>
      <c r="X2610" s="31" t="str">
        <f>IF(AND(O2610="○",T2610="○"),"①か②の",IF(AND(O2610="―",T2610="―"),"エラー",""))</f>
        <v/>
      </c>
    </row>
    <row r="2611" spans="1:33" s="7" customFormat="1" ht="26.45" customHeight="1" x14ac:dyDescent="0.15">
      <c r="A2611" s="24" t="str">
        <f>IF(OR(COUNTIF(C2613,"*区"),COUNTIF(C2613,"*市"),COUNTIF(C2613,"*町"),COUNTIF(C2613,"*村"),COUNTIF(C2613,"*組合")),"○","市町村名×")</f>
        <v>市町村名×</v>
      </c>
      <c r="B2611" s="490" t="s">
        <v>106</v>
      </c>
      <c r="C2611" s="659" t="s">
        <v>236</v>
      </c>
      <c r="D2611" s="661" t="s">
        <v>237</v>
      </c>
      <c r="E2611" s="409" t="s">
        <v>191</v>
      </c>
      <c r="F2611" s="410"/>
      <c r="G2611" s="410"/>
      <c r="H2611" s="410"/>
      <c r="I2611" s="410"/>
      <c r="J2611" s="410"/>
      <c r="K2611" s="410"/>
      <c r="L2611" s="410"/>
      <c r="M2611" s="410"/>
      <c r="N2611" s="410"/>
      <c r="O2611" s="410"/>
      <c r="P2611" s="410"/>
      <c r="Q2611" s="410"/>
      <c r="R2611" s="410"/>
      <c r="S2611" s="410"/>
      <c r="T2611" s="410"/>
      <c r="U2611" s="492" t="s">
        <v>192</v>
      </c>
      <c r="V2611" s="492" t="s">
        <v>238</v>
      </c>
      <c r="W2611" s="517" t="s">
        <v>193</v>
      </c>
      <c r="X2611" s="25" t="e">
        <f>IF(OR(AF2615=2,NOT(AND(V2613&gt;0.3*U2613,V2613&lt;0.4*U2613,V2613&gt;=W2613))),"※３参照：【Ｕ列】都道府県補助額を確認してください","")</f>
        <v>#REF!</v>
      </c>
      <c r="Y2611" s="26"/>
    </row>
    <row r="2612" spans="1:33" s="7" customFormat="1" ht="21.6" customHeight="1" thickBot="1" x14ac:dyDescent="0.2">
      <c r="A2612" s="24" t="str">
        <f>IF(B2613="都道府県確認欄","No.不備","")</f>
        <v/>
      </c>
      <c r="B2612" s="491"/>
      <c r="C2612" s="660"/>
      <c r="D2612" s="662"/>
      <c r="E2612" s="411"/>
      <c r="F2612" s="412"/>
      <c r="G2612" s="412"/>
      <c r="H2612" s="412"/>
      <c r="I2612" s="412"/>
      <c r="J2612" s="412"/>
      <c r="K2612" s="412"/>
      <c r="L2612" s="412"/>
      <c r="M2612" s="412"/>
      <c r="N2612" s="412"/>
      <c r="O2612" s="412"/>
      <c r="P2612" s="412"/>
      <c r="Q2612" s="412"/>
      <c r="R2612" s="412"/>
      <c r="S2612" s="412"/>
      <c r="T2612" s="412"/>
      <c r="U2612" s="493"/>
      <c r="V2612" s="493"/>
      <c r="W2612" s="518"/>
      <c r="X2612" s="25" t="e">
        <f>IF(AND(W2613&lt;=U2613/3,MOD(W2613,1000)=0,NOT(W2613=0),AG2615=1),"","※３参照：【Ｖ列】国庫補助希望額を確認してください。")</f>
        <v>#REF!</v>
      </c>
      <c r="Y2612" s="26"/>
    </row>
    <row r="2613" spans="1:33" s="7" customFormat="1" ht="24" customHeight="1" x14ac:dyDescent="0.15">
      <c r="A2613" s="14"/>
      <c r="B2613" s="622" t="str">
        <f>IFERROR(IF(OR(COUNTIF(C2613,"*区"),COUNTIF(C2613,"*市"),COUNTIF(C2613,"*町"),COUNTIF(C2613,"*村"),COUNTIF(C2613,"*組合")),B2573+1,"－"),"都道府県確認欄")</f>
        <v>－</v>
      </c>
      <c r="C2613" s="626" t="e">
        <f>#REF!</f>
        <v>#REF!</v>
      </c>
      <c r="D2613" s="629" t="e">
        <f>SUM($F2615:$F2634)</f>
        <v>#REF!</v>
      </c>
      <c r="E2613" s="523" t="s">
        <v>194</v>
      </c>
      <c r="F2613" s="524" t="s">
        <v>195</v>
      </c>
      <c r="G2613" s="526" t="s">
        <v>196</v>
      </c>
      <c r="H2613" s="528" t="s">
        <v>197</v>
      </c>
      <c r="I2613" s="423" t="s">
        <v>198</v>
      </c>
      <c r="J2613" s="424"/>
      <c r="K2613" s="425"/>
      <c r="L2613" s="429" t="s">
        <v>100</v>
      </c>
      <c r="M2613" s="430"/>
      <c r="N2613" s="430"/>
      <c r="O2613" s="430"/>
      <c r="P2613" s="430"/>
      <c r="Q2613" s="430"/>
      <c r="R2613" s="430"/>
      <c r="S2613" s="431"/>
      <c r="T2613" s="413" t="s">
        <v>199</v>
      </c>
      <c r="U2613" s="415" t="e">
        <f>SUM($T2615,$O2636,$T2636)</f>
        <v>#REF!</v>
      </c>
      <c r="V2613" s="665" t="e">
        <f>#REF!</f>
        <v>#REF!</v>
      </c>
      <c r="W2613" s="667" t="e">
        <f>#REF!</f>
        <v>#REF!</v>
      </c>
      <c r="X2613" s="23" t="e">
        <f>IF(AND(AD2615=1,AE2615=1,AF2615=1,AG2615=1),"","入力不備あり")</f>
        <v>#REF!</v>
      </c>
      <c r="Y2613" s="26"/>
    </row>
    <row r="2614" spans="1:33" s="7" customFormat="1" ht="12.6" customHeight="1" thickBot="1" x14ac:dyDescent="0.2">
      <c r="A2614" s="14"/>
      <c r="B2614" s="623"/>
      <c r="C2614" s="627"/>
      <c r="D2614" s="630"/>
      <c r="E2614" s="523"/>
      <c r="F2614" s="525"/>
      <c r="G2614" s="527"/>
      <c r="H2614" s="529"/>
      <c r="I2614" s="426"/>
      <c r="J2614" s="427"/>
      <c r="K2614" s="428"/>
      <c r="L2614" s="432"/>
      <c r="M2614" s="432"/>
      <c r="N2614" s="432"/>
      <c r="O2614" s="432"/>
      <c r="P2614" s="432"/>
      <c r="Q2614" s="432"/>
      <c r="R2614" s="432"/>
      <c r="S2614" s="433"/>
      <c r="T2614" s="414"/>
      <c r="U2614" s="416"/>
      <c r="V2614" s="666"/>
      <c r="W2614" s="565"/>
      <c r="X2614" s="26"/>
      <c r="Y2614" s="7" t="s">
        <v>180</v>
      </c>
      <c r="Z2614" s="7" t="s">
        <v>200</v>
      </c>
      <c r="AA2614" s="7" t="s">
        <v>201</v>
      </c>
      <c r="AB2614" s="7" t="s">
        <v>202</v>
      </c>
      <c r="AD2614" s="7" t="s">
        <v>203</v>
      </c>
      <c r="AE2614" s="7" t="s">
        <v>107</v>
      </c>
      <c r="AF2614" s="7" t="s">
        <v>239</v>
      </c>
      <c r="AG2614" s="7" t="s">
        <v>204</v>
      </c>
    </row>
    <row r="2615" spans="1:33" s="7" customFormat="1" ht="17.45" customHeight="1" x14ac:dyDescent="0.15">
      <c r="A2615" s="27" t="e">
        <f>IF(AND(F2615&lt;&gt;"",G2615&lt;&gt;"",H2615&lt;&gt;"",I2615&lt;&gt;""),"","入力不備あり")</f>
        <v>#REF!</v>
      </c>
      <c r="B2615" s="623"/>
      <c r="C2615" s="628"/>
      <c r="D2615" s="631"/>
      <c r="E2615" s="523"/>
      <c r="F2615" s="47" t="e">
        <f>IF(#REF!="","",#REF!)</f>
        <v>#REF!</v>
      </c>
      <c r="G2615" s="49" t="e">
        <f>IF(#REF!="","",#REF!)</f>
        <v>#REF!</v>
      </c>
      <c r="H2615" s="54" t="e">
        <f>IF(#REF!="","",#REF!)</f>
        <v>#REF!</v>
      </c>
      <c r="I2615" s="385" t="str">
        <f>IFERROR(INT(G2615*H2615),"")</f>
        <v/>
      </c>
      <c r="J2615" s="386"/>
      <c r="K2615" s="387"/>
      <c r="L2615" s="613" t="e">
        <f>IF(#REF!="","",#REF!)</f>
        <v>#REF!</v>
      </c>
      <c r="M2615" s="613"/>
      <c r="N2615" s="613"/>
      <c r="O2615" s="613"/>
      <c r="P2615" s="613"/>
      <c r="Q2615" s="613"/>
      <c r="R2615" s="613"/>
      <c r="S2615" s="614"/>
      <c r="T2615" s="567">
        <f>SUM($I2615:$K2634)</f>
        <v>0</v>
      </c>
      <c r="U2615" s="416"/>
      <c r="V2615" s="666"/>
      <c r="W2615" s="565"/>
      <c r="X2615" s="23" t="e">
        <f>IF(AND(Y2615=1,Z2615=1,AA2615=1,AB2615=1,AD2615=1,AE2615=1,AF2615=1,AG2615=1),"","入力不備あり")</f>
        <v>#REF!</v>
      </c>
      <c r="Y2615" s="7">
        <f>IFERROR(IF(F2615="",2,IF(AND(F2615&gt;=1,(MOD(F2615,1)=0)),1,IF(AND(F2615=0,L2615&lt;&gt;""),1,2))),2)</f>
        <v>2</v>
      </c>
      <c r="Z2615" s="7" t="e">
        <f>IF(G2615="",2,IF(G2615&lt;=1600,1,2))</f>
        <v>#REF!</v>
      </c>
      <c r="AA2615" s="7" t="e">
        <f>IF(H2615="",2,IF(H2615&gt;=0,1,2))</f>
        <v>#REF!</v>
      </c>
      <c r="AB2615" s="7" t="e">
        <f>IF(I2615=#REF!,1,2)</f>
        <v>#REF!</v>
      </c>
      <c r="AD2615" s="7" t="e">
        <f>IF(T2615=#REF!,1,2)</f>
        <v>#REF!</v>
      </c>
      <c r="AE2615" s="7" t="e">
        <f>IF(U2613=#REF!,1,2)</f>
        <v>#REF!</v>
      </c>
      <c r="AF2615" s="7" t="e">
        <f>IF(V2613=0,2,IF(#REF!="",2,IF(V2613=#REF!,1,2)))</f>
        <v>#REF!</v>
      </c>
      <c r="AG2615" s="7" t="e">
        <f>IF(W2613=0,2,IF(W2613=#REF!,1,2))</f>
        <v>#REF!</v>
      </c>
    </row>
    <row r="2616" spans="1:33" s="7" customFormat="1" ht="17.45" customHeight="1" x14ac:dyDescent="0.15">
      <c r="A2616" s="27" t="e">
        <f>IF(AND(F2616="",G2616="",H2616="",I2616="",L2616=""),"",IF(AND(F2616&lt;&gt;"",G2616&lt;&gt;"",H2616&lt;&gt;"",I2616&lt;&gt;""),"","入力不備あり"))</f>
        <v>#REF!</v>
      </c>
      <c r="B2616" s="623"/>
      <c r="C2616" s="628"/>
      <c r="D2616" s="631"/>
      <c r="E2616" s="523"/>
      <c r="F2616" s="47" t="e">
        <f>IF(#REF!="","",#REF!)</f>
        <v>#REF!</v>
      </c>
      <c r="G2616" s="49" t="e">
        <f>IF(#REF!="","",#REF!)</f>
        <v>#REF!</v>
      </c>
      <c r="H2616" s="54" t="e">
        <f>IF(#REF!="","",#REF!)</f>
        <v>#REF!</v>
      </c>
      <c r="I2616" s="385" t="str">
        <f>IFERROR(INT(G2616*H2616),"")</f>
        <v/>
      </c>
      <c r="J2616" s="386"/>
      <c r="K2616" s="387"/>
      <c r="L2616" s="613" t="e">
        <f>IF(#REF!="","",#REF!)</f>
        <v>#REF!</v>
      </c>
      <c r="M2616" s="613"/>
      <c r="N2616" s="613"/>
      <c r="O2616" s="613"/>
      <c r="P2616" s="613"/>
      <c r="Q2616" s="613"/>
      <c r="R2616" s="613"/>
      <c r="S2616" s="614"/>
      <c r="T2616" s="567"/>
      <c r="U2616" s="416"/>
      <c r="V2616" s="666"/>
      <c r="W2616" s="565"/>
      <c r="X2616" s="23" t="e">
        <f>IF(AND(Y2616=3,Z2616=3,AA2616=3),"",IF(AND(Y2616=1,Z2616=1,AA2616=1,AB2616=1),"","入力不備あり"))</f>
        <v>#REF!</v>
      </c>
      <c r="Y2616" s="7">
        <f>IFERROR(IF(F2616="",3,IF(AND(F2616&gt;=1,(MOD(F2616,1)=0)),1,IF(AND(F2616=0,L2616&lt;&gt;""),1,2))),2)</f>
        <v>2</v>
      </c>
      <c r="Z2616" s="7" t="e">
        <f>IF(G2616="",3,IF(G2616&lt;=1600,1,2))</f>
        <v>#REF!</v>
      </c>
      <c r="AA2616" s="7" t="e">
        <f>IF(H2616="",3,IF(H2616&gt;=0,1,2))</f>
        <v>#REF!</v>
      </c>
      <c r="AB2616" s="7" t="e">
        <f>IF(I2616=#REF!,1,2)</f>
        <v>#REF!</v>
      </c>
    </row>
    <row r="2617" spans="1:33" s="7" customFormat="1" ht="17.45" customHeight="1" x14ac:dyDescent="0.15">
      <c r="A2617" s="27" t="e">
        <f>IF(AND(F2617="",G2617="",H2617="",I2617="",L2617=""),"",IF(AND(F2617&lt;&gt;"",G2617&lt;&gt;"",H2617&lt;&gt;"",I2617&lt;&gt;""),"","入力不備あり"))</f>
        <v>#REF!</v>
      </c>
      <c r="B2617" s="623"/>
      <c r="C2617" s="628"/>
      <c r="D2617" s="631"/>
      <c r="E2617" s="523"/>
      <c r="F2617" s="47" t="e">
        <f>IF(#REF!="","",#REF!)</f>
        <v>#REF!</v>
      </c>
      <c r="G2617" s="49" t="e">
        <f>IF(#REF!="","",#REF!)</f>
        <v>#REF!</v>
      </c>
      <c r="H2617" s="54" t="e">
        <f>IF(#REF!="","",#REF!)</f>
        <v>#REF!</v>
      </c>
      <c r="I2617" s="385" t="str">
        <f t="shared" ref="I2617:I2634" si="456">IFERROR(INT(G2617*H2617),"")</f>
        <v/>
      </c>
      <c r="J2617" s="386"/>
      <c r="K2617" s="387"/>
      <c r="L2617" s="613" t="e">
        <f>IF(#REF!="","",#REF!)</f>
        <v>#REF!</v>
      </c>
      <c r="M2617" s="613"/>
      <c r="N2617" s="613"/>
      <c r="O2617" s="613"/>
      <c r="P2617" s="613"/>
      <c r="Q2617" s="613"/>
      <c r="R2617" s="613"/>
      <c r="S2617" s="614"/>
      <c r="T2617" s="567"/>
      <c r="U2617" s="416"/>
      <c r="V2617" s="666"/>
      <c r="W2617" s="565"/>
      <c r="X2617" s="23" t="e">
        <f t="shared" ref="X2617:X2634" si="457">IF(AND(Y2617=3,Z2617=3,AA2617=3),"",IF(AND(Y2617=1,Z2617=1,AA2617=1,AB2617=1),"","入力不備あり"))</f>
        <v>#REF!</v>
      </c>
      <c r="Y2617" s="7">
        <f t="shared" ref="Y2617:Y2634" si="458">IFERROR(IF(F2617="",3,IF(AND(F2617&gt;=1,(MOD(F2617,1)=0)),1,IF(AND(F2617=0,L2617&lt;&gt;""),1,2))),2)</f>
        <v>2</v>
      </c>
      <c r="Z2617" s="7" t="e">
        <f t="shared" ref="Z2617:Z2634" si="459">IF(G2617="",3,IF(G2617&lt;=1600,1,2))</f>
        <v>#REF!</v>
      </c>
      <c r="AA2617" s="7" t="e">
        <f t="shared" ref="AA2617:AA2634" si="460">IF(H2617="",3,IF(H2617&gt;=0,1,2))</f>
        <v>#REF!</v>
      </c>
      <c r="AB2617" s="7" t="e">
        <f>IF(I2617=#REF!,1,2)</f>
        <v>#REF!</v>
      </c>
    </row>
    <row r="2618" spans="1:33" s="7" customFormat="1" ht="17.45" customHeight="1" x14ac:dyDescent="0.15">
      <c r="A2618" s="27" t="e">
        <f t="shared" ref="A2618:A2634" si="461">IF(AND(F2618="",G2618="",H2618="",I2618="",L2618=""),"",IF(AND(F2618&lt;&gt;"",G2618&lt;&gt;"",H2618&lt;&gt;"",I2618&lt;&gt;""),"","入力不備あり"))</f>
        <v>#REF!</v>
      </c>
      <c r="B2618" s="623"/>
      <c r="C2618" s="628"/>
      <c r="D2618" s="631"/>
      <c r="E2618" s="523"/>
      <c r="F2618" s="47" t="e">
        <f>IF(#REF!="","",#REF!)</f>
        <v>#REF!</v>
      </c>
      <c r="G2618" s="49" t="e">
        <f>IF(#REF!="","",#REF!)</f>
        <v>#REF!</v>
      </c>
      <c r="H2618" s="54" t="e">
        <f>IF(#REF!="","",#REF!)</f>
        <v>#REF!</v>
      </c>
      <c r="I2618" s="385" t="str">
        <f t="shared" si="456"/>
        <v/>
      </c>
      <c r="J2618" s="386"/>
      <c r="K2618" s="387"/>
      <c r="L2618" s="613" t="e">
        <f>IF(#REF!="","",#REF!)</f>
        <v>#REF!</v>
      </c>
      <c r="M2618" s="613"/>
      <c r="N2618" s="613"/>
      <c r="O2618" s="613"/>
      <c r="P2618" s="613"/>
      <c r="Q2618" s="613"/>
      <c r="R2618" s="613"/>
      <c r="S2618" s="614"/>
      <c r="T2618" s="567"/>
      <c r="U2618" s="416"/>
      <c r="V2618" s="666"/>
      <c r="W2618" s="565"/>
      <c r="X2618" s="23" t="e">
        <f t="shared" si="457"/>
        <v>#REF!</v>
      </c>
      <c r="Y2618" s="7">
        <f t="shared" si="458"/>
        <v>2</v>
      </c>
      <c r="Z2618" s="7" t="e">
        <f t="shared" si="459"/>
        <v>#REF!</v>
      </c>
      <c r="AA2618" s="7" t="e">
        <f t="shared" si="460"/>
        <v>#REF!</v>
      </c>
      <c r="AB2618" s="7" t="e">
        <f>IF(I2618=#REF!,1,2)</f>
        <v>#REF!</v>
      </c>
    </row>
    <row r="2619" spans="1:33" s="7" customFormat="1" ht="17.45" customHeight="1" x14ac:dyDescent="0.15">
      <c r="A2619" s="27" t="e">
        <f t="shared" si="461"/>
        <v>#REF!</v>
      </c>
      <c r="B2619" s="623"/>
      <c r="C2619" s="628"/>
      <c r="D2619" s="631"/>
      <c r="E2619" s="523"/>
      <c r="F2619" s="47" t="e">
        <f>IF(#REF!="","",#REF!)</f>
        <v>#REF!</v>
      </c>
      <c r="G2619" s="49" t="e">
        <f>IF(#REF!="","",#REF!)</f>
        <v>#REF!</v>
      </c>
      <c r="H2619" s="54" t="e">
        <f>IF(#REF!="","",#REF!)</f>
        <v>#REF!</v>
      </c>
      <c r="I2619" s="385" t="str">
        <f t="shared" si="456"/>
        <v/>
      </c>
      <c r="J2619" s="386"/>
      <c r="K2619" s="387"/>
      <c r="L2619" s="613" t="e">
        <f>IF(#REF!="","",#REF!)</f>
        <v>#REF!</v>
      </c>
      <c r="M2619" s="613"/>
      <c r="N2619" s="613"/>
      <c r="O2619" s="613"/>
      <c r="P2619" s="613"/>
      <c r="Q2619" s="613"/>
      <c r="R2619" s="613"/>
      <c r="S2619" s="614"/>
      <c r="T2619" s="567"/>
      <c r="U2619" s="416"/>
      <c r="V2619" s="666"/>
      <c r="W2619" s="565"/>
      <c r="X2619" s="23" t="e">
        <f t="shared" si="457"/>
        <v>#REF!</v>
      </c>
      <c r="Y2619" s="7">
        <f t="shared" si="458"/>
        <v>2</v>
      </c>
      <c r="Z2619" s="7" t="e">
        <f t="shared" si="459"/>
        <v>#REF!</v>
      </c>
      <c r="AA2619" s="7" t="e">
        <f t="shared" si="460"/>
        <v>#REF!</v>
      </c>
      <c r="AB2619" s="7" t="e">
        <f>IF(I2619=#REF!,1,2)</f>
        <v>#REF!</v>
      </c>
    </row>
    <row r="2620" spans="1:33" s="7" customFormat="1" ht="17.45" customHeight="1" x14ac:dyDescent="0.15">
      <c r="A2620" s="27" t="e">
        <f t="shared" si="461"/>
        <v>#REF!</v>
      </c>
      <c r="B2620" s="623"/>
      <c r="C2620" s="628"/>
      <c r="D2620" s="631"/>
      <c r="E2620" s="523"/>
      <c r="F2620" s="47" t="e">
        <f>IF(#REF!="","",#REF!)</f>
        <v>#REF!</v>
      </c>
      <c r="G2620" s="49" t="e">
        <f>IF(#REF!="","",#REF!)</f>
        <v>#REF!</v>
      </c>
      <c r="H2620" s="54" t="e">
        <f>IF(#REF!="","",#REF!)</f>
        <v>#REF!</v>
      </c>
      <c r="I2620" s="385" t="str">
        <f t="shared" si="456"/>
        <v/>
      </c>
      <c r="J2620" s="386"/>
      <c r="K2620" s="387"/>
      <c r="L2620" s="613" t="e">
        <f>IF(#REF!="","",#REF!)</f>
        <v>#REF!</v>
      </c>
      <c r="M2620" s="613"/>
      <c r="N2620" s="613"/>
      <c r="O2620" s="613"/>
      <c r="P2620" s="613"/>
      <c r="Q2620" s="613"/>
      <c r="R2620" s="613"/>
      <c r="S2620" s="614"/>
      <c r="T2620" s="567"/>
      <c r="U2620" s="416"/>
      <c r="V2620" s="666"/>
      <c r="W2620" s="565"/>
      <c r="X2620" s="23" t="e">
        <f t="shared" si="457"/>
        <v>#REF!</v>
      </c>
      <c r="Y2620" s="7">
        <f t="shared" si="458"/>
        <v>2</v>
      </c>
      <c r="Z2620" s="7" t="e">
        <f t="shared" si="459"/>
        <v>#REF!</v>
      </c>
      <c r="AA2620" s="7" t="e">
        <f t="shared" si="460"/>
        <v>#REF!</v>
      </c>
      <c r="AB2620" s="7" t="e">
        <f>IF(I2620=#REF!,1,2)</f>
        <v>#REF!</v>
      </c>
    </row>
    <row r="2621" spans="1:33" s="7" customFormat="1" ht="17.45" customHeight="1" x14ac:dyDescent="0.15">
      <c r="A2621" s="27" t="e">
        <f t="shared" si="461"/>
        <v>#REF!</v>
      </c>
      <c r="B2621" s="623"/>
      <c r="C2621" s="628"/>
      <c r="D2621" s="631"/>
      <c r="E2621" s="523"/>
      <c r="F2621" s="47" t="e">
        <f>IF(#REF!="","",#REF!)</f>
        <v>#REF!</v>
      </c>
      <c r="G2621" s="49" t="e">
        <f>IF(#REF!="","",#REF!)</f>
        <v>#REF!</v>
      </c>
      <c r="H2621" s="54" t="e">
        <f>IF(#REF!="","",#REF!)</f>
        <v>#REF!</v>
      </c>
      <c r="I2621" s="385" t="str">
        <f t="shared" si="456"/>
        <v/>
      </c>
      <c r="J2621" s="386"/>
      <c r="K2621" s="387"/>
      <c r="L2621" s="613" t="e">
        <f>IF(#REF!="","",#REF!)</f>
        <v>#REF!</v>
      </c>
      <c r="M2621" s="613"/>
      <c r="N2621" s="613"/>
      <c r="O2621" s="613"/>
      <c r="P2621" s="613"/>
      <c r="Q2621" s="613"/>
      <c r="R2621" s="613"/>
      <c r="S2621" s="614"/>
      <c r="T2621" s="567"/>
      <c r="U2621" s="416"/>
      <c r="V2621" s="666"/>
      <c r="W2621" s="565"/>
      <c r="X2621" s="23" t="e">
        <f t="shared" si="457"/>
        <v>#REF!</v>
      </c>
      <c r="Y2621" s="7">
        <f t="shared" si="458"/>
        <v>2</v>
      </c>
      <c r="Z2621" s="7" t="e">
        <f t="shared" si="459"/>
        <v>#REF!</v>
      </c>
      <c r="AA2621" s="7" t="e">
        <f t="shared" si="460"/>
        <v>#REF!</v>
      </c>
      <c r="AB2621" s="7" t="e">
        <f>IF(I2621=#REF!,1,2)</f>
        <v>#REF!</v>
      </c>
    </row>
    <row r="2622" spans="1:33" s="7" customFormat="1" ht="17.45" customHeight="1" x14ac:dyDescent="0.15">
      <c r="A2622" s="27" t="e">
        <f t="shared" si="461"/>
        <v>#REF!</v>
      </c>
      <c r="B2622" s="623"/>
      <c r="C2622" s="628"/>
      <c r="D2622" s="631"/>
      <c r="E2622" s="523"/>
      <c r="F2622" s="47" t="e">
        <f>IF(#REF!="","",#REF!)</f>
        <v>#REF!</v>
      </c>
      <c r="G2622" s="49" t="e">
        <f>IF(#REF!="","",#REF!)</f>
        <v>#REF!</v>
      </c>
      <c r="H2622" s="54" t="e">
        <f>IF(#REF!="","",#REF!)</f>
        <v>#REF!</v>
      </c>
      <c r="I2622" s="385" t="str">
        <f t="shared" si="456"/>
        <v/>
      </c>
      <c r="J2622" s="386"/>
      <c r="K2622" s="387"/>
      <c r="L2622" s="613" t="e">
        <f>IF(#REF!="","",#REF!)</f>
        <v>#REF!</v>
      </c>
      <c r="M2622" s="613"/>
      <c r="N2622" s="613"/>
      <c r="O2622" s="613"/>
      <c r="P2622" s="613"/>
      <c r="Q2622" s="613"/>
      <c r="R2622" s="613"/>
      <c r="S2622" s="614"/>
      <c r="T2622" s="567"/>
      <c r="U2622" s="416"/>
      <c r="V2622" s="666"/>
      <c r="W2622" s="565"/>
      <c r="X2622" s="23" t="e">
        <f t="shared" si="457"/>
        <v>#REF!</v>
      </c>
      <c r="Y2622" s="7">
        <f t="shared" si="458"/>
        <v>2</v>
      </c>
      <c r="Z2622" s="7" t="e">
        <f t="shared" si="459"/>
        <v>#REF!</v>
      </c>
      <c r="AA2622" s="7" t="e">
        <f t="shared" si="460"/>
        <v>#REF!</v>
      </c>
      <c r="AB2622" s="7" t="e">
        <f>IF(I2622=#REF!,1,2)</f>
        <v>#REF!</v>
      </c>
    </row>
    <row r="2623" spans="1:33" s="7" customFormat="1" ht="17.45" customHeight="1" x14ac:dyDescent="0.15">
      <c r="A2623" s="27" t="e">
        <f t="shared" si="461"/>
        <v>#REF!</v>
      </c>
      <c r="B2623" s="623"/>
      <c r="C2623" s="628"/>
      <c r="D2623" s="631"/>
      <c r="E2623" s="523"/>
      <c r="F2623" s="47" t="e">
        <f>IF(#REF!="","",#REF!)</f>
        <v>#REF!</v>
      </c>
      <c r="G2623" s="49" t="e">
        <f>IF(#REF!="","",#REF!)</f>
        <v>#REF!</v>
      </c>
      <c r="H2623" s="54" t="e">
        <f>IF(#REF!="","",#REF!)</f>
        <v>#REF!</v>
      </c>
      <c r="I2623" s="385" t="str">
        <f t="shared" si="456"/>
        <v/>
      </c>
      <c r="J2623" s="386"/>
      <c r="K2623" s="387"/>
      <c r="L2623" s="613" t="e">
        <f>IF(#REF!="","",#REF!)</f>
        <v>#REF!</v>
      </c>
      <c r="M2623" s="613"/>
      <c r="N2623" s="613"/>
      <c r="O2623" s="613"/>
      <c r="P2623" s="613"/>
      <c r="Q2623" s="613"/>
      <c r="R2623" s="613"/>
      <c r="S2623" s="614"/>
      <c r="T2623" s="567"/>
      <c r="U2623" s="416"/>
      <c r="V2623" s="666"/>
      <c r="W2623" s="565"/>
      <c r="X2623" s="23" t="e">
        <f t="shared" si="457"/>
        <v>#REF!</v>
      </c>
      <c r="Y2623" s="7">
        <f t="shared" si="458"/>
        <v>2</v>
      </c>
      <c r="Z2623" s="7" t="e">
        <f t="shared" si="459"/>
        <v>#REF!</v>
      </c>
      <c r="AA2623" s="7" t="e">
        <f t="shared" si="460"/>
        <v>#REF!</v>
      </c>
      <c r="AB2623" s="7" t="e">
        <f>IF(I2623=#REF!,1,2)</f>
        <v>#REF!</v>
      </c>
    </row>
    <row r="2624" spans="1:33" s="7" customFormat="1" ht="17.45" customHeight="1" x14ac:dyDescent="0.15">
      <c r="A2624" s="27" t="e">
        <f t="shared" si="461"/>
        <v>#REF!</v>
      </c>
      <c r="B2624" s="623"/>
      <c r="C2624" s="628"/>
      <c r="D2624" s="631"/>
      <c r="E2624" s="523"/>
      <c r="F2624" s="47" t="e">
        <f>IF(#REF!="","",#REF!)</f>
        <v>#REF!</v>
      </c>
      <c r="G2624" s="49" t="e">
        <f>IF(#REF!="","",#REF!)</f>
        <v>#REF!</v>
      </c>
      <c r="H2624" s="54" t="e">
        <f>IF(#REF!="","",#REF!)</f>
        <v>#REF!</v>
      </c>
      <c r="I2624" s="385" t="str">
        <f t="shared" si="456"/>
        <v/>
      </c>
      <c r="J2624" s="386"/>
      <c r="K2624" s="387"/>
      <c r="L2624" s="613" t="e">
        <f>IF(#REF!="","",#REF!)</f>
        <v>#REF!</v>
      </c>
      <c r="M2624" s="613"/>
      <c r="N2624" s="613"/>
      <c r="O2624" s="613"/>
      <c r="P2624" s="613"/>
      <c r="Q2624" s="613"/>
      <c r="R2624" s="613"/>
      <c r="S2624" s="614"/>
      <c r="T2624" s="567"/>
      <c r="U2624" s="416"/>
      <c r="V2624" s="666"/>
      <c r="W2624" s="565"/>
      <c r="X2624" s="23" t="e">
        <f t="shared" si="457"/>
        <v>#REF!</v>
      </c>
      <c r="Y2624" s="7">
        <f t="shared" si="458"/>
        <v>2</v>
      </c>
      <c r="Z2624" s="7" t="e">
        <f t="shared" si="459"/>
        <v>#REF!</v>
      </c>
      <c r="AA2624" s="7" t="e">
        <f t="shared" si="460"/>
        <v>#REF!</v>
      </c>
      <c r="AB2624" s="7" t="e">
        <f>IF(I2624=#REF!,1,2)</f>
        <v>#REF!</v>
      </c>
    </row>
    <row r="2625" spans="1:30" s="7" customFormat="1" ht="17.45" customHeight="1" x14ac:dyDescent="0.15">
      <c r="A2625" s="27" t="e">
        <f t="shared" si="461"/>
        <v>#REF!</v>
      </c>
      <c r="B2625" s="623"/>
      <c r="C2625" s="628"/>
      <c r="D2625" s="631"/>
      <c r="E2625" s="523"/>
      <c r="F2625" s="47" t="e">
        <f>IF(#REF!="","",#REF!)</f>
        <v>#REF!</v>
      </c>
      <c r="G2625" s="49" t="e">
        <f>IF(#REF!="","",#REF!)</f>
        <v>#REF!</v>
      </c>
      <c r="H2625" s="54" t="e">
        <f>IF(#REF!="","",#REF!)</f>
        <v>#REF!</v>
      </c>
      <c r="I2625" s="385" t="str">
        <f t="shared" si="456"/>
        <v/>
      </c>
      <c r="J2625" s="386"/>
      <c r="K2625" s="387"/>
      <c r="L2625" s="613" t="e">
        <f>IF(#REF!="","",#REF!)</f>
        <v>#REF!</v>
      </c>
      <c r="M2625" s="613"/>
      <c r="N2625" s="613"/>
      <c r="O2625" s="613"/>
      <c r="P2625" s="613"/>
      <c r="Q2625" s="613"/>
      <c r="R2625" s="613"/>
      <c r="S2625" s="614"/>
      <c r="T2625" s="567"/>
      <c r="U2625" s="416"/>
      <c r="V2625" s="666"/>
      <c r="W2625" s="565"/>
      <c r="X2625" s="23" t="e">
        <f t="shared" si="457"/>
        <v>#REF!</v>
      </c>
      <c r="Y2625" s="7">
        <f t="shared" si="458"/>
        <v>2</v>
      </c>
      <c r="Z2625" s="7" t="e">
        <f t="shared" si="459"/>
        <v>#REF!</v>
      </c>
      <c r="AA2625" s="7" t="e">
        <f t="shared" si="460"/>
        <v>#REF!</v>
      </c>
      <c r="AB2625" s="7" t="e">
        <f>IF(I2625=#REF!,1,2)</f>
        <v>#REF!</v>
      </c>
    </row>
    <row r="2626" spans="1:30" s="7" customFormat="1" ht="17.45" customHeight="1" x14ac:dyDescent="0.15">
      <c r="A2626" s="27" t="e">
        <f t="shared" si="461"/>
        <v>#REF!</v>
      </c>
      <c r="B2626" s="623"/>
      <c r="C2626" s="628"/>
      <c r="D2626" s="631"/>
      <c r="E2626" s="523"/>
      <c r="F2626" s="47" t="e">
        <f>IF(#REF!="","",#REF!)</f>
        <v>#REF!</v>
      </c>
      <c r="G2626" s="49" t="e">
        <f>IF(#REF!="","",#REF!)</f>
        <v>#REF!</v>
      </c>
      <c r="H2626" s="54" t="e">
        <f>IF(#REF!="","",#REF!)</f>
        <v>#REF!</v>
      </c>
      <c r="I2626" s="385" t="str">
        <f t="shared" si="456"/>
        <v/>
      </c>
      <c r="J2626" s="386"/>
      <c r="K2626" s="387"/>
      <c r="L2626" s="613" t="e">
        <f>IF(#REF!="","",#REF!)</f>
        <v>#REF!</v>
      </c>
      <c r="M2626" s="613"/>
      <c r="N2626" s="613"/>
      <c r="O2626" s="613"/>
      <c r="P2626" s="613"/>
      <c r="Q2626" s="613"/>
      <c r="R2626" s="613"/>
      <c r="S2626" s="614"/>
      <c r="T2626" s="567"/>
      <c r="U2626" s="416"/>
      <c r="V2626" s="666"/>
      <c r="W2626" s="565"/>
      <c r="X2626" s="23" t="e">
        <f t="shared" si="457"/>
        <v>#REF!</v>
      </c>
      <c r="Y2626" s="7">
        <f t="shared" si="458"/>
        <v>2</v>
      </c>
      <c r="Z2626" s="7" t="e">
        <f t="shared" si="459"/>
        <v>#REF!</v>
      </c>
      <c r="AA2626" s="7" t="e">
        <f t="shared" si="460"/>
        <v>#REF!</v>
      </c>
      <c r="AB2626" s="7" t="e">
        <f>IF(I2626=#REF!,1,2)</f>
        <v>#REF!</v>
      </c>
    </row>
    <row r="2627" spans="1:30" s="7" customFormat="1" ht="17.45" customHeight="1" x14ac:dyDescent="0.15">
      <c r="A2627" s="27" t="e">
        <f t="shared" si="461"/>
        <v>#REF!</v>
      </c>
      <c r="B2627" s="623"/>
      <c r="C2627" s="628"/>
      <c r="D2627" s="631"/>
      <c r="E2627" s="523"/>
      <c r="F2627" s="47" t="e">
        <f>IF(#REF!="","",#REF!)</f>
        <v>#REF!</v>
      </c>
      <c r="G2627" s="49" t="e">
        <f>IF(#REF!="","",#REF!)</f>
        <v>#REF!</v>
      </c>
      <c r="H2627" s="54" t="e">
        <f>IF(#REF!="","",#REF!)</f>
        <v>#REF!</v>
      </c>
      <c r="I2627" s="385" t="str">
        <f t="shared" si="456"/>
        <v/>
      </c>
      <c r="J2627" s="386"/>
      <c r="K2627" s="387"/>
      <c r="L2627" s="613" t="e">
        <f>IF(#REF!="","",#REF!)</f>
        <v>#REF!</v>
      </c>
      <c r="M2627" s="613"/>
      <c r="N2627" s="613"/>
      <c r="O2627" s="613"/>
      <c r="P2627" s="613"/>
      <c r="Q2627" s="613"/>
      <c r="R2627" s="613"/>
      <c r="S2627" s="614"/>
      <c r="T2627" s="567"/>
      <c r="U2627" s="416"/>
      <c r="V2627" s="666"/>
      <c r="W2627" s="565"/>
      <c r="X2627" s="23" t="e">
        <f t="shared" si="457"/>
        <v>#REF!</v>
      </c>
      <c r="Y2627" s="7">
        <f t="shared" si="458"/>
        <v>2</v>
      </c>
      <c r="Z2627" s="7" t="e">
        <f t="shared" si="459"/>
        <v>#REF!</v>
      </c>
      <c r="AA2627" s="7" t="e">
        <f t="shared" si="460"/>
        <v>#REF!</v>
      </c>
      <c r="AB2627" s="7" t="e">
        <f>IF(I2627=#REF!,1,2)</f>
        <v>#REF!</v>
      </c>
    </row>
    <row r="2628" spans="1:30" s="7" customFormat="1" ht="17.45" customHeight="1" x14ac:dyDescent="0.15">
      <c r="A2628" s="27" t="e">
        <f t="shared" si="461"/>
        <v>#REF!</v>
      </c>
      <c r="B2628" s="623"/>
      <c r="C2628" s="628"/>
      <c r="D2628" s="631"/>
      <c r="E2628" s="523"/>
      <c r="F2628" s="47" t="e">
        <f>IF(#REF!="","",#REF!)</f>
        <v>#REF!</v>
      </c>
      <c r="G2628" s="49" t="e">
        <f>IF(#REF!="","",#REF!)</f>
        <v>#REF!</v>
      </c>
      <c r="H2628" s="54" t="e">
        <f>IF(#REF!="","",#REF!)</f>
        <v>#REF!</v>
      </c>
      <c r="I2628" s="385" t="str">
        <f t="shared" si="456"/>
        <v/>
      </c>
      <c r="J2628" s="386"/>
      <c r="K2628" s="387"/>
      <c r="L2628" s="613" t="e">
        <f>IF(#REF!="","",#REF!)</f>
        <v>#REF!</v>
      </c>
      <c r="M2628" s="613"/>
      <c r="N2628" s="613"/>
      <c r="O2628" s="613"/>
      <c r="P2628" s="613"/>
      <c r="Q2628" s="613"/>
      <c r="R2628" s="613"/>
      <c r="S2628" s="614"/>
      <c r="T2628" s="567"/>
      <c r="U2628" s="416"/>
      <c r="V2628" s="666"/>
      <c r="W2628" s="565"/>
      <c r="X2628" s="23" t="e">
        <f t="shared" si="457"/>
        <v>#REF!</v>
      </c>
      <c r="Y2628" s="7">
        <f t="shared" si="458"/>
        <v>2</v>
      </c>
      <c r="Z2628" s="7" t="e">
        <f t="shared" si="459"/>
        <v>#REF!</v>
      </c>
      <c r="AA2628" s="7" t="e">
        <f t="shared" si="460"/>
        <v>#REF!</v>
      </c>
      <c r="AB2628" s="7" t="e">
        <f>IF(I2628=#REF!,1,2)</f>
        <v>#REF!</v>
      </c>
    </row>
    <row r="2629" spans="1:30" s="7" customFormat="1" ht="17.45" customHeight="1" x14ac:dyDescent="0.15">
      <c r="A2629" s="27" t="e">
        <f t="shared" si="461"/>
        <v>#REF!</v>
      </c>
      <c r="B2629" s="623"/>
      <c r="C2629" s="628"/>
      <c r="D2629" s="631"/>
      <c r="E2629" s="523"/>
      <c r="F2629" s="47" t="e">
        <f>IF(#REF!="","",#REF!)</f>
        <v>#REF!</v>
      </c>
      <c r="G2629" s="49" t="e">
        <f>IF(#REF!="","",#REF!)</f>
        <v>#REF!</v>
      </c>
      <c r="H2629" s="54" t="e">
        <f>IF(#REF!="","",#REF!)</f>
        <v>#REF!</v>
      </c>
      <c r="I2629" s="385" t="str">
        <f t="shared" si="456"/>
        <v/>
      </c>
      <c r="J2629" s="386"/>
      <c r="K2629" s="387"/>
      <c r="L2629" s="613" t="e">
        <f>IF(#REF!="","",#REF!)</f>
        <v>#REF!</v>
      </c>
      <c r="M2629" s="613"/>
      <c r="N2629" s="613"/>
      <c r="O2629" s="613"/>
      <c r="P2629" s="613"/>
      <c r="Q2629" s="613"/>
      <c r="R2629" s="613"/>
      <c r="S2629" s="614"/>
      <c r="T2629" s="567"/>
      <c r="U2629" s="416"/>
      <c r="V2629" s="666"/>
      <c r="W2629" s="565"/>
      <c r="X2629" s="23" t="e">
        <f t="shared" si="457"/>
        <v>#REF!</v>
      </c>
      <c r="Y2629" s="7">
        <f t="shared" si="458"/>
        <v>2</v>
      </c>
      <c r="Z2629" s="7" t="e">
        <f t="shared" si="459"/>
        <v>#REF!</v>
      </c>
      <c r="AA2629" s="7" t="e">
        <f t="shared" si="460"/>
        <v>#REF!</v>
      </c>
      <c r="AB2629" s="7" t="e">
        <f>IF(I2629=#REF!,1,2)</f>
        <v>#REF!</v>
      </c>
    </row>
    <row r="2630" spans="1:30" s="7" customFormat="1" ht="17.45" customHeight="1" x14ac:dyDescent="0.15">
      <c r="A2630" s="27" t="e">
        <f t="shared" si="461"/>
        <v>#REF!</v>
      </c>
      <c r="B2630" s="623"/>
      <c r="C2630" s="628"/>
      <c r="D2630" s="631"/>
      <c r="E2630" s="523"/>
      <c r="F2630" s="47" t="e">
        <f>IF(#REF!="","",#REF!)</f>
        <v>#REF!</v>
      </c>
      <c r="G2630" s="49" t="e">
        <f>IF(#REF!="","",#REF!)</f>
        <v>#REF!</v>
      </c>
      <c r="H2630" s="54" t="e">
        <f>IF(#REF!="","",#REF!)</f>
        <v>#REF!</v>
      </c>
      <c r="I2630" s="385" t="str">
        <f t="shared" si="456"/>
        <v/>
      </c>
      <c r="J2630" s="386"/>
      <c r="K2630" s="387"/>
      <c r="L2630" s="613" t="e">
        <f>IF(#REF!="","",#REF!)</f>
        <v>#REF!</v>
      </c>
      <c r="M2630" s="613"/>
      <c r="N2630" s="613"/>
      <c r="O2630" s="613"/>
      <c r="P2630" s="613"/>
      <c r="Q2630" s="613"/>
      <c r="R2630" s="613"/>
      <c r="S2630" s="614"/>
      <c r="T2630" s="567"/>
      <c r="U2630" s="416"/>
      <c r="V2630" s="666"/>
      <c r="W2630" s="565"/>
      <c r="X2630" s="23" t="e">
        <f t="shared" si="457"/>
        <v>#REF!</v>
      </c>
      <c r="Y2630" s="7">
        <f t="shared" si="458"/>
        <v>2</v>
      </c>
      <c r="Z2630" s="7" t="e">
        <f t="shared" si="459"/>
        <v>#REF!</v>
      </c>
      <c r="AA2630" s="7" t="e">
        <f t="shared" si="460"/>
        <v>#REF!</v>
      </c>
      <c r="AB2630" s="7" t="e">
        <f>IF(I2630=#REF!,1,2)</f>
        <v>#REF!</v>
      </c>
    </row>
    <row r="2631" spans="1:30" s="7" customFormat="1" ht="17.45" customHeight="1" x14ac:dyDescent="0.15">
      <c r="A2631" s="27" t="e">
        <f t="shared" si="461"/>
        <v>#REF!</v>
      </c>
      <c r="B2631" s="623"/>
      <c r="C2631" s="628"/>
      <c r="D2631" s="631"/>
      <c r="E2631" s="523"/>
      <c r="F2631" s="47" t="e">
        <f>IF(#REF!="","",#REF!)</f>
        <v>#REF!</v>
      </c>
      <c r="G2631" s="49" t="e">
        <f>IF(#REF!="","",#REF!)</f>
        <v>#REF!</v>
      </c>
      <c r="H2631" s="54" t="e">
        <f>IF(#REF!="","",#REF!)</f>
        <v>#REF!</v>
      </c>
      <c r="I2631" s="385" t="str">
        <f t="shared" si="456"/>
        <v/>
      </c>
      <c r="J2631" s="386"/>
      <c r="K2631" s="387"/>
      <c r="L2631" s="613" t="e">
        <f>IF(#REF!="","",#REF!)</f>
        <v>#REF!</v>
      </c>
      <c r="M2631" s="613"/>
      <c r="N2631" s="613"/>
      <c r="O2631" s="613"/>
      <c r="P2631" s="613"/>
      <c r="Q2631" s="613"/>
      <c r="R2631" s="613"/>
      <c r="S2631" s="614"/>
      <c r="T2631" s="567"/>
      <c r="U2631" s="416"/>
      <c r="V2631" s="666"/>
      <c r="W2631" s="565"/>
      <c r="X2631" s="23" t="e">
        <f t="shared" si="457"/>
        <v>#REF!</v>
      </c>
      <c r="Y2631" s="7">
        <f t="shared" si="458"/>
        <v>2</v>
      </c>
      <c r="Z2631" s="7" t="e">
        <f t="shared" si="459"/>
        <v>#REF!</v>
      </c>
      <c r="AA2631" s="7" t="e">
        <f t="shared" si="460"/>
        <v>#REF!</v>
      </c>
      <c r="AB2631" s="7" t="e">
        <f>IF(I2631=#REF!,1,2)</f>
        <v>#REF!</v>
      </c>
    </row>
    <row r="2632" spans="1:30" s="7" customFormat="1" ht="17.45" customHeight="1" x14ac:dyDescent="0.15">
      <c r="A2632" s="27" t="e">
        <f t="shared" si="461"/>
        <v>#REF!</v>
      </c>
      <c r="B2632" s="623"/>
      <c r="C2632" s="628"/>
      <c r="D2632" s="631"/>
      <c r="E2632" s="523"/>
      <c r="F2632" s="47" t="e">
        <f>IF(#REF!="","",#REF!)</f>
        <v>#REF!</v>
      </c>
      <c r="G2632" s="49" t="e">
        <f>IF(#REF!="","",#REF!)</f>
        <v>#REF!</v>
      </c>
      <c r="H2632" s="54" t="e">
        <f>IF(#REF!="","",#REF!)</f>
        <v>#REF!</v>
      </c>
      <c r="I2632" s="385" t="str">
        <f t="shared" si="456"/>
        <v/>
      </c>
      <c r="J2632" s="386"/>
      <c r="K2632" s="387"/>
      <c r="L2632" s="613" t="e">
        <f>IF(#REF!="","",#REF!)</f>
        <v>#REF!</v>
      </c>
      <c r="M2632" s="613"/>
      <c r="N2632" s="613"/>
      <c r="O2632" s="613"/>
      <c r="P2632" s="613"/>
      <c r="Q2632" s="613"/>
      <c r="R2632" s="613"/>
      <c r="S2632" s="614"/>
      <c r="T2632" s="567"/>
      <c r="U2632" s="416"/>
      <c r="V2632" s="666"/>
      <c r="W2632" s="565"/>
      <c r="X2632" s="23" t="e">
        <f t="shared" si="457"/>
        <v>#REF!</v>
      </c>
      <c r="Y2632" s="7">
        <f t="shared" si="458"/>
        <v>2</v>
      </c>
      <c r="Z2632" s="7" t="e">
        <f t="shared" si="459"/>
        <v>#REF!</v>
      </c>
      <c r="AA2632" s="7" t="e">
        <f t="shared" si="460"/>
        <v>#REF!</v>
      </c>
      <c r="AB2632" s="7" t="e">
        <f>IF(I2632=#REF!,1,2)</f>
        <v>#REF!</v>
      </c>
    </row>
    <row r="2633" spans="1:30" s="7" customFormat="1" ht="17.45" customHeight="1" x14ac:dyDescent="0.15">
      <c r="A2633" s="27" t="e">
        <f t="shared" si="461"/>
        <v>#REF!</v>
      </c>
      <c r="B2633" s="623"/>
      <c r="C2633" s="628"/>
      <c r="D2633" s="631"/>
      <c r="E2633" s="523"/>
      <c r="F2633" s="47" t="e">
        <f>IF(#REF!="","",#REF!)</f>
        <v>#REF!</v>
      </c>
      <c r="G2633" s="49" t="e">
        <f>IF(#REF!="","",#REF!)</f>
        <v>#REF!</v>
      </c>
      <c r="H2633" s="54" t="e">
        <f>IF(#REF!="","",#REF!)</f>
        <v>#REF!</v>
      </c>
      <c r="I2633" s="385" t="str">
        <f t="shared" si="456"/>
        <v/>
      </c>
      <c r="J2633" s="386"/>
      <c r="K2633" s="387"/>
      <c r="L2633" s="613" t="e">
        <f>IF(#REF!="","",#REF!)</f>
        <v>#REF!</v>
      </c>
      <c r="M2633" s="613"/>
      <c r="N2633" s="613"/>
      <c r="O2633" s="613"/>
      <c r="P2633" s="613"/>
      <c r="Q2633" s="613"/>
      <c r="R2633" s="613"/>
      <c r="S2633" s="614"/>
      <c r="T2633" s="567"/>
      <c r="U2633" s="416"/>
      <c r="V2633" s="666"/>
      <c r="W2633" s="565"/>
      <c r="X2633" s="23" t="e">
        <f t="shared" si="457"/>
        <v>#REF!</v>
      </c>
      <c r="Y2633" s="7">
        <f t="shared" si="458"/>
        <v>2</v>
      </c>
      <c r="Z2633" s="7" t="e">
        <f t="shared" si="459"/>
        <v>#REF!</v>
      </c>
      <c r="AA2633" s="7" t="e">
        <f t="shared" si="460"/>
        <v>#REF!</v>
      </c>
      <c r="AB2633" s="7" t="e">
        <f>IF(I2633=#REF!,1,2)</f>
        <v>#REF!</v>
      </c>
    </row>
    <row r="2634" spans="1:30" s="7" customFormat="1" ht="17.45" customHeight="1" thickBot="1" x14ac:dyDescent="0.2">
      <c r="A2634" s="27" t="e">
        <f t="shared" si="461"/>
        <v>#REF!</v>
      </c>
      <c r="B2634" s="623"/>
      <c r="C2634" s="628"/>
      <c r="D2634" s="631"/>
      <c r="E2634" s="523"/>
      <c r="F2634" s="47" t="e">
        <f>IF(#REF!="","",#REF!)</f>
        <v>#REF!</v>
      </c>
      <c r="G2634" s="49" t="e">
        <f>IF(#REF!="","",#REF!)</f>
        <v>#REF!</v>
      </c>
      <c r="H2634" s="54" t="e">
        <f>IF(#REF!="","",#REF!)</f>
        <v>#REF!</v>
      </c>
      <c r="I2634" s="385" t="str">
        <f t="shared" si="456"/>
        <v/>
      </c>
      <c r="J2634" s="386"/>
      <c r="K2634" s="387"/>
      <c r="L2634" s="613" t="e">
        <f>IF(#REF!="","",#REF!)</f>
        <v>#REF!</v>
      </c>
      <c r="M2634" s="613"/>
      <c r="N2634" s="613"/>
      <c r="O2634" s="613"/>
      <c r="P2634" s="613"/>
      <c r="Q2634" s="613"/>
      <c r="R2634" s="613"/>
      <c r="S2634" s="614"/>
      <c r="T2634" s="668"/>
      <c r="U2634" s="416"/>
      <c r="V2634" s="666"/>
      <c r="W2634" s="565"/>
      <c r="X2634" s="23" t="e">
        <f t="shared" si="457"/>
        <v>#REF!</v>
      </c>
      <c r="Y2634" s="7">
        <f t="shared" si="458"/>
        <v>2</v>
      </c>
      <c r="Z2634" s="7" t="e">
        <f t="shared" si="459"/>
        <v>#REF!</v>
      </c>
      <c r="AA2634" s="7" t="e">
        <f t="shared" si="460"/>
        <v>#REF!</v>
      </c>
      <c r="AB2634" s="7" t="e">
        <f>IF(I2634=#REF!,1,2)</f>
        <v>#REF!</v>
      </c>
    </row>
    <row r="2635" spans="1:30" s="7" customFormat="1" ht="36" customHeight="1" thickBot="1" x14ac:dyDescent="0.2">
      <c r="A2635" s="13"/>
      <c r="B2635" s="623"/>
      <c r="C2635" s="628"/>
      <c r="D2635" s="631"/>
      <c r="E2635" s="508" t="s">
        <v>240</v>
      </c>
      <c r="F2635" s="511" t="s">
        <v>206</v>
      </c>
      <c r="G2635" s="435"/>
      <c r="H2635" s="434" t="s">
        <v>207</v>
      </c>
      <c r="I2635" s="435"/>
      <c r="J2635" s="435"/>
      <c r="K2635" s="435"/>
      <c r="L2635" s="436" t="s">
        <v>208</v>
      </c>
      <c r="M2635" s="436"/>
      <c r="N2635" s="436"/>
      <c r="O2635" s="669" t="s">
        <v>209</v>
      </c>
      <c r="P2635" s="670"/>
      <c r="Q2635" s="512" t="s">
        <v>210</v>
      </c>
      <c r="R2635" s="38" t="s">
        <v>206</v>
      </c>
      <c r="S2635" s="39" t="s">
        <v>202</v>
      </c>
      <c r="T2635" s="44" t="s">
        <v>211</v>
      </c>
      <c r="U2635" s="416"/>
      <c r="V2635" s="666"/>
      <c r="W2635" s="565"/>
      <c r="X2635" s="28"/>
      <c r="Y2635" s="21" t="s">
        <v>212</v>
      </c>
      <c r="Z2635" s="21" t="s">
        <v>210</v>
      </c>
      <c r="AB2635" s="45" t="s">
        <v>213</v>
      </c>
      <c r="AC2635" s="45" t="s">
        <v>214</v>
      </c>
      <c r="AD2635" s="22"/>
    </row>
    <row r="2636" spans="1:30" s="7" customFormat="1" ht="15" customHeight="1" x14ac:dyDescent="0.15">
      <c r="A2636" s="29"/>
      <c r="B2636" s="623"/>
      <c r="C2636" s="628"/>
      <c r="D2636" s="631"/>
      <c r="E2636" s="509"/>
      <c r="F2636" s="515" t="e">
        <f>IF(#REF!="","",#REF!)</f>
        <v>#REF!</v>
      </c>
      <c r="G2636" s="516"/>
      <c r="H2636" s="439" t="e">
        <f>IF(#REF!="","",#REF!)</f>
        <v>#REF!</v>
      </c>
      <c r="I2636" s="440"/>
      <c r="J2636" s="440"/>
      <c r="K2636" s="440"/>
      <c r="L2636" s="441" t="e">
        <f>IF(#REF!="","",#REF!)</f>
        <v>#REF!</v>
      </c>
      <c r="M2636" s="442"/>
      <c r="N2636" s="442"/>
      <c r="O2636" s="443" t="e">
        <f>SUM($L2636:$N2638)</f>
        <v>#REF!</v>
      </c>
      <c r="P2636" s="444"/>
      <c r="Q2636" s="513"/>
      <c r="R2636" s="42" t="e">
        <f>IF(#REF!="","",#REF!)</f>
        <v>#REF!</v>
      </c>
      <c r="S2636" s="40" t="e">
        <f>IF(#REF!="","",#REF!)</f>
        <v>#REF!</v>
      </c>
      <c r="T2636" s="617" t="e">
        <f>SUM($S2636:$S2638)</f>
        <v>#REF!</v>
      </c>
      <c r="U2636" s="416"/>
      <c r="V2636" s="666"/>
      <c r="W2636" s="565"/>
      <c r="X2636" s="23" t="e">
        <f>IF(OR(Y2636=2,Z2636=2,AB2636=2,AC2636=2),"入力不備あり","")</f>
        <v>#REF!</v>
      </c>
      <c r="Y2636" s="41" t="e">
        <f>IF(AND(F2636="",H2636="",L2636=""),"",IF(AND(F2636&lt;&gt;"",F2636&gt;0,L2636&lt;&gt;"",L2636&gt;0,H2636="○"),"",2))</f>
        <v>#REF!</v>
      </c>
      <c r="Z2636" s="41" t="e">
        <f>IF(AND(R2636="",S2636=""),"",IF(AND(R2636&gt;0,R2636&lt;&gt;"",S2636&gt;0,S2636&lt;&gt;""),"",2))</f>
        <v>#REF!</v>
      </c>
      <c r="AA2636" s="30"/>
      <c r="AB2636" s="7" t="e">
        <f>IF(AND(O2636=0,#REF!=0),"",IF(O2636=#REF!,1,2))</f>
        <v>#REF!</v>
      </c>
      <c r="AC2636" s="7" t="e">
        <f>IF(AND(T2636=0,#REF!=0),"",IF(T2636=#REF!,1,2))</f>
        <v>#REF!</v>
      </c>
    </row>
    <row r="2637" spans="1:30" s="7" customFormat="1" ht="15" customHeight="1" x14ac:dyDescent="0.15">
      <c r="A2637" s="29"/>
      <c r="B2637" s="623"/>
      <c r="C2637" s="628"/>
      <c r="D2637" s="631"/>
      <c r="E2637" s="509"/>
      <c r="F2637" s="500" t="e">
        <f>IF(#REF!="","",#REF!)</f>
        <v>#REF!</v>
      </c>
      <c r="G2637" s="501"/>
      <c r="H2637" s="448" t="e">
        <f>IF(#REF!="","",#REF!)</f>
        <v>#REF!</v>
      </c>
      <c r="I2637" s="449"/>
      <c r="J2637" s="449"/>
      <c r="K2637" s="449"/>
      <c r="L2637" s="450" t="e">
        <f>IF(#REF!="","",#REF!)</f>
        <v>#REF!</v>
      </c>
      <c r="M2637" s="451"/>
      <c r="N2637" s="451"/>
      <c r="O2637" s="445"/>
      <c r="P2637" s="444"/>
      <c r="Q2637" s="513"/>
      <c r="R2637" s="42" t="e">
        <f>IF(#REF!="","",#REF!)</f>
        <v>#REF!</v>
      </c>
      <c r="S2637" s="40" t="e">
        <f>IF(#REF!="","",#REF!)</f>
        <v>#REF!</v>
      </c>
      <c r="T2637" s="618"/>
      <c r="U2637" s="416"/>
      <c r="V2637" s="666"/>
      <c r="W2637" s="565"/>
      <c r="X2637" s="23" t="e">
        <f>IF(OR(Y2637=2,Z2637=2),"入力不備あり","")</f>
        <v>#REF!</v>
      </c>
      <c r="Y2637" s="41" t="e">
        <f>IF(AND(F2637="",H2637="",L2637=""),"",IF(AND(F2637&lt;&gt;"",F2637&gt;0,L2637&lt;&gt;"",L2637&gt;0,H2637="○"),"",2))</f>
        <v>#REF!</v>
      </c>
      <c r="Z2637" s="41" t="e">
        <f t="shared" ref="Z2637:Z2638" si="462">IF(AND(R2637="",S2637=""),"",IF(AND(R2637&gt;0,R2637&lt;&gt;"",S2637&gt;0,S2637&lt;&gt;""),"",2))</f>
        <v>#REF!</v>
      </c>
      <c r="AA2637" s="30"/>
    </row>
    <row r="2638" spans="1:30" s="7" customFormat="1" ht="15" customHeight="1" thickBot="1" x14ac:dyDescent="0.2">
      <c r="A2638" s="29"/>
      <c r="B2638" s="623"/>
      <c r="C2638" s="628"/>
      <c r="D2638" s="631"/>
      <c r="E2638" s="615"/>
      <c r="F2638" s="620" t="e">
        <f>IF(#REF!="","",#REF!)</f>
        <v>#REF!</v>
      </c>
      <c r="G2638" s="621"/>
      <c r="H2638" s="640" t="e">
        <f>IF(#REF!="","",#REF!)</f>
        <v>#REF!</v>
      </c>
      <c r="I2638" s="641"/>
      <c r="J2638" s="641"/>
      <c r="K2638" s="641"/>
      <c r="L2638" s="642" t="e">
        <f>IF(#REF!="","",#REF!)</f>
        <v>#REF!</v>
      </c>
      <c r="M2638" s="643"/>
      <c r="N2638" s="643"/>
      <c r="O2638" s="663"/>
      <c r="P2638" s="664"/>
      <c r="Q2638" s="616"/>
      <c r="R2638" s="59" t="e">
        <f>IF(#REF!="","",#REF!)</f>
        <v>#REF!</v>
      </c>
      <c r="S2638" s="60" t="e">
        <f>IF(#REF!="","",#REF!)</f>
        <v>#REF!</v>
      </c>
      <c r="T2638" s="619"/>
      <c r="U2638" s="416"/>
      <c r="V2638" s="666"/>
      <c r="W2638" s="565"/>
      <c r="X2638" s="23" t="e">
        <f>IF(OR(Y2638=2,Z2638=2),"入力不備あり","")</f>
        <v>#REF!</v>
      </c>
      <c r="Y2638" s="41" t="e">
        <f>IF(AND(F2638="",H2638="",L2638=""),"",IF(AND(F2638&lt;&gt;"",F2638&gt;0,L2638&lt;&gt;"",L2638&gt;0,H2638="○"),"",2))</f>
        <v>#REF!</v>
      </c>
      <c r="Z2638" s="41" t="e">
        <f t="shared" si="462"/>
        <v>#REF!</v>
      </c>
      <c r="AA2638" s="30"/>
    </row>
    <row r="2639" spans="1:30" s="7" customFormat="1" ht="27.6" customHeight="1" x14ac:dyDescent="0.15">
      <c r="A2639" s="320"/>
      <c r="B2639" s="624"/>
      <c r="C2639" s="326" t="s">
        <v>215</v>
      </c>
      <c r="D2639" s="327"/>
      <c r="E2639" s="608" t="e">
        <f>IF(#REF!="","",#REF!)</f>
        <v>#REF!</v>
      </c>
      <c r="F2639" s="609"/>
      <c r="G2639" s="609"/>
      <c r="H2639" s="609"/>
      <c r="I2639" s="609"/>
      <c r="J2639" s="609"/>
      <c r="K2639" s="609"/>
      <c r="L2639" s="609"/>
      <c r="M2639" s="609"/>
      <c r="N2639" s="609"/>
      <c r="O2639" s="609"/>
      <c r="P2639" s="609"/>
      <c r="Q2639" s="609"/>
      <c r="R2639" s="609"/>
      <c r="S2639" s="609"/>
      <c r="T2639" s="609"/>
      <c r="U2639" s="609"/>
      <c r="V2639" s="609"/>
      <c r="W2639" s="610"/>
    </row>
    <row r="2640" spans="1:30" s="7" customFormat="1" ht="27.6" customHeight="1" thickBot="1" x14ac:dyDescent="0.2">
      <c r="A2640" s="320"/>
      <c r="B2640" s="624"/>
      <c r="C2640" s="326" t="s">
        <v>216</v>
      </c>
      <c r="D2640" s="327"/>
      <c r="E2640" s="608" t="e">
        <f>IF(#REF!="","",#REF!)</f>
        <v>#REF!</v>
      </c>
      <c r="F2640" s="609"/>
      <c r="G2640" s="609"/>
      <c r="H2640" s="609"/>
      <c r="I2640" s="609"/>
      <c r="J2640" s="609"/>
      <c r="K2640" s="609"/>
      <c r="L2640" s="609"/>
      <c r="M2640" s="609"/>
      <c r="N2640" s="609"/>
      <c r="O2640" s="609"/>
      <c r="P2640" s="609"/>
      <c r="Q2640" s="609"/>
      <c r="R2640" s="611"/>
      <c r="S2640" s="611"/>
      <c r="T2640" s="611"/>
      <c r="U2640" s="611"/>
      <c r="V2640" s="611"/>
      <c r="W2640" s="612"/>
    </row>
    <row r="2641" spans="1:33" s="7" customFormat="1" ht="18.600000000000001" customHeight="1" x14ac:dyDescent="0.15">
      <c r="A2641" s="320"/>
      <c r="B2641" s="624"/>
      <c r="C2641" s="332" t="s">
        <v>217</v>
      </c>
      <c r="D2641" s="333"/>
      <c r="E2641" s="333"/>
      <c r="F2641" s="334"/>
      <c r="G2641" s="377" t="s">
        <v>218</v>
      </c>
      <c r="H2641" s="378"/>
      <c r="I2641" s="378"/>
      <c r="J2641" s="378"/>
      <c r="K2641" s="378"/>
      <c r="L2641" s="378"/>
      <c r="M2641" s="378"/>
      <c r="N2641" s="378"/>
      <c r="O2641" s="378"/>
      <c r="P2641" s="378"/>
      <c r="Q2641" s="378"/>
      <c r="R2641" s="389" t="e">
        <f>IF(X2641&lt;&gt;"","","【入力内容確認欄】以下を確認し【作業用】事業計画書(間接)シートを修正願います。")</f>
        <v>#REF!</v>
      </c>
      <c r="S2641" s="632"/>
      <c r="T2641" s="632"/>
      <c r="U2641" s="632"/>
      <c r="V2641" s="632"/>
      <c r="W2641" s="633"/>
      <c r="X2641" s="68" t="e">
        <f>IF(AND(R2644="",R2645="",R2646="",R2647="",R2648="",R2649=""),"左の市区町村に係る入力が完了しました。今一度、記載内容をご確認ください。","")</f>
        <v>#REF!</v>
      </c>
    </row>
    <row r="2642" spans="1:33" s="7" customFormat="1" ht="9" customHeight="1" x14ac:dyDescent="0.15">
      <c r="A2642" s="320"/>
      <c r="B2642" s="624"/>
      <c r="C2642" s="335"/>
      <c r="D2642" s="336"/>
      <c r="E2642" s="336"/>
      <c r="F2642" s="337"/>
      <c r="G2642" s="379"/>
      <c r="H2642" s="380"/>
      <c r="I2642" s="380"/>
      <c r="J2642" s="380"/>
      <c r="K2642" s="380"/>
      <c r="L2642" s="380"/>
      <c r="M2642" s="380"/>
      <c r="N2642" s="380"/>
      <c r="O2642" s="380"/>
      <c r="P2642" s="380"/>
      <c r="Q2642" s="380"/>
      <c r="R2642" s="634"/>
      <c r="S2642" s="635"/>
      <c r="T2642" s="635"/>
      <c r="U2642" s="635"/>
      <c r="V2642" s="635"/>
      <c r="W2642" s="636"/>
    </row>
    <row r="2643" spans="1:33" s="7" customFormat="1" ht="9" customHeight="1" thickBot="1" x14ac:dyDescent="0.2">
      <c r="A2643" s="320"/>
      <c r="B2643" s="624"/>
      <c r="C2643" s="335"/>
      <c r="D2643" s="336"/>
      <c r="E2643" s="336"/>
      <c r="F2643" s="337"/>
      <c r="G2643" s="381"/>
      <c r="H2643" s="382"/>
      <c r="I2643" s="382"/>
      <c r="J2643" s="382"/>
      <c r="K2643" s="382"/>
      <c r="L2643" s="382"/>
      <c r="M2643" s="382"/>
      <c r="N2643" s="382"/>
      <c r="O2643" s="382"/>
      <c r="P2643" s="382"/>
      <c r="Q2643" s="382"/>
      <c r="R2643" s="637"/>
      <c r="S2643" s="638"/>
      <c r="T2643" s="638"/>
      <c r="U2643" s="638"/>
      <c r="V2643" s="638"/>
      <c r="W2643" s="639"/>
    </row>
    <row r="2644" spans="1:33" s="7" customFormat="1" ht="17.45" customHeight="1" x14ac:dyDescent="0.15">
      <c r="A2644" s="320"/>
      <c r="B2644" s="624"/>
      <c r="C2644" s="335"/>
      <c r="D2644" s="336"/>
      <c r="E2644" s="336"/>
      <c r="F2644" s="337"/>
      <c r="G2644" s="398" t="e">
        <f>IF(#REF!="","",#REF!)</f>
        <v>#REF!</v>
      </c>
      <c r="H2644" s="399"/>
      <c r="I2644" s="399"/>
      <c r="J2644" s="399"/>
      <c r="K2644" s="399"/>
      <c r="L2644" s="399"/>
      <c r="M2644" s="399"/>
      <c r="N2644" s="399"/>
      <c r="O2644" s="399"/>
      <c r="P2644" s="399"/>
      <c r="Q2644" s="399"/>
      <c r="R2644" s="646" t="e" cm="1">
        <f t="array" ref="R2644">IF(AND(X2613:X2638="",A2615:A2638=""),"","・報酬・期末勤勉手当・交通費・合計額・都道府県/国の補助金額のいずれかに不備あり。")</f>
        <v>#REF!</v>
      </c>
      <c r="S2644" s="647"/>
      <c r="T2644" s="647"/>
      <c r="U2644" s="647"/>
      <c r="V2644" s="647"/>
      <c r="W2644" s="648"/>
    </row>
    <row r="2645" spans="1:33" s="7" customFormat="1" ht="17.45" customHeight="1" x14ac:dyDescent="0.15">
      <c r="A2645" s="320"/>
      <c r="B2645" s="624"/>
      <c r="C2645" s="335"/>
      <c r="D2645" s="336"/>
      <c r="E2645" s="336"/>
      <c r="F2645" s="337"/>
      <c r="G2645" s="374" t="s">
        <v>219</v>
      </c>
      <c r="H2645" s="388"/>
      <c r="I2645" s="388"/>
      <c r="J2645" s="388"/>
      <c r="K2645" s="388"/>
      <c r="L2645" s="388"/>
      <c r="M2645" s="388"/>
      <c r="N2645" s="388"/>
      <c r="O2645" s="388"/>
      <c r="P2645" s="388"/>
      <c r="Q2645" s="388"/>
      <c r="R2645" s="367" t="str">
        <f>IF(A2611="市町村名×","・【C列】市区町村名：未入力または不備あり。","")</f>
        <v>・【C列】市区町村名：未入力または不備あり。</v>
      </c>
      <c r="S2645" s="644"/>
      <c r="T2645" s="644"/>
      <c r="U2645" s="644"/>
      <c r="V2645" s="644"/>
      <c r="W2645" s="645"/>
    </row>
    <row r="2646" spans="1:33" s="7" customFormat="1" ht="17.45" customHeight="1" x14ac:dyDescent="0.15">
      <c r="A2646" s="320"/>
      <c r="B2646" s="624"/>
      <c r="C2646" s="338"/>
      <c r="D2646" s="339"/>
      <c r="E2646" s="339"/>
      <c r="F2646" s="340"/>
      <c r="G2646" s="364" t="e">
        <f>IF(#REF!="","",#REF!)</f>
        <v>#REF!</v>
      </c>
      <c r="H2646" s="365"/>
      <c r="I2646" s="365"/>
      <c r="J2646" s="366"/>
      <c r="K2646" s="366"/>
      <c r="L2646" s="366"/>
      <c r="M2646" s="366"/>
      <c r="N2646" s="366"/>
      <c r="O2646" s="366"/>
      <c r="P2646" s="366"/>
      <c r="Q2646" s="366"/>
      <c r="R2646" s="367" t="e">
        <f>IF(OR(AF2615=2,NOT(AND(V2613&gt;0.3*U2613,V2613&lt;0.4*U2613,V2613&gt;=W2613))),"・【V列】都道府県補助額：未入力または不備あり。","")</f>
        <v>#REF!</v>
      </c>
      <c r="S2646" s="644"/>
      <c r="T2646" s="644"/>
      <c r="U2646" s="644"/>
      <c r="V2646" s="644"/>
      <c r="W2646" s="645"/>
    </row>
    <row r="2647" spans="1:33" s="7" customFormat="1" ht="17.45" customHeight="1" x14ac:dyDescent="0.15">
      <c r="A2647" s="320"/>
      <c r="B2647" s="624"/>
      <c r="C2647" s="348" t="s">
        <v>241</v>
      </c>
      <c r="D2647" s="349"/>
      <c r="E2647" s="349"/>
      <c r="F2647" s="350"/>
      <c r="G2647" s="372" t="s">
        <v>221</v>
      </c>
      <c r="H2647" s="373"/>
      <c r="I2647" s="373"/>
      <c r="J2647" s="372" t="s">
        <v>222</v>
      </c>
      <c r="K2647" s="373"/>
      <c r="L2647" s="373"/>
      <c r="M2647" s="373"/>
      <c r="N2647" s="374" t="s">
        <v>223</v>
      </c>
      <c r="O2647" s="366"/>
      <c r="P2647" s="366"/>
      <c r="Q2647" s="366"/>
      <c r="R2647" s="341" t="e">
        <f>IF(AND(W2613&lt;=U2613/3,MOD(W2613,1000)=0,NOT(W2613=0),AG2615=1),"","・【W列】国庫補助希望額に不備あり。")</f>
        <v>#REF!</v>
      </c>
      <c r="S2647" s="649"/>
      <c r="T2647" s="649"/>
      <c r="U2647" s="649"/>
      <c r="V2647" s="649"/>
      <c r="W2647" s="650"/>
    </row>
    <row r="2648" spans="1:33" s="7" customFormat="1" ht="17.45" customHeight="1" x14ac:dyDescent="0.15">
      <c r="A2648" s="320"/>
      <c r="B2648" s="624"/>
      <c r="C2648" s="370"/>
      <c r="D2648" s="371"/>
      <c r="E2648" s="371"/>
      <c r="F2648" s="371"/>
      <c r="G2648" s="364" t="e">
        <f>IF(#REF!="","",#REF!)</f>
        <v>#REF!</v>
      </c>
      <c r="H2648" s="375"/>
      <c r="I2648" s="376"/>
      <c r="J2648" s="364" t="e">
        <f>IF(#REF!="","",#REF!)</f>
        <v>#REF!</v>
      </c>
      <c r="K2648" s="375"/>
      <c r="L2648" s="375"/>
      <c r="M2648" s="376"/>
      <c r="N2648" s="364" t="e">
        <f>IF(#REF!="","",#REF!)</f>
        <v>#REF!</v>
      </c>
      <c r="O2648" s="375"/>
      <c r="P2648" s="375"/>
      <c r="Q2648" s="375"/>
      <c r="R2648" s="651" t="e">
        <f>IF(AND(SUM(F2636:G2638)&lt;=D2613,SUM(R2636:R2638)&lt;=D2613),"","・報酬の「配置人数」には年間を通じた配置予定人数を記載してください。(※１)及び記入例参照")</f>
        <v>#REF!</v>
      </c>
      <c r="S2648" s="652"/>
      <c r="T2648" s="652"/>
      <c r="U2648" s="652"/>
      <c r="V2648" s="652"/>
      <c r="W2648" s="653"/>
      <c r="X2648" s="31" t="str">
        <f>IF(AND(O2648="○",T2648="○"),"①か②の",IF(AND(O2648="―",T2648="―"),"エラー",""))</f>
        <v/>
      </c>
    </row>
    <row r="2649" spans="1:33" s="7" customFormat="1" ht="17.45" customHeight="1" x14ac:dyDescent="0.15">
      <c r="A2649" s="320"/>
      <c r="B2649" s="624"/>
      <c r="C2649" s="348" t="s">
        <v>224</v>
      </c>
      <c r="D2649" s="349"/>
      <c r="E2649" s="349"/>
      <c r="F2649" s="350"/>
      <c r="G2649" s="354" t="s">
        <v>225</v>
      </c>
      <c r="H2649" s="354"/>
      <c r="I2649" s="354"/>
      <c r="J2649" s="355" t="s">
        <v>242</v>
      </c>
      <c r="K2649" s="356"/>
      <c r="L2649" s="356"/>
      <c r="M2649" s="356"/>
      <c r="N2649" s="356"/>
      <c r="O2649" s="356"/>
      <c r="P2649" s="356"/>
      <c r="Q2649" s="356"/>
      <c r="R2649" s="651" t="e">
        <f>IF(AND(OR(COUNTIF(J2650,"①*"),COUNTIF(J2650,"②*")),AND(E2639&lt;&gt;"",E2640&lt;&gt;"",G2644="○",G2646="○",G2648="○",J2648="○",N2648="○",G2650="○")),"","・【成果目標】・【成果指標】・【部活動指導員について】・【支給要件の確認】・【部活動指導員の指導状況】・【地域連携・地域移行に資する取組】のいずれかに未入力箇所あり。")</f>
        <v>#REF!</v>
      </c>
      <c r="S2649" s="546"/>
      <c r="T2649" s="546"/>
      <c r="U2649" s="546"/>
      <c r="V2649" s="546"/>
      <c r="W2649" s="547"/>
    </row>
    <row r="2650" spans="1:33" s="7" customFormat="1" ht="26.45" customHeight="1" thickBot="1" x14ac:dyDescent="0.2">
      <c r="A2650" s="320"/>
      <c r="B2650" s="625"/>
      <c r="C2650" s="351"/>
      <c r="D2650" s="352"/>
      <c r="E2650" s="352"/>
      <c r="F2650" s="353"/>
      <c r="G2650" s="363" t="e">
        <f>IF(#REF!="","",#REF!)</f>
        <v>#REF!</v>
      </c>
      <c r="H2650" s="363"/>
      <c r="I2650" s="363"/>
      <c r="J2650" s="657" t="e">
        <f>IF(#REF!="","",#REF!)</f>
        <v>#REF!</v>
      </c>
      <c r="K2650" s="658"/>
      <c r="L2650" s="658"/>
      <c r="M2650" s="658"/>
      <c r="N2650" s="658"/>
      <c r="O2650" s="658"/>
      <c r="P2650" s="658"/>
      <c r="Q2650" s="658"/>
      <c r="R2650" s="654"/>
      <c r="S2650" s="655"/>
      <c r="T2650" s="655"/>
      <c r="U2650" s="655"/>
      <c r="V2650" s="655"/>
      <c r="W2650" s="656"/>
      <c r="X2650" s="31" t="str">
        <f>IF(AND(O2650="○",T2650="○"),"①か②の",IF(AND(O2650="―",T2650="―"),"エラー",""))</f>
        <v/>
      </c>
    </row>
    <row r="2651" spans="1:33" s="7" customFormat="1" ht="26.45" customHeight="1" x14ac:dyDescent="0.15">
      <c r="A2651" s="24" t="str">
        <f>IF(OR(COUNTIF(C2653,"*区"),COUNTIF(C2653,"*市"),COUNTIF(C2653,"*町"),COUNTIF(C2653,"*村"),COUNTIF(C2653,"*組合")),"○","市町村名×")</f>
        <v>市町村名×</v>
      </c>
      <c r="B2651" s="490" t="s">
        <v>106</v>
      </c>
      <c r="C2651" s="659" t="s">
        <v>236</v>
      </c>
      <c r="D2651" s="661" t="s">
        <v>237</v>
      </c>
      <c r="E2651" s="409" t="s">
        <v>191</v>
      </c>
      <c r="F2651" s="410"/>
      <c r="G2651" s="410"/>
      <c r="H2651" s="410"/>
      <c r="I2651" s="410"/>
      <c r="J2651" s="410"/>
      <c r="K2651" s="410"/>
      <c r="L2651" s="410"/>
      <c r="M2651" s="410"/>
      <c r="N2651" s="410"/>
      <c r="O2651" s="410"/>
      <c r="P2651" s="410"/>
      <c r="Q2651" s="410"/>
      <c r="R2651" s="410"/>
      <c r="S2651" s="410"/>
      <c r="T2651" s="410"/>
      <c r="U2651" s="492" t="s">
        <v>192</v>
      </c>
      <c r="V2651" s="492" t="s">
        <v>238</v>
      </c>
      <c r="W2651" s="517" t="s">
        <v>193</v>
      </c>
      <c r="X2651" s="25" t="e">
        <f>IF(OR(AF2655=2,NOT(AND(V2653&gt;0.3*U2653,V2653&lt;0.4*U2653,V2653&gt;=W2653))),"※３参照：【Ｕ列】都道府県補助額を確認してください","")</f>
        <v>#REF!</v>
      </c>
      <c r="Y2651" s="26"/>
    </row>
    <row r="2652" spans="1:33" s="7" customFormat="1" ht="21.6" customHeight="1" thickBot="1" x14ac:dyDescent="0.2">
      <c r="A2652" s="24" t="str">
        <f>IF(B2653="都道府県確認欄","No.不備","")</f>
        <v/>
      </c>
      <c r="B2652" s="491"/>
      <c r="C2652" s="660"/>
      <c r="D2652" s="662"/>
      <c r="E2652" s="411"/>
      <c r="F2652" s="412"/>
      <c r="G2652" s="412"/>
      <c r="H2652" s="412"/>
      <c r="I2652" s="412"/>
      <c r="J2652" s="412"/>
      <c r="K2652" s="412"/>
      <c r="L2652" s="412"/>
      <c r="M2652" s="412"/>
      <c r="N2652" s="412"/>
      <c r="O2652" s="412"/>
      <c r="P2652" s="412"/>
      <c r="Q2652" s="412"/>
      <c r="R2652" s="412"/>
      <c r="S2652" s="412"/>
      <c r="T2652" s="412"/>
      <c r="U2652" s="493"/>
      <c r="V2652" s="493"/>
      <c r="W2652" s="518"/>
      <c r="X2652" s="25" t="e">
        <f>IF(AND(W2653&lt;=U2653/3,MOD(W2653,1000)=0,NOT(W2653=0),AG2655=1),"","※３参照：【Ｖ列】国庫補助希望額を確認してください。")</f>
        <v>#REF!</v>
      </c>
      <c r="Y2652" s="26"/>
    </row>
    <row r="2653" spans="1:33" s="7" customFormat="1" ht="24" customHeight="1" x14ac:dyDescent="0.15">
      <c r="A2653" s="14"/>
      <c r="B2653" s="622" t="str">
        <f>IFERROR(IF(OR(COUNTIF(C2653,"*区"),COUNTIF(C2653,"*市"),COUNTIF(C2653,"*町"),COUNTIF(C2653,"*村"),COUNTIF(C2653,"*組合")),B2613+1,"－"),"都道府県確認欄")</f>
        <v>－</v>
      </c>
      <c r="C2653" s="626" t="e">
        <f>#REF!</f>
        <v>#REF!</v>
      </c>
      <c r="D2653" s="629" t="e">
        <f>SUM($F2655:$F2674)</f>
        <v>#REF!</v>
      </c>
      <c r="E2653" s="523" t="s">
        <v>194</v>
      </c>
      <c r="F2653" s="524" t="s">
        <v>195</v>
      </c>
      <c r="G2653" s="526" t="s">
        <v>196</v>
      </c>
      <c r="H2653" s="528" t="s">
        <v>197</v>
      </c>
      <c r="I2653" s="423" t="s">
        <v>198</v>
      </c>
      <c r="J2653" s="424"/>
      <c r="K2653" s="425"/>
      <c r="L2653" s="429" t="s">
        <v>100</v>
      </c>
      <c r="M2653" s="430"/>
      <c r="N2653" s="430"/>
      <c r="O2653" s="430"/>
      <c r="P2653" s="430"/>
      <c r="Q2653" s="430"/>
      <c r="R2653" s="430"/>
      <c r="S2653" s="431"/>
      <c r="T2653" s="413" t="s">
        <v>199</v>
      </c>
      <c r="U2653" s="415" t="e">
        <f>SUM($T2655,$O2676,$T2676)</f>
        <v>#REF!</v>
      </c>
      <c r="V2653" s="665" t="e">
        <f>#REF!</f>
        <v>#REF!</v>
      </c>
      <c r="W2653" s="667" t="e">
        <f>#REF!</f>
        <v>#REF!</v>
      </c>
      <c r="X2653" s="23" t="e">
        <f>IF(AND(AD2655=1,AE2655=1,AF2655=1,AG2655=1),"","入力不備あり")</f>
        <v>#REF!</v>
      </c>
      <c r="Y2653" s="26"/>
    </row>
    <row r="2654" spans="1:33" s="7" customFormat="1" ht="12.6" customHeight="1" thickBot="1" x14ac:dyDescent="0.2">
      <c r="A2654" s="14"/>
      <c r="B2654" s="623"/>
      <c r="C2654" s="627"/>
      <c r="D2654" s="630"/>
      <c r="E2654" s="523"/>
      <c r="F2654" s="525"/>
      <c r="G2654" s="527"/>
      <c r="H2654" s="529"/>
      <c r="I2654" s="426"/>
      <c r="J2654" s="427"/>
      <c r="K2654" s="428"/>
      <c r="L2654" s="432"/>
      <c r="M2654" s="432"/>
      <c r="N2654" s="432"/>
      <c r="O2654" s="432"/>
      <c r="P2654" s="432"/>
      <c r="Q2654" s="432"/>
      <c r="R2654" s="432"/>
      <c r="S2654" s="433"/>
      <c r="T2654" s="414"/>
      <c r="U2654" s="416"/>
      <c r="V2654" s="666"/>
      <c r="W2654" s="565"/>
      <c r="X2654" s="26"/>
      <c r="Y2654" s="7" t="s">
        <v>180</v>
      </c>
      <c r="Z2654" s="7" t="s">
        <v>200</v>
      </c>
      <c r="AA2654" s="7" t="s">
        <v>201</v>
      </c>
      <c r="AB2654" s="7" t="s">
        <v>202</v>
      </c>
      <c r="AD2654" s="7" t="s">
        <v>203</v>
      </c>
      <c r="AE2654" s="7" t="s">
        <v>107</v>
      </c>
      <c r="AF2654" s="7" t="s">
        <v>239</v>
      </c>
      <c r="AG2654" s="7" t="s">
        <v>204</v>
      </c>
    </row>
    <row r="2655" spans="1:33" s="7" customFormat="1" ht="17.45" customHeight="1" x14ac:dyDescent="0.15">
      <c r="A2655" s="27" t="e">
        <f>IF(AND(F2655&lt;&gt;"",G2655&lt;&gt;"",H2655&lt;&gt;"",I2655&lt;&gt;""),"","入力不備あり")</f>
        <v>#REF!</v>
      </c>
      <c r="B2655" s="623"/>
      <c r="C2655" s="628"/>
      <c r="D2655" s="631"/>
      <c r="E2655" s="523"/>
      <c r="F2655" s="47" t="e">
        <f>IF(#REF!="","",#REF!)</f>
        <v>#REF!</v>
      </c>
      <c r="G2655" s="49" t="e">
        <f>IF(#REF!="","",#REF!)</f>
        <v>#REF!</v>
      </c>
      <c r="H2655" s="54" t="e">
        <f>IF(#REF!="","",#REF!)</f>
        <v>#REF!</v>
      </c>
      <c r="I2655" s="385" t="str">
        <f>IFERROR(INT(G2655*H2655),"")</f>
        <v/>
      </c>
      <c r="J2655" s="386"/>
      <c r="K2655" s="387"/>
      <c r="L2655" s="613" t="e">
        <f>IF(#REF!="","",#REF!)</f>
        <v>#REF!</v>
      </c>
      <c r="M2655" s="613"/>
      <c r="N2655" s="613"/>
      <c r="O2655" s="613"/>
      <c r="P2655" s="613"/>
      <c r="Q2655" s="613"/>
      <c r="R2655" s="613"/>
      <c r="S2655" s="614"/>
      <c r="T2655" s="567">
        <f>SUM($I2655:$K2674)</f>
        <v>0</v>
      </c>
      <c r="U2655" s="416"/>
      <c r="V2655" s="666"/>
      <c r="W2655" s="565"/>
      <c r="X2655" s="23" t="e">
        <f>IF(AND(Y2655=1,Z2655=1,AA2655=1,AB2655=1,AD2655=1,AE2655=1,AF2655=1,AG2655=1),"","入力不備あり")</f>
        <v>#REF!</v>
      </c>
      <c r="Y2655" s="7">
        <f>IFERROR(IF(F2655="",2,IF(AND(F2655&gt;=1,(MOD(F2655,1)=0)),1,IF(AND(F2655=0,L2655&lt;&gt;""),1,2))),2)</f>
        <v>2</v>
      </c>
      <c r="Z2655" s="7" t="e">
        <f>IF(G2655="",2,IF(G2655&lt;=1600,1,2))</f>
        <v>#REF!</v>
      </c>
      <c r="AA2655" s="7" t="e">
        <f>IF(H2655="",2,IF(H2655&gt;=0,1,2))</f>
        <v>#REF!</v>
      </c>
      <c r="AB2655" s="7" t="e">
        <f>IF(I2655=#REF!,1,2)</f>
        <v>#REF!</v>
      </c>
      <c r="AD2655" s="7" t="e">
        <f>IF(T2655=#REF!,1,2)</f>
        <v>#REF!</v>
      </c>
      <c r="AE2655" s="7" t="e">
        <f>IF(U2653=#REF!,1,2)</f>
        <v>#REF!</v>
      </c>
      <c r="AF2655" s="7" t="e">
        <f>IF(V2653=0,2,IF(#REF!="",2,IF(V2653=#REF!,1,2)))</f>
        <v>#REF!</v>
      </c>
      <c r="AG2655" s="7" t="e">
        <f>IF(W2653=0,2,IF(W2653=#REF!,1,2))</f>
        <v>#REF!</v>
      </c>
    </row>
    <row r="2656" spans="1:33" s="7" customFormat="1" ht="17.45" customHeight="1" x14ac:dyDescent="0.15">
      <c r="A2656" s="27" t="e">
        <f>IF(AND(F2656="",G2656="",H2656="",I2656="",L2656=""),"",IF(AND(F2656&lt;&gt;"",G2656&lt;&gt;"",H2656&lt;&gt;"",I2656&lt;&gt;""),"","入力不備あり"))</f>
        <v>#REF!</v>
      </c>
      <c r="B2656" s="623"/>
      <c r="C2656" s="628"/>
      <c r="D2656" s="631"/>
      <c r="E2656" s="523"/>
      <c r="F2656" s="47" t="e">
        <f>IF(#REF!="","",#REF!)</f>
        <v>#REF!</v>
      </c>
      <c r="G2656" s="49" t="e">
        <f>IF(#REF!="","",#REF!)</f>
        <v>#REF!</v>
      </c>
      <c r="H2656" s="54" t="e">
        <f>IF(#REF!="","",#REF!)</f>
        <v>#REF!</v>
      </c>
      <c r="I2656" s="385" t="str">
        <f>IFERROR(INT(G2656*H2656),"")</f>
        <v/>
      </c>
      <c r="J2656" s="386"/>
      <c r="K2656" s="387"/>
      <c r="L2656" s="613" t="e">
        <f>IF(#REF!="","",#REF!)</f>
        <v>#REF!</v>
      </c>
      <c r="M2656" s="613"/>
      <c r="N2656" s="613"/>
      <c r="O2656" s="613"/>
      <c r="P2656" s="613"/>
      <c r="Q2656" s="613"/>
      <c r="R2656" s="613"/>
      <c r="S2656" s="614"/>
      <c r="T2656" s="567"/>
      <c r="U2656" s="416"/>
      <c r="V2656" s="666"/>
      <c r="W2656" s="565"/>
      <c r="X2656" s="23" t="e">
        <f>IF(AND(Y2656=3,Z2656=3,AA2656=3),"",IF(AND(Y2656=1,Z2656=1,AA2656=1,AB2656=1),"","入力不備あり"))</f>
        <v>#REF!</v>
      </c>
      <c r="Y2656" s="7">
        <f>IFERROR(IF(F2656="",3,IF(AND(F2656&gt;=1,(MOD(F2656,1)=0)),1,IF(AND(F2656=0,L2656&lt;&gt;""),1,2))),2)</f>
        <v>2</v>
      </c>
      <c r="Z2656" s="7" t="e">
        <f>IF(G2656="",3,IF(G2656&lt;=1600,1,2))</f>
        <v>#REF!</v>
      </c>
      <c r="AA2656" s="7" t="e">
        <f>IF(H2656="",3,IF(H2656&gt;=0,1,2))</f>
        <v>#REF!</v>
      </c>
      <c r="AB2656" s="7" t="e">
        <f>IF(I2656=#REF!,1,2)</f>
        <v>#REF!</v>
      </c>
    </row>
    <row r="2657" spans="1:28" s="7" customFormat="1" ht="17.45" customHeight="1" x14ac:dyDescent="0.15">
      <c r="A2657" s="27" t="e">
        <f>IF(AND(F2657="",G2657="",H2657="",I2657="",L2657=""),"",IF(AND(F2657&lt;&gt;"",G2657&lt;&gt;"",H2657&lt;&gt;"",I2657&lt;&gt;""),"","入力不備あり"))</f>
        <v>#REF!</v>
      </c>
      <c r="B2657" s="623"/>
      <c r="C2657" s="628"/>
      <c r="D2657" s="631"/>
      <c r="E2657" s="523"/>
      <c r="F2657" s="47" t="e">
        <f>IF(#REF!="","",#REF!)</f>
        <v>#REF!</v>
      </c>
      <c r="G2657" s="49" t="e">
        <f>IF(#REF!="","",#REF!)</f>
        <v>#REF!</v>
      </c>
      <c r="H2657" s="54" t="e">
        <f>IF(#REF!="","",#REF!)</f>
        <v>#REF!</v>
      </c>
      <c r="I2657" s="385" t="str">
        <f t="shared" ref="I2657:I2674" si="463">IFERROR(INT(G2657*H2657),"")</f>
        <v/>
      </c>
      <c r="J2657" s="386"/>
      <c r="K2657" s="387"/>
      <c r="L2657" s="613" t="e">
        <f>IF(#REF!="","",#REF!)</f>
        <v>#REF!</v>
      </c>
      <c r="M2657" s="613"/>
      <c r="N2657" s="613"/>
      <c r="O2657" s="613"/>
      <c r="P2657" s="613"/>
      <c r="Q2657" s="613"/>
      <c r="R2657" s="613"/>
      <c r="S2657" s="614"/>
      <c r="T2657" s="567"/>
      <c r="U2657" s="416"/>
      <c r="V2657" s="666"/>
      <c r="W2657" s="565"/>
      <c r="X2657" s="23" t="e">
        <f t="shared" ref="X2657:X2674" si="464">IF(AND(Y2657=3,Z2657=3,AA2657=3),"",IF(AND(Y2657=1,Z2657=1,AA2657=1,AB2657=1),"","入力不備あり"))</f>
        <v>#REF!</v>
      </c>
      <c r="Y2657" s="7">
        <f t="shared" ref="Y2657:Y2674" si="465">IFERROR(IF(F2657="",3,IF(AND(F2657&gt;=1,(MOD(F2657,1)=0)),1,IF(AND(F2657=0,L2657&lt;&gt;""),1,2))),2)</f>
        <v>2</v>
      </c>
      <c r="Z2657" s="7" t="e">
        <f t="shared" ref="Z2657:Z2674" si="466">IF(G2657="",3,IF(G2657&lt;=1600,1,2))</f>
        <v>#REF!</v>
      </c>
      <c r="AA2657" s="7" t="e">
        <f t="shared" ref="AA2657:AA2674" si="467">IF(H2657="",3,IF(H2657&gt;=0,1,2))</f>
        <v>#REF!</v>
      </c>
      <c r="AB2657" s="7" t="e">
        <f>IF(I2657=#REF!,1,2)</f>
        <v>#REF!</v>
      </c>
    </row>
    <row r="2658" spans="1:28" s="7" customFormat="1" ht="17.45" customHeight="1" x14ac:dyDescent="0.15">
      <c r="A2658" s="27" t="e">
        <f t="shared" ref="A2658:A2674" si="468">IF(AND(F2658="",G2658="",H2658="",I2658="",L2658=""),"",IF(AND(F2658&lt;&gt;"",G2658&lt;&gt;"",H2658&lt;&gt;"",I2658&lt;&gt;""),"","入力不備あり"))</f>
        <v>#REF!</v>
      </c>
      <c r="B2658" s="623"/>
      <c r="C2658" s="628"/>
      <c r="D2658" s="631"/>
      <c r="E2658" s="523"/>
      <c r="F2658" s="47" t="e">
        <f>IF(#REF!="","",#REF!)</f>
        <v>#REF!</v>
      </c>
      <c r="G2658" s="49" t="e">
        <f>IF(#REF!="","",#REF!)</f>
        <v>#REF!</v>
      </c>
      <c r="H2658" s="54" t="e">
        <f>IF(#REF!="","",#REF!)</f>
        <v>#REF!</v>
      </c>
      <c r="I2658" s="385" t="str">
        <f t="shared" si="463"/>
        <v/>
      </c>
      <c r="J2658" s="386"/>
      <c r="K2658" s="387"/>
      <c r="L2658" s="613" t="e">
        <f>IF(#REF!="","",#REF!)</f>
        <v>#REF!</v>
      </c>
      <c r="M2658" s="613"/>
      <c r="N2658" s="613"/>
      <c r="O2658" s="613"/>
      <c r="P2658" s="613"/>
      <c r="Q2658" s="613"/>
      <c r="R2658" s="613"/>
      <c r="S2658" s="614"/>
      <c r="T2658" s="567"/>
      <c r="U2658" s="416"/>
      <c r="V2658" s="666"/>
      <c r="W2658" s="565"/>
      <c r="X2658" s="23" t="e">
        <f t="shared" si="464"/>
        <v>#REF!</v>
      </c>
      <c r="Y2658" s="7">
        <f t="shared" si="465"/>
        <v>2</v>
      </c>
      <c r="Z2658" s="7" t="e">
        <f t="shared" si="466"/>
        <v>#REF!</v>
      </c>
      <c r="AA2658" s="7" t="e">
        <f t="shared" si="467"/>
        <v>#REF!</v>
      </c>
      <c r="AB2658" s="7" t="e">
        <f>IF(I2658=#REF!,1,2)</f>
        <v>#REF!</v>
      </c>
    </row>
    <row r="2659" spans="1:28" s="7" customFormat="1" ht="17.45" customHeight="1" x14ac:dyDescent="0.15">
      <c r="A2659" s="27" t="e">
        <f t="shared" si="468"/>
        <v>#REF!</v>
      </c>
      <c r="B2659" s="623"/>
      <c r="C2659" s="628"/>
      <c r="D2659" s="631"/>
      <c r="E2659" s="523"/>
      <c r="F2659" s="47" t="e">
        <f>IF(#REF!="","",#REF!)</f>
        <v>#REF!</v>
      </c>
      <c r="G2659" s="49" t="e">
        <f>IF(#REF!="","",#REF!)</f>
        <v>#REF!</v>
      </c>
      <c r="H2659" s="54" t="e">
        <f>IF(#REF!="","",#REF!)</f>
        <v>#REF!</v>
      </c>
      <c r="I2659" s="385" t="str">
        <f t="shared" si="463"/>
        <v/>
      </c>
      <c r="J2659" s="386"/>
      <c r="K2659" s="387"/>
      <c r="L2659" s="613" t="e">
        <f>IF(#REF!="","",#REF!)</f>
        <v>#REF!</v>
      </c>
      <c r="M2659" s="613"/>
      <c r="N2659" s="613"/>
      <c r="O2659" s="613"/>
      <c r="P2659" s="613"/>
      <c r="Q2659" s="613"/>
      <c r="R2659" s="613"/>
      <c r="S2659" s="614"/>
      <c r="T2659" s="567"/>
      <c r="U2659" s="416"/>
      <c r="V2659" s="666"/>
      <c r="W2659" s="565"/>
      <c r="X2659" s="23" t="e">
        <f t="shared" si="464"/>
        <v>#REF!</v>
      </c>
      <c r="Y2659" s="7">
        <f t="shared" si="465"/>
        <v>2</v>
      </c>
      <c r="Z2659" s="7" t="e">
        <f t="shared" si="466"/>
        <v>#REF!</v>
      </c>
      <c r="AA2659" s="7" t="e">
        <f t="shared" si="467"/>
        <v>#REF!</v>
      </c>
      <c r="AB2659" s="7" t="e">
        <f>IF(I2659=#REF!,1,2)</f>
        <v>#REF!</v>
      </c>
    </row>
    <row r="2660" spans="1:28" s="7" customFormat="1" ht="17.45" customHeight="1" x14ac:dyDescent="0.15">
      <c r="A2660" s="27" t="e">
        <f t="shared" si="468"/>
        <v>#REF!</v>
      </c>
      <c r="B2660" s="623"/>
      <c r="C2660" s="628"/>
      <c r="D2660" s="631"/>
      <c r="E2660" s="523"/>
      <c r="F2660" s="47" t="e">
        <f>IF(#REF!="","",#REF!)</f>
        <v>#REF!</v>
      </c>
      <c r="G2660" s="49" t="e">
        <f>IF(#REF!="","",#REF!)</f>
        <v>#REF!</v>
      </c>
      <c r="H2660" s="54" t="e">
        <f>IF(#REF!="","",#REF!)</f>
        <v>#REF!</v>
      </c>
      <c r="I2660" s="385" t="str">
        <f t="shared" si="463"/>
        <v/>
      </c>
      <c r="J2660" s="386"/>
      <c r="K2660" s="387"/>
      <c r="L2660" s="613" t="e">
        <f>IF(#REF!="","",#REF!)</f>
        <v>#REF!</v>
      </c>
      <c r="M2660" s="613"/>
      <c r="N2660" s="613"/>
      <c r="O2660" s="613"/>
      <c r="P2660" s="613"/>
      <c r="Q2660" s="613"/>
      <c r="R2660" s="613"/>
      <c r="S2660" s="614"/>
      <c r="T2660" s="567"/>
      <c r="U2660" s="416"/>
      <c r="V2660" s="666"/>
      <c r="W2660" s="565"/>
      <c r="X2660" s="23" t="e">
        <f t="shared" si="464"/>
        <v>#REF!</v>
      </c>
      <c r="Y2660" s="7">
        <f t="shared" si="465"/>
        <v>2</v>
      </c>
      <c r="Z2660" s="7" t="e">
        <f t="shared" si="466"/>
        <v>#REF!</v>
      </c>
      <c r="AA2660" s="7" t="e">
        <f t="shared" si="467"/>
        <v>#REF!</v>
      </c>
      <c r="AB2660" s="7" t="e">
        <f>IF(I2660=#REF!,1,2)</f>
        <v>#REF!</v>
      </c>
    </row>
    <row r="2661" spans="1:28" s="7" customFormat="1" ht="17.45" customHeight="1" x14ac:dyDescent="0.15">
      <c r="A2661" s="27" t="e">
        <f t="shared" si="468"/>
        <v>#REF!</v>
      </c>
      <c r="B2661" s="623"/>
      <c r="C2661" s="628"/>
      <c r="D2661" s="631"/>
      <c r="E2661" s="523"/>
      <c r="F2661" s="47" t="e">
        <f>IF(#REF!="","",#REF!)</f>
        <v>#REF!</v>
      </c>
      <c r="G2661" s="49" t="e">
        <f>IF(#REF!="","",#REF!)</f>
        <v>#REF!</v>
      </c>
      <c r="H2661" s="54" t="e">
        <f>IF(#REF!="","",#REF!)</f>
        <v>#REF!</v>
      </c>
      <c r="I2661" s="385" t="str">
        <f t="shared" si="463"/>
        <v/>
      </c>
      <c r="J2661" s="386"/>
      <c r="K2661" s="387"/>
      <c r="L2661" s="613" t="e">
        <f>IF(#REF!="","",#REF!)</f>
        <v>#REF!</v>
      </c>
      <c r="M2661" s="613"/>
      <c r="N2661" s="613"/>
      <c r="O2661" s="613"/>
      <c r="P2661" s="613"/>
      <c r="Q2661" s="613"/>
      <c r="R2661" s="613"/>
      <c r="S2661" s="614"/>
      <c r="T2661" s="567"/>
      <c r="U2661" s="416"/>
      <c r="V2661" s="666"/>
      <c r="W2661" s="565"/>
      <c r="X2661" s="23" t="e">
        <f t="shared" si="464"/>
        <v>#REF!</v>
      </c>
      <c r="Y2661" s="7">
        <f t="shared" si="465"/>
        <v>2</v>
      </c>
      <c r="Z2661" s="7" t="e">
        <f t="shared" si="466"/>
        <v>#REF!</v>
      </c>
      <c r="AA2661" s="7" t="e">
        <f t="shared" si="467"/>
        <v>#REF!</v>
      </c>
      <c r="AB2661" s="7" t="e">
        <f>IF(I2661=#REF!,1,2)</f>
        <v>#REF!</v>
      </c>
    </row>
    <row r="2662" spans="1:28" s="7" customFormat="1" ht="17.45" customHeight="1" x14ac:dyDescent="0.15">
      <c r="A2662" s="27" t="e">
        <f t="shared" si="468"/>
        <v>#REF!</v>
      </c>
      <c r="B2662" s="623"/>
      <c r="C2662" s="628"/>
      <c r="D2662" s="631"/>
      <c r="E2662" s="523"/>
      <c r="F2662" s="47" t="e">
        <f>IF(#REF!="","",#REF!)</f>
        <v>#REF!</v>
      </c>
      <c r="G2662" s="49" t="e">
        <f>IF(#REF!="","",#REF!)</f>
        <v>#REF!</v>
      </c>
      <c r="H2662" s="54" t="e">
        <f>IF(#REF!="","",#REF!)</f>
        <v>#REF!</v>
      </c>
      <c r="I2662" s="385" t="str">
        <f t="shared" si="463"/>
        <v/>
      </c>
      <c r="J2662" s="386"/>
      <c r="K2662" s="387"/>
      <c r="L2662" s="613" t="e">
        <f>IF(#REF!="","",#REF!)</f>
        <v>#REF!</v>
      </c>
      <c r="M2662" s="613"/>
      <c r="N2662" s="613"/>
      <c r="O2662" s="613"/>
      <c r="P2662" s="613"/>
      <c r="Q2662" s="613"/>
      <c r="R2662" s="613"/>
      <c r="S2662" s="614"/>
      <c r="T2662" s="567"/>
      <c r="U2662" s="416"/>
      <c r="V2662" s="666"/>
      <c r="W2662" s="565"/>
      <c r="X2662" s="23" t="e">
        <f t="shared" si="464"/>
        <v>#REF!</v>
      </c>
      <c r="Y2662" s="7">
        <f t="shared" si="465"/>
        <v>2</v>
      </c>
      <c r="Z2662" s="7" t="e">
        <f t="shared" si="466"/>
        <v>#REF!</v>
      </c>
      <c r="AA2662" s="7" t="e">
        <f t="shared" si="467"/>
        <v>#REF!</v>
      </c>
      <c r="AB2662" s="7" t="e">
        <f>IF(I2662=#REF!,1,2)</f>
        <v>#REF!</v>
      </c>
    </row>
    <row r="2663" spans="1:28" s="7" customFormat="1" ht="17.45" customHeight="1" x14ac:dyDescent="0.15">
      <c r="A2663" s="27" t="e">
        <f t="shared" si="468"/>
        <v>#REF!</v>
      </c>
      <c r="B2663" s="623"/>
      <c r="C2663" s="628"/>
      <c r="D2663" s="631"/>
      <c r="E2663" s="523"/>
      <c r="F2663" s="47" t="e">
        <f>IF(#REF!="","",#REF!)</f>
        <v>#REF!</v>
      </c>
      <c r="G2663" s="49" t="e">
        <f>IF(#REF!="","",#REF!)</f>
        <v>#REF!</v>
      </c>
      <c r="H2663" s="54" t="e">
        <f>IF(#REF!="","",#REF!)</f>
        <v>#REF!</v>
      </c>
      <c r="I2663" s="385" t="str">
        <f t="shared" si="463"/>
        <v/>
      </c>
      <c r="J2663" s="386"/>
      <c r="K2663" s="387"/>
      <c r="L2663" s="613" t="e">
        <f>IF(#REF!="","",#REF!)</f>
        <v>#REF!</v>
      </c>
      <c r="M2663" s="613"/>
      <c r="N2663" s="613"/>
      <c r="O2663" s="613"/>
      <c r="P2663" s="613"/>
      <c r="Q2663" s="613"/>
      <c r="R2663" s="613"/>
      <c r="S2663" s="614"/>
      <c r="T2663" s="567"/>
      <c r="U2663" s="416"/>
      <c r="V2663" s="666"/>
      <c r="W2663" s="565"/>
      <c r="X2663" s="23" t="e">
        <f t="shared" si="464"/>
        <v>#REF!</v>
      </c>
      <c r="Y2663" s="7">
        <f t="shared" si="465"/>
        <v>2</v>
      </c>
      <c r="Z2663" s="7" t="e">
        <f t="shared" si="466"/>
        <v>#REF!</v>
      </c>
      <c r="AA2663" s="7" t="e">
        <f t="shared" si="467"/>
        <v>#REF!</v>
      </c>
      <c r="AB2663" s="7" t="e">
        <f>IF(I2663=#REF!,1,2)</f>
        <v>#REF!</v>
      </c>
    </row>
    <row r="2664" spans="1:28" s="7" customFormat="1" ht="17.45" customHeight="1" x14ac:dyDescent="0.15">
      <c r="A2664" s="27" t="e">
        <f t="shared" si="468"/>
        <v>#REF!</v>
      </c>
      <c r="B2664" s="623"/>
      <c r="C2664" s="628"/>
      <c r="D2664" s="631"/>
      <c r="E2664" s="523"/>
      <c r="F2664" s="47" t="e">
        <f>IF(#REF!="","",#REF!)</f>
        <v>#REF!</v>
      </c>
      <c r="G2664" s="49" t="e">
        <f>IF(#REF!="","",#REF!)</f>
        <v>#REF!</v>
      </c>
      <c r="H2664" s="54" t="e">
        <f>IF(#REF!="","",#REF!)</f>
        <v>#REF!</v>
      </c>
      <c r="I2664" s="385" t="str">
        <f t="shared" si="463"/>
        <v/>
      </c>
      <c r="J2664" s="386"/>
      <c r="K2664" s="387"/>
      <c r="L2664" s="613" t="e">
        <f>IF(#REF!="","",#REF!)</f>
        <v>#REF!</v>
      </c>
      <c r="M2664" s="613"/>
      <c r="N2664" s="613"/>
      <c r="O2664" s="613"/>
      <c r="P2664" s="613"/>
      <c r="Q2664" s="613"/>
      <c r="R2664" s="613"/>
      <c r="S2664" s="614"/>
      <c r="T2664" s="567"/>
      <c r="U2664" s="416"/>
      <c r="V2664" s="666"/>
      <c r="W2664" s="565"/>
      <c r="X2664" s="23" t="e">
        <f t="shared" si="464"/>
        <v>#REF!</v>
      </c>
      <c r="Y2664" s="7">
        <f t="shared" si="465"/>
        <v>2</v>
      </c>
      <c r="Z2664" s="7" t="e">
        <f t="shared" si="466"/>
        <v>#REF!</v>
      </c>
      <c r="AA2664" s="7" t="e">
        <f t="shared" si="467"/>
        <v>#REF!</v>
      </c>
      <c r="AB2664" s="7" t="e">
        <f>IF(I2664=#REF!,1,2)</f>
        <v>#REF!</v>
      </c>
    </row>
    <row r="2665" spans="1:28" s="7" customFormat="1" ht="17.45" customHeight="1" x14ac:dyDescent="0.15">
      <c r="A2665" s="27" t="e">
        <f t="shared" si="468"/>
        <v>#REF!</v>
      </c>
      <c r="B2665" s="623"/>
      <c r="C2665" s="628"/>
      <c r="D2665" s="631"/>
      <c r="E2665" s="523"/>
      <c r="F2665" s="47" t="e">
        <f>IF(#REF!="","",#REF!)</f>
        <v>#REF!</v>
      </c>
      <c r="G2665" s="49" t="e">
        <f>IF(#REF!="","",#REF!)</f>
        <v>#REF!</v>
      </c>
      <c r="H2665" s="54" t="e">
        <f>IF(#REF!="","",#REF!)</f>
        <v>#REF!</v>
      </c>
      <c r="I2665" s="385" t="str">
        <f t="shared" si="463"/>
        <v/>
      </c>
      <c r="J2665" s="386"/>
      <c r="K2665" s="387"/>
      <c r="L2665" s="613" t="e">
        <f>IF(#REF!="","",#REF!)</f>
        <v>#REF!</v>
      </c>
      <c r="M2665" s="613"/>
      <c r="N2665" s="613"/>
      <c r="O2665" s="613"/>
      <c r="P2665" s="613"/>
      <c r="Q2665" s="613"/>
      <c r="R2665" s="613"/>
      <c r="S2665" s="614"/>
      <c r="T2665" s="567"/>
      <c r="U2665" s="416"/>
      <c r="V2665" s="666"/>
      <c r="W2665" s="565"/>
      <c r="X2665" s="23" t="e">
        <f t="shared" si="464"/>
        <v>#REF!</v>
      </c>
      <c r="Y2665" s="7">
        <f t="shared" si="465"/>
        <v>2</v>
      </c>
      <c r="Z2665" s="7" t="e">
        <f t="shared" si="466"/>
        <v>#REF!</v>
      </c>
      <c r="AA2665" s="7" t="e">
        <f t="shared" si="467"/>
        <v>#REF!</v>
      </c>
      <c r="AB2665" s="7" t="e">
        <f>IF(I2665=#REF!,1,2)</f>
        <v>#REF!</v>
      </c>
    </row>
    <row r="2666" spans="1:28" s="7" customFormat="1" ht="17.45" customHeight="1" x14ac:dyDescent="0.15">
      <c r="A2666" s="27" t="e">
        <f t="shared" si="468"/>
        <v>#REF!</v>
      </c>
      <c r="B2666" s="623"/>
      <c r="C2666" s="628"/>
      <c r="D2666" s="631"/>
      <c r="E2666" s="523"/>
      <c r="F2666" s="47" t="e">
        <f>IF(#REF!="","",#REF!)</f>
        <v>#REF!</v>
      </c>
      <c r="G2666" s="49" t="e">
        <f>IF(#REF!="","",#REF!)</f>
        <v>#REF!</v>
      </c>
      <c r="H2666" s="54" t="e">
        <f>IF(#REF!="","",#REF!)</f>
        <v>#REF!</v>
      </c>
      <c r="I2666" s="385" t="str">
        <f t="shared" si="463"/>
        <v/>
      </c>
      <c r="J2666" s="386"/>
      <c r="K2666" s="387"/>
      <c r="L2666" s="613" t="e">
        <f>IF(#REF!="","",#REF!)</f>
        <v>#REF!</v>
      </c>
      <c r="M2666" s="613"/>
      <c r="N2666" s="613"/>
      <c r="O2666" s="613"/>
      <c r="P2666" s="613"/>
      <c r="Q2666" s="613"/>
      <c r="R2666" s="613"/>
      <c r="S2666" s="614"/>
      <c r="T2666" s="567"/>
      <c r="U2666" s="416"/>
      <c r="V2666" s="666"/>
      <c r="W2666" s="565"/>
      <c r="X2666" s="23" t="e">
        <f t="shared" si="464"/>
        <v>#REF!</v>
      </c>
      <c r="Y2666" s="7">
        <f t="shared" si="465"/>
        <v>2</v>
      </c>
      <c r="Z2666" s="7" t="e">
        <f t="shared" si="466"/>
        <v>#REF!</v>
      </c>
      <c r="AA2666" s="7" t="e">
        <f t="shared" si="467"/>
        <v>#REF!</v>
      </c>
      <c r="AB2666" s="7" t="e">
        <f>IF(I2666=#REF!,1,2)</f>
        <v>#REF!</v>
      </c>
    </row>
    <row r="2667" spans="1:28" s="7" customFormat="1" ht="17.45" customHeight="1" x14ac:dyDescent="0.15">
      <c r="A2667" s="27" t="e">
        <f t="shared" si="468"/>
        <v>#REF!</v>
      </c>
      <c r="B2667" s="623"/>
      <c r="C2667" s="628"/>
      <c r="D2667" s="631"/>
      <c r="E2667" s="523"/>
      <c r="F2667" s="47" t="e">
        <f>IF(#REF!="","",#REF!)</f>
        <v>#REF!</v>
      </c>
      <c r="G2667" s="49" t="e">
        <f>IF(#REF!="","",#REF!)</f>
        <v>#REF!</v>
      </c>
      <c r="H2667" s="54" t="e">
        <f>IF(#REF!="","",#REF!)</f>
        <v>#REF!</v>
      </c>
      <c r="I2667" s="385" t="str">
        <f t="shared" si="463"/>
        <v/>
      </c>
      <c r="J2667" s="386"/>
      <c r="K2667" s="387"/>
      <c r="L2667" s="613" t="e">
        <f>IF(#REF!="","",#REF!)</f>
        <v>#REF!</v>
      </c>
      <c r="M2667" s="613"/>
      <c r="N2667" s="613"/>
      <c r="O2667" s="613"/>
      <c r="P2667" s="613"/>
      <c r="Q2667" s="613"/>
      <c r="R2667" s="613"/>
      <c r="S2667" s="614"/>
      <c r="T2667" s="567"/>
      <c r="U2667" s="416"/>
      <c r="V2667" s="666"/>
      <c r="W2667" s="565"/>
      <c r="X2667" s="23" t="e">
        <f t="shared" si="464"/>
        <v>#REF!</v>
      </c>
      <c r="Y2667" s="7">
        <f t="shared" si="465"/>
        <v>2</v>
      </c>
      <c r="Z2667" s="7" t="e">
        <f t="shared" si="466"/>
        <v>#REF!</v>
      </c>
      <c r="AA2667" s="7" t="e">
        <f t="shared" si="467"/>
        <v>#REF!</v>
      </c>
      <c r="AB2667" s="7" t="e">
        <f>IF(I2667=#REF!,1,2)</f>
        <v>#REF!</v>
      </c>
    </row>
    <row r="2668" spans="1:28" s="7" customFormat="1" ht="17.45" customHeight="1" x14ac:dyDescent="0.15">
      <c r="A2668" s="27" t="e">
        <f t="shared" si="468"/>
        <v>#REF!</v>
      </c>
      <c r="B2668" s="623"/>
      <c r="C2668" s="628"/>
      <c r="D2668" s="631"/>
      <c r="E2668" s="523"/>
      <c r="F2668" s="47" t="e">
        <f>IF(#REF!="","",#REF!)</f>
        <v>#REF!</v>
      </c>
      <c r="G2668" s="49" t="e">
        <f>IF(#REF!="","",#REF!)</f>
        <v>#REF!</v>
      </c>
      <c r="H2668" s="54" t="e">
        <f>IF(#REF!="","",#REF!)</f>
        <v>#REF!</v>
      </c>
      <c r="I2668" s="385" t="str">
        <f t="shared" si="463"/>
        <v/>
      </c>
      <c r="J2668" s="386"/>
      <c r="K2668" s="387"/>
      <c r="L2668" s="613" t="e">
        <f>IF(#REF!="","",#REF!)</f>
        <v>#REF!</v>
      </c>
      <c r="M2668" s="613"/>
      <c r="N2668" s="613"/>
      <c r="O2668" s="613"/>
      <c r="P2668" s="613"/>
      <c r="Q2668" s="613"/>
      <c r="R2668" s="613"/>
      <c r="S2668" s="614"/>
      <c r="T2668" s="567"/>
      <c r="U2668" s="416"/>
      <c r="V2668" s="666"/>
      <c r="W2668" s="565"/>
      <c r="X2668" s="23" t="e">
        <f t="shared" si="464"/>
        <v>#REF!</v>
      </c>
      <c r="Y2668" s="7">
        <f t="shared" si="465"/>
        <v>2</v>
      </c>
      <c r="Z2668" s="7" t="e">
        <f t="shared" si="466"/>
        <v>#REF!</v>
      </c>
      <c r="AA2668" s="7" t="e">
        <f t="shared" si="467"/>
        <v>#REF!</v>
      </c>
      <c r="AB2668" s="7" t="e">
        <f>IF(I2668=#REF!,1,2)</f>
        <v>#REF!</v>
      </c>
    </row>
    <row r="2669" spans="1:28" s="7" customFormat="1" ht="17.45" customHeight="1" x14ac:dyDescent="0.15">
      <c r="A2669" s="27" t="e">
        <f t="shared" si="468"/>
        <v>#REF!</v>
      </c>
      <c r="B2669" s="623"/>
      <c r="C2669" s="628"/>
      <c r="D2669" s="631"/>
      <c r="E2669" s="523"/>
      <c r="F2669" s="47" t="e">
        <f>IF(#REF!="","",#REF!)</f>
        <v>#REF!</v>
      </c>
      <c r="G2669" s="49" t="e">
        <f>IF(#REF!="","",#REF!)</f>
        <v>#REF!</v>
      </c>
      <c r="H2669" s="54" t="e">
        <f>IF(#REF!="","",#REF!)</f>
        <v>#REF!</v>
      </c>
      <c r="I2669" s="385" t="str">
        <f t="shared" si="463"/>
        <v/>
      </c>
      <c r="J2669" s="386"/>
      <c r="K2669" s="387"/>
      <c r="L2669" s="613" t="e">
        <f>IF(#REF!="","",#REF!)</f>
        <v>#REF!</v>
      </c>
      <c r="M2669" s="613"/>
      <c r="N2669" s="613"/>
      <c r="O2669" s="613"/>
      <c r="P2669" s="613"/>
      <c r="Q2669" s="613"/>
      <c r="R2669" s="613"/>
      <c r="S2669" s="614"/>
      <c r="T2669" s="567"/>
      <c r="U2669" s="416"/>
      <c r="V2669" s="666"/>
      <c r="W2669" s="565"/>
      <c r="X2669" s="23" t="e">
        <f t="shared" si="464"/>
        <v>#REF!</v>
      </c>
      <c r="Y2669" s="7">
        <f t="shared" si="465"/>
        <v>2</v>
      </c>
      <c r="Z2669" s="7" t="e">
        <f t="shared" si="466"/>
        <v>#REF!</v>
      </c>
      <c r="AA2669" s="7" t="e">
        <f t="shared" si="467"/>
        <v>#REF!</v>
      </c>
      <c r="AB2669" s="7" t="e">
        <f>IF(I2669=#REF!,1,2)</f>
        <v>#REF!</v>
      </c>
    </row>
    <row r="2670" spans="1:28" s="7" customFormat="1" ht="17.45" customHeight="1" x14ac:dyDescent="0.15">
      <c r="A2670" s="27" t="e">
        <f t="shared" si="468"/>
        <v>#REF!</v>
      </c>
      <c r="B2670" s="623"/>
      <c r="C2670" s="628"/>
      <c r="D2670" s="631"/>
      <c r="E2670" s="523"/>
      <c r="F2670" s="47" t="e">
        <f>IF(#REF!="","",#REF!)</f>
        <v>#REF!</v>
      </c>
      <c r="G2670" s="49" t="e">
        <f>IF(#REF!="","",#REF!)</f>
        <v>#REF!</v>
      </c>
      <c r="H2670" s="54" t="e">
        <f>IF(#REF!="","",#REF!)</f>
        <v>#REF!</v>
      </c>
      <c r="I2670" s="385" t="str">
        <f t="shared" si="463"/>
        <v/>
      </c>
      <c r="J2670" s="386"/>
      <c r="K2670" s="387"/>
      <c r="L2670" s="613" t="e">
        <f>IF(#REF!="","",#REF!)</f>
        <v>#REF!</v>
      </c>
      <c r="M2670" s="613"/>
      <c r="N2670" s="613"/>
      <c r="O2670" s="613"/>
      <c r="P2670" s="613"/>
      <c r="Q2670" s="613"/>
      <c r="R2670" s="613"/>
      <c r="S2670" s="614"/>
      <c r="T2670" s="567"/>
      <c r="U2670" s="416"/>
      <c r="V2670" s="666"/>
      <c r="W2670" s="565"/>
      <c r="X2670" s="23" t="e">
        <f t="shared" si="464"/>
        <v>#REF!</v>
      </c>
      <c r="Y2670" s="7">
        <f t="shared" si="465"/>
        <v>2</v>
      </c>
      <c r="Z2670" s="7" t="e">
        <f t="shared" si="466"/>
        <v>#REF!</v>
      </c>
      <c r="AA2670" s="7" t="e">
        <f t="shared" si="467"/>
        <v>#REF!</v>
      </c>
      <c r="AB2670" s="7" t="e">
        <f>IF(I2670=#REF!,1,2)</f>
        <v>#REF!</v>
      </c>
    </row>
    <row r="2671" spans="1:28" s="7" customFormat="1" ht="17.45" customHeight="1" x14ac:dyDescent="0.15">
      <c r="A2671" s="27" t="e">
        <f t="shared" si="468"/>
        <v>#REF!</v>
      </c>
      <c r="B2671" s="623"/>
      <c r="C2671" s="628"/>
      <c r="D2671" s="631"/>
      <c r="E2671" s="523"/>
      <c r="F2671" s="47" t="e">
        <f>IF(#REF!="","",#REF!)</f>
        <v>#REF!</v>
      </c>
      <c r="G2671" s="49" t="e">
        <f>IF(#REF!="","",#REF!)</f>
        <v>#REF!</v>
      </c>
      <c r="H2671" s="54" t="e">
        <f>IF(#REF!="","",#REF!)</f>
        <v>#REF!</v>
      </c>
      <c r="I2671" s="385" t="str">
        <f t="shared" si="463"/>
        <v/>
      </c>
      <c r="J2671" s="386"/>
      <c r="K2671" s="387"/>
      <c r="L2671" s="613" t="e">
        <f>IF(#REF!="","",#REF!)</f>
        <v>#REF!</v>
      </c>
      <c r="M2671" s="613"/>
      <c r="N2671" s="613"/>
      <c r="O2671" s="613"/>
      <c r="P2671" s="613"/>
      <c r="Q2671" s="613"/>
      <c r="R2671" s="613"/>
      <c r="S2671" s="614"/>
      <c r="T2671" s="567"/>
      <c r="U2671" s="416"/>
      <c r="V2671" s="666"/>
      <c r="W2671" s="565"/>
      <c r="X2671" s="23" t="e">
        <f t="shared" si="464"/>
        <v>#REF!</v>
      </c>
      <c r="Y2671" s="7">
        <f t="shared" si="465"/>
        <v>2</v>
      </c>
      <c r="Z2671" s="7" t="e">
        <f t="shared" si="466"/>
        <v>#REF!</v>
      </c>
      <c r="AA2671" s="7" t="e">
        <f t="shared" si="467"/>
        <v>#REF!</v>
      </c>
      <c r="AB2671" s="7" t="e">
        <f>IF(I2671=#REF!,1,2)</f>
        <v>#REF!</v>
      </c>
    </row>
    <row r="2672" spans="1:28" s="7" customFormat="1" ht="17.45" customHeight="1" x14ac:dyDescent="0.15">
      <c r="A2672" s="27" t="e">
        <f t="shared" si="468"/>
        <v>#REF!</v>
      </c>
      <c r="B2672" s="623"/>
      <c r="C2672" s="628"/>
      <c r="D2672" s="631"/>
      <c r="E2672" s="523"/>
      <c r="F2672" s="47" t="e">
        <f>IF(#REF!="","",#REF!)</f>
        <v>#REF!</v>
      </c>
      <c r="G2672" s="49" t="e">
        <f>IF(#REF!="","",#REF!)</f>
        <v>#REF!</v>
      </c>
      <c r="H2672" s="54" t="e">
        <f>IF(#REF!="","",#REF!)</f>
        <v>#REF!</v>
      </c>
      <c r="I2672" s="385" t="str">
        <f t="shared" si="463"/>
        <v/>
      </c>
      <c r="J2672" s="386"/>
      <c r="K2672" s="387"/>
      <c r="L2672" s="613" t="e">
        <f>IF(#REF!="","",#REF!)</f>
        <v>#REF!</v>
      </c>
      <c r="M2672" s="613"/>
      <c r="N2672" s="613"/>
      <c r="O2672" s="613"/>
      <c r="P2672" s="613"/>
      <c r="Q2672" s="613"/>
      <c r="R2672" s="613"/>
      <c r="S2672" s="614"/>
      <c r="T2672" s="567"/>
      <c r="U2672" s="416"/>
      <c r="V2672" s="666"/>
      <c r="W2672" s="565"/>
      <c r="X2672" s="23" t="e">
        <f t="shared" si="464"/>
        <v>#REF!</v>
      </c>
      <c r="Y2672" s="7">
        <f t="shared" si="465"/>
        <v>2</v>
      </c>
      <c r="Z2672" s="7" t="e">
        <f t="shared" si="466"/>
        <v>#REF!</v>
      </c>
      <c r="AA2672" s="7" t="e">
        <f t="shared" si="467"/>
        <v>#REF!</v>
      </c>
      <c r="AB2672" s="7" t="e">
        <f>IF(I2672=#REF!,1,2)</f>
        <v>#REF!</v>
      </c>
    </row>
    <row r="2673" spans="1:30" s="7" customFormat="1" ht="17.45" customHeight="1" x14ac:dyDescent="0.15">
      <c r="A2673" s="27" t="e">
        <f t="shared" si="468"/>
        <v>#REF!</v>
      </c>
      <c r="B2673" s="623"/>
      <c r="C2673" s="628"/>
      <c r="D2673" s="631"/>
      <c r="E2673" s="523"/>
      <c r="F2673" s="47" t="e">
        <f>IF(#REF!="","",#REF!)</f>
        <v>#REF!</v>
      </c>
      <c r="G2673" s="49" t="e">
        <f>IF(#REF!="","",#REF!)</f>
        <v>#REF!</v>
      </c>
      <c r="H2673" s="54" t="e">
        <f>IF(#REF!="","",#REF!)</f>
        <v>#REF!</v>
      </c>
      <c r="I2673" s="385" t="str">
        <f t="shared" si="463"/>
        <v/>
      </c>
      <c r="J2673" s="386"/>
      <c r="K2673" s="387"/>
      <c r="L2673" s="613" t="e">
        <f>IF(#REF!="","",#REF!)</f>
        <v>#REF!</v>
      </c>
      <c r="M2673" s="613"/>
      <c r="N2673" s="613"/>
      <c r="O2673" s="613"/>
      <c r="P2673" s="613"/>
      <c r="Q2673" s="613"/>
      <c r="R2673" s="613"/>
      <c r="S2673" s="614"/>
      <c r="T2673" s="567"/>
      <c r="U2673" s="416"/>
      <c r="V2673" s="666"/>
      <c r="W2673" s="565"/>
      <c r="X2673" s="23" t="e">
        <f t="shared" si="464"/>
        <v>#REF!</v>
      </c>
      <c r="Y2673" s="7">
        <f t="shared" si="465"/>
        <v>2</v>
      </c>
      <c r="Z2673" s="7" t="e">
        <f t="shared" si="466"/>
        <v>#REF!</v>
      </c>
      <c r="AA2673" s="7" t="e">
        <f t="shared" si="467"/>
        <v>#REF!</v>
      </c>
      <c r="AB2673" s="7" t="e">
        <f>IF(I2673=#REF!,1,2)</f>
        <v>#REF!</v>
      </c>
    </row>
    <row r="2674" spans="1:30" s="7" customFormat="1" ht="17.45" customHeight="1" thickBot="1" x14ac:dyDescent="0.2">
      <c r="A2674" s="27" t="e">
        <f t="shared" si="468"/>
        <v>#REF!</v>
      </c>
      <c r="B2674" s="623"/>
      <c r="C2674" s="628"/>
      <c r="D2674" s="631"/>
      <c r="E2674" s="523"/>
      <c r="F2674" s="47" t="e">
        <f>IF(#REF!="","",#REF!)</f>
        <v>#REF!</v>
      </c>
      <c r="G2674" s="49" t="e">
        <f>IF(#REF!="","",#REF!)</f>
        <v>#REF!</v>
      </c>
      <c r="H2674" s="54" t="e">
        <f>IF(#REF!="","",#REF!)</f>
        <v>#REF!</v>
      </c>
      <c r="I2674" s="385" t="str">
        <f t="shared" si="463"/>
        <v/>
      </c>
      <c r="J2674" s="386"/>
      <c r="K2674" s="387"/>
      <c r="L2674" s="613" t="e">
        <f>IF(#REF!="","",#REF!)</f>
        <v>#REF!</v>
      </c>
      <c r="M2674" s="613"/>
      <c r="N2674" s="613"/>
      <c r="O2674" s="613"/>
      <c r="P2674" s="613"/>
      <c r="Q2674" s="613"/>
      <c r="R2674" s="613"/>
      <c r="S2674" s="614"/>
      <c r="T2674" s="668"/>
      <c r="U2674" s="416"/>
      <c r="V2674" s="666"/>
      <c r="W2674" s="565"/>
      <c r="X2674" s="23" t="e">
        <f t="shared" si="464"/>
        <v>#REF!</v>
      </c>
      <c r="Y2674" s="7">
        <f t="shared" si="465"/>
        <v>2</v>
      </c>
      <c r="Z2674" s="7" t="e">
        <f t="shared" si="466"/>
        <v>#REF!</v>
      </c>
      <c r="AA2674" s="7" t="e">
        <f t="shared" si="467"/>
        <v>#REF!</v>
      </c>
      <c r="AB2674" s="7" t="e">
        <f>IF(I2674=#REF!,1,2)</f>
        <v>#REF!</v>
      </c>
    </row>
    <row r="2675" spans="1:30" s="7" customFormat="1" ht="36" customHeight="1" thickBot="1" x14ac:dyDescent="0.2">
      <c r="A2675" s="13"/>
      <c r="B2675" s="623"/>
      <c r="C2675" s="628"/>
      <c r="D2675" s="631"/>
      <c r="E2675" s="508" t="s">
        <v>240</v>
      </c>
      <c r="F2675" s="511" t="s">
        <v>206</v>
      </c>
      <c r="G2675" s="435"/>
      <c r="H2675" s="434" t="s">
        <v>207</v>
      </c>
      <c r="I2675" s="435"/>
      <c r="J2675" s="435"/>
      <c r="K2675" s="435"/>
      <c r="L2675" s="436" t="s">
        <v>208</v>
      </c>
      <c r="M2675" s="436"/>
      <c r="N2675" s="436"/>
      <c r="O2675" s="669" t="s">
        <v>209</v>
      </c>
      <c r="P2675" s="670"/>
      <c r="Q2675" s="512" t="s">
        <v>210</v>
      </c>
      <c r="R2675" s="38" t="s">
        <v>206</v>
      </c>
      <c r="S2675" s="39" t="s">
        <v>202</v>
      </c>
      <c r="T2675" s="44" t="s">
        <v>211</v>
      </c>
      <c r="U2675" s="416"/>
      <c r="V2675" s="666"/>
      <c r="W2675" s="565"/>
      <c r="X2675" s="28"/>
      <c r="Y2675" s="21" t="s">
        <v>212</v>
      </c>
      <c r="Z2675" s="21" t="s">
        <v>210</v>
      </c>
      <c r="AB2675" s="45" t="s">
        <v>213</v>
      </c>
      <c r="AC2675" s="45" t="s">
        <v>214</v>
      </c>
      <c r="AD2675" s="22"/>
    </row>
    <row r="2676" spans="1:30" s="7" customFormat="1" ht="15" customHeight="1" x14ac:dyDescent="0.15">
      <c r="A2676" s="29"/>
      <c r="B2676" s="623"/>
      <c r="C2676" s="628"/>
      <c r="D2676" s="631"/>
      <c r="E2676" s="509"/>
      <c r="F2676" s="515" t="e">
        <f>IF(#REF!="","",#REF!)</f>
        <v>#REF!</v>
      </c>
      <c r="G2676" s="516"/>
      <c r="H2676" s="439" t="e">
        <f>IF(#REF!="","",#REF!)</f>
        <v>#REF!</v>
      </c>
      <c r="I2676" s="440"/>
      <c r="J2676" s="440"/>
      <c r="K2676" s="440"/>
      <c r="L2676" s="441" t="e">
        <f>IF(#REF!="","",#REF!)</f>
        <v>#REF!</v>
      </c>
      <c r="M2676" s="442"/>
      <c r="N2676" s="442"/>
      <c r="O2676" s="443" t="e">
        <f>SUM($L2676:$N2678)</f>
        <v>#REF!</v>
      </c>
      <c r="P2676" s="444"/>
      <c r="Q2676" s="513"/>
      <c r="R2676" s="42" t="e">
        <f>IF(#REF!="","",#REF!)</f>
        <v>#REF!</v>
      </c>
      <c r="S2676" s="40" t="e">
        <f>IF(#REF!="","",#REF!)</f>
        <v>#REF!</v>
      </c>
      <c r="T2676" s="617" t="e">
        <f>SUM($S2676:$S2678)</f>
        <v>#REF!</v>
      </c>
      <c r="U2676" s="416"/>
      <c r="V2676" s="666"/>
      <c r="W2676" s="565"/>
      <c r="X2676" s="23" t="e">
        <f>IF(OR(Y2676=2,Z2676=2,AB2676=2,AC2676=2),"入力不備あり","")</f>
        <v>#REF!</v>
      </c>
      <c r="Y2676" s="41" t="e">
        <f>IF(AND(F2676="",H2676="",L2676=""),"",IF(AND(F2676&lt;&gt;"",F2676&gt;0,L2676&lt;&gt;"",L2676&gt;0,H2676="○"),"",2))</f>
        <v>#REF!</v>
      </c>
      <c r="Z2676" s="41" t="e">
        <f>IF(AND(R2676="",S2676=""),"",IF(AND(R2676&gt;0,R2676&lt;&gt;"",S2676&gt;0,S2676&lt;&gt;""),"",2))</f>
        <v>#REF!</v>
      </c>
      <c r="AA2676" s="30"/>
      <c r="AB2676" s="7" t="e">
        <f>IF(AND(O2676=0,#REF!=0),"",IF(O2676=#REF!,1,2))</f>
        <v>#REF!</v>
      </c>
      <c r="AC2676" s="7" t="e">
        <f>IF(AND(T2676=0,#REF!=0),"",IF(T2676=#REF!,1,2))</f>
        <v>#REF!</v>
      </c>
    </row>
    <row r="2677" spans="1:30" s="7" customFormat="1" ht="15" customHeight="1" x14ac:dyDescent="0.15">
      <c r="A2677" s="29"/>
      <c r="B2677" s="623"/>
      <c r="C2677" s="628"/>
      <c r="D2677" s="631"/>
      <c r="E2677" s="509"/>
      <c r="F2677" s="500" t="e">
        <f>IF(#REF!="","",#REF!)</f>
        <v>#REF!</v>
      </c>
      <c r="G2677" s="501"/>
      <c r="H2677" s="448" t="e">
        <f>IF(#REF!="","",#REF!)</f>
        <v>#REF!</v>
      </c>
      <c r="I2677" s="449"/>
      <c r="J2677" s="449"/>
      <c r="K2677" s="449"/>
      <c r="L2677" s="450" t="e">
        <f>IF(#REF!="","",#REF!)</f>
        <v>#REF!</v>
      </c>
      <c r="M2677" s="451"/>
      <c r="N2677" s="451"/>
      <c r="O2677" s="445"/>
      <c r="P2677" s="444"/>
      <c r="Q2677" s="513"/>
      <c r="R2677" s="42" t="e">
        <f>IF(#REF!="","",#REF!)</f>
        <v>#REF!</v>
      </c>
      <c r="S2677" s="40" t="e">
        <f>IF(#REF!="","",#REF!)</f>
        <v>#REF!</v>
      </c>
      <c r="T2677" s="618"/>
      <c r="U2677" s="416"/>
      <c r="V2677" s="666"/>
      <c r="W2677" s="565"/>
      <c r="X2677" s="23" t="e">
        <f>IF(OR(Y2677=2,Z2677=2),"入力不備あり","")</f>
        <v>#REF!</v>
      </c>
      <c r="Y2677" s="41" t="e">
        <f>IF(AND(F2677="",H2677="",L2677=""),"",IF(AND(F2677&lt;&gt;"",F2677&gt;0,L2677&lt;&gt;"",L2677&gt;0,H2677="○"),"",2))</f>
        <v>#REF!</v>
      </c>
      <c r="Z2677" s="41" t="e">
        <f t="shared" ref="Z2677:Z2678" si="469">IF(AND(R2677="",S2677=""),"",IF(AND(R2677&gt;0,R2677&lt;&gt;"",S2677&gt;0,S2677&lt;&gt;""),"",2))</f>
        <v>#REF!</v>
      </c>
      <c r="AA2677" s="30"/>
    </row>
    <row r="2678" spans="1:30" s="7" customFormat="1" ht="15" customHeight="1" thickBot="1" x14ac:dyDescent="0.2">
      <c r="A2678" s="29"/>
      <c r="B2678" s="623"/>
      <c r="C2678" s="628"/>
      <c r="D2678" s="631"/>
      <c r="E2678" s="615"/>
      <c r="F2678" s="620" t="e">
        <f>IF(#REF!="","",#REF!)</f>
        <v>#REF!</v>
      </c>
      <c r="G2678" s="621"/>
      <c r="H2678" s="640" t="e">
        <f>IF(#REF!="","",#REF!)</f>
        <v>#REF!</v>
      </c>
      <c r="I2678" s="641"/>
      <c r="J2678" s="641"/>
      <c r="K2678" s="641"/>
      <c r="L2678" s="642" t="e">
        <f>IF(#REF!="","",#REF!)</f>
        <v>#REF!</v>
      </c>
      <c r="M2678" s="643"/>
      <c r="N2678" s="643"/>
      <c r="O2678" s="663"/>
      <c r="P2678" s="664"/>
      <c r="Q2678" s="616"/>
      <c r="R2678" s="59" t="e">
        <f>IF(#REF!="","",#REF!)</f>
        <v>#REF!</v>
      </c>
      <c r="S2678" s="60" t="e">
        <f>IF(#REF!="","",#REF!)</f>
        <v>#REF!</v>
      </c>
      <c r="T2678" s="619"/>
      <c r="U2678" s="416"/>
      <c r="V2678" s="666"/>
      <c r="W2678" s="565"/>
      <c r="X2678" s="23" t="e">
        <f>IF(OR(Y2678=2,Z2678=2),"入力不備あり","")</f>
        <v>#REF!</v>
      </c>
      <c r="Y2678" s="41" t="e">
        <f>IF(AND(F2678="",H2678="",L2678=""),"",IF(AND(F2678&lt;&gt;"",F2678&gt;0,L2678&lt;&gt;"",L2678&gt;0,H2678="○"),"",2))</f>
        <v>#REF!</v>
      </c>
      <c r="Z2678" s="41" t="e">
        <f t="shared" si="469"/>
        <v>#REF!</v>
      </c>
      <c r="AA2678" s="30"/>
    </row>
    <row r="2679" spans="1:30" s="7" customFormat="1" ht="27.6" customHeight="1" x14ac:dyDescent="0.15">
      <c r="A2679" s="320"/>
      <c r="B2679" s="624"/>
      <c r="C2679" s="326" t="s">
        <v>215</v>
      </c>
      <c r="D2679" s="327"/>
      <c r="E2679" s="608" t="e">
        <f>IF(#REF!="","",#REF!)</f>
        <v>#REF!</v>
      </c>
      <c r="F2679" s="609"/>
      <c r="G2679" s="609"/>
      <c r="H2679" s="609"/>
      <c r="I2679" s="609"/>
      <c r="J2679" s="609"/>
      <c r="K2679" s="609"/>
      <c r="L2679" s="609"/>
      <c r="M2679" s="609"/>
      <c r="N2679" s="609"/>
      <c r="O2679" s="609"/>
      <c r="P2679" s="609"/>
      <c r="Q2679" s="609"/>
      <c r="R2679" s="609"/>
      <c r="S2679" s="609"/>
      <c r="T2679" s="609"/>
      <c r="U2679" s="609"/>
      <c r="V2679" s="609"/>
      <c r="W2679" s="610"/>
    </row>
    <row r="2680" spans="1:30" s="7" customFormat="1" ht="27.6" customHeight="1" thickBot="1" x14ac:dyDescent="0.2">
      <c r="A2680" s="320"/>
      <c r="B2680" s="624"/>
      <c r="C2680" s="326" t="s">
        <v>216</v>
      </c>
      <c r="D2680" s="327"/>
      <c r="E2680" s="608" t="e">
        <f>IF(#REF!="","",#REF!)</f>
        <v>#REF!</v>
      </c>
      <c r="F2680" s="609"/>
      <c r="G2680" s="609"/>
      <c r="H2680" s="609"/>
      <c r="I2680" s="609"/>
      <c r="J2680" s="609"/>
      <c r="K2680" s="609"/>
      <c r="L2680" s="609"/>
      <c r="M2680" s="609"/>
      <c r="N2680" s="609"/>
      <c r="O2680" s="609"/>
      <c r="P2680" s="609"/>
      <c r="Q2680" s="609"/>
      <c r="R2680" s="611"/>
      <c r="S2680" s="611"/>
      <c r="T2680" s="611"/>
      <c r="U2680" s="611"/>
      <c r="V2680" s="611"/>
      <c r="W2680" s="612"/>
    </row>
    <row r="2681" spans="1:30" s="7" customFormat="1" ht="18.600000000000001" customHeight="1" x14ac:dyDescent="0.15">
      <c r="A2681" s="320"/>
      <c r="B2681" s="624"/>
      <c r="C2681" s="332" t="s">
        <v>217</v>
      </c>
      <c r="D2681" s="333"/>
      <c r="E2681" s="333"/>
      <c r="F2681" s="334"/>
      <c r="G2681" s="377" t="s">
        <v>218</v>
      </c>
      <c r="H2681" s="378"/>
      <c r="I2681" s="378"/>
      <c r="J2681" s="378"/>
      <c r="K2681" s="378"/>
      <c r="L2681" s="378"/>
      <c r="M2681" s="378"/>
      <c r="N2681" s="378"/>
      <c r="O2681" s="378"/>
      <c r="P2681" s="378"/>
      <c r="Q2681" s="378"/>
      <c r="R2681" s="389" t="e">
        <f>IF(X2681&lt;&gt;"","","【入力内容確認欄】以下を確認し【作業用】事業計画書(間接)シートを修正願います。")</f>
        <v>#REF!</v>
      </c>
      <c r="S2681" s="632"/>
      <c r="T2681" s="632"/>
      <c r="U2681" s="632"/>
      <c r="V2681" s="632"/>
      <c r="W2681" s="633"/>
      <c r="X2681" s="68" t="e">
        <f>IF(AND(R2684="",R2685="",R2686="",R2687="",R2688="",R2689=""),"左の市区町村に係る入力が完了しました。今一度、記載内容をご確認ください。","")</f>
        <v>#REF!</v>
      </c>
    </row>
    <row r="2682" spans="1:30" s="7" customFormat="1" ht="9" customHeight="1" x14ac:dyDescent="0.15">
      <c r="A2682" s="320"/>
      <c r="B2682" s="624"/>
      <c r="C2682" s="335"/>
      <c r="D2682" s="336"/>
      <c r="E2682" s="336"/>
      <c r="F2682" s="337"/>
      <c r="G2682" s="379"/>
      <c r="H2682" s="380"/>
      <c r="I2682" s="380"/>
      <c r="J2682" s="380"/>
      <c r="K2682" s="380"/>
      <c r="L2682" s="380"/>
      <c r="M2682" s="380"/>
      <c r="N2682" s="380"/>
      <c r="O2682" s="380"/>
      <c r="P2682" s="380"/>
      <c r="Q2682" s="380"/>
      <c r="R2682" s="634"/>
      <c r="S2682" s="635"/>
      <c r="T2682" s="635"/>
      <c r="U2682" s="635"/>
      <c r="V2682" s="635"/>
      <c r="W2682" s="636"/>
    </row>
    <row r="2683" spans="1:30" s="7" customFormat="1" ht="9" customHeight="1" thickBot="1" x14ac:dyDescent="0.2">
      <c r="A2683" s="320"/>
      <c r="B2683" s="624"/>
      <c r="C2683" s="335"/>
      <c r="D2683" s="336"/>
      <c r="E2683" s="336"/>
      <c r="F2683" s="337"/>
      <c r="G2683" s="381"/>
      <c r="H2683" s="382"/>
      <c r="I2683" s="382"/>
      <c r="J2683" s="382"/>
      <c r="K2683" s="382"/>
      <c r="L2683" s="382"/>
      <c r="M2683" s="382"/>
      <c r="N2683" s="382"/>
      <c r="O2683" s="382"/>
      <c r="P2683" s="382"/>
      <c r="Q2683" s="382"/>
      <c r="R2683" s="637"/>
      <c r="S2683" s="638"/>
      <c r="T2683" s="638"/>
      <c r="U2683" s="638"/>
      <c r="V2683" s="638"/>
      <c r="W2683" s="639"/>
    </row>
    <row r="2684" spans="1:30" s="7" customFormat="1" ht="17.45" customHeight="1" x14ac:dyDescent="0.15">
      <c r="A2684" s="320"/>
      <c r="B2684" s="624"/>
      <c r="C2684" s="335"/>
      <c r="D2684" s="336"/>
      <c r="E2684" s="336"/>
      <c r="F2684" s="337"/>
      <c r="G2684" s="398" t="e">
        <f>IF(#REF!="","",#REF!)</f>
        <v>#REF!</v>
      </c>
      <c r="H2684" s="399"/>
      <c r="I2684" s="399"/>
      <c r="J2684" s="399"/>
      <c r="K2684" s="399"/>
      <c r="L2684" s="399"/>
      <c r="M2684" s="399"/>
      <c r="N2684" s="399"/>
      <c r="O2684" s="399"/>
      <c r="P2684" s="399"/>
      <c r="Q2684" s="399"/>
      <c r="R2684" s="646" t="e" cm="1">
        <f t="array" ref="R2684">IF(AND(X2653:X2678="",A2655:A2678=""),"","・報酬・期末勤勉手当・交通費・合計額・都道府県/国の補助金額のいずれかに不備あり。")</f>
        <v>#REF!</v>
      </c>
      <c r="S2684" s="647"/>
      <c r="T2684" s="647"/>
      <c r="U2684" s="647"/>
      <c r="V2684" s="647"/>
      <c r="W2684" s="648"/>
    </row>
    <row r="2685" spans="1:30" s="7" customFormat="1" ht="17.45" customHeight="1" x14ac:dyDescent="0.15">
      <c r="A2685" s="320"/>
      <c r="B2685" s="624"/>
      <c r="C2685" s="335"/>
      <c r="D2685" s="336"/>
      <c r="E2685" s="336"/>
      <c r="F2685" s="337"/>
      <c r="G2685" s="374" t="s">
        <v>219</v>
      </c>
      <c r="H2685" s="388"/>
      <c r="I2685" s="388"/>
      <c r="J2685" s="388"/>
      <c r="K2685" s="388"/>
      <c r="L2685" s="388"/>
      <c r="M2685" s="388"/>
      <c r="N2685" s="388"/>
      <c r="O2685" s="388"/>
      <c r="P2685" s="388"/>
      <c r="Q2685" s="388"/>
      <c r="R2685" s="367" t="str">
        <f>IF(A2651="市町村名×","・【C列】市区町村名：未入力または不備あり。","")</f>
        <v>・【C列】市区町村名：未入力または不備あり。</v>
      </c>
      <c r="S2685" s="644"/>
      <c r="T2685" s="644"/>
      <c r="U2685" s="644"/>
      <c r="V2685" s="644"/>
      <c r="W2685" s="645"/>
    </row>
    <row r="2686" spans="1:30" s="7" customFormat="1" ht="17.45" customHeight="1" x14ac:dyDescent="0.15">
      <c r="A2686" s="320"/>
      <c r="B2686" s="624"/>
      <c r="C2686" s="338"/>
      <c r="D2686" s="339"/>
      <c r="E2686" s="339"/>
      <c r="F2686" s="340"/>
      <c r="G2686" s="364" t="e">
        <f>IF(#REF!="","",#REF!)</f>
        <v>#REF!</v>
      </c>
      <c r="H2686" s="365"/>
      <c r="I2686" s="365"/>
      <c r="J2686" s="366"/>
      <c r="K2686" s="366"/>
      <c r="L2686" s="366"/>
      <c r="M2686" s="366"/>
      <c r="N2686" s="366"/>
      <c r="O2686" s="366"/>
      <c r="P2686" s="366"/>
      <c r="Q2686" s="366"/>
      <c r="R2686" s="367" t="e">
        <f>IF(OR(AF2655=2,NOT(AND(V2653&gt;0.3*U2653,V2653&lt;0.4*U2653,V2653&gt;=W2653))),"・【V列】都道府県補助額：未入力または不備あり。","")</f>
        <v>#REF!</v>
      </c>
      <c r="S2686" s="644"/>
      <c r="T2686" s="644"/>
      <c r="U2686" s="644"/>
      <c r="V2686" s="644"/>
      <c r="W2686" s="645"/>
    </row>
    <row r="2687" spans="1:30" s="7" customFormat="1" ht="17.45" customHeight="1" x14ac:dyDescent="0.15">
      <c r="A2687" s="320"/>
      <c r="B2687" s="624"/>
      <c r="C2687" s="348" t="s">
        <v>241</v>
      </c>
      <c r="D2687" s="349"/>
      <c r="E2687" s="349"/>
      <c r="F2687" s="350"/>
      <c r="G2687" s="372" t="s">
        <v>221</v>
      </c>
      <c r="H2687" s="373"/>
      <c r="I2687" s="373"/>
      <c r="J2687" s="372" t="s">
        <v>222</v>
      </c>
      <c r="K2687" s="373"/>
      <c r="L2687" s="373"/>
      <c r="M2687" s="373"/>
      <c r="N2687" s="374" t="s">
        <v>223</v>
      </c>
      <c r="O2687" s="366"/>
      <c r="P2687" s="366"/>
      <c r="Q2687" s="366"/>
      <c r="R2687" s="341" t="e">
        <f>IF(AND(W2653&lt;=U2653/3,MOD(W2653,1000)=0,NOT(W2653=0),AG2655=1),"","・【W列】国庫補助希望額に不備あり。")</f>
        <v>#REF!</v>
      </c>
      <c r="S2687" s="649"/>
      <c r="T2687" s="649"/>
      <c r="U2687" s="649"/>
      <c r="V2687" s="649"/>
      <c r="W2687" s="650"/>
    </row>
    <row r="2688" spans="1:30" s="7" customFormat="1" ht="17.45" customHeight="1" x14ac:dyDescent="0.15">
      <c r="A2688" s="320"/>
      <c r="B2688" s="624"/>
      <c r="C2688" s="370"/>
      <c r="D2688" s="371"/>
      <c r="E2688" s="371"/>
      <c r="F2688" s="371"/>
      <c r="G2688" s="364" t="e">
        <f>IF(#REF!="","",#REF!)</f>
        <v>#REF!</v>
      </c>
      <c r="H2688" s="375"/>
      <c r="I2688" s="376"/>
      <c r="J2688" s="364" t="e">
        <f>IF(#REF!="","",#REF!)</f>
        <v>#REF!</v>
      </c>
      <c r="K2688" s="375"/>
      <c r="L2688" s="375"/>
      <c r="M2688" s="376"/>
      <c r="N2688" s="364" t="e">
        <f>IF(#REF!="","",#REF!)</f>
        <v>#REF!</v>
      </c>
      <c r="O2688" s="375"/>
      <c r="P2688" s="375"/>
      <c r="Q2688" s="375"/>
      <c r="R2688" s="651" t="e">
        <f>IF(AND(SUM(F2676:G2678)&lt;=D2653,SUM(R2676:R2678)&lt;=D2653),"","・報酬の「配置人数」には年間を通じた配置予定人数を記載してください。(※１)及び記入例参照")</f>
        <v>#REF!</v>
      </c>
      <c r="S2688" s="652"/>
      <c r="T2688" s="652"/>
      <c r="U2688" s="652"/>
      <c r="V2688" s="652"/>
      <c r="W2688" s="653"/>
      <c r="X2688" s="31" t="str">
        <f>IF(AND(O2688="○",T2688="○"),"①か②の",IF(AND(O2688="―",T2688="―"),"エラー",""))</f>
        <v/>
      </c>
    </row>
    <row r="2689" spans="1:33" s="7" customFormat="1" ht="17.45" customHeight="1" x14ac:dyDescent="0.15">
      <c r="A2689" s="320"/>
      <c r="B2689" s="624"/>
      <c r="C2689" s="348" t="s">
        <v>224</v>
      </c>
      <c r="D2689" s="349"/>
      <c r="E2689" s="349"/>
      <c r="F2689" s="350"/>
      <c r="G2689" s="354" t="s">
        <v>225</v>
      </c>
      <c r="H2689" s="354"/>
      <c r="I2689" s="354"/>
      <c r="J2689" s="355" t="s">
        <v>242</v>
      </c>
      <c r="K2689" s="356"/>
      <c r="L2689" s="356"/>
      <c r="M2689" s="356"/>
      <c r="N2689" s="356"/>
      <c r="O2689" s="356"/>
      <c r="P2689" s="356"/>
      <c r="Q2689" s="356"/>
      <c r="R2689" s="651" t="e">
        <f>IF(AND(OR(COUNTIF(J2690,"①*"),COUNTIF(J2690,"②*")),AND(E2679&lt;&gt;"",E2680&lt;&gt;"",G2684="○",G2686="○",G2688="○",J2688="○",N2688="○",G2690="○")),"","・【成果目標】・【成果指標】・【部活動指導員について】・【支給要件の確認】・【部活動指導員の指導状況】・【地域連携・地域移行に資する取組】のいずれかに未入力箇所あり。")</f>
        <v>#REF!</v>
      </c>
      <c r="S2689" s="546"/>
      <c r="T2689" s="546"/>
      <c r="U2689" s="546"/>
      <c r="V2689" s="546"/>
      <c r="W2689" s="547"/>
    </row>
    <row r="2690" spans="1:33" s="7" customFormat="1" ht="26.45" customHeight="1" thickBot="1" x14ac:dyDescent="0.2">
      <c r="A2690" s="320"/>
      <c r="B2690" s="625"/>
      <c r="C2690" s="351"/>
      <c r="D2690" s="352"/>
      <c r="E2690" s="352"/>
      <c r="F2690" s="353"/>
      <c r="G2690" s="363" t="e">
        <f>IF(#REF!="","",#REF!)</f>
        <v>#REF!</v>
      </c>
      <c r="H2690" s="363"/>
      <c r="I2690" s="363"/>
      <c r="J2690" s="657" t="e">
        <f>IF(#REF!="","",#REF!)</f>
        <v>#REF!</v>
      </c>
      <c r="K2690" s="658"/>
      <c r="L2690" s="658"/>
      <c r="M2690" s="658"/>
      <c r="N2690" s="658"/>
      <c r="O2690" s="658"/>
      <c r="P2690" s="658"/>
      <c r="Q2690" s="658"/>
      <c r="R2690" s="654"/>
      <c r="S2690" s="655"/>
      <c r="T2690" s="655"/>
      <c r="U2690" s="655"/>
      <c r="V2690" s="655"/>
      <c r="W2690" s="656"/>
      <c r="X2690" s="31" t="str">
        <f>IF(AND(O2690="○",T2690="○"),"①か②の",IF(AND(O2690="―",T2690="―"),"エラー",""))</f>
        <v/>
      </c>
    </row>
    <row r="2691" spans="1:33" s="7" customFormat="1" ht="26.45" customHeight="1" x14ac:dyDescent="0.15">
      <c r="A2691" s="24" t="str">
        <f>IF(OR(COUNTIF(C2693,"*区"),COUNTIF(C2693,"*市"),COUNTIF(C2693,"*町"),COUNTIF(C2693,"*村"),COUNTIF(C2693,"*組合")),"○","市町村名×")</f>
        <v>市町村名×</v>
      </c>
      <c r="B2691" s="490" t="s">
        <v>106</v>
      </c>
      <c r="C2691" s="659" t="s">
        <v>236</v>
      </c>
      <c r="D2691" s="661" t="s">
        <v>237</v>
      </c>
      <c r="E2691" s="409" t="s">
        <v>191</v>
      </c>
      <c r="F2691" s="410"/>
      <c r="G2691" s="410"/>
      <c r="H2691" s="410"/>
      <c r="I2691" s="410"/>
      <c r="J2691" s="410"/>
      <c r="K2691" s="410"/>
      <c r="L2691" s="410"/>
      <c r="M2691" s="410"/>
      <c r="N2691" s="410"/>
      <c r="O2691" s="410"/>
      <c r="P2691" s="410"/>
      <c r="Q2691" s="410"/>
      <c r="R2691" s="410"/>
      <c r="S2691" s="410"/>
      <c r="T2691" s="410"/>
      <c r="U2691" s="492" t="s">
        <v>192</v>
      </c>
      <c r="V2691" s="492" t="s">
        <v>238</v>
      </c>
      <c r="W2691" s="517" t="s">
        <v>193</v>
      </c>
      <c r="X2691" s="25" t="e">
        <f>IF(OR(AF2695=2,NOT(AND(V2693&gt;0.3*U2693,V2693&lt;0.4*U2693,V2693&gt;=W2693))),"※３参照：【Ｕ列】都道府県補助額を確認してください","")</f>
        <v>#REF!</v>
      </c>
      <c r="Y2691" s="26"/>
    </row>
    <row r="2692" spans="1:33" s="7" customFormat="1" ht="21.6" customHeight="1" thickBot="1" x14ac:dyDescent="0.2">
      <c r="A2692" s="24" t="str">
        <f>IF(B2693="都道府県確認欄","No.不備","")</f>
        <v/>
      </c>
      <c r="B2692" s="491"/>
      <c r="C2692" s="660"/>
      <c r="D2692" s="662"/>
      <c r="E2692" s="411"/>
      <c r="F2692" s="412"/>
      <c r="G2692" s="412"/>
      <c r="H2692" s="412"/>
      <c r="I2692" s="412"/>
      <c r="J2692" s="412"/>
      <c r="K2692" s="412"/>
      <c r="L2692" s="412"/>
      <c r="M2692" s="412"/>
      <c r="N2692" s="412"/>
      <c r="O2692" s="412"/>
      <c r="P2692" s="412"/>
      <c r="Q2692" s="412"/>
      <c r="R2692" s="412"/>
      <c r="S2692" s="412"/>
      <c r="T2692" s="412"/>
      <c r="U2692" s="493"/>
      <c r="V2692" s="493"/>
      <c r="W2692" s="518"/>
      <c r="X2692" s="25" t="e">
        <f>IF(AND(W2693&lt;=U2693/3,MOD(W2693,1000)=0,NOT(W2693=0),AG2695=1),"","※３参照：【Ｖ列】国庫補助希望額を確認してください。")</f>
        <v>#REF!</v>
      </c>
      <c r="Y2692" s="26"/>
    </row>
    <row r="2693" spans="1:33" s="7" customFormat="1" ht="24" customHeight="1" x14ac:dyDescent="0.15">
      <c r="A2693" s="14"/>
      <c r="B2693" s="622" t="str">
        <f>IFERROR(IF(OR(COUNTIF(C2693,"*区"),COUNTIF(C2693,"*市"),COUNTIF(C2693,"*町"),COUNTIF(C2693,"*村"),COUNTIF(C2693,"*組合")),B2653+1,"－"),"都道府県確認欄")</f>
        <v>－</v>
      </c>
      <c r="C2693" s="626" t="e">
        <f>#REF!</f>
        <v>#REF!</v>
      </c>
      <c r="D2693" s="629" t="e">
        <f>SUM($F2695:$F2714)</f>
        <v>#REF!</v>
      </c>
      <c r="E2693" s="523" t="s">
        <v>194</v>
      </c>
      <c r="F2693" s="524" t="s">
        <v>195</v>
      </c>
      <c r="G2693" s="526" t="s">
        <v>196</v>
      </c>
      <c r="H2693" s="528" t="s">
        <v>197</v>
      </c>
      <c r="I2693" s="423" t="s">
        <v>198</v>
      </c>
      <c r="J2693" s="424"/>
      <c r="K2693" s="425"/>
      <c r="L2693" s="429" t="s">
        <v>100</v>
      </c>
      <c r="M2693" s="430"/>
      <c r="N2693" s="430"/>
      <c r="O2693" s="430"/>
      <c r="P2693" s="430"/>
      <c r="Q2693" s="430"/>
      <c r="R2693" s="430"/>
      <c r="S2693" s="431"/>
      <c r="T2693" s="413" t="s">
        <v>199</v>
      </c>
      <c r="U2693" s="415" t="e">
        <f>SUM($T2695,$O2716,$T2716)</f>
        <v>#REF!</v>
      </c>
      <c r="V2693" s="665" t="e">
        <f>#REF!</f>
        <v>#REF!</v>
      </c>
      <c r="W2693" s="667" t="e">
        <f>#REF!</f>
        <v>#REF!</v>
      </c>
      <c r="X2693" s="23" t="e">
        <f>IF(AND(AD2695=1,AE2695=1,AF2695=1,AG2695=1),"","入力不備あり")</f>
        <v>#REF!</v>
      </c>
      <c r="Y2693" s="26"/>
    </row>
    <row r="2694" spans="1:33" s="7" customFormat="1" ht="12.6" customHeight="1" thickBot="1" x14ac:dyDescent="0.2">
      <c r="A2694" s="14"/>
      <c r="B2694" s="623"/>
      <c r="C2694" s="627"/>
      <c r="D2694" s="630"/>
      <c r="E2694" s="523"/>
      <c r="F2694" s="525"/>
      <c r="G2694" s="527"/>
      <c r="H2694" s="529"/>
      <c r="I2694" s="426"/>
      <c r="J2694" s="427"/>
      <c r="K2694" s="428"/>
      <c r="L2694" s="432"/>
      <c r="M2694" s="432"/>
      <c r="N2694" s="432"/>
      <c r="O2694" s="432"/>
      <c r="P2694" s="432"/>
      <c r="Q2694" s="432"/>
      <c r="R2694" s="432"/>
      <c r="S2694" s="433"/>
      <c r="T2694" s="414"/>
      <c r="U2694" s="416"/>
      <c r="V2694" s="666"/>
      <c r="W2694" s="565"/>
      <c r="X2694" s="26"/>
      <c r="Y2694" s="7" t="s">
        <v>180</v>
      </c>
      <c r="Z2694" s="7" t="s">
        <v>200</v>
      </c>
      <c r="AA2694" s="7" t="s">
        <v>201</v>
      </c>
      <c r="AB2694" s="7" t="s">
        <v>202</v>
      </c>
      <c r="AD2694" s="7" t="s">
        <v>203</v>
      </c>
      <c r="AE2694" s="7" t="s">
        <v>107</v>
      </c>
      <c r="AF2694" s="7" t="s">
        <v>239</v>
      </c>
      <c r="AG2694" s="7" t="s">
        <v>204</v>
      </c>
    </row>
    <row r="2695" spans="1:33" s="7" customFormat="1" ht="17.45" customHeight="1" x14ac:dyDescent="0.15">
      <c r="A2695" s="27" t="e">
        <f>IF(AND(F2695&lt;&gt;"",G2695&lt;&gt;"",H2695&lt;&gt;"",I2695&lt;&gt;""),"","入力不備あり")</f>
        <v>#REF!</v>
      </c>
      <c r="B2695" s="623"/>
      <c r="C2695" s="628"/>
      <c r="D2695" s="631"/>
      <c r="E2695" s="523"/>
      <c r="F2695" s="47" t="e">
        <f>IF(#REF!="","",#REF!)</f>
        <v>#REF!</v>
      </c>
      <c r="G2695" s="49" t="e">
        <f>IF(#REF!="","",#REF!)</f>
        <v>#REF!</v>
      </c>
      <c r="H2695" s="54" t="e">
        <f>IF(#REF!="","",#REF!)</f>
        <v>#REF!</v>
      </c>
      <c r="I2695" s="385" t="str">
        <f>IFERROR(INT(G2695*H2695),"")</f>
        <v/>
      </c>
      <c r="J2695" s="386"/>
      <c r="K2695" s="387"/>
      <c r="L2695" s="613" t="e">
        <f>IF(#REF!="","",#REF!)</f>
        <v>#REF!</v>
      </c>
      <c r="M2695" s="613"/>
      <c r="N2695" s="613"/>
      <c r="O2695" s="613"/>
      <c r="P2695" s="613"/>
      <c r="Q2695" s="613"/>
      <c r="R2695" s="613"/>
      <c r="S2695" s="614"/>
      <c r="T2695" s="567">
        <f>SUM($I2695:$K2714)</f>
        <v>0</v>
      </c>
      <c r="U2695" s="416"/>
      <c r="V2695" s="666"/>
      <c r="W2695" s="565"/>
      <c r="X2695" s="23" t="e">
        <f>IF(AND(Y2695=1,Z2695=1,AA2695=1,AB2695=1,AD2695=1,AE2695=1,AF2695=1,AG2695=1),"","入力不備あり")</f>
        <v>#REF!</v>
      </c>
      <c r="Y2695" s="7">
        <f>IFERROR(IF(F2695="",2,IF(AND(F2695&gt;=1,(MOD(F2695,1)=0)),1,IF(AND(F2695=0,L2695&lt;&gt;""),1,2))),2)</f>
        <v>2</v>
      </c>
      <c r="Z2695" s="7" t="e">
        <f>IF(G2695="",2,IF(G2695&lt;=1600,1,2))</f>
        <v>#REF!</v>
      </c>
      <c r="AA2695" s="7" t="e">
        <f>IF(H2695="",2,IF(H2695&gt;=0,1,2))</f>
        <v>#REF!</v>
      </c>
      <c r="AB2695" s="7" t="e">
        <f>IF(I2695=#REF!,1,2)</f>
        <v>#REF!</v>
      </c>
      <c r="AD2695" s="7" t="e">
        <f>IF(T2695=#REF!,1,2)</f>
        <v>#REF!</v>
      </c>
      <c r="AE2695" s="7" t="e">
        <f>IF(U2693=#REF!,1,2)</f>
        <v>#REF!</v>
      </c>
      <c r="AF2695" s="7" t="e">
        <f>IF(V2693=0,2,IF(#REF!="",2,IF(V2693=#REF!,1,2)))</f>
        <v>#REF!</v>
      </c>
      <c r="AG2695" s="7" t="e">
        <f>IF(W2693=0,2,IF(W2693=#REF!,1,2))</f>
        <v>#REF!</v>
      </c>
    </row>
    <row r="2696" spans="1:33" s="7" customFormat="1" ht="17.45" customHeight="1" x14ac:dyDescent="0.15">
      <c r="A2696" s="27" t="e">
        <f>IF(AND(F2696="",G2696="",H2696="",I2696="",L2696=""),"",IF(AND(F2696&lt;&gt;"",G2696&lt;&gt;"",H2696&lt;&gt;"",I2696&lt;&gt;""),"","入力不備あり"))</f>
        <v>#REF!</v>
      </c>
      <c r="B2696" s="623"/>
      <c r="C2696" s="628"/>
      <c r="D2696" s="631"/>
      <c r="E2696" s="523"/>
      <c r="F2696" s="47" t="e">
        <f>IF(#REF!="","",#REF!)</f>
        <v>#REF!</v>
      </c>
      <c r="G2696" s="49" t="e">
        <f>IF(#REF!="","",#REF!)</f>
        <v>#REF!</v>
      </c>
      <c r="H2696" s="54" t="e">
        <f>IF(#REF!="","",#REF!)</f>
        <v>#REF!</v>
      </c>
      <c r="I2696" s="385" t="str">
        <f>IFERROR(INT(G2696*H2696),"")</f>
        <v/>
      </c>
      <c r="J2696" s="386"/>
      <c r="K2696" s="387"/>
      <c r="L2696" s="613" t="e">
        <f>IF(#REF!="","",#REF!)</f>
        <v>#REF!</v>
      </c>
      <c r="M2696" s="613"/>
      <c r="N2696" s="613"/>
      <c r="O2696" s="613"/>
      <c r="P2696" s="613"/>
      <c r="Q2696" s="613"/>
      <c r="R2696" s="613"/>
      <c r="S2696" s="614"/>
      <c r="T2696" s="567"/>
      <c r="U2696" s="416"/>
      <c r="V2696" s="666"/>
      <c r="W2696" s="565"/>
      <c r="X2696" s="23" t="e">
        <f>IF(AND(Y2696=3,Z2696=3,AA2696=3),"",IF(AND(Y2696=1,Z2696=1,AA2696=1,AB2696=1),"","入力不備あり"))</f>
        <v>#REF!</v>
      </c>
      <c r="Y2696" s="7">
        <f>IFERROR(IF(F2696="",3,IF(AND(F2696&gt;=1,(MOD(F2696,1)=0)),1,IF(AND(F2696=0,L2696&lt;&gt;""),1,2))),2)</f>
        <v>2</v>
      </c>
      <c r="Z2696" s="7" t="e">
        <f>IF(G2696="",3,IF(G2696&lt;=1600,1,2))</f>
        <v>#REF!</v>
      </c>
      <c r="AA2696" s="7" t="e">
        <f>IF(H2696="",3,IF(H2696&gt;=0,1,2))</f>
        <v>#REF!</v>
      </c>
      <c r="AB2696" s="7" t="e">
        <f>IF(I2696=#REF!,1,2)</f>
        <v>#REF!</v>
      </c>
    </row>
    <row r="2697" spans="1:33" s="7" customFormat="1" ht="17.45" customHeight="1" x14ac:dyDescent="0.15">
      <c r="A2697" s="27" t="e">
        <f>IF(AND(F2697="",G2697="",H2697="",I2697="",L2697=""),"",IF(AND(F2697&lt;&gt;"",G2697&lt;&gt;"",H2697&lt;&gt;"",I2697&lt;&gt;""),"","入力不備あり"))</f>
        <v>#REF!</v>
      </c>
      <c r="B2697" s="623"/>
      <c r="C2697" s="628"/>
      <c r="D2697" s="631"/>
      <c r="E2697" s="523"/>
      <c r="F2697" s="47" t="e">
        <f>IF(#REF!="","",#REF!)</f>
        <v>#REF!</v>
      </c>
      <c r="G2697" s="49" t="e">
        <f>IF(#REF!="","",#REF!)</f>
        <v>#REF!</v>
      </c>
      <c r="H2697" s="54" t="e">
        <f>IF(#REF!="","",#REF!)</f>
        <v>#REF!</v>
      </c>
      <c r="I2697" s="385" t="str">
        <f t="shared" ref="I2697:I2714" si="470">IFERROR(INT(G2697*H2697),"")</f>
        <v/>
      </c>
      <c r="J2697" s="386"/>
      <c r="K2697" s="387"/>
      <c r="L2697" s="613" t="e">
        <f>IF(#REF!="","",#REF!)</f>
        <v>#REF!</v>
      </c>
      <c r="M2697" s="613"/>
      <c r="N2697" s="613"/>
      <c r="O2697" s="613"/>
      <c r="P2697" s="613"/>
      <c r="Q2697" s="613"/>
      <c r="R2697" s="613"/>
      <c r="S2697" s="614"/>
      <c r="T2697" s="567"/>
      <c r="U2697" s="416"/>
      <c r="V2697" s="666"/>
      <c r="W2697" s="565"/>
      <c r="X2697" s="23" t="e">
        <f t="shared" ref="X2697:X2714" si="471">IF(AND(Y2697=3,Z2697=3,AA2697=3),"",IF(AND(Y2697=1,Z2697=1,AA2697=1,AB2697=1),"","入力不備あり"))</f>
        <v>#REF!</v>
      </c>
      <c r="Y2697" s="7">
        <f t="shared" ref="Y2697:Y2714" si="472">IFERROR(IF(F2697="",3,IF(AND(F2697&gt;=1,(MOD(F2697,1)=0)),1,IF(AND(F2697=0,L2697&lt;&gt;""),1,2))),2)</f>
        <v>2</v>
      </c>
      <c r="Z2697" s="7" t="e">
        <f t="shared" ref="Z2697:Z2714" si="473">IF(G2697="",3,IF(G2697&lt;=1600,1,2))</f>
        <v>#REF!</v>
      </c>
      <c r="AA2697" s="7" t="e">
        <f t="shared" ref="AA2697:AA2714" si="474">IF(H2697="",3,IF(H2697&gt;=0,1,2))</f>
        <v>#REF!</v>
      </c>
      <c r="AB2697" s="7" t="e">
        <f>IF(I2697=#REF!,1,2)</f>
        <v>#REF!</v>
      </c>
    </row>
    <row r="2698" spans="1:33" s="7" customFormat="1" ht="17.45" customHeight="1" x14ac:dyDescent="0.15">
      <c r="A2698" s="27" t="e">
        <f t="shared" ref="A2698:A2714" si="475">IF(AND(F2698="",G2698="",H2698="",I2698="",L2698=""),"",IF(AND(F2698&lt;&gt;"",G2698&lt;&gt;"",H2698&lt;&gt;"",I2698&lt;&gt;""),"","入力不備あり"))</f>
        <v>#REF!</v>
      </c>
      <c r="B2698" s="623"/>
      <c r="C2698" s="628"/>
      <c r="D2698" s="631"/>
      <c r="E2698" s="523"/>
      <c r="F2698" s="47" t="e">
        <f>IF(#REF!="","",#REF!)</f>
        <v>#REF!</v>
      </c>
      <c r="G2698" s="49" t="e">
        <f>IF(#REF!="","",#REF!)</f>
        <v>#REF!</v>
      </c>
      <c r="H2698" s="54" t="e">
        <f>IF(#REF!="","",#REF!)</f>
        <v>#REF!</v>
      </c>
      <c r="I2698" s="385" t="str">
        <f t="shared" si="470"/>
        <v/>
      </c>
      <c r="J2698" s="386"/>
      <c r="K2698" s="387"/>
      <c r="L2698" s="613" t="e">
        <f>IF(#REF!="","",#REF!)</f>
        <v>#REF!</v>
      </c>
      <c r="M2698" s="613"/>
      <c r="N2698" s="613"/>
      <c r="O2698" s="613"/>
      <c r="P2698" s="613"/>
      <c r="Q2698" s="613"/>
      <c r="R2698" s="613"/>
      <c r="S2698" s="614"/>
      <c r="T2698" s="567"/>
      <c r="U2698" s="416"/>
      <c r="V2698" s="666"/>
      <c r="W2698" s="565"/>
      <c r="X2698" s="23" t="e">
        <f t="shared" si="471"/>
        <v>#REF!</v>
      </c>
      <c r="Y2698" s="7">
        <f t="shared" si="472"/>
        <v>2</v>
      </c>
      <c r="Z2698" s="7" t="e">
        <f t="shared" si="473"/>
        <v>#REF!</v>
      </c>
      <c r="AA2698" s="7" t="e">
        <f t="shared" si="474"/>
        <v>#REF!</v>
      </c>
      <c r="AB2698" s="7" t="e">
        <f>IF(I2698=#REF!,1,2)</f>
        <v>#REF!</v>
      </c>
    </row>
    <row r="2699" spans="1:33" s="7" customFormat="1" ht="17.45" customHeight="1" x14ac:dyDescent="0.15">
      <c r="A2699" s="27" t="e">
        <f t="shared" si="475"/>
        <v>#REF!</v>
      </c>
      <c r="B2699" s="623"/>
      <c r="C2699" s="628"/>
      <c r="D2699" s="631"/>
      <c r="E2699" s="523"/>
      <c r="F2699" s="47" t="e">
        <f>IF(#REF!="","",#REF!)</f>
        <v>#REF!</v>
      </c>
      <c r="G2699" s="49" t="e">
        <f>IF(#REF!="","",#REF!)</f>
        <v>#REF!</v>
      </c>
      <c r="H2699" s="54" t="e">
        <f>IF(#REF!="","",#REF!)</f>
        <v>#REF!</v>
      </c>
      <c r="I2699" s="385" t="str">
        <f t="shared" si="470"/>
        <v/>
      </c>
      <c r="J2699" s="386"/>
      <c r="K2699" s="387"/>
      <c r="L2699" s="613" t="e">
        <f>IF(#REF!="","",#REF!)</f>
        <v>#REF!</v>
      </c>
      <c r="M2699" s="613"/>
      <c r="N2699" s="613"/>
      <c r="O2699" s="613"/>
      <c r="P2699" s="613"/>
      <c r="Q2699" s="613"/>
      <c r="R2699" s="613"/>
      <c r="S2699" s="614"/>
      <c r="T2699" s="567"/>
      <c r="U2699" s="416"/>
      <c r="V2699" s="666"/>
      <c r="W2699" s="565"/>
      <c r="X2699" s="23" t="e">
        <f t="shared" si="471"/>
        <v>#REF!</v>
      </c>
      <c r="Y2699" s="7">
        <f t="shared" si="472"/>
        <v>2</v>
      </c>
      <c r="Z2699" s="7" t="e">
        <f t="shared" si="473"/>
        <v>#REF!</v>
      </c>
      <c r="AA2699" s="7" t="e">
        <f t="shared" si="474"/>
        <v>#REF!</v>
      </c>
      <c r="AB2699" s="7" t="e">
        <f>IF(I2699=#REF!,1,2)</f>
        <v>#REF!</v>
      </c>
    </row>
    <row r="2700" spans="1:33" s="7" customFormat="1" ht="17.45" customHeight="1" x14ac:dyDescent="0.15">
      <c r="A2700" s="27" t="e">
        <f t="shared" si="475"/>
        <v>#REF!</v>
      </c>
      <c r="B2700" s="623"/>
      <c r="C2700" s="628"/>
      <c r="D2700" s="631"/>
      <c r="E2700" s="523"/>
      <c r="F2700" s="47" t="e">
        <f>IF(#REF!="","",#REF!)</f>
        <v>#REF!</v>
      </c>
      <c r="G2700" s="49" t="e">
        <f>IF(#REF!="","",#REF!)</f>
        <v>#REF!</v>
      </c>
      <c r="H2700" s="54" t="e">
        <f>IF(#REF!="","",#REF!)</f>
        <v>#REF!</v>
      </c>
      <c r="I2700" s="385" t="str">
        <f t="shared" si="470"/>
        <v/>
      </c>
      <c r="J2700" s="386"/>
      <c r="K2700" s="387"/>
      <c r="L2700" s="613" t="e">
        <f>IF(#REF!="","",#REF!)</f>
        <v>#REF!</v>
      </c>
      <c r="M2700" s="613"/>
      <c r="N2700" s="613"/>
      <c r="O2700" s="613"/>
      <c r="P2700" s="613"/>
      <c r="Q2700" s="613"/>
      <c r="R2700" s="613"/>
      <c r="S2700" s="614"/>
      <c r="T2700" s="567"/>
      <c r="U2700" s="416"/>
      <c r="V2700" s="666"/>
      <c r="W2700" s="565"/>
      <c r="X2700" s="23" t="e">
        <f t="shared" si="471"/>
        <v>#REF!</v>
      </c>
      <c r="Y2700" s="7">
        <f t="shared" si="472"/>
        <v>2</v>
      </c>
      <c r="Z2700" s="7" t="e">
        <f t="shared" si="473"/>
        <v>#REF!</v>
      </c>
      <c r="AA2700" s="7" t="e">
        <f t="shared" si="474"/>
        <v>#REF!</v>
      </c>
      <c r="AB2700" s="7" t="e">
        <f>IF(I2700=#REF!,1,2)</f>
        <v>#REF!</v>
      </c>
    </row>
    <row r="2701" spans="1:33" s="7" customFormat="1" ht="17.45" customHeight="1" x14ac:dyDescent="0.15">
      <c r="A2701" s="27" t="e">
        <f t="shared" si="475"/>
        <v>#REF!</v>
      </c>
      <c r="B2701" s="623"/>
      <c r="C2701" s="628"/>
      <c r="D2701" s="631"/>
      <c r="E2701" s="523"/>
      <c r="F2701" s="47" t="e">
        <f>IF(#REF!="","",#REF!)</f>
        <v>#REF!</v>
      </c>
      <c r="G2701" s="49" t="e">
        <f>IF(#REF!="","",#REF!)</f>
        <v>#REF!</v>
      </c>
      <c r="H2701" s="54" t="e">
        <f>IF(#REF!="","",#REF!)</f>
        <v>#REF!</v>
      </c>
      <c r="I2701" s="385" t="str">
        <f t="shared" si="470"/>
        <v/>
      </c>
      <c r="J2701" s="386"/>
      <c r="K2701" s="387"/>
      <c r="L2701" s="613" t="e">
        <f>IF(#REF!="","",#REF!)</f>
        <v>#REF!</v>
      </c>
      <c r="M2701" s="613"/>
      <c r="N2701" s="613"/>
      <c r="O2701" s="613"/>
      <c r="P2701" s="613"/>
      <c r="Q2701" s="613"/>
      <c r="R2701" s="613"/>
      <c r="S2701" s="614"/>
      <c r="T2701" s="567"/>
      <c r="U2701" s="416"/>
      <c r="V2701" s="666"/>
      <c r="W2701" s="565"/>
      <c r="X2701" s="23" t="e">
        <f t="shared" si="471"/>
        <v>#REF!</v>
      </c>
      <c r="Y2701" s="7">
        <f t="shared" si="472"/>
        <v>2</v>
      </c>
      <c r="Z2701" s="7" t="e">
        <f t="shared" si="473"/>
        <v>#REF!</v>
      </c>
      <c r="AA2701" s="7" t="e">
        <f t="shared" si="474"/>
        <v>#REF!</v>
      </c>
      <c r="AB2701" s="7" t="e">
        <f>IF(I2701=#REF!,1,2)</f>
        <v>#REF!</v>
      </c>
    </row>
    <row r="2702" spans="1:33" s="7" customFormat="1" ht="17.45" customHeight="1" x14ac:dyDescent="0.15">
      <c r="A2702" s="27" t="e">
        <f t="shared" si="475"/>
        <v>#REF!</v>
      </c>
      <c r="B2702" s="623"/>
      <c r="C2702" s="628"/>
      <c r="D2702" s="631"/>
      <c r="E2702" s="523"/>
      <c r="F2702" s="47" t="e">
        <f>IF(#REF!="","",#REF!)</f>
        <v>#REF!</v>
      </c>
      <c r="G2702" s="49" t="e">
        <f>IF(#REF!="","",#REF!)</f>
        <v>#REF!</v>
      </c>
      <c r="H2702" s="54" t="e">
        <f>IF(#REF!="","",#REF!)</f>
        <v>#REF!</v>
      </c>
      <c r="I2702" s="385" t="str">
        <f t="shared" si="470"/>
        <v/>
      </c>
      <c r="J2702" s="386"/>
      <c r="K2702" s="387"/>
      <c r="L2702" s="613" t="e">
        <f>IF(#REF!="","",#REF!)</f>
        <v>#REF!</v>
      </c>
      <c r="M2702" s="613"/>
      <c r="N2702" s="613"/>
      <c r="O2702" s="613"/>
      <c r="P2702" s="613"/>
      <c r="Q2702" s="613"/>
      <c r="R2702" s="613"/>
      <c r="S2702" s="614"/>
      <c r="T2702" s="567"/>
      <c r="U2702" s="416"/>
      <c r="V2702" s="666"/>
      <c r="W2702" s="565"/>
      <c r="X2702" s="23" t="e">
        <f t="shared" si="471"/>
        <v>#REF!</v>
      </c>
      <c r="Y2702" s="7">
        <f t="shared" si="472"/>
        <v>2</v>
      </c>
      <c r="Z2702" s="7" t="e">
        <f t="shared" si="473"/>
        <v>#REF!</v>
      </c>
      <c r="AA2702" s="7" t="e">
        <f t="shared" si="474"/>
        <v>#REF!</v>
      </c>
      <c r="AB2702" s="7" t="e">
        <f>IF(I2702=#REF!,1,2)</f>
        <v>#REF!</v>
      </c>
    </row>
    <row r="2703" spans="1:33" s="7" customFormat="1" ht="17.45" customHeight="1" x14ac:dyDescent="0.15">
      <c r="A2703" s="27" t="e">
        <f t="shared" si="475"/>
        <v>#REF!</v>
      </c>
      <c r="B2703" s="623"/>
      <c r="C2703" s="628"/>
      <c r="D2703" s="631"/>
      <c r="E2703" s="523"/>
      <c r="F2703" s="47" t="e">
        <f>IF(#REF!="","",#REF!)</f>
        <v>#REF!</v>
      </c>
      <c r="G2703" s="49" t="e">
        <f>IF(#REF!="","",#REF!)</f>
        <v>#REF!</v>
      </c>
      <c r="H2703" s="54" t="e">
        <f>IF(#REF!="","",#REF!)</f>
        <v>#REF!</v>
      </c>
      <c r="I2703" s="385" t="str">
        <f t="shared" si="470"/>
        <v/>
      </c>
      <c r="J2703" s="386"/>
      <c r="K2703" s="387"/>
      <c r="L2703" s="613" t="e">
        <f>IF(#REF!="","",#REF!)</f>
        <v>#REF!</v>
      </c>
      <c r="M2703" s="613"/>
      <c r="N2703" s="613"/>
      <c r="O2703" s="613"/>
      <c r="P2703" s="613"/>
      <c r="Q2703" s="613"/>
      <c r="R2703" s="613"/>
      <c r="S2703" s="614"/>
      <c r="T2703" s="567"/>
      <c r="U2703" s="416"/>
      <c r="V2703" s="666"/>
      <c r="W2703" s="565"/>
      <c r="X2703" s="23" t="e">
        <f t="shared" si="471"/>
        <v>#REF!</v>
      </c>
      <c r="Y2703" s="7">
        <f t="shared" si="472"/>
        <v>2</v>
      </c>
      <c r="Z2703" s="7" t="e">
        <f t="shared" si="473"/>
        <v>#REF!</v>
      </c>
      <c r="AA2703" s="7" t="e">
        <f t="shared" si="474"/>
        <v>#REF!</v>
      </c>
      <c r="AB2703" s="7" t="e">
        <f>IF(I2703=#REF!,1,2)</f>
        <v>#REF!</v>
      </c>
    </row>
    <row r="2704" spans="1:33" s="7" customFormat="1" ht="17.45" customHeight="1" x14ac:dyDescent="0.15">
      <c r="A2704" s="27" t="e">
        <f t="shared" si="475"/>
        <v>#REF!</v>
      </c>
      <c r="B2704" s="623"/>
      <c r="C2704" s="628"/>
      <c r="D2704" s="631"/>
      <c r="E2704" s="523"/>
      <c r="F2704" s="47" t="e">
        <f>IF(#REF!="","",#REF!)</f>
        <v>#REF!</v>
      </c>
      <c r="G2704" s="49" t="e">
        <f>IF(#REF!="","",#REF!)</f>
        <v>#REF!</v>
      </c>
      <c r="H2704" s="54" t="e">
        <f>IF(#REF!="","",#REF!)</f>
        <v>#REF!</v>
      </c>
      <c r="I2704" s="385" t="str">
        <f t="shared" si="470"/>
        <v/>
      </c>
      <c r="J2704" s="386"/>
      <c r="K2704" s="387"/>
      <c r="L2704" s="613" t="e">
        <f>IF(#REF!="","",#REF!)</f>
        <v>#REF!</v>
      </c>
      <c r="M2704" s="613"/>
      <c r="N2704" s="613"/>
      <c r="O2704" s="613"/>
      <c r="P2704" s="613"/>
      <c r="Q2704" s="613"/>
      <c r="R2704" s="613"/>
      <c r="S2704" s="614"/>
      <c r="T2704" s="567"/>
      <c r="U2704" s="416"/>
      <c r="V2704" s="666"/>
      <c r="W2704" s="565"/>
      <c r="X2704" s="23" t="e">
        <f t="shared" si="471"/>
        <v>#REF!</v>
      </c>
      <c r="Y2704" s="7">
        <f t="shared" si="472"/>
        <v>2</v>
      </c>
      <c r="Z2704" s="7" t="e">
        <f t="shared" si="473"/>
        <v>#REF!</v>
      </c>
      <c r="AA2704" s="7" t="e">
        <f t="shared" si="474"/>
        <v>#REF!</v>
      </c>
      <c r="AB2704" s="7" t="e">
        <f>IF(I2704=#REF!,1,2)</f>
        <v>#REF!</v>
      </c>
    </row>
    <row r="2705" spans="1:30" s="7" customFormat="1" ht="17.45" customHeight="1" x14ac:dyDescent="0.15">
      <c r="A2705" s="27" t="e">
        <f t="shared" si="475"/>
        <v>#REF!</v>
      </c>
      <c r="B2705" s="623"/>
      <c r="C2705" s="628"/>
      <c r="D2705" s="631"/>
      <c r="E2705" s="523"/>
      <c r="F2705" s="47" t="e">
        <f>IF(#REF!="","",#REF!)</f>
        <v>#REF!</v>
      </c>
      <c r="G2705" s="49" t="e">
        <f>IF(#REF!="","",#REF!)</f>
        <v>#REF!</v>
      </c>
      <c r="H2705" s="54" t="e">
        <f>IF(#REF!="","",#REF!)</f>
        <v>#REF!</v>
      </c>
      <c r="I2705" s="385" t="str">
        <f t="shared" si="470"/>
        <v/>
      </c>
      <c r="J2705" s="386"/>
      <c r="K2705" s="387"/>
      <c r="L2705" s="613" t="e">
        <f>IF(#REF!="","",#REF!)</f>
        <v>#REF!</v>
      </c>
      <c r="M2705" s="613"/>
      <c r="N2705" s="613"/>
      <c r="O2705" s="613"/>
      <c r="P2705" s="613"/>
      <c r="Q2705" s="613"/>
      <c r="R2705" s="613"/>
      <c r="S2705" s="614"/>
      <c r="T2705" s="567"/>
      <c r="U2705" s="416"/>
      <c r="V2705" s="666"/>
      <c r="W2705" s="565"/>
      <c r="X2705" s="23" t="e">
        <f t="shared" si="471"/>
        <v>#REF!</v>
      </c>
      <c r="Y2705" s="7">
        <f t="shared" si="472"/>
        <v>2</v>
      </c>
      <c r="Z2705" s="7" t="e">
        <f t="shared" si="473"/>
        <v>#REF!</v>
      </c>
      <c r="AA2705" s="7" t="e">
        <f t="shared" si="474"/>
        <v>#REF!</v>
      </c>
      <c r="AB2705" s="7" t="e">
        <f>IF(I2705=#REF!,1,2)</f>
        <v>#REF!</v>
      </c>
    </row>
    <row r="2706" spans="1:30" s="7" customFormat="1" ht="17.45" customHeight="1" x14ac:dyDescent="0.15">
      <c r="A2706" s="27" t="e">
        <f t="shared" si="475"/>
        <v>#REF!</v>
      </c>
      <c r="B2706" s="623"/>
      <c r="C2706" s="628"/>
      <c r="D2706" s="631"/>
      <c r="E2706" s="523"/>
      <c r="F2706" s="47" t="e">
        <f>IF(#REF!="","",#REF!)</f>
        <v>#REF!</v>
      </c>
      <c r="G2706" s="49" t="e">
        <f>IF(#REF!="","",#REF!)</f>
        <v>#REF!</v>
      </c>
      <c r="H2706" s="54" t="e">
        <f>IF(#REF!="","",#REF!)</f>
        <v>#REF!</v>
      </c>
      <c r="I2706" s="385" t="str">
        <f t="shared" si="470"/>
        <v/>
      </c>
      <c r="J2706" s="386"/>
      <c r="K2706" s="387"/>
      <c r="L2706" s="613" t="e">
        <f>IF(#REF!="","",#REF!)</f>
        <v>#REF!</v>
      </c>
      <c r="M2706" s="613"/>
      <c r="N2706" s="613"/>
      <c r="O2706" s="613"/>
      <c r="P2706" s="613"/>
      <c r="Q2706" s="613"/>
      <c r="R2706" s="613"/>
      <c r="S2706" s="614"/>
      <c r="T2706" s="567"/>
      <c r="U2706" s="416"/>
      <c r="V2706" s="666"/>
      <c r="W2706" s="565"/>
      <c r="X2706" s="23" t="e">
        <f t="shared" si="471"/>
        <v>#REF!</v>
      </c>
      <c r="Y2706" s="7">
        <f t="shared" si="472"/>
        <v>2</v>
      </c>
      <c r="Z2706" s="7" t="e">
        <f t="shared" si="473"/>
        <v>#REF!</v>
      </c>
      <c r="AA2706" s="7" t="e">
        <f t="shared" si="474"/>
        <v>#REF!</v>
      </c>
      <c r="AB2706" s="7" t="e">
        <f>IF(I2706=#REF!,1,2)</f>
        <v>#REF!</v>
      </c>
    </row>
    <row r="2707" spans="1:30" s="7" customFormat="1" ht="17.45" customHeight="1" x14ac:dyDescent="0.15">
      <c r="A2707" s="27" t="e">
        <f t="shared" si="475"/>
        <v>#REF!</v>
      </c>
      <c r="B2707" s="623"/>
      <c r="C2707" s="628"/>
      <c r="D2707" s="631"/>
      <c r="E2707" s="523"/>
      <c r="F2707" s="47" t="e">
        <f>IF(#REF!="","",#REF!)</f>
        <v>#REF!</v>
      </c>
      <c r="G2707" s="49" t="e">
        <f>IF(#REF!="","",#REF!)</f>
        <v>#REF!</v>
      </c>
      <c r="H2707" s="54" t="e">
        <f>IF(#REF!="","",#REF!)</f>
        <v>#REF!</v>
      </c>
      <c r="I2707" s="385" t="str">
        <f t="shared" si="470"/>
        <v/>
      </c>
      <c r="J2707" s="386"/>
      <c r="K2707" s="387"/>
      <c r="L2707" s="613" t="e">
        <f>IF(#REF!="","",#REF!)</f>
        <v>#REF!</v>
      </c>
      <c r="M2707" s="613"/>
      <c r="N2707" s="613"/>
      <c r="O2707" s="613"/>
      <c r="P2707" s="613"/>
      <c r="Q2707" s="613"/>
      <c r="R2707" s="613"/>
      <c r="S2707" s="614"/>
      <c r="T2707" s="567"/>
      <c r="U2707" s="416"/>
      <c r="V2707" s="666"/>
      <c r="W2707" s="565"/>
      <c r="X2707" s="23" t="e">
        <f t="shared" si="471"/>
        <v>#REF!</v>
      </c>
      <c r="Y2707" s="7">
        <f t="shared" si="472"/>
        <v>2</v>
      </c>
      <c r="Z2707" s="7" t="e">
        <f t="shared" si="473"/>
        <v>#REF!</v>
      </c>
      <c r="AA2707" s="7" t="e">
        <f t="shared" si="474"/>
        <v>#REF!</v>
      </c>
      <c r="AB2707" s="7" t="e">
        <f>IF(I2707=#REF!,1,2)</f>
        <v>#REF!</v>
      </c>
    </row>
    <row r="2708" spans="1:30" s="7" customFormat="1" ht="17.45" customHeight="1" x14ac:dyDescent="0.15">
      <c r="A2708" s="27" t="e">
        <f t="shared" si="475"/>
        <v>#REF!</v>
      </c>
      <c r="B2708" s="623"/>
      <c r="C2708" s="628"/>
      <c r="D2708" s="631"/>
      <c r="E2708" s="523"/>
      <c r="F2708" s="47" t="e">
        <f>IF(#REF!="","",#REF!)</f>
        <v>#REF!</v>
      </c>
      <c r="G2708" s="49" t="e">
        <f>IF(#REF!="","",#REF!)</f>
        <v>#REF!</v>
      </c>
      <c r="H2708" s="54" t="e">
        <f>IF(#REF!="","",#REF!)</f>
        <v>#REF!</v>
      </c>
      <c r="I2708" s="385" t="str">
        <f t="shared" si="470"/>
        <v/>
      </c>
      <c r="J2708" s="386"/>
      <c r="K2708" s="387"/>
      <c r="L2708" s="613" t="e">
        <f>IF(#REF!="","",#REF!)</f>
        <v>#REF!</v>
      </c>
      <c r="M2708" s="613"/>
      <c r="N2708" s="613"/>
      <c r="O2708" s="613"/>
      <c r="P2708" s="613"/>
      <c r="Q2708" s="613"/>
      <c r="R2708" s="613"/>
      <c r="S2708" s="614"/>
      <c r="T2708" s="567"/>
      <c r="U2708" s="416"/>
      <c r="V2708" s="666"/>
      <c r="W2708" s="565"/>
      <c r="X2708" s="23" t="e">
        <f t="shared" si="471"/>
        <v>#REF!</v>
      </c>
      <c r="Y2708" s="7">
        <f t="shared" si="472"/>
        <v>2</v>
      </c>
      <c r="Z2708" s="7" t="e">
        <f t="shared" si="473"/>
        <v>#REF!</v>
      </c>
      <c r="AA2708" s="7" t="e">
        <f t="shared" si="474"/>
        <v>#REF!</v>
      </c>
      <c r="AB2708" s="7" t="e">
        <f>IF(I2708=#REF!,1,2)</f>
        <v>#REF!</v>
      </c>
    </row>
    <row r="2709" spans="1:30" s="7" customFormat="1" ht="17.45" customHeight="1" x14ac:dyDescent="0.15">
      <c r="A2709" s="27" t="e">
        <f t="shared" si="475"/>
        <v>#REF!</v>
      </c>
      <c r="B2709" s="623"/>
      <c r="C2709" s="628"/>
      <c r="D2709" s="631"/>
      <c r="E2709" s="523"/>
      <c r="F2709" s="47" t="e">
        <f>IF(#REF!="","",#REF!)</f>
        <v>#REF!</v>
      </c>
      <c r="G2709" s="49" t="e">
        <f>IF(#REF!="","",#REF!)</f>
        <v>#REF!</v>
      </c>
      <c r="H2709" s="54" t="e">
        <f>IF(#REF!="","",#REF!)</f>
        <v>#REF!</v>
      </c>
      <c r="I2709" s="385" t="str">
        <f t="shared" si="470"/>
        <v/>
      </c>
      <c r="J2709" s="386"/>
      <c r="K2709" s="387"/>
      <c r="L2709" s="613" t="e">
        <f>IF(#REF!="","",#REF!)</f>
        <v>#REF!</v>
      </c>
      <c r="M2709" s="613"/>
      <c r="N2709" s="613"/>
      <c r="O2709" s="613"/>
      <c r="P2709" s="613"/>
      <c r="Q2709" s="613"/>
      <c r="R2709" s="613"/>
      <c r="S2709" s="614"/>
      <c r="T2709" s="567"/>
      <c r="U2709" s="416"/>
      <c r="V2709" s="666"/>
      <c r="W2709" s="565"/>
      <c r="X2709" s="23" t="e">
        <f t="shared" si="471"/>
        <v>#REF!</v>
      </c>
      <c r="Y2709" s="7">
        <f t="shared" si="472"/>
        <v>2</v>
      </c>
      <c r="Z2709" s="7" t="e">
        <f t="shared" si="473"/>
        <v>#REF!</v>
      </c>
      <c r="AA2709" s="7" t="e">
        <f t="shared" si="474"/>
        <v>#REF!</v>
      </c>
      <c r="AB2709" s="7" t="e">
        <f>IF(I2709=#REF!,1,2)</f>
        <v>#REF!</v>
      </c>
    </row>
    <row r="2710" spans="1:30" s="7" customFormat="1" ht="17.45" customHeight="1" x14ac:dyDescent="0.15">
      <c r="A2710" s="27" t="e">
        <f t="shared" si="475"/>
        <v>#REF!</v>
      </c>
      <c r="B2710" s="623"/>
      <c r="C2710" s="628"/>
      <c r="D2710" s="631"/>
      <c r="E2710" s="523"/>
      <c r="F2710" s="47" t="e">
        <f>IF(#REF!="","",#REF!)</f>
        <v>#REF!</v>
      </c>
      <c r="G2710" s="49" t="e">
        <f>IF(#REF!="","",#REF!)</f>
        <v>#REF!</v>
      </c>
      <c r="H2710" s="54" t="e">
        <f>IF(#REF!="","",#REF!)</f>
        <v>#REF!</v>
      </c>
      <c r="I2710" s="385" t="str">
        <f t="shared" si="470"/>
        <v/>
      </c>
      <c r="J2710" s="386"/>
      <c r="K2710" s="387"/>
      <c r="L2710" s="613" t="e">
        <f>IF(#REF!="","",#REF!)</f>
        <v>#REF!</v>
      </c>
      <c r="M2710" s="613"/>
      <c r="N2710" s="613"/>
      <c r="O2710" s="613"/>
      <c r="P2710" s="613"/>
      <c r="Q2710" s="613"/>
      <c r="R2710" s="613"/>
      <c r="S2710" s="614"/>
      <c r="T2710" s="567"/>
      <c r="U2710" s="416"/>
      <c r="V2710" s="666"/>
      <c r="W2710" s="565"/>
      <c r="X2710" s="23" t="e">
        <f t="shared" si="471"/>
        <v>#REF!</v>
      </c>
      <c r="Y2710" s="7">
        <f t="shared" si="472"/>
        <v>2</v>
      </c>
      <c r="Z2710" s="7" t="e">
        <f t="shared" si="473"/>
        <v>#REF!</v>
      </c>
      <c r="AA2710" s="7" t="e">
        <f t="shared" si="474"/>
        <v>#REF!</v>
      </c>
      <c r="AB2710" s="7" t="e">
        <f>IF(I2710=#REF!,1,2)</f>
        <v>#REF!</v>
      </c>
    </row>
    <row r="2711" spans="1:30" s="7" customFormat="1" ht="17.45" customHeight="1" x14ac:dyDescent="0.15">
      <c r="A2711" s="27" t="e">
        <f t="shared" si="475"/>
        <v>#REF!</v>
      </c>
      <c r="B2711" s="623"/>
      <c r="C2711" s="628"/>
      <c r="D2711" s="631"/>
      <c r="E2711" s="523"/>
      <c r="F2711" s="47" t="e">
        <f>IF(#REF!="","",#REF!)</f>
        <v>#REF!</v>
      </c>
      <c r="G2711" s="49" t="e">
        <f>IF(#REF!="","",#REF!)</f>
        <v>#REF!</v>
      </c>
      <c r="H2711" s="54" t="e">
        <f>IF(#REF!="","",#REF!)</f>
        <v>#REF!</v>
      </c>
      <c r="I2711" s="385" t="str">
        <f t="shared" si="470"/>
        <v/>
      </c>
      <c r="J2711" s="386"/>
      <c r="K2711" s="387"/>
      <c r="L2711" s="613" t="e">
        <f>IF(#REF!="","",#REF!)</f>
        <v>#REF!</v>
      </c>
      <c r="M2711" s="613"/>
      <c r="N2711" s="613"/>
      <c r="O2711" s="613"/>
      <c r="P2711" s="613"/>
      <c r="Q2711" s="613"/>
      <c r="R2711" s="613"/>
      <c r="S2711" s="614"/>
      <c r="T2711" s="567"/>
      <c r="U2711" s="416"/>
      <c r="V2711" s="666"/>
      <c r="W2711" s="565"/>
      <c r="X2711" s="23" t="e">
        <f t="shared" si="471"/>
        <v>#REF!</v>
      </c>
      <c r="Y2711" s="7">
        <f t="shared" si="472"/>
        <v>2</v>
      </c>
      <c r="Z2711" s="7" t="e">
        <f t="shared" si="473"/>
        <v>#REF!</v>
      </c>
      <c r="AA2711" s="7" t="e">
        <f t="shared" si="474"/>
        <v>#REF!</v>
      </c>
      <c r="AB2711" s="7" t="e">
        <f>IF(I2711=#REF!,1,2)</f>
        <v>#REF!</v>
      </c>
    </row>
    <row r="2712" spans="1:30" s="7" customFormat="1" ht="17.45" customHeight="1" x14ac:dyDescent="0.15">
      <c r="A2712" s="27" t="e">
        <f t="shared" si="475"/>
        <v>#REF!</v>
      </c>
      <c r="B2712" s="623"/>
      <c r="C2712" s="628"/>
      <c r="D2712" s="631"/>
      <c r="E2712" s="523"/>
      <c r="F2712" s="47" t="e">
        <f>IF(#REF!="","",#REF!)</f>
        <v>#REF!</v>
      </c>
      <c r="G2712" s="49" t="e">
        <f>IF(#REF!="","",#REF!)</f>
        <v>#REF!</v>
      </c>
      <c r="H2712" s="54" t="e">
        <f>IF(#REF!="","",#REF!)</f>
        <v>#REF!</v>
      </c>
      <c r="I2712" s="385" t="str">
        <f t="shared" si="470"/>
        <v/>
      </c>
      <c r="J2712" s="386"/>
      <c r="K2712" s="387"/>
      <c r="L2712" s="613" t="e">
        <f>IF(#REF!="","",#REF!)</f>
        <v>#REF!</v>
      </c>
      <c r="M2712" s="613"/>
      <c r="N2712" s="613"/>
      <c r="O2712" s="613"/>
      <c r="P2712" s="613"/>
      <c r="Q2712" s="613"/>
      <c r="R2712" s="613"/>
      <c r="S2712" s="614"/>
      <c r="T2712" s="567"/>
      <c r="U2712" s="416"/>
      <c r="V2712" s="666"/>
      <c r="W2712" s="565"/>
      <c r="X2712" s="23" t="e">
        <f t="shared" si="471"/>
        <v>#REF!</v>
      </c>
      <c r="Y2712" s="7">
        <f t="shared" si="472"/>
        <v>2</v>
      </c>
      <c r="Z2712" s="7" t="e">
        <f t="shared" si="473"/>
        <v>#REF!</v>
      </c>
      <c r="AA2712" s="7" t="e">
        <f t="shared" si="474"/>
        <v>#REF!</v>
      </c>
      <c r="AB2712" s="7" t="e">
        <f>IF(I2712=#REF!,1,2)</f>
        <v>#REF!</v>
      </c>
    </row>
    <row r="2713" spans="1:30" s="7" customFormat="1" ht="17.45" customHeight="1" x14ac:dyDescent="0.15">
      <c r="A2713" s="27" t="e">
        <f t="shared" si="475"/>
        <v>#REF!</v>
      </c>
      <c r="B2713" s="623"/>
      <c r="C2713" s="628"/>
      <c r="D2713" s="631"/>
      <c r="E2713" s="523"/>
      <c r="F2713" s="47" t="e">
        <f>IF(#REF!="","",#REF!)</f>
        <v>#REF!</v>
      </c>
      <c r="G2713" s="49" t="e">
        <f>IF(#REF!="","",#REF!)</f>
        <v>#REF!</v>
      </c>
      <c r="H2713" s="54" t="e">
        <f>IF(#REF!="","",#REF!)</f>
        <v>#REF!</v>
      </c>
      <c r="I2713" s="385" t="str">
        <f t="shared" si="470"/>
        <v/>
      </c>
      <c r="J2713" s="386"/>
      <c r="K2713" s="387"/>
      <c r="L2713" s="613" t="e">
        <f>IF(#REF!="","",#REF!)</f>
        <v>#REF!</v>
      </c>
      <c r="M2713" s="613"/>
      <c r="N2713" s="613"/>
      <c r="O2713" s="613"/>
      <c r="P2713" s="613"/>
      <c r="Q2713" s="613"/>
      <c r="R2713" s="613"/>
      <c r="S2713" s="614"/>
      <c r="T2713" s="567"/>
      <c r="U2713" s="416"/>
      <c r="V2713" s="666"/>
      <c r="W2713" s="565"/>
      <c r="X2713" s="23" t="e">
        <f t="shared" si="471"/>
        <v>#REF!</v>
      </c>
      <c r="Y2713" s="7">
        <f t="shared" si="472"/>
        <v>2</v>
      </c>
      <c r="Z2713" s="7" t="e">
        <f t="shared" si="473"/>
        <v>#REF!</v>
      </c>
      <c r="AA2713" s="7" t="e">
        <f t="shared" si="474"/>
        <v>#REF!</v>
      </c>
      <c r="AB2713" s="7" t="e">
        <f>IF(I2713=#REF!,1,2)</f>
        <v>#REF!</v>
      </c>
    </row>
    <row r="2714" spans="1:30" s="7" customFormat="1" ht="17.45" customHeight="1" thickBot="1" x14ac:dyDescent="0.2">
      <c r="A2714" s="27" t="e">
        <f t="shared" si="475"/>
        <v>#REF!</v>
      </c>
      <c r="B2714" s="623"/>
      <c r="C2714" s="628"/>
      <c r="D2714" s="631"/>
      <c r="E2714" s="523"/>
      <c r="F2714" s="47" t="e">
        <f>IF(#REF!="","",#REF!)</f>
        <v>#REF!</v>
      </c>
      <c r="G2714" s="49" t="e">
        <f>IF(#REF!="","",#REF!)</f>
        <v>#REF!</v>
      </c>
      <c r="H2714" s="54" t="e">
        <f>IF(#REF!="","",#REF!)</f>
        <v>#REF!</v>
      </c>
      <c r="I2714" s="385" t="str">
        <f t="shared" si="470"/>
        <v/>
      </c>
      <c r="J2714" s="386"/>
      <c r="K2714" s="387"/>
      <c r="L2714" s="613" t="e">
        <f>IF(#REF!="","",#REF!)</f>
        <v>#REF!</v>
      </c>
      <c r="M2714" s="613"/>
      <c r="N2714" s="613"/>
      <c r="O2714" s="613"/>
      <c r="P2714" s="613"/>
      <c r="Q2714" s="613"/>
      <c r="R2714" s="613"/>
      <c r="S2714" s="614"/>
      <c r="T2714" s="668"/>
      <c r="U2714" s="416"/>
      <c r="V2714" s="666"/>
      <c r="W2714" s="565"/>
      <c r="X2714" s="23" t="e">
        <f t="shared" si="471"/>
        <v>#REF!</v>
      </c>
      <c r="Y2714" s="7">
        <f t="shared" si="472"/>
        <v>2</v>
      </c>
      <c r="Z2714" s="7" t="e">
        <f t="shared" si="473"/>
        <v>#REF!</v>
      </c>
      <c r="AA2714" s="7" t="e">
        <f t="shared" si="474"/>
        <v>#REF!</v>
      </c>
      <c r="AB2714" s="7" t="e">
        <f>IF(I2714=#REF!,1,2)</f>
        <v>#REF!</v>
      </c>
    </row>
    <row r="2715" spans="1:30" s="7" customFormat="1" ht="36" customHeight="1" thickBot="1" x14ac:dyDescent="0.2">
      <c r="A2715" s="13"/>
      <c r="B2715" s="623"/>
      <c r="C2715" s="628"/>
      <c r="D2715" s="631"/>
      <c r="E2715" s="508" t="s">
        <v>240</v>
      </c>
      <c r="F2715" s="511" t="s">
        <v>206</v>
      </c>
      <c r="G2715" s="435"/>
      <c r="H2715" s="434" t="s">
        <v>207</v>
      </c>
      <c r="I2715" s="435"/>
      <c r="J2715" s="435"/>
      <c r="K2715" s="435"/>
      <c r="L2715" s="436" t="s">
        <v>208</v>
      </c>
      <c r="M2715" s="436"/>
      <c r="N2715" s="436"/>
      <c r="O2715" s="669" t="s">
        <v>209</v>
      </c>
      <c r="P2715" s="670"/>
      <c r="Q2715" s="512" t="s">
        <v>210</v>
      </c>
      <c r="R2715" s="38" t="s">
        <v>206</v>
      </c>
      <c r="S2715" s="39" t="s">
        <v>202</v>
      </c>
      <c r="T2715" s="44" t="s">
        <v>211</v>
      </c>
      <c r="U2715" s="416"/>
      <c r="V2715" s="666"/>
      <c r="W2715" s="565"/>
      <c r="X2715" s="28"/>
      <c r="Y2715" s="21" t="s">
        <v>212</v>
      </c>
      <c r="Z2715" s="21" t="s">
        <v>210</v>
      </c>
      <c r="AB2715" s="45" t="s">
        <v>213</v>
      </c>
      <c r="AC2715" s="45" t="s">
        <v>214</v>
      </c>
      <c r="AD2715" s="22"/>
    </row>
    <row r="2716" spans="1:30" s="7" customFormat="1" ht="15" customHeight="1" x14ac:dyDescent="0.15">
      <c r="A2716" s="29"/>
      <c r="B2716" s="623"/>
      <c r="C2716" s="628"/>
      <c r="D2716" s="631"/>
      <c r="E2716" s="509"/>
      <c r="F2716" s="515" t="e">
        <f>IF(#REF!="","",#REF!)</f>
        <v>#REF!</v>
      </c>
      <c r="G2716" s="516"/>
      <c r="H2716" s="439" t="e">
        <f>IF(#REF!="","",#REF!)</f>
        <v>#REF!</v>
      </c>
      <c r="I2716" s="440"/>
      <c r="J2716" s="440"/>
      <c r="K2716" s="440"/>
      <c r="L2716" s="441" t="e">
        <f>IF(#REF!="","",#REF!)</f>
        <v>#REF!</v>
      </c>
      <c r="M2716" s="442"/>
      <c r="N2716" s="442"/>
      <c r="O2716" s="443" t="e">
        <f>SUM($L2716:$N2718)</f>
        <v>#REF!</v>
      </c>
      <c r="P2716" s="444"/>
      <c r="Q2716" s="513"/>
      <c r="R2716" s="42" t="e">
        <f>IF(#REF!="","",#REF!)</f>
        <v>#REF!</v>
      </c>
      <c r="S2716" s="40" t="e">
        <f>IF(#REF!="","",#REF!)</f>
        <v>#REF!</v>
      </c>
      <c r="T2716" s="617" t="e">
        <f>SUM($S2716:$S2718)</f>
        <v>#REF!</v>
      </c>
      <c r="U2716" s="416"/>
      <c r="V2716" s="666"/>
      <c r="W2716" s="565"/>
      <c r="X2716" s="23" t="e">
        <f>IF(OR(Y2716=2,Z2716=2,AB2716=2,AC2716=2),"入力不備あり","")</f>
        <v>#REF!</v>
      </c>
      <c r="Y2716" s="41" t="e">
        <f>IF(AND(F2716="",H2716="",L2716=""),"",IF(AND(F2716&lt;&gt;"",F2716&gt;0,L2716&lt;&gt;"",L2716&gt;0,H2716="○"),"",2))</f>
        <v>#REF!</v>
      </c>
      <c r="Z2716" s="41" t="e">
        <f>IF(AND(R2716="",S2716=""),"",IF(AND(R2716&gt;0,R2716&lt;&gt;"",S2716&gt;0,S2716&lt;&gt;""),"",2))</f>
        <v>#REF!</v>
      </c>
      <c r="AA2716" s="30"/>
      <c r="AB2716" s="7" t="e">
        <f>IF(AND(O2716=0,#REF!=0),"",IF(O2716=#REF!,1,2))</f>
        <v>#REF!</v>
      </c>
      <c r="AC2716" s="7" t="e">
        <f>IF(AND(T2716=0,#REF!=0),"",IF(T2716=#REF!,1,2))</f>
        <v>#REF!</v>
      </c>
    </row>
    <row r="2717" spans="1:30" s="7" customFormat="1" ht="15" customHeight="1" x14ac:dyDescent="0.15">
      <c r="A2717" s="29"/>
      <c r="B2717" s="623"/>
      <c r="C2717" s="628"/>
      <c r="D2717" s="631"/>
      <c r="E2717" s="509"/>
      <c r="F2717" s="500" t="e">
        <f>IF(#REF!="","",#REF!)</f>
        <v>#REF!</v>
      </c>
      <c r="G2717" s="501"/>
      <c r="H2717" s="448" t="e">
        <f>IF(#REF!="","",#REF!)</f>
        <v>#REF!</v>
      </c>
      <c r="I2717" s="449"/>
      <c r="J2717" s="449"/>
      <c r="K2717" s="449"/>
      <c r="L2717" s="450" t="e">
        <f>IF(#REF!="","",#REF!)</f>
        <v>#REF!</v>
      </c>
      <c r="M2717" s="451"/>
      <c r="N2717" s="451"/>
      <c r="O2717" s="445"/>
      <c r="P2717" s="444"/>
      <c r="Q2717" s="513"/>
      <c r="R2717" s="42" t="e">
        <f>IF(#REF!="","",#REF!)</f>
        <v>#REF!</v>
      </c>
      <c r="S2717" s="40" t="e">
        <f>IF(#REF!="","",#REF!)</f>
        <v>#REF!</v>
      </c>
      <c r="T2717" s="618"/>
      <c r="U2717" s="416"/>
      <c r="V2717" s="666"/>
      <c r="W2717" s="565"/>
      <c r="X2717" s="23" t="e">
        <f>IF(OR(Y2717=2,Z2717=2),"入力不備あり","")</f>
        <v>#REF!</v>
      </c>
      <c r="Y2717" s="41" t="e">
        <f>IF(AND(F2717="",H2717="",L2717=""),"",IF(AND(F2717&lt;&gt;"",F2717&gt;0,L2717&lt;&gt;"",L2717&gt;0,H2717="○"),"",2))</f>
        <v>#REF!</v>
      </c>
      <c r="Z2717" s="41" t="e">
        <f t="shared" ref="Z2717:Z2718" si="476">IF(AND(R2717="",S2717=""),"",IF(AND(R2717&gt;0,R2717&lt;&gt;"",S2717&gt;0,S2717&lt;&gt;""),"",2))</f>
        <v>#REF!</v>
      </c>
      <c r="AA2717" s="30"/>
    </row>
    <row r="2718" spans="1:30" s="7" customFormat="1" ht="15" customHeight="1" thickBot="1" x14ac:dyDescent="0.2">
      <c r="A2718" s="29"/>
      <c r="B2718" s="623"/>
      <c r="C2718" s="628"/>
      <c r="D2718" s="631"/>
      <c r="E2718" s="615"/>
      <c r="F2718" s="620" t="e">
        <f>IF(#REF!="","",#REF!)</f>
        <v>#REF!</v>
      </c>
      <c r="G2718" s="621"/>
      <c r="H2718" s="640" t="e">
        <f>IF(#REF!="","",#REF!)</f>
        <v>#REF!</v>
      </c>
      <c r="I2718" s="641"/>
      <c r="J2718" s="641"/>
      <c r="K2718" s="641"/>
      <c r="L2718" s="642" t="e">
        <f>IF(#REF!="","",#REF!)</f>
        <v>#REF!</v>
      </c>
      <c r="M2718" s="643"/>
      <c r="N2718" s="643"/>
      <c r="O2718" s="663"/>
      <c r="P2718" s="664"/>
      <c r="Q2718" s="616"/>
      <c r="R2718" s="59" t="e">
        <f>IF(#REF!="","",#REF!)</f>
        <v>#REF!</v>
      </c>
      <c r="S2718" s="60" t="e">
        <f>IF(#REF!="","",#REF!)</f>
        <v>#REF!</v>
      </c>
      <c r="T2718" s="619"/>
      <c r="U2718" s="416"/>
      <c r="V2718" s="666"/>
      <c r="W2718" s="565"/>
      <c r="X2718" s="23" t="e">
        <f>IF(OR(Y2718=2,Z2718=2),"入力不備あり","")</f>
        <v>#REF!</v>
      </c>
      <c r="Y2718" s="41" t="e">
        <f>IF(AND(F2718="",H2718="",L2718=""),"",IF(AND(F2718&lt;&gt;"",F2718&gt;0,L2718&lt;&gt;"",L2718&gt;0,H2718="○"),"",2))</f>
        <v>#REF!</v>
      </c>
      <c r="Z2718" s="41" t="e">
        <f t="shared" si="476"/>
        <v>#REF!</v>
      </c>
      <c r="AA2718" s="30"/>
    </row>
    <row r="2719" spans="1:30" s="7" customFormat="1" ht="27.6" customHeight="1" x14ac:dyDescent="0.15">
      <c r="A2719" s="320"/>
      <c r="B2719" s="624"/>
      <c r="C2719" s="326" t="s">
        <v>215</v>
      </c>
      <c r="D2719" s="327"/>
      <c r="E2719" s="608" t="e">
        <f>IF(#REF!="","",#REF!)</f>
        <v>#REF!</v>
      </c>
      <c r="F2719" s="609"/>
      <c r="G2719" s="609"/>
      <c r="H2719" s="609"/>
      <c r="I2719" s="609"/>
      <c r="J2719" s="609"/>
      <c r="K2719" s="609"/>
      <c r="L2719" s="609"/>
      <c r="M2719" s="609"/>
      <c r="N2719" s="609"/>
      <c r="O2719" s="609"/>
      <c r="P2719" s="609"/>
      <c r="Q2719" s="609"/>
      <c r="R2719" s="609"/>
      <c r="S2719" s="609"/>
      <c r="T2719" s="609"/>
      <c r="U2719" s="609"/>
      <c r="V2719" s="609"/>
      <c r="W2719" s="610"/>
    </row>
    <row r="2720" spans="1:30" s="7" customFormat="1" ht="27.6" customHeight="1" thickBot="1" x14ac:dyDescent="0.2">
      <c r="A2720" s="320"/>
      <c r="B2720" s="624"/>
      <c r="C2720" s="326" t="s">
        <v>216</v>
      </c>
      <c r="D2720" s="327"/>
      <c r="E2720" s="608" t="e">
        <f>IF(#REF!="","",#REF!)</f>
        <v>#REF!</v>
      </c>
      <c r="F2720" s="609"/>
      <c r="G2720" s="609"/>
      <c r="H2720" s="609"/>
      <c r="I2720" s="609"/>
      <c r="J2720" s="609"/>
      <c r="K2720" s="609"/>
      <c r="L2720" s="609"/>
      <c r="M2720" s="609"/>
      <c r="N2720" s="609"/>
      <c r="O2720" s="609"/>
      <c r="P2720" s="609"/>
      <c r="Q2720" s="609"/>
      <c r="R2720" s="611"/>
      <c r="S2720" s="611"/>
      <c r="T2720" s="611"/>
      <c r="U2720" s="611"/>
      <c r="V2720" s="611"/>
      <c r="W2720" s="612"/>
    </row>
    <row r="2721" spans="1:33" s="7" customFormat="1" ht="18.600000000000001" customHeight="1" x14ac:dyDescent="0.15">
      <c r="A2721" s="320"/>
      <c r="B2721" s="624"/>
      <c r="C2721" s="332" t="s">
        <v>217</v>
      </c>
      <c r="D2721" s="333"/>
      <c r="E2721" s="333"/>
      <c r="F2721" s="334"/>
      <c r="G2721" s="377" t="s">
        <v>218</v>
      </c>
      <c r="H2721" s="378"/>
      <c r="I2721" s="378"/>
      <c r="J2721" s="378"/>
      <c r="K2721" s="378"/>
      <c r="L2721" s="378"/>
      <c r="M2721" s="378"/>
      <c r="N2721" s="378"/>
      <c r="O2721" s="378"/>
      <c r="P2721" s="378"/>
      <c r="Q2721" s="378"/>
      <c r="R2721" s="389" t="e">
        <f>IF(X2721&lt;&gt;"","","【入力内容確認欄】以下を確認し【作業用】事業計画書(間接)シートを修正願います。")</f>
        <v>#REF!</v>
      </c>
      <c r="S2721" s="632"/>
      <c r="T2721" s="632"/>
      <c r="U2721" s="632"/>
      <c r="V2721" s="632"/>
      <c r="W2721" s="633"/>
      <c r="X2721" s="68" t="e">
        <f>IF(AND(R2724="",R2725="",R2726="",R2727="",R2728="",R2729=""),"左の市区町村に係る入力が完了しました。今一度、記載内容をご確認ください。","")</f>
        <v>#REF!</v>
      </c>
    </row>
    <row r="2722" spans="1:33" s="7" customFormat="1" ht="9" customHeight="1" x14ac:dyDescent="0.15">
      <c r="A2722" s="320"/>
      <c r="B2722" s="624"/>
      <c r="C2722" s="335"/>
      <c r="D2722" s="336"/>
      <c r="E2722" s="336"/>
      <c r="F2722" s="337"/>
      <c r="G2722" s="379"/>
      <c r="H2722" s="380"/>
      <c r="I2722" s="380"/>
      <c r="J2722" s="380"/>
      <c r="K2722" s="380"/>
      <c r="L2722" s="380"/>
      <c r="M2722" s="380"/>
      <c r="N2722" s="380"/>
      <c r="O2722" s="380"/>
      <c r="P2722" s="380"/>
      <c r="Q2722" s="380"/>
      <c r="R2722" s="634"/>
      <c r="S2722" s="635"/>
      <c r="T2722" s="635"/>
      <c r="U2722" s="635"/>
      <c r="V2722" s="635"/>
      <c r="W2722" s="636"/>
    </row>
    <row r="2723" spans="1:33" s="7" customFormat="1" ht="9" customHeight="1" thickBot="1" x14ac:dyDescent="0.2">
      <c r="A2723" s="320"/>
      <c r="B2723" s="624"/>
      <c r="C2723" s="335"/>
      <c r="D2723" s="336"/>
      <c r="E2723" s="336"/>
      <c r="F2723" s="337"/>
      <c r="G2723" s="381"/>
      <c r="H2723" s="382"/>
      <c r="I2723" s="382"/>
      <c r="J2723" s="382"/>
      <c r="K2723" s="382"/>
      <c r="L2723" s="382"/>
      <c r="M2723" s="382"/>
      <c r="N2723" s="382"/>
      <c r="O2723" s="382"/>
      <c r="P2723" s="382"/>
      <c r="Q2723" s="382"/>
      <c r="R2723" s="637"/>
      <c r="S2723" s="638"/>
      <c r="T2723" s="638"/>
      <c r="U2723" s="638"/>
      <c r="V2723" s="638"/>
      <c r="W2723" s="639"/>
    </row>
    <row r="2724" spans="1:33" s="7" customFormat="1" ht="17.45" customHeight="1" x14ac:dyDescent="0.15">
      <c r="A2724" s="320"/>
      <c r="B2724" s="624"/>
      <c r="C2724" s="335"/>
      <c r="D2724" s="336"/>
      <c r="E2724" s="336"/>
      <c r="F2724" s="337"/>
      <c r="G2724" s="398" t="e">
        <f>IF(#REF!="","",#REF!)</f>
        <v>#REF!</v>
      </c>
      <c r="H2724" s="399"/>
      <c r="I2724" s="399"/>
      <c r="J2724" s="399"/>
      <c r="K2724" s="399"/>
      <c r="L2724" s="399"/>
      <c r="M2724" s="399"/>
      <c r="N2724" s="399"/>
      <c r="O2724" s="399"/>
      <c r="P2724" s="399"/>
      <c r="Q2724" s="399"/>
      <c r="R2724" s="646" t="e" cm="1">
        <f t="array" ref="R2724">IF(AND(X2693:X2718="",A2695:A2718=""),"","・報酬・期末勤勉手当・交通費・合計額・都道府県/国の補助金額のいずれかに不備あり。")</f>
        <v>#REF!</v>
      </c>
      <c r="S2724" s="647"/>
      <c r="T2724" s="647"/>
      <c r="U2724" s="647"/>
      <c r="V2724" s="647"/>
      <c r="W2724" s="648"/>
    </row>
    <row r="2725" spans="1:33" s="7" customFormat="1" ht="17.45" customHeight="1" x14ac:dyDescent="0.15">
      <c r="A2725" s="320"/>
      <c r="B2725" s="624"/>
      <c r="C2725" s="335"/>
      <c r="D2725" s="336"/>
      <c r="E2725" s="336"/>
      <c r="F2725" s="337"/>
      <c r="G2725" s="374" t="s">
        <v>219</v>
      </c>
      <c r="H2725" s="388"/>
      <c r="I2725" s="388"/>
      <c r="J2725" s="388"/>
      <c r="K2725" s="388"/>
      <c r="L2725" s="388"/>
      <c r="M2725" s="388"/>
      <c r="N2725" s="388"/>
      <c r="O2725" s="388"/>
      <c r="P2725" s="388"/>
      <c r="Q2725" s="388"/>
      <c r="R2725" s="367" t="str">
        <f>IF(A2691="市町村名×","・【C列】市区町村名：未入力または不備あり。","")</f>
        <v>・【C列】市区町村名：未入力または不備あり。</v>
      </c>
      <c r="S2725" s="644"/>
      <c r="T2725" s="644"/>
      <c r="U2725" s="644"/>
      <c r="V2725" s="644"/>
      <c r="W2725" s="645"/>
    </row>
    <row r="2726" spans="1:33" s="7" customFormat="1" ht="17.45" customHeight="1" x14ac:dyDescent="0.15">
      <c r="A2726" s="320"/>
      <c r="B2726" s="624"/>
      <c r="C2726" s="338"/>
      <c r="D2726" s="339"/>
      <c r="E2726" s="339"/>
      <c r="F2726" s="340"/>
      <c r="G2726" s="364" t="e">
        <f>IF(#REF!="","",#REF!)</f>
        <v>#REF!</v>
      </c>
      <c r="H2726" s="365"/>
      <c r="I2726" s="365"/>
      <c r="J2726" s="366"/>
      <c r="K2726" s="366"/>
      <c r="L2726" s="366"/>
      <c r="M2726" s="366"/>
      <c r="N2726" s="366"/>
      <c r="O2726" s="366"/>
      <c r="P2726" s="366"/>
      <c r="Q2726" s="366"/>
      <c r="R2726" s="367" t="e">
        <f>IF(OR(AF2695=2,NOT(AND(V2693&gt;0.3*U2693,V2693&lt;0.4*U2693,V2693&gt;=W2693))),"・【V列】都道府県補助額：未入力または不備あり。","")</f>
        <v>#REF!</v>
      </c>
      <c r="S2726" s="644"/>
      <c r="T2726" s="644"/>
      <c r="U2726" s="644"/>
      <c r="V2726" s="644"/>
      <c r="W2726" s="645"/>
    </row>
    <row r="2727" spans="1:33" s="7" customFormat="1" ht="17.45" customHeight="1" x14ac:dyDescent="0.15">
      <c r="A2727" s="320"/>
      <c r="B2727" s="624"/>
      <c r="C2727" s="348" t="s">
        <v>241</v>
      </c>
      <c r="D2727" s="349"/>
      <c r="E2727" s="349"/>
      <c r="F2727" s="350"/>
      <c r="G2727" s="372" t="s">
        <v>221</v>
      </c>
      <c r="H2727" s="373"/>
      <c r="I2727" s="373"/>
      <c r="J2727" s="372" t="s">
        <v>222</v>
      </c>
      <c r="K2727" s="373"/>
      <c r="L2727" s="373"/>
      <c r="M2727" s="373"/>
      <c r="N2727" s="374" t="s">
        <v>223</v>
      </c>
      <c r="O2727" s="366"/>
      <c r="P2727" s="366"/>
      <c r="Q2727" s="366"/>
      <c r="R2727" s="341" t="e">
        <f>IF(AND(W2693&lt;=U2693/3,MOD(W2693,1000)=0,NOT(W2693=0),AG2695=1),"","・【W列】国庫補助希望額に不備あり。")</f>
        <v>#REF!</v>
      </c>
      <c r="S2727" s="649"/>
      <c r="T2727" s="649"/>
      <c r="U2727" s="649"/>
      <c r="V2727" s="649"/>
      <c r="W2727" s="650"/>
    </row>
    <row r="2728" spans="1:33" s="7" customFormat="1" ht="17.45" customHeight="1" x14ac:dyDescent="0.15">
      <c r="A2728" s="320"/>
      <c r="B2728" s="624"/>
      <c r="C2728" s="370"/>
      <c r="D2728" s="371"/>
      <c r="E2728" s="371"/>
      <c r="F2728" s="371"/>
      <c r="G2728" s="364" t="e">
        <f>IF(#REF!="","",#REF!)</f>
        <v>#REF!</v>
      </c>
      <c r="H2728" s="375"/>
      <c r="I2728" s="376"/>
      <c r="J2728" s="364" t="e">
        <f>IF(#REF!="","",#REF!)</f>
        <v>#REF!</v>
      </c>
      <c r="K2728" s="375"/>
      <c r="L2728" s="375"/>
      <c r="M2728" s="376"/>
      <c r="N2728" s="364" t="e">
        <f>IF(#REF!="","",#REF!)</f>
        <v>#REF!</v>
      </c>
      <c r="O2728" s="375"/>
      <c r="P2728" s="375"/>
      <c r="Q2728" s="375"/>
      <c r="R2728" s="651" t="e">
        <f>IF(AND(SUM(F2716:G2718)&lt;=D2693,SUM(R2716:R2718)&lt;=D2693),"","・報酬の「配置人数」には年間を通じた配置予定人数を記載してください。(※１)及び記入例参照")</f>
        <v>#REF!</v>
      </c>
      <c r="S2728" s="652"/>
      <c r="T2728" s="652"/>
      <c r="U2728" s="652"/>
      <c r="V2728" s="652"/>
      <c r="W2728" s="653"/>
      <c r="X2728" s="31" t="str">
        <f>IF(AND(O2728="○",T2728="○"),"①か②の",IF(AND(O2728="―",T2728="―"),"エラー",""))</f>
        <v/>
      </c>
    </row>
    <row r="2729" spans="1:33" s="7" customFormat="1" ht="17.45" customHeight="1" x14ac:dyDescent="0.15">
      <c r="A2729" s="320"/>
      <c r="B2729" s="624"/>
      <c r="C2729" s="348" t="s">
        <v>224</v>
      </c>
      <c r="D2729" s="349"/>
      <c r="E2729" s="349"/>
      <c r="F2729" s="350"/>
      <c r="G2729" s="354" t="s">
        <v>225</v>
      </c>
      <c r="H2729" s="354"/>
      <c r="I2729" s="354"/>
      <c r="J2729" s="355" t="s">
        <v>242</v>
      </c>
      <c r="K2729" s="356"/>
      <c r="L2729" s="356"/>
      <c r="M2729" s="356"/>
      <c r="N2729" s="356"/>
      <c r="O2729" s="356"/>
      <c r="P2729" s="356"/>
      <c r="Q2729" s="356"/>
      <c r="R2729" s="651" t="e">
        <f>IF(AND(OR(COUNTIF(J2730,"①*"),COUNTIF(J2730,"②*")),AND(E2719&lt;&gt;"",E2720&lt;&gt;"",G2724="○",G2726="○",G2728="○",J2728="○",N2728="○",G2730="○")),"","・【成果目標】・【成果指標】・【部活動指導員について】・【支給要件の確認】・【部活動指導員の指導状況】・【地域連携・地域移行に資する取組】のいずれかに未入力箇所あり。")</f>
        <v>#REF!</v>
      </c>
      <c r="S2729" s="546"/>
      <c r="T2729" s="546"/>
      <c r="U2729" s="546"/>
      <c r="V2729" s="546"/>
      <c r="W2729" s="547"/>
    </row>
    <row r="2730" spans="1:33" s="7" customFormat="1" ht="26.45" customHeight="1" thickBot="1" x14ac:dyDescent="0.2">
      <c r="A2730" s="320"/>
      <c r="B2730" s="625"/>
      <c r="C2730" s="351"/>
      <c r="D2730" s="352"/>
      <c r="E2730" s="352"/>
      <c r="F2730" s="353"/>
      <c r="G2730" s="363" t="e">
        <f>IF(#REF!="","",#REF!)</f>
        <v>#REF!</v>
      </c>
      <c r="H2730" s="363"/>
      <c r="I2730" s="363"/>
      <c r="J2730" s="657" t="e">
        <f>IF(#REF!="","",#REF!)</f>
        <v>#REF!</v>
      </c>
      <c r="K2730" s="658"/>
      <c r="L2730" s="658"/>
      <c r="M2730" s="658"/>
      <c r="N2730" s="658"/>
      <c r="O2730" s="658"/>
      <c r="P2730" s="658"/>
      <c r="Q2730" s="658"/>
      <c r="R2730" s="654"/>
      <c r="S2730" s="655"/>
      <c r="T2730" s="655"/>
      <c r="U2730" s="655"/>
      <c r="V2730" s="655"/>
      <c r="W2730" s="656"/>
      <c r="X2730" s="31" t="str">
        <f>IF(AND(O2730="○",T2730="○"),"①か②の",IF(AND(O2730="―",T2730="―"),"エラー",""))</f>
        <v/>
      </c>
    </row>
    <row r="2731" spans="1:33" s="7" customFormat="1" ht="26.45" customHeight="1" x14ac:dyDescent="0.15">
      <c r="A2731" s="24" t="str">
        <f>IF(OR(COUNTIF(C2733,"*区"),COUNTIF(C2733,"*市"),COUNTIF(C2733,"*町"),COUNTIF(C2733,"*村"),COUNTIF(C2733,"*組合")),"○","市町村名×")</f>
        <v>市町村名×</v>
      </c>
      <c r="B2731" s="490" t="s">
        <v>106</v>
      </c>
      <c r="C2731" s="659" t="s">
        <v>236</v>
      </c>
      <c r="D2731" s="661" t="s">
        <v>237</v>
      </c>
      <c r="E2731" s="409" t="s">
        <v>191</v>
      </c>
      <c r="F2731" s="410"/>
      <c r="G2731" s="410"/>
      <c r="H2731" s="410"/>
      <c r="I2731" s="410"/>
      <c r="J2731" s="410"/>
      <c r="K2731" s="410"/>
      <c r="L2731" s="410"/>
      <c r="M2731" s="410"/>
      <c r="N2731" s="410"/>
      <c r="O2731" s="410"/>
      <c r="P2731" s="410"/>
      <c r="Q2731" s="410"/>
      <c r="R2731" s="410"/>
      <c r="S2731" s="410"/>
      <c r="T2731" s="410"/>
      <c r="U2731" s="492" t="s">
        <v>192</v>
      </c>
      <c r="V2731" s="492" t="s">
        <v>238</v>
      </c>
      <c r="W2731" s="517" t="s">
        <v>193</v>
      </c>
      <c r="X2731" s="25" t="e">
        <f>IF(OR(AF2735=2,NOT(AND(V2733&gt;0.3*U2733,V2733&lt;0.4*U2733,V2733&gt;=W2733))),"※３参照：【Ｕ列】都道府県補助額を確認してください","")</f>
        <v>#REF!</v>
      </c>
      <c r="Y2731" s="26"/>
    </row>
    <row r="2732" spans="1:33" s="7" customFormat="1" ht="21.6" customHeight="1" thickBot="1" x14ac:dyDescent="0.2">
      <c r="A2732" s="24" t="str">
        <f>IF(B2733="都道府県確認欄","No.不備","")</f>
        <v/>
      </c>
      <c r="B2732" s="491"/>
      <c r="C2732" s="660"/>
      <c r="D2732" s="662"/>
      <c r="E2732" s="411"/>
      <c r="F2732" s="412"/>
      <c r="G2732" s="412"/>
      <c r="H2732" s="412"/>
      <c r="I2732" s="412"/>
      <c r="J2732" s="412"/>
      <c r="K2732" s="412"/>
      <c r="L2732" s="412"/>
      <c r="M2732" s="412"/>
      <c r="N2732" s="412"/>
      <c r="O2732" s="412"/>
      <c r="P2732" s="412"/>
      <c r="Q2732" s="412"/>
      <c r="R2732" s="412"/>
      <c r="S2732" s="412"/>
      <c r="T2732" s="412"/>
      <c r="U2732" s="493"/>
      <c r="V2732" s="493"/>
      <c r="W2732" s="518"/>
      <c r="X2732" s="25" t="e">
        <f>IF(AND(W2733&lt;=U2733/3,MOD(W2733,1000)=0,NOT(W2733=0),AG2735=1),"","※３参照：【Ｖ列】国庫補助希望額を確認してください。")</f>
        <v>#REF!</v>
      </c>
      <c r="Y2732" s="26"/>
    </row>
    <row r="2733" spans="1:33" s="7" customFormat="1" ht="24" customHeight="1" x14ac:dyDescent="0.15">
      <c r="A2733" s="14"/>
      <c r="B2733" s="622" t="str">
        <f>IFERROR(IF(OR(COUNTIF(C2733,"*区"),COUNTIF(C2733,"*市"),COUNTIF(C2733,"*町"),COUNTIF(C2733,"*村"),COUNTIF(C2733,"*組合")),B2693+1,"－"),"都道府県確認欄")</f>
        <v>－</v>
      </c>
      <c r="C2733" s="626" t="e">
        <f>#REF!</f>
        <v>#REF!</v>
      </c>
      <c r="D2733" s="629" t="e">
        <f>SUM($F2735:$F2754)</f>
        <v>#REF!</v>
      </c>
      <c r="E2733" s="523" t="s">
        <v>194</v>
      </c>
      <c r="F2733" s="524" t="s">
        <v>195</v>
      </c>
      <c r="G2733" s="526" t="s">
        <v>196</v>
      </c>
      <c r="H2733" s="528" t="s">
        <v>197</v>
      </c>
      <c r="I2733" s="423" t="s">
        <v>198</v>
      </c>
      <c r="J2733" s="424"/>
      <c r="K2733" s="425"/>
      <c r="L2733" s="429" t="s">
        <v>100</v>
      </c>
      <c r="M2733" s="430"/>
      <c r="N2733" s="430"/>
      <c r="O2733" s="430"/>
      <c r="P2733" s="430"/>
      <c r="Q2733" s="430"/>
      <c r="R2733" s="430"/>
      <c r="S2733" s="431"/>
      <c r="T2733" s="413" t="s">
        <v>199</v>
      </c>
      <c r="U2733" s="415" t="e">
        <f>SUM($T2735,$O2756,$T2756)</f>
        <v>#REF!</v>
      </c>
      <c r="V2733" s="665" t="e">
        <f>#REF!</f>
        <v>#REF!</v>
      </c>
      <c r="W2733" s="667" t="e">
        <f>#REF!</f>
        <v>#REF!</v>
      </c>
      <c r="X2733" s="23" t="e">
        <f>IF(AND(AD2735=1,AE2735=1,AF2735=1,AG2735=1),"","入力不備あり")</f>
        <v>#REF!</v>
      </c>
      <c r="Y2733" s="26"/>
    </row>
    <row r="2734" spans="1:33" s="7" customFormat="1" ht="12.6" customHeight="1" thickBot="1" x14ac:dyDescent="0.2">
      <c r="A2734" s="14"/>
      <c r="B2734" s="623"/>
      <c r="C2734" s="627"/>
      <c r="D2734" s="630"/>
      <c r="E2734" s="523"/>
      <c r="F2734" s="525"/>
      <c r="G2734" s="527"/>
      <c r="H2734" s="529"/>
      <c r="I2734" s="426"/>
      <c r="J2734" s="427"/>
      <c r="K2734" s="428"/>
      <c r="L2734" s="432"/>
      <c r="M2734" s="432"/>
      <c r="N2734" s="432"/>
      <c r="O2734" s="432"/>
      <c r="P2734" s="432"/>
      <c r="Q2734" s="432"/>
      <c r="R2734" s="432"/>
      <c r="S2734" s="433"/>
      <c r="T2734" s="414"/>
      <c r="U2734" s="416"/>
      <c r="V2734" s="666"/>
      <c r="W2734" s="565"/>
      <c r="X2734" s="26"/>
      <c r="Y2734" s="7" t="s">
        <v>180</v>
      </c>
      <c r="Z2734" s="7" t="s">
        <v>200</v>
      </c>
      <c r="AA2734" s="7" t="s">
        <v>201</v>
      </c>
      <c r="AB2734" s="7" t="s">
        <v>202</v>
      </c>
      <c r="AD2734" s="7" t="s">
        <v>203</v>
      </c>
      <c r="AE2734" s="7" t="s">
        <v>107</v>
      </c>
      <c r="AF2734" s="7" t="s">
        <v>239</v>
      </c>
      <c r="AG2734" s="7" t="s">
        <v>204</v>
      </c>
    </row>
    <row r="2735" spans="1:33" s="7" customFormat="1" ht="17.45" customHeight="1" x14ac:dyDescent="0.15">
      <c r="A2735" s="27" t="e">
        <f>IF(AND(F2735&lt;&gt;"",G2735&lt;&gt;"",H2735&lt;&gt;"",I2735&lt;&gt;""),"","入力不備あり")</f>
        <v>#REF!</v>
      </c>
      <c r="B2735" s="623"/>
      <c r="C2735" s="628"/>
      <c r="D2735" s="631"/>
      <c r="E2735" s="523"/>
      <c r="F2735" s="47" t="e">
        <f>IF(#REF!="","",#REF!)</f>
        <v>#REF!</v>
      </c>
      <c r="G2735" s="49" t="e">
        <f>IF(#REF!="","",#REF!)</f>
        <v>#REF!</v>
      </c>
      <c r="H2735" s="54" t="e">
        <f>IF(#REF!="","",#REF!)</f>
        <v>#REF!</v>
      </c>
      <c r="I2735" s="385" t="str">
        <f>IFERROR(INT(G2735*H2735),"")</f>
        <v/>
      </c>
      <c r="J2735" s="386"/>
      <c r="K2735" s="387"/>
      <c r="L2735" s="613" t="e">
        <f>IF(#REF!="","",#REF!)</f>
        <v>#REF!</v>
      </c>
      <c r="M2735" s="613"/>
      <c r="N2735" s="613"/>
      <c r="O2735" s="613"/>
      <c r="P2735" s="613"/>
      <c r="Q2735" s="613"/>
      <c r="R2735" s="613"/>
      <c r="S2735" s="614"/>
      <c r="T2735" s="567">
        <f>SUM($I2735:$K2754)</f>
        <v>0</v>
      </c>
      <c r="U2735" s="416"/>
      <c r="V2735" s="666"/>
      <c r="W2735" s="565"/>
      <c r="X2735" s="23" t="e">
        <f>IF(AND(Y2735=1,Z2735=1,AA2735=1,AB2735=1,AD2735=1,AE2735=1,AF2735=1,AG2735=1),"","入力不備あり")</f>
        <v>#REF!</v>
      </c>
      <c r="Y2735" s="7">
        <f>IFERROR(IF(F2735="",2,IF(AND(F2735&gt;=1,(MOD(F2735,1)=0)),1,IF(AND(F2735=0,L2735&lt;&gt;""),1,2))),2)</f>
        <v>2</v>
      </c>
      <c r="Z2735" s="7" t="e">
        <f>IF(G2735="",2,IF(G2735&lt;=1600,1,2))</f>
        <v>#REF!</v>
      </c>
      <c r="AA2735" s="7" t="e">
        <f>IF(H2735="",2,IF(H2735&gt;=0,1,2))</f>
        <v>#REF!</v>
      </c>
      <c r="AB2735" s="7" t="e">
        <f>IF(I2735=#REF!,1,2)</f>
        <v>#REF!</v>
      </c>
      <c r="AD2735" s="7" t="e">
        <f>IF(T2735=#REF!,1,2)</f>
        <v>#REF!</v>
      </c>
      <c r="AE2735" s="7" t="e">
        <f>IF(U2733=#REF!,1,2)</f>
        <v>#REF!</v>
      </c>
      <c r="AF2735" s="7" t="e">
        <f>IF(V2733=0,2,IF(#REF!="",2,IF(V2733=#REF!,1,2)))</f>
        <v>#REF!</v>
      </c>
      <c r="AG2735" s="7" t="e">
        <f>IF(W2733=0,2,IF(W2733=#REF!,1,2))</f>
        <v>#REF!</v>
      </c>
    </row>
    <row r="2736" spans="1:33" s="7" customFormat="1" ht="17.45" customHeight="1" x14ac:dyDescent="0.15">
      <c r="A2736" s="27" t="e">
        <f>IF(AND(F2736="",G2736="",H2736="",I2736="",L2736=""),"",IF(AND(F2736&lt;&gt;"",G2736&lt;&gt;"",H2736&lt;&gt;"",I2736&lt;&gt;""),"","入力不備あり"))</f>
        <v>#REF!</v>
      </c>
      <c r="B2736" s="623"/>
      <c r="C2736" s="628"/>
      <c r="D2736" s="631"/>
      <c r="E2736" s="523"/>
      <c r="F2736" s="47" t="e">
        <f>IF(#REF!="","",#REF!)</f>
        <v>#REF!</v>
      </c>
      <c r="G2736" s="49" t="e">
        <f>IF(#REF!="","",#REF!)</f>
        <v>#REF!</v>
      </c>
      <c r="H2736" s="54" t="e">
        <f>IF(#REF!="","",#REF!)</f>
        <v>#REF!</v>
      </c>
      <c r="I2736" s="385" t="str">
        <f>IFERROR(INT(G2736*H2736),"")</f>
        <v/>
      </c>
      <c r="J2736" s="386"/>
      <c r="K2736" s="387"/>
      <c r="L2736" s="613" t="e">
        <f>IF(#REF!="","",#REF!)</f>
        <v>#REF!</v>
      </c>
      <c r="M2736" s="613"/>
      <c r="N2736" s="613"/>
      <c r="O2736" s="613"/>
      <c r="P2736" s="613"/>
      <c r="Q2736" s="613"/>
      <c r="R2736" s="613"/>
      <c r="S2736" s="614"/>
      <c r="T2736" s="567"/>
      <c r="U2736" s="416"/>
      <c r="V2736" s="666"/>
      <c r="W2736" s="565"/>
      <c r="X2736" s="23" t="e">
        <f>IF(AND(Y2736=3,Z2736=3,AA2736=3),"",IF(AND(Y2736=1,Z2736=1,AA2736=1,AB2736=1),"","入力不備あり"))</f>
        <v>#REF!</v>
      </c>
      <c r="Y2736" s="7">
        <f>IFERROR(IF(F2736="",3,IF(AND(F2736&gt;=1,(MOD(F2736,1)=0)),1,IF(AND(F2736=0,L2736&lt;&gt;""),1,2))),2)</f>
        <v>2</v>
      </c>
      <c r="Z2736" s="7" t="e">
        <f>IF(G2736="",3,IF(G2736&lt;=1600,1,2))</f>
        <v>#REF!</v>
      </c>
      <c r="AA2736" s="7" t="e">
        <f>IF(H2736="",3,IF(H2736&gt;=0,1,2))</f>
        <v>#REF!</v>
      </c>
      <c r="AB2736" s="7" t="e">
        <f>IF(I2736=#REF!,1,2)</f>
        <v>#REF!</v>
      </c>
    </row>
    <row r="2737" spans="1:28" s="7" customFormat="1" ht="17.45" customHeight="1" x14ac:dyDescent="0.15">
      <c r="A2737" s="27" t="e">
        <f>IF(AND(F2737="",G2737="",H2737="",I2737="",L2737=""),"",IF(AND(F2737&lt;&gt;"",G2737&lt;&gt;"",H2737&lt;&gt;"",I2737&lt;&gt;""),"","入力不備あり"))</f>
        <v>#REF!</v>
      </c>
      <c r="B2737" s="623"/>
      <c r="C2737" s="628"/>
      <c r="D2737" s="631"/>
      <c r="E2737" s="523"/>
      <c r="F2737" s="47" t="e">
        <f>IF(#REF!="","",#REF!)</f>
        <v>#REF!</v>
      </c>
      <c r="G2737" s="49" t="e">
        <f>IF(#REF!="","",#REF!)</f>
        <v>#REF!</v>
      </c>
      <c r="H2737" s="54" t="e">
        <f>IF(#REF!="","",#REF!)</f>
        <v>#REF!</v>
      </c>
      <c r="I2737" s="385" t="str">
        <f t="shared" ref="I2737:I2754" si="477">IFERROR(INT(G2737*H2737),"")</f>
        <v/>
      </c>
      <c r="J2737" s="386"/>
      <c r="K2737" s="387"/>
      <c r="L2737" s="613" t="e">
        <f>IF(#REF!="","",#REF!)</f>
        <v>#REF!</v>
      </c>
      <c r="M2737" s="613"/>
      <c r="N2737" s="613"/>
      <c r="O2737" s="613"/>
      <c r="P2737" s="613"/>
      <c r="Q2737" s="613"/>
      <c r="R2737" s="613"/>
      <c r="S2737" s="614"/>
      <c r="T2737" s="567"/>
      <c r="U2737" s="416"/>
      <c r="V2737" s="666"/>
      <c r="W2737" s="565"/>
      <c r="X2737" s="23" t="e">
        <f t="shared" ref="X2737:X2754" si="478">IF(AND(Y2737=3,Z2737=3,AA2737=3),"",IF(AND(Y2737=1,Z2737=1,AA2737=1,AB2737=1),"","入力不備あり"))</f>
        <v>#REF!</v>
      </c>
      <c r="Y2737" s="7">
        <f t="shared" ref="Y2737:Y2754" si="479">IFERROR(IF(F2737="",3,IF(AND(F2737&gt;=1,(MOD(F2737,1)=0)),1,IF(AND(F2737=0,L2737&lt;&gt;""),1,2))),2)</f>
        <v>2</v>
      </c>
      <c r="Z2737" s="7" t="e">
        <f t="shared" ref="Z2737:Z2754" si="480">IF(G2737="",3,IF(G2737&lt;=1600,1,2))</f>
        <v>#REF!</v>
      </c>
      <c r="AA2737" s="7" t="e">
        <f t="shared" ref="AA2737:AA2754" si="481">IF(H2737="",3,IF(H2737&gt;=0,1,2))</f>
        <v>#REF!</v>
      </c>
      <c r="AB2737" s="7" t="e">
        <f>IF(I2737=#REF!,1,2)</f>
        <v>#REF!</v>
      </c>
    </row>
    <row r="2738" spans="1:28" s="7" customFormat="1" ht="17.45" customHeight="1" x14ac:dyDescent="0.15">
      <c r="A2738" s="27" t="e">
        <f t="shared" ref="A2738:A2754" si="482">IF(AND(F2738="",G2738="",H2738="",I2738="",L2738=""),"",IF(AND(F2738&lt;&gt;"",G2738&lt;&gt;"",H2738&lt;&gt;"",I2738&lt;&gt;""),"","入力不備あり"))</f>
        <v>#REF!</v>
      </c>
      <c r="B2738" s="623"/>
      <c r="C2738" s="628"/>
      <c r="D2738" s="631"/>
      <c r="E2738" s="523"/>
      <c r="F2738" s="47" t="e">
        <f>IF(#REF!="","",#REF!)</f>
        <v>#REF!</v>
      </c>
      <c r="G2738" s="49" t="e">
        <f>IF(#REF!="","",#REF!)</f>
        <v>#REF!</v>
      </c>
      <c r="H2738" s="54" t="e">
        <f>IF(#REF!="","",#REF!)</f>
        <v>#REF!</v>
      </c>
      <c r="I2738" s="385" t="str">
        <f t="shared" si="477"/>
        <v/>
      </c>
      <c r="J2738" s="386"/>
      <c r="K2738" s="387"/>
      <c r="L2738" s="613" t="e">
        <f>IF(#REF!="","",#REF!)</f>
        <v>#REF!</v>
      </c>
      <c r="M2738" s="613"/>
      <c r="N2738" s="613"/>
      <c r="O2738" s="613"/>
      <c r="P2738" s="613"/>
      <c r="Q2738" s="613"/>
      <c r="R2738" s="613"/>
      <c r="S2738" s="614"/>
      <c r="T2738" s="567"/>
      <c r="U2738" s="416"/>
      <c r="V2738" s="666"/>
      <c r="W2738" s="565"/>
      <c r="X2738" s="23" t="e">
        <f t="shared" si="478"/>
        <v>#REF!</v>
      </c>
      <c r="Y2738" s="7">
        <f t="shared" si="479"/>
        <v>2</v>
      </c>
      <c r="Z2738" s="7" t="e">
        <f t="shared" si="480"/>
        <v>#REF!</v>
      </c>
      <c r="AA2738" s="7" t="e">
        <f t="shared" si="481"/>
        <v>#REF!</v>
      </c>
      <c r="AB2738" s="7" t="e">
        <f>IF(I2738=#REF!,1,2)</f>
        <v>#REF!</v>
      </c>
    </row>
    <row r="2739" spans="1:28" s="7" customFormat="1" ht="17.45" customHeight="1" x14ac:dyDescent="0.15">
      <c r="A2739" s="27" t="e">
        <f t="shared" si="482"/>
        <v>#REF!</v>
      </c>
      <c r="B2739" s="623"/>
      <c r="C2739" s="628"/>
      <c r="D2739" s="631"/>
      <c r="E2739" s="523"/>
      <c r="F2739" s="47" t="e">
        <f>IF(#REF!="","",#REF!)</f>
        <v>#REF!</v>
      </c>
      <c r="G2739" s="49" t="e">
        <f>IF(#REF!="","",#REF!)</f>
        <v>#REF!</v>
      </c>
      <c r="H2739" s="54" t="e">
        <f>IF(#REF!="","",#REF!)</f>
        <v>#REF!</v>
      </c>
      <c r="I2739" s="385" t="str">
        <f t="shared" si="477"/>
        <v/>
      </c>
      <c r="J2739" s="386"/>
      <c r="K2739" s="387"/>
      <c r="L2739" s="613" t="e">
        <f>IF(#REF!="","",#REF!)</f>
        <v>#REF!</v>
      </c>
      <c r="M2739" s="613"/>
      <c r="N2739" s="613"/>
      <c r="O2739" s="613"/>
      <c r="P2739" s="613"/>
      <c r="Q2739" s="613"/>
      <c r="R2739" s="613"/>
      <c r="S2739" s="614"/>
      <c r="T2739" s="567"/>
      <c r="U2739" s="416"/>
      <c r="V2739" s="666"/>
      <c r="W2739" s="565"/>
      <c r="X2739" s="23" t="e">
        <f t="shared" si="478"/>
        <v>#REF!</v>
      </c>
      <c r="Y2739" s="7">
        <f t="shared" si="479"/>
        <v>2</v>
      </c>
      <c r="Z2739" s="7" t="e">
        <f t="shared" si="480"/>
        <v>#REF!</v>
      </c>
      <c r="AA2739" s="7" t="e">
        <f t="shared" si="481"/>
        <v>#REF!</v>
      </c>
      <c r="AB2739" s="7" t="e">
        <f>IF(I2739=#REF!,1,2)</f>
        <v>#REF!</v>
      </c>
    </row>
    <row r="2740" spans="1:28" s="7" customFormat="1" ht="17.45" customHeight="1" x14ac:dyDescent="0.15">
      <c r="A2740" s="27" t="e">
        <f t="shared" si="482"/>
        <v>#REF!</v>
      </c>
      <c r="B2740" s="623"/>
      <c r="C2740" s="628"/>
      <c r="D2740" s="631"/>
      <c r="E2740" s="523"/>
      <c r="F2740" s="47" t="e">
        <f>IF(#REF!="","",#REF!)</f>
        <v>#REF!</v>
      </c>
      <c r="G2740" s="49" t="e">
        <f>IF(#REF!="","",#REF!)</f>
        <v>#REF!</v>
      </c>
      <c r="H2740" s="54" t="e">
        <f>IF(#REF!="","",#REF!)</f>
        <v>#REF!</v>
      </c>
      <c r="I2740" s="385" t="str">
        <f t="shared" si="477"/>
        <v/>
      </c>
      <c r="J2740" s="386"/>
      <c r="K2740" s="387"/>
      <c r="L2740" s="613" t="e">
        <f>IF(#REF!="","",#REF!)</f>
        <v>#REF!</v>
      </c>
      <c r="M2740" s="613"/>
      <c r="N2740" s="613"/>
      <c r="O2740" s="613"/>
      <c r="P2740" s="613"/>
      <c r="Q2740" s="613"/>
      <c r="R2740" s="613"/>
      <c r="S2740" s="614"/>
      <c r="T2740" s="567"/>
      <c r="U2740" s="416"/>
      <c r="V2740" s="666"/>
      <c r="W2740" s="565"/>
      <c r="X2740" s="23" t="e">
        <f t="shared" si="478"/>
        <v>#REF!</v>
      </c>
      <c r="Y2740" s="7">
        <f t="shared" si="479"/>
        <v>2</v>
      </c>
      <c r="Z2740" s="7" t="e">
        <f t="shared" si="480"/>
        <v>#REF!</v>
      </c>
      <c r="AA2740" s="7" t="e">
        <f t="shared" si="481"/>
        <v>#REF!</v>
      </c>
      <c r="AB2740" s="7" t="e">
        <f>IF(I2740=#REF!,1,2)</f>
        <v>#REF!</v>
      </c>
    </row>
    <row r="2741" spans="1:28" s="7" customFormat="1" ht="17.45" customHeight="1" x14ac:dyDescent="0.15">
      <c r="A2741" s="27" t="e">
        <f t="shared" si="482"/>
        <v>#REF!</v>
      </c>
      <c r="B2741" s="623"/>
      <c r="C2741" s="628"/>
      <c r="D2741" s="631"/>
      <c r="E2741" s="523"/>
      <c r="F2741" s="47" t="e">
        <f>IF(#REF!="","",#REF!)</f>
        <v>#REF!</v>
      </c>
      <c r="G2741" s="49" t="e">
        <f>IF(#REF!="","",#REF!)</f>
        <v>#REF!</v>
      </c>
      <c r="H2741" s="54" t="e">
        <f>IF(#REF!="","",#REF!)</f>
        <v>#REF!</v>
      </c>
      <c r="I2741" s="385" t="str">
        <f t="shared" si="477"/>
        <v/>
      </c>
      <c r="J2741" s="386"/>
      <c r="K2741" s="387"/>
      <c r="L2741" s="613" t="e">
        <f>IF(#REF!="","",#REF!)</f>
        <v>#REF!</v>
      </c>
      <c r="M2741" s="613"/>
      <c r="N2741" s="613"/>
      <c r="O2741" s="613"/>
      <c r="P2741" s="613"/>
      <c r="Q2741" s="613"/>
      <c r="R2741" s="613"/>
      <c r="S2741" s="614"/>
      <c r="T2741" s="567"/>
      <c r="U2741" s="416"/>
      <c r="V2741" s="666"/>
      <c r="W2741" s="565"/>
      <c r="X2741" s="23" t="e">
        <f t="shared" si="478"/>
        <v>#REF!</v>
      </c>
      <c r="Y2741" s="7">
        <f t="shared" si="479"/>
        <v>2</v>
      </c>
      <c r="Z2741" s="7" t="e">
        <f t="shared" si="480"/>
        <v>#REF!</v>
      </c>
      <c r="AA2741" s="7" t="e">
        <f t="shared" si="481"/>
        <v>#REF!</v>
      </c>
      <c r="AB2741" s="7" t="e">
        <f>IF(I2741=#REF!,1,2)</f>
        <v>#REF!</v>
      </c>
    </row>
    <row r="2742" spans="1:28" s="7" customFormat="1" ht="17.45" customHeight="1" x14ac:dyDescent="0.15">
      <c r="A2742" s="27" t="e">
        <f t="shared" si="482"/>
        <v>#REF!</v>
      </c>
      <c r="B2742" s="623"/>
      <c r="C2742" s="628"/>
      <c r="D2742" s="631"/>
      <c r="E2742" s="523"/>
      <c r="F2742" s="47" t="e">
        <f>IF(#REF!="","",#REF!)</f>
        <v>#REF!</v>
      </c>
      <c r="G2742" s="49" t="e">
        <f>IF(#REF!="","",#REF!)</f>
        <v>#REF!</v>
      </c>
      <c r="H2742" s="54" t="e">
        <f>IF(#REF!="","",#REF!)</f>
        <v>#REF!</v>
      </c>
      <c r="I2742" s="385" t="str">
        <f t="shared" si="477"/>
        <v/>
      </c>
      <c r="J2742" s="386"/>
      <c r="K2742" s="387"/>
      <c r="L2742" s="613" t="e">
        <f>IF(#REF!="","",#REF!)</f>
        <v>#REF!</v>
      </c>
      <c r="M2742" s="613"/>
      <c r="N2742" s="613"/>
      <c r="O2742" s="613"/>
      <c r="P2742" s="613"/>
      <c r="Q2742" s="613"/>
      <c r="R2742" s="613"/>
      <c r="S2742" s="614"/>
      <c r="T2742" s="567"/>
      <c r="U2742" s="416"/>
      <c r="V2742" s="666"/>
      <c r="W2742" s="565"/>
      <c r="X2742" s="23" t="e">
        <f t="shared" si="478"/>
        <v>#REF!</v>
      </c>
      <c r="Y2742" s="7">
        <f t="shared" si="479"/>
        <v>2</v>
      </c>
      <c r="Z2742" s="7" t="e">
        <f t="shared" si="480"/>
        <v>#REF!</v>
      </c>
      <c r="AA2742" s="7" t="e">
        <f t="shared" si="481"/>
        <v>#REF!</v>
      </c>
      <c r="AB2742" s="7" t="e">
        <f>IF(I2742=#REF!,1,2)</f>
        <v>#REF!</v>
      </c>
    </row>
    <row r="2743" spans="1:28" s="7" customFormat="1" ht="17.45" customHeight="1" x14ac:dyDescent="0.15">
      <c r="A2743" s="27" t="e">
        <f t="shared" si="482"/>
        <v>#REF!</v>
      </c>
      <c r="B2743" s="623"/>
      <c r="C2743" s="628"/>
      <c r="D2743" s="631"/>
      <c r="E2743" s="523"/>
      <c r="F2743" s="47" t="e">
        <f>IF(#REF!="","",#REF!)</f>
        <v>#REF!</v>
      </c>
      <c r="G2743" s="49" t="e">
        <f>IF(#REF!="","",#REF!)</f>
        <v>#REF!</v>
      </c>
      <c r="H2743" s="54" t="e">
        <f>IF(#REF!="","",#REF!)</f>
        <v>#REF!</v>
      </c>
      <c r="I2743" s="385" t="str">
        <f t="shared" si="477"/>
        <v/>
      </c>
      <c r="J2743" s="386"/>
      <c r="K2743" s="387"/>
      <c r="L2743" s="613" t="e">
        <f>IF(#REF!="","",#REF!)</f>
        <v>#REF!</v>
      </c>
      <c r="M2743" s="613"/>
      <c r="N2743" s="613"/>
      <c r="O2743" s="613"/>
      <c r="P2743" s="613"/>
      <c r="Q2743" s="613"/>
      <c r="R2743" s="613"/>
      <c r="S2743" s="614"/>
      <c r="T2743" s="567"/>
      <c r="U2743" s="416"/>
      <c r="V2743" s="666"/>
      <c r="W2743" s="565"/>
      <c r="X2743" s="23" t="e">
        <f t="shared" si="478"/>
        <v>#REF!</v>
      </c>
      <c r="Y2743" s="7">
        <f t="shared" si="479"/>
        <v>2</v>
      </c>
      <c r="Z2743" s="7" t="e">
        <f t="shared" si="480"/>
        <v>#REF!</v>
      </c>
      <c r="AA2743" s="7" t="e">
        <f t="shared" si="481"/>
        <v>#REF!</v>
      </c>
      <c r="AB2743" s="7" t="e">
        <f>IF(I2743=#REF!,1,2)</f>
        <v>#REF!</v>
      </c>
    </row>
    <row r="2744" spans="1:28" s="7" customFormat="1" ht="17.45" customHeight="1" x14ac:dyDescent="0.15">
      <c r="A2744" s="27" t="e">
        <f t="shared" si="482"/>
        <v>#REF!</v>
      </c>
      <c r="B2744" s="623"/>
      <c r="C2744" s="628"/>
      <c r="D2744" s="631"/>
      <c r="E2744" s="523"/>
      <c r="F2744" s="47" t="e">
        <f>IF(#REF!="","",#REF!)</f>
        <v>#REF!</v>
      </c>
      <c r="G2744" s="49" t="e">
        <f>IF(#REF!="","",#REF!)</f>
        <v>#REF!</v>
      </c>
      <c r="H2744" s="54" t="e">
        <f>IF(#REF!="","",#REF!)</f>
        <v>#REF!</v>
      </c>
      <c r="I2744" s="385" t="str">
        <f t="shared" si="477"/>
        <v/>
      </c>
      <c r="J2744" s="386"/>
      <c r="K2744" s="387"/>
      <c r="L2744" s="613" t="e">
        <f>IF(#REF!="","",#REF!)</f>
        <v>#REF!</v>
      </c>
      <c r="M2744" s="613"/>
      <c r="N2744" s="613"/>
      <c r="O2744" s="613"/>
      <c r="P2744" s="613"/>
      <c r="Q2744" s="613"/>
      <c r="R2744" s="613"/>
      <c r="S2744" s="614"/>
      <c r="T2744" s="567"/>
      <c r="U2744" s="416"/>
      <c r="V2744" s="666"/>
      <c r="W2744" s="565"/>
      <c r="X2744" s="23" t="e">
        <f t="shared" si="478"/>
        <v>#REF!</v>
      </c>
      <c r="Y2744" s="7">
        <f t="shared" si="479"/>
        <v>2</v>
      </c>
      <c r="Z2744" s="7" t="e">
        <f t="shared" si="480"/>
        <v>#REF!</v>
      </c>
      <c r="AA2744" s="7" t="e">
        <f t="shared" si="481"/>
        <v>#REF!</v>
      </c>
      <c r="AB2744" s="7" t="e">
        <f>IF(I2744=#REF!,1,2)</f>
        <v>#REF!</v>
      </c>
    </row>
    <row r="2745" spans="1:28" s="7" customFormat="1" ht="17.45" customHeight="1" x14ac:dyDescent="0.15">
      <c r="A2745" s="27" t="e">
        <f t="shared" si="482"/>
        <v>#REF!</v>
      </c>
      <c r="B2745" s="623"/>
      <c r="C2745" s="628"/>
      <c r="D2745" s="631"/>
      <c r="E2745" s="523"/>
      <c r="F2745" s="47" t="e">
        <f>IF(#REF!="","",#REF!)</f>
        <v>#REF!</v>
      </c>
      <c r="G2745" s="49" t="e">
        <f>IF(#REF!="","",#REF!)</f>
        <v>#REF!</v>
      </c>
      <c r="H2745" s="54" t="e">
        <f>IF(#REF!="","",#REF!)</f>
        <v>#REF!</v>
      </c>
      <c r="I2745" s="385" t="str">
        <f t="shared" si="477"/>
        <v/>
      </c>
      <c r="J2745" s="386"/>
      <c r="K2745" s="387"/>
      <c r="L2745" s="613" t="e">
        <f>IF(#REF!="","",#REF!)</f>
        <v>#REF!</v>
      </c>
      <c r="M2745" s="613"/>
      <c r="N2745" s="613"/>
      <c r="O2745" s="613"/>
      <c r="P2745" s="613"/>
      <c r="Q2745" s="613"/>
      <c r="R2745" s="613"/>
      <c r="S2745" s="614"/>
      <c r="T2745" s="567"/>
      <c r="U2745" s="416"/>
      <c r="V2745" s="666"/>
      <c r="W2745" s="565"/>
      <c r="X2745" s="23" t="e">
        <f t="shared" si="478"/>
        <v>#REF!</v>
      </c>
      <c r="Y2745" s="7">
        <f t="shared" si="479"/>
        <v>2</v>
      </c>
      <c r="Z2745" s="7" t="e">
        <f t="shared" si="480"/>
        <v>#REF!</v>
      </c>
      <c r="AA2745" s="7" t="e">
        <f t="shared" si="481"/>
        <v>#REF!</v>
      </c>
      <c r="AB2745" s="7" t="e">
        <f>IF(I2745=#REF!,1,2)</f>
        <v>#REF!</v>
      </c>
    </row>
    <row r="2746" spans="1:28" s="7" customFormat="1" ht="17.45" customHeight="1" x14ac:dyDescent="0.15">
      <c r="A2746" s="27" t="e">
        <f t="shared" si="482"/>
        <v>#REF!</v>
      </c>
      <c r="B2746" s="623"/>
      <c r="C2746" s="628"/>
      <c r="D2746" s="631"/>
      <c r="E2746" s="523"/>
      <c r="F2746" s="47" t="e">
        <f>IF(#REF!="","",#REF!)</f>
        <v>#REF!</v>
      </c>
      <c r="G2746" s="49" t="e">
        <f>IF(#REF!="","",#REF!)</f>
        <v>#REF!</v>
      </c>
      <c r="H2746" s="54" t="e">
        <f>IF(#REF!="","",#REF!)</f>
        <v>#REF!</v>
      </c>
      <c r="I2746" s="385" t="str">
        <f t="shared" si="477"/>
        <v/>
      </c>
      <c r="J2746" s="386"/>
      <c r="K2746" s="387"/>
      <c r="L2746" s="613" t="e">
        <f>IF(#REF!="","",#REF!)</f>
        <v>#REF!</v>
      </c>
      <c r="M2746" s="613"/>
      <c r="N2746" s="613"/>
      <c r="O2746" s="613"/>
      <c r="P2746" s="613"/>
      <c r="Q2746" s="613"/>
      <c r="R2746" s="613"/>
      <c r="S2746" s="614"/>
      <c r="T2746" s="567"/>
      <c r="U2746" s="416"/>
      <c r="V2746" s="666"/>
      <c r="W2746" s="565"/>
      <c r="X2746" s="23" t="e">
        <f t="shared" si="478"/>
        <v>#REF!</v>
      </c>
      <c r="Y2746" s="7">
        <f t="shared" si="479"/>
        <v>2</v>
      </c>
      <c r="Z2746" s="7" t="e">
        <f t="shared" si="480"/>
        <v>#REF!</v>
      </c>
      <c r="AA2746" s="7" t="e">
        <f t="shared" si="481"/>
        <v>#REF!</v>
      </c>
      <c r="AB2746" s="7" t="e">
        <f>IF(I2746=#REF!,1,2)</f>
        <v>#REF!</v>
      </c>
    </row>
    <row r="2747" spans="1:28" s="7" customFormat="1" ht="17.45" customHeight="1" x14ac:dyDescent="0.15">
      <c r="A2747" s="27" t="e">
        <f t="shared" si="482"/>
        <v>#REF!</v>
      </c>
      <c r="B2747" s="623"/>
      <c r="C2747" s="628"/>
      <c r="D2747" s="631"/>
      <c r="E2747" s="523"/>
      <c r="F2747" s="47" t="e">
        <f>IF(#REF!="","",#REF!)</f>
        <v>#REF!</v>
      </c>
      <c r="G2747" s="49" t="e">
        <f>IF(#REF!="","",#REF!)</f>
        <v>#REF!</v>
      </c>
      <c r="H2747" s="54" t="e">
        <f>IF(#REF!="","",#REF!)</f>
        <v>#REF!</v>
      </c>
      <c r="I2747" s="385" t="str">
        <f t="shared" si="477"/>
        <v/>
      </c>
      <c r="J2747" s="386"/>
      <c r="K2747" s="387"/>
      <c r="L2747" s="613" t="e">
        <f>IF(#REF!="","",#REF!)</f>
        <v>#REF!</v>
      </c>
      <c r="M2747" s="613"/>
      <c r="N2747" s="613"/>
      <c r="O2747" s="613"/>
      <c r="P2747" s="613"/>
      <c r="Q2747" s="613"/>
      <c r="R2747" s="613"/>
      <c r="S2747" s="614"/>
      <c r="T2747" s="567"/>
      <c r="U2747" s="416"/>
      <c r="V2747" s="666"/>
      <c r="W2747" s="565"/>
      <c r="X2747" s="23" t="e">
        <f t="shared" si="478"/>
        <v>#REF!</v>
      </c>
      <c r="Y2747" s="7">
        <f t="shared" si="479"/>
        <v>2</v>
      </c>
      <c r="Z2747" s="7" t="e">
        <f t="shared" si="480"/>
        <v>#REF!</v>
      </c>
      <c r="AA2747" s="7" t="e">
        <f t="shared" si="481"/>
        <v>#REF!</v>
      </c>
      <c r="AB2747" s="7" t="e">
        <f>IF(I2747=#REF!,1,2)</f>
        <v>#REF!</v>
      </c>
    </row>
    <row r="2748" spans="1:28" s="7" customFormat="1" ht="17.45" customHeight="1" x14ac:dyDescent="0.15">
      <c r="A2748" s="27" t="e">
        <f t="shared" si="482"/>
        <v>#REF!</v>
      </c>
      <c r="B2748" s="623"/>
      <c r="C2748" s="628"/>
      <c r="D2748" s="631"/>
      <c r="E2748" s="523"/>
      <c r="F2748" s="47" t="e">
        <f>IF(#REF!="","",#REF!)</f>
        <v>#REF!</v>
      </c>
      <c r="G2748" s="49" t="e">
        <f>IF(#REF!="","",#REF!)</f>
        <v>#REF!</v>
      </c>
      <c r="H2748" s="54" t="e">
        <f>IF(#REF!="","",#REF!)</f>
        <v>#REF!</v>
      </c>
      <c r="I2748" s="385" t="str">
        <f t="shared" si="477"/>
        <v/>
      </c>
      <c r="J2748" s="386"/>
      <c r="K2748" s="387"/>
      <c r="L2748" s="613" t="e">
        <f>IF(#REF!="","",#REF!)</f>
        <v>#REF!</v>
      </c>
      <c r="M2748" s="613"/>
      <c r="N2748" s="613"/>
      <c r="O2748" s="613"/>
      <c r="P2748" s="613"/>
      <c r="Q2748" s="613"/>
      <c r="R2748" s="613"/>
      <c r="S2748" s="614"/>
      <c r="T2748" s="567"/>
      <c r="U2748" s="416"/>
      <c r="V2748" s="666"/>
      <c r="W2748" s="565"/>
      <c r="X2748" s="23" t="e">
        <f t="shared" si="478"/>
        <v>#REF!</v>
      </c>
      <c r="Y2748" s="7">
        <f t="shared" si="479"/>
        <v>2</v>
      </c>
      <c r="Z2748" s="7" t="e">
        <f t="shared" si="480"/>
        <v>#REF!</v>
      </c>
      <c r="AA2748" s="7" t="e">
        <f t="shared" si="481"/>
        <v>#REF!</v>
      </c>
      <c r="AB2748" s="7" t="e">
        <f>IF(I2748=#REF!,1,2)</f>
        <v>#REF!</v>
      </c>
    </row>
    <row r="2749" spans="1:28" s="7" customFormat="1" ht="17.45" customHeight="1" x14ac:dyDescent="0.15">
      <c r="A2749" s="27" t="e">
        <f t="shared" si="482"/>
        <v>#REF!</v>
      </c>
      <c r="B2749" s="623"/>
      <c r="C2749" s="628"/>
      <c r="D2749" s="631"/>
      <c r="E2749" s="523"/>
      <c r="F2749" s="47" t="e">
        <f>IF(#REF!="","",#REF!)</f>
        <v>#REF!</v>
      </c>
      <c r="G2749" s="49" t="e">
        <f>IF(#REF!="","",#REF!)</f>
        <v>#REF!</v>
      </c>
      <c r="H2749" s="54" t="e">
        <f>IF(#REF!="","",#REF!)</f>
        <v>#REF!</v>
      </c>
      <c r="I2749" s="385" t="str">
        <f t="shared" si="477"/>
        <v/>
      </c>
      <c r="J2749" s="386"/>
      <c r="K2749" s="387"/>
      <c r="L2749" s="613" t="e">
        <f>IF(#REF!="","",#REF!)</f>
        <v>#REF!</v>
      </c>
      <c r="M2749" s="613"/>
      <c r="N2749" s="613"/>
      <c r="O2749" s="613"/>
      <c r="P2749" s="613"/>
      <c r="Q2749" s="613"/>
      <c r="R2749" s="613"/>
      <c r="S2749" s="614"/>
      <c r="T2749" s="567"/>
      <c r="U2749" s="416"/>
      <c r="V2749" s="666"/>
      <c r="W2749" s="565"/>
      <c r="X2749" s="23" t="e">
        <f t="shared" si="478"/>
        <v>#REF!</v>
      </c>
      <c r="Y2749" s="7">
        <f t="shared" si="479"/>
        <v>2</v>
      </c>
      <c r="Z2749" s="7" t="e">
        <f t="shared" si="480"/>
        <v>#REF!</v>
      </c>
      <c r="AA2749" s="7" t="e">
        <f t="shared" si="481"/>
        <v>#REF!</v>
      </c>
      <c r="AB2749" s="7" t="e">
        <f>IF(I2749=#REF!,1,2)</f>
        <v>#REF!</v>
      </c>
    </row>
    <row r="2750" spans="1:28" s="7" customFormat="1" ht="17.45" customHeight="1" x14ac:dyDescent="0.15">
      <c r="A2750" s="27" t="e">
        <f t="shared" si="482"/>
        <v>#REF!</v>
      </c>
      <c r="B2750" s="623"/>
      <c r="C2750" s="628"/>
      <c r="D2750" s="631"/>
      <c r="E2750" s="523"/>
      <c r="F2750" s="47" t="e">
        <f>IF(#REF!="","",#REF!)</f>
        <v>#REF!</v>
      </c>
      <c r="G2750" s="49" t="e">
        <f>IF(#REF!="","",#REF!)</f>
        <v>#REF!</v>
      </c>
      <c r="H2750" s="54" t="e">
        <f>IF(#REF!="","",#REF!)</f>
        <v>#REF!</v>
      </c>
      <c r="I2750" s="385" t="str">
        <f t="shared" si="477"/>
        <v/>
      </c>
      <c r="J2750" s="386"/>
      <c r="K2750" s="387"/>
      <c r="L2750" s="613" t="e">
        <f>IF(#REF!="","",#REF!)</f>
        <v>#REF!</v>
      </c>
      <c r="M2750" s="613"/>
      <c r="N2750" s="613"/>
      <c r="O2750" s="613"/>
      <c r="P2750" s="613"/>
      <c r="Q2750" s="613"/>
      <c r="R2750" s="613"/>
      <c r="S2750" s="614"/>
      <c r="T2750" s="567"/>
      <c r="U2750" s="416"/>
      <c r="V2750" s="666"/>
      <c r="W2750" s="565"/>
      <c r="X2750" s="23" t="e">
        <f t="shared" si="478"/>
        <v>#REF!</v>
      </c>
      <c r="Y2750" s="7">
        <f t="shared" si="479"/>
        <v>2</v>
      </c>
      <c r="Z2750" s="7" t="e">
        <f t="shared" si="480"/>
        <v>#REF!</v>
      </c>
      <c r="AA2750" s="7" t="e">
        <f t="shared" si="481"/>
        <v>#REF!</v>
      </c>
      <c r="AB2750" s="7" t="e">
        <f>IF(I2750=#REF!,1,2)</f>
        <v>#REF!</v>
      </c>
    </row>
    <row r="2751" spans="1:28" s="7" customFormat="1" ht="17.45" customHeight="1" x14ac:dyDescent="0.15">
      <c r="A2751" s="27" t="e">
        <f t="shared" si="482"/>
        <v>#REF!</v>
      </c>
      <c r="B2751" s="623"/>
      <c r="C2751" s="628"/>
      <c r="D2751" s="631"/>
      <c r="E2751" s="523"/>
      <c r="F2751" s="47" t="e">
        <f>IF(#REF!="","",#REF!)</f>
        <v>#REF!</v>
      </c>
      <c r="G2751" s="49" t="e">
        <f>IF(#REF!="","",#REF!)</f>
        <v>#REF!</v>
      </c>
      <c r="H2751" s="54" t="e">
        <f>IF(#REF!="","",#REF!)</f>
        <v>#REF!</v>
      </c>
      <c r="I2751" s="385" t="str">
        <f t="shared" si="477"/>
        <v/>
      </c>
      <c r="J2751" s="386"/>
      <c r="K2751" s="387"/>
      <c r="L2751" s="613" t="e">
        <f>IF(#REF!="","",#REF!)</f>
        <v>#REF!</v>
      </c>
      <c r="M2751" s="613"/>
      <c r="N2751" s="613"/>
      <c r="O2751" s="613"/>
      <c r="P2751" s="613"/>
      <c r="Q2751" s="613"/>
      <c r="R2751" s="613"/>
      <c r="S2751" s="614"/>
      <c r="T2751" s="567"/>
      <c r="U2751" s="416"/>
      <c r="V2751" s="666"/>
      <c r="W2751" s="565"/>
      <c r="X2751" s="23" t="e">
        <f t="shared" si="478"/>
        <v>#REF!</v>
      </c>
      <c r="Y2751" s="7">
        <f t="shared" si="479"/>
        <v>2</v>
      </c>
      <c r="Z2751" s="7" t="e">
        <f t="shared" si="480"/>
        <v>#REF!</v>
      </c>
      <c r="AA2751" s="7" t="e">
        <f t="shared" si="481"/>
        <v>#REF!</v>
      </c>
      <c r="AB2751" s="7" t="e">
        <f>IF(I2751=#REF!,1,2)</f>
        <v>#REF!</v>
      </c>
    </row>
    <row r="2752" spans="1:28" s="7" customFormat="1" ht="17.45" customHeight="1" x14ac:dyDescent="0.15">
      <c r="A2752" s="27" t="e">
        <f t="shared" si="482"/>
        <v>#REF!</v>
      </c>
      <c r="B2752" s="623"/>
      <c r="C2752" s="628"/>
      <c r="D2752" s="631"/>
      <c r="E2752" s="523"/>
      <c r="F2752" s="47" t="e">
        <f>IF(#REF!="","",#REF!)</f>
        <v>#REF!</v>
      </c>
      <c r="G2752" s="49" t="e">
        <f>IF(#REF!="","",#REF!)</f>
        <v>#REF!</v>
      </c>
      <c r="H2752" s="54" t="e">
        <f>IF(#REF!="","",#REF!)</f>
        <v>#REF!</v>
      </c>
      <c r="I2752" s="385" t="str">
        <f t="shared" si="477"/>
        <v/>
      </c>
      <c r="J2752" s="386"/>
      <c r="K2752" s="387"/>
      <c r="L2752" s="613" t="e">
        <f>IF(#REF!="","",#REF!)</f>
        <v>#REF!</v>
      </c>
      <c r="M2752" s="613"/>
      <c r="N2752" s="613"/>
      <c r="O2752" s="613"/>
      <c r="P2752" s="613"/>
      <c r="Q2752" s="613"/>
      <c r="R2752" s="613"/>
      <c r="S2752" s="614"/>
      <c r="T2752" s="567"/>
      <c r="U2752" s="416"/>
      <c r="V2752" s="666"/>
      <c r="W2752" s="565"/>
      <c r="X2752" s="23" t="e">
        <f t="shared" si="478"/>
        <v>#REF!</v>
      </c>
      <c r="Y2752" s="7">
        <f t="shared" si="479"/>
        <v>2</v>
      </c>
      <c r="Z2752" s="7" t="e">
        <f t="shared" si="480"/>
        <v>#REF!</v>
      </c>
      <c r="AA2752" s="7" t="e">
        <f t="shared" si="481"/>
        <v>#REF!</v>
      </c>
      <c r="AB2752" s="7" t="e">
        <f>IF(I2752=#REF!,1,2)</f>
        <v>#REF!</v>
      </c>
    </row>
    <row r="2753" spans="1:30" s="7" customFormat="1" ht="17.45" customHeight="1" x14ac:dyDescent="0.15">
      <c r="A2753" s="27" t="e">
        <f t="shared" si="482"/>
        <v>#REF!</v>
      </c>
      <c r="B2753" s="623"/>
      <c r="C2753" s="628"/>
      <c r="D2753" s="631"/>
      <c r="E2753" s="523"/>
      <c r="F2753" s="47" t="e">
        <f>IF(#REF!="","",#REF!)</f>
        <v>#REF!</v>
      </c>
      <c r="G2753" s="49" t="e">
        <f>IF(#REF!="","",#REF!)</f>
        <v>#REF!</v>
      </c>
      <c r="H2753" s="54" t="e">
        <f>IF(#REF!="","",#REF!)</f>
        <v>#REF!</v>
      </c>
      <c r="I2753" s="385" t="str">
        <f t="shared" si="477"/>
        <v/>
      </c>
      <c r="J2753" s="386"/>
      <c r="K2753" s="387"/>
      <c r="L2753" s="613" t="e">
        <f>IF(#REF!="","",#REF!)</f>
        <v>#REF!</v>
      </c>
      <c r="M2753" s="613"/>
      <c r="N2753" s="613"/>
      <c r="O2753" s="613"/>
      <c r="P2753" s="613"/>
      <c r="Q2753" s="613"/>
      <c r="R2753" s="613"/>
      <c r="S2753" s="614"/>
      <c r="T2753" s="567"/>
      <c r="U2753" s="416"/>
      <c r="V2753" s="666"/>
      <c r="W2753" s="565"/>
      <c r="X2753" s="23" t="e">
        <f t="shared" si="478"/>
        <v>#REF!</v>
      </c>
      <c r="Y2753" s="7">
        <f t="shared" si="479"/>
        <v>2</v>
      </c>
      <c r="Z2753" s="7" t="e">
        <f t="shared" si="480"/>
        <v>#REF!</v>
      </c>
      <c r="AA2753" s="7" t="e">
        <f t="shared" si="481"/>
        <v>#REF!</v>
      </c>
      <c r="AB2753" s="7" t="e">
        <f>IF(I2753=#REF!,1,2)</f>
        <v>#REF!</v>
      </c>
    </row>
    <row r="2754" spans="1:30" s="7" customFormat="1" ht="17.45" customHeight="1" thickBot="1" x14ac:dyDescent="0.2">
      <c r="A2754" s="27" t="e">
        <f t="shared" si="482"/>
        <v>#REF!</v>
      </c>
      <c r="B2754" s="623"/>
      <c r="C2754" s="628"/>
      <c r="D2754" s="631"/>
      <c r="E2754" s="523"/>
      <c r="F2754" s="47" t="e">
        <f>IF(#REF!="","",#REF!)</f>
        <v>#REF!</v>
      </c>
      <c r="G2754" s="49" t="e">
        <f>IF(#REF!="","",#REF!)</f>
        <v>#REF!</v>
      </c>
      <c r="H2754" s="54" t="e">
        <f>IF(#REF!="","",#REF!)</f>
        <v>#REF!</v>
      </c>
      <c r="I2754" s="385" t="str">
        <f t="shared" si="477"/>
        <v/>
      </c>
      <c r="J2754" s="386"/>
      <c r="K2754" s="387"/>
      <c r="L2754" s="613" t="e">
        <f>IF(#REF!="","",#REF!)</f>
        <v>#REF!</v>
      </c>
      <c r="M2754" s="613"/>
      <c r="N2754" s="613"/>
      <c r="O2754" s="613"/>
      <c r="P2754" s="613"/>
      <c r="Q2754" s="613"/>
      <c r="R2754" s="613"/>
      <c r="S2754" s="614"/>
      <c r="T2754" s="668"/>
      <c r="U2754" s="416"/>
      <c r="V2754" s="666"/>
      <c r="W2754" s="565"/>
      <c r="X2754" s="23" t="e">
        <f t="shared" si="478"/>
        <v>#REF!</v>
      </c>
      <c r="Y2754" s="7">
        <f t="shared" si="479"/>
        <v>2</v>
      </c>
      <c r="Z2754" s="7" t="e">
        <f t="shared" si="480"/>
        <v>#REF!</v>
      </c>
      <c r="AA2754" s="7" t="e">
        <f t="shared" si="481"/>
        <v>#REF!</v>
      </c>
      <c r="AB2754" s="7" t="e">
        <f>IF(I2754=#REF!,1,2)</f>
        <v>#REF!</v>
      </c>
    </row>
    <row r="2755" spans="1:30" s="7" customFormat="1" ht="36" customHeight="1" thickBot="1" x14ac:dyDescent="0.2">
      <c r="A2755" s="13"/>
      <c r="B2755" s="623"/>
      <c r="C2755" s="628"/>
      <c r="D2755" s="631"/>
      <c r="E2755" s="508" t="s">
        <v>240</v>
      </c>
      <c r="F2755" s="511" t="s">
        <v>206</v>
      </c>
      <c r="G2755" s="435"/>
      <c r="H2755" s="434" t="s">
        <v>207</v>
      </c>
      <c r="I2755" s="435"/>
      <c r="J2755" s="435"/>
      <c r="K2755" s="435"/>
      <c r="L2755" s="436" t="s">
        <v>208</v>
      </c>
      <c r="M2755" s="436"/>
      <c r="N2755" s="436"/>
      <c r="O2755" s="669" t="s">
        <v>209</v>
      </c>
      <c r="P2755" s="670"/>
      <c r="Q2755" s="512" t="s">
        <v>210</v>
      </c>
      <c r="R2755" s="38" t="s">
        <v>206</v>
      </c>
      <c r="S2755" s="39" t="s">
        <v>202</v>
      </c>
      <c r="T2755" s="44" t="s">
        <v>211</v>
      </c>
      <c r="U2755" s="416"/>
      <c r="V2755" s="666"/>
      <c r="W2755" s="565"/>
      <c r="X2755" s="28"/>
      <c r="Y2755" s="21" t="s">
        <v>212</v>
      </c>
      <c r="Z2755" s="21" t="s">
        <v>210</v>
      </c>
      <c r="AB2755" s="45" t="s">
        <v>213</v>
      </c>
      <c r="AC2755" s="45" t="s">
        <v>214</v>
      </c>
      <c r="AD2755" s="22"/>
    </row>
    <row r="2756" spans="1:30" s="7" customFormat="1" ht="15" customHeight="1" x14ac:dyDescent="0.15">
      <c r="A2756" s="29"/>
      <c r="B2756" s="623"/>
      <c r="C2756" s="628"/>
      <c r="D2756" s="631"/>
      <c r="E2756" s="509"/>
      <c r="F2756" s="515" t="e">
        <f>IF(#REF!="","",#REF!)</f>
        <v>#REF!</v>
      </c>
      <c r="G2756" s="516"/>
      <c r="H2756" s="439" t="e">
        <f>IF(#REF!="","",#REF!)</f>
        <v>#REF!</v>
      </c>
      <c r="I2756" s="440"/>
      <c r="J2756" s="440"/>
      <c r="K2756" s="440"/>
      <c r="L2756" s="441" t="e">
        <f>IF(#REF!="","",#REF!)</f>
        <v>#REF!</v>
      </c>
      <c r="M2756" s="442"/>
      <c r="N2756" s="442"/>
      <c r="O2756" s="443" t="e">
        <f>SUM($L2756:$N2758)</f>
        <v>#REF!</v>
      </c>
      <c r="P2756" s="444"/>
      <c r="Q2756" s="513"/>
      <c r="R2756" s="42" t="e">
        <f>IF(#REF!="","",#REF!)</f>
        <v>#REF!</v>
      </c>
      <c r="S2756" s="40" t="e">
        <f>IF(#REF!="","",#REF!)</f>
        <v>#REF!</v>
      </c>
      <c r="T2756" s="617" t="e">
        <f>SUM($S2756:$S2758)</f>
        <v>#REF!</v>
      </c>
      <c r="U2756" s="416"/>
      <c r="V2756" s="666"/>
      <c r="W2756" s="565"/>
      <c r="X2756" s="23" t="e">
        <f>IF(OR(Y2756=2,Z2756=2,AB2756=2,AC2756=2),"入力不備あり","")</f>
        <v>#REF!</v>
      </c>
      <c r="Y2756" s="41" t="e">
        <f>IF(AND(F2756="",H2756="",L2756=""),"",IF(AND(F2756&lt;&gt;"",F2756&gt;0,L2756&lt;&gt;"",L2756&gt;0,H2756="○"),"",2))</f>
        <v>#REF!</v>
      </c>
      <c r="Z2756" s="41" t="e">
        <f>IF(AND(R2756="",S2756=""),"",IF(AND(R2756&gt;0,R2756&lt;&gt;"",S2756&gt;0,S2756&lt;&gt;""),"",2))</f>
        <v>#REF!</v>
      </c>
      <c r="AA2756" s="30"/>
      <c r="AB2756" s="7" t="e">
        <f>IF(AND(O2756=0,#REF!=0),"",IF(O2756=#REF!,1,2))</f>
        <v>#REF!</v>
      </c>
      <c r="AC2756" s="7" t="e">
        <f>IF(AND(T2756=0,#REF!=0),"",IF(T2756=#REF!,1,2))</f>
        <v>#REF!</v>
      </c>
    </row>
    <row r="2757" spans="1:30" s="7" customFormat="1" ht="15" customHeight="1" x14ac:dyDescent="0.15">
      <c r="A2757" s="29"/>
      <c r="B2757" s="623"/>
      <c r="C2757" s="628"/>
      <c r="D2757" s="631"/>
      <c r="E2757" s="509"/>
      <c r="F2757" s="500" t="e">
        <f>IF(#REF!="","",#REF!)</f>
        <v>#REF!</v>
      </c>
      <c r="G2757" s="501"/>
      <c r="H2757" s="448" t="e">
        <f>IF(#REF!="","",#REF!)</f>
        <v>#REF!</v>
      </c>
      <c r="I2757" s="449"/>
      <c r="J2757" s="449"/>
      <c r="K2757" s="449"/>
      <c r="L2757" s="450" t="e">
        <f>IF(#REF!="","",#REF!)</f>
        <v>#REF!</v>
      </c>
      <c r="M2757" s="451"/>
      <c r="N2757" s="451"/>
      <c r="O2757" s="445"/>
      <c r="P2757" s="444"/>
      <c r="Q2757" s="513"/>
      <c r="R2757" s="42" t="e">
        <f>IF(#REF!="","",#REF!)</f>
        <v>#REF!</v>
      </c>
      <c r="S2757" s="40" t="e">
        <f>IF(#REF!="","",#REF!)</f>
        <v>#REF!</v>
      </c>
      <c r="T2757" s="618"/>
      <c r="U2757" s="416"/>
      <c r="V2757" s="666"/>
      <c r="W2757" s="565"/>
      <c r="X2757" s="23" t="e">
        <f>IF(OR(Y2757=2,Z2757=2),"入力不備あり","")</f>
        <v>#REF!</v>
      </c>
      <c r="Y2757" s="41" t="e">
        <f>IF(AND(F2757="",H2757="",L2757=""),"",IF(AND(F2757&lt;&gt;"",F2757&gt;0,L2757&lt;&gt;"",L2757&gt;0,H2757="○"),"",2))</f>
        <v>#REF!</v>
      </c>
      <c r="Z2757" s="41" t="e">
        <f t="shared" ref="Z2757:Z2758" si="483">IF(AND(R2757="",S2757=""),"",IF(AND(R2757&gt;0,R2757&lt;&gt;"",S2757&gt;0,S2757&lt;&gt;""),"",2))</f>
        <v>#REF!</v>
      </c>
      <c r="AA2757" s="30"/>
    </row>
    <row r="2758" spans="1:30" s="7" customFormat="1" ht="15" customHeight="1" thickBot="1" x14ac:dyDescent="0.2">
      <c r="A2758" s="29"/>
      <c r="B2758" s="623"/>
      <c r="C2758" s="628"/>
      <c r="D2758" s="631"/>
      <c r="E2758" s="615"/>
      <c r="F2758" s="620" t="e">
        <f>IF(#REF!="","",#REF!)</f>
        <v>#REF!</v>
      </c>
      <c r="G2758" s="621"/>
      <c r="H2758" s="640" t="e">
        <f>IF(#REF!="","",#REF!)</f>
        <v>#REF!</v>
      </c>
      <c r="I2758" s="641"/>
      <c r="J2758" s="641"/>
      <c r="K2758" s="641"/>
      <c r="L2758" s="642" t="e">
        <f>IF(#REF!="","",#REF!)</f>
        <v>#REF!</v>
      </c>
      <c r="M2758" s="643"/>
      <c r="N2758" s="643"/>
      <c r="O2758" s="663"/>
      <c r="P2758" s="664"/>
      <c r="Q2758" s="616"/>
      <c r="R2758" s="59" t="e">
        <f>IF(#REF!="","",#REF!)</f>
        <v>#REF!</v>
      </c>
      <c r="S2758" s="60" t="e">
        <f>IF(#REF!="","",#REF!)</f>
        <v>#REF!</v>
      </c>
      <c r="T2758" s="619"/>
      <c r="U2758" s="416"/>
      <c r="V2758" s="666"/>
      <c r="W2758" s="565"/>
      <c r="X2758" s="23" t="e">
        <f>IF(OR(Y2758=2,Z2758=2),"入力不備あり","")</f>
        <v>#REF!</v>
      </c>
      <c r="Y2758" s="41" t="e">
        <f>IF(AND(F2758="",H2758="",L2758=""),"",IF(AND(F2758&lt;&gt;"",F2758&gt;0,L2758&lt;&gt;"",L2758&gt;0,H2758="○"),"",2))</f>
        <v>#REF!</v>
      </c>
      <c r="Z2758" s="41" t="e">
        <f t="shared" si="483"/>
        <v>#REF!</v>
      </c>
      <c r="AA2758" s="30"/>
    </row>
    <row r="2759" spans="1:30" s="7" customFormat="1" ht="27.6" customHeight="1" x14ac:dyDescent="0.15">
      <c r="A2759" s="320"/>
      <c r="B2759" s="624"/>
      <c r="C2759" s="326" t="s">
        <v>215</v>
      </c>
      <c r="D2759" s="327"/>
      <c r="E2759" s="608" t="e">
        <f>IF(#REF!="","",#REF!)</f>
        <v>#REF!</v>
      </c>
      <c r="F2759" s="609"/>
      <c r="G2759" s="609"/>
      <c r="H2759" s="609"/>
      <c r="I2759" s="609"/>
      <c r="J2759" s="609"/>
      <c r="K2759" s="609"/>
      <c r="L2759" s="609"/>
      <c r="M2759" s="609"/>
      <c r="N2759" s="609"/>
      <c r="O2759" s="609"/>
      <c r="P2759" s="609"/>
      <c r="Q2759" s="609"/>
      <c r="R2759" s="609"/>
      <c r="S2759" s="609"/>
      <c r="T2759" s="609"/>
      <c r="U2759" s="609"/>
      <c r="V2759" s="609"/>
      <c r="W2759" s="610"/>
    </row>
    <row r="2760" spans="1:30" s="7" customFormat="1" ht="27.6" customHeight="1" thickBot="1" x14ac:dyDescent="0.2">
      <c r="A2760" s="320"/>
      <c r="B2760" s="624"/>
      <c r="C2760" s="326" t="s">
        <v>216</v>
      </c>
      <c r="D2760" s="327"/>
      <c r="E2760" s="608" t="e">
        <f>IF(#REF!="","",#REF!)</f>
        <v>#REF!</v>
      </c>
      <c r="F2760" s="609"/>
      <c r="G2760" s="609"/>
      <c r="H2760" s="609"/>
      <c r="I2760" s="609"/>
      <c r="J2760" s="609"/>
      <c r="K2760" s="609"/>
      <c r="L2760" s="609"/>
      <c r="M2760" s="609"/>
      <c r="N2760" s="609"/>
      <c r="O2760" s="609"/>
      <c r="P2760" s="609"/>
      <c r="Q2760" s="609"/>
      <c r="R2760" s="611"/>
      <c r="S2760" s="611"/>
      <c r="T2760" s="611"/>
      <c r="U2760" s="611"/>
      <c r="V2760" s="611"/>
      <c r="W2760" s="612"/>
    </row>
    <row r="2761" spans="1:30" s="7" customFormat="1" ht="18.600000000000001" customHeight="1" x14ac:dyDescent="0.15">
      <c r="A2761" s="320"/>
      <c r="B2761" s="624"/>
      <c r="C2761" s="332" t="s">
        <v>217</v>
      </c>
      <c r="D2761" s="333"/>
      <c r="E2761" s="333"/>
      <c r="F2761" s="334"/>
      <c r="G2761" s="377" t="s">
        <v>218</v>
      </c>
      <c r="H2761" s="378"/>
      <c r="I2761" s="378"/>
      <c r="J2761" s="378"/>
      <c r="K2761" s="378"/>
      <c r="L2761" s="378"/>
      <c r="M2761" s="378"/>
      <c r="N2761" s="378"/>
      <c r="O2761" s="378"/>
      <c r="P2761" s="378"/>
      <c r="Q2761" s="378"/>
      <c r="R2761" s="389" t="e">
        <f>IF(X2761&lt;&gt;"","","【入力内容確認欄】以下を確認し【作業用】事業計画書(間接)シートを修正願います。")</f>
        <v>#REF!</v>
      </c>
      <c r="S2761" s="632"/>
      <c r="T2761" s="632"/>
      <c r="U2761" s="632"/>
      <c r="V2761" s="632"/>
      <c r="W2761" s="633"/>
      <c r="X2761" s="68" t="e">
        <f>IF(AND(R2764="",R2765="",R2766="",R2767="",R2768="",R2769=""),"左の市区町村に係る入力が完了しました。今一度、記載内容をご確認ください。","")</f>
        <v>#REF!</v>
      </c>
    </row>
    <row r="2762" spans="1:30" s="7" customFormat="1" ht="9" customHeight="1" x14ac:dyDescent="0.15">
      <c r="A2762" s="320"/>
      <c r="B2762" s="624"/>
      <c r="C2762" s="335"/>
      <c r="D2762" s="336"/>
      <c r="E2762" s="336"/>
      <c r="F2762" s="337"/>
      <c r="G2762" s="379"/>
      <c r="H2762" s="380"/>
      <c r="I2762" s="380"/>
      <c r="J2762" s="380"/>
      <c r="K2762" s="380"/>
      <c r="L2762" s="380"/>
      <c r="M2762" s="380"/>
      <c r="N2762" s="380"/>
      <c r="O2762" s="380"/>
      <c r="P2762" s="380"/>
      <c r="Q2762" s="380"/>
      <c r="R2762" s="634"/>
      <c r="S2762" s="635"/>
      <c r="T2762" s="635"/>
      <c r="U2762" s="635"/>
      <c r="V2762" s="635"/>
      <c r="W2762" s="636"/>
    </row>
    <row r="2763" spans="1:30" s="7" customFormat="1" ht="9" customHeight="1" thickBot="1" x14ac:dyDescent="0.2">
      <c r="A2763" s="320"/>
      <c r="B2763" s="624"/>
      <c r="C2763" s="335"/>
      <c r="D2763" s="336"/>
      <c r="E2763" s="336"/>
      <c r="F2763" s="337"/>
      <c r="G2763" s="381"/>
      <c r="H2763" s="382"/>
      <c r="I2763" s="382"/>
      <c r="J2763" s="382"/>
      <c r="K2763" s="382"/>
      <c r="L2763" s="382"/>
      <c r="M2763" s="382"/>
      <c r="N2763" s="382"/>
      <c r="O2763" s="382"/>
      <c r="P2763" s="382"/>
      <c r="Q2763" s="382"/>
      <c r="R2763" s="637"/>
      <c r="S2763" s="638"/>
      <c r="T2763" s="638"/>
      <c r="U2763" s="638"/>
      <c r="V2763" s="638"/>
      <c r="W2763" s="639"/>
    </row>
    <row r="2764" spans="1:30" s="7" customFormat="1" ht="17.45" customHeight="1" x14ac:dyDescent="0.15">
      <c r="A2764" s="320"/>
      <c r="B2764" s="624"/>
      <c r="C2764" s="335"/>
      <c r="D2764" s="336"/>
      <c r="E2764" s="336"/>
      <c r="F2764" s="337"/>
      <c r="G2764" s="398" t="e">
        <f>IF(#REF!="","",#REF!)</f>
        <v>#REF!</v>
      </c>
      <c r="H2764" s="399"/>
      <c r="I2764" s="399"/>
      <c r="J2764" s="399"/>
      <c r="K2764" s="399"/>
      <c r="L2764" s="399"/>
      <c r="M2764" s="399"/>
      <c r="N2764" s="399"/>
      <c r="O2764" s="399"/>
      <c r="P2764" s="399"/>
      <c r="Q2764" s="399"/>
      <c r="R2764" s="646" t="e" cm="1">
        <f t="array" ref="R2764">IF(AND(X2733:X2758="",A2735:A2758=""),"","・報酬・期末勤勉手当・交通費・合計額・都道府県/国の補助金額のいずれかに不備あり。")</f>
        <v>#REF!</v>
      </c>
      <c r="S2764" s="647"/>
      <c r="T2764" s="647"/>
      <c r="U2764" s="647"/>
      <c r="V2764" s="647"/>
      <c r="W2764" s="648"/>
    </row>
    <row r="2765" spans="1:30" s="7" customFormat="1" ht="17.45" customHeight="1" x14ac:dyDescent="0.15">
      <c r="A2765" s="320"/>
      <c r="B2765" s="624"/>
      <c r="C2765" s="335"/>
      <c r="D2765" s="336"/>
      <c r="E2765" s="336"/>
      <c r="F2765" s="337"/>
      <c r="G2765" s="374" t="s">
        <v>219</v>
      </c>
      <c r="H2765" s="388"/>
      <c r="I2765" s="388"/>
      <c r="J2765" s="388"/>
      <c r="K2765" s="388"/>
      <c r="L2765" s="388"/>
      <c r="M2765" s="388"/>
      <c r="N2765" s="388"/>
      <c r="O2765" s="388"/>
      <c r="P2765" s="388"/>
      <c r="Q2765" s="388"/>
      <c r="R2765" s="367" t="str">
        <f>IF(A2731="市町村名×","・【C列】市区町村名：未入力または不備あり。","")</f>
        <v>・【C列】市区町村名：未入力または不備あり。</v>
      </c>
      <c r="S2765" s="644"/>
      <c r="T2765" s="644"/>
      <c r="U2765" s="644"/>
      <c r="V2765" s="644"/>
      <c r="W2765" s="645"/>
    </row>
    <row r="2766" spans="1:30" s="7" customFormat="1" ht="17.45" customHeight="1" x14ac:dyDescent="0.15">
      <c r="A2766" s="320"/>
      <c r="B2766" s="624"/>
      <c r="C2766" s="338"/>
      <c r="D2766" s="339"/>
      <c r="E2766" s="339"/>
      <c r="F2766" s="340"/>
      <c r="G2766" s="364" t="e">
        <f>IF(#REF!="","",#REF!)</f>
        <v>#REF!</v>
      </c>
      <c r="H2766" s="365"/>
      <c r="I2766" s="365"/>
      <c r="J2766" s="366"/>
      <c r="K2766" s="366"/>
      <c r="L2766" s="366"/>
      <c r="M2766" s="366"/>
      <c r="N2766" s="366"/>
      <c r="O2766" s="366"/>
      <c r="P2766" s="366"/>
      <c r="Q2766" s="366"/>
      <c r="R2766" s="367" t="e">
        <f>IF(OR(AF2735=2,NOT(AND(V2733&gt;0.3*U2733,V2733&lt;0.4*U2733,V2733&gt;=W2733))),"・【V列】都道府県補助額：未入力または不備あり。","")</f>
        <v>#REF!</v>
      </c>
      <c r="S2766" s="644"/>
      <c r="T2766" s="644"/>
      <c r="U2766" s="644"/>
      <c r="V2766" s="644"/>
      <c r="W2766" s="645"/>
    </row>
    <row r="2767" spans="1:30" s="7" customFormat="1" ht="17.45" customHeight="1" x14ac:dyDescent="0.15">
      <c r="A2767" s="320"/>
      <c r="B2767" s="624"/>
      <c r="C2767" s="348" t="s">
        <v>241</v>
      </c>
      <c r="D2767" s="349"/>
      <c r="E2767" s="349"/>
      <c r="F2767" s="350"/>
      <c r="G2767" s="372" t="s">
        <v>221</v>
      </c>
      <c r="H2767" s="373"/>
      <c r="I2767" s="373"/>
      <c r="J2767" s="372" t="s">
        <v>222</v>
      </c>
      <c r="K2767" s="373"/>
      <c r="L2767" s="373"/>
      <c r="M2767" s="373"/>
      <c r="N2767" s="374" t="s">
        <v>223</v>
      </c>
      <c r="O2767" s="366"/>
      <c r="P2767" s="366"/>
      <c r="Q2767" s="366"/>
      <c r="R2767" s="341" t="e">
        <f>IF(AND(W2733&lt;=U2733/3,MOD(W2733,1000)=0,NOT(W2733=0),AG2735=1),"","・【W列】国庫補助希望額に不備あり。")</f>
        <v>#REF!</v>
      </c>
      <c r="S2767" s="649"/>
      <c r="T2767" s="649"/>
      <c r="U2767" s="649"/>
      <c r="V2767" s="649"/>
      <c r="W2767" s="650"/>
    </row>
    <row r="2768" spans="1:30" s="7" customFormat="1" ht="17.45" customHeight="1" x14ac:dyDescent="0.15">
      <c r="A2768" s="320"/>
      <c r="B2768" s="624"/>
      <c r="C2768" s="370"/>
      <c r="D2768" s="371"/>
      <c r="E2768" s="371"/>
      <c r="F2768" s="371"/>
      <c r="G2768" s="364" t="e">
        <f>IF(#REF!="","",#REF!)</f>
        <v>#REF!</v>
      </c>
      <c r="H2768" s="375"/>
      <c r="I2768" s="376"/>
      <c r="J2768" s="364" t="e">
        <f>IF(#REF!="","",#REF!)</f>
        <v>#REF!</v>
      </c>
      <c r="K2768" s="375"/>
      <c r="L2768" s="375"/>
      <c r="M2768" s="376"/>
      <c r="N2768" s="364" t="e">
        <f>IF(#REF!="","",#REF!)</f>
        <v>#REF!</v>
      </c>
      <c r="O2768" s="375"/>
      <c r="P2768" s="375"/>
      <c r="Q2768" s="375"/>
      <c r="R2768" s="651" t="e">
        <f>IF(AND(SUM(F2756:G2758)&lt;=D2733,SUM(R2756:R2758)&lt;=D2733),"","・報酬の「配置人数」には年間を通じた配置予定人数を記載してください。(※１)及び記入例参照")</f>
        <v>#REF!</v>
      </c>
      <c r="S2768" s="652"/>
      <c r="T2768" s="652"/>
      <c r="U2768" s="652"/>
      <c r="V2768" s="652"/>
      <c r="W2768" s="653"/>
      <c r="X2768" s="31" t="str">
        <f>IF(AND(O2768="○",T2768="○"),"①か②の",IF(AND(O2768="―",T2768="―"),"エラー",""))</f>
        <v/>
      </c>
    </row>
    <row r="2769" spans="1:33" s="7" customFormat="1" ht="17.45" customHeight="1" x14ac:dyDescent="0.15">
      <c r="A2769" s="320"/>
      <c r="B2769" s="624"/>
      <c r="C2769" s="348" t="s">
        <v>224</v>
      </c>
      <c r="D2769" s="349"/>
      <c r="E2769" s="349"/>
      <c r="F2769" s="350"/>
      <c r="G2769" s="354" t="s">
        <v>225</v>
      </c>
      <c r="H2769" s="354"/>
      <c r="I2769" s="354"/>
      <c r="J2769" s="355" t="s">
        <v>242</v>
      </c>
      <c r="K2769" s="356"/>
      <c r="L2769" s="356"/>
      <c r="M2769" s="356"/>
      <c r="N2769" s="356"/>
      <c r="O2769" s="356"/>
      <c r="P2769" s="356"/>
      <c r="Q2769" s="356"/>
      <c r="R2769" s="651" t="e">
        <f>IF(AND(OR(COUNTIF(J2770,"①*"),COUNTIF(J2770,"②*")),AND(E2759&lt;&gt;"",E2760&lt;&gt;"",G2764="○",G2766="○",G2768="○",J2768="○",N2768="○",G2770="○")),"","・【成果目標】・【成果指標】・【部活動指導員について】・【支給要件の確認】・【部活動指導員の指導状況】・【地域連携・地域移行に資する取組】のいずれかに未入力箇所あり。")</f>
        <v>#REF!</v>
      </c>
      <c r="S2769" s="546"/>
      <c r="T2769" s="546"/>
      <c r="U2769" s="546"/>
      <c r="V2769" s="546"/>
      <c r="W2769" s="547"/>
    </row>
    <row r="2770" spans="1:33" s="7" customFormat="1" ht="26.45" customHeight="1" thickBot="1" x14ac:dyDescent="0.2">
      <c r="A2770" s="320"/>
      <c r="B2770" s="625"/>
      <c r="C2770" s="351"/>
      <c r="D2770" s="352"/>
      <c r="E2770" s="352"/>
      <c r="F2770" s="353"/>
      <c r="G2770" s="363" t="e">
        <f>IF(#REF!="","",#REF!)</f>
        <v>#REF!</v>
      </c>
      <c r="H2770" s="363"/>
      <c r="I2770" s="363"/>
      <c r="J2770" s="657" t="e">
        <f>IF(#REF!="","",#REF!)</f>
        <v>#REF!</v>
      </c>
      <c r="K2770" s="658"/>
      <c r="L2770" s="658"/>
      <c r="M2770" s="658"/>
      <c r="N2770" s="658"/>
      <c r="O2770" s="658"/>
      <c r="P2770" s="658"/>
      <c r="Q2770" s="658"/>
      <c r="R2770" s="654"/>
      <c r="S2770" s="655"/>
      <c r="T2770" s="655"/>
      <c r="U2770" s="655"/>
      <c r="V2770" s="655"/>
      <c r="W2770" s="656"/>
      <c r="X2770" s="31" t="str">
        <f>IF(AND(O2770="○",T2770="○"),"①か②の",IF(AND(O2770="―",T2770="―"),"エラー",""))</f>
        <v/>
      </c>
    </row>
    <row r="2771" spans="1:33" s="7" customFormat="1" ht="26.45" customHeight="1" x14ac:dyDescent="0.15">
      <c r="A2771" s="24" t="str">
        <f>IF(OR(COUNTIF(C2773,"*区"),COUNTIF(C2773,"*市"),COUNTIF(C2773,"*町"),COUNTIF(C2773,"*村"),COUNTIF(C2773,"*組合")),"○","市町村名×")</f>
        <v>市町村名×</v>
      </c>
      <c r="B2771" s="490" t="s">
        <v>106</v>
      </c>
      <c r="C2771" s="659" t="s">
        <v>236</v>
      </c>
      <c r="D2771" s="661" t="s">
        <v>237</v>
      </c>
      <c r="E2771" s="409" t="s">
        <v>191</v>
      </c>
      <c r="F2771" s="410"/>
      <c r="G2771" s="410"/>
      <c r="H2771" s="410"/>
      <c r="I2771" s="410"/>
      <c r="J2771" s="410"/>
      <c r="K2771" s="410"/>
      <c r="L2771" s="410"/>
      <c r="M2771" s="410"/>
      <c r="N2771" s="410"/>
      <c r="O2771" s="410"/>
      <c r="P2771" s="410"/>
      <c r="Q2771" s="410"/>
      <c r="R2771" s="410"/>
      <c r="S2771" s="410"/>
      <c r="T2771" s="410"/>
      <c r="U2771" s="492" t="s">
        <v>192</v>
      </c>
      <c r="V2771" s="492" t="s">
        <v>238</v>
      </c>
      <c r="W2771" s="517" t="s">
        <v>193</v>
      </c>
      <c r="X2771" s="25" t="e">
        <f>IF(OR(AF2775=2,NOT(AND(V2773&gt;0.3*U2773,V2773&lt;0.4*U2773,V2773&gt;=W2773))),"※３参照：【Ｕ列】都道府県補助額を確認してください","")</f>
        <v>#REF!</v>
      </c>
      <c r="Y2771" s="26"/>
    </row>
    <row r="2772" spans="1:33" s="7" customFormat="1" ht="21.6" customHeight="1" thickBot="1" x14ac:dyDescent="0.2">
      <c r="A2772" s="24" t="str">
        <f>IF(B2773="都道府県確認欄","No.不備","")</f>
        <v/>
      </c>
      <c r="B2772" s="491"/>
      <c r="C2772" s="660"/>
      <c r="D2772" s="662"/>
      <c r="E2772" s="411"/>
      <c r="F2772" s="412"/>
      <c r="G2772" s="412"/>
      <c r="H2772" s="412"/>
      <c r="I2772" s="412"/>
      <c r="J2772" s="412"/>
      <c r="K2772" s="412"/>
      <c r="L2772" s="412"/>
      <c r="M2772" s="412"/>
      <c r="N2772" s="412"/>
      <c r="O2772" s="412"/>
      <c r="P2772" s="412"/>
      <c r="Q2772" s="412"/>
      <c r="R2772" s="412"/>
      <c r="S2772" s="412"/>
      <c r="T2772" s="412"/>
      <c r="U2772" s="493"/>
      <c r="V2772" s="493"/>
      <c r="W2772" s="518"/>
      <c r="X2772" s="25" t="e">
        <f>IF(AND(W2773&lt;=U2773/3,MOD(W2773,1000)=0,NOT(W2773=0),AG2775=1),"","※３参照：【Ｖ列】国庫補助希望額を確認してください。")</f>
        <v>#REF!</v>
      </c>
      <c r="Y2772" s="26"/>
    </row>
    <row r="2773" spans="1:33" s="7" customFormat="1" ht="24" customHeight="1" x14ac:dyDescent="0.15">
      <c r="A2773" s="14"/>
      <c r="B2773" s="622" t="str">
        <f>IFERROR(IF(OR(COUNTIF(C2773,"*区"),COUNTIF(C2773,"*市"),COUNTIF(C2773,"*町"),COUNTIF(C2773,"*村"),COUNTIF(C2773,"*組合")),B2733+1,"－"),"都道府県確認欄")</f>
        <v>－</v>
      </c>
      <c r="C2773" s="626" t="e">
        <f>#REF!</f>
        <v>#REF!</v>
      </c>
      <c r="D2773" s="629" t="e">
        <f>SUM($F2775:$F2794)</f>
        <v>#REF!</v>
      </c>
      <c r="E2773" s="523" t="s">
        <v>194</v>
      </c>
      <c r="F2773" s="524" t="s">
        <v>195</v>
      </c>
      <c r="G2773" s="526" t="s">
        <v>196</v>
      </c>
      <c r="H2773" s="528" t="s">
        <v>197</v>
      </c>
      <c r="I2773" s="423" t="s">
        <v>198</v>
      </c>
      <c r="J2773" s="424"/>
      <c r="K2773" s="425"/>
      <c r="L2773" s="429" t="s">
        <v>100</v>
      </c>
      <c r="M2773" s="430"/>
      <c r="N2773" s="430"/>
      <c r="O2773" s="430"/>
      <c r="P2773" s="430"/>
      <c r="Q2773" s="430"/>
      <c r="R2773" s="430"/>
      <c r="S2773" s="431"/>
      <c r="T2773" s="413" t="s">
        <v>199</v>
      </c>
      <c r="U2773" s="415" t="e">
        <f>SUM($T2775,$O2796,$T2796)</f>
        <v>#REF!</v>
      </c>
      <c r="V2773" s="665" t="e">
        <f>#REF!</f>
        <v>#REF!</v>
      </c>
      <c r="W2773" s="667" t="e">
        <f>#REF!</f>
        <v>#REF!</v>
      </c>
      <c r="X2773" s="23" t="e">
        <f>IF(AND(AD2775=1,AE2775=1,AF2775=1,AG2775=1),"","入力不備あり")</f>
        <v>#REF!</v>
      </c>
      <c r="Y2773" s="26"/>
    </row>
    <row r="2774" spans="1:33" s="7" customFormat="1" ht="12.6" customHeight="1" thickBot="1" x14ac:dyDescent="0.2">
      <c r="A2774" s="14"/>
      <c r="B2774" s="623"/>
      <c r="C2774" s="627"/>
      <c r="D2774" s="630"/>
      <c r="E2774" s="523"/>
      <c r="F2774" s="525"/>
      <c r="G2774" s="527"/>
      <c r="H2774" s="529"/>
      <c r="I2774" s="426"/>
      <c r="J2774" s="427"/>
      <c r="K2774" s="428"/>
      <c r="L2774" s="432"/>
      <c r="M2774" s="432"/>
      <c r="N2774" s="432"/>
      <c r="O2774" s="432"/>
      <c r="P2774" s="432"/>
      <c r="Q2774" s="432"/>
      <c r="R2774" s="432"/>
      <c r="S2774" s="433"/>
      <c r="T2774" s="414"/>
      <c r="U2774" s="416"/>
      <c r="V2774" s="666"/>
      <c r="W2774" s="565"/>
      <c r="X2774" s="26"/>
      <c r="Y2774" s="7" t="s">
        <v>180</v>
      </c>
      <c r="Z2774" s="7" t="s">
        <v>200</v>
      </c>
      <c r="AA2774" s="7" t="s">
        <v>201</v>
      </c>
      <c r="AB2774" s="7" t="s">
        <v>202</v>
      </c>
      <c r="AD2774" s="7" t="s">
        <v>203</v>
      </c>
      <c r="AE2774" s="7" t="s">
        <v>107</v>
      </c>
      <c r="AF2774" s="7" t="s">
        <v>239</v>
      </c>
      <c r="AG2774" s="7" t="s">
        <v>204</v>
      </c>
    </row>
    <row r="2775" spans="1:33" s="7" customFormat="1" ht="17.45" customHeight="1" x14ac:dyDescent="0.15">
      <c r="A2775" s="27" t="e">
        <f>IF(AND(F2775&lt;&gt;"",G2775&lt;&gt;"",H2775&lt;&gt;"",I2775&lt;&gt;""),"","入力不備あり")</f>
        <v>#REF!</v>
      </c>
      <c r="B2775" s="623"/>
      <c r="C2775" s="628"/>
      <c r="D2775" s="631"/>
      <c r="E2775" s="523"/>
      <c r="F2775" s="47" t="e">
        <f>IF(#REF!="","",#REF!)</f>
        <v>#REF!</v>
      </c>
      <c r="G2775" s="49" t="e">
        <f>IF(#REF!="","",#REF!)</f>
        <v>#REF!</v>
      </c>
      <c r="H2775" s="54" t="e">
        <f>IF(#REF!="","",#REF!)</f>
        <v>#REF!</v>
      </c>
      <c r="I2775" s="385" t="str">
        <f>IFERROR(INT(G2775*H2775),"")</f>
        <v/>
      </c>
      <c r="J2775" s="386"/>
      <c r="K2775" s="387"/>
      <c r="L2775" s="613" t="e">
        <f>IF(#REF!="","",#REF!)</f>
        <v>#REF!</v>
      </c>
      <c r="M2775" s="613"/>
      <c r="N2775" s="613"/>
      <c r="O2775" s="613"/>
      <c r="P2775" s="613"/>
      <c r="Q2775" s="613"/>
      <c r="R2775" s="613"/>
      <c r="S2775" s="614"/>
      <c r="T2775" s="567">
        <f>SUM($I2775:$K2794)</f>
        <v>0</v>
      </c>
      <c r="U2775" s="416"/>
      <c r="V2775" s="666"/>
      <c r="W2775" s="565"/>
      <c r="X2775" s="23" t="e">
        <f>IF(AND(Y2775=1,Z2775=1,AA2775=1,AB2775=1,AD2775=1,AE2775=1,AF2775=1,AG2775=1),"","入力不備あり")</f>
        <v>#REF!</v>
      </c>
      <c r="Y2775" s="7">
        <f>IFERROR(IF(F2775="",2,IF(AND(F2775&gt;=1,(MOD(F2775,1)=0)),1,IF(AND(F2775=0,L2775&lt;&gt;""),1,2))),2)</f>
        <v>2</v>
      </c>
      <c r="Z2775" s="7" t="e">
        <f>IF(G2775="",2,IF(G2775&lt;=1600,1,2))</f>
        <v>#REF!</v>
      </c>
      <c r="AA2775" s="7" t="e">
        <f>IF(H2775="",2,IF(H2775&gt;=0,1,2))</f>
        <v>#REF!</v>
      </c>
      <c r="AB2775" s="7" t="e">
        <f>IF(I2775=#REF!,1,2)</f>
        <v>#REF!</v>
      </c>
      <c r="AD2775" s="7" t="e">
        <f>IF(T2775=#REF!,1,2)</f>
        <v>#REF!</v>
      </c>
      <c r="AE2775" s="7" t="e">
        <f>IF(U2773=#REF!,1,2)</f>
        <v>#REF!</v>
      </c>
      <c r="AF2775" s="7" t="e">
        <f>IF(V2773=0,2,IF(#REF!="",2,IF(V2773=#REF!,1,2)))</f>
        <v>#REF!</v>
      </c>
      <c r="AG2775" s="7" t="e">
        <f>IF(W2773=0,2,IF(W2773=#REF!,1,2))</f>
        <v>#REF!</v>
      </c>
    </row>
    <row r="2776" spans="1:33" s="7" customFormat="1" ht="17.45" customHeight="1" x14ac:dyDescent="0.15">
      <c r="A2776" s="27" t="e">
        <f>IF(AND(F2776="",G2776="",H2776="",I2776="",L2776=""),"",IF(AND(F2776&lt;&gt;"",G2776&lt;&gt;"",H2776&lt;&gt;"",I2776&lt;&gt;""),"","入力不備あり"))</f>
        <v>#REF!</v>
      </c>
      <c r="B2776" s="623"/>
      <c r="C2776" s="628"/>
      <c r="D2776" s="631"/>
      <c r="E2776" s="523"/>
      <c r="F2776" s="47" t="e">
        <f>IF(#REF!="","",#REF!)</f>
        <v>#REF!</v>
      </c>
      <c r="G2776" s="49" t="e">
        <f>IF(#REF!="","",#REF!)</f>
        <v>#REF!</v>
      </c>
      <c r="H2776" s="54" t="e">
        <f>IF(#REF!="","",#REF!)</f>
        <v>#REF!</v>
      </c>
      <c r="I2776" s="385" t="str">
        <f>IFERROR(INT(G2776*H2776),"")</f>
        <v/>
      </c>
      <c r="J2776" s="386"/>
      <c r="K2776" s="387"/>
      <c r="L2776" s="613" t="e">
        <f>IF(#REF!="","",#REF!)</f>
        <v>#REF!</v>
      </c>
      <c r="M2776" s="613"/>
      <c r="N2776" s="613"/>
      <c r="O2776" s="613"/>
      <c r="P2776" s="613"/>
      <c r="Q2776" s="613"/>
      <c r="R2776" s="613"/>
      <c r="S2776" s="614"/>
      <c r="T2776" s="567"/>
      <c r="U2776" s="416"/>
      <c r="V2776" s="666"/>
      <c r="W2776" s="565"/>
      <c r="X2776" s="23" t="e">
        <f>IF(AND(Y2776=3,Z2776=3,AA2776=3),"",IF(AND(Y2776=1,Z2776=1,AA2776=1,AB2776=1),"","入力不備あり"))</f>
        <v>#REF!</v>
      </c>
      <c r="Y2776" s="7">
        <f>IFERROR(IF(F2776="",3,IF(AND(F2776&gt;=1,(MOD(F2776,1)=0)),1,IF(AND(F2776=0,L2776&lt;&gt;""),1,2))),2)</f>
        <v>2</v>
      </c>
      <c r="Z2776" s="7" t="e">
        <f>IF(G2776="",3,IF(G2776&lt;=1600,1,2))</f>
        <v>#REF!</v>
      </c>
      <c r="AA2776" s="7" t="e">
        <f>IF(H2776="",3,IF(H2776&gt;=0,1,2))</f>
        <v>#REF!</v>
      </c>
      <c r="AB2776" s="7" t="e">
        <f>IF(I2776=#REF!,1,2)</f>
        <v>#REF!</v>
      </c>
    </row>
    <row r="2777" spans="1:33" s="7" customFormat="1" ht="17.45" customHeight="1" x14ac:dyDescent="0.15">
      <c r="A2777" s="27" t="e">
        <f>IF(AND(F2777="",G2777="",H2777="",I2777="",L2777=""),"",IF(AND(F2777&lt;&gt;"",G2777&lt;&gt;"",H2777&lt;&gt;"",I2777&lt;&gt;""),"","入力不備あり"))</f>
        <v>#REF!</v>
      </c>
      <c r="B2777" s="623"/>
      <c r="C2777" s="628"/>
      <c r="D2777" s="631"/>
      <c r="E2777" s="523"/>
      <c r="F2777" s="47" t="e">
        <f>IF(#REF!="","",#REF!)</f>
        <v>#REF!</v>
      </c>
      <c r="G2777" s="49" t="e">
        <f>IF(#REF!="","",#REF!)</f>
        <v>#REF!</v>
      </c>
      <c r="H2777" s="54" t="e">
        <f>IF(#REF!="","",#REF!)</f>
        <v>#REF!</v>
      </c>
      <c r="I2777" s="385" t="str">
        <f t="shared" ref="I2777:I2794" si="484">IFERROR(INT(G2777*H2777),"")</f>
        <v/>
      </c>
      <c r="J2777" s="386"/>
      <c r="K2777" s="387"/>
      <c r="L2777" s="613" t="e">
        <f>IF(#REF!="","",#REF!)</f>
        <v>#REF!</v>
      </c>
      <c r="M2777" s="613"/>
      <c r="N2777" s="613"/>
      <c r="O2777" s="613"/>
      <c r="P2777" s="613"/>
      <c r="Q2777" s="613"/>
      <c r="R2777" s="613"/>
      <c r="S2777" s="614"/>
      <c r="T2777" s="567"/>
      <c r="U2777" s="416"/>
      <c r="V2777" s="666"/>
      <c r="W2777" s="565"/>
      <c r="X2777" s="23" t="e">
        <f t="shared" ref="X2777:X2794" si="485">IF(AND(Y2777=3,Z2777=3,AA2777=3),"",IF(AND(Y2777=1,Z2777=1,AA2777=1,AB2777=1),"","入力不備あり"))</f>
        <v>#REF!</v>
      </c>
      <c r="Y2777" s="7">
        <f t="shared" ref="Y2777:Y2794" si="486">IFERROR(IF(F2777="",3,IF(AND(F2777&gt;=1,(MOD(F2777,1)=0)),1,IF(AND(F2777=0,L2777&lt;&gt;""),1,2))),2)</f>
        <v>2</v>
      </c>
      <c r="Z2777" s="7" t="e">
        <f t="shared" ref="Z2777:Z2794" si="487">IF(G2777="",3,IF(G2777&lt;=1600,1,2))</f>
        <v>#REF!</v>
      </c>
      <c r="AA2777" s="7" t="e">
        <f t="shared" ref="AA2777:AA2794" si="488">IF(H2777="",3,IF(H2777&gt;=0,1,2))</f>
        <v>#REF!</v>
      </c>
      <c r="AB2777" s="7" t="e">
        <f>IF(I2777=#REF!,1,2)</f>
        <v>#REF!</v>
      </c>
    </row>
    <row r="2778" spans="1:33" s="7" customFormat="1" ht="17.45" customHeight="1" x14ac:dyDescent="0.15">
      <c r="A2778" s="27" t="e">
        <f t="shared" ref="A2778:A2794" si="489">IF(AND(F2778="",G2778="",H2778="",I2778="",L2778=""),"",IF(AND(F2778&lt;&gt;"",G2778&lt;&gt;"",H2778&lt;&gt;"",I2778&lt;&gt;""),"","入力不備あり"))</f>
        <v>#REF!</v>
      </c>
      <c r="B2778" s="623"/>
      <c r="C2778" s="628"/>
      <c r="D2778" s="631"/>
      <c r="E2778" s="523"/>
      <c r="F2778" s="47" t="e">
        <f>IF(#REF!="","",#REF!)</f>
        <v>#REF!</v>
      </c>
      <c r="G2778" s="49" t="e">
        <f>IF(#REF!="","",#REF!)</f>
        <v>#REF!</v>
      </c>
      <c r="H2778" s="54" t="e">
        <f>IF(#REF!="","",#REF!)</f>
        <v>#REF!</v>
      </c>
      <c r="I2778" s="385" t="str">
        <f t="shared" si="484"/>
        <v/>
      </c>
      <c r="J2778" s="386"/>
      <c r="K2778" s="387"/>
      <c r="L2778" s="613" t="e">
        <f>IF(#REF!="","",#REF!)</f>
        <v>#REF!</v>
      </c>
      <c r="M2778" s="613"/>
      <c r="N2778" s="613"/>
      <c r="O2778" s="613"/>
      <c r="P2778" s="613"/>
      <c r="Q2778" s="613"/>
      <c r="R2778" s="613"/>
      <c r="S2778" s="614"/>
      <c r="T2778" s="567"/>
      <c r="U2778" s="416"/>
      <c r="V2778" s="666"/>
      <c r="W2778" s="565"/>
      <c r="X2778" s="23" t="e">
        <f t="shared" si="485"/>
        <v>#REF!</v>
      </c>
      <c r="Y2778" s="7">
        <f t="shared" si="486"/>
        <v>2</v>
      </c>
      <c r="Z2778" s="7" t="e">
        <f t="shared" si="487"/>
        <v>#REF!</v>
      </c>
      <c r="AA2778" s="7" t="e">
        <f t="shared" si="488"/>
        <v>#REF!</v>
      </c>
      <c r="AB2778" s="7" t="e">
        <f>IF(I2778=#REF!,1,2)</f>
        <v>#REF!</v>
      </c>
    </row>
    <row r="2779" spans="1:33" s="7" customFormat="1" ht="17.45" customHeight="1" x14ac:dyDescent="0.15">
      <c r="A2779" s="27" t="e">
        <f t="shared" si="489"/>
        <v>#REF!</v>
      </c>
      <c r="B2779" s="623"/>
      <c r="C2779" s="628"/>
      <c r="D2779" s="631"/>
      <c r="E2779" s="523"/>
      <c r="F2779" s="47" t="e">
        <f>IF(#REF!="","",#REF!)</f>
        <v>#REF!</v>
      </c>
      <c r="G2779" s="49" t="e">
        <f>IF(#REF!="","",#REF!)</f>
        <v>#REF!</v>
      </c>
      <c r="H2779" s="54" t="e">
        <f>IF(#REF!="","",#REF!)</f>
        <v>#REF!</v>
      </c>
      <c r="I2779" s="385" t="str">
        <f t="shared" si="484"/>
        <v/>
      </c>
      <c r="J2779" s="386"/>
      <c r="K2779" s="387"/>
      <c r="L2779" s="613" t="e">
        <f>IF(#REF!="","",#REF!)</f>
        <v>#REF!</v>
      </c>
      <c r="M2779" s="613"/>
      <c r="N2779" s="613"/>
      <c r="O2779" s="613"/>
      <c r="P2779" s="613"/>
      <c r="Q2779" s="613"/>
      <c r="R2779" s="613"/>
      <c r="S2779" s="614"/>
      <c r="T2779" s="567"/>
      <c r="U2779" s="416"/>
      <c r="V2779" s="666"/>
      <c r="W2779" s="565"/>
      <c r="X2779" s="23" t="e">
        <f t="shared" si="485"/>
        <v>#REF!</v>
      </c>
      <c r="Y2779" s="7">
        <f t="shared" si="486"/>
        <v>2</v>
      </c>
      <c r="Z2779" s="7" t="e">
        <f t="shared" si="487"/>
        <v>#REF!</v>
      </c>
      <c r="AA2779" s="7" t="e">
        <f t="shared" si="488"/>
        <v>#REF!</v>
      </c>
      <c r="AB2779" s="7" t="e">
        <f>IF(I2779=#REF!,1,2)</f>
        <v>#REF!</v>
      </c>
    </row>
    <row r="2780" spans="1:33" s="7" customFormat="1" ht="17.45" customHeight="1" x14ac:dyDescent="0.15">
      <c r="A2780" s="27" t="e">
        <f t="shared" si="489"/>
        <v>#REF!</v>
      </c>
      <c r="B2780" s="623"/>
      <c r="C2780" s="628"/>
      <c r="D2780" s="631"/>
      <c r="E2780" s="523"/>
      <c r="F2780" s="47" t="e">
        <f>IF(#REF!="","",#REF!)</f>
        <v>#REF!</v>
      </c>
      <c r="G2780" s="49" t="e">
        <f>IF(#REF!="","",#REF!)</f>
        <v>#REF!</v>
      </c>
      <c r="H2780" s="54" t="e">
        <f>IF(#REF!="","",#REF!)</f>
        <v>#REF!</v>
      </c>
      <c r="I2780" s="385" t="str">
        <f t="shared" si="484"/>
        <v/>
      </c>
      <c r="J2780" s="386"/>
      <c r="K2780" s="387"/>
      <c r="L2780" s="613" t="e">
        <f>IF(#REF!="","",#REF!)</f>
        <v>#REF!</v>
      </c>
      <c r="M2780" s="613"/>
      <c r="N2780" s="613"/>
      <c r="O2780" s="613"/>
      <c r="P2780" s="613"/>
      <c r="Q2780" s="613"/>
      <c r="R2780" s="613"/>
      <c r="S2780" s="614"/>
      <c r="T2780" s="567"/>
      <c r="U2780" s="416"/>
      <c r="V2780" s="666"/>
      <c r="W2780" s="565"/>
      <c r="X2780" s="23" t="e">
        <f t="shared" si="485"/>
        <v>#REF!</v>
      </c>
      <c r="Y2780" s="7">
        <f t="shared" si="486"/>
        <v>2</v>
      </c>
      <c r="Z2780" s="7" t="e">
        <f t="shared" si="487"/>
        <v>#REF!</v>
      </c>
      <c r="AA2780" s="7" t="e">
        <f t="shared" si="488"/>
        <v>#REF!</v>
      </c>
      <c r="AB2780" s="7" t="e">
        <f>IF(I2780=#REF!,1,2)</f>
        <v>#REF!</v>
      </c>
    </row>
    <row r="2781" spans="1:33" s="7" customFormat="1" ht="17.45" customHeight="1" x14ac:dyDescent="0.15">
      <c r="A2781" s="27" t="e">
        <f t="shared" si="489"/>
        <v>#REF!</v>
      </c>
      <c r="B2781" s="623"/>
      <c r="C2781" s="628"/>
      <c r="D2781" s="631"/>
      <c r="E2781" s="523"/>
      <c r="F2781" s="47" t="e">
        <f>IF(#REF!="","",#REF!)</f>
        <v>#REF!</v>
      </c>
      <c r="G2781" s="49" t="e">
        <f>IF(#REF!="","",#REF!)</f>
        <v>#REF!</v>
      </c>
      <c r="H2781" s="54" t="e">
        <f>IF(#REF!="","",#REF!)</f>
        <v>#REF!</v>
      </c>
      <c r="I2781" s="385" t="str">
        <f t="shared" si="484"/>
        <v/>
      </c>
      <c r="J2781" s="386"/>
      <c r="K2781" s="387"/>
      <c r="L2781" s="613" t="e">
        <f>IF(#REF!="","",#REF!)</f>
        <v>#REF!</v>
      </c>
      <c r="M2781" s="613"/>
      <c r="N2781" s="613"/>
      <c r="O2781" s="613"/>
      <c r="P2781" s="613"/>
      <c r="Q2781" s="613"/>
      <c r="R2781" s="613"/>
      <c r="S2781" s="614"/>
      <c r="T2781" s="567"/>
      <c r="U2781" s="416"/>
      <c r="V2781" s="666"/>
      <c r="W2781" s="565"/>
      <c r="X2781" s="23" t="e">
        <f t="shared" si="485"/>
        <v>#REF!</v>
      </c>
      <c r="Y2781" s="7">
        <f t="shared" si="486"/>
        <v>2</v>
      </c>
      <c r="Z2781" s="7" t="e">
        <f t="shared" si="487"/>
        <v>#REF!</v>
      </c>
      <c r="AA2781" s="7" t="e">
        <f t="shared" si="488"/>
        <v>#REF!</v>
      </c>
      <c r="AB2781" s="7" t="e">
        <f>IF(I2781=#REF!,1,2)</f>
        <v>#REF!</v>
      </c>
    </row>
    <row r="2782" spans="1:33" s="7" customFormat="1" ht="17.45" customHeight="1" x14ac:dyDescent="0.15">
      <c r="A2782" s="27" t="e">
        <f t="shared" si="489"/>
        <v>#REF!</v>
      </c>
      <c r="B2782" s="623"/>
      <c r="C2782" s="628"/>
      <c r="D2782" s="631"/>
      <c r="E2782" s="523"/>
      <c r="F2782" s="47" t="e">
        <f>IF(#REF!="","",#REF!)</f>
        <v>#REF!</v>
      </c>
      <c r="G2782" s="49" t="e">
        <f>IF(#REF!="","",#REF!)</f>
        <v>#REF!</v>
      </c>
      <c r="H2782" s="54" t="e">
        <f>IF(#REF!="","",#REF!)</f>
        <v>#REF!</v>
      </c>
      <c r="I2782" s="385" t="str">
        <f t="shared" si="484"/>
        <v/>
      </c>
      <c r="J2782" s="386"/>
      <c r="K2782" s="387"/>
      <c r="L2782" s="613" t="e">
        <f>IF(#REF!="","",#REF!)</f>
        <v>#REF!</v>
      </c>
      <c r="M2782" s="613"/>
      <c r="N2782" s="613"/>
      <c r="O2782" s="613"/>
      <c r="P2782" s="613"/>
      <c r="Q2782" s="613"/>
      <c r="R2782" s="613"/>
      <c r="S2782" s="614"/>
      <c r="T2782" s="567"/>
      <c r="U2782" s="416"/>
      <c r="V2782" s="666"/>
      <c r="W2782" s="565"/>
      <c r="X2782" s="23" t="e">
        <f t="shared" si="485"/>
        <v>#REF!</v>
      </c>
      <c r="Y2782" s="7">
        <f t="shared" si="486"/>
        <v>2</v>
      </c>
      <c r="Z2782" s="7" t="e">
        <f t="shared" si="487"/>
        <v>#REF!</v>
      </c>
      <c r="AA2782" s="7" t="e">
        <f t="shared" si="488"/>
        <v>#REF!</v>
      </c>
      <c r="AB2782" s="7" t="e">
        <f>IF(I2782=#REF!,1,2)</f>
        <v>#REF!</v>
      </c>
    </row>
    <row r="2783" spans="1:33" s="7" customFormat="1" ht="17.45" customHeight="1" x14ac:dyDescent="0.15">
      <c r="A2783" s="27" t="e">
        <f t="shared" si="489"/>
        <v>#REF!</v>
      </c>
      <c r="B2783" s="623"/>
      <c r="C2783" s="628"/>
      <c r="D2783" s="631"/>
      <c r="E2783" s="523"/>
      <c r="F2783" s="47" t="e">
        <f>IF(#REF!="","",#REF!)</f>
        <v>#REF!</v>
      </c>
      <c r="G2783" s="49" t="e">
        <f>IF(#REF!="","",#REF!)</f>
        <v>#REF!</v>
      </c>
      <c r="H2783" s="54" t="e">
        <f>IF(#REF!="","",#REF!)</f>
        <v>#REF!</v>
      </c>
      <c r="I2783" s="385" t="str">
        <f t="shared" si="484"/>
        <v/>
      </c>
      <c r="J2783" s="386"/>
      <c r="K2783" s="387"/>
      <c r="L2783" s="613" t="e">
        <f>IF(#REF!="","",#REF!)</f>
        <v>#REF!</v>
      </c>
      <c r="M2783" s="613"/>
      <c r="N2783" s="613"/>
      <c r="O2783" s="613"/>
      <c r="P2783" s="613"/>
      <c r="Q2783" s="613"/>
      <c r="R2783" s="613"/>
      <c r="S2783" s="614"/>
      <c r="T2783" s="567"/>
      <c r="U2783" s="416"/>
      <c r="V2783" s="666"/>
      <c r="W2783" s="565"/>
      <c r="X2783" s="23" t="e">
        <f t="shared" si="485"/>
        <v>#REF!</v>
      </c>
      <c r="Y2783" s="7">
        <f t="shared" si="486"/>
        <v>2</v>
      </c>
      <c r="Z2783" s="7" t="e">
        <f t="shared" si="487"/>
        <v>#REF!</v>
      </c>
      <c r="AA2783" s="7" t="e">
        <f t="shared" si="488"/>
        <v>#REF!</v>
      </c>
      <c r="AB2783" s="7" t="e">
        <f>IF(I2783=#REF!,1,2)</f>
        <v>#REF!</v>
      </c>
    </row>
    <row r="2784" spans="1:33" s="7" customFormat="1" ht="17.45" customHeight="1" x14ac:dyDescent="0.15">
      <c r="A2784" s="27" t="e">
        <f t="shared" si="489"/>
        <v>#REF!</v>
      </c>
      <c r="B2784" s="623"/>
      <c r="C2784" s="628"/>
      <c r="D2784" s="631"/>
      <c r="E2784" s="523"/>
      <c r="F2784" s="47" t="e">
        <f>IF(#REF!="","",#REF!)</f>
        <v>#REF!</v>
      </c>
      <c r="G2784" s="49" t="e">
        <f>IF(#REF!="","",#REF!)</f>
        <v>#REF!</v>
      </c>
      <c r="H2784" s="54" t="e">
        <f>IF(#REF!="","",#REF!)</f>
        <v>#REF!</v>
      </c>
      <c r="I2784" s="385" t="str">
        <f t="shared" si="484"/>
        <v/>
      </c>
      <c r="J2784" s="386"/>
      <c r="K2784" s="387"/>
      <c r="L2784" s="613" t="e">
        <f>IF(#REF!="","",#REF!)</f>
        <v>#REF!</v>
      </c>
      <c r="M2784" s="613"/>
      <c r="N2784" s="613"/>
      <c r="O2784" s="613"/>
      <c r="P2784" s="613"/>
      <c r="Q2784" s="613"/>
      <c r="R2784" s="613"/>
      <c r="S2784" s="614"/>
      <c r="T2784" s="567"/>
      <c r="U2784" s="416"/>
      <c r="V2784" s="666"/>
      <c r="W2784" s="565"/>
      <c r="X2784" s="23" t="e">
        <f t="shared" si="485"/>
        <v>#REF!</v>
      </c>
      <c r="Y2784" s="7">
        <f t="shared" si="486"/>
        <v>2</v>
      </c>
      <c r="Z2784" s="7" t="e">
        <f t="shared" si="487"/>
        <v>#REF!</v>
      </c>
      <c r="AA2784" s="7" t="e">
        <f t="shared" si="488"/>
        <v>#REF!</v>
      </c>
      <c r="AB2784" s="7" t="e">
        <f>IF(I2784=#REF!,1,2)</f>
        <v>#REF!</v>
      </c>
    </row>
    <row r="2785" spans="1:30" s="7" customFormat="1" ht="17.45" customHeight="1" x14ac:dyDescent="0.15">
      <c r="A2785" s="27" t="e">
        <f t="shared" si="489"/>
        <v>#REF!</v>
      </c>
      <c r="B2785" s="623"/>
      <c r="C2785" s="628"/>
      <c r="D2785" s="631"/>
      <c r="E2785" s="523"/>
      <c r="F2785" s="47" t="e">
        <f>IF(#REF!="","",#REF!)</f>
        <v>#REF!</v>
      </c>
      <c r="G2785" s="49" t="e">
        <f>IF(#REF!="","",#REF!)</f>
        <v>#REF!</v>
      </c>
      <c r="H2785" s="54" t="e">
        <f>IF(#REF!="","",#REF!)</f>
        <v>#REF!</v>
      </c>
      <c r="I2785" s="385" t="str">
        <f t="shared" si="484"/>
        <v/>
      </c>
      <c r="J2785" s="386"/>
      <c r="K2785" s="387"/>
      <c r="L2785" s="613" t="e">
        <f>IF(#REF!="","",#REF!)</f>
        <v>#REF!</v>
      </c>
      <c r="M2785" s="613"/>
      <c r="N2785" s="613"/>
      <c r="O2785" s="613"/>
      <c r="P2785" s="613"/>
      <c r="Q2785" s="613"/>
      <c r="R2785" s="613"/>
      <c r="S2785" s="614"/>
      <c r="T2785" s="567"/>
      <c r="U2785" s="416"/>
      <c r="V2785" s="666"/>
      <c r="W2785" s="565"/>
      <c r="X2785" s="23" t="e">
        <f t="shared" si="485"/>
        <v>#REF!</v>
      </c>
      <c r="Y2785" s="7">
        <f t="shared" si="486"/>
        <v>2</v>
      </c>
      <c r="Z2785" s="7" t="e">
        <f t="shared" si="487"/>
        <v>#REF!</v>
      </c>
      <c r="AA2785" s="7" t="e">
        <f t="shared" si="488"/>
        <v>#REF!</v>
      </c>
      <c r="AB2785" s="7" t="e">
        <f>IF(I2785=#REF!,1,2)</f>
        <v>#REF!</v>
      </c>
    </row>
    <row r="2786" spans="1:30" s="7" customFormat="1" ht="17.45" customHeight="1" x14ac:dyDescent="0.15">
      <c r="A2786" s="27" t="e">
        <f t="shared" si="489"/>
        <v>#REF!</v>
      </c>
      <c r="B2786" s="623"/>
      <c r="C2786" s="628"/>
      <c r="D2786" s="631"/>
      <c r="E2786" s="523"/>
      <c r="F2786" s="47" t="e">
        <f>IF(#REF!="","",#REF!)</f>
        <v>#REF!</v>
      </c>
      <c r="G2786" s="49" t="e">
        <f>IF(#REF!="","",#REF!)</f>
        <v>#REF!</v>
      </c>
      <c r="H2786" s="54" t="e">
        <f>IF(#REF!="","",#REF!)</f>
        <v>#REF!</v>
      </c>
      <c r="I2786" s="385" t="str">
        <f t="shared" si="484"/>
        <v/>
      </c>
      <c r="J2786" s="386"/>
      <c r="K2786" s="387"/>
      <c r="L2786" s="613" t="e">
        <f>IF(#REF!="","",#REF!)</f>
        <v>#REF!</v>
      </c>
      <c r="M2786" s="613"/>
      <c r="N2786" s="613"/>
      <c r="O2786" s="613"/>
      <c r="P2786" s="613"/>
      <c r="Q2786" s="613"/>
      <c r="R2786" s="613"/>
      <c r="S2786" s="614"/>
      <c r="T2786" s="567"/>
      <c r="U2786" s="416"/>
      <c r="V2786" s="666"/>
      <c r="W2786" s="565"/>
      <c r="X2786" s="23" t="e">
        <f t="shared" si="485"/>
        <v>#REF!</v>
      </c>
      <c r="Y2786" s="7">
        <f t="shared" si="486"/>
        <v>2</v>
      </c>
      <c r="Z2786" s="7" t="e">
        <f t="shared" si="487"/>
        <v>#REF!</v>
      </c>
      <c r="AA2786" s="7" t="e">
        <f t="shared" si="488"/>
        <v>#REF!</v>
      </c>
      <c r="AB2786" s="7" t="e">
        <f>IF(I2786=#REF!,1,2)</f>
        <v>#REF!</v>
      </c>
    </row>
    <row r="2787" spans="1:30" s="7" customFormat="1" ht="17.45" customHeight="1" x14ac:dyDescent="0.15">
      <c r="A2787" s="27" t="e">
        <f t="shared" si="489"/>
        <v>#REF!</v>
      </c>
      <c r="B2787" s="623"/>
      <c r="C2787" s="628"/>
      <c r="D2787" s="631"/>
      <c r="E2787" s="523"/>
      <c r="F2787" s="47" t="e">
        <f>IF(#REF!="","",#REF!)</f>
        <v>#REF!</v>
      </c>
      <c r="G2787" s="49" t="e">
        <f>IF(#REF!="","",#REF!)</f>
        <v>#REF!</v>
      </c>
      <c r="H2787" s="54" t="e">
        <f>IF(#REF!="","",#REF!)</f>
        <v>#REF!</v>
      </c>
      <c r="I2787" s="385" t="str">
        <f t="shared" si="484"/>
        <v/>
      </c>
      <c r="J2787" s="386"/>
      <c r="K2787" s="387"/>
      <c r="L2787" s="613" t="e">
        <f>IF(#REF!="","",#REF!)</f>
        <v>#REF!</v>
      </c>
      <c r="M2787" s="613"/>
      <c r="N2787" s="613"/>
      <c r="O2787" s="613"/>
      <c r="P2787" s="613"/>
      <c r="Q2787" s="613"/>
      <c r="R2787" s="613"/>
      <c r="S2787" s="614"/>
      <c r="T2787" s="567"/>
      <c r="U2787" s="416"/>
      <c r="V2787" s="666"/>
      <c r="W2787" s="565"/>
      <c r="X2787" s="23" t="e">
        <f t="shared" si="485"/>
        <v>#REF!</v>
      </c>
      <c r="Y2787" s="7">
        <f t="shared" si="486"/>
        <v>2</v>
      </c>
      <c r="Z2787" s="7" t="e">
        <f t="shared" si="487"/>
        <v>#REF!</v>
      </c>
      <c r="AA2787" s="7" t="e">
        <f t="shared" si="488"/>
        <v>#REF!</v>
      </c>
      <c r="AB2787" s="7" t="e">
        <f>IF(I2787=#REF!,1,2)</f>
        <v>#REF!</v>
      </c>
    </row>
    <row r="2788" spans="1:30" s="7" customFormat="1" ht="17.45" customHeight="1" x14ac:dyDescent="0.15">
      <c r="A2788" s="27" t="e">
        <f t="shared" si="489"/>
        <v>#REF!</v>
      </c>
      <c r="B2788" s="623"/>
      <c r="C2788" s="628"/>
      <c r="D2788" s="631"/>
      <c r="E2788" s="523"/>
      <c r="F2788" s="47" t="e">
        <f>IF(#REF!="","",#REF!)</f>
        <v>#REF!</v>
      </c>
      <c r="G2788" s="49" t="e">
        <f>IF(#REF!="","",#REF!)</f>
        <v>#REF!</v>
      </c>
      <c r="H2788" s="54" t="e">
        <f>IF(#REF!="","",#REF!)</f>
        <v>#REF!</v>
      </c>
      <c r="I2788" s="385" t="str">
        <f t="shared" si="484"/>
        <v/>
      </c>
      <c r="J2788" s="386"/>
      <c r="K2788" s="387"/>
      <c r="L2788" s="613" t="e">
        <f>IF(#REF!="","",#REF!)</f>
        <v>#REF!</v>
      </c>
      <c r="M2788" s="613"/>
      <c r="N2788" s="613"/>
      <c r="O2788" s="613"/>
      <c r="P2788" s="613"/>
      <c r="Q2788" s="613"/>
      <c r="R2788" s="613"/>
      <c r="S2788" s="614"/>
      <c r="T2788" s="567"/>
      <c r="U2788" s="416"/>
      <c r="V2788" s="666"/>
      <c r="W2788" s="565"/>
      <c r="X2788" s="23" t="e">
        <f t="shared" si="485"/>
        <v>#REF!</v>
      </c>
      <c r="Y2788" s="7">
        <f t="shared" si="486"/>
        <v>2</v>
      </c>
      <c r="Z2788" s="7" t="e">
        <f t="shared" si="487"/>
        <v>#REF!</v>
      </c>
      <c r="AA2788" s="7" t="e">
        <f t="shared" si="488"/>
        <v>#REF!</v>
      </c>
      <c r="AB2788" s="7" t="e">
        <f>IF(I2788=#REF!,1,2)</f>
        <v>#REF!</v>
      </c>
    </row>
    <row r="2789" spans="1:30" s="7" customFormat="1" ht="17.45" customHeight="1" x14ac:dyDescent="0.15">
      <c r="A2789" s="27" t="e">
        <f t="shared" si="489"/>
        <v>#REF!</v>
      </c>
      <c r="B2789" s="623"/>
      <c r="C2789" s="628"/>
      <c r="D2789" s="631"/>
      <c r="E2789" s="523"/>
      <c r="F2789" s="47" t="e">
        <f>IF(#REF!="","",#REF!)</f>
        <v>#REF!</v>
      </c>
      <c r="G2789" s="49" t="e">
        <f>IF(#REF!="","",#REF!)</f>
        <v>#REF!</v>
      </c>
      <c r="H2789" s="54" t="e">
        <f>IF(#REF!="","",#REF!)</f>
        <v>#REF!</v>
      </c>
      <c r="I2789" s="385" t="str">
        <f t="shared" si="484"/>
        <v/>
      </c>
      <c r="J2789" s="386"/>
      <c r="K2789" s="387"/>
      <c r="L2789" s="613" t="e">
        <f>IF(#REF!="","",#REF!)</f>
        <v>#REF!</v>
      </c>
      <c r="M2789" s="613"/>
      <c r="N2789" s="613"/>
      <c r="O2789" s="613"/>
      <c r="P2789" s="613"/>
      <c r="Q2789" s="613"/>
      <c r="R2789" s="613"/>
      <c r="S2789" s="614"/>
      <c r="T2789" s="567"/>
      <c r="U2789" s="416"/>
      <c r="V2789" s="666"/>
      <c r="W2789" s="565"/>
      <c r="X2789" s="23" t="e">
        <f t="shared" si="485"/>
        <v>#REF!</v>
      </c>
      <c r="Y2789" s="7">
        <f t="shared" si="486"/>
        <v>2</v>
      </c>
      <c r="Z2789" s="7" t="e">
        <f t="shared" si="487"/>
        <v>#REF!</v>
      </c>
      <c r="AA2789" s="7" t="e">
        <f t="shared" si="488"/>
        <v>#REF!</v>
      </c>
      <c r="AB2789" s="7" t="e">
        <f>IF(I2789=#REF!,1,2)</f>
        <v>#REF!</v>
      </c>
    </row>
    <row r="2790" spans="1:30" s="7" customFormat="1" ht="17.45" customHeight="1" x14ac:dyDescent="0.15">
      <c r="A2790" s="27" t="e">
        <f t="shared" si="489"/>
        <v>#REF!</v>
      </c>
      <c r="B2790" s="623"/>
      <c r="C2790" s="628"/>
      <c r="D2790" s="631"/>
      <c r="E2790" s="523"/>
      <c r="F2790" s="47" t="e">
        <f>IF(#REF!="","",#REF!)</f>
        <v>#REF!</v>
      </c>
      <c r="G2790" s="49" t="e">
        <f>IF(#REF!="","",#REF!)</f>
        <v>#REF!</v>
      </c>
      <c r="H2790" s="54" t="e">
        <f>IF(#REF!="","",#REF!)</f>
        <v>#REF!</v>
      </c>
      <c r="I2790" s="385" t="str">
        <f t="shared" si="484"/>
        <v/>
      </c>
      <c r="J2790" s="386"/>
      <c r="K2790" s="387"/>
      <c r="L2790" s="613" t="e">
        <f>IF(#REF!="","",#REF!)</f>
        <v>#REF!</v>
      </c>
      <c r="M2790" s="613"/>
      <c r="N2790" s="613"/>
      <c r="O2790" s="613"/>
      <c r="P2790" s="613"/>
      <c r="Q2790" s="613"/>
      <c r="R2790" s="613"/>
      <c r="S2790" s="614"/>
      <c r="T2790" s="567"/>
      <c r="U2790" s="416"/>
      <c r="V2790" s="666"/>
      <c r="W2790" s="565"/>
      <c r="X2790" s="23" t="e">
        <f t="shared" si="485"/>
        <v>#REF!</v>
      </c>
      <c r="Y2790" s="7">
        <f t="shared" si="486"/>
        <v>2</v>
      </c>
      <c r="Z2790" s="7" t="e">
        <f t="shared" si="487"/>
        <v>#REF!</v>
      </c>
      <c r="AA2790" s="7" t="e">
        <f t="shared" si="488"/>
        <v>#REF!</v>
      </c>
      <c r="AB2790" s="7" t="e">
        <f>IF(I2790=#REF!,1,2)</f>
        <v>#REF!</v>
      </c>
    </row>
    <row r="2791" spans="1:30" s="7" customFormat="1" ht="17.45" customHeight="1" x14ac:dyDescent="0.15">
      <c r="A2791" s="27" t="e">
        <f t="shared" si="489"/>
        <v>#REF!</v>
      </c>
      <c r="B2791" s="623"/>
      <c r="C2791" s="628"/>
      <c r="D2791" s="631"/>
      <c r="E2791" s="523"/>
      <c r="F2791" s="47" t="e">
        <f>IF(#REF!="","",#REF!)</f>
        <v>#REF!</v>
      </c>
      <c r="G2791" s="49" t="e">
        <f>IF(#REF!="","",#REF!)</f>
        <v>#REF!</v>
      </c>
      <c r="H2791" s="54" t="e">
        <f>IF(#REF!="","",#REF!)</f>
        <v>#REF!</v>
      </c>
      <c r="I2791" s="385" t="str">
        <f t="shared" si="484"/>
        <v/>
      </c>
      <c r="J2791" s="386"/>
      <c r="K2791" s="387"/>
      <c r="L2791" s="613" t="e">
        <f>IF(#REF!="","",#REF!)</f>
        <v>#REF!</v>
      </c>
      <c r="M2791" s="613"/>
      <c r="N2791" s="613"/>
      <c r="O2791" s="613"/>
      <c r="P2791" s="613"/>
      <c r="Q2791" s="613"/>
      <c r="R2791" s="613"/>
      <c r="S2791" s="614"/>
      <c r="T2791" s="567"/>
      <c r="U2791" s="416"/>
      <c r="V2791" s="666"/>
      <c r="W2791" s="565"/>
      <c r="X2791" s="23" t="e">
        <f t="shared" si="485"/>
        <v>#REF!</v>
      </c>
      <c r="Y2791" s="7">
        <f t="shared" si="486"/>
        <v>2</v>
      </c>
      <c r="Z2791" s="7" t="e">
        <f t="shared" si="487"/>
        <v>#REF!</v>
      </c>
      <c r="AA2791" s="7" t="e">
        <f t="shared" si="488"/>
        <v>#REF!</v>
      </c>
      <c r="AB2791" s="7" t="e">
        <f>IF(I2791=#REF!,1,2)</f>
        <v>#REF!</v>
      </c>
    </row>
    <row r="2792" spans="1:30" s="7" customFormat="1" ht="17.45" customHeight="1" x14ac:dyDescent="0.15">
      <c r="A2792" s="27" t="e">
        <f t="shared" si="489"/>
        <v>#REF!</v>
      </c>
      <c r="B2792" s="623"/>
      <c r="C2792" s="628"/>
      <c r="D2792" s="631"/>
      <c r="E2792" s="523"/>
      <c r="F2792" s="47" t="e">
        <f>IF(#REF!="","",#REF!)</f>
        <v>#REF!</v>
      </c>
      <c r="G2792" s="49" t="e">
        <f>IF(#REF!="","",#REF!)</f>
        <v>#REF!</v>
      </c>
      <c r="H2792" s="54" t="e">
        <f>IF(#REF!="","",#REF!)</f>
        <v>#REF!</v>
      </c>
      <c r="I2792" s="385" t="str">
        <f t="shared" si="484"/>
        <v/>
      </c>
      <c r="J2792" s="386"/>
      <c r="K2792" s="387"/>
      <c r="L2792" s="613" t="e">
        <f>IF(#REF!="","",#REF!)</f>
        <v>#REF!</v>
      </c>
      <c r="M2792" s="613"/>
      <c r="N2792" s="613"/>
      <c r="O2792" s="613"/>
      <c r="P2792" s="613"/>
      <c r="Q2792" s="613"/>
      <c r="R2792" s="613"/>
      <c r="S2792" s="614"/>
      <c r="T2792" s="567"/>
      <c r="U2792" s="416"/>
      <c r="V2792" s="666"/>
      <c r="W2792" s="565"/>
      <c r="X2792" s="23" t="e">
        <f t="shared" si="485"/>
        <v>#REF!</v>
      </c>
      <c r="Y2792" s="7">
        <f t="shared" si="486"/>
        <v>2</v>
      </c>
      <c r="Z2792" s="7" t="e">
        <f t="shared" si="487"/>
        <v>#REF!</v>
      </c>
      <c r="AA2792" s="7" t="e">
        <f t="shared" si="488"/>
        <v>#REF!</v>
      </c>
      <c r="AB2792" s="7" t="e">
        <f>IF(I2792=#REF!,1,2)</f>
        <v>#REF!</v>
      </c>
    </row>
    <row r="2793" spans="1:30" s="7" customFormat="1" ht="17.45" customHeight="1" x14ac:dyDescent="0.15">
      <c r="A2793" s="27" t="e">
        <f t="shared" si="489"/>
        <v>#REF!</v>
      </c>
      <c r="B2793" s="623"/>
      <c r="C2793" s="628"/>
      <c r="D2793" s="631"/>
      <c r="E2793" s="523"/>
      <c r="F2793" s="47" t="e">
        <f>IF(#REF!="","",#REF!)</f>
        <v>#REF!</v>
      </c>
      <c r="G2793" s="49" t="e">
        <f>IF(#REF!="","",#REF!)</f>
        <v>#REF!</v>
      </c>
      <c r="H2793" s="54" t="e">
        <f>IF(#REF!="","",#REF!)</f>
        <v>#REF!</v>
      </c>
      <c r="I2793" s="385" t="str">
        <f t="shared" si="484"/>
        <v/>
      </c>
      <c r="J2793" s="386"/>
      <c r="K2793" s="387"/>
      <c r="L2793" s="613" t="e">
        <f>IF(#REF!="","",#REF!)</f>
        <v>#REF!</v>
      </c>
      <c r="M2793" s="613"/>
      <c r="N2793" s="613"/>
      <c r="O2793" s="613"/>
      <c r="P2793" s="613"/>
      <c r="Q2793" s="613"/>
      <c r="R2793" s="613"/>
      <c r="S2793" s="614"/>
      <c r="T2793" s="567"/>
      <c r="U2793" s="416"/>
      <c r="V2793" s="666"/>
      <c r="W2793" s="565"/>
      <c r="X2793" s="23" t="e">
        <f t="shared" si="485"/>
        <v>#REF!</v>
      </c>
      <c r="Y2793" s="7">
        <f t="shared" si="486"/>
        <v>2</v>
      </c>
      <c r="Z2793" s="7" t="e">
        <f t="shared" si="487"/>
        <v>#REF!</v>
      </c>
      <c r="AA2793" s="7" t="e">
        <f t="shared" si="488"/>
        <v>#REF!</v>
      </c>
      <c r="AB2793" s="7" t="e">
        <f>IF(I2793=#REF!,1,2)</f>
        <v>#REF!</v>
      </c>
    </row>
    <row r="2794" spans="1:30" s="7" customFormat="1" ht="17.45" customHeight="1" thickBot="1" x14ac:dyDescent="0.2">
      <c r="A2794" s="27" t="e">
        <f t="shared" si="489"/>
        <v>#REF!</v>
      </c>
      <c r="B2794" s="623"/>
      <c r="C2794" s="628"/>
      <c r="D2794" s="631"/>
      <c r="E2794" s="523"/>
      <c r="F2794" s="47" t="e">
        <f>IF(#REF!="","",#REF!)</f>
        <v>#REF!</v>
      </c>
      <c r="G2794" s="49" t="e">
        <f>IF(#REF!="","",#REF!)</f>
        <v>#REF!</v>
      </c>
      <c r="H2794" s="54" t="e">
        <f>IF(#REF!="","",#REF!)</f>
        <v>#REF!</v>
      </c>
      <c r="I2794" s="385" t="str">
        <f t="shared" si="484"/>
        <v/>
      </c>
      <c r="J2794" s="386"/>
      <c r="K2794" s="387"/>
      <c r="L2794" s="613" t="e">
        <f>IF(#REF!="","",#REF!)</f>
        <v>#REF!</v>
      </c>
      <c r="M2794" s="613"/>
      <c r="N2794" s="613"/>
      <c r="O2794" s="613"/>
      <c r="P2794" s="613"/>
      <c r="Q2794" s="613"/>
      <c r="R2794" s="613"/>
      <c r="S2794" s="614"/>
      <c r="T2794" s="668"/>
      <c r="U2794" s="416"/>
      <c r="V2794" s="666"/>
      <c r="W2794" s="565"/>
      <c r="X2794" s="23" t="e">
        <f t="shared" si="485"/>
        <v>#REF!</v>
      </c>
      <c r="Y2794" s="7">
        <f t="shared" si="486"/>
        <v>2</v>
      </c>
      <c r="Z2794" s="7" t="e">
        <f t="shared" si="487"/>
        <v>#REF!</v>
      </c>
      <c r="AA2794" s="7" t="e">
        <f t="shared" si="488"/>
        <v>#REF!</v>
      </c>
      <c r="AB2794" s="7" t="e">
        <f>IF(I2794=#REF!,1,2)</f>
        <v>#REF!</v>
      </c>
    </row>
    <row r="2795" spans="1:30" s="7" customFormat="1" ht="36" customHeight="1" thickBot="1" x14ac:dyDescent="0.2">
      <c r="A2795" s="13"/>
      <c r="B2795" s="623"/>
      <c r="C2795" s="628"/>
      <c r="D2795" s="631"/>
      <c r="E2795" s="508" t="s">
        <v>240</v>
      </c>
      <c r="F2795" s="511" t="s">
        <v>206</v>
      </c>
      <c r="G2795" s="435"/>
      <c r="H2795" s="434" t="s">
        <v>207</v>
      </c>
      <c r="I2795" s="435"/>
      <c r="J2795" s="435"/>
      <c r="K2795" s="435"/>
      <c r="L2795" s="436" t="s">
        <v>208</v>
      </c>
      <c r="M2795" s="436"/>
      <c r="N2795" s="436"/>
      <c r="O2795" s="669" t="s">
        <v>209</v>
      </c>
      <c r="P2795" s="670"/>
      <c r="Q2795" s="512" t="s">
        <v>210</v>
      </c>
      <c r="R2795" s="38" t="s">
        <v>206</v>
      </c>
      <c r="S2795" s="39" t="s">
        <v>202</v>
      </c>
      <c r="T2795" s="44" t="s">
        <v>211</v>
      </c>
      <c r="U2795" s="416"/>
      <c r="V2795" s="666"/>
      <c r="W2795" s="565"/>
      <c r="X2795" s="28"/>
      <c r="Y2795" s="21" t="s">
        <v>212</v>
      </c>
      <c r="Z2795" s="21" t="s">
        <v>210</v>
      </c>
      <c r="AB2795" s="45" t="s">
        <v>213</v>
      </c>
      <c r="AC2795" s="45" t="s">
        <v>214</v>
      </c>
      <c r="AD2795" s="22"/>
    </row>
    <row r="2796" spans="1:30" s="7" customFormat="1" ht="15" customHeight="1" x14ac:dyDescent="0.15">
      <c r="A2796" s="29"/>
      <c r="B2796" s="623"/>
      <c r="C2796" s="628"/>
      <c r="D2796" s="631"/>
      <c r="E2796" s="509"/>
      <c r="F2796" s="515" t="e">
        <f>IF(#REF!="","",#REF!)</f>
        <v>#REF!</v>
      </c>
      <c r="G2796" s="516"/>
      <c r="H2796" s="439" t="e">
        <f>IF(#REF!="","",#REF!)</f>
        <v>#REF!</v>
      </c>
      <c r="I2796" s="440"/>
      <c r="J2796" s="440"/>
      <c r="K2796" s="440"/>
      <c r="L2796" s="441" t="e">
        <f>IF(#REF!="","",#REF!)</f>
        <v>#REF!</v>
      </c>
      <c r="M2796" s="442"/>
      <c r="N2796" s="442"/>
      <c r="O2796" s="443" t="e">
        <f>SUM($L2796:$N2798)</f>
        <v>#REF!</v>
      </c>
      <c r="P2796" s="444"/>
      <c r="Q2796" s="513"/>
      <c r="R2796" s="42" t="e">
        <f>IF(#REF!="","",#REF!)</f>
        <v>#REF!</v>
      </c>
      <c r="S2796" s="40" t="e">
        <f>IF(#REF!="","",#REF!)</f>
        <v>#REF!</v>
      </c>
      <c r="T2796" s="617" t="e">
        <f>SUM($S2796:$S2798)</f>
        <v>#REF!</v>
      </c>
      <c r="U2796" s="416"/>
      <c r="V2796" s="666"/>
      <c r="W2796" s="565"/>
      <c r="X2796" s="23" t="e">
        <f>IF(OR(Y2796=2,Z2796=2,AB2796=2,AC2796=2),"入力不備あり","")</f>
        <v>#REF!</v>
      </c>
      <c r="Y2796" s="41" t="e">
        <f>IF(AND(F2796="",H2796="",L2796=""),"",IF(AND(F2796&lt;&gt;"",F2796&gt;0,L2796&lt;&gt;"",L2796&gt;0,H2796="○"),"",2))</f>
        <v>#REF!</v>
      </c>
      <c r="Z2796" s="41" t="e">
        <f>IF(AND(R2796="",S2796=""),"",IF(AND(R2796&gt;0,R2796&lt;&gt;"",S2796&gt;0,S2796&lt;&gt;""),"",2))</f>
        <v>#REF!</v>
      </c>
      <c r="AA2796" s="30"/>
      <c r="AB2796" s="7" t="e">
        <f>IF(AND(O2796=0,#REF!=0),"",IF(O2796=#REF!,1,2))</f>
        <v>#REF!</v>
      </c>
      <c r="AC2796" s="7" t="e">
        <f>IF(AND(T2796=0,#REF!=0),"",IF(T2796=#REF!,1,2))</f>
        <v>#REF!</v>
      </c>
    </row>
    <row r="2797" spans="1:30" s="7" customFormat="1" ht="15" customHeight="1" x14ac:dyDescent="0.15">
      <c r="A2797" s="29"/>
      <c r="B2797" s="623"/>
      <c r="C2797" s="628"/>
      <c r="D2797" s="631"/>
      <c r="E2797" s="509"/>
      <c r="F2797" s="500" t="e">
        <f>IF(#REF!="","",#REF!)</f>
        <v>#REF!</v>
      </c>
      <c r="G2797" s="501"/>
      <c r="H2797" s="448" t="e">
        <f>IF(#REF!="","",#REF!)</f>
        <v>#REF!</v>
      </c>
      <c r="I2797" s="449"/>
      <c r="J2797" s="449"/>
      <c r="K2797" s="449"/>
      <c r="L2797" s="450" t="e">
        <f>IF(#REF!="","",#REF!)</f>
        <v>#REF!</v>
      </c>
      <c r="M2797" s="451"/>
      <c r="N2797" s="451"/>
      <c r="O2797" s="445"/>
      <c r="P2797" s="444"/>
      <c r="Q2797" s="513"/>
      <c r="R2797" s="42" t="e">
        <f>IF(#REF!="","",#REF!)</f>
        <v>#REF!</v>
      </c>
      <c r="S2797" s="40" t="e">
        <f>IF(#REF!="","",#REF!)</f>
        <v>#REF!</v>
      </c>
      <c r="T2797" s="618"/>
      <c r="U2797" s="416"/>
      <c r="V2797" s="666"/>
      <c r="W2797" s="565"/>
      <c r="X2797" s="23" t="e">
        <f>IF(OR(Y2797=2,Z2797=2),"入力不備あり","")</f>
        <v>#REF!</v>
      </c>
      <c r="Y2797" s="41" t="e">
        <f>IF(AND(F2797="",H2797="",L2797=""),"",IF(AND(F2797&lt;&gt;"",F2797&gt;0,L2797&lt;&gt;"",L2797&gt;0,H2797="○"),"",2))</f>
        <v>#REF!</v>
      </c>
      <c r="Z2797" s="41" t="e">
        <f t="shared" ref="Z2797:Z2798" si="490">IF(AND(R2797="",S2797=""),"",IF(AND(R2797&gt;0,R2797&lt;&gt;"",S2797&gt;0,S2797&lt;&gt;""),"",2))</f>
        <v>#REF!</v>
      </c>
      <c r="AA2797" s="30"/>
    </row>
    <row r="2798" spans="1:30" s="7" customFormat="1" ht="15" customHeight="1" thickBot="1" x14ac:dyDescent="0.2">
      <c r="A2798" s="29"/>
      <c r="B2798" s="623"/>
      <c r="C2798" s="628"/>
      <c r="D2798" s="631"/>
      <c r="E2798" s="615"/>
      <c r="F2798" s="620" t="e">
        <f>IF(#REF!="","",#REF!)</f>
        <v>#REF!</v>
      </c>
      <c r="G2798" s="621"/>
      <c r="H2798" s="640" t="e">
        <f>IF(#REF!="","",#REF!)</f>
        <v>#REF!</v>
      </c>
      <c r="I2798" s="641"/>
      <c r="J2798" s="641"/>
      <c r="K2798" s="641"/>
      <c r="L2798" s="642" t="e">
        <f>IF(#REF!="","",#REF!)</f>
        <v>#REF!</v>
      </c>
      <c r="M2798" s="643"/>
      <c r="N2798" s="643"/>
      <c r="O2798" s="663"/>
      <c r="P2798" s="664"/>
      <c r="Q2798" s="616"/>
      <c r="R2798" s="59" t="e">
        <f>IF(#REF!="","",#REF!)</f>
        <v>#REF!</v>
      </c>
      <c r="S2798" s="60" t="e">
        <f>IF(#REF!="","",#REF!)</f>
        <v>#REF!</v>
      </c>
      <c r="T2798" s="619"/>
      <c r="U2798" s="416"/>
      <c r="V2798" s="666"/>
      <c r="W2798" s="565"/>
      <c r="X2798" s="23" t="e">
        <f>IF(OR(Y2798=2,Z2798=2),"入力不備あり","")</f>
        <v>#REF!</v>
      </c>
      <c r="Y2798" s="41" t="e">
        <f>IF(AND(F2798="",H2798="",L2798=""),"",IF(AND(F2798&lt;&gt;"",F2798&gt;0,L2798&lt;&gt;"",L2798&gt;0,H2798="○"),"",2))</f>
        <v>#REF!</v>
      </c>
      <c r="Z2798" s="41" t="e">
        <f t="shared" si="490"/>
        <v>#REF!</v>
      </c>
      <c r="AA2798" s="30"/>
    </row>
    <row r="2799" spans="1:30" s="7" customFormat="1" ht="27.6" customHeight="1" x14ac:dyDescent="0.15">
      <c r="A2799" s="320"/>
      <c r="B2799" s="624"/>
      <c r="C2799" s="326" t="s">
        <v>215</v>
      </c>
      <c r="D2799" s="327"/>
      <c r="E2799" s="608" t="e">
        <f>IF(#REF!="","",#REF!)</f>
        <v>#REF!</v>
      </c>
      <c r="F2799" s="609"/>
      <c r="G2799" s="609"/>
      <c r="H2799" s="609"/>
      <c r="I2799" s="609"/>
      <c r="J2799" s="609"/>
      <c r="K2799" s="609"/>
      <c r="L2799" s="609"/>
      <c r="M2799" s="609"/>
      <c r="N2799" s="609"/>
      <c r="O2799" s="609"/>
      <c r="P2799" s="609"/>
      <c r="Q2799" s="609"/>
      <c r="R2799" s="609"/>
      <c r="S2799" s="609"/>
      <c r="T2799" s="609"/>
      <c r="U2799" s="609"/>
      <c r="V2799" s="609"/>
      <c r="W2799" s="610"/>
    </row>
    <row r="2800" spans="1:30" s="7" customFormat="1" ht="27.6" customHeight="1" thickBot="1" x14ac:dyDescent="0.2">
      <c r="A2800" s="320"/>
      <c r="B2800" s="624"/>
      <c r="C2800" s="326" t="s">
        <v>216</v>
      </c>
      <c r="D2800" s="327"/>
      <c r="E2800" s="608" t="e">
        <f>IF(#REF!="","",#REF!)</f>
        <v>#REF!</v>
      </c>
      <c r="F2800" s="609"/>
      <c r="G2800" s="609"/>
      <c r="H2800" s="609"/>
      <c r="I2800" s="609"/>
      <c r="J2800" s="609"/>
      <c r="K2800" s="609"/>
      <c r="L2800" s="609"/>
      <c r="M2800" s="609"/>
      <c r="N2800" s="609"/>
      <c r="O2800" s="609"/>
      <c r="P2800" s="609"/>
      <c r="Q2800" s="609"/>
      <c r="R2800" s="611"/>
      <c r="S2800" s="611"/>
      <c r="T2800" s="611"/>
      <c r="U2800" s="611"/>
      <c r="V2800" s="611"/>
      <c r="W2800" s="612"/>
    </row>
    <row r="2801" spans="1:33" s="7" customFormat="1" ht="18.600000000000001" customHeight="1" x14ac:dyDescent="0.15">
      <c r="A2801" s="320"/>
      <c r="B2801" s="624"/>
      <c r="C2801" s="332" t="s">
        <v>217</v>
      </c>
      <c r="D2801" s="333"/>
      <c r="E2801" s="333"/>
      <c r="F2801" s="334"/>
      <c r="G2801" s="377" t="s">
        <v>218</v>
      </c>
      <c r="H2801" s="378"/>
      <c r="I2801" s="378"/>
      <c r="J2801" s="378"/>
      <c r="K2801" s="378"/>
      <c r="L2801" s="378"/>
      <c r="M2801" s="378"/>
      <c r="N2801" s="378"/>
      <c r="O2801" s="378"/>
      <c r="P2801" s="378"/>
      <c r="Q2801" s="378"/>
      <c r="R2801" s="389" t="e">
        <f>IF(X2801&lt;&gt;"","","【入力内容確認欄】以下を確認し【作業用】事業計画書(間接)シートを修正願います。")</f>
        <v>#REF!</v>
      </c>
      <c r="S2801" s="632"/>
      <c r="T2801" s="632"/>
      <c r="U2801" s="632"/>
      <c r="V2801" s="632"/>
      <c r="W2801" s="633"/>
      <c r="X2801" s="68" t="e">
        <f>IF(AND(R2804="",R2805="",R2806="",R2807="",R2808="",R2809=""),"左の市区町村に係る入力が完了しました。今一度、記載内容をご確認ください。","")</f>
        <v>#REF!</v>
      </c>
    </row>
    <row r="2802" spans="1:33" s="7" customFormat="1" ht="9" customHeight="1" x14ac:dyDescent="0.15">
      <c r="A2802" s="320"/>
      <c r="B2802" s="624"/>
      <c r="C2802" s="335"/>
      <c r="D2802" s="336"/>
      <c r="E2802" s="336"/>
      <c r="F2802" s="337"/>
      <c r="G2802" s="379"/>
      <c r="H2802" s="380"/>
      <c r="I2802" s="380"/>
      <c r="J2802" s="380"/>
      <c r="K2802" s="380"/>
      <c r="L2802" s="380"/>
      <c r="M2802" s="380"/>
      <c r="N2802" s="380"/>
      <c r="O2802" s="380"/>
      <c r="P2802" s="380"/>
      <c r="Q2802" s="380"/>
      <c r="R2802" s="634"/>
      <c r="S2802" s="635"/>
      <c r="T2802" s="635"/>
      <c r="U2802" s="635"/>
      <c r="V2802" s="635"/>
      <c r="W2802" s="636"/>
    </row>
    <row r="2803" spans="1:33" s="7" customFormat="1" ht="9" customHeight="1" thickBot="1" x14ac:dyDescent="0.2">
      <c r="A2803" s="320"/>
      <c r="B2803" s="624"/>
      <c r="C2803" s="335"/>
      <c r="D2803" s="336"/>
      <c r="E2803" s="336"/>
      <c r="F2803" s="337"/>
      <c r="G2803" s="381"/>
      <c r="H2803" s="382"/>
      <c r="I2803" s="382"/>
      <c r="J2803" s="382"/>
      <c r="K2803" s="382"/>
      <c r="L2803" s="382"/>
      <c r="M2803" s="382"/>
      <c r="N2803" s="382"/>
      <c r="O2803" s="382"/>
      <c r="P2803" s="382"/>
      <c r="Q2803" s="382"/>
      <c r="R2803" s="637"/>
      <c r="S2803" s="638"/>
      <c r="T2803" s="638"/>
      <c r="U2803" s="638"/>
      <c r="V2803" s="638"/>
      <c r="W2803" s="639"/>
    </row>
    <row r="2804" spans="1:33" s="7" customFormat="1" ht="17.45" customHeight="1" x14ac:dyDescent="0.15">
      <c r="A2804" s="320"/>
      <c r="B2804" s="624"/>
      <c r="C2804" s="335"/>
      <c r="D2804" s="336"/>
      <c r="E2804" s="336"/>
      <c r="F2804" s="337"/>
      <c r="G2804" s="398" t="e">
        <f>IF(#REF!="","",#REF!)</f>
        <v>#REF!</v>
      </c>
      <c r="H2804" s="399"/>
      <c r="I2804" s="399"/>
      <c r="J2804" s="399"/>
      <c r="K2804" s="399"/>
      <c r="L2804" s="399"/>
      <c r="M2804" s="399"/>
      <c r="N2804" s="399"/>
      <c r="O2804" s="399"/>
      <c r="P2804" s="399"/>
      <c r="Q2804" s="399"/>
      <c r="R2804" s="646" t="e" cm="1">
        <f t="array" ref="R2804">IF(AND(X2773:X2798="",A2775:A2798=""),"","・報酬・期末勤勉手当・交通費・合計額・都道府県/国の補助金額のいずれかに不備あり。")</f>
        <v>#REF!</v>
      </c>
      <c r="S2804" s="647"/>
      <c r="T2804" s="647"/>
      <c r="U2804" s="647"/>
      <c r="V2804" s="647"/>
      <c r="W2804" s="648"/>
    </row>
    <row r="2805" spans="1:33" s="7" customFormat="1" ht="17.45" customHeight="1" x14ac:dyDescent="0.15">
      <c r="A2805" s="320"/>
      <c r="B2805" s="624"/>
      <c r="C2805" s="335"/>
      <c r="D2805" s="336"/>
      <c r="E2805" s="336"/>
      <c r="F2805" s="337"/>
      <c r="G2805" s="374" t="s">
        <v>219</v>
      </c>
      <c r="H2805" s="388"/>
      <c r="I2805" s="388"/>
      <c r="J2805" s="388"/>
      <c r="K2805" s="388"/>
      <c r="L2805" s="388"/>
      <c r="M2805" s="388"/>
      <c r="N2805" s="388"/>
      <c r="O2805" s="388"/>
      <c r="P2805" s="388"/>
      <c r="Q2805" s="388"/>
      <c r="R2805" s="367" t="str">
        <f>IF(A2771="市町村名×","・【C列】市区町村名：未入力または不備あり。","")</f>
        <v>・【C列】市区町村名：未入力または不備あり。</v>
      </c>
      <c r="S2805" s="644"/>
      <c r="T2805" s="644"/>
      <c r="U2805" s="644"/>
      <c r="V2805" s="644"/>
      <c r="W2805" s="645"/>
    </row>
    <row r="2806" spans="1:33" s="7" customFormat="1" ht="17.45" customHeight="1" x14ac:dyDescent="0.15">
      <c r="A2806" s="320"/>
      <c r="B2806" s="624"/>
      <c r="C2806" s="338"/>
      <c r="D2806" s="339"/>
      <c r="E2806" s="339"/>
      <c r="F2806" s="340"/>
      <c r="G2806" s="364" t="e">
        <f>IF(#REF!="","",#REF!)</f>
        <v>#REF!</v>
      </c>
      <c r="H2806" s="365"/>
      <c r="I2806" s="365"/>
      <c r="J2806" s="366"/>
      <c r="K2806" s="366"/>
      <c r="L2806" s="366"/>
      <c r="M2806" s="366"/>
      <c r="N2806" s="366"/>
      <c r="O2806" s="366"/>
      <c r="P2806" s="366"/>
      <c r="Q2806" s="366"/>
      <c r="R2806" s="367" t="e">
        <f>IF(OR(AF2775=2,NOT(AND(V2773&gt;0.3*U2773,V2773&lt;0.4*U2773,V2773&gt;=W2773))),"・【V列】都道府県補助額：未入力または不備あり。","")</f>
        <v>#REF!</v>
      </c>
      <c r="S2806" s="644"/>
      <c r="T2806" s="644"/>
      <c r="U2806" s="644"/>
      <c r="V2806" s="644"/>
      <c r="W2806" s="645"/>
    </row>
    <row r="2807" spans="1:33" s="7" customFormat="1" ht="17.45" customHeight="1" x14ac:dyDescent="0.15">
      <c r="A2807" s="320"/>
      <c r="B2807" s="624"/>
      <c r="C2807" s="348" t="s">
        <v>241</v>
      </c>
      <c r="D2807" s="349"/>
      <c r="E2807" s="349"/>
      <c r="F2807" s="350"/>
      <c r="G2807" s="372" t="s">
        <v>221</v>
      </c>
      <c r="H2807" s="373"/>
      <c r="I2807" s="373"/>
      <c r="J2807" s="372" t="s">
        <v>222</v>
      </c>
      <c r="K2807" s="373"/>
      <c r="L2807" s="373"/>
      <c r="M2807" s="373"/>
      <c r="N2807" s="374" t="s">
        <v>223</v>
      </c>
      <c r="O2807" s="366"/>
      <c r="P2807" s="366"/>
      <c r="Q2807" s="366"/>
      <c r="R2807" s="341" t="e">
        <f>IF(AND(W2773&lt;=U2773/3,MOD(W2773,1000)=0,NOT(W2773=0),AG2775=1),"","・【W列】国庫補助希望額に不備あり。")</f>
        <v>#REF!</v>
      </c>
      <c r="S2807" s="649"/>
      <c r="T2807" s="649"/>
      <c r="U2807" s="649"/>
      <c r="V2807" s="649"/>
      <c r="W2807" s="650"/>
    </row>
    <row r="2808" spans="1:33" s="7" customFormat="1" ht="17.45" customHeight="1" x14ac:dyDescent="0.15">
      <c r="A2808" s="320"/>
      <c r="B2808" s="624"/>
      <c r="C2808" s="370"/>
      <c r="D2808" s="371"/>
      <c r="E2808" s="371"/>
      <c r="F2808" s="371"/>
      <c r="G2808" s="364" t="e">
        <f>IF(#REF!="","",#REF!)</f>
        <v>#REF!</v>
      </c>
      <c r="H2808" s="375"/>
      <c r="I2808" s="376"/>
      <c r="J2808" s="364" t="e">
        <f>IF(#REF!="","",#REF!)</f>
        <v>#REF!</v>
      </c>
      <c r="K2808" s="375"/>
      <c r="L2808" s="375"/>
      <c r="M2808" s="376"/>
      <c r="N2808" s="364" t="e">
        <f>IF(#REF!="","",#REF!)</f>
        <v>#REF!</v>
      </c>
      <c r="O2808" s="375"/>
      <c r="P2808" s="375"/>
      <c r="Q2808" s="375"/>
      <c r="R2808" s="651" t="e">
        <f>IF(AND(SUM(F2796:G2798)&lt;=D2773,SUM(R2796:R2798)&lt;=D2773),"","・報酬の「配置人数」には年間を通じた配置予定人数を記載してください。(※１)及び記入例参照")</f>
        <v>#REF!</v>
      </c>
      <c r="S2808" s="652"/>
      <c r="T2808" s="652"/>
      <c r="U2808" s="652"/>
      <c r="V2808" s="652"/>
      <c r="W2808" s="653"/>
      <c r="X2808" s="31" t="str">
        <f>IF(AND(O2808="○",T2808="○"),"①か②の",IF(AND(O2808="―",T2808="―"),"エラー",""))</f>
        <v/>
      </c>
    </row>
    <row r="2809" spans="1:33" s="7" customFormat="1" ht="17.45" customHeight="1" x14ac:dyDescent="0.15">
      <c r="A2809" s="320"/>
      <c r="B2809" s="624"/>
      <c r="C2809" s="348" t="s">
        <v>224</v>
      </c>
      <c r="D2809" s="349"/>
      <c r="E2809" s="349"/>
      <c r="F2809" s="350"/>
      <c r="G2809" s="354" t="s">
        <v>225</v>
      </c>
      <c r="H2809" s="354"/>
      <c r="I2809" s="354"/>
      <c r="J2809" s="355" t="s">
        <v>242</v>
      </c>
      <c r="K2809" s="356"/>
      <c r="L2809" s="356"/>
      <c r="M2809" s="356"/>
      <c r="N2809" s="356"/>
      <c r="O2809" s="356"/>
      <c r="P2809" s="356"/>
      <c r="Q2809" s="356"/>
      <c r="R2809" s="651" t="e">
        <f>IF(AND(OR(COUNTIF(J2810,"①*"),COUNTIF(J2810,"②*")),AND(E2799&lt;&gt;"",E2800&lt;&gt;"",G2804="○",G2806="○",G2808="○",J2808="○",N2808="○",G2810="○")),"","・【成果目標】・【成果指標】・【部活動指導員について】・【支給要件の確認】・【部活動指導員の指導状況】・【地域連携・地域移行に資する取組】のいずれかに未入力箇所あり。")</f>
        <v>#REF!</v>
      </c>
      <c r="S2809" s="546"/>
      <c r="T2809" s="546"/>
      <c r="U2809" s="546"/>
      <c r="V2809" s="546"/>
      <c r="W2809" s="547"/>
    </row>
    <row r="2810" spans="1:33" s="7" customFormat="1" ht="26.45" customHeight="1" thickBot="1" x14ac:dyDescent="0.2">
      <c r="A2810" s="320"/>
      <c r="B2810" s="625"/>
      <c r="C2810" s="351"/>
      <c r="D2810" s="352"/>
      <c r="E2810" s="352"/>
      <c r="F2810" s="353"/>
      <c r="G2810" s="363" t="e">
        <f>IF(#REF!="","",#REF!)</f>
        <v>#REF!</v>
      </c>
      <c r="H2810" s="363"/>
      <c r="I2810" s="363"/>
      <c r="J2810" s="657" t="e">
        <f>IF(#REF!="","",#REF!)</f>
        <v>#REF!</v>
      </c>
      <c r="K2810" s="658"/>
      <c r="L2810" s="658"/>
      <c r="M2810" s="658"/>
      <c r="N2810" s="658"/>
      <c r="O2810" s="658"/>
      <c r="P2810" s="658"/>
      <c r="Q2810" s="658"/>
      <c r="R2810" s="654"/>
      <c r="S2810" s="655"/>
      <c r="T2810" s="655"/>
      <c r="U2810" s="655"/>
      <c r="V2810" s="655"/>
      <c r="W2810" s="656"/>
      <c r="X2810" s="31" t="str">
        <f>IF(AND(O2810="○",T2810="○"),"①か②の",IF(AND(O2810="―",T2810="―"),"エラー",""))</f>
        <v/>
      </c>
    </row>
    <row r="2811" spans="1:33" s="7" customFormat="1" ht="26.45" customHeight="1" x14ac:dyDescent="0.15">
      <c r="A2811" s="24" t="str">
        <f>IF(OR(COUNTIF(C2813,"*区"),COUNTIF(C2813,"*市"),COUNTIF(C2813,"*町"),COUNTIF(C2813,"*村"),COUNTIF(C2813,"*組合")),"○","市町村名×")</f>
        <v>市町村名×</v>
      </c>
      <c r="B2811" s="490" t="s">
        <v>106</v>
      </c>
      <c r="C2811" s="659" t="s">
        <v>236</v>
      </c>
      <c r="D2811" s="661" t="s">
        <v>237</v>
      </c>
      <c r="E2811" s="409" t="s">
        <v>191</v>
      </c>
      <c r="F2811" s="410"/>
      <c r="G2811" s="410"/>
      <c r="H2811" s="410"/>
      <c r="I2811" s="410"/>
      <c r="J2811" s="410"/>
      <c r="K2811" s="410"/>
      <c r="L2811" s="410"/>
      <c r="M2811" s="410"/>
      <c r="N2811" s="410"/>
      <c r="O2811" s="410"/>
      <c r="P2811" s="410"/>
      <c r="Q2811" s="410"/>
      <c r="R2811" s="410"/>
      <c r="S2811" s="410"/>
      <c r="T2811" s="410"/>
      <c r="U2811" s="492" t="s">
        <v>192</v>
      </c>
      <c r="V2811" s="492" t="s">
        <v>238</v>
      </c>
      <c r="W2811" s="517" t="s">
        <v>193</v>
      </c>
      <c r="X2811" s="25" t="e">
        <f>IF(OR(AF2815=2,NOT(AND(V2813&gt;0.3*U2813,V2813&lt;0.4*U2813,V2813&gt;=W2813))),"※３参照：【Ｕ列】都道府県補助額を確認してください","")</f>
        <v>#REF!</v>
      </c>
      <c r="Y2811" s="26"/>
    </row>
    <row r="2812" spans="1:33" s="7" customFormat="1" ht="21.6" customHeight="1" thickBot="1" x14ac:dyDescent="0.2">
      <c r="A2812" s="24" t="str">
        <f>IF(B2813="都道府県確認欄","No.不備","")</f>
        <v/>
      </c>
      <c r="B2812" s="491"/>
      <c r="C2812" s="660"/>
      <c r="D2812" s="662"/>
      <c r="E2812" s="411"/>
      <c r="F2812" s="412"/>
      <c r="G2812" s="412"/>
      <c r="H2812" s="412"/>
      <c r="I2812" s="412"/>
      <c r="J2812" s="412"/>
      <c r="K2812" s="412"/>
      <c r="L2812" s="412"/>
      <c r="M2812" s="412"/>
      <c r="N2812" s="412"/>
      <c r="O2812" s="412"/>
      <c r="P2812" s="412"/>
      <c r="Q2812" s="412"/>
      <c r="R2812" s="412"/>
      <c r="S2812" s="412"/>
      <c r="T2812" s="412"/>
      <c r="U2812" s="493"/>
      <c r="V2812" s="493"/>
      <c r="W2812" s="518"/>
      <c r="X2812" s="25" t="e">
        <f>IF(AND(W2813&lt;=U2813/3,MOD(W2813,1000)=0,NOT(W2813=0),AG2815=1),"","※３参照：【Ｖ列】国庫補助希望額を確認してください。")</f>
        <v>#REF!</v>
      </c>
      <c r="Y2812" s="26"/>
    </row>
    <row r="2813" spans="1:33" s="7" customFormat="1" ht="24" customHeight="1" x14ac:dyDescent="0.15">
      <c r="A2813" s="14"/>
      <c r="B2813" s="622" t="str">
        <f>IFERROR(IF(OR(COUNTIF(C2813,"*区"),COUNTIF(C2813,"*市"),COUNTIF(C2813,"*町"),COUNTIF(C2813,"*村"),COUNTIF(C2813,"*組合")),B2773+1,"－"),"都道府県確認欄")</f>
        <v>－</v>
      </c>
      <c r="C2813" s="626" t="e">
        <f>#REF!</f>
        <v>#REF!</v>
      </c>
      <c r="D2813" s="629" t="e">
        <f>SUM($F2815:$F2834)</f>
        <v>#REF!</v>
      </c>
      <c r="E2813" s="523" t="s">
        <v>194</v>
      </c>
      <c r="F2813" s="524" t="s">
        <v>195</v>
      </c>
      <c r="G2813" s="526" t="s">
        <v>196</v>
      </c>
      <c r="H2813" s="528" t="s">
        <v>197</v>
      </c>
      <c r="I2813" s="423" t="s">
        <v>198</v>
      </c>
      <c r="J2813" s="424"/>
      <c r="K2813" s="425"/>
      <c r="L2813" s="429" t="s">
        <v>100</v>
      </c>
      <c r="M2813" s="430"/>
      <c r="N2813" s="430"/>
      <c r="O2813" s="430"/>
      <c r="P2813" s="430"/>
      <c r="Q2813" s="430"/>
      <c r="R2813" s="430"/>
      <c r="S2813" s="431"/>
      <c r="T2813" s="413" t="s">
        <v>199</v>
      </c>
      <c r="U2813" s="415" t="e">
        <f>SUM($T2815,$O2836,$T2836)</f>
        <v>#REF!</v>
      </c>
      <c r="V2813" s="665" t="e">
        <f>#REF!</f>
        <v>#REF!</v>
      </c>
      <c r="W2813" s="667" t="e">
        <f>#REF!</f>
        <v>#REF!</v>
      </c>
      <c r="X2813" s="23" t="e">
        <f>IF(AND(AD2815=1,AE2815=1,AF2815=1,AG2815=1),"","入力不備あり")</f>
        <v>#REF!</v>
      </c>
      <c r="Y2813" s="26"/>
    </row>
    <row r="2814" spans="1:33" s="7" customFormat="1" ht="12.6" customHeight="1" thickBot="1" x14ac:dyDescent="0.2">
      <c r="A2814" s="14"/>
      <c r="B2814" s="623"/>
      <c r="C2814" s="627"/>
      <c r="D2814" s="630"/>
      <c r="E2814" s="523"/>
      <c r="F2814" s="525"/>
      <c r="G2814" s="527"/>
      <c r="H2814" s="529"/>
      <c r="I2814" s="426"/>
      <c r="J2814" s="427"/>
      <c r="K2814" s="428"/>
      <c r="L2814" s="432"/>
      <c r="M2814" s="432"/>
      <c r="N2814" s="432"/>
      <c r="O2814" s="432"/>
      <c r="P2814" s="432"/>
      <c r="Q2814" s="432"/>
      <c r="R2814" s="432"/>
      <c r="S2814" s="433"/>
      <c r="T2814" s="414"/>
      <c r="U2814" s="416"/>
      <c r="V2814" s="666"/>
      <c r="W2814" s="565"/>
      <c r="X2814" s="26"/>
      <c r="Y2814" s="7" t="s">
        <v>180</v>
      </c>
      <c r="Z2814" s="7" t="s">
        <v>200</v>
      </c>
      <c r="AA2814" s="7" t="s">
        <v>201</v>
      </c>
      <c r="AB2814" s="7" t="s">
        <v>202</v>
      </c>
      <c r="AD2814" s="7" t="s">
        <v>203</v>
      </c>
      <c r="AE2814" s="7" t="s">
        <v>107</v>
      </c>
      <c r="AF2814" s="7" t="s">
        <v>239</v>
      </c>
      <c r="AG2814" s="7" t="s">
        <v>204</v>
      </c>
    </row>
    <row r="2815" spans="1:33" s="7" customFormat="1" ht="17.45" customHeight="1" x14ac:dyDescent="0.15">
      <c r="A2815" s="27" t="e">
        <f>IF(AND(F2815&lt;&gt;"",G2815&lt;&gt;"",H2815&lt;&gt;"",I2815&lt;&gt;""),"","入力不備あり")</f>
        <v>#REF!</v>
      </c>
      <c r="B2815" s="623"/>
      <c r="C2815" s="628"/>
      <c r="D2815" s="631"/>
      <c r="E2815" s="523"/>
      <c r="F2815" s="47" t="e">
        <f>IF(#REF!="","",#REF!)</f>
        <v>#REF!</v>
      </c>
      <c r="G2815" s="49" t="e">
        <f>IF(#REF!="","",#REF!)</f>
        <v>#REF!</v>
      </c>
      <c r="H2815" s="54" t="e">
        <f>IF(#REF!="","",#REF!)</f>
        <v>#REF!</v>
      </c>
      <c r="I2815" s="385" t="str">
        <f>IFERROR(INT(G2815*H2815),"")</f>
        <v/>
      </c>
      <c r="J2815" s="386"/>
      <c r="K2815" s="387"/>
      <c r="L2815" s="613" t="e">
        <f>IF(#REF!="","",#REF!)</f>
        <v>#REF!</v>
      </c>
      <c r="M2815" s="613"/>
      <c r="N2815" s="613"/>
      <c r="O2815" s="613"/>
      <c r="P2815" s="613"/>
      <c r="Q2815" s="613"/>
      <c r="R2815" s="613"/>
      <c r="S2815" s="614"/>
      <c r="T2815" s="567">
        <f>SUM($I2815:$K2834)</f>
        <v>0</v>
      </c>
      <c r="U2815" s="416"/>
      <c r="V2815" s="666"/>
      <c r="W2815" s="565"/>
      <c r="X2815" s="23" t="e">
        <f>IF(AND(Y2815=1,Z2815=1,AA2815=1,AB2815=1,AD2815=1,AE2815=1,AF2815=1,AG2815=1),"","入力不備あり")</f>
        <v>#REF!</v>
      </c>
      <c r="Y2815" s="7">
        <f>IFERROR(IF(F2815="",2,IF(AND(F2815&gt;=1,(MOD(F2815,1)=0)),1,IF(AND(F2815=0,L2815&lt;&gt;""),1,2))),2)</f>
        <v>2</v>
      </c>
      <c r="Z2815" s="7" t="e">
        <f>IF(G2815="",2,IF(G2815&lt;=1600,1,2))</f>
        <v>#REF!</v>
      </c>
      <c r="AA2815" s="7" t="e">
        <f>IF(H2815="",2,IF(H2815&gt;=0,1,2))</f>
        <v>#REF!</v>
      </c>
      <c r="AB2815" s="7" t="e">
        <f>IF(I2815=#REF!,1,2)</f>
        <v>#REF!</v>
      </c>
      <c r="AD2815" s="7" t="e">
        <f>IF(T2815=#REF!,1,2)</f>
        <v>#REF!</v>
      </c>
      <c r="AE2815" s="7" t="e">
        <f>IF(U2813=#REF!,1,2)</f>
        <v>#REF!</v>
      </c>
      <c r="AF2815" s="7" t="e">
        <f>IF(V2813=0,2,IF(#REF!="",2,IF(V2813=#REF!,1,2)))</f>
        <v>#REF!</v>
      </c>
      <c r="AG2815" s="7" t="e">
        <f>IF(W2813=0,2,IF(W2813=#REF!,1,2))</f>
        <v>#REF!</v>
      </c>
    </row>
    <row r="2816" spans="1:33" s="7" customFormat="1" ht="17.45" customHeight="1" x14ac:dyDescent="0.15">
      <c r="A2816" s="27" t="e">
        <f>IF(AND(F2816="",G2816="",H2816="",I2816="",L2816=""),"",IF(AND(F2816&lt;&gt;"",G2816&lt;&gt;"",H2816&lt;&gt;"",I2816&lt;&gt;""),"","入力不備あり"))</f>
        <v>#REF!</v>
      </c>
      <c r="B2816" s="623"/>
      <c r="C2816" s="628"/>
      <c r="D2816" s="631"/>
      <c r="E2816" s="523"/>
      <c r="F2816" s="47" t="e">
        <f>IF(#REF!="","",#REF!)</f>
        <v>#REF!</v>
      </c>
      <c r="G2816" s="49" t="e">
        <f>IF(#REF!="","",#REF!)</f>
        <v>#REF!</v>
      </c>
      <c r="H2816" s="54" t="e">
        <f>IF(#REF!="","",#REF!)</f>
        <v>#REF!</v>
      </c>
      <c r="I2816" s="385" t="str">
        <f>IFERROR(INT(G2816*H2816),"")</f>
        <v/>
      </c>
      <c r="J2816" s="386"/>
      <c r="K2816" s="387"/>
      <c r="L2816" s="613" t="e">
        <f>IF(#REF!="","",#REF!)</f>
        <v>#REF!</v>
      </c>
      <c r="M2816" s="613"/>
      <c r="N2816" s="613"/>
      <c r="O2816" s="613"/>
      <c r="P2816" s="613"/>
      <c r="Q2816" s="613"/>
      <c r="R2816" s="613"/>
      <c r="S2816" s="614"/>
      <c r="T2816" s="567"/>
      <c r="U2816" s="416"/>
      <c r="V2816" s="666"/>
      <c r="W2816" s="565"/>
      <c r="X2816" s="23" t="e">
        <f>IF(AND(Y2816=3,Z2816=3,AA2816=3),"",IF(AND(Y2816=1,Z2816=1,AA2816=1,AB2816=1),"","入力不備あり"))</f>
        <v>#REF!</v>
      </c>
      <c r="Y2816" s="7">
        <f>IFERROR(IF(F2816="",3,IF(AND(F2816&gt;=1,(MOD(F2816,1)=0)),1,IF(AND(F2816=0,L2816&lt;&gt;""),1,2))),2)</f>
        <v>2</v>
      </c>
      <c r="Z2816" s="7" t="e">
        <f>IF(G2816="",3,IF(G2816&lt;=1600,1,2))</f>
        <v>#REF!</v>
      </c>
      <c r="AA2816" s="7" t="e">
        <f>IF(H2816="",3,IF(H2816&gt;=0,1,2))</f>
        <v>#REF!</v>
      </c>
      <c r="AB2816" s="7" t="e">
        <f>IF(I2816=#REF!,1,2)</f>
        <v>#REF!</v>
      </c>
    </row>
    <row r="2817" spans="1:28" s="7" customFormat="1" ht="17.45" customHeight="1" x14ac:dyDescent="0.15">
      <c r="A2817" s="27" t="e">
        <f>IF(AND(F2817="",G2817="",H2817="",I2817="",L2817=""),"",IF(AND(F2817&lt;&gt;"",G2817&lt;&gt;"",H2817&lt;&gt;"",I2817&lt;&gt;""),"","入力不備あり"))</f>
        <v>#REF!</v>
      </c>
      <c r="B2817" s="623"/>
      <c r="C2817" s="628"/>
      <c r="D2817" s="631"/>
      <c r="E2817" s="523"/>
      <c r="F2817" s="47" t="e">
        <f>IF(#REF!="","",#REF!)</f>
        <v>#REF!</v>
      </c>
      <c r="G2817" s="49" t="e">
        <f>IF(#REF!="","",#REF!)</f>
        <v>#REF!</v>
      </c>
      <c r="H2817" s="54" t="e">
        <f>IF(#REF!="","",#REF!)</f>
        <v>#REF!</v>
      </c>
      <c r="I2817" s="385" t="str">
        <f t="shared" ref="I2817:I2834" si="491">IFERROR(INT(G2817*H2817),"")</f>
        <v/>
      </c>
      <c r="J2817" s="386"/>
      <c r="K2817" s="387"/>
      <c r="L2817" s="613" t="e">
        <f>IF(#REF!="","",#REF!)</f>
        <v>#REF!</v>
      </c>
      <c r="M2817" s="613"/>
      <c r="N2817" s="613"/>
      <c r="O2817" s="613"/>
      <c r="P2817" s="613"/>
      <c r="Q2817" s="613"/>
      <c r="R2817" s="613"/>
      <c r="S2817" s="614"/>
      <c r="T2817" s="567"/>
      <c r="U2817" s="416"/>
      <c r="V2817" s="666"/>
      <c r="W2817" s="565"/>
      <c r="X2817" s="23" t="e">
        <f t="shared" ref="X2817:X2834" si="492">IF(AND(Y2817=3,Z2817=3,AA2817=3),"",IF(AND(Y2817=1,Z2817=1,AA2817=1,AB2817=1),"","入力不備あり"))</f>
        <v>#REF!</v>
      </c>
      <c r="Y2817" s="7">
        <f t="shared" ref="Y2817:Y2834" si="493">IFERROR(IF(F2817="",3,IF(AND(F2817&gt;=1,(MOD(F2817,1)=0)),1,IF(AND(F2817=0,L2817&lt;&gt;""),1,2))),2)</f>
        <v>2</v>
      </c>
      <c r="Z2817" s="7" t="e">
        <f t="shared" ref="Z2817:Z2834" si="494">IF(G2817="",3,IF(G2817&lt;=1600,1,2))</f>
        <v>#REF!</v>
      </c>
      <c r="AA2817" s="7" t="e">
        <f t="shared" ref="AA2817:AA2834" si="495">IF(H2817="",3,IF(H2817&gt;=0,1,2))</f>
        <v>#REF!</v>
      </c>
      <c r="AB2817" s="7" t="e">
        <f>IF(I2817=#REF!,1,2)</f>
        <v>#REF!</v>
      </c>
    </row>
    <row r="2818" spans="1:28" s="7" customFormat="1" ht="17.45" customHeight="1" x14ac:dyDescent="0.15">
      <c r="A2818" s="27" t="e">
        <f t="shared" ref="A2818:A2834" si="496">IF(AND(F2818="",G2818="",H2818="",I2818="",L2818=""),"",IF(AND(F2818&lt;&gt;"",G2818&lt;&gt;"",H2818&lt;&gt;"",I2818&lt;&gt;""),"","入力不備あり"))</f>
        <v>#REF!</v>
      </c>
      <c r="B2818" s="623"/>
      <c r="C2818" s="628"/>
      <c r="D2818" s="631"/>
      <c r="E2818" s="523"/>
      <c r="F2818" s="47" t="e">
        <f>IF(#REF!="","",#REF!)</f>
        <v>#REF!</v>
      </c>
      <c r="G2818" s="49" t="e">
        <f>IF(#REF!="","",#REF!)</f>
        <v>#REF!</v>
      </c>
      <c r="H2818" s="54" t="e">
        <f>IF(#REF!="","",#REF!)</f>
        <v>#REF!</v>
      </c>
      <c r="I2818" s="385" t="str">
        <f t="shared" si="491"/>
        <v/>
      </c>
      <c r="J2818" s="386"/>
      <c r="K2818" s="387"/>
      <c r="L2818" s="613" t="e">
        <f>IF(#REF!="","",#REF!)</f>
        <v>#REF!</v>
      </c>
      <c r="M2818" s="613"/>
      <c r="N2818" s="613"/>
      <c r="O2818" s="613"/>
      <c r="P2818" s="613"/>
      <c r="Q2818" s="613"/>
      <c r="R2818" s="613"/>
      <c r="S2818" s="614"/>
      <c r="T2818" s="567"/>
      <c r="U2818" s="416"/>
      <c r="V2818" s="666"/>
      <c r="W2818" s="565"/>
      <c r="X2818" s="23" t="e">
        <f t="shared" si="492"/>
        <v>#REF!</v>
      </c>
      <c r="Y2818" s="7">
        <f t="shared" si="493"/>
        <v>2</v>
      </c>
      <c r="Z2818" s="7" t="e">
        <f t="shared" si="494"/>
        <v>#REF!</v>
      </c>
      <c r="AA2818" s="7" t="e">
        <f t="shared" si="495"/>
        <v>#REF!</v>
      </c>
      <c r="AB2818" s="7" t="e">
        <f>IF(I2818=#REF!,1,2)</f>
        <v>#REF!</v>
      </c>
    </row>
    <row r="2819" spans="1:28" s="7" customFormat="1" ht="17.45" customHeight="1" x14ac:dyDescent="0.15">
      <c r="A2819" s="27" t="e">
        <f t="shared" si="496"/>
        <v>#REF!</v>
      </c>
      <c r="B2819" s="623"/>
      <c r="C2819" s="628"/>
      <c r="D2819" s="631"/>
      <c r="E2819" s="523"/>
      <c r="F2819" s="47" t="e">
        <f>IF(#REF!="","",#REF!)</f>
        <v>#REF!</v>
      </c>
      <c r="G2819" s="49" t="e">
        <f>IF(#REF!="","",#REF!)</f>
        <v>#REF!</v>
      </c>
      <c r="H2819" s="54" t="e">
        <f>IF(#REF!="","",#REF!)</f>
        <v>#REF!</v>
      </c>
      <c r="I2819" s="385" t="str">
        <f t="shared" si="491"/>
        <v/>
      </c>
      <c r="J2819" s="386"/>
      <c r="K2819" s="387"/>
      <c r="L2819" s="613" t="e">
        <f>IF(#REF!="","",#REF!)</f>
        <v>#REF!</v>
      </c>
      <c r="M2819" s="613"/>
      <c r="N2819" s="613"/>
      <c r="O2819" s="613"/>
      <c r="P2819" s="613"/>
      <c r="Q2819" s="613"/>
      <c r="R2819" s="613"/>
      <c r="S2819" s="614"/>
      <c r="T2819" s="567"/>
      <c r="U2819" s="416"/>
      <c r="V2819" s="666"/>
      <c r="W2819" s="565"/>
      <c r="X2819" s="23" t="e">
        <f t="shared" si="492"/>
        <v>#REF!</v>
      </c>
      <c r="Y2819" s="7">
        <f t="shared" si="493"/>
        <v>2</v>
      </c>
      <c r="Z2819" s="7" t="e">
        <f t="shared" si="494"/>
        <v>#REF!</v>
      </c>
      <c r="AA2819" s="7" t="e">
        <f t="shared" si="495"/>
        <v>#REF!</v>
      </c>
      <c r="AB2819" s="7" t="e">
        <f>IF(I2819=#REF!,1,2)</f>
        <v>#REF!</v>
      </c>
    </row>
    <row r="2820" spans="1:28" s="7" customFormat="1" ht="17.45" customHeight="1" x14ac:dyDescent="0.15">
      <c r="A2820" s="27" t="e">
        <f t="shared" si="496"/>
        <v>#REF!</v>
      </c>
      <c r="B2820" s="623"/>
      <c r="C2820" s="628"/>
      <c r="D2820" s="631"/>
      <c r="E2820" s="523"/>
      <c r="F2820" s="47" t="e">
        <f>IF(#REF!="","",#REF!)</f>
        <v>#REF!</v>
      </c>
      <c r="G2820" s="49" t="e">
        <f>IF(#REF!="","",#REF!)</f>
        <v>#REF!</v>
      </c>
      <c r="H2820" s="54" t="e">
        <f>IF(#REF!="","",#REF!)</f>
        <v>#REF!</v>
      </c>
      <c r="I2820" s="385" t="str">
        <f t="shared" si="491"/>
        <v/>
      </c>
      <c r="J2820" s="386"/>
      <c r="K2820" s="387"/>
      <c r="L2820" s="613" t="e">
        <f>IF(#REF!="","",#REF!)</f>
        <v>#REF!</v>
      </c>
      <c r="M2820" s="613"/>
      <c r="N2820" s="613"/>
      <c r="O2820" s="613"/>
      <c r="P2820" s="613"/>
      <c r="Q2820" s="613"/>
      <c r="R2820" s="613"/>
      <c r="S2820" s="614"/>
      <c r="T2820" s="567"/>
      <c r="U2820" s="416"/>
      <c r="V2820" s="666"/>
      <c r="W2820" s="565"/>
      <c r="X2820" s="23" t="e">
        <f t="shared" si="492"/>
        <v>#REF!</v>
      </c>
      <c r="Y2820" s="7">
        <f t="shared" si="493"/>
        <v>2</v>
      </c>
      <c r="Z2820" s="7" t="e">
        <f t="shared" si="494"/>
        <v>#REF!</v>
      </c>
      <c r="AA2820" s="7" t="e">
        <f t="shared" si="495"/>
        <v>#REF!</v>
      </c>
      <c r="AB2820" s="7" t="e">
        <f>IF(I2820=#REF!,1,2)</f>
        <v>#REF!</v>
      </c>
    </row>
    <row r="2821" spans="1:28" s="7" customFormat="1" ht="17.45" customHeight="1" x14ac:dyDescent="0.15">
      <c r="A2821" s="27" t="e">
        <f t="shared" si="496"/>
        <v>#REF!</v>
      </c>
      <c r="B2821" s="623"/>
      <c r="C2821" s="628"/>
      <c r="D2821" s="631"/>
      <c r="E2821" s="523"/>
      <c r="F2821" s="47" t="e">
        <f>IF(#REF!="","",#REF!)</f>
        <v>#REF!</v>
      </c>
      <c r="G2821" s="49" t="e">
        <f>IF(#REF!="","",#REF!)</f>
        <v>#REF!</v>
      </c>
      <c r="H2821" s="54" t="e">
        <f>IF(#REF!="","",#REF!)</f>
        <v>#REF!</v>
      </c>
      <c r="I2821" s="385" t="str">
        <f t="shared" si="491"/>
        <v/>
      </c>
      <c r="J2821" s="386"/>
      <c r="K2821" s="387"/>
      <c r="L2821" s="613" t="e">
        <f>IF(#REF!="","",#REF!)</f>
        <v>#REF!</v>
      </c>
      <c r="M2821" s="613"/>
      <c r="N2821" s="613"/>
      <c r="O2821" s="613"/>
      <c r="P2821" s="613"/>
      <c r="Q2821" s="613"/>
      <c r="R2821" s="613"/>
      <c r="S2821" s="614"/>
      <c r="T2821" s="567"/>
      <c r="U2821" s="416"/>
      <c r="V2821" s="666"/>
      <c r="W2821" s="565"/>
      <c r="X2821" s="23" t="e">
        <f t="shared" si="492"/>
        <v>#REF!</v>
      </c>
      <c r="Y2821" s="7">
        <f t="shared" si="493"/>
        <v>2</v>
      </c>
      <c r="Z2821" s="7" t="e">
        <f t="shared" si="494"/>
        <v>#REF!</v>
      </c>
      <c r="AA2821" s="7" t="e">
        <f t="shared" si="495"/>
        <v>#REF!</v>
      </c>
      <c r="AB2821" s="7" t="e">
        <f>IF(I2821=#REF!,1,2)</f>
        <v>#REF!</v>
      </c>
    </row>
    <row r="2822" spans="1:28" s="7" customFormat="1" ht="17.45" customHeight="1" x14ac:dyDescent="0.15">
      <c r="A2822" s="27" t="e">
        <f t="shared" si="496"/>
        <v>#REF!</v>
      </c>
      <c r="B2822" s="623"/>
      <c r="C2822" s="628"/>
      <c r="D2822" s="631"/>
      <c r="E2822" s="523"/>
      <c r="F2822" s="47" t="e">
        <f>IF(#REF!="","",#REF!)</f>
        <v>#REF!</v>
      </c>
      <c r="G2822" s="49" t="e">
        <f>IF(#REF!="","",#REF!)</f>
        <v>#REF!</v>
      </c>
      <c r="H2822" s="54" t="e">
        <f>IF(#REF!="","",#REF!)</f>
        <v>#REF!</v>
      </c>
      <c r="I2822" s="385" t="str">
        <f t="shared" si="491"/>
        <v/>
      </c>
      <c r="J2822" s="386"/>
      <c r="K2822" s="387"/>
      <c r="L2822" s="613" t="e">
        <f>IF(#REF!="","",#REF!)</f>
        <v>#REF!</v>
      </c>
      <c r="M2822" s="613"/>
      <c r="N2822" s="613"/>
      <c r="O2822" s="613"/>
      <c r="P2822" s="613"/>
      <c r="Q2822" s="613"/>
      <c r="R2822" s="613"/>
      <c r="S2822" s="614"/>
      <c r="T2822" s="567"/>
      <c r="U2822" s="416"/>
      <c r="V2822" s="666"/>
      <c r="W2822" s="565"/>
      <c r="X2822" s="23" t="e">
        <f t="shared" si="492"/>
        <v>#REF!</v>
      </c>
      <c r="Y2822" s="7">
        <f t="shared" si="493"/>
        <v>2</v>
      </c>
      <c r="Z2822" s="7" t="e">
        <f t="shared" si="494"/>
        <v>#REF!</v>
      </c>
      <c r="AA2822" s="7" t="e">
        <f t="shared" si="495"/>
        <v>#REF!</v>
      </c>
      <c r="AB2822" s="7" t="e">
        <f>IF(I2822=#REF!,1,2)</f>
        <v>#REF!</v>
      </c>
    </row>
    <row r="2823" spans="1:28" s="7" customFormat="1" ht="17.45" customHeight="1" x14ac:dyDescent="0.15">
      <c r="A2823" s="27" t="e">
        <f t="shared" si="496"/>
        <v>#REF!</v>
      </c>
      <c r="B2823" s="623"/>
      <c r="C2823" s="628"/>
      <c r="D2823" s="631"/>
      <c r="E2823" s="523"/>
      <c r="F2823" s="47" t="e">
        <f>IF(#REF!="","",#REF!)</f>
        <v>#REF!</v>
      </c>
      <c r="G2823" s="49" t="e">
        <f>IF(#REF!="","",#REF!)</f>
        <v>#REF!</v>
      </c>
      <c r="H2823" s="54" t="e">
        <f>IF(#REF!="","",#REF!)</f>
        <v>#REF!</v>
      </c>
      <c r="I2823" s="385" t="str">
        <f t="shared" si="491"/>
        <v/>
      </c>
      <c r="J2823" s="386"/>
      <c r="K2823" s="387"/>
      <c r="L2823" s="613" t="e">
        <f>IF(#REF!="","",#REF!)</f>
        <v>#REF!</v>
      </c>
      <c r="M2823" s="613"/>
      <c r="N2823" s="613"/>
      <c r="O2823" s="613"/>
      <c r="P2823" s="613"/>
      <c r="Q2823" s="613"/>
      <c r="R2823" s="613"/>
      <c r="S2823" s="614"/>
      <c r="T2823" s="567"/>
      <c r="U2823" s="416"/>
      <c r="V2823" s="666"/>
      <c r="W2823" s="565"/>
      <c r="X2823" s="23" t="e">
        <f t="shared" si="492"/>
        <v>#REF!</v>
      </c>
      <c r="Y2823" s="7">
        <f t="shared" si="493"/>
        <v>2</v>
      </c>
      <c r="Z2823" s="7" t="e">
        <f t="shared" si="494"/>
        <v>#REF!</v>
      </c>
      <c r="AA2823" s="7" t="e">
        <f t="shared" si="495"/>
        <v>#REF!</v>
      </c>
      <c r="AB2823" s="7" t="e">
        <f>IF(I2823=#REF!,1,2)</f>
        <v>#REF!</v>
      </c>
    </row>
    <row r="2824" spans="1:28" s="7" customFormat="1" ht="17.45" customHeight="1" x14ac:dyDescent="0.15">
      <c r="A2824" s="27" t="e">
        <f t="shared" si="496"/>
        <v>#REF!</v>
      </c>
      <c r="B2824" s="623"/>
      <c r="C2824" s="628"/>
      <c r="D2824" s="631"/>
      <c r="E2824" s="523"/>
      <c r="F2824" s="47" t="e">
        <f>IF(#REF!="","",#REF!)</f>
        <v>#REF!</v>
      </c>
      <c r="G2824" s="49" t="e">
        <f>IF(#REF!="","",#REF!)</f>
        <v>#REF!</v>
      </c>
      <c r="H2824" s="54" t="e">
        <f>IF(#REF!="","",#REF!)</f>
        <v>#REF!</v>
      </c>
      <c r="I2824" s="385" t="str">
        <f t="shared" si="491"/>
        <v/>
      </c>
      <c r="J2824" s="386"/>
      <c r="K2824" s="387"/>
      <c r="L2824" s="613" t="e">
        <f>IF(#REF!="","",#REF!)</f>
        <v>#REF!</v>
      </c>
      <c r="M2824" s="613"/>
      <c r="N2824" s="613"/>
      <c r="O2824" s="613"/>
      <c r="P2824" s="613"/>
      <c r="Q2824" s="613"/>
      <c r="R2824" s="613"/>
      <c r="S2824" s="614"/>
      <c r="T2824" s="567"/>
      <c r="U2824" s="416"/>
      <c r="V2824" s="666"/>
      <c r="W2824" s="565"/>
      <c r="X2824" s="23" t="e">
        <f t="shared" si="492"/>
        <v>#REF!</v>
      </c>
      <c r="Y2824" s="7">
        <f t="shared" si="493"/>
        <v>2</v>
      </c>
      <c r="Z2824" s="7" t="e">
        <f t="shared" si="494"/>
        <v>#REF!</v>
      </c>
      <c r="AA2824" s="7" t="e">
        <f t="shared" si="495"/>
        <v>#REF!</v>
      </c>
      <c r="AB2824" s="7" t="e">
        <f>IF(I2824=#REF!,1,2)</f>
        <v>#REF!</v>
      </c>
    </row>
    <row r="2825" spans="1:28" s="7" customFormat="1" ht="17.45" customHeight="1" x14ac:dyDescent="0.15">
      <c r="A2825" s="27" t="e">
        <f t="shared" si="496"/>
        <v>#REF!</v>
      </c>
      <c r="B2825" s="623"/>
      <c r="C2825" s="628"/>
      <c r="D2825" s="631"/>
      <c r="E2825" s="523"/>
      <c r="F2825" s="47" t="e">
        <f>IF(#REF!="","",#REF!)</f>
        <v>#REF!</v>
      </c>
      <c r="G2825" s="49" t="e">
        <f>IF(#REF!="","",#REF!)</f>
        <v>#REF!</v>
      </c>
      <c r="H2825" s="54" t="e">
        <f>IF(#REF!="","",#REF!)</f>
        <v>#REF!</v>
      </c>
      <c r="I2825" s="385" t="str">
        <f t="shared" si="491"/>
        <v/>
      </c>
      <c r="J2825" s="386"/>
      <c r="K2825" s="387"/>
      <c r="L2825" s="613" t="e">
        <f>IF(#REF!="","",#REF!)</f>
        <v>#REF!</v>
      </c>
      <c r="M2825" s="613"/>
      <c r="N2825" s="613"/>
      <c r="O2825" s="613"/>
      <c r="P2825" s="613"/>
      <c r="Q2825" s="613"/>
      <c r="R2825" s="613"/>
      <c r="S2825" s="614"/>
      <c r="T2825" s="567"/>
      <c r="U2825" s="416"/>
      <c r="V2825" s="666"/>
      <c r="W2825" s="565"/>
      <c r="X2825" s="23" t="e">
        <f t="shared" si="492"/>
        <v>#REF!</v>
      </c>
      <c r="Y2825" s="7">
        <f t="shared" si="493"/>
        <v>2</v>
      </c>
      <c r="Z2825" s="7" t="e">
        <f t="shared" si="494"/>
        <v>#REF!</v>
      </c>
      <c r="AA2825" s="7" t="e">
        <f t="shared" si="495"/>
        <v>#REF!</v>
      </c>
      <c r="AB2825" s="7" t="e">
        <f>IF(I2825=#REF!,1,2)</f>
        <v>#REF!</v>
      </c>
    </row>
    <row r="2826" spans="1:28" s="7" customFormat="1" ht="17.45" customHeight="1" x14ac:dyDescent="0.15">
      <c r="A2826" s="27" t="e">
        <f t="shared" si="496"/>
        <v>#REF!</v>
      </c>
      <c r="B2826" s="623"/>
      <c r="C2826" s="628"/>
      <c r="D2826" s="631"/>
      <c r="E2826" s="523"/>
      <c r="F2826" s="47" t="e">
        <f>IF(#REF!="","",#REF!)</f>
        <v>#REF!</v>
      </c>
      <c r="G2826" s="49" t="e">
        <f>IF(#REF!="","",#REF!)</f>
        <v>#REF!</v>
      </c>
      <c r="H2826" s="54" t="e">
        <f>IF(#REF!="","",#REF!)</f>
        <v>#REF!</v>
      </c>
      <c r="I2826" s="385" t="str">
        <f t="shared" si="491"/>
        <v/>
      </c>
      <c r="J2826" s="386"/>
      <c r="K2826" s="387"/>
      <c r="L2826" s="613" t="e">
        <f>IF(#REF!="","",#REF!)</f>
        <v>#REF!</v>
      </c>
      <c r="M2826" s="613"/>
      <c r="N2826" s="613"/>
      <c r="O2826" s="613"/>
      <c r="P2826" s="613"/>
      <c r="Q2826" s="613"/>
      <c r="R2826" s="613"/>
      <c r="S2826" s="614"/>
      <c r="T2826" s="567"/>
      <c r="U2826" s="416"/>
      <c r="V2826" s="666"/>
      <c r="W2826" s="565"/>
      <c r="X2826" s="23" t="e">
        <f t="shared" si="492"/>
        <v>#REF!</v>
      </c>
      <c r="Y2826" s="7">
        <f t="shared" si="493"/>
        <v>2</v>
      </c>
      <c r="Z2826" s="7" t="e">
        <f t="shared" si="494"/>
        <v>#REF!</v>
      </c>
      <c r="AA2826" s="7" t="e">
        <f t="shared" si="495"/>
        <v>#REF!</v>
      </c>
      <c r="AB2826" s="7" t="e">
        <f>IF(I2826=#REF!,1,2)</f>
        <v>#REF!</v>
      </c>
    </row>
    <row r="2827" spans="1:28" s="7" customFormat="1" ht="17.45" customHeight="1" x14ac:dyDescent="0.15">
      <c r="A2827" s="27" t="e">
        <f t="shared" si="496"/>
        <v>#REF!</v>
      </c>
      <c r="B2827" s="623"/>
      <c r="C2827" s="628"/>
      <c r="D2827" s="631"/>
      <c r="E2827" s="523"/>
      <c r="F2827" s="47" t="e">
        <f>IF(#REF!="","",#REF!)</f>
        <v>#REF!</v>
      </c>
      <c r="G2827" s="49" t="e">
        <f>IF(#REF!="","",#REF!)</f>
        <v>#REF!</v>
      </c>
      <c r="H2827" s="54" t="e">
        <f>IF(#REF!="","",#REF!)</f>
        <v>#REF!</v>
      </c>
      <c r="I2827" s="385" t="str">
        <f t="shared" si="491"/>
        <v/>
      </c>
      <c r="J2827" s="386"/>
      <c r="K2827" s="387"/>
      <c r="L2827" s="613" t="e">
        <f>IF(#REF!="","",#REF!)</f>
        <v>#REF!</v>
      </c>
      <c r="M2827" s="613"/>
      <c r="N2827" s="613"/>
      <c r="O2827" s="613"/>
      <c r="P2827" s="613"/>
      <c r="Q2827" s="613"/>
      <c r="R2827" s="613"/>
      <c r="S2827" s="614"/>
      <c r="T2827" s="567"/>
      <c r="U2827" s="416"/>
      <c r="V2827" s="666"/>
      <c r="W2827" s="565"/>
      <c r="X2827" s="23" t="e">
        <f t="shared" si="492"/>
        <v>#REF!</v>
      </c>
      <c r="Y2827" s="7">
        <f t="shared" si="493"/>
        <v>2</v>
      </c>
      <c r="Z2827" s="7" t="e">
        <f t="shared" si="494"/>
        <v>#REF!</v>
      </c>
      <c r="AA2827" s="7" t="e">
        <f t="shared" si="495"/>
        <v>#REF!</v>
      </c>
      <c r="AB2827" s="7" t="e">
        <f>IF(I2827=#REF!,1,2)</f>
        <v>#REF!</v>
      </c>
    </row>
    <row r="2828" spans="1:28" s="7" customFormat="1" ht="17.45" customHeight="1" x14ac:dyDescent="0.15">
      <c r="A2828" s="27" t="e">
        <f t="shared" si="496"/>
        <v>#REF!</v>
      </c>
      <c r="B2828" s="623"/>
      <c r="C2828" s="628"/>
      <c r="D2828" s="631"/>
      <c r="E2828" s="523"/>
      <c r="F2828" s="47" t="e">
        <f>IF(#REF!="","",#REF!)</f>
        <v>#REF!</v>
      </c>
      <c r="G2828" s="49" t="e">
        <f>IF(#REF!="","",#REF!)</f>
        <v>#REF!</v>
      </c>
      <c r="H2828" s="54" t="e">
        <f>IF(#REF!="","",#REF!)</f>
        <v>#REF!</v>
      </c>
      <c r="I2828" s="385" t="str">
        <f t="shared" si="491"/>
        <v/>
      </c>
      <c r="J2828" s="386"/>
      <c r="K2828" s="387"/>
      <c r="L2828" s="613" t="e">
        <f>IF(#REF!="","",#REF!)</f>
        <v>#REF!</v>
      </c>
      <c r="M2828" s="613"/>
      <c r="N2828" s="613"/>
      <c r="O2828" s="613"/>
      <c r="P2828" s="613"/>
      <c r="Q2828" s="613"/>
      <c r="R2828" s="613"/>
      <c r="S2828" s="614"/>
      <c r="T2828" s="567"/>
      <c r="U2828" s="416"/>
      <c r="V2828" s="666"/>
      <c r="W2828" s="565"/>
      <c r="X2828" s="23" t="e">
        <f t="shared" si="492"/>
        <v>#REF!</v>
      </c>
      <c r="Y2828" s="7">
        <f t="shared" si="493"/>
        <v>2</v>
      </c>
      <c r="Z2828" s="7" t="e">
        <f t="shared" si="494"/>
        <v>#REF!</v>
      </c>
      <c r="AA2828" s="7" t="e">
        <f t="shared" si="495"/>
        <v>#REF!</v>
      </c>
      <c r="AB2828" s="7" t="e">
        <f>IF(I2828=#REF!,1,2)</f>
        <v>#REF!</v>
      </c>
    </row>
    <row r="2829" spans="1:28" s="7" customFormat="1" ht="17.45" customHeight="1" x14ac:dyDescent="0.15">
      <c r="A2829" s="27" t="e">
        <f t="shared" si="496"/>
        <v>#REF!</v>
      </c>
      <c r="B2829" s="623"/>
      <c r="C2829" s="628"/>
      <c r="D2829" s="631"/>
      <c r="E2829" s="523"/>
      <c r="F2829" s="47" t="e">
        <f>IF(#REF!="","",#REF!)</f>
        <v>#REF!</v>
      </c>
      <c r="G2829" s="49" t="e">
        <f>IF(#REF!="","",#REF!)</f>
        <v>#REF!</v>
      </c>
      <c r="H2829" s="54" t="e">
        <f>IF(#REF!="","",#REF!)</f>
        <v>#REF!</v>
      </c>
      <c r="I2829" s="385" t="str">
        <f t="shared" si="491"/>
        <v/>
      </c>
      <c r="J2829" s="386"/>
      <c r="K2829" s="387"/>
      <c r="L2829" s="613" t="e">
        <f>IF(#REF!="","",#REF!)</f>
        <v>#REF!</v>
      </c>
      <c r="M2829" s="613"/>
      <c r="N2829" s="613"/>
      <c r="O2829" s="613"/>
      <c r="P2829" s="613"/>
      <c r="Q2829" s="613"/>
      <c r="R2829" s="613"/>
      <c r="S2829" s="614"/>
      <c r="T2829" s="567"/>
      <c r="U2829" s="416"/>
      <c r="V2829" s="666"/>
      <c r="W2829" s="565"/>
      <c r="X2829" s="23" t="e">
        <f t="shared" si="492"/>
        <v>#REF!</v>
      </c>
      <c r="Y2829" s="7">
        <f t="shared" si="493"/>
        <v>2</v>
      </c>
      <c r="Z2829" s="7" t="e">
        <f t="shared" si="494"/>
        <v>#REF!</v>
      </c>
      <c r="AA2829" s="7" t="e">
        <f t="shared" si="495"/>
        <v>#REF!</v>
      </c>
      <c r="AB2829" s="7" t="e">
        <f>IF(I2829=#REF!,1,2)</f>
        <v>#REF!</v>
      </c>
    </row>
    <row r="2830" spans="1:28" s="7" customFormat="1" ht="17.45" customHeight="1" x14ac:dyDescent="0.15">
      <c r="A2830" s="27" t="e">
        <f t="shared" si="496"/>
        <v>#REF!</v>
      </c>
      <c r="B2830" s="623"/>
      <c r="C2830" s="628"/>
      <c r="D2830" s="631"/>
      <c r="E2830" s="523"/>
      <c r="F2830" s="47" t="e">
        <f>IF(#REF!="","",#REF!)</f>
        <v>#REF!</v>
      </c>
      <c r="G2830" s="49" t="e">
        <f>IF(#REF!="","",#REF!)</f>
        <v>#REF!</v>
      </c>
      <c r="H2830" s="54" t="e">
        <f>IF(#REF!="","",#REF!)</f>
        <v>#REF!</v>
      </c>
      <c r="I2830" s="385" t="str">
        <f t="shared" si="491"/>
        <v/>
      </c>
      <c r="J2830" s="386"/>
      <c r="K2830" s="387"/>
      <c r="L2830" s="613" t="e">
        <f>IF(#REF!="","",#REF!)</f>
        <v>#REF!</v>
      </c>
      <c r="M2830" s="613"/>
      <c r="N2830" s="613"/>
      <c r="O2830" s="613"/>
      <c r="P2830" s="613"/>
      <c r="Q2830" s="613"/>
      <c r="R2830" s="613"/>
      <c r="S2830" s="614"/>
      <c r="T2830" s="567"/>
      <c r="U2830" s="416"/>
      <c r="V2830" s="666"/>
      <c r="W2830" s="565"/>
      <c r="X2830" s="23" t="e">
        <f t="shared" si="492"/>
        <v>#REF!</v>
      </c>
      <c r="Y2830" s="7">
        <f t="shared" si="493"/>
        <v>2</v>
      </c>
      <c r="Z2830" s="7" t="e">
        <f t="shared" si="494"/>
        <v>#REF!</v>
      </c>
      <c r="AA2830" s="7" t="e">
        <f t="shared" si="495"/>
        <v>#REF!</v>
      </c>
      <c r="AB2830" s="7" t="e">
        <f>IF(I2830=#REF!,1,2)</f>
        <v>#REF!</v>
      </c>
    </row>
    <row r="2831" spans="1:28" s="7" customFormat="1" ht="17.45" customHeight="1" x14ac:dyDescent="0.15">
      <c r="A2831" s="27" t="e">
        <f t="shared" si="496"/>
        <v>#REF!</v>
      </c>
      <c r="B2831" s="623"/>
      <c r="C2831" s="628"/>
      <c r="D2831" s="631"/>
      <c r="E2831" s="523"/>
      <c r="F2831" s="47" t="e">
        <f>IF(#REF!="","",#REF!)</f>
        <v>#REF!</v>
      </c>
      <c r="G2831" s="49" t="e">
        <f>IF(#REF!="","",#REF!)</f>
        <v>#REF!</v>
      </c>
      <c r="H2831" s="54" t="e">
        <f>IF(#REF!="","",#REF!)</f>
        <v>#REF!</v>
      </c>
      <c r="I2831" s="385" t="str">
        <f t="shared" si="491"/>
        <v/>
      </c>
      <c r="J2831" s="386"/>
      <c r="K2831" s="387"/>
      <c r="L2831" s="613" t="e">
        <f>IF(#REF!="","",#REF!)</f>
        <v>#REF!</v>
      </c>
      <c r="M2831" s="613"/>
      <c r="N2831" s="613"/>
      <c r="O2831" s="613"/>
      <c r="P2831" s="613"/>
      <c r="Q2831" s="613"/>
      <c r="R2831" s="613"/>
      <c r="S2831" s="614"/>
      <c r="T2831" s="567"/>
      <c r="U2831" s="416"/>
      <c r="V2831" s="666"/>
      <c r="W2831" s="565"/>
      <c r="X2831" s="23" t="e">
        <f t="shared" si="492"/>
        <v>#REF!</v>
      </c>
      <c r="Y2831" s="7">
        <f t="shared" si="493"/>
        <v>2</v>
      </c>
      <c r="Z2831" s="7" t="e">
        <f t="shared" si="494"/>
        <v>#REF!</v>
      </c>
      <c r="AA2831" s="7" t="e">
        <f t="shared" si="495"/>
        <v>#REF!</v>
      </c>
      <c r="AB2831" s="7" t="e">
        <f>IF(I2831=#REF!,1,2)</f>
        <v>#REF!</v>
      </c>
    </row>
    <row r="2832" spans="1:28" s="7" customFormat="1" ht="17.45" customHeight="1" x14ac:dyDescent="0.15">
      <c r="A2832" s="27" t="e">
        <f t="shared" si="496"/>
        <v>#REF!</v>
      </c>
      <c r="B2832" s="623"/>
      <c r="C2832" s="628"/>
      <c r="D2832" s="631"/>
      <c r="E2832" s="523"/>
      <c r="F2832" s="47" t="e">
        <f>IF(#REF!="","",#REF!)</f>
        <v>#REF!</v>
      </c>
      <c r="G2832" s="49" t="e">
        <f>IF(#REF!="","",#REF!)</f>
        <v>#REF!</v>
      </c>
      <c r="H2832" s="54" t="e">
        <f>IF(#REF!="","",#REF!)</f>
        <v>#REF!</v>
      </c>
      <c r="I2832" s="385" t="str">
        <f t="shared" si="491"/>
        <v/>
      </c>
      <c r="J2832" s="386"/>
      <c r="K2832" s="387"/>
      <c r="L2832" s="613" t="e">
        <f>IF(#REF!="","",#REF!)</f>
        <v>#REF!</v>
      </c>
      <c r="M2832" s="613"/>
      <c r="N2832" s="613"/>
      <c r="O2832" s="613"/>
      <c r="P2832" s="613"/>
      <c r="Q2832" s="613"/>
      <c r="R2832" s="613"/>
      <c r="S2832" s="614"/>
      <c r="T2832" s="567"/>
      <c r="U2832" s="416"/>
      <c r="V2832" s="666"/>
      <c r="W2832" s="565"/>
      <c r="X2832" s="23" t="e">
        <f t="shared" si="492"/>
        <v>#REF!</v>
      </c>
      <c r="Y2832" s="7">
        <f t="shared" si="493"/>
        <v>2</v>
      </c>
      <c r="Z2832" s="7" t="e">
        <f t="shared" si="494"/>
        <v>#REF!</v>
      </c>
      <c r="AA2832" s="7" t="e">
        <f t="shared" si="495"/>
        <v>#REF!</v>
      </c>
      <c r="AB2832" s="7" t="e">
        <f>IF(I2832=#REF!,1,2)</f>
        <v>#REF!</v>
      </c>
    </row>
    <row r="2833" spans="1:30" s="7" customFormat="1" ht="17.45" customHeight="1" x14ac:dyDescent="0.15">
      <c r="A2833" s="27" t="e">
        <f t="shared" si="496"/>
        <v>#REF!</v>
      </c>
      <c r="B2833" s="623"/>
      <c r="C2833" s="628"/>
      <c r="D2833" s="631"/>
      <c r="E2833" s="523"/>
      <c r="F2833" s="47" t="e">
        <f>IF(#REF!="","",#REF!)</f>
        <v>#REF!</v>
      </c>
      <c r="G2833" s="49" t="e">
        <f>IF(#REF!="","",#REF!)</f>
        <v>#REF!</v>
      </c>
      <c r="H2833" s="54" t="e">
        <f>IF(#REF!="","",#REF!)</f>
        <v>#REF!</v>
      </c>
      <c r="I2833" s="385" t="str">
        <f t="shared" si="491"/>
        <v/>
      </c>
      <c r="J2833" s="386"/>
      <c r="K2833" s="387"/>
      <c r="L2833" s="613" t="e">
        <f>IF(#REF!="","",#REF!)</f>
        <v>#REF!</v>
      </c>
      <c r="M2833" s="613"/>
      <c r="N2833" s="613"/>
      <c r="O2833" s="613"/>
      <c r="P2833" s="613"/>
      <c r="Q2833" s="613"/>
      <c r="R2833" s="613"/>
      <c r="S2833" s="614"/>
      <c r="T2833" s="567"/>
      <c r="U2833" s="416"/>
      <c r="V2833" s="666"/>
      <c r="W2833" s="565"/>
      <c r="X2833" s="23" t="e">
        <f t="shared" si="492"/>
        <v>#REF!</v>
      </c>
      <c r="Y2833" s="7">
        <f t="shared" si="493"/>
        <v>2</v>
      </c>
      <c r="Z2833" s="7" t="e">
        <f t="shared" si="494"/>
        <v>#REF!</v>
      </c>
      <c r="AA2833" s="7" t="e">
        <f t="shared" si="495"/>
        <v>#REF!</v>
      </c>
      <c r="AB2833" s="7" t="e">
        <f>IF(I2833=#REF!,1,2)</f>
        <v>#REF!</v>
      </c>
    </row>
    <row r="2834" spans="1:30" s="7" customFormat="1" ht="17.45" customHeight="1" thickBot="1" x14ac:dyDescent="0.2">
      <c r="A2834" s="27" t="e">
        <f t="shared" si="496"/>
        <v>#REF!</v>
      </c>
      <c r="B2834" s="623"/>
      <c r="C2834" s="628"/>
      <c r="D2834" s="631"/>
      <c r="E2834" s="523"/>
      <c r="F2834" s="47" t="e">
        <f>IF(#REF!="","",#REF!)</f>
        <v>#REF!</v>
      </c>
      <c r="G2834" s="49" t="e">
        <f>IF(#REF!="","",#REF!)</f>
        <v>#REF!</v>
      </c>
      <c r="H2834" s="54" t="e">
        <f>IF(#REF!="","",#REF!)</f>
        <v>#REF!</v>
      </c>
      <c r="I2834" s="385" t="str">
        <f t="shared" si="491"/>
        <v/>
      </c>
      <c r="J2834" s="386"/>
      <c r="K2834" s="387"/>
      <c r="L2834" s="613" t="e">
        <f>IF(#REF!="","",#REF!)</f>
        <v>#REF!</v>
      </c>
      <c r="M2834" s="613"/>
      <c r="N2834" s="613"/>
      <c r="O2834" s="613"/>
      <c r="P2834" s="613"/>
      <c r="Q2834" s="613"/>
      <c r="R2834" s="613"/>
      <c r="S2834" s="614"/>
      <c r="T2834" s="668"/>
      <c r="U2834" s="416"/>
      <c r="V2834" s="666"/>
      <c r="W2834" s="565"/>
      <c r="X2834" s="23" t="e">
        <f t="shared" si="492"/>
        <v>#REF!</v>
      </c>
      <c r="Y2834" s="7">
        <f t="shared" si="493"/>
        <v>2</v>
      </c>
      <c r="Z2834" s="7" t="e">
        <f t="shared" si="494"/>
        <v>#REF!</v>
      </c>
      <c r="AA2834" s="7" t="e">
        <f t="shared" si="495"/>
        <v>#REF!</v>
      </c>
      <c r="AB2834" s="7" t="e">
        <f>IF(I2834=#REF!,1,2)</f>
        <v>#REF!</v>
      </c>
    </row>
    <row r="2835" spans="1:30" s="7" customFormat="1" ht="36" customHeight="1" thickBot="1" x14ac:dyDescent="0.2">
      <c r="A2835" s="13"/>
      <c r="B2835" s="623"/>
      <c r="C2835" s="628"/>
      <c r="D2835" s="631"/>
      <c r="E2835" s="508" t="s">
        <v>240</v>
      </c>
      <c r="F2835" s="511" t="s">
        <v>206</v>
      </c>
      <c r="G2835" s="435"/>
      <c r="H2835" s="434" t="s">
        <v>207</v>
      </c>
      <c r="I2835" s="435"/>
      <c r="J2835" s="435"/>
      <c r="K2835" s="435"/>
      <c r="L2835" s="436" t="s">
        <v>208</v>
      </c>
      <c r="M2835" s="436"/>
      <c r="N2835" s="436"/>
      <c r="O2835" s="669" t="s">
        <v>209</v>
      </c>
      <c r="P2835" s="670"/>
      <c r="Q2835" s="512" t="s">
        <v>210</v>
      </c>
      <c r="R2835" s="38" t="s">
        <v>206</v>
      </c>
      <c r="S2835" s="39" t="s">
        <v>202</v>
      </c>
      <c r="T2835" s="44" t="s">
        <v>211</v>
      </c>
      <c r="U2835" s="416"/>
      <c r="V2835" s="666"/>
      <c r="W2835" s="565"/>
      <c r="X2835" s="28"/>
      <c r="Y2835" s="21" t="s">
        <v>212</v>
      </c>
      <c r="Z2835" s="21" t="s">
        <v>210</v>
      </c>
      <c r="AB2835" s="45" t="s">
        <v>213</v>
      </c>
      <c r="AC2835" s="45" t="s">
        <v>214</v>
      </c>
      <c r="AD2835" s="22"/>
    </row>
    <row r="2836" spans="1:30" s="7" customFormat="1" ht="15" customHeight="1" x14ac:dyDescent="0.15">
      <c r="A2836" s="29"/>
      <c r="B2836" s="623"/>
      <c r="C2836" s="628"/>
      <c r="D2836" s="631"/>
      <c r="E2836" s="509"/>
      <c r="F2836" s="515" t="e">
        <f>IF(#REF!="","",#REF!)</f>
        <v>#REF!</v>
      </c>
      <c r="G2836" s="516"/>
      <c r="H2836" s="439" t="e">
        <f>IF(#REF!="","",#REF!)</f>
        <v>#REF!</v>
      </c>
      <c r="I2836" s="440"/>
      <c r="J2836" s="440"/>
      <c r="K2836" s="440"/>
      <c r="L2836" s="441" t="e">
        <f>IF(#REF!="","",#REF!)</f>
        <v>#REF!</v>
      </c>
      <c r="M2836" s="442"/>
      <c r="N2836" s="442"/>
      <c r="O2836" s="443" t="e">
        <f>SUM($L2836:$N2838)</f>
        <v>#REF!</v>
      </c>
      <c r="P2836" s="444"/>
      <c r="Q2836" s="513"/>
      <c r="R2836" s="42" t="e">
        <f>IF(#REF!="","",#REF!)</f>
        <v>#REF!</v>
      </c>
      <c r="S2836" s="40" t="e">
        <f>IF(#REF!="","",#REF!)</f>
        <v>#REF!</v>
      </c>
      <c r="T2836" s="617" t="e">
        <f>SUM($S2836:$S2838)</f>
        <v>#REF!</v>
      </c>
      <c r="U2836" s="416"/>
      <c r="V2836" s="666"/>
      <c r="W2836" s="565"/>
      <c r="X2836" s="23" t="e">
        <f>IF(OR(Y2836=2,Z2836=2,AB2836=2,AC2836=2),"入力不備あり","")</f>
        <v>#REF!</v>
      </c>
      <c r="Y2836" s="41" t="e">
        <f>IF(AND(F2836="",H2836="",L2836=""),"",IF(AND(F2836&lt;&gt;"",F2836&gt;0,L2836&lt;&gt;"",L2836&gt;0,H2836="○"),"",2))</f>
        <v>#REF!</v>
      </c>
      <c r="Z2836" s="41" t="e">
        <f>IF(AND(R2836="",S2836=""),"",IF(AND(R2836&gt;0,R2836&lt;&gt;"",S2836&gt;0,S2836&lt;&gt;""),"",2))</f>
        <v>#REF!</v>
      </c>
      <c r="AA2836" s="30"/>
      <c r="AB2836" s="7" t="e">
        <f>IF(AND(O2836=0,#REF!=0),"",IF(O2836=#REF!,1,2))</f>
        <v>#REF!</v>
      </c>
      <c r="AC2836" s="7" t="e">
        <f>IF(AND(T2836=0,#REF!=0),"",IF(T2836=#REF!,1,2))</f>
        <v>#REF!</v>
      </c>
    </row>
    <row r="2837" spans="1:30" s="7" customFormat="1" ht="15" customHeight="1" x14ac:dyDescent="0.15">
      <c r="A2837" s="29"/>
      <c r="B2837" s="623"/>
      <c r="C2837" s="628"/>
      <c r="D2837" s="631"/>
      <c r="E2837" s="509"/>
      <c r="F2837" s="500" t="e">
        <f>IF(#REF!="","",#REF!)</f>
        <v>#REF!</v>
      </c>
      <c r="G2837" s="501"/>
      <c r="H2837" s="448" t="e">
        <f>IF(#REF!="","",#REF!)</f>
        <v>#REF!</v>
      </c>
      <c r="I2837" s="449"/>
      <c r="J2837" s="449"/>
      <c r="K2837" s="449"/>
      <c r="L2837" s="450" t="e">
        <f>IF(#REF!="","",#REF!)</f>
        <v>#REF!</v>
      </c>
      <c r="M2837" s="451"/>
      <c r="N2837" s="451"/>
      <c r="O2837" s="445"/>
      <c r="P2837" s="444"/>
      <c r="Q2837" s="513"/>
      <c r="R2837" s="42" t="e">
        <f>IF(#REF!="","",#REF!)</f>
        <v>#REF!</v>
      </c>
      <c r="S2837" s="40" t="e">
        <f>IF(#REF!="","",#REF!)</f>
        <v>#REF!</v>
      </c>
      <c r="T2837" s="618"/>
      <c r="U2837" s="416"/>
      <c r="V2837" s="666"/>
      <c r="W2837" s="565"/>
      <c r="X2837" s="23" t="e">
        <f>IF(OR(Y2837=2,Z2837=2),"入力不備あり","")</f>
        <v>#REF!</v>
      </c>
      <c r="Y2837" s="41" t="e">
        <f>IF(AND(F2837="",H2837="",L2837=""),"",IF(AND(F2837&lt;&gt;"",F2837&gt;0,L2837&lt;&gt;"",L2837&gt;0,H2837="○"),"",2))</f>
        <v>#REF!</v>
      </c>
      <c r="Z2837" s="41" t="e">
        <f t="shared" ref="Z2837:Z2838" si="497">IF(AND(R2837="",S2837=""),"",IF(AND(R2837&gt;0,R2837&lt;&gt;"",S2837&gt;0,S2837&lt;&gt;""),"",2))</f>
        <v>#REF!</v>
      </c>
      <c r="AA2837" s="30"/>
    </row>
    <row r="2838" spans="1:30" s="7" customFormat="1" ht="15" customHeight="1" thickBot="1" x14ac:dyDescent="0.2">
      <c r="A2838" s="29"/>
      <c r="B2838" s="623"/>
      <c r="C2838" s="628"/>
      <c r="D2838" s="631"/>
      <c r="E2838" s="615"/>
      <c r="F2838" s="620" t="e">
        <f>IF(#REF!="","",#REF!)</f>
        <v>#REF!</v>
      </c>
      <c r="G2838" s="621"/>
      <c r="H2838" s="640" t="e">
        <f>IF(#REF!="","",#REF!)</f>
        <v>#REF!</v>
      </c>
      <c r="I2838" s="641"/>
      <c r="J2838" s="641"/>
      <c r="K2838" s="641"/>
      <c r="L2838" s="642" t="e">
        <f>IF(#REF!="","",#REF!)</f>
        <v>#REF!</v>
      </c>
      <c r="M2838" s="643"/>
      <c r="N2838" s="643"/>
      <c r="O2838" s="663"/>
      <c r="P2838" s="664"/>
      <c r="Q2838" s="616"/>
      <c r="R2838" s="59" t="e">
        <f>IF(#REF!="","",#REF!)</f>
        <v>#REF!</v>
      </c>
      <c r="S2838" s="60" t="e">
        <f>IF(#REF!="","",#REF!)</f>
        <v>#REF!</v>
      </c>
      <c r="T2838" s="619"/>
      <c r="U2838" s="416"/>
      <c r="V2838" s="666"/>
      <c r="W2838" s="565"/>
      <c r="X2838" s="23" t="e">
        <f>IF(OR(Y2838=2,Z2838=2),"入力不備あり","")</f>
        <v>#REF!</v>
      </c>
      <c r="Y2838" s="41" t="e">
        <f>IF(AND(F2838="",H2838="",L2838=""),"",IF(AND(F2838&lt;&gt;"",F2838&gt;0,L2838&lt;&gt;"",L2838&gt;0,H2838="○"),"",2))</f>
        <v>#REF!</v>
      </c>
      <c r="Z2838" s="41" t="e">
        <f t="shared" si="497"/>
        <v>#REF!</v>
      </c>
      <c r="AA2838" s="30"/>
    </row>
    <row r="2839" spans="1:30" s="7" customFormat="1" ht="27.6" customHeight="1" x14ac:dyDescent="0.15">
      <c r="A2839" s="320"/>
      <c r="B2839" s="624"/>
      <c r="C2839" s="326" t="s">
        <v>215</v>
      </c>
      <c r="D2839" s="327"/>
      <c r="E2839" s="608" t="e">
        <f>IF(#REF!="","",#REF!)</f>
        <v>#REF!</v>
      </c>
      <c r="F2839" s="609"/>
      <c r="G2839" s="609"/>
      <c r="H2839" s="609"/>
      <c r="I2839" s="609"/>
      <c r="J2839" s="609"/>
      <c r="K2839" s="609"/>
      <c r="L2839" s="609"/>
      <c r="M2839" s="609"/>
      <c r="N2839" s="609"/>
      <c r="O2839" s="609"/>
      <c r="P2839" s="609"/>
      <c r="Q2839" s="609"/>
      <c r="R2839" s="609"/>
      <c r="S2839" s="609"/>
      <c r="T2839" s="609"/>
      <c r="U2839" s="609"/>
      <c r="V2839" s="609"/>
      <c r="W2839" s="610"/>
    </row>
    <row r="2840" spans="1:30" s="7" customFormat="1" ht="27.6" customHeight="1" thickBot="1" x14ac:dyDescent="0.2">
      <c r="A2840" s="320"/>
      <c r="B2840" s="624"/>
      <c r="C2840" s="326" t="s">
        <v>216</v>
      </c>
      <c r="D2840" s="327"/>
      <c r="E2840" s="608" t="e">
        <f>IF(#REF!="","",#REF!)</f>
        <v>#REF!</v>
      </c>
      <c r="F2840" s="609"/>
      <c r="G2840" s="609"/>
      <c r="H2840" s="609"/>
      <c r="I2840" s="609"/>
      <c r="J2840" s="609"/>
      <c r="K2840" s="609"/>
      <c r="L2840" s="609"/>
      <c r="M2840" s="609"/>
      <c r="N2840" s="609"/>
      <c r="O2840" s="609"/>
      <c r="P2840" s="609"/>
      <c r="Q2840" s="609"/>
      <c r="R2840" s="611"/>
      <c r="S2840" s="611"/>
      <c r="T2840" s="611"/>
      <c r="U2840" s="611"/>
      <c r="V2840" s="611"/>
      <c r="W2840" s="612"/>
    </row>
    <row r="2841" spans="1:30" s="7" customFormat="1" ht="18.600000000000001" customHeight="1" x14ac:dyDescent="0.15">
      <c r="A2841" s="320"/>
      <c r="B2841" s="624"/>
      <c r="C2841" s="332" t="s">
        <v>217</v>
      </c>
      <c r="D2841" s="333"/>
      <c r="E2841" s="333"/>
      <c r="F2841" s="334"/>
      <c r="G2841" s="377" t="s">
        <v>218</v>
      </c>
      <c r="H2841" s="378"/>
      <c r="I2841" s="378"/>
      <c r="J2841" s="378"/>
      <c r="K2841" s="378"/>
      <c r="L2841" s="378"/>
      <c r="M2841" s="378"/>
      <c r="N2841" s="378"/>
      <c r="O2841" s="378"/>
      <c r="P2841" s="378"/>
      <c r="Q2841" s="378"/>
      <c r="R2841" s="389" t="e">
        <f>IF(X2841&lt;&gt;"","","【入力内容確認欄】以下を確認し【作業用】事業計画書(間接)シートを修正願います。")</f>
        <v>#REF!</v>
      </c>
      <c r="S2841" s="632"/>
      <c r="T2841" s="632"/>
      <c r="U2841" s="632"/>
      <c r="V2841" s="632"/>
      <c r="W2841" s="633"/>
      <c r="X2841" s="68" t="e">
        <f>IF(AND(R2844="",R2845="",R2846="",R2847="",R2848="",R2849=""),"左の市区町村に係る入力が完了しました。今一度、記載内容をご確認ください。","")</f>
        <v>#REF!</v>
      </c>
    </row>
    <row r="2842" spans="1:30" s="7" customFormat="1" ht="9" customHeight="1" x14ac:dyDescent="0.15">
      <c r="A2842" s="320"/>
      <c r="B2842" s="624"/>
      <c r="C2842" s="335"/>
      <c r="D2842" s="336"/>
      <c r="E2842" s="336"/>
      <c r="F2842" s="337"/>
      <c r="G2842" s="379"/>
      <c r="H2842" s="380"/>
      <c r="I2842" s="380"/>
      <c r="J2842" s="380"/>
      <c r="K2842" s="380"/>
      <c r="L2842" s="380"/>
      <c r="M2842" s="380"/>
      <c r="N2842" s="380"/>
      <c r="O2842" s="380"/>
      <c r="P2842" s="380"/>
      <c r="Q2842" s="380"/>
      <c r="R2842" s="634"/>
      <c r="S2842" s="635"/>
      <c r="T2842" s="635"/>
      <c r="U2842" s="635"/>
      <c r="V2842" s="635"/>
      <c r="W2842" s="636"/>
    </row>
    <row r="2843" spans="1:30" s="7" customFormat="1" ht="9" customHeight="1" thickBot="1" x14ac:dyDescent="0.2">
      <c r="A2843" s="320"/>
      <c r="B2843" s="624"/>
      <c r="C2843" s="335"/>
      <c r="D2843" s="336"/>
      <c r="E2843" s="336"/>
      <c r="F2843" s="337"/>
      <c r="G2843" s="381"/>
      <c r="H2843" s="382"/>
      <c r="I2843" s="382"/>
      <c r="J2843" s="382"/>
      <c r="K2843" s="382"/>
      <c r="L2843" s="382"/>
      <c r="M2843" s="382"/>
      <c r="N2843" s="382"/>
      <c r="O2843" s="382"/>
      <c r="P2843" s="382"/>
      <c r="Q2843" s="382"/>
      <c r="R2843" s="637"/>
      <c r="S2843" s="638"/>
      <c r="T2843" s="638"/>
      <c r="U2843" s="638"/>
      <c r="V2843" s="638"/>
      <c r="W2843" s="639"/>
    </row>
    <row r="2844" spans="1:30" s="7" customFormat="1" ht="17.45" customHeight="1" x14ac:dyDescent="0.15">
      <c r="A2844" s="320"/>
      <c r="B2844" s="624"/>
      <c r="C2844" s="335"/>
      <c r="D2844" s="336"/>
      <c r="E2844" s="336"/>
      <c r="F2844" s="337"/>
      <c r="G2844" s="398" t="e">
        <f>IF(#REF!="","",#REF!)</f>
        <v>#REF!</v>
      </c>
      <c r="H2844" s="399"/>
      <c r="I2844" s="399"/>
      <c r="J2844" s="399"/>
      <c r="K2844" s="399"/>
      <c r="L2844" s="399"/>
      <c r="M2844" s="399"/>
      <c r="N2844" s="399"/>
      <c r="O2844" s="399"/>
      <c r="P2844" s="399"/>
      <c r="Q2844" s="399"/>
      <c r="R2844" s="646" t="e" cm="1">
        <f t="array" ref="R2844">IF(AND(X2813:X2838="",A2815:A2838=""),"","・報酬・期末勤勉手当・交通費・合計額・都道府県/国の補助金額のいずれかに不備あり。")</f>
        <v>#REF!</v>
      </c>
      <c r="S2844" s="647"/>
      <c r="T2844" s="647"/>
      <c r="U2844" s="647"/>
      <c r="V2844" s="647"/>
      <c r="W2844" s="648"/>
    </row>
    <row r="2845" spans="1:30" s="7" customFormat="1" ht="17.45" customHeight="1" x14ac:dyDescent="0.15">
      <c r="A2845" s="320"/>
      <c r="B2845" s="624"/>
      <c r="C2845" s="335"/>
      <c r="D2845" s="336"/>
      <c r="E2845" s="336"/>
      <c r="F2845" s="337"/>
      <c r="G2845" s="374" t="s">
        <v>219</v>
      </c>
      <c r="H2845" s="388"/>
      <c r="I2845" s="388"/>
      <c r="J2845" s="388"/>
      <c r="K2845" s="388"/>
      <c r="L2845" s="388"/>
      <c r="M2845" s="388"/>
      <c r="N2845" s="388"/>
      <c r="O2845" s="388"/>
      <c r="P2845" s="388"/>
      <c r="Q2845" s="388"/>
      <c r="R2845" s="367" t="str">
        <f>IF(A2811="市町村名×","・【C列】市区町村名：未入力または不備あり。","")</f>
        <v>・【C列】市区町村名：未入力または不備あり。</v>
      </c>
      <c r="S2845" s="644"/>
      <c r="T2845" s="644"/>
      <c r="U2845" s="644"/>
      <c r="V2845" s="644"/>
      <c r="W2845" s="645"/>
    </row>
    <row r="2846" spans="1:30" s="7" customFormat="1" ht="17.45" customHeight="1" x14ac:dyDescent="0.15">
      <c r="A2846" s="320"/>
      <c r="B2846" s="624"/>
      <c r="C2846" s="338"/>
      <c r="D2846" s="339"/>
      <c r="E2846" s="339"/>
      <c r="F2846" s="340"/>
      <c r="G2846" s="364" t="e">
        <f>IF(#REF!="","",#REF!)</f>
        <v>#REF!</v>
      </c>
      <c r="H2846" s="365"/>
      <c r="I2846" s="365"/>
      <c r="J2846" s="366"/>
      <c r="K2846" s="366"/>
      <c r="L2846" s="366"/>
      <c r="M2846" s="366"/>
      <c r="N2846" s="366"/>
      <c r="O2846" s="366"/>
      <c r="P2846" s="366"/>
      <c r="Q2846" s="366"/>
      <c r="R2846" s="367" t="e">
        <f>IF(OR(AF2815=2,NOT(AND(V2813&gt;0.3*U2813,V2813&lt;0.4*U2813,V2813&gt;=W2813))),"・【V列】都道府県補助額：未入力または不備あり。","")</f>
        <v>#REF!</v>
      </c>
      <c r="S2846" s="644"/>
      <c r="T2846" s="644"/>
      <c r="U2846" s="644"/>
      <c r="V2846" s="644"/>
      <c r="W2846" s="645"/>
    </row>
    <row r="2847" spans="1:30" s="7" customFormat="1" ht="17.45" customHeight="1" x14ac:dyDescent="0.15">
      <c r="A2847" s="320"/>
      <c r="B2847" s="624"/>
      <c r="C2847" s="348" t="s">
        <v>241</v>
      </c>
      <c r="D2847" s="349"/>
      <c r="E2847" s="349"/>
      <c r="F2847" s="350"/>
      <c r="G2847" s="372" t="s">
        <v>221</v>
      </c>
      <c r="H2847" s="373"/>
      <c r="I2847" s="373"/>
      <c r="J2847" s="372" t="s">
        <v>222</v>
      </c>
      <c r="K2847" s="373"/>
      <c r="L2847" s="373"/>
      <c r="M2847" s="373"/>
      <c r="N2847" s="374" t="s">
        <v>223</v>
      </c>
      <c r="O2847" s="366"/>
      <c r="P2847" s="366"/>
      <c r="Q2847" s="366"/>
      <c r="R2847" s="341" t="e">
        <f>IF(AND(W2813&lt;=U2813/3,MOD(W2813,1000)=0,NOT(W2813=0),AG2815=1),"","・【W列】国庫補助希望額に不備あり。")</f>
        <v>#REF!</v>
      </c>
      <c r="S2847" s="649"/>
      <c r="T2847" s="649"/>
      <c r="U2847" s="649"/>
      <c r="V2847" s="649"/>
      <c r="W2847" s="650"/>
    </row>
    <row r="2848" spans="1:30" s="7" customFormat="1" ht="17.45" customHeight="1" x14ac:dyDescent="0.15">
      <c r="A2848" s="320"/>
      <c r="B2848" s="624"/>
      <c r="C2848" s="370"/>
      <c r="D2848" s="371"/>
      <c r="E2848" s="371"/>
      <c r="F2848" s="371"/>
      <c r="G2848" s="364" t="e">
        <f>IF(#REF!="","",#REF!)</f>
        <v>#REF!</v>
      </c>
      <c r="H2848" s="375"/>
      <c r="I2848" s="376"/>
      <c r="J2848" s="364" t="e">
        <f>IF(#REF!="","",#REF!)</f>
        <v>#REF!</v>
      </c>
      <c r="K2848" s="375"/>
      <c r="L2848" s="375"/>
      <c r="M2848" s="376"/>
      <c r="N2848" s="364" t="e">
        <f>IF(#REF!="","",#REF!)</f>
        <v>#REF!</v>
      </c>
      <c r="O2848" s="375"/>
      <c r="P2848" s="375"/>
      <c r="Q2848" s="375"/>
      <c r="R2848" s="651" t="e">
        <f>IF(AND(SUM(F2836:G2838)&lt;=D2813,SUM(R2836:R2838)&lt;=D2813),"","・報酬の「配置人数」には年間を通じた配置予定人数を記載してください。(※１)及び記入例参照")</f>
        <v>#REF!</v>
      </c>
      <c r="S2848" s="652"/>
      <c r="T2848" s="652"/>
      <c r="U2848" s="652"/>
      <c r="V2848" s="652"/>
      <c r="W2848" s="653"/>
      <c r="X2848" s="31" t="str">
        <f>IF(AND(O2848="○",T2848="○"),"①か②の",IF(AND(O2848="―",T2848="―"),"エラー",""))</f>
        <v/>
      </c>
    </row>
    <row r="2849" spans="1:33" s="7" customFormat="1" ht="17.45" customHeight="1" x14ac:dyDescent="0.15">
      <c r="A2849" s="320"/>
      <c r="B2849" s="624"/>
      <c r="C2849" s="348" t="s">
        <v>224</v>
      </c>
      <c r="D2849" s="349"/>
      <c r="E2849" s="349"/>
      <c r="F2849" s="350"/>
      <c r="G2849" s="354" t="s">
        <v>225</v>
      </c>
      <c r="H2849" s="354"/>
      <c r="I2849" s="354"/>
      <c r="J2849" s="355" t="s">
        <v>242</v>
      </c>
      <c r="K2849" s="356"/>
      <c r="L2849" s="356"/>
      <c r="M2849" s="356"/>
      <c r="N2849" s="356"/>
      <c r="O2849" s="356"/>
      <c r="P2849" s="356"/>
      <c r="Q2849" s="356"/>
      <c r="R2849" s="651" t="e">
        <f>IF(AND(OR(COUNTIF(J2850,"①*"),COUNTIF(J2850,"②*")),AND(E2839&lt;&gt;"",E2840&lt;&gt;"",G2844="○",G2846="○",G2848="○",J2848="○",N2848="○",G2850="○")),"","・【成果目標】・【成果指標】・【部活動指導員について】・【支給要件の確認】・【部活動指導員の指導状況】・【地域連携・地域移行に資する取組】のいずれかに未入力箇所あり。")</f>
        <v>#REF!</v>
      </c>
      <c r="S2849" s="546"/>
      <c r="T2849" s="546"/>
      <c r="U2849" s="546"/>
      <c r="V2849" s="546"/>
      <c r="W2849" s="547"/>
    </row>
    <row r="2850" spans="1:33" s="7" customFormat="1" ht="26.45" customHeight="1" thickBot="1" x14ac:dyDescent="0.2">
      <c r="A2850" s="320"/>
      <c r="B2850" s="625"/>
      <c r="C2850" s="351"/>
      <c r="D2850" s="352"/>
      <c r="E2850" s="352"/>
      <c r="F2850" s="353"/>
      <c r="G2850" s="363" t="e">
        <f>IF(#REF!="","",#REF!)</f>
        <v>#REF!</v>
      </c>
      <c r="H2850" s="363"/>
      <c r="I2850" s="363"/>
      <c r="J2850" s="657" t="e">
        <f>IF(#REF!="","",#REF!)</f>
        <v>#REF!</v>
      </c>
      <c r="K2850" s="658"/>
      <c r="L2850" s="658"/>
      <c r="M2850" s="658"/>
      <c r="N2850" s="658"/>
      <c r="O2850" s="658"/>
      <c r="P2850" s="658"/>
      <c r="Q2850" s="658"/>
      <c r="R2850" s="654"/>
      <c r="S2850" s="655"/>
      <c r="T2850" s="655"/>
      <c r="U2850" s="655"/>
      <c r="V2850" s="655"/>
      <c r="W2850" s="656"/>
      <c r="X2850" s="31" t="str">
        <f>IF(AND(O2850="○",T2850="○"),"①か②の",IF(AND(O2850="―",T2850="―"),"エラー",""))</f>
        <v/>
      </c>
    </row>
    <row r="2851" spans="1:33" s="7" customFormat="1" ht="26.45" customHeight="1" x14ac:dyDescent="0.15">
      <c r="A2851" s="24" t="str">
        <f>IF(OR(COUNTIF(C2853,"*区"),COUNTIF(C2853,"*市"),COUNTIF(C2853,"*町"),COUNTIF(C2853,"*村"),COUNTIF(C2853,"*組合")),"○","市町村名×")</f>
        <v>市町村名×</v>
      </c>
      <c r="B2851" s="490" t="s">
        <v>106</v>
      </c>
      <c r="C2851" s="659" t="s">
        <v>236</v>
      </c>
      <c r="D2851" s="661" t="s">
        <v>237</v>
      </c>
      <c r="E2851" s="409" t="s">
        <v>191</v>
      </c>
      <c r="F2851" s="410"/>
      <c r="G2851" s="410"/>
      <c r="H2851" s="410"/>
      <c r="I2851" s="410"/>
      <c r="J2851" s="410"/>
      <c r="K2851" s="410"/>
      <c r="L2851" s="410"/>
      <c r="M2851" s="410"/>
      <c r="N2851" s="410"/>
      <c r="O2851" s="410"/>
      <c r="P2851" s="410"/>
      <c r="Q2851" s="410"/>
      <c r="R2851" s="410"/>
      <c r="S2851" s="410"/>
      <c r="T2851" s="410"/>
      <c r="U2851" s="492" t="s">
        <v>192</v>
      </c>
      <c r="V2851" s="492" t="s">
        <v>238</v>
      </c>
      <c r="W2851" s="517" t="s">
        <v>193</v>
      </c>
      <c r="X2851" s="25" t="e">
        <f>IF(OR(AF2855=2,NOT(AND(V2853&gt;0.3*U2853,V2853&lt;0.4*U2853,V2853&gt;=W2853))),"※３参照：【Ｕ列】都道府県補助額を確認してください","")</f>
        <v>#REF!</v>
      </c>
      <c r="Y2851" s="26"/>
    </row>
    <row r="2852" spans="1:33" s="7" customFormat="1" ht="21.6" customHeight="1" thickBot="1" x14ac:dyDescent="0.2">
      <c r="A2852" s="24" t="str">
        <f>IF(B2853="都道府県確認欄","No.不備","")</f>
        <v/>
      </c>
      <c r="B2852" s="491"/>
      <c r="C2852" s="660"/>
      <c r="D2852" s="662"/>
      <c r="E2852" s="411"/>
      <c r="F2852" s="412"/>
      <c r="G2852" s="412"/>
      <c r="H2852" s="412"/>
      <c r="I2852" s="412"/>
      <c r="J2852" s="412"/>
      <c r="K2852" s="412"/>
      <c r="L2852" s="412"/>
      <c r="M2852" s="412"/>
      <c r="N2852" s="412"/>
      <c r="O2852" s="412"/>
      <c r="P2852" s="412"/>
      <c r="Q2852" s="412"/>
      <c r="R2852" s="412"/>
      <c r="S2852" s="412"/>
      <c r="T2852" s="412"/>
      <c r="U2852" s="493"/>
      <c r="V2852" s="493"/>
      <c r="W2852" s="518"/>
      <c r="X2852" s="25" t="e">
        <f>IF(AND(W2853&lt;=U2853/3,MOD(W2853,1000)=0,NOT(W2853=0),AG2855=1),"","※３参照：【Ｖ列】国庫補助希望額を確認してください。")</f>
        <v>#REF!</v>
      </c>
      <c r="Y2852" s="26"/>
    </row>
    <row r="2853" spans="1:33" s="7" customFormat="1" ht="24" customHeight="1" x14ac:dyDescent="0.15">
      <c r="A2853" s="14"/>
      <c r="B2853" s="622" t="str">
        <f>IFERROR(IF(OR(COUNTIF(C2853,"*区"),COUNTIF(C2853,"*市"),COUNTIF(C2853,"*町"),COUNTIF(C2853,"*村"),COUNTIF(C2853,"*組合")),B2813+1,"－"),"都道府県確認欄")</f>
        <v>－</v>
      </c>
      <c r="C2853" s="626" t="e">
        <f>#REF!</f>
        <v>#REF!</v>
      </c>
      <c r="D2853" s="629" t="e">
        <f>SUM($F2855:$F2874)</f>
        <v>#REF!</v>
      </c>
      <c r="E2853" s="523" t="s">
        <v>194</v>
      </c>
      <c r="F2853" s="524" t="s">
        <v>195</v>
      </c>
      <c r="G2853" s="526" t="s">
        <v>196</v>
      </c>
      <c r="H2853" s="528" t="s">
        <v>197</v>
      </c>
      <c r="I2853" s="423" t="s">
        <v>198</v>
      </c>
      <c r="J2853" s="424"/>
      <c r="K2853" s="425"/>
      <c r="L2853" s="429" t="s">
        <v>100</v>
      </c>
      <c r="M2853" s="430"/>
      <c r="N2853" s="430"/>
      <c r="O2853" s="430"/>
      <c r="P2853" s="430"/>
      <c r="Q2853" s="430"/>
      <c r="R2853" s="430"/>
      <c r="S2853" s="431"/>
      <c r="T2853" s="413" t="s">
        <v>199</v>
      </c>
      <c r="U2853" s="415" t="e">
        <f>SUM($T2855,$O2876,$T2876)</f>
        <v>#REF!</v>
      </c>
      <c r="V2853" s="665" t="e">
        <f>#REF!</f>
        <v>#REF!</v>
      </c>
      <c r="W2853" s="667" t="e">
        <f>#REF!</f>
        <v>#REF!</v>
      </c>
      <c r="X2853" s="23" t="e">
        <f>IF(AND(AD2855=1,AE2855=1,AF2855=1,AG2855=1),"","入力不備あり")</f>
        <v>#REF!</v>
      </c>
      <c r="Y2853" s="26"/>
    </row>
    <row r="2854" spans="1:33" s="7" customFormat="1" ht="12.6" customHeight="1" thickBot="1" x14ac:dyDescent="0.2">
      <c r="A2854" s="14"/>
      <c r="B2854" s="623"/>
      <c r="C2854" s="627"/>
      <c r="D2854" s="630"/>
      <c r="E2854" s="523"/>
      <c r="F2854" s="525"/>
      <c r="G2854" s="527"/>
      <c r="H2854" s="529"/>
      <c r="I2854" s="426"/>
      <c r="J2854" s="427"/>
      <c r="K2854" s="428"/>
      <c r="L2854" s="432"/>
      <c r="M2854" s="432"/>
      <c r="N2854" s="432"/>
      <c r="O2854" s="432"/>
      <c r="P2854" s="432"/>
      <c r="Q2854" s="432"/>
      <c r="R2854" s="432"/>
      <c r="S2854" s="433"/>
      <c r="T2854" s="414"/>
      <c r="U2854" s="416"/>
      <c r="V2854" s="666"/>
      <c r="W2854" s="565"/>
      <c r="X2854" s="26"/>
      <c r="Y2854" s="7" t="s">
        <v>180</v>
      </c>
      <c r="Z2854" s="7" t="s">
        <v>200</v>
      </c>
      <c r="AA2854" s="7" t="s">
        <v>201</v>
      </c>
      <c r="AB2854" s="7" t="s">
        <v>202</v>
      </c>
      <c r="AD2854" s="7" t="s">
        <v>203</v>
      </c>
      <c r="AE2854" s="7" t="s">
        <v>107</v>
      </c>
      <c r="AF2854" s="7" t="s">
        <v>239</v>
      </c>
      <c r="AG2854" s="7" t="s">
        <v>204</v>
      </c>
    </row>
    <row r="2855" spans="1:33" s="7" customFormat="1" ht="17.45" customHeight="1" x14ac:dyDescent="0.15">
      <c r="A2855" s="27" t="e">
        <f>IF(AND(F2855&lt;&gt;"",G2855&lt;&gt;"",H2855&lt;&gt;"",I2855&lt;&gt;""),"","入力不備あり")</f>
        <v>#REF!</v>
      </c>
      <c r="B2855" s="623"/>
      <c r="C2855" s="628"/>
      <c r="D2855" s="631"/>
      <c r="E2855" s="523"/>
      <c r="F2855" s="47" t="e">
        <f>IF(#REF!="","",#REF!)</f>
        <v>#REF!</v>
      </c>
      <c r="G2855" s="49" t="e">
        <f>IF(#REF!="","",#REF!)</f>
        <v>#REF!</v>
      </c>
      <c r="H2855" s="54" t="e">
        <f>IF(#REF!="","",#REF!)</f>
        <v>#REF!</v>
      </c>
      <c r="I2855" s="385" t="str">
        <f>IFERROR(INT(G2855*H2855),"")</f>
        <v/>
      </c>
      <c r="J2855" s="386"/>
      <c r="K2855" s="387"/>
      <c r="L2855" s="613" t="e">
        <f>IF(#REF!="","",#REF!)</f>
        <v>#REF!</v>
      </c>
      <c r="M2855" s="613"/>
      <c r="N2855" s="613"/>
      <c r="O2855" s="613"/>
      <c r="P2855" s="613"/>
      <c r="Q2855" s="613"/>
      <c r="R2855" s="613"/>
      <c r="S2855" s="614"/>
      <c r="T2855" s="567">
        <f>SUM($I2855:$K2874)</f>
        <v>0</v>
      </c>
      <c r="U2855" s="416"/>
      <c r="V2855" s="666"/>
      <c r="W2855" s="565"/>
      <c r="X2855" s="23" t="e">
        <f>IF(AND(Y2855=1,Z2855=1,AA2855=1,AB2855=1,AD2855=1,AE2855=1,AF2855=1,AG2855=1),"","入力不備あり")</f>
        <v>#REF!</v>
      </c>
      <c r="Y2855" s="7">
        <f>IFERROR(IF(F2855="",2,IF(AND(F2855&gt;=1,(MOD(F2855,1)=0)),1,IF(AND(F2855=0,L2855&lt;&gt;""),1,2))),2)</f>
        <v>2</v>
      </c>
      <c r="Z2855" s="7" t="e">
        <f>IF(G2855="",2,IF(G2855&lt;=1600,1,2))</f>
        <v>#REF!</v>
      </c>
      <c r="AA2855" s="7" t="e">
        <f>IF(H2855="",2,IF(H2855&gt;=0,1,2))</f>
        <v>#REF!</v>
      </c>
      <c r="AB2855" s="7" t="e">
        <f>IF(I2855=#REF!,1,2)</f>
        <v>#REF!</v>
      </c>
      <c r="AD2855" s="7" t="e">
        <f>IF(T2855=#REF!,1,2)</f>
        <v>#REF!</v>
      </c>
      <c r="AE2855" s="7" t="e">
        <f>IF(U2853=#REF!,1,2)</f>
        <v>#REF!</v>
      </c>
      <c r="AF2855" s="7" t="e">
        <f>IF(V2853=0,2,IF(#REF!="",2,IF(V2853=#REF!,1,2)))</f>
        <v>#REF!</v>
      </c>
      <c r="AG2855" s="7" t="e">
        <f>IF(W2853=0,2,IF(W2853=#REF!,1,2))</f>
        <v>#REF!</v>
      </c>
    </row>
    <row r="2856" spans="1:33" s="7" customFormat="1" ht="17.45" customHeight="1" x14ac:dyDescent="0.15">
      <c r="A2856" s="27" t="e">
        <f>IF(AND(F2856="",G2856="",H2856="",I2856="",L2856=""),"",IF(AND(F2856&lt;&gt;"",G2856&lt;&gt;"",H2856&lt;&gt;"",I2856&lt;&gt;""),"","入力不備あり"))</f>
        <v>#REF!</v>
      </c>
      <c r="B2856" s="623"/>
      <c r="C2856" s="628"/>
      <c r="D2856" s="631"/>
      <c r="E2856" s="523"/>
      <c r="F2856" s="47" t="e">
        <f>IF(#REF!="","",#REF!)</f>
        <v>#REF!</v>
      </c>
      <c r="G2856" s="49" t="e">
        <f>IF(#REF!="","",#REF!)</f>
        <v>#REF!</v>
      </c>
      <c r="H2856" s="54" t="e">
        <f>IF(#REF!="","",#REF!)</f>
        <v>#REF!</v>
      </c>
      <c r="I2856" s="385" t="str">
        <f>IFERROR(INT(G2856*H2856),"")</f>
        <v/>
      </c>
      <c r="J2856" s="386"/>
      <c r="K2856" s="387"/>
      <c r="L2856" s="613" t="e">
        <f>IF(#REF!="","",#REF!)</f>
        <v>#REF!</v>
      </c>
      <c r="M2856" s="613"/>
      <c r="N2856" s="613"/>
      <c r="O2856" s="613"/>
      <c r="P2856" s="613"/>
      <c r="Q2856" s="613"/>
      <c r="R2856" s="613"/>
      <c r="S2856" s="614"/>
      <c r="T2856" s="567"/>
      <c r="U2856" s="416"/>
      <c r="V2856" s="666"/>
      <c r="W2856" s="565"/>
      <c r="X2856" s="23" t="e">
        <f>IF(AND(Y2856=3,Z2856=3,AA2856=3),"",IF(AND(Y2856=1,Z2856=1,AA2856=1,AB2856=1),"","入力不備あり"))</f>
        <v>#REF!</v>
      </c>
      <c r="Y2856" s="7">
        <f>IFERROR(IF(F2856="",3,IF(AND(F2856&gt;=1,(MOD(F2856,1)=0)),1,IF(AND(F2856=0,L2856&lt;&gt;""),1,2))),2)</f>
        <v>2</v>
      </c>
      <c r="Z2856" s="7" t="e">
        <f>IF(G2856="",3,IF(G2856&lt;=1600,1,2))</f>
        <v>#REF!</v>
      </c>
      <c r="AA2856" s="7" t="e">
        <f>IF(H2856="",3,IF(H2856&gt;=0,1,2))</f>
        <v>#REF!</v>
      </c>
      <c r="AB2856" s="7" t="e">
        <f>IF(I2856=#REF!,1,2)</f>
        <v>#REF!</v>
      </c>
    </row>
    <row r="2857" spans="1:33" s="7" customFormat="1" ht="17.45" customHeight="1" x14ac:dyDescent="0.15">
      <c r="A2857" s="27" t="e">
        <f>IF(AND(F2857="",G2857="",H2857="",I2857="",L2857=""),"",IF(AND(F2857&lt;&gt;"",G2857&lt;&gt;"",H2857&lt;&gt;"",I2857&lt;&gt;""),"","入力不備あり"))</f>
        <v>#REF!</v>
      </c>
      <c r="B2857" s="623"/>
      <c r="C2857" s="628"/>
      <c r="D2857" s="631"/>
      <c r="E2857" s="523"/>
      <c r="F2857" s="47" t="e">
        <f>IF(#REF!="","",#REF!)</f>
        <v>#REF!</v>
      </c>
      <c r="G2857" s="49" t="e">
        <f>IF(#REF!="","",#REF!)</f>
        <v>#REF!</v>
      </c>
      <c r="H2857" s="54" t="e">
        <f>IF(#REF!="","",#REF!)</f>
        <v>#REF!</v>
      </c>
      <c r="I2857" s="385" t="str">
        <f t="shared" ref="I2857:I2874" si="498">IFERROR(INT(G2857*H2857),"")</f>
        <v/>
      </c>
      <c r="J2857" s="386"/>
      <c r="K2857" s="387"/>
      <c r="L2857" s="613" t="e">
        <f>IF(#REF!="","",#REF!)</f>
        <v>#REF!</v>
      </c>
      <c r="M2857" s="613"/>
      <c r="N2857" s="613"/>
      <c r="O2857" s="613"/>
      <c r="P2857" s="613"/>
      <c r="Q2857" s="613"/>
      <c r="R2857" s="613"/>
      <c r="S2857" s="614"/>
      <c r="T2857" s="567"/>
      <c r="U2857" s="416"/>
      <c r="V2857" s="666"/>
      <c r="W2857" s="565"/>
      <c r="X2857" s="23" t="e">
        <f t="shared" ref="X2857:X2874" si="499">IF(AND(Y2857=3,Z2857=3,AA2857=3),"",IF(AND(Y2857=1,Z2857=1,AA2857=1,AB2857=1),"","入力不備あり"))</f>
        <v>#REF!</v>
      </c>
      <c r="Y2857" s="7">
        <f t="shared" ref="Y2857:Y2874" si="500">IFERROR(IF(F2857="",3,IF(AND(F2857&gt;=1,(MOD(F2857,1)=0)),1,IF(AND(F2857=0,L2857&lt;&gt;""),1,2))),2)</f>
        <v>2</v>
      </c>
      <c r="Z2857" s="7" t="e">
        <f t="shared" ref="Z2857:Z2874" si="501">IF(G2857="",3,IF(G2857&lt;=1600,1,2))</f>
        <v>#REF!</v>
      </c>
      <c r="AA2857" s="7" t="e">
        <f t="shared" ref="AA2857:AA2874" si="502">IF(H2857="",3,IF(H2857&gt;=0,1,2))</f>
        <v>#REF!</v>
      </c>
      <c r="AB2857" s="7" t="e">
        <f>IF(I2857=#REF!,1,2)</f>
        <v>#REF!</v>
      </c>
    </row>
    <row r="2858" spans="1:33" s="7" customFormat="1" ht="17.45" customHeight="1" x14ac:dyDescent="0.15">
      <c r="A2858" s="27" t="e">
        <f t="shared" ref="A2858:A2874" si="503">IF(AND(F2858="",G2858="",H2858="",I2858="",L2858=""),"",IF(AND(F2858&lt;&gt;"",G2858&lt;&gt;"",H2858&lt;&gt;"",I2858&lt;&gt;""),"","入力不備あり"))</f>
        <v>#REF!</v>
      </c>
      <c r="B2858" s="623"/>
      <c r="C2858" s="628"/>
      <c r="D2858" s="631"/>
      <c r="E2858" s="523"/>
      <c r="F2858" s="47" t="e">
        <f>IF(#REF!="","",#REF!)</f>
        <v>#REF!</v>
      </c>
      <c r="G2858" s="49" t="e">
        <f>IF(#REF!="","",#REF!)</f>
        <v>#REF!</v>
      </c>
      <c r="H2858" s="54" t="e">
        <f>IF(#REF!="","",#REF!)</f>
        <v>#REF!</v>
      </c>
      <c r="I2858" s="385" t="str">
        <f t="shared" si="498"/>
        <v/>
      </c>
      <c r="J2858" s="386"/>
      <c r="K2858" s="387"/>
      <c r="L2858" s="613" t="e">
        <f>IF(#REF!="","",#REF!)</f>
        <v>#REF!</v>
      </c>
      <c r="M2858" s="613"/>
      <c r="N2858" s="613"/>
      <c r="O2858" s="613"/>
      <c r="P2858" s="613"/>
      <c r="Q2858" s="613"/>
      <c r="R2858" s="613"/>
      <c r="S2858" s="614"/>
      <c r="T2858" s="567"/>
      <c r="U2858" s="416"/>
      <c r="V2858" s="666"/>
      <c r="W2858" s="565"/>
      <c r="X2858" s="23" t="e">
        <f t="shared" si="499"/>
        <v>#REF!</v>
      </c>
      <c r="Y2858" s="7">
        <f t="shared" si="500"/>
        <v>2</v>
      </c>
      <c r="Z2858" s="7" t="e">
        <f t="shared" si="501"/>
        <v>#REF!</v>
      </c>
      <c r="AA2858" s="7" t="e">
        <f t="shared" si="502"/>
        <v>#REF!</v>
      </c>
      <c r="AB2858" s="7" t="e">
        <f>IF(I2858=#REF!,1,2)</f>
        <v>#REF!</v>
      </c>
    </row>
    <row r="2859" spans="1:33" s="7" customFormat="1" ht="17.45" customHeight="1" x14ac:dyDescent="0.15">
      <c r="A2859" s="27" t="e">
        <f t="shared" si="503"/>
        <v>#REF!</v>
      </c>
      <c r="B2859" s="623"/>
      <c r="C2859" s="628"/>
      <c r="D2859" s="631"/>
      <c r="E2859" s="523"/>
      <c r="F2859" s="47" t="e">
        <f>IF(#REF!="","",#REF!)</f>
        <v>#REF!</v>
      </c>
      <c r="G2859" s="49" t="e">
        <f>IF(#REF!="","",#REF!)</f>
        <v>#REF!</v>
      </c>
      <c r="H2859" s="54" t="e">
        <f>IF(#REF!="","",#REF!)</f>
        <v>#REF!</v>
      </c>
      <c r="I2859" s="385" t="str">
        <f t="shared" si="498"/>
        <v/>
      </c>
      <c r="J2859" s="386"/>
      <c r="K2859" s="387"/>
      <c r="L2859" s="613" t="e">
        <f>IF(#REF!="","",#REF!)</f>
        <v>#REF!</v>
      </c>
      <c r="M2859" s="613"/>
      <c r="N2859" s="613"/>
      <c r="O2859" s="613"/>
      <c r="P2859" s="613"/>
      <c r="Q2859" s="613"/>
      <c r="R2859" s="613"/>
      <c r="S2859" s="614"/>
      <c r="T2859" s="567"/>
      <c r="U2859" s="416"/>
      <c r="V2859" s="666"/>
      <c r="W2859" s="565"/>
      <c r="X2859" s="23" t="e">
        <f t="shared" si="499"/>
        <v>#REF!</v>
      </c>
      <c r="Y2859" s="7">
        <f t="shared" si="500"/>
        <v>2</v>
      </c>
      <c r="Z2859" s="7" t="e">
        <f t="shared" si="501"/>
        <v>#REF!</v>
      </c>
      <c r="AA2859" s="7" t="e">
        <f t="shared" si="502"/>
        <v>#REF!</v>
      </c>
      <c r="AB2859" s="7" t="e">
        <f>IF(I2859=#REF!,1,2)</f>
        <v>#REF!</v>
      </c>
    </row>
    <row r="2860" spans="1:33" s="7" customFormat="1" ht="17.45" customHeight="1" x14ac:dyDescent="0.15">
      <c r="A2860" s="27" t="e">
        <f t="shared" si="503"/>
        <v>#REF!</v>
      </c>
      <c r="B2860" s="623"/>
      <c r="C2860" s="628"/>
      <c r="D2860" s="631"/>
      <c r="E2860" s="523"/>
      <c r="F2860" s="47" t="e">
        <f>IF(#REF!="","",#REF!)</f>
        <v>#REF!</v>
      </c>
      <c r="G2860" s="49" t="e">
        <f>IF(#REF!="","",#REF!)</f>
        <v>#REF!</v>
      </c>
      <c r="H2860" s="54" t="e">
        <f>IF(#REF!="","",#REF!)</f>
        <v>#REF!</v>
      </c>
      <c r="I2860" s="385" t="str">
        <f t="shared" si="498"/>
        <v/>
      </c>
      <c r="J2860" s="386"/>
      <c r="K2860" s="387"/>
      <c r="L2860" s="613" t="e">
        <f>IF(#REF!="","",#REF!)</f>
        <v>#REF!</v>
      </c>
      <c r="M2860" s="613"/>
      <c r="N2860" s="613"/>
      <c r="O2860" s="613"/>
      <c r="P2860" s="613"/>
      <c r="Q2860" s="613"/>
      <c r="R2860" s="613"/>
      <c r="S2860" s="614"/>
      <c r="T2860" s="567"/>
      <c r="U2860" s="416"/>
      <c r="V2860" s="666"/>
      <c r="W2860" s="565"/>
      <c r="X2860" s="23" t="e">
        <f t="shared" si="499"/>
        <v>#REF!</v>
      </c>
      <c r="Y2860" s="7">
        <f t="shared" si="500"/>
        <v>2</v>
      </c>
      <c r="Z2860" s="7" t="e">
        <f t="shared" si="501"/>
        <v>#REF!</v>
      </c>
      <c r="AA2860" s="7" t="e">
        <f t="shared" si="502"/>
        <v>#REF!</v>
      </c>
      <c r="AB2860" s="7" t="e">
        <f>IF(I2860=#REF!,1,2)</f>
        <v>#REF!</v>
      </c>
    </row>
    <row r="2861" spans="1:33" s="7" customFormat="1" ht="17.45" customHeight="1" x14ac:dyDescent="0.15">
      <c r="A2861" s="27" t="e">
        <f t="shared" si="503"/>
        <v>#REF!</v>
      </c>
      <c r="B2861" s="623"/>
      <c r="C2861" s="628"/>
      <c r="D2861" s="631"/>
      <c r="E2861" s="523"/>
      <c r="F2861" s="47" t="e">
        <f>IF(#REF!="","",#REF!)</f>
        <v>#REF!</v>
      </c>
      <c r="G2861" s="49" t="e">
        <f>IF(#REF!="","",#REF!)</f>
        <v>#REF!</v>
      </c>
      <c r="H2861" s="54" t="e">
        <f>IF(#REF!="","",#REF!)</f>
        <v>#REF!</v>
      </c>
      <c r="I2861" s="385" t="str">
        <f t="shared" si="498"/>
        <v/>
      </c>
      <c r="J2861" s="386"/>
      <c r="K2861" s="387"/>
      <c r="L2861" s="613" t="e">
        <f>IF(#REF!="","",#REF!)</f>
        <v>#REF!</v>
      </c>
      <c r="M2861" s="613"/>
      <c r="N2861" s="613"/>
      <c r="O2861" s="613"/>
      <c r="P2861" s="613"/>
      <c r="Q2861" s="613"/>
      <c r="R2861" s="613"/>
      <c r="S2861" s="614"/>
      <c r="T2861" s="567"/>
      <c r="U2861" s="416"/>
      <c r="V2861" s="666"/>
      <c r="W2861" s="565"/>
      <c r="X2861" s="23" t="e">
        <f t="shared" si="499"/>
        <v>#REF!</v>
      </c>
      <c r="Y2861" s="7">
        <f t="shared" si="500"/>
        <v>2</v>
      </c>
      <c r="Z2861" s="7" t="e">
        <f t="shared" si="501"/>
        <v>#REF!</v>
      </c>
      <c r="AA2861" s="7" t="e">
        <f t="shared" si="502"/>
        <v>#REF!</v>
      </c>
      <c r="AB2861" s="7" t="e">
        <f>IF(I2861=#REF!,1,2)</f>
        <v>#REF!</v>
      </c>
    </row>
    <row r="2862" spans="1:33" s="7" customFormat="1" ht="17.45" customHeight="1" x14ac:dyDescent="0.15">
      <c r="A2862" s="27" t="e">
        <f t="shared" si="503"/>
        <v>#REF!</v>
      </c>
      <c r="B2862" s="623"/>
      <c r="C2862" s="628"/>
      <c r="D2862" s="631"/>
      <c r="E2862" s="523"/>
      <c r="F2862" s="47" t="e">
        <f>IF(#REF!="","",#REF!)</f>
        <v>#REF!</v>
      </c>
      <c r="G2862" s="49" t="e">
        <f>IF(#REF!="","",#REF!)</f>
        <v>#REF!</v>
      </c>
      <c r="H2862" s="54" t="e">
        <f>IF(#REF!="","",#REF!)</f>
        <v>#REF!</v>
      </c>
      <c r="I2862" s="385" t="str">
        <f t="shared" si="498"/>
        <v/>
      </c>
      <c r="J2862" s="386"/>
      <c r="K2862" s="387"/>
      <c r="L2862" s="613" t="e">
        <f>IF(#REF!="","",#REF!)</f>
        <v>#REF!</v>
      </c>
      <c r="M2862" s="613"/>
      <c r="N2862" s="613"/>
      <c r="O2862" s="613"/>
      <c r="P2862" s="613"/>
      <c r="Q2862" s="613"/>
      <c r="R2862" s="613"/>
      <c r="S2862" s="614"/>
      <c r="T2862" s="567"/>
      <c r="U2862" s="416"/>
      <c r="V2862" s="666"/>
      <c r="W2862" s="565"/>
      <c r="X2862" s="23" t="e">
        <f t="shared" si="499"/>
        <v>#REF!</v>
      </c>
      <c r="Y2862" s="7">
        <f t="shared" si="500"/>
        <v>2</v>
      </c>
      <c r="Z2862" s="7" t="e">
        <f t="shared" si="501"/>
        <v>#REF!</v>
      </c>
      <c r="AA2862" s="7" t="e">
        <f t="shared" si="502"/>
        <v>#REF!</v>
      </c>
      <c r="AB2862" s="7" t="e">
        <f>IF(I2862=#REF!,1,2)</f>
        <v>#REF!</v>
      </c>
    </row>
    <row r="2863" spans="1:33" s="7" customFormat="1" ht="17.45" customHeight="1" x14ac:dyDescent="0.15">
      <c r="A2863" s="27" t="e">
        <f t="shared" si="503"/>
        <v>#REF!</v>
      </c>
      <c r="B2863" s="623"/>
      <c r="C2863" s="628"/>
      <c r="D2863" s="631"/>
      <c r="E2863" s="523"/>
      <c r="F2863" s="47" t="e">
        <f>IF(#REF!="","",#REF!)</f>
        <v>#REF!</v>
      </c>
      <c r="G2863" s="49" t="e">
        <f>IF(#REF!="","",#REF!)</f>
        <v>#REF!</v>
      </c>
      <c r="H2863" s="54" t="e">
        <f>IF(#REF!="","",#REF!)</f>
        <v>#REF!</v>
      </c>
      <c r="I2863" s="385" t="str">
        <f t="shared" si="498"/>
        <v/>
      </c>
      <c r="J2863" s="386"/>
      <c r="K2863" s="387"/>
      <c r="L2863" s="613" t="e">
        <f>IF(#REF!="","",#REF!)</f>
        <v>#REF!</v>
      </c>
      <c r="M2863" s="613"/>
      <c r="N2863" s="613"/>
      <c r="O2863" s="613"/>
      <c r="P2863" s="613"/>
      <c r="Q2863" s="613"/>
      <c r="R2863" s="613"/>
      <c r="S2863" s="614"/>
      <c r="T2863" s="567"/>
      <c r="U2863" s="416"/>
      <c r="V2863" s="666"/>
      <c r="W2863" s="565"/>
      <c r="X2863" s="23" t="e">
        <f t="shared" si="499"/>
        <v>#REF!</v>
      </c>
      <c r="Y2863" s="7">
        <f t="shared" si="500"/>
        <v>2</v>
      </c>
      <c r="Z2863" s="7" t="e">
        <f t="shared" si="501"/>
        <v>#REF!</v>
      </c>
      <c r="AA2863" s="7" t="e">
        <f t="shared" si="502"/>
        <v>#REF!</v>
      </c>
      <c r="AB2863" s="7" t="e">
        <f>IF(I2863=#REF!,1,2)</f>
        <v>#REF!</v>
      </c>
    </row>
    <row r="2864" spans="1:33" s="7" customFormat="1" ht="17.45" customHeight="1" x14ac:dyDescent="0.15">
      <c r="A2864" s="27" t="e">
        <f t="shared" si="503"/>
        <v>#REF!</v>
      </c>
      <c r="B2864" s="623"/>
      <c r="C2864" s="628"/>
      <c r="D2864" s="631"/>
      <c r="E2864" s="523"/>
      <c r="F2864" s="47" t="e">
        <f>IF(#REF!="","",#REF!)</f>
        <v>#REF!</v>
      </c>
      <c r="G2864" s="49" t="e">
        <f>IF(#REF!="","",#REF!)</f>
        <v>#REF!</v>
      </c>
      <c r="H2864" s="54" t="e">
        <f>IF(#REF!="","",#REF!)</f>
        <v>#REF!</v>
      </c>
      <c r="I2864" s="385" t="str">
        <f t="shared" si="498"/>
        <v/>
      </c>
      <c r="J2864" s="386"/>
      <c r="K2864" s="387"/>
      <c r="L2864" s="613" t="e">
        <f>IF(#REF!="","",#REF!)</f>
        <v>#REF!</v>
      </c>
      <c r="M2864" s="613"/>
      <c r="N2864" s="613"/>
      <c r="O2864" s="613"/>
      <c r="P2864" s="613"/>
      <c r="Q2864" s="613"/>
      <c r="R2864" s="613"/>
      <c r="S2864" s="614"/>
      <c r="T2864" s="567"/>
      <c r="U2864" s="416"/>
      <c r="V2864" s="666"/>
      <c r="W2864" s="565"/>
      <c r="X2864" s="23" t="e">
        <f t="shared" si="499"/>
        <v>#REF!</v>
      </c>
      <c r="Y2864" s="7">
        <f t="shared" si="500"/>
        <v>2</v>
      </c>
      <c r="Z2864" s="7" t="e">
        <f t="shared" si="501"/>
        <v>#REF!</v>
      </c>
      <c r="AA2864" s="7" t="e">
        <f t="shared" si="502"/>
        <v>#REF!</v>
      </c>
      <c r="AB2864" s="7" t="e">
        <f>IF(I2864=#REF!,1,2)</f>
        <v>#REF!</v>
      </c>
    </row>
    <row r="2865" spans="1:30" s="7" customFormat="1" ht="17.45" customHeight="1" x14ac:dyDescent="0.15">
      <c r="A2865" s="27" t="e">
        <f t="shared" si="503"/>
        <v>#REF!</v>
      </c>
      <c r="B2865" s="623"/>
      <c r="C2865" s="628"/>
      <c r="D2865" s="631"/>
      <c r="E2865" s="523"/>
      <c r="F2865" s="47" t="e">
        <f>IF(#REF!="","",#REF!)</f>
        <v>#REF!</v>
      </c>
      <c r="G2865" s="49" t="e">
        <f>IF(#REF!="","",#REF!)</f>
        <v>#REF!</v>
      </c>
      <c r="H2865" s="54" t="e">
        <f>IF(#REF!="","",#REF!)</f>
        <v>#REF!</v>
      </c>
      <c r="I2865" s="385" t="str">
        <f t="shared" si="498"/>
        <v/>
      </c>
      <c r="J2865" s="386"/>
      <c r="K2865" s="387"/>
      <c r="L2865" s="613" t="e">
        <f>IF(#REF!="","",#REF!)</f>
        <v>#REF!</v>
      </c>
      <c r="M2865" s="613"/>
      <c r="N2865" s="613"/>
      <c r="O2865" s="613"/>
      <c r="P2865" s="613"/>
      <c r="Q2865" s="613"/>
      <c r="R2865" s="613"/>
      <c r="S2865" s="614"/>
      <c r="T2865" s="567"/>
      <c r="U2865" s="416"/>
      <c r="V2865" s="666"/>
      <c r="W2865" s="565"/>
      <c r="X2865" s="23" t="e">
        <f t="shared" si="499"/>
        <v>#REF!</v>
      </c>
      <c r="Y2865" s="7">
        <f t="shared" si="500"/>
        <v>2</v>
      </c>
      <c r="Z2865" s="7" t="e">
        <f t="shared" si="501"/>
        <v>#REF!</v>
      </c>
      <c r="AA2865" s="7" t="e">
        <f t="shared" si="502"/>
        <v>#REF!</v>
      </c>
      <c r="AB2865" s="7" t="e">
        <f>IF(I2865=#REF!,1,2)</f>
        <v>#REF!</v>
      </c>
    </row>
    <row r="2866" spans="1:30" s="7" customFormat="1" ht="17.45" customHeight="1" x14ac:dyDescent="0.15">
      <c r="A2866" s="27" t="e">
        <f t="shared" si="503"/>
        <v>#REF!</v>
      </c>
      <c r="B2866" s="623"/>
      <c r="C2866" s="628"/>
      <c r="D2866" s="631"/>
      <c r="E2866" s="523"/>
      <c r="F2866" s="47" t="e">
        <f>IF(#REF!="","",#REF!)</f>
        <v>#REF!</v>
      </c>
      <c r="G2866" s="49" t="e">
        <f>IF(#REF!="","",#REF!)</f>
        <v>#REF!</v>
      </c>
      <c r="H2866" s="54" t="e">
        <f>IF(#REF!="","",#REF!)</f>
        <v>#REF!</v>
      </c>
      <c r="I2866" s="385" t="str">
        <f t="shared" si="498"/>
        <v/>
      </c>
      <c r="J2866" s="386"/>
      <c r="K2866" s="387"/>
      <c r="L2866" s="613" t="e">
        <f>IF(#REF!="","",#REF!)</f>
        <v>#REF!</v>
      </c>
      <c r="M2866" s="613"/>
      <c r="N2866" s="613"/>
      <c r="O2866" s="613"/>
      <c r="P2866" s="613"/>
      <c r="Q2866" s="613"/>
      <c r="R2866" s="613"/>
      <c r="S2866" s="614"/>
      <c r="T2866" s="567"/>
      <c r="U2866" s="416"/>
      <c r="V2866" s="666"/>
      <c r="W2866" s="565"/>
      <c r="X2866" s="23" t="e">
        <f t="shared" si="499"/>
        <v>#REF!</v>
      </c>
      <c r="Y2866" s="7">
        <f t="shared" si="500"/>
        <v>2</v>
      </c>
      <c r="Z2866" s="7" t="e">
        <f t="shared" si="501"/>
        <v>#REF!</v>
      </c>
      <c r="AA2866" s="7" t="e">
        <f t="shared" si="502"/>
        <v>#REF!</v>
      </c>
      <c r="AB2866" s="7" t="e">
        <f>IF(I2866=#REF!,1,2)</f>
        <v>#REF!</v>
      </c>
    </row>
    <row r="2867" spans="1:30" s="7" customFormat="1" ht="17.45" customHeight="1" x14ac:dyDescent="0.15">
      <c r="A2867" s="27" t="e">
        <f t="shared" si="503"/>
        <v>#REF!</v>
      </c>
      <c r="B2867" s="623"/>
      <c r="C2867" s="628"/>
      <c r="D2867" s="631"/>
      <c r="E2867" s="523"/>
      <c r="F2867" s="47" t="e">
        <f>IF(#REF!="","",#REF!)</f>
        <v>#REF!</v>
      </c>
      <c r="G2867" s="49" t="e">
        <f>IF(#REF!="","",#REF!)</f>
        <v>#REF!</v>
      </c>
      <c r="H2867" s="54" t="e">
        <f>IF(#REF!="","",#REF!)</f>
        <v>#REF!</v>
      </c>
      <c r="I2867" s="385" t="str">
        <f t="shared" si="498"/>
        <v/>
      </c>
      <c r="J2867" s="386"/>
      <c r="K2867" s="387"/>
      <c r="L2867" s="613" t="e">
        <f>IF(#REF!="","",#REF!)</f>
        <v>#REF!</v>
      </c>
      <c r="M2867" s="613"/>
      <c r="N2867" s="613"/>
      <c r="O2867" s="613"/>
      <c r="P2867" s="613"/>
      <c r="Q2867" s="613"/>
      <c r="R2867" s="613"/>
      <c r="S2867" s="614"/>
      <c r="T2867" s="567"/>
      <c r="U2867" s="416"/>
      <c r="V2867" s="666"/>
      <c r="W2867" s="565"/>
      <c r="X2867" s="23" t="e">
        <f t="shared" si="499"/>
        <v>#REF!</v>
      </c>
      <c r="Y2867" s="7">
        <f t="shared" si="500"/>
        <v>2</v>
      </c>
      <c r="Z2867" s="7" t="e">
        <f t="shared" si="501"/>
        <v>#REF!</v>
      </c>
      <c r="AA2867" s="7" t="e">
        <f t="shared" si="502"/>
        <v>#REF!</v>
      </c>
      <c r="AB2867" s="7" t="e">
        <f>IF(I2867=#REF!,1,2)</f>
        <v>#REF!</v>
      </c>
    </row>
    <row r="2868" spans="1:30" s="7" customFormat="1" ht="17.45" customHeight="1" x14ac:dyDescent="0.15">
      <c r="A2868" s="27" t="e">
        <f t="shared" si="503"/>
        <v>#REF!</v>
      </c>
      <c r="B2868" s="623"/>
      <c r="C2868" s="628"/>
      <c r="D2868" s="631"/>
      <c r="E2868" s="523"/>
      <c r="F2868" s="47" t="e">
        <f>IF(#REF!="","",#REF!)</f>
        <v>#REF!</v>
      </c>
      <c r="G2868" s="49" t="e">
        <f>IF(#REF!="","",#REF!)</f>
        <v>#REF!</v>
      </c>
      <c r="H2868" s="54" t="e">
        <f>IF(#REF!="","",#REF!)</f>
        <v>#REF!</v>
      </c>
      <c r="I2868" s="385" t="str">
        <f t="shared" si="498"/>
        <v/>
      </c>
      <c r="J2868" s="386"/>
      <c r="K2868" s="387"/>
      <c r="L2868" s="613" t="e">
        <f>IF(#REF!="","",#REF!)</f>
        <v>#REF!</v>
      </c>
      <c r="M2868" s="613"/>
      <c r="N2868" s="613"/>
      <c r="O2868" s="613"/>
      <c r="P2868" s="613"/>
      <c r="Q2868" s="613"/>
      <c r="R2868" s="613"/>
      <c r="S2868" s="614"/>
      <c r="T2868" s="567"/>
      <c r="U2868" s="416"/>
      <c r="V2868" s="666"/>
      <c r="W2868" s="565"/>
      <c r="X2868" s="23" t="e">
        <f t="shared" si="499"/>
        <v>#REF!</v>
      </c>
      <c r="Y2868" s="7">
        <f t="shared" si="500"/>
        <v>2</v>
      </c>
      <c r="Z2868" s="7" t="e">
        <f t="shared" si="501"/>
        <v>#REF!</v>
      </c>
      <c r="AA2868" s="7" t="e">
        <f t="shared" si="502"/>
        <v>#REF!</v>
      </c>
      <c r="AB2868" s="7" t="e">
        <f>IF(I2868=#REF!,1,2)</f>
        <v>#REF!</v>
      </c>
    </row>
    <row r="2869" spans="1:30" s="7" customFormat="1" ht="17.45" customHeight="1" x14ac:dyDescent="0.15">
      <c r="A2869" s="27" t="e">
        <f t="shared" si="503"/>
        <v>#REF!</v>
      </c>
      <c r="B2869" s="623"/>
      <c r="C2869" s="628"/>
      <c r="D2869" s="631"/>
      <c r="E2869" s="523"/>
      <c r="F2869" s="47" t="e">
        <f>IF(#REF!="","",#REF!)</f>
        <v>#REF!</v>
      </c>
      <c r="G2869" s="49" t="e">
        <f>IF(#REF!="","",#REF!)</f>
        <v>#REF!</v>
      </c>
      <c r="H2869" s="54" t="e">
        <f>IF(#REF!="","",#REF!)</f>
        <v>#REF!</v>
      </c>
      <c r="I2869" s="385" t="str">
        <f t="shared" si="498"/>
        <v/>
      </c>
      <c r="J2869" s="386"/>
      <c r="K2869" s="387"/>
      <c r="L2869" s="613" t="e">
        <f>IF(#REF!="","",#REF!)</f>
        <v>#REF!</v>
      </c>
      <c r="M2869" s="613"/>
      <c r="N2869" s="613"/>
      <c r="O2869" s="613"/>
      <c r="P2869" s="613"/>
      <c r="Q2869" s="613"/>
      <c r="R2869" s="613"/>
      <c r="S2869" s="614"/>
      <c r="T2869" s="567"/>
      <c r="U2869" s="416"/>
      <c r="V2869" s="666"/>
      <c r="W2869" s="565"/>
      <c r="X2869" s="23" t="e">
        <f t="shared" si="499"/>
        <v>#REF!</v>
      </c>
      <c r="Y2869" s="7">
        <f t="shared" si="500"/>
        <v>2</v>
      </c>
      <c r="Z2869" s="7" t="e">
        <f t="shared" si="501"/>
        <v>#REF!</v>
      </c>
      <c r="AA2869" s="7" t="e">
        <f t="shared" si="502"/>
        <v>#REF!</v>
      </c>
      <c r="AB2869" s="7" t="e">
        <f>IF(I2869=#REF!,1,2)</f>
        <v>#REF!</v>
      </c>
    </row>
    <row r="2870" spans="1:30" s="7" customFormat="1" ht="17.45" customHeight="1" x14ac:dyDescent="0.15">
      <c r="A2870" s="27" t="e">
        <f t="shared" si="503"/>
        <v>#REF!</v>
      </c>
      <c r="B2870" s="623"/>
      <c r="C2870" s="628"/>
      <c r="D2870" s="631"/>
      <c r="E2870" s="523"/>
      <c r="F2870" s="47" t="e">
        <f>IF(#REF!="","",#REF!)</f>
        <v>#REF!</v>
      </c>
      <c r="G2870" s="49" t="e">
        <f>IF(#REF!="","",#REF!)</f>
        <v>#REF!</v>
      </c>
      <c r="H2870" s="54" t="e">
        <f>IF(#REF!="","",#REF!)</f>
        <v>#REF!</v>
      </c>
      <c r="I2870" s="385" t="str">
        <f t="shared" si="498"/>
        <v/>
      </c>
      <c r="J2870" s="386"/>
      <c r="K2870" s="387"/>
      <c r="L2870" s="613" t="e">
        <f>IF(#REF!="","",#REF!)</f>
        <v>#REF!</v>
      </c>
      <c r="M2870" s="613"/>
      <c r="N2870" s="613"/>
      <c r="O2870" s="613"/>
      <c r="P2870" s="613"/>
      <c r="Q2870" s="613"/>
      <c r="R2870" s="613"/>
      <c r="S2870" s="614"/>
      <c r="T2870" s="567"/>
      <c r="U2870" s="416"/>
      <c r="V2870" s="666"/>
      <c r="W2870" s="565"/>
      <c r="X2870" s="23" t="e">
        <f t="shared" si="499"/>
        <v>#REF!</v>
      </c>
      <c r="Y2870" s="7">
        <f t="shared" si="500"/>
        <v>2</v>
      </c>
      <c r="Z2870" s="7" t="e">
        <f t="shared" si="501"/>
        <v>#REF!</v>
      </c>
      <c r="AA2870" s="7" t="e">
        <f t="shared" si="502"/>
        <v>#REF!</v>
      </c>
      <c r="AB2870" s="7" t="e">
        <f>IF(I2870=#REF!,1,2)</f>
        <v>#REF!</v>
      </c>
    </row>
    <row r="2871" spans="1:30" s="7" customFormat="1" ht="17.45" customHeight="1" x14ac:dyDescent="0.15">
      <c r="A2871" s="27" t="e">
        <f t="shared" si="503"/>
        <v>#REF!</v>
      </c>
      <c r="B2871" s="623"/>
      <c r="C2871" s="628"/>
      <c r="D2871" s="631"/>
      <c r="E2871" s="523"/>
      <c r="F2871" s="47" t="e">
        <f>IF(#REF!="","",#REF!)</f>
        <v>#REF!</v>
      </c>
      <c r="G2871" s="49" t="e">
        <f>IF(#REF!="","",#REF!)</f>
        <v>#REF!</v>
      </c>
      <c r="H2871" s="54" t="e">
        <f>IF(#REF!="","",#REF!)</f>
        <v>#REF!</v>
      </c>
      <c r="I2871" s="385" t="str">
        <f t="shared" si="498"/>
        <v/>
      </c>
      <c r="J2871" s="386"/>
      <c r="K2871" s="387"/>
      <c r="L2871" s="613" t="e">
        <f>IF(#REF!="","",#REF!)</f>
        <v>#REF!</v>
      </c>
      <c r="M2871" s="613"/>
      <c r="N2871" s="613"/>
      <c r="O2871" s="613"/>
      <c r="P2871" s="613"/>
      <c r="Q2871" s="613"/>
      <c r="R2871" s="613"/>
      <c r="S2871" s="614"/>
      <c r="T2871" s="567"/>
      <c r="U2871" s="416"/>
      <c r="V2871" s="666"/>
      <c r="W2871" s="565"/>
      <c r="X2871" s="23" t="e">
        <f t="shared" si="499"/>
        <v>#REF!</v>
      </c>
      <c r="Y2871" s="7">
        <f t="shared" si="500"/>
        <v>2</v>
      </c>
      <c r="Z2871" s="7" t="e">
        <f t="shared" si="501"/>
        <v>#REF!</v>
      </c>
      <c r="AA2871" s="7" t="e">
        <f t="shared" si="502"/>
        <v>#REF!</v>
      </c>
      <c r="AB2871" s="7" t="e">
        <f>IF(I2871=#REF!,1,2)</f>
        <v>#REF!</v>
      </c>
    </row>
    <row r="2872" spans="1:30" s="7" customFormat="1" ht="17.45" customHeight="1" x14ac:dyDescent="0.15">
      <c r="A2872" s="27" t="e">
        <f t="shared" si="503"/>
        <v>#REF!</v>
      </c>
      <c r="B2872" s="623"/>
      <c r="C2872" s="628"/>
      <c r="D2872" s="631"/>
      <c r="E2872" s="523"/>
      <c r="F2872" s="47" t="e">
        <f>IF(#REF!="","",#REF!)</f>
        <v>#REF!</v>
      </c>
      <c r="G2872" s="49" t="e">
        <f>IF(#REF!="","",#REF!)</f>
        <v>#REF!</v>
      </c>
      <c r="H2872" s="54" t="e">
        <f>IF(#REF!="","",#REF!)</f>
        <v>#REF!</v>
      </c>
      <c r="I2872" s="385" t="str">
        <f t="shared" si="498"/>
        <v/>
      </c>
      <c r="J2872" s="386"/>
      <c r="K2872" s="387"/>
      <c r="L2872" s="613" t="e">
        <f>IF(#REF!="","",#REF!)</f>
        <v>#REF!</v>
      </c>
      <c r="M2872" s="613"/>
      <c r="N2872" s="613"/>
      <c r="O2872" s="613"/>
      <c r="P2872" s="613"/>
      <c r="Q2872" s="613"/>
      <c r="R2872" s="613"/>
      <c r="S2872" s="614"/>
      <c r="T2872" s="567"/>
      <c r="U2872" s="416"/>
      <c r="V2872" s="666"/>
      <c r="W2872" s="565"/>
      <c r="X2872" s="23" t="e">
        <f t="shared" si="499"/>
        <v>#REF!</v>
      </c>
      <c r="Y2872" s="7">
        <f t="shared" si="500"/>
        <v>2</v>
      </c>
      <c r="Z2872" s="7" t="e">
        <f t="shared" si="501"/>
        <v>#REF!</v>
      </c>
      <c r="AA2872" s="7" t="e">
        <f t="shared" si="502"/>
        <v>#REF!</v>
      </c>
      <c r="AB2872" s="7" t="e">
        <f>IF(I2872=#REF!,1,2)</f>
        <v>#REF!</v>
      </c>
    </row>
    <row r="2873" spans="1:30" s="7" customFormat="1" ht="17.45" customHeight="1" x14ac:dyDescent="0.15">
      <c r="A2873" s="27" t="e">
        <f t="shared" si="503"/>
        <v>#REF!</v>
      </c>
      <c r="B2873" s="623"/>
      <c r="C2873" s="628"/>
      <c r="D2873" s="631"/>
      <c r="E2873" s="523"/>
      <c r="F2873" s="47" t="e">
        <f>IF(#REF!="","",#REF!)</f>
        <v>#REF!</v>
      </c>
      <c r="G2873" s="49" t="e">
        <f>IF(#REF!="","",#REF!)</f>
        <v>#REF!</v>
      </c>
      <c r="H2873" s="54" t="e">
        <f>IF(#REF!="","",#REF!)</f>
        <v>#REF!</v>
      </c>
      <c r="I2873" s="385" t="str">
        <f t="shared" si="498"/>
        <v/>
      </c>
      <c r="J2873" s="386"/>
      <c r="K2873" s="387"/>
      <c r="L2873" s="613" t="e">
        <f>IF(#REF!="","",#REF!)</f>
        <v>#REF!</v>
      </c>
      <c r="M2873" s="613"/>
      <c r="N2873" s="613"/>
      <c r="O2873" s="613"/>
      <c r="P2873" s="613"/>
      <c r="Q2873" s="613"/>
      <c r="R2873" s="613"/>
      <c r="S2873" s="614"/>
      <c r="T2873" s="567"/>
      <c r="U2873" s="416"/>
      <c r="V2873" s="666"/>
      <c r="W2873" s="565"/>
      <c r="X2873" s="23" t="e">
        <f t="shared" si="499"/>
        <v>#REF!</v>
      </c>
      <c r="Y2873" s="7">
        <f t="shared" si="500"/>
        <v>2</v>
      </c>
      <c r="Z2873" s="7" t="e">
        <f t="shared" si="501"/>
        <v>#REF!</v>
      </c>
      <c r="AA2873" s="7" t="e">
        <f t="shared" si="502"/>
        <v>#REF!</v>
      </c>
      <c r="AB2873" s="7" t="e">
        <f>IF(I2873=#REF!,1,2)</f>
        <v>#REF!</v>
      </c>
    </row>
    <row r="2874" spans="1:30" s="7" customFormat="1" ht="17.45" customHeight="1" thickBot="1" x14ac:dyDescent="0.2">
      <c r="A2874" s="27" t="e">
        <f t="shared" si="503"/>
        <v>#REF!</v>
      </c>
      <c r="B2874" s="623"/>
      <c r="C2874" s="628"/>
      <c r="D2874" s="631"/>
      <c r="E2874" s="523"/>
      <c r="F2874" s="47" t="e">
        <f>IF(#REF!="","",#REF!)</f>
        <v>#REF!</v>
      </c>
      <c r="G2874" s="49" t="e">
        <f>IF(#REF!="","",#REF!)</f>
        <v>#REF!</v>
      </c>
      <c r="H2874" s="54" t="e">
        <f>IF(#REF!="","",#REF!)</f>
        <v>#REF!</v>
      </c>
      <c r="I2874" s="385" t="str">
        <f t="shared" si="498"/>
        <v/>
      </c>
      <c r="J2874" s="386"/>
      <c r="K2874" s="387"/>
      <c r="L2874" s="613" t="e">
        <f>IF(#REF!="","",#REF!)</f>
        <v>#REF!</v>
      </c>
      <c r="M2874" s="613"/>
      <c r="N2874" s="613"/>
      <c r="O2874" s="613"/>
      <c r="P2874" s="613"/>
      <c r="Q2874" s="613"/>
      <c r="R2874" s="613"/>
      <c r="S2874" s="614"/>
      <c r="T2874" s="668"/>
      <c r="U2874" s="416"/>
      <c r="V2874" s="666"/>
      <c r="W2874" s="565"/>
      <c r="X2874" s="23" t="e">
        <f t="shared" si="499"/>
        <v>#REF!</v>
      </c>
      <c r="Y2874" s="7">
        <f t="shared" si="500"/>
        <v>2</v>
      </c>
      <c r="Z2874" s="7" t="e">
        <f t="shared" si="501"/>
        <v>#REF!</v>
      </c>
      <c r="AA2874" s="7" t="e">
        <f t="shared" si="502"/>
        <v>#REF!</v>
      </c>
      <c r="AB2874" s="7" t="e">
        <f>IF(I2874=#REF!,1,2)</f>
        <v>#REF!</v>
      </c>
    </row>
    <row r="2875" spans="1:30" s="7" customFormat="1" ht="36" customHeight="1" thickBot="1" x14ac:dyDescent="0.2">
      <c r="A2875" s="13"/>
      <c r="B2875" s="623"/>
      <c r="C2875" s="628"/>
      <c r="D2875" s="631"/>
      <c r="E2875" s="508" t="s">
        <v>240</v>
      </c>
      <c r="F2875" s="511" t="s">
        <v>206</v>
      </c>
      <c r="G2875" s="435"/>
      <c r="H2875" s="434" t="s">
        <v>207</v>
      </c>
      <c r="I2875" s="435"/>
      <c r="J2875" s="435"/>
      <c r="K2875" s="435"/>
      <c r="L2875" s="436" t="s">
        <v>208</v>
      </c>
      <c r="M2875" s="436"/>
      <c r="N2875" s="436"/>
      <c r="O2875" s="669" t="s">
        <v>209</v>
      </c>
      <c r="P2875" s="670"/>
      <c r="Q2875" s="512" t="s">
        <v>210</v>
      </c>
      <c r="R2875" s="38" t="s">
        <v>206</v>
      </c>
      <c r="S2875" s="39" t="s">
        <v>202</v>
      </c>
      <c r="T2875" s="44" t="s">
        <v>211</v>
      </c>
      <c r="U2875" s="416"/>
      <c r="V2875" s="666"/>
      <c r="W2875" s="565"/>
      <c r="X2875" s="28"/>
      <c r="Y2875" s="21" t="s">
        <v>212</v>
      </c>
      <c r="Z2875" s="21" t="s">
        <v>210</v>
      </c>
      <c r="AB2875" s="45" t="s">
        <v>213</v>
      </c>
      <c r="AC2875" s="45" t="s">
        <v>214</v>
      </c>
      <c r="AD2875" s="22"/>
    </row>
    <row r="2876" spans="1:30" s="7" customFormat="1" ht="15" customHeight="1" x14ac:dyDescent="0.15">
      <c r="A2876" s="29"/>
      <c r="B2876" s="623"/>
      <c r="C2876" s="628"/>
      <c r="D2876" s="631"/>
      <c r="E2876" s="509"/>
      <c r="F2876" s="515" t="e">
        <f>IF(#REF!="","",#REF!)</f>
        <v>#REF!</v>
      </c>
      <c r="G2876" s="516"/>
      <c r="H2876" s="439" t="e">
        <f>IF(#REF!="","",#REF!)</f>
        <v>#REF!</v>
      </c>
      <c r="I2876" s="440"/>
      <c r="J2876" s="440"/>
      <c r="K2876" s="440"/>
      <c r="L2876" s="441" t="e">
        <f>IF(#REF!="","",#REF!)</f>
        <v>#REF!</v>
      </c>
      <c r="M2876" s="442"/>
      <c r="N2876" s="442"/>
      <c r="O2876" s="443" t="e">
        <f>SUM($L2876:$N2878)</f>
        <v>#REF!</v>
      </c>
      <c r="P2876" s="444"/>
      <c r="Q2876" s="513"/>
      <c r="R2876" s="42" t="e">
        <f>IF(#REF!="","",#REF!)</f>
        <v>#REF!</v>
      </c>
      <c r="S2876" s="40" t="e">
        <f>IF(#REF!="","",#REF!)</f>
        <v>#REF!</v>
      </c>
      <c r="T2876" s="617" t="e">
        <f>SUM($S2876:$S2878)</f>
        <v>#REF!</v>
      </c>
      <c r="U2876" s="416"/>
      <c r="V2876" s="666"/>
      <c r="W2876" s="565"/>
      <c r="X2876" s="23" t="e">
        <f>IF(OR(Y2876=2,Z2876=2,AB2876=2,AC2876=2),"入力不備あり","")</f>
        <v>#REF!</v>
      </c>
      <c r="Y2876" s="41" t="e">
        <f>IF(AND(F2876="",H2876="",L2876=""),"",IF(AND(F2876&lt;&gt;"",F2876&gt;0,L2876&lt;&gt;"",L2876&gt;0,H2876="○"),"",2))</f>
        <v>#REF!</v>
      </c>
      <c r="Z2876" s="41" t="e">
        <f>IF(AND(R2876="",S2876=""),"",IF(AND(R2876&gt;0,R2876&lt;&gt;"",S2876&gt;0,S2876&lt;&gt;""),"",2))</f>
        <v>#REF!</v>
      </c>
      <c r="AA2876" s="30"/>
      <c r="AB2876" s="7" t="e">
        <f>IF(AND(O2876=0,#REF!=0),"",IF(O2876=#REF!,1,2))</f>
        <v>#REF!</v>
      </c>
      <c r="AC2876" s="7" t="e">
        <f>IF(AND(T2876=0,#REF!=0),"",IF(T2876=#REF!,1,2))</f>
        <v>#REF!</v>
      </c>
    </row>
    <row r="2877" spans="1:30" s="7" customFormat="1" ht="15" customHeight="1" x14ac:dyDescent="0.15">
      <c r="A2877" s="29"/>
      <c r="B2877" s="623"/>
      <c r="C2877" s="628"/>
      <c r="D2877" s="631"/>
      <c r="E2877" s="509"/>
      <c r="F2877" s="500" t="e">
        <f>IF(#REF!="","",#REF!)</f>
        <v>#REF!</v>
      </c>
      <c r="G2877" s="501"/>
      <c r="H2877" s="448" t="e">
        <f>IF(#REF!="","",#REF!)</f>
        <v>#REF!</v>
      </c>
      <c r="I2877" s="449"/>
      <c r="J2877" s="449"/>
      <c r="K2877" s="449"/>
      <c r="L2877" s="450" t="e">
        <f>IF(#REF!="","",#REF!)</f>
        <v>#REF!</v>
      </c>
      <c r="M2877" s="451"/>
      <c r="N2877" s="451"/>
      <c r="O2877" s="445"/>
      <c r="P2877" s="444"/>
      <c r="Q2877" s="513"/>
      <c r="R2877" s="42" t="e">
        <f>IF(#REF!="","",#REF!)</f>
        <v>#REF!</v>
      </c>
      <c r="S2877" s="40" t="e">
        <f>IF(#REF!="","",#REF!)</f>
        <v>#REF!</v>
      </c>
      <c r="T2877" s="618"/>
      <c r="U2877" s="416"/>
      <c r="V2877" s="666"/>
      <c r="W2877" s="565"/>
      <c r="X2877" s="23" t="e">
        <f>IF(OR(Y2877=2,Z2877=2),"入力不備あり","")</f>
        <v>#REF!</v>
      </c>
      <c r="Y2877" s="41" t="e">
        <f>IF(AND(F2877="",H2877="",L2877=""),"",IF(AND(F2877&lt;&gt;"",F2877&gt;0,L2877&lt;&gt;"",L2877&gt;0,H2877="○"),"",2))</f>
        <v>#REF!</v>
      </c>
      <c r="Z2877" s="41" t="e">
        <f t="shared" ref="Z2877:Z2878" si="504">IF(AND(R2877="",S2877=""),"",IF(AND(R2877&gt;0,R2877&lt;&gt;"",S2877&gt;0,S2877&lt;&gt;""),"",2))</f>
        <v>#REF!</v>
      </c>
      <c r="AA2877" s="30"/>
    </row>
    <row r="2878" spans="1:30" s="7" customFormat="1" ht="15" customHeight="1" thickBot="1" x14ac:dyDescent="0.2">
      <c r="A2878" s="29"/>
      <c r="B2878" s="623"/>
      <c r="C2878" s="628"/>
      <c r="D2878" s="631"/>
      <c r="E2878" s="615"/>
      <c r="F2878" s="620" t="e">
        <f>IF(#REF!="","",#REF!)</f>
        <v>#REF!</v>
      </c>
      <c r="G2878" s="621"/>
      <c r="H2878" s="640" t="e">
        <f>IF(#REF!="","",#REF!)</f>
        <v>#REF!</v>
      </c>
      <c r="I2878" s="641"/>
      <c r="J2878" s="641"/>
      <c r="K2878" s="641"/>
      <c r="L2878" s="642" t="e">
        <f>IF(#REF!="","",#REF!)</f>
        <v>#REF!</v>
      </c>
      <c r="M2878" s="643"/>
      <c r="N2878" s="643"/>
      <c r="O2878" s="663"/>
      <c r="P2878" s="664"/>
      <c r="Q2878" s="616"/>
      <c r="R2878" s="59" t="e">
        <f>IF(#REF!="","",#REF!)</f>
        <v>#REF!</v>
      </c>
      <c r="S2878" s="60" t="e">
        <f>IF(#REF!="","",#REF!)</f>
        <v>#REF!</v>
      </c>
      <c r="T2878" s="619"/>
      <c r="U2878" s="416"/>
      <c r="V2878" s="666"/>
      <c r="W2878" s="565"/>
      <c r="X2878" s="23" t="e">
        <f>IF(OR(Y2878=2,Z2878=2),"入力不備あり","")</f>
        <v>#REF!</v>
      </c>
      <c r="Y2878" s="41" t="e">
        <f>IF(AND(F2878="",H2878="",L2878=""),"",IF(AND(F2878&lt;&gt;"",F2878&gt;0,L2878&lt;&gt;"",L2878&gt;0,H2878="○"),"",2))</f>
        <v>#REF!</v>
      </c>
      <c r="Z2878" s="41" t="e">
        <f t="shared" si="504"/>
        <v>#REF!</v>
      </c>
      <c r="AA2878" s="30"/>
    </row>
    <row r="2879" spans="1:30" s="7" customFormat="1" ht="27.6" customHeight="1" x14ac:dyDescent="0.15">
      <c r="A2879" s="320"/>
      <c r="B2879" s="624"/>
      <c r="C2879" s="326" t="s">
        <v>215</v>
      </c>
      <c r="D2879" s="327"/>
      <c r="E2879" s="608" t="e">
        <f>IF(#REF!="","",#REF!)</f>
        <v>#REF!</v>
      </c>
      <c r="F2879" s="609"/>
      <c r="G2879" s="609"/>
      <c r="H2879" s="609"/>
      <c r="I2879" s="609"/>
      <c r="J2879" s="609"/>
      <c r="K2879" s="609"/>
      <c r="L2879" s="609"/>
      <c r="M2879" s="609"/>
      <c r="N2879" s="609"/>
      <c r="O2879" s="609"/>
      <c r="P2879" s="609"/>
      <c r="Q2879" s="609"/>
      <c r="R2879" s="609"/>
      <c r="S2879" s="609"/>
      <c r="T2879" s="609"/>
      <c r="U2879" s="609"/>
      <c r="V2879" s="609"/>
      <c r="W2879" s="610"/>
    </row>
    <row r="2880" spans="1:30" s="7" customFormat="1" ht="27.6" customHeight="1" thickBot="1" x14ac:dyDescent="0.2">
      <c r="A2880" s="320"/>
      <c r="B2880" s="624"/>
      <c r="C2880" s="326" t="s">
        <v>216</v>
      </c>
      <c r="D2880" s="327"/>
      <c r="E2880" s="608" t="e">
        <f>IF(#REF!="","",#REF!)</f>
        <v>#REF!</v>
      </c>
      <c r="F2880" s="609"/>
      <c r="G2880" s="609"/>
      <c r="H2880" s="609"/>
      <c r="I2880" s="609"/>
      <c r="J2880" s="609"/>
      <c r="K2880" s="609"/>
      <c r="L2880" s="609"/>
      <c r="M2880" s="609"/>
      <c r="N2880" s="609"/>
      <c r="O2880" s="609"/>
      <c r="P2880" s="609"/>
      <c r="Q2880" s="609"/>
      <c r="R2880" s="611"/>
      <c r="S2880" s="611"/>
      <c r="T2880" s="611"/>
      <c r="U2880" s="611"/>
      <c r="V2880" s="611"/>
      <c r="W2880" s="612"/>
    </row>
    <row r="2881" spans="1:33" s="7" customFormat="1" ht="18.600000000000001" customHeight="1" x14ac:dyDescent="0.15">
      <c r="A2881" s="320"/>
      <c r="B2881" s="624"/>
      <c r="C2881" s="332" t="s">
        <v>217</v>
      </c>
      <c r="D2881" s="333"/>
      <c r="E2881" s="333"/>
      <c r="F2881" s="334"/>
      <c r="G2881" s="377" t="s">
        <v>218</v>
      </c>
      <c r="H2881" s="378"/>
      <c r="I2881" s="378"/>
      <c r="J2881" s="378"/>
      <c r="K2881" s="378"/>
      <c r="L2881" s="378"/>
      <c r="M2881" s="378"/>
      <c r="N2881" s="378"/>
      <c r="O2881" s="378"/>
      <c r="P2881" s="378"/>
      <c r="Q2881" s="378"/>
      <c r="R2881" s="389" t="e">
        <f>IF(X2881&lt;&gt;"","","【入力内容確認欄】以下を確認し【作業用】事業計画書(間接)シートを修正願います。")</f>
        <v>#REF!</v>
      </c>
      <c r="S2881" s="632"/>
      <c r="T2881" s="632"/>
      <c r="U2881" s="632"/>
      <c r="V2881" s="632"/>
      <c r="W2881" s="633"/>
      <c r="X2881" s="68" t="e">
        <f>IF(AND(R2884="",R2885="",R2886="",R2887="",R2888="",R2889=""),"左の市区町村に係る入力が完了しました。今一度、記載内容をご確認ください。","")</f>
        <v>#REF!</v>
      </c>
    </row>
    <row r="2882" spans="1:33" s="7" customFormat="1" ht="9" customHeight="1" x14ac:dyDescent="0.15">
      <c r="A2882" s="320"/>
      <c r="B2882" s="624"/>
      <c r="C2882" s="335"/>
      <c r="D2882" s="336"/>
      <c r="E2882" s="336"/>
      <c r="F2882" s="337"/>
      <c r="G2882" s="379"/>
      <c r="H2882" s="380"/>
      <c r="I2882" s="380"/>
      <c r="J2882" s="380"/>
      <c r="K2882" s="380"/>
      <c r="L2882" s="380"/>
      <c r="M2882" s="380"/>
      <c r="N2882" s="380"/>
      <c r="O2882" s="380"/>
      <c r="P2882" s="380"/>
      <c r="Q2882" s="380"/>
      <c r="R2882" s="634"/>
      <c r="S2882" s="635"/>
      <c r="T2882" s="635"/>
      <c r="U2882" s="635"/>
      <c r="V2882" s="635"/>
      <c r="W2882" s="636"/>
    </row>
    <row r="2883" spans="1:33" s="7" customFormat="1" ht="9" customHeight="1" thickBot="1" x14ac:dyDescent="0.2">
      <c r="A2883" s="320"/>
      <c r="B2883" s="624"/>
      <c r="C2883" s="335"/>
      <c r="D2883" s="336"/>
      <c r="E2883" s="336"/>
      <c r="F2883" s="337"/>
      <c r="G2883" s="381"/>
      <c r="H2883" s="382"/>
      <c r="I2883" s="382"/>
      <c r="J2883" s="382"/>
      <c r="K2883" s="382"/>
      <c r="L2883" s="382"/>
      <c r="M2883" s="382"/>
      <c r="N2883" s="382"/>
      <c r="O2883" s="382"/>
      <c r="P2883" s="382"/>
      <c r="Q2883" s="382"/>
      <c r="R2883" s="637"/>
      <c r="S2883" s="638"/>
      <c r="T2883" s="638"/>
      <c r="U2883" s="638"/>
      <c r="V2883" s="638"/>
      <c r="W2883" s="639"/>
    </row>
    <row r="2884" spans="1:33" s="7" customFormat="1" ht="17.45" customHeight="1" x14ac:dyDescent="0.15">
      <c r="A2884" s="320"/>
      <c r="B2884" s="624"/>
      <c r="C2884" s="335"/>
      <c r="D2884" s="336"/>
      <c r="E2884" s="336"/>
      <c r="F2884" s="337"/>
      <c r="G2884" s="398" t="e">
        <f>IF(#REF!="","",#REF!)</f>
        <v>#REF!</v>
      </c>
      <c r="H2884" s="399"/>
      <c r="I2884" s="399"/>
      <c r="J2884" s="399"/>
      <c r="K2884" s="399"/>
      <c r="L2884" s="399"/>
      <c r="M2884" s="399"/>
      <c r="N2884" s="399"/>
      <c r="O2884" s="399"/>
      <c r="P2884" s="399"/>
      <c r="Q2884" s="399"/>
      <c r="R2884" s="646" t="e" cm="1">
        <f t="array" ref="R2884">IF(AND(X2853:X2878="",A2855:A2878=""),"","・報酬・期末勤勉手当・交通費・合計額・都道府県/国の補助金額のいずれかに不備あり。")</f>
        <v>#REF!</v>
      </c>
      <c r="S2884" s="647"/>
      <c r="T2884" s="647"/>
      <c r="U2884" s="647"/>
      <c r="V2884" s="647"/>
      <c r="W2884" s="648"/>
    </row>
    <row r="2885" spans="1:33" s="7" customFormat="1" ht="17.45" customHeight="1" x14ac:dyDescent="0.15">
      <c r="A2885" s="320"/>
      <c r="B2885" s="624"/>
      <c r="C2885" s="335"/>
      <c r="D2885" s="336"/>
      <c r="E2885" s="336"/>
      <c r="F2885" s="337"/>
      <c r="G2885" s="374" t="s">
        <v>219</v>
      </c>
      <c r="H2885" s="388"/>
      <c r="I2885" s="388"/>
      <c r="J2885" s="388"/>
      <c r="K2885" s="388"/>
      <c r="L2885" s="388"/>
      <c r="M2885" s="388"/>
      <c r="N2885" s="388"/>
      <c r="O2885" s="388"/>
      <c r="P2885" s="388"/>
      <c r="Q2885" s="388"/>
      <c r="R2885" s="367" t="str">
        <f>IF(A2851="市町村名×","・【C列】市区町村名：未入力または不備あり。","")</f>
        <v>・【C列】市区町村名：未入力または不備あり。</v>
      </c>
      <c r="S2885" s="644"/>
      <c r="T2885" s="644"/>
      <c r="U2885" s="644"/>
      <c r="V2885" s="644"/>
      <c r="W2885" s="645"/>
    </row>
    <row r="2886" spans="1:33" s="7" customFormat="1" ht="17.45" customHeight="1" x14ac:dyDescent="0.15">
      <c r="A2886" s="320"/>
      <c r="B2886" s="624"/>
      <c r="C2886" s="338"/>
      <c r="D2886" s="339"/>
      <c r="E2886" s="339"/>
      <c r="F2886" s="340"/>
      <c r="G2886" s="364" t="e">
        <f>IF(#REF!="","",#REF!)</f>
        <v>#REF!</v>
      </c>
      <c r="H2886" s="365"/>
      <c r="I2886" s="365"/>
      <c r="J2886" s="366"/>
      <c r="K2886" s="366"/>
      <c r="L2886" s="366"/>
      <c r="M2886" s="366"/>
      <c r="N2886" s="366"/>
      <c r="O2886" s="366"/>
      <c r="P2886" s="366"/>
      <c r="Q2886" s="366"/>
      <c r="R2886" s="367" t="e">
        <f>IF(OR(AF2855=2,NOT(AND(V2853&gt;0.3*U2853,V2853&lt;0.4*U2853,V2853&gt;=W2853))),"・【V列】都道府県補助額：未入力または不備あり。","")</f>
        <v>#REF!</v>
      </c>
      <c r="S2886" s="644"/>
      <c r="T2886" s="644"/>
      <c r="U2886" s="644"/>
      <c r="V2886" s="644"/>
      <c r="W2886" s="645"/>
    </row>
    <row r="2887" spans="1:33" s="7" customFormat="1" ht="17.45" customHeight="1" x14ac:dyDescent="0.15">
      <c r="A2887" s="320"/>
      <c r="B2887" s="624"/>
      <c r="C2887" s="348" t="s">
        <v>241</v>
      </c>
      <c r="D2887" s="349"/>
      <c r="E2887" s="349"/>
      <c r="F2887" s="350"/>
      <c r="G2887" s="372" t="s">
        <v>221</v>
      </c>
      <c r="H2887" s="373"/>
      <c r="I2887" s="373"/>
      <c r="J2887" s="372" t="s">
        <v>222</v>
      </c>
      <c r="K2887" s="373"/>
      <c r="L2887" s="373"/>
      <c r="M2887" s="373"/>
      <c r="N2887" s="374" t="s">
        <v>223</v>
      </c>
      <c r="O2887" s="366"/>
      <c r="P2887" s="366"/>
      <c r="Q2887" s="366"/>
      <c r="R2887" s="341" t="e">
        <f>IF(AND(W2853&lt;=U2853/3,MOD(W2853,1000)=0,NOT(W2853=0),AG2855=1),"","・【W列】国庫補助希望額に不備あり。")</f>
        <v>#REF!</v>
      </c>
      <c r="S2887" s="649"/>
      <c r="T2887" s="649"/>
      <c r="U2887" s="649"/>
      <c r="V2887" s="649"/>
      <c r="W2887" s="650"/>
    </row>
    <row r="2888" spans="1:33" s="7" customFormat="1" ht="17.45" customHeight="1" x14ac:dyDescent="0.15">
      <c r="A2888" s="320"/>
      <c r="B2888" s="624"/>
      <c r="C2888" s="370"/>
      <c r="D2888" s="371"/>
      <c r="E2888" s="371"/>
      <c r="F2888" s="371"/>
      <c r="G2888" s="364" t="e">
        <f>IF(#REF!="","",#REF!)</f>
        <v>#REF!</v>
      </c>
      <c r="H2888" s="375"/>
      <c r="I2888" s="376"/>
      <c r="J2888" s="364" t="e">
        <f>IF(#REF!="","",#REF!)</f>
        <v>#REF!</v>
      </c>
      <c r="K2888" s="375"/>
      <c r="L2888" s="375"/>
      <c r="M2888" s="376"/>
      <c r="N2888" s="364" t="e">
        <f>IF(#REF!="","",#REF!)</f>
        <v>#REF!</v>
      </c>
      <c r="O2888" s="375"/>
      <c r="P2888" s="375"/>
      <c r="Q2888" s="375"/>
      <c r="R2888" s="651" t="e">
        <f>IF(AND(SUM(F2876:G2878)&lt;=D2853,SUM(R2876:R2878)&lt;=D2853),"","・報酬の「配置人数」には年間を通じた配置予定人数を記載してください。(※１)及び記入例参照")</f>
        <v>#REF!</v>
      </c>
      <c r="S2888" s="652"/>
      <c r="T2888" s="652"/>
      <c r="U2888" s="652"/>
      <c r="V2888" s="652"/>
      <c r="W2888" s="653"/>
      <c r="X2888" s="31" t="str">
        <f>IF(AND(O2888="○",T2888="○"),"①か②の",IF(AND(O2888="―",T2888="―"),"エラー",""))</f>
        <v/>
      </c>
    </row>
    <row r="2889" spans="1:33" s="7" customFormat="1" ht="17.45" customHeight="1" x14ac:dyDescent="0.15">
      <c r="A2889" s="320"/>
      <c r="B2889" s="624"/>
      <c r="C2889" s="348" t="s">
        <v>224</v>
      </c>
      <c r="D2889" s="349"/>
      <c r="E2889" s="349"/>
      <c r="F2889" s="350"/>
      <c r="G2889" s="354" t="s">
        <v>225</v>
      </c>
      <c r="H2889" s="354"/>
      <c r="I2889" s="354"/>
      <c r="J2889" s="355" t="s">
        <v>242</v>
      </c>
      <c r="K2889" s="356"/>
      <c r="L2889" s="356"/>
      <c r="M2889" s="356"/>
      <c r="N2889" s="356"/>
      <c r="O2889" s="356"/>
      <c r="P2889" s="356"/>
      <c r="Q2889" s="356"/>
      <c r="R2889" s="651" t="e">
        <f>IF(AND(OR(COUNTIF(J2890,"①*"),COUNTIF(J2890,"②*")),AND(E2879&lt;&gt;"",E2880&lt;&gt;"",G2884="○",G2886="○",G2888="○",J2888="○",N2888="○",G2890="○")),"","・【成果目標】・【成果指標】・【部活動指導員について】・【支給要件の確認】・【部活動指導員の指導状況】・【地域連携・地域移行に資する取組】のいずれかに未入力箇所あり。")</f>
        <v>#REF!</v>
      </c>
      <c r="S2889" s="546"/>
      <c r="T2889" s="546"/>
      <c r="U2889" s="546"/>
      <c r="V2889" s="546"/>
      <c r="W2889" s="547"/>
    </row>
    <row r="2890" spans="1:33" s="7" customFormat="1" ht="26.45" customHeight="1" thickBot="1" x14ac:dyDescent="0.2">
      <c r="A2890" s="320"/>
      <c r="B2890" s="625"/>
      <c r="C2890" s="351"/>
      <c r="D2890" s="352"/>
      <c r="E2890" s="352"/>
      <c r="F2890" s="353"/>
      <c r="G2890" s="363" t="e">
        <f>IF(#REF!="","",#REF!)</f>
        <v>#REF!</v>
      </c>
      <c r="H2890" s="363"/>
      <c r="I2890" s="363"/>
      <c r="J2890" s="657" t="e">
        <f>IF(#REF!="","",#REF!)</f>
        <v>#REF!</v>
      </c>
      <c r="K2890" s="658"/>
      <c r="L2890" s="658"/>
      <c r="M2890" s="658"/>
      <c r="N2890" s="658"/>
      <c r="O2890" s="658"/>
      <c r="P2890" s="658"/>
      <c r="Q2890" s="658"/>
      <c r="R2890" s="654"/>
      <c r="S2890" s="655"/>
      <c r="T2890" s="655"/>
      <c r="U2890" s="655"/>
      <c r="V2890" s="655"/>
      <c r="W2890" s="656"/>
      <c r="X2890" s="31" t="str">
        <f>IF(AND(O2890="○",T2890="○"),"①か②の",IF(AND(O2890="―",T2890="―"),"エラー",""))</f>
        <v/>
      </c>
    </row>
    <row r="2891" spans="1:33" s="7" customFormat="1" ht="26.45" customHeight="1" x14ac:dyDescent="0.15">
      <c r="A2891" s="24" t="str">
        <f>IF(OR(COUNTIF(C2893,"*区"),COUNTIF(C2893,"*市"),COUNTIF(C2893,"*町"),COUNTIF(C2893,"*村"),COUNTIF(C2893,"*組合")),"○","市町村名×")</f>
        <v>市町村名×</v>
      </c>
      <c r="B2891" s="490" t="s">
        <v>106</v>
      </c>
      <c r="C2891" s="659" t="s">
        <v>236</v>
      </c>
      <c r="D2891" s="661" t="s">
        <v>237</v>
      </c>
      <c r="E2891" s="409" t="s">
        <v>191</v>
      </c>
      <c r="F2891" s="410"/>
      <c r="G2891" s="410"/>
      <c r="H2891" s="410"/>
      <c r="I2891" s="410"/>
      <c r="J2891" s="410"/>
      <c r="K2891" s="410"/>
      <c r="L2891" s="410"/>
      <c r="M2891" s="410"/>
      <c r="N2891" s="410"/>
      <c r="O2891" s="410"/>
      <c r="P2891" s="410"/>
      <c r="Q2891" s="410"/>
      <c r="R2891" s="410"/>
      <c r="S2891" s="410"/>
      <c r="T2891" s="410"/>
      <c r="U2891" s="492" t="s">
        <v>192</v>
      </c>
      <c r="V2891" s="492" t="s">
        <v>238</v>
      </c>
      <c r="W2891" s="517" t="s">
        <v>193</v>
      </c>
      <c r="X2891" s="25" t="e">
        <f>IF(OR(AF2895=2,NOT(AND(V2893&gt;0.3*U2893,V2893&lt;0.4*U2893,V2893&gt;=W2893))),"※３参照：【Ｕ列】都道府県補助額を確認してください","")</f>
        <v>#REF!</v>
      </c>
      <c r="Y2891" s="26"/>
    </row>
    <row r="2892" spans="1:33" s="7" customFormat="1" ht="21.6" customHeight="1" thickBot="1" x14ac:dyDescent="0.2">
      <c r="A2892" s="24" t="str">
        <f>IF(B2893="都道府県確認欄","No.不備","")</f>
        <v/>
      </c>
      <c r="B2892" s="491"/>
      <c r="C2892" s="660"/>
      <c r="D2892" s="662"/>
      <c r="E2892" s="411"/>
      <c r="F2892" s="412"/>
      <c r="G2892" s="412"/>
      <c r="H2892" s="412"/>
      <c r="I2892" s="412"/>
      <c r="J2892" s="412"/>
      <c r="K2892" s="412"/>
      <c r="L2892" s="412"/>
      <c r="M2892" s="412"/>
      <c r="N2892" s="412"/>
      <c r="O2892" s="412"/>
      <c r="P2892" s="412"/>
      <c r="Q2892" s="412"/>
      <c r="R2892" s="412"/>
      <c r="S2892" s="412"/>
      <c r="T2892" s="412"/>
      <c r="U2892" s="493"/>
      <c r="V2892" s="493"/>
      <c r="W2892" s="518"/>
      <c r="X2892" s="25" t="e">
        <f>IF(AND(W2893&lt;=U2893/3,MOD(W2893,1000)=0,NOT(W2893=0),AG2895=1),"","※３参照：【Ｖ列】国庫補助希望額を確認してください。")</f>
        <v>#REF!</v>
      </c>
      <c r="Y2892" s="26"/>
    </row>
    <row r="2893" spans="1:33" s="7" customFormat="1" ht="24" customHeight="1" x14ac:dyDescent="0.15">
      <c r="A2893" s="14"/>
      <c r="B2893" s="622" t="str">
        <f>IFERROR(IF(OR(COUNTIF(C2893,"*区"),COUNTIF(C2893,"*市"),COUNTIF(C2893,"*町"),COUNTIF(C2893,"*村"),COUNTIF(C2893,"*組合")),B2853+1,"－"),"都道府県確認欄")</f>
        <v>－</v>
      </c>
      <c r="C2893" s="626" t="e">
        <f>#REF!</f>
        <v>#REF!</v>
      </c>
      <c r="D2893" s="629" t="e">
        <f>SUM($F2895:$F2914)</f>
        <v>#REF!</v>
      </c>
      <c r="E2893" s="523" t="s">
        <v>194</v>
      </c>
      <c r="F2893" s="524" t="s">
        <v>195</v>
      </c>
      <c r="G2893" s="526" t="s">
        <v>196</v>
      </c>
      <c r="H2893" s="528" t="s">
        <v>197</v>
      </c>
      <c r="I2893" s="423" t="s">
        <v>198</v>
      </c>
      <c r="J2893" s="424"/>
      <c r="K2893" s="425"/>
      <c r="L2893" s="429" t="s">
        <v>100</v>
      </c>
      <c r="M2893" s="430"/>
      <c r="N2893" s="430"/>
      <c r="O2893" s="430"/>
      <c r="P2893" s="430"/>
      <c r="Q2893" s="430"/>
      <c r="R2893" s="430"/>
      <c r="S2893" s="431"/>
      <c r="T2893" s="413" t="s">
        <v>199</v>
      </c>
      <c r="U2893" s="415" t="e">
        <f>SUM($T2895,$O2916,$T2916)</f>
        <v>#REF!</v>
      </c>
      <c r="V2893" s="665" t="e">
        <f>#REF!</f>
        <v>#REF!</v>
      </c>
      <c r="W2893" s="667" t="e">
        <f>#REF!</f>
        <v>#REF!</v>
      </c>
      <c r="X2893" s="23" t="e">
        <f>IF(AND(AD2895=1,AE2895=1,AF2895=1,AG2895=1),"","入力不備あり")</f>
        <v>#REF!</v>
      </c>
      <c r="Y2893" s="26"/>
    </row>
    <row r="2894" spans="1:33" s="7" customFormat="1" ht="12.6" customHeight="1" thickBot="1" x14ac:dyDescent="0.2">
      <c r="A2894" s="14"/>
      <c r="B2894" s="623"/>
      <c r="C2894" s="627"/>
      <c r="D2894" s="630"/>
      <c r="E2894" s="523"/>
      <c r="F2894" s="525"/>
      <c r="G2894" s="527"/>
      <c r="H2894" s="529"/>
      <c r="I2894" s="426"/>
      <c r="J2894" s="427"/>
      <c r="K2894" s="428"/>
      <c r="L2894" s="432"/>
      <c r="M2894" s="432"/>
      <c r="N2894" s="432"/>
      <c r="O2894" s="432"/>
      <c r="P2894" s="432"/>
      <c r="Q2894" s="432"/>
      <c r="R2894" s="432"/>
      <c r="S2894" s="433"/>
      <c r="T2894" s="414"/>
      <c r="U2894" s="416"/>
      <c r="V2894" s="666"/>
      <c r="W2894" s="565"/>
      <c r="X2894" s="26"/>
      <c r="Y2894" s="7" t="s">
        <v>180</v>
      </c>
      <c r="Z2894" s="7" t="s">
        <v>200</v>
      </c>
      <c r="AA2894" s="7" t="s">
        <v>201</v>
      </c>
      <c r="AB2894" s="7" t="s">
        <v>202</v>
      </c>
      <c r="AD2894" s="7" t="s">
        <v>203</v>
      </c>
      <c r="AE2894" s="7" t="s">
        <v>107</v>
      </c>
      <c r="AF2894" s="7" t="s">
        <v>239</v>
      </c>
      <c r="AG2894" s="7" t="s">
        <v>204</v>
      </c>
    </row>
    <row r="2895" spans="1:33" s="7" customFormat="1" ht="17.45" customHeight="1" x14ac:dyDescent="0.15">
      <c r="A2895" s="27" t="e">
        <f>IF(AND(F2895&lt;&gt;"",G2895&lt;&gt;"",H2895&lt;&gt;"",I2895&lt;&gt;""),"","入力不備あり")</f>
        <v>#REF!</v>
      </c>
      <c r="B2895" s="623"/>
      <c r="C2895" s="628"/>
      <c r="D2895" s="631"/>
      <c r="E2895" s="523"/>
      <c r="F2895" s="47" t="e">
        <f>IF(#REF!="","",#REF!)</f>
        <v>#REF!</v>
      </c>
      <c r="G2895" s="49" t="e">
        <f>IF(#REF!="","",#REF!)</f>
        <v>#REF!</v>
      </c>
      <c r="H2895" s="54" t="e">
        <f>IF(#REF!="","",#REF!)</f>
        <v>#REF!</v>
      </c>
      <c r="I2895" s="385" t="str">
        <f>IFERROR(INT(G2895*H2895),"")</f>
        <v/>
      </c>
      <c r="J2895" s="386"/>
      <c r="K2895" s="387"/>
      <c r="L2895" s="613" t="e">
        <f>IF(#REF!="","",#REF!)</f>
        <v>#REF!</v>
      </c>
      <c r="M2895" s="613"/>
      <c r="N2895" s="613"/>
      <c r="O2895" s="613"/>
      <c r="P2895" s="613"/>
      <c r="Q2895" s="613"/>
      <c r="R2895" s="613"/>
      <c r="S2895" s="614"/>
      <c r="T2895" s="567">
        <f>SUM($I2895:$K2914)</f>
        <v>0</v>
      </c>
      <c r="U2895" s="416"/>
      <c r="V2895" s="666"/>
      <c r="W2895" s="565"/>
      <c r="X2895" s="23" t="e">
        <f>IF(AND(Y2895=1,Z2895=1,AA2895=1,AB2895=1,AD2895=1,AE2895=1,AF2895=1,AG2895=1),"","入力不備あり")</f>
        <v>#REF!</v>
      </c>
      <c r="Y2895" s="7">
        <f>IFERROR(IF(F2895="",2,IF(AND(F2895&gt;=1,(MOD(F2895,1)=0)),1,IF(AND(F2895=0,L2895&lt;&gt;""),1,2))),2)</f>
        <v>2</v>
      </c>
      <c r="Z2895" s="7" t="e">
        <f>IF(G2895="",2,IF(G2895&lt;=1600,1,2))</f>
        <v>#REF!</v>
      </c>
      <c r="AA2895" s="7" t="e">
        <f>IF(H2895="",2,IF(H2895&gt;=0,1,2))</f>
        <v>#REF!</v>
      </c>
      <c r="AB2895" s="7" t="e">
        <f>IF(I2895=#REF!,1,2)</f>
        <v>#REF!</v>
      </c>
      <c r="AD2895" s="7" t="e">
        <f>IF(T2895=#REF!,1,2)</f>
        <v>#REF!</v>
      </c>
      <c r="AE2895" s="7" t="e">
        <f>IF(U2893=#REF!,1,2)</f>
        <v>#REF!</v>
      </c>
      <c r="AF2895" s="7" t="e">
        <f>IF(V2893=0,2,IF(#REF!="",2,IF(V2893=#REF!,1,2)))</f>
        <v>#REF!</v>
      </c>
      <c r="AG2895" s="7" t="e">
        <f>IF(W2893=0,2,IF(W2893=#REF!,1,2))</f>
        <v>#REF!</v>
      </c>
    </row>
    <row r="2896" spans="1:33" s="7" customFormat="1" ht="17.45" customHeight="1" x14ac:dyDescent="0.15">
      <c r="A2896" s="27" t="e">
        <f>IF(AND(F2896="",G2896="",H2896="",I2896="",L2896=""),"",IF(AND(F2896&lt;&gt;"",G2896&lt;&gt;"",H2896&lt;&gt;"",I2896&lt;&gt;""),"","入力不備あり"))</f>
        <v>#REF!</v>
      </c>
      <c r="B2896" s="623"/>
      <c r="C2896" s="628"/>
      <c r="D2896" s="631"/>
      <c r="E2896" s="523"/>
      <c r="F2896" s="47" t="e">
        <f>IF(#REF!="","",#REF!)</f>
        <v>#REF!</v>
      </c>
      <c r="G2896" s="49" t="e">
        <f>IF(#REF!="","",#REF!)</f>
        <v>#REF!</v>
      </c>
      <c r="H2896" s="54" t="e">
        <f>IF(#REF!="","",#REF!)</f>
        <v>#REF!</v>
      </c>
      <c r="I2896" s="385" t="str">
        <f>IFERROR(INT(G2896*H2896),"")</f>
        <v/>
      </c>
      <c r="J2896" s="386"/>
      <c r="K2896" s="387"/>
      <c r="L2896" s="613" t="e">
        <f>IF(#REF!="","",#REF!)</f>
        <v>#REF!</v>
      </c>
      <c r="M2896" s="613"/>
      <c r="N2896" s="613"/>
      <c r="O2896" s="613"/>
      <c r="P2896" s="613"/>
      <c r="Q2896" s="613"/>
      <c r="R2896" s="613"/>
      <c r="S2896" s="614"/>
      <c r="T2896" s="567"/>
      <c r="U2896" s="416"/>
      <c r="V2896" s="666"/>
      <c r="W2896" s="565"/>
      <c r="X2896" s="23" t="e">
        <f>IF(AND(Y2896=3,Z2896=3,AA2896=3),"",IF(AND(Y2896=1,Z2896=1,AA2896=1,AB2896=1),"","入力不備あり"))</f>
        <v>#REF!</v>
      </c>
      <c r="Y2896" s="7">
        <f>IFERROR(IF(F2896="",3,IF(AND(F2896&gt;=1,(MOD(F2896,1)=0)),1,IF(AND(F2896=0,L2896&lt;&gt;""),1,2))),2)</f>
        <v>2</v>
      </c>
      <c r="Z2896" s="7" t="e">
        <f>IF(G2896="",3,IF(G2896&lt;=1600,1,2))</f>
        <v>#REF!</v>
      </c>
      <c r="AA2896" s="7" t="e">
        <f>IF(H2896="",3,IF(H2896&gt;=0,1,2))</f>
        <v>#REF!</v>
      </c>
      <c r="AB2896" s="7" t="e">
        <f>IF(I2896=#REF!,1,2)</f>
        <v>#REF!</v>
      </c>
    </row>
    <row r="2897" spans="1:28" s="7" customFormat="1" ht="17.45" customHeight="1" x14ac:dyDescent="0.15">
      <c r="A2897" s="27" t="e">
        <f>IF(AND(F2897="",G2897="",H2897="",I2897="",L2897=""),"",IF(AND(F2897&lt;&gt;"",G2897&lt;&gt;"",H2897&lt;&gt;"",I2897&lt;&gt;""),"","入力不備あり"))</f>
        <v>#REF!</v>
      </c>
      <c r="B2897" s="623"/>
      <c r="C2897" s="628"/>
      <c r="D2897" s="631"/>
      <c r="E2897" s="523"/>
      <c r="F2897" s="47" t="e">
        <f>IF(#REF!="","",#REF!)</f>
        <v>#REF!</v>
      </c>
      <c r="G2897" s="49" t="e">
        <f>IF(#REF!="","",#REF!)</f>
        <v>#REF!</v>
      </c>
      <c r="H2897" s="54" t="e">
        <f>IF(#REF!="","",#REF!)</f>
        <v>#REF!</v>
      </c>
      <c r="I2897" s="385" t="str">
        <f t="shared" ref="I2897:I2914" si="505">IFERROR(INT(G2897*H2897),"")</f>
        <v/>
      </c>
      <c r="J2897" s="386"/>
      <c r="K2897" s="387"/>
      <c r="L2897" s="613" t="e">
        <f>IF(#REF!="","",#REF!)</f>
        <v>#REF!</v>
      </c>
      <c r="M2897" s="613"/>
      <c r="N2897" s="613"/>
      <c r="O2897" s="613"/>
      <c r="P2897" s="613"/>
      <c r="Q2897" s="613"/>
      <c r="R2897" s="613"/>
      <c r="S2897" s="614"/>
      <c r="T2897" s="567"/>
      <c r="U2897" s="416"/>
      <c r="V2897" s="666"/>
      <c r="W2897" s="565"/>
      <c r="X2897" s="23" t="e">
        <f t="shared" ref="X2897:X2914" si="506">IF(AND(Y2897=3,Z2897=3,AA2897=3),"",IF(AND(Y2897=1,Z2897=1,AA2897=1,AB2897=1),"","入力不備あり"))</f>
        <v>#REF!</v>
      </c>
      <c r="Y2897" s="7">
        <f t="shared" ref="Y2897:Y2914" si="507">IFERROR(IF(F2897="",3,IF(AND(F2897&gt;=1,(MOD(F2897,1)=0)),1,IF(AND(F2897=0,L2897&lt;&gt;""),1,2))),2)</f>
        <v>2</v>
      </c>
      <c r="Z2897" s="7" t="e">
        <f t="shared" ref="Z2897:Z2914" si="508">IF(G2897="",3,IF(G2897&lt;=1600,1,2))</f>
        <v>#REF!</v>
      </c>
      <c r="AA2897" s="7" t="e">
        <f t="shared" ref="AA2897:AA2914" si="509">IF(H2897="",3,IF(H2897&gt;=0,1,2))</f>
        <v>#REF!</v>
      </c>
      <c r="AB2897" s="7" t="e">
        <f>IF(I2897=#REF!,1,2)</f>
        <v>#REF!</v>
      </c>
    </row>
    <row r="2898" spans="1:28" s="7" customFormat="1" ht="17.45" customHeight="1" x14ac:dyDescent="0.15">
      <c r="A2898" s="27" t="e">
        <f t="shared" ref="A2898:A2914" si="510">IF(AND(F2898="",G2898="",H2898="",I2898="",L2898=""),"",IF(AND(F2898&lt;&gt;"",G2898&lt;&gt;"",H2898&lt;&gt;"",I2898&lt;&gt;""),"","入力不備あり"))</f>
        <v>#REF!</v>
      </c>
      <c r="B2898" s="623"/>
      <c r="C2898" s="628"/>
      <c r="D2898" s="631"/>
      <c r="E2898" s="523"/>
      <c r="F2898" s="47" t="e">
        <f>IF(#REF!="","",#REF!)</f>
        <v>#REF!</v>
      </c>
      <c r="G2898" s="49" t="e">
        <f>IF(#REF!="","",#REF!)</f>
        <v>#REF!</v>
      </c>
      <c r="H2898" s="54" t="e">
        <f>IF(#REF!="","",#REF!)</f>
        <v>#REF!</v>
      </c>
      <c r="I2898" s="385" t="str">
        <f t="shared" si="505"/>
        <v/>
      </c>
      <c r="J2898" s="386"/>
      <c r="K2898" s="387"/>
      <c r="L2898" s="613" t="e">
        <f>IF(#REF!="","",#REF!)</f>
        <v>#REF!</v>
      </c>
      <c r="M2898" s="613"/>
      <c r="N2898" s="613"/>
      <c r="O2898" s="613"/>
      <c r="P2898" s="613"/>
      <c r="Q2898" s="613"/>
      <c r="R2898" s="613"/>
      <c r="S2898" s="614"/>
      <c r="T2898" s="567"/>
      <c r="U2898" s="416"/>
      <c r="V2898" s="666"/>
      <c r="W2898" s="565"/>
      <c r="X2898" s="23" t="e">
        <f t="shared" si="506"/>
        <v>#REF!</v>
      </c>
      <c r="Y2898" s="7">
        <f t="shared" si="507"/>
        <v>2</v>
      </c>
      <c r="Z2898" s="7" t="e">
        <f t="shared" si="508"/>
        <v>#REF!</v>
      </c>
      <c r="AA2898" s="7" t="e">
        <f t="shared" si="509"/>
        <v>#REF!</v>
      </c>
      <c r="AB2898" s="7" t="e">
        <f>IF(I2898=#REF!,1,2)</f>
        <v>#REF!</v>
      </c>
    </row>
    <row r="2899" spans="1:28" s="7" customFormat="1" ht="17.45" customHeight="1" x14ac:dyDescent="0.15">
      <c r="A2899" s="27" t="e">
        <f t="shared" si="510"/>
        <v>#REF!</v>
      </c>
      <c r="B2899" s="623"/>
      <c r="C2899" s="628"/>
      <c r="D2899" s="631"/>
      <c r="E2899" s="523"/>
      <c r="F2899" s="47" t="e">
        <f>IF(#REF!="","",#REF!)</f>
        <v>#REF!</v>
      </c>
      <c r="G2899" s="49" t="e">
        <f>IF(#REF!="","",#REF!)</f>
        <v>#REF!</v>
      </c>
      <c r="H2899" s="54" t="e">
        <f>IF(#REF!="","",#REF!)</f>
        <v>#REF!</v>
      </c>
      <c r="I2899" s="385" t="str">
        <f t="shared" si="505"/>
        <v/>
      </c>
      <c r="J2899" s="386"/>
      <c r="K2899" s="387"/>
      <c r="L2899" s="613" t="e">
        <f>IF(#REF!="","",#REF!)</f>
        <v>#REF!</v>
      </c>
      <c r="M2899" s="613"/>
      <c r="N2899" s="613"/>
      <c r="O2899" s="613"/>
      <c r="P2899" s="613"/>
      <c r="Q2899" s="613"/>
      <c r="R2899" s="613"/>
      <c r="S2899" s="614"/>
      <c r="T2899" s="567"/>
      <c r="U2899" s="416"/>
      <c r="V2899" s="666"/>
      <c r="W2899" s="565"/>
      <c r="X2899" s="23" t="e">
        <f t="shared" si="506"/>
        <v>#REF!</v>
      </c>
      <c r="Y2899" s="7">
        <f t="shared" si="507"/>
        <v>2</v>
      </c>
      <c r="Z2899" s="7" t="e">
        <f t="shared" si="508"/>
        <v>#REF!</v>
      </c>
      <c r="AA2899" s="7" t="e">
        <f t="shared" si="509"/>
        <v>#REF!</v>
      </c>
      <c r="AB2899" s="7" t="e">
        <f>IF(I2899=#REF!,1,2)</f>
        <v>#REF!</v>
      </c>
    </row>
    <row r="2900" spans="1:28" s="7" customFormat="1" ht="17.45" customHeight="1" x14ac:dyDescent="0.15">
      <c r="A2900" s="27" t="e">
        <f t="shared" si="510"/>
        <v>#REF!</v>
      </c>
      <c r="B2900" s="623"/>
      <c r="C2900" s="628"/>
      <c r="D2900" s="631"/>
      <c r="E2900" s="523"/>
      <c r="F2900" s="47" t="e">
        <f>IF(#REF!="","",#REF!)</f>
        <v>#REF!</v>
      </c>
      <c r="G2900" s="49" t="e">
        <f>IF(#REF!="","",#REF!)</f>
        <v>#REF!</v>
      </c>
      <c r="H2900" s="54" t="e">
        <f>IF(#REF!="","",#REF!)</f>
        <v>#REF!</v>
      </c>
      <c r="I2900" s="385" t="str">
        <f t="shared" si="505"/>
        <v/>
      </c>
      <c r="J2900" s="386"/>
      <c r="K2900" s="387"/>
      <c r="L2900" s="613" t="e">
        <f>IF(#REF!="","",#REF!)</f>
        <v>#REF!</v>
      </c>
      <c r="M2900" s="613"/>
      <c r="N2900" s="613"/>
      <c r="O2900" s="613"/>
      <c r="P2900" s="613"/>
      <c r="Q2900" s="613"/>
      <c r="R2900" s="613"/>
      <c r="S2900" s="614"/>
      <c r="T2900" s="567"/>
      <c r="U2900" s="416"/>
      <c r="V2900" s="666"/>
      <c r="W2900" s="565"/>
      <c r="X2900" s="23" t="e">
        <f t="shared" si="506"/>
        <v>#REF!</v>
      </c>
      <c r="Y2900" s="7">
        <f t="shared" si="507"/>
        <v>2</v>
      </c>
      <c r="Z2900" s="7" t="e">
        <f t="shared" si="508"/>
        <v>#REF!</v>
      </c>
      <c r="AA2900" s="7" t="e">
        <f t="shared" si="509"/>
        <v>#REF!</v>
      </c>
      <c r="AB2900" s="7" t="e">
        <f>IF(I2900=#REF!,1,2)</f>
        <v>#REF!</v>
      </c>
    </row>
    <row r="2901" spans="1:28" s="7" customFormat="1" ht="17.45" customHeight="1" x14ac:dyDescent="0.15">
      <c r="A2901" s="27" t="e">
        <f t="shared" si="510"/>
        <v>#REF!</v>
      </c>
      <c r="B2901" s="623"/>
      <c r="C2901" s="628"/>
      <c r="D2901" s="631"/>
      <c r="E2901" s="523"/>
      <c r="F2901" s="47" t="e">
        <f>IF(#REF!="","",#REF!)</f>
        <v>#REF!</v>
      </c>
      <c r="G2901" s="49" t="e">
        <f>IF(#REF!="","",#REF!)</f>
        <v>#REF!</v>
      </c>
      <c r="H2901" s="54" t="e">
        <f>IF(#REF!="","",#REF!)</f>
        <v>#REF!</v>
      </c>
      <c r="I2901" s="385" t="str">
        <f t="shared" si="505"/>
        <v/>
      </c>
      <c r="J2901" s="386"/>
      <c r="K2901" s="387"/>
      <c r="L2901" s="613" t="e">
        <f>IF(#REF!="","",#REF!)</f>
        <v>#REF!</v>
      </c>
      <c r="M2901" s="613"/>
      <c r="N2901" s="613"/>
      <c r="O2901" s="613"/>
      <c r="P2901" s="613"/>
      <c r="Q2901" s="613"/>
      <c r="R2901" s="613"/>
      <c r="S2901" s="614"/>
      <c r="T2901" s="567"/>
      <c r="U2901" s="416"/>
      <c r="V2901" s="666"/>
      <c r="W2901" s="565"/>
      <c r="X2901" s="23" t="e">
        <f t="shared" si="506"/>
        <v>#REF!</v>
      </c>
      <c r="Y2901" s="7">
        <f t="shared" si="507"/>
        <v>2</v>
      </c>
      <c r="Z2901" s="7" t="e">
        <f t="shared" si="508"/>
        <v>#REF!</v>
      </c>
      <c r="AA2901" s="7" t="e">
        <f t="shared" si="509"/>
        <v>#REF!</v>
      </c>
      <c r="AB2901" s="7" t="e">
        <f>IF(I2901=#REF!,1,2)</f>
        <v>#REF!</v>
      </c>
    </row>
    <row r="2902" spans="1:28" s="7" customFormat="1" ht="17.45" customHeight="1" x14ac:dyDescent="0.15">
      <c r="A2902" s="27" t="e">
        <f t="shared" si="510"/>
        <v>#REF!</v>
      </c>
      <c r="B2902" s="623"/>
      <c r="C2902" s="628"/>
      <c r="D2902" s="631"/>
      <c r="E2902" s="523"/>
      <c r="F2902" s="47" t="e">
        <f>IF(#REF!="","",#REF!)</f>
        <v>#REF!</v>
      </c>
      <c r="G2902" s="49" t="e">
        <f>IF(#REF!="","",#REF!)</f>
        <v>#REF!</v>
      </c>
      <c r="H2902" s="54" t="e">
        <f>IF(#REF!="","",#REF!)</f>
        <v>#REF!</v>
      </c>
      <c r="I2902" s="385" t="str">
        <f t="shared" si="505"/>
        <v/>
      </c>
      <c r="J2902" s="386"/>
      <c r="K2902" s="387"/>
      <c r="L2902" s="613" t="e">
        <f>IF(#REF!="","",#REF!)</f>
        <v>#REF!</v>
      </c>
      <c r="M2902" s="613"/>
      <c r="N2902" s="613"/>
      <c r="O2902" s="613"/>
      <c r="P2902" s="613"/>
      <c r="Q2902" s="613"/>
      <c r="R2902" s="613"/>
      <c r="S2902" s="614"/>
      <c r="T2902" s="567"/>
      <c r="U2902" s="416"/>
      <c r="V2902" s="666"/>
      <c r="W2902" s="565"/>
      <c r="X2902" s="23" t="e">
        <f t="shared" si="506"/>
        <v>#REF!</v>
      </c>
      <c r="Y2902" s="7">
        <f t="shared" si="507"/>
        <v>2</v>
      </c>
      <c r="Z2902" s="7" t="e">
        <f t="shared" si="508"/>
        <v>#REF!</v>
      </c>
      <c r="AA2902" s="7" t="e">
        <f t="shared" si="509"/>
        <v>#REF!</v>
      </c>
      <c r="AB2902" s="7" t="e">
        <f>IF(I2902=#REF!,1,2)</f>
        <v>#REF!</v>
      </c>
    </row>
    <row r="2903" spans="1:28" s="7" customFormat="1" ht="17.45" customHeight="1" x14ac:dyDescent="0.15">
      <c r="A2903" s="27" t="e">
        <f t="shared" si="510"/>
        <v>#REF!</v>
      </c>
      <c r="B2903" s="623"/>
      <c r="C2903" s="628"/>
      <c r="D2903" s="631"/>
      <c r="E2903" s="523"/>
      <c r="F2903" s="47" t="e">
        <f>IF(#REF!="","",#REF!)</f>
        <v>#REF!</v>
      </c>
      <c r="G2903" s="49" t="e">
        <f>IF(#REF!="","",#REF!)</f>
        <v>#REF!</v>
      </c>
      <c r="H2903" s="54" t="e">
        <f>IF(#REF!="","",#REF!)</f>
        <v>#REF!</v>
      </c>
      <c r="I2903" s="385" t="str">
        <f t="shared" si="505"/>
        <v/>
      </c>
      <c r="J2903" s="386"/>
      <c r="K2903" s="387"/>
      <c r="L2903" s="613" t="e">
        <f>IF(#REF!="","",#REF!)</f>
        <v>#REF!</v>
      </c>
      <c r="M2903" s="613"/>
      <c r="N2903" s="613"/>
      <c r="O2903" s="613"/>
      <c r="P2903" s="613"/>
      <c r="Q2903" s="613"/>
      <c r="R2903" s="613"/>
      <c r="S2903" s="614"/>
      <c r="T2903" s="567"/>
      <c r="U2903" s="416"/>
      <c r="V2903" s="666"/>
      <c r="W2903" s="565"/>
      <c r="X2903" s="23" t="e">
        <f t="shared" si="506"/>
        <v>#REF!</v>
      </c>
      <c r="Y2903" s="7">
        <f t="shared" si="507"/>
        <v>2</v>
      </c>
      <c r="Z2903" s="7" t="e">
        <f t="shared" si="508"/>
        <v>#REF!</v>
      </c>
      <c r="AA2903" s="7" t="e">
        <f t="shared" si="509"/>
        <v>#REF!</v>
      </c>
      <c r="AB2903" s="7" t="e">
        <f>IF(I2903=#REF!,1,2)</f>
        <v>#REF!</v>
      </c>
    </row>
    <row r="2904" spans="1:28" s="7" customFormat="1" ht="17.45" customHeight="1" x14ac:dyDescent="0.15">
      <c r="A2904" s="27" t="e">
        <f t="shared" si="510"/>
        <v>#REF!</v>
      </c>
      <c r="B2904" s="623"/>
      <c r="C2904" s="628"/>
      <c r="D2904" s="631"/>
      <c r="E2904" s="523"/>
      <c r="F2904" s="47" t="e">
        <f>IF(#REF!="","",#REF!)</f>
        <v>#REF!</v>
      </c>
      <c r="G2904" s="49" t="e">
        <f>IF(#REF!="","",#REF!)</f>
        <v>#REF!</v>
      </c>
      <c r="H2904" s="54" t="e">
        <f>IF(#REF!="","",#REF!)</f>
        <v>#REF!</v>
      </c>
      <c r="I2904" s="385" t="str">
        <f t="shared" si="505"/>
        <v/>
      </c>
      <c r="J2904" s="386"/>
      <c r="K2904" s="387"/>
      <c r="L2904" s="613" t="e">
        <f>IF(#REF!="","",#REF!)</f>
        <v>#REF!</v>
      </c>
      <c r="M2904" s="613"/>
      <c r="N2904" s="613"/>
      <c r="O2904" s="613"/>
      <c r="P2904" s="613"/>
      <c r="Q2904" s="613"/>
      <c r="R2904" s="613"/>
      <c r="S2904" s="614"/>
      <c r="T2904" s="567"/>
      <c r="U2904" s="416"/>
      <c r="V2904" s="666"/>
      <c r="W2904" s="565"/>
      <c r="X2904" s="23" t="e">
        <f t="shared" si="506"/>
        <v>#REF!</v>
      </c>
      <c r="Y2904" s="7">
        <f t="shared" si="507"/>
        <v>2</v>
      </c>
      <c r="Z2904" s="7" t="e">
        <f t="shared" si="508"/>
        <v>#REF!</v>
      </c>
      <c r="AA2904" s="7" t="e">
        <f t="shared" si="509"/>
        <v>#REF!</v>
      </c>
      <c r="AB2904" s="7" t="e">
        <f>IF(I2904=#REF!,1,2)</f>
        <v>#REF!</v>
      </c>
    </row>
    <row r="2905" spans="1:28" s="7" customFormat="1" ht="17.45" customHeight="1" x14ac:dyDescent="0.15">
      <c r="A2905" s="27" t="e">
        <f t="shared" si="510"/>
        <v>#REF!</v>
      </c>
      <c r="B2905" s="623"/>
      <c r="C2905" s="628"/>
      <c r="D2905" s="631"/>
      <c r="E2905" s="523"/>
      <c r="F2905" s="47" t="e">
        <f>IF(#REF!="","",#REF!)</f>
        <v>#REF!</v>
      </c>
      <c r="G2905" s="49" t="e">
        <f>IF(#REF!="","",#REF!)</f>
        <v>#REF!</v>
      </c>
      <c r="H2905" s="54" t="e">
        <f>IF(#REF!="","",#REF!)</f>
        <v>#REF!</v>
      </c>
      <c r="I2905" s="385" t="str">
        <f t="shared" si="505"/>
        <v/>
      </c>
      <c r="J2905" s="386"/>
      <c r="K2905" s="387"/>
      <c r="L2905" s="613" t="e">
        <f>IF(#REF!="","",#REF!)</f>
        <v>#REF!</v>
      </c>
      <c r="M2905" s="613"/>
      <c r="N2905" s="613"/>
      <c r="O2905" s="613"/>
      <c r="P2905" s="613"/>
      <c r="Q2905" s="613"/>
      <c r="R2905" s="613"/>
      <c r="S2905" s="614"/>
      <c r="T2905" s="567"/>
      <c r="U2905" s="416"/>
      <c r="V2905" s="666"/>
      <c r="W2905" s="565"/>
      <c r="X2905" s="23" t="e">
        <f t="shared" si="506"/>
        <v>#REF!</v>
      </c>
      <c r="Y2905" s="7">
        <f t="shared" si="507"/>
        <v>2</v>
      </c>
      <c r="Z2905" s="7" t="e">
        <f t="shared" si="508"/>
        <v>#REF!</v>
      </c>
      <c r="AA2905" s="7" t="e">
        <f t="shared" si="509"/>
        <v>#REF!</v>
      </c>
      <c r="AB2905" s="7" t="e">
        <f>IF(I2905=#REF!,1,2)</f>
        <v>#REF!</v>
      </c>
    </row>
    <row r="2906" spans="1:28" s="7" customFormat="1" ht="17.45" customHeight="1" x14ac:dyDescent="0.15">
      <c r="A2906" s="27" t="e">
        <f t="shared" si="510"/>
        <v>#REF!</v>
      </c>
      <c r="B2906" s="623"/>
      <c r="C2906" s="628"/>
      <c r="D2906" s="631"/>
      <c r="E2906" s="523"/>
      <c r="F2906" s="47" t="e">
        <f>IF(#REF!="","",#REF!)</f>
        <v>#REF!</v>
      </c>
      <c r="G2906" s="49" t="e">
        <f>IF(#REF!="","",#REF!)</f>
        <v>#REF!</v>
      </c>
      <c r="H2906" s="54" t="e">
        <f>IF(#REF!="","",#REF!)</f>
        <v>#REF!</v>
      </c>
      <c r="I2906" s="385" t="str">
        <f t="shared" si="505"/>
        <v/>
      </c>
      <c r="J2906" s="386"/>
      <c r="K2906" s="387"/>
      <c r="L2906" s="613" t="e">
        <f>IF(#REF!="","",#REF!)</f>
        <v>#REF!</v>
      </c>
      <c r="M2906" s="613"/>
      <c r="N2906" s="613"/>
      <c r="O2906" s="613"/>
      <c r="P2906" s="613"/>
      <c r="Q2906" s="613"/>
      <c r="R2906" s="613"/>
      <c r="S2906" s="614"/>
      <c r="T2906" s="567"/>
      <c r="U2906" s="416"/>
      <c r="V2906" s="666"/>
      <c r="W2906" s="565"/>
      <c r="X2906" s="23" t="e">
        <f t="shared" si="506"/>
        <v>#REF!</v>
      </c>
      <c r="Y2906" s="7">
        <f t="shared" si="507"/>
        <v>2</v>
      </c>
      <c r="Z2906" s="7" t="e">
        <f t="shared" si="508"/>
        <v>#REF!</v>
      </c>
      <c r="AA2906" s="7" t="e">
        <f t="shared" si="509"/>
        <v>#REF!</v>
      </c>
      <c r="AB2906" s="7" t="e">
        <f>IF(I2906=#REF!,1,2)</f>
        <v>#REF!</v>
      </c>
    </row>
    <row r="2907" spans="1:28" s="7" customFormat="1" ht="17.45" customHeight="1" x14ac:dyDescent="0.15">
      <c r="A2907" s="27" t="e">
        <f t="shared" si="510"/>
        <v>#REF!</v>
      </c>
      <c r="B2907" s="623"/>
      <c r="C2907" s="628"/>
      <c r="D2907" s="631"/>
      <c r="E2907" s="523"/>
      <c r="F2907" s="47" t="e">
        <f>IF(#REF!="","",#REF!)</f>
        <v>#REF!</v>
      </c>
      <c r="G2907" s="49" t="e">
        <f>IF(#REF!="","",#REF!)</f>
        <v>#REF!</v>
      </c>
      <c r="H2907" s="54" t="e">
        <f>IF(#REF!="","",#REF!)</f>
        <v>#REF!</v>
      </c>
      <c r="I2907" s="385" t="str">
        <f t="shared" si="505"/>
        <v/>
      </c>
      <c r="J2907" s="386"/>
      <c r="K2907" s="387"/>
      <c r="L2907" s="613" t="e">
        <f>IF(#REF!="","",#REF!)</f>
        <v>#REF!</v>
      </c>
      <c r="M2907" s="613"/>
      <c r="N2907" s="613"/>
      <c r="O2907" s="613"/>
      <c r="P2907" s="613"/>
      <c r="Q2907" s="613"/>
      <c r="R2907" s="613"/>
      <c r="S2907" s="614"/>
      <c r="T2907" s="567"/>
      <c r="U2907" s="416"/>
      <c r="V2907" s="666"/>
      <c r="W2907" s="565"/>
      <c r="X2907" s="23" t="e">
        <f t="shared" si="506"/>
        <v>#REF!</v>
      </c>
      <c r="Y2907" s="7">
        <f t="shared" si="507"/>
        <v>2</v>
      </c>
      <c r="Z2907" s="7" t="e">
        <f t="shared" si="508"/>
        <v>#REF!</v>
      </c>
      <c r="AA2907" s="7" t="e">
        <f t="shared" si="509"/>
        <v>#REF!</v>
      </c>
      <c r="AB2907" s="7" t="e">
        <f>IF(I2907=#REF!,1,2)</f>
        <v>#REF!</v>
      </c>
    </row>
    <row r="2908" spans="1:28" s="7" customFormat="1" ht="17.45" customHeight="1" x14ac:dyDescent="0.15">
      <c r="A2908" s="27" t="e">
        <f t="shared" si="510"/>
        <v>#REF!</v>
      </c>
      <c r="B2908" s="623"/>
      <c r="C2908" s="628"/>
      <c r="D2908" s="631"/>
      <c r="E2908" s="523"/>
      <c r="F2908" s="47" t="e">
        <f>IF(#REF!="","",#REF!)</f>
        <v>#REF!</v>
      </c>
      <c r="G2908" s="49" t="e">
        <f>IF(#REF!="","",#REF!)</f>
        <v>#REF!</v>
      </c>
      <c r="H2908" s="54" t="e">
        <f>IF(#REF!="","",#REF!)</f>
        <v>#REF!</v>
      </c>
      <c r="I2908" s="385" t="str">
        <f t="shared" si="505"/>
        <v/>
      </c>
      <c r="J2908" s="386"/>
      <c r="K2908" s="387"/>
      <c r="L2908" s="613" t="e">
        <f>IF(#REF!="","",#REF!)</f>
        <v>#REF!</v>
      </c>
      <c r="M2908" s="613"/>
      <c r="N2908" s="613"/>
      <c r="O2908" s="613"/>
      <c r="P2908" s="613"/>
      <c r="Q2908" s="613"/>
      <c r="R2908" s="613"/>
      <c r="S2908" s="614"/>
      <c r="T2908" s="567"/>
      <c r="U2908" s="416"/>
      <c r="V2908" s="666"/>
      <c r="W2908" s="565"/>
      <c r="X2908" s="23" t="e">
        <f t="shared" si="506"/>
        <v>#REF!</v>
      </c>
      <c r="Y2908" s="7">
        <f t="shared" si="507"/>
        <v>2</v>
      </c>
      <c r="Z2908" s="7" t="e">
        <f t="shared" si="508"/>
        <v>#REF!</v>
      </c>
      <c r="AA2908" s="7" t="e">
        <f t="shared" si="509"/>
        <v>#REF!</v>
      </c>
      <c r="AB2908" s="7" t="e">
        <f>IF(I2908=#REF!,1,2)</f>
        <v>#REF!</v>
      </c>
    </row>
    <row r="2909" spans="1:28" s="7" customFormat="1" ht="17.45" customHeight="1" x14ac:dyDescent="0.15">
      <c r="A2909" s="27" t="e">
        <f t="shared" si="510"/>
        <v>#REF!</v>
      </c>
      <c r="B2909" s="623"/>
      <c r="C2909" s="628"/>
      <c r="D2909" s="631"/>
      <c r="E2909" s="523"/>
      <c r="F2909" s="47" t="e">
        <f>IF(#REF!="","",#REF!)</f>
        <v>#REF!</v>
      </c>
      <c r="G2909" s="49" t="e">
        <f>IF(#REF!="","",#REF!)</f>
        <v>#REF!</v>
      </c>
      <c r="H2909" s="54" t="e">
        <f>IF(#REF!="","",#REF!)</f>
        <v>#REF!</v>
      </c>
      <c r="I2909" s="385" t="str">
        <f t="shared" si="505"/>
        <v/>
      </c>
      <c r="J2909" s="386"/>
      <c r="K2909" s="387"/>
      <c r="L2909" s="613" t="e">
        <f>IF(#REF!="","",#REF!)</f>
        <v>#REF!</v>
      </c>
      <c r="M2909" s="613"/>
      <c r="N2909" s="613"/>
      <c r="O2909" s="613"/>
      <c r="P2909" s="613"/>
      <c r="Q2909" s="613"/>
      <c r="R2909" s="613"/>
      <c r="S2909" s="614"/>
      <c r="T2909" s="567"/>
      <c r="U2909" s="416"/>
      <c r="V2909" s="666"/>
      <c r="W2909" s="565"/>
      <c r="X2909" s="23" t="e">
        <f t="shared" si="506"/>
        <v>#REF!</v>
      </c>
      <c r="Y2909" s="7">
        <f t="shared" si="507"/>
        <v>2</v>
      </c>
      <c r="Z2909" s="7" t="e">
        <f t="shared" si="508"/>
        <v>#REF!</v>
      </c>
      <c r="AA2909" s="7" t="e">
        <f t="shared" si="509"/>
        <v>#REF!</v>
      </c>
      <c r="AB2909" s="7" t="e">
        <f>IF(I2909=#REF!,1,2)</f>
        <v>#REF!</v>
      </c>
    </row>
    <row r="2910" spans="1:28" s="7" customFormat="1" ht="17.45" customHeight="1" x14ac:dyDescent="0.15">
      <c r="A2910" s="27" t="e">
        <f t="shared" si="510"/>
        <v>#REF!</v>
      </c>
      <c r="B2910" s="623"/>
      <c r="C2910" s="628"/>
      <c r="D2910" s="631"/>
      <c r="E2910" s="523"/>
      <c r="F2910" s="47" t="e">
        <f>IF(#REF!="","",#REF!)</f>
        <v>#REF!</v>
      </c>
      <c r="G2910" s="49" t="e">
        <f>IF(#REF!="","",#REF!)</f>
        <v>#REF!</v>
      </c>
      <c r="H2910" s="54" t="e">
        <f>IF(#REF!="","",#REF!)</f>
        <v>#REF!</v>
      </c>
      <c r="I2910" s="385" t="str">
        <f t="shared" si="505"/>
        <v/>
      </c>
      <c r="J2910" s="386"/>
      <c r="K2910" s="387"/>
      <c r="L2910" s="613" t="e">
        <f>IF(#REF!="","",#REF!)</f>
        <v>#REF!</v>
      </c>
      <c r="M2910" s="613"/>
      <c r="N2910" s="613"/>
      <c r="O2910" s="613"/>
      <c r="P2910" s="613"/>
      <c r="Q2910" s="613"/>
      <c r="R2910" s="613"/>
      <c r="S2910" s="614"/>
      <c r="T2910" s="567"/>
      <c r="U2910" s="416"/>
      <c r="V2910" s="666"/>
      <c r="W2910" s="565"/>
      <c r="X2910" s="23" t="e">
        <f t="shared" si="506"/>
        <v>#REF!</v>
      </c>
      <c r="Y2910" s="7">
        <f t="shared" si="507"/>
        <v>2</v>
      </c>
      <c r="Z2910" s="7" t="e">
        <f t="shared" si="508"/>
        <v>#REF!</v>
      </c>
      <c r="AA2910" s="7" t="e">
        <f t="shared" si="509"/>
        <v>#REF!</v>
      </c>
      <c r="AB2910" s="7" t="e">
        <f>IF(I2910=#REF!,1,2)</f>
        <v>#REF!</v>
      </c>
    </row>
    <row r="2911" spans="1:28" s="7" customFormat="1" ht="17.45" customHeight="1" x14ac:dyDescent="0.15">
      <c r="A2911" s="27" t="e">
        <f t="shared" si="510"/>
        <v>#REF!</v>
      </c>
      <c r="B2911" s="623"/>
      <c r="C2911" s="628"/>
      <c r="D2911" s="631"/>
      <c r="E2911" s="523"/>
      <c r="F2911" s="47" t="e">
        <f>IF(#REF!="","",#REF!)</f>
        <v>#REF!</v>
      </c>
      <c r="G2911" s="49" t="e">
        <f>IF(#REF!="","",#REF!)</f>
        <v>#REF!</v>
      </c>
      <c r="H2911" s="54" t="e">
        <f>IF(#REF!="","",#REF!)</f>
        <v>#REF!</v>
      </c>
      <c r="I2911" s="385" t="str">
        <f t="shared" si="505"/>
        <v/>
      </c>
      <c r="J2911" s="386"/>
      <c r="K2911" s="387"/>
      <c r="L2911" s="613" t="e">
        <f>IF(#REF!="","",#REF!)</f>
        <v>#REF!</v>
      </c>
      <c r="M2911" s="613"/>
      <c r="N2911" s="613"/>
      <c r="O2911" s="613"/>
      <c r="P2911" s="613"/>
      <c r="Q2911" s="613"/>
      <c r="R2911" s="613"/>
      <c r="S2911" s="614"/>
      <c r="T2911" s="567"/>
      <c r="U2911" s="416"/>
      <c r="V2911" s="666"/>
      <c r="W2911" s="565"/>
      <c r="X2911" s="23" t="e">
        <f t="shared" si="506"/>
        <v>#REF!</v>
      </c>
      <c r="Y2911" s="7">
        <f t="shared" si="507"/>
        <v>2</v>
      </c>
      <c r="Z2911" s="7" t="e">
        <f t="shared" si="508"/>
        <v>#REF!</v>
      </c>
      <c r="AA2911" s="7" t="e">
        <f t="shared" si="509"/>
        <v>#REF!</v>
      </c>
      <c r="AB2911" s="7" t="e">
        <f>IF(I2911=#REF!,1,2)</f>
        <v>#REF!</v>
      </c>
    </row>
    <row r="2912" spans="1:28" s="7" customFormat="1" ht="17.45" customHeight="1" x14ac:dyDescent="0.15">
      <c r="A2912" s="27" t="e">
        <f t="shared" si="510"/>
        <v>#REF!</v>
      </c>
      <c r="B2912" s="623"/>
      <c r="C2912" s="628"/>
      <c r="D2912" s="631"/>
      <c r="E2912" s="523"/>
      <c r="F2912" s="47" t="e">
        <f>IF(#REF!="","",#REF!)</f>
        <v>#REF!</v>
      </c>
      <c r="G2912" s="49" t="e">
        <f>IF(#REF!="","",#REF!)</f>
        <v>#REF!</v>
      </c>
      <c r="H2912" s="54" t="e">
        <f>IF(#REF!="","",#REF!)</f>
        <v>#REF!</v>
      </c>
      <c r="I2912" s="385" t="str">
        <f t="shared" si="505"/>
        <v/>
      </c>
      <c r="J2912" s="386"/>
      <c r="K2912" s="387"/>
      <c r="L2912" s="613" t="e">
        <f>IF(#REF!="","",#REF!)</f>
        <v>#REF!</v>
      </c>
      <c r="M2912" s="613"/>
      <c r="N2912" s="613"/>
      <c r="O2912" s="613"/>
      <c r="P2912" s="613"/>
      <c r="Q2912" s="613"/>
      <c r="R2912" s="613"/>
      <c r="S2912" s="614"/>
      <c r="T2912" s="567"/>
      <c r="U2912" s="416"/>
      <c r="V2912" s="666"/>
      <c r="W2912" s="565"/>
      <c r="X2912" s="23" t="e">
        <f t="shared" si="506"/>
        <v>#REF!</v>
      </c>
      <c r="Y2912" s="7">
        <f t="shared" si="507"/>
        <v>2</v>
      </c>
      <c r="Z2912" s="7" t="e">
        <f t="shared" si="508"/>
        <v>#REF!</v>
      </c>
      <c r="AA2912" s="7" t="e">
        <f t="shared" si="509"/>
        <v>#REF!</v>
      </c>
      <c r="AB2912" s="7" t="e">
        <f>IF(I2912=#REF!,1,2)</f>
        <v>#REF!</v>
      </c>
    </row>
    <row r="2913" spans="1:30" s="7" customFormat="1" ht="17.45" customHeight="1" x14ac:dyDescent="0.15">
      <c r="A2913" s="27" t="e">
        <f t="shared" si="510"/>
        <v>#REF!</v>
      </c>
      <c r="B2913" s="623"/>
      <c r="C2913" s="628"/>
      <c r="D2913" s="631"/>
      <c r="E2913" s="523"/>
      <c r="F2913" s="47" t="e">
        <f>IF(#REF!="","",#REF!)</f>
        <v>#REF!</v>
      </c>
      <c r="G2913" s="49" t="e">
        <f>IF(#REF!="","",#REF!)</f>
        <v>#REF!</v>
      </c>
      <c r="H2913" s="54" t="e">
        <f>IF(#REF!="","",#REF!)</f>
        <v>#REF!</v>
      </c>
      <c r="I2913" s="385" t="str">
        <f t="shared" si="505"/>
        <v/>
      </c>
      <c r="J2913" s="386"/>
      <c r="K2913" s="387"/>
      <c r="L2913" s="613" t="e">
        <f>IF(#REF!="","",#REF!)</f>
        <v>#REF!</v>
      </c>
      <c r="M2913" s="613"/>
      <c r="N2913" s="613"/>
      <c r="O2913" s="613"/>
      <c r="P2913" s="613"/>
      <c r="Q2913" s="613"/>
      <c r="R2913" s="613"/>
      <c r="S2913" s="614"/>
      <c r="T2913" s="567"/>
      <c r="U2913" s="416"/>
      <c r="V2913" s="666"/>
      <c r="W2913" s="565"/>
      <c r="X2913" s="23" t="e">
        <f t="shared" si="506"/>
        <v>#REF!</v>
      </c>
      <c r="Y2913" s="7">
        <f t="shared" si="507"/>
        <v>2</v>
      </c>
      <c r="Z2913" s="7" t="e">
        <f t="shared" si="508"/>
        <v>#REF!</v>
      </c>
      <c r="AA2913" s="7" t="e">
        <f t="shared" si="509"/>
        <v>#REF!</v>
      </c>
      <c r="AB2913" s="7" t="e">
        <f>IF(I2913=#REF!,1,2)</f>
        <v>#REF!</v>
      </c>
    </row>
    <row r="2914" spans="1:30" s="7" customFormat="1" ht="17.45" customHeight="1" thickBot="1" x14ac:dyDescent="0.2">
      <c r="A2914" s="27" t="e">
        <f t="shared" si="510"/>
        <v>#REF!</v>
      </c>
      <c r="B2914" s="623"/>
      <c r="C2914" s="628"/>
      <c r="D2914" s="631"/>
      <c r="E2914" s="523"/>
      <c r="F2914" s="47" t="e">
        <f>IF(#REF!="","",#REF!)</f>
        <v>#REF!</v>
      </c>
      <c r="G2914" s="49" t="e">
        <f>IF(#REF!="","",#REF!)</f>
        <v>#REF!</v>
      </c>
      <c r="H2914" s="54" t="e">
        <f>IF(#REF!="","",#REF!)</f>
        <v>#REF!</v>
      </c>
      <c r="I2914" s="385" t="str">
        <f t="shared" si="505"/>
        <v/>
      </c>
      <c r="J2914" s="386"/>
      <c r="K2914" s="387"/>
      <c r="L2914" s="613" t="e">
        <f>IF(#REF!="","",#REF!)</f>
        <v>#REF!</v>
      </c>
      <c r="M2914" s="613"/>
      <c r="N2914" s="613"/>
      <c r="O2914" s="613"/>
      <c r="P2914" s="613"/>
      <c r="Q2914" s="613"/>
      <c r="R2914" s="613"/>
      <c r="S2914" s="614"/>
      <c r="T2914" s="668"/>
      <c r="U2914" s="416"/>
      <c r="V2914" s="666"/>
      <c r="W2914" s="565"/>
      <c r="X2914" s="23" t="e">
        <f t="shared" si="506"/>
        <v>#REF!</v>
      </c>
      <c r="Y2914" s="7">
        <f t="shared" si="507"/>
        <v>2</v>
      </c>
      <c r="Z2914" s="7" t="e">
        <f t="shared" si="508"/>
        <v>#REF!</v>
      </c>
      <c r="AA2914" s="7" t="e">
        <f t="shared" si="509"/>
        <v>#REF!</v>
      </c>
      <c r="AB2914" s="7" t="e">
        <f>IF(I2914=#REF!,1,2)</f>
        <v>#REF!</v>
      </c>
    </row>
    <row r="2915" spans="1:30" s="7" customFormat="1" ht="36" customHeight="1" thickBot="1" x14ac:dyDescent="0.2">
      <c r="A2915" s="13"/>
      <c r="B2915" s="623"/>
      <c r="C2915" s="628"/>
      <c r="D2915" s="631"/>
      <c r="E2915" s="508" t="s">
        <v>240</v>
      </c>
      <c r="F2915" s="511" t="s">
        <v>206</v>
      </c>
      <c r="G2915" s="435"/>
      <c r="H2915" s="434" t="s">
        <v>207</v>
      </c>
      <c r="I2915" s="435"/>
      <c r="J2915" s="435"/>
      <c r="K2915" s="435"/>
      <c r="L2915" s="436" t="s">
        <v>208</v>
      </c>
      <c r="M2915" s="436"/>
      <c r="N2915" s="436"/>
      <c r="O2915" s="669" t="s">
        <v>209</v>
      </c>
      <c r="P2915" s="670"/>
      <c r="Q2915" s="512" t="s">
        <v>210</v>
      </c>
      <c r="R2915" s="38" t="s">
        <v>206</v>
      </c>
      <c r="S2915" s="39" t="s">
        <v>202</v>
      </c>
      <c r="T2915" s="44" t="s">
        <v>211</v>
      </c>
      <c r="U2915" s="416"/>
      <c r="V2915" s="666"/>
      <c r="W2915" s="565"/>
      <c r="X2915" s="28"/>
      <c r="Y2915" s="21" t="s">
        <v>212</v>
      </c>
      <c r="Z2915" s="21" t="s">
        <v>210</v>
      </c>
      <c r="AB2915" s="45" t="s">
        <v>213</v>
      </c>
      <c r="AC2915" s="45" t="s">
        <v>214</v>
      </c>
      <c r="AD2915" s="22"/>
    </row>
    <row r="2916" spans="1:30" s="7" customFormat="1" ht="15" customHeight="1" x14ac:dyDescent="0.15">
      <c r="A2916" s="29"/>
      <c r="B2916" s="623"/>
      <c r="C2916" s="628"/>
      <c r="D2916" s="631"/>
      <c r="E2916" s="509"/>
      <c r="F2916" s="515" t="e">
        <f>IF(#REF!="","",#REF!)</f>
        <v>#REF!</v>
      </c>
      <c r="G2916" s="516"/>
      <c r="H2916" s="439" t="e">
        <f>IF(#REF!="","",#REF!)</f>
        <v>#REF!</v>
      </c>
      <c r="I2916" s="440"/>
      <c r="J2916" s="440"/>
      <c r="K2916" s="440"/>
      <c r="L2916" s="441" t="e">
        <f>IF(#REF!="","",#REF!)</f>
        <v>#REF!</v>
      </c>
      <c r="M2916" s="442"/>
      <c r="N2916" s="442"/>
      <c r="O2916" s="443" t="e">
        <f>SUM($L2916:$N2918)</f>
        <v>#REF!</v>
      </c>
      <c r="P2916" s="444"/>
      <c r="Q2916" s="513"/>
      <c r="R2916" s="42" t="e">
        <f>IF(#REF!="","",#REF!)</f>
        <v>#REF!</v>
      </c>
      <c r="S2916" s="40" t="e">
        <f>IF(#REF!="","",#REF!)</f>
        <v>#REF!</v>
      </c>
      <c r="T2916" s="617" t="e">
        <f>SUM($S2916:$S2918)</f>
        <v>#REF!</v>
      </c>
      <c r="U2916" s="416"/>
      <c r="V2916" s="666"/>
      <c r="W2916" s="565"/>
      <c r="X2916" s="23" t="e">
        <f>IF(OR(Y2916=2,Z2916=2,AB2916=2,AC2916=2),"入力不備あり","")</f>
        <v>#REF!</v>
      </c>
      <c r="Y2916" s="41" t="e">
        <f>IF(AND(F2916="",H2916="",L2916=""),"",IF(AND(F2916&lt;&gt;"",F2916&gt;0,L2916&lt;&gt;"",L2916&gt;0,H2916="○"),"",2))</f>
        <v>#REF!</v>
      </c>
      <c r="Z2916" s="41" t="e">
        <f>IF(AND(R2916="",S2916=""),"",IF(AND(R2916&gt;0,R2916&lt;&gt;"",S2916&gt;0,S2916&lt;&gt;""),"",2))</f>
        <v>#REF!</v>
      </c>
      <c r="AA2916" s="30"/>
      <c r="AB2916" s="7" t="e">
        <f>IF(AND(O2916=0,#REF!=0),"",IF(O2916=#REF!,1,2))</f>
        <v>#REF!</v>
      </c>
      <c r="AC2916" s="7" t="e">
        <f>IF(AND(T2916=0,#REF!=0),"",IF(T2916=#REF!,1,2))</f>
        <v>#REF!</v>
      </c>
    </row>
    <row r="2917" spans="1:30" s="7" customFormat="1" ht="15" customHeight="1" x14ac:dyDescent="0.15">
      <c r="A2917" s="29"/>
      <c r="B2917" s="623"/>
      <c r="C2917" s="628"/>
      <c r="D2917" s="631"/>
      <c r="E2917" s="509"/>
      <c r="F2917" s="500" t="e">
        <f>IF(#REF!="","",#REF!)</f>
        <v>#REF!</v>
      </c>
      <c r="G2917" s="501"/>
      <c r="H2917" s="448" t="e">
        <f>IF(#REF!="","",#REF!)</f>
        <v>#REF!</v>
      </c>
      <c r="I2917" s="449"/>
      <c r="J2917" s="449"/>
      <c r="K2917" s="449"/>
      <c r="L2917" s="450" t="e">
        <f>IF(#REF!="","",#REF!)</f>
        <v>#REF!</v>
      </c>
      <c r="M2917" s="451"/>
      <c r="N2917" s="451"/>
      <c r="O2917" s="445"/>
      <c r="P2917" s="444"/>
      <c r="Q2917" s="513"/>
      <c r="R2917" s="42" t="e">
        <f>IF(#REF!="","",#REF!)</f>
        <v>#REF!</v>
      </c>
      <c r="S2917" s="40" t="e">
        <f>IF(#REF!="","",#REF!)</f>
        <v>#REF!</v>
      </c>
      <c r="T2917" s="618"/>
      <c r="U2917" s="416"/>
      <c r="V2917" s="666"/>
      <c r="W2917" s="565"/>
      <c r="X2917" s="23" t="e">
        <f>IF(OR(Y2917=2,Z2917=2),"入力不備あり","")</f>
        <v>#REF!</v>
      </c>
      <c r="Y2917" s="41" t="e">
        <f>IF(AND(F2917="",H2917="",L2917=""),"",IF(AND(F2917&lt;&gt;"",F2917&gt;0,L2917&lt;&gt;"",L2917&gt;0,H2917="○"),"",2))</f>
        <v>#REF!</v>
      </c>
      <c r="Z2917" s="41" t="e">
        <f t="shared" ref="Z2917:Z2918" si="511">IF(AND(R2917="",S2917=""),"",IF(AND(R2917&gt;0,R2917&lt;&gt;"",S2917&gt;0,S2917&lt;&gt;""),"",2))</f>
        <v>#REF!</v>
      </c>
      <c r="AA2917" s="30"/>
    </row>
    <row r="2918" spans="1:30" s="7" customFormat="1" ht="15" customHeight="1" thickBot="1" x14ac:dyDescent="0.2">
      <c r="A2918" s="29"/>
      <c r="B2918" s="623"/>
      <c r="C2918" s="628"/>
      <c r="D2918" s="631"/>
      <c r="E2918" s="615"/>
      <c r="F2918" s="620" t="e">
        <f>IF(#REF!="","",#REF!)</f>
        <v>#REF!</v>
      </c>
      <c r="G2918" s="621"/>
      <c r="H2918" s="640" t="e">
        <f>IF(#REF!="","",#REF!)</f>
        <v>#REF!</v>
      </c>
      <c r="I2918" s="641"/>
      <c r="J2918" s="641"/>
      <c r="K2918" s="641"/>
      <c r="L2918" s="642" t="e">
        <f>IF(#REF!="","",#REF!)</f>
        <v>#REF!</v>
      </c>
      <c r="M2918" s="643"/>
      <c r="N2918" s="643"/>
      <c r="O2918" s="663"/>
      <c r="P2918" s="664"/>
      <c r="Q2918" s="616"/>
      <c r="R2918" s="59" t="e">
        <f>IF(#REF!="","",#REF!)</f>
        <v>#REF!</v>
      </c>
      <c r="S2918" s="60" t="e">
        <f>IF(#REF!="","",#REF!)</f>
        <v>#REF!</v>
      </c>
      <c r="T2918" s="619"/>
      <c r="U2918" s="416"/>
      <c r="V2918" s="666"/>
      <c r="W2918" s="565"/>
      <c r="X2918" s="23" t="e">
        <f>IF(OR(Y2918=2,Z2918=2),"入力不備あり","")</f>
        <v>#REF!</v>
      </c>
      <c r="Y2918" s="41" t="e">
        <f>IF(AND(F2918="",H2918="",L2918=""),"",IF(AND(F2918&lt;&gt;"",F2918&gt;0,L2918&lt;&gt;"",L2918&gt;0,H2918="○"),"",2))</f>
        <v>#REF!</v>
      </c>
      <c r="Z2918" s="41" t="e">
        <f t="shared" si="511"/>
        <v>#REF!</v>
      </c>
      <c r="AA2918" s="30"/>
    </row>
    <row r="2919" spans="1:30" s="7" customFormat="1" ht="27.6" customHeight="1" x14ac:dyDescent="0.15">
      <c r="A2919" s="320"/>
      <c r="B2919" s="624"/>
      <c r="C2919" s="326" t="s">
        <v>215</v>
      </c>
      <c r="D2919" s="327"/>
      <c r="E2919" s="608" t="e">
        <f>IF(#REF!="","",#REF!)</f>
        <v>#REF!</v>
      </c>
      <c r="F2919" s="609"/>
      <c r="G2919" s="609"/>
      <c r="H2919" s="609"/>
      <c r="I2919" s="609"/>
      <c r="J2919" s="609"/>
      <c r="K2919" s="609"/>
      <c r="L2919" s="609"/>
      <c r="M2919" s="609"/>
      <c r="N2919" s="609"/>
      <c r="O2919" s="609"/>
      <c r="P2919" s="609"/>
      <c r="Q2919" s="609"/>
      <c r="R2919" s="609"/>
      <c r="S2919" s="609"/>
      <c r="T2919" s="609"/>
      <c r="U2919" s="609"/>
      <c r="V2919" s="609"/>
      <c r="W2919" s="610"/>
    </row>
    <row r="2920" spans="1:30" s="7" customFormat="1" ht="27.6" customHeight="1" thickBot="1" x14ac:dyDescent="0.2">
      <c r="A2920" s="320"/>
      <c r="B2920" s="624"/>
      <c r="C2920" s="326" t="s">
        <v>216</v>
      </c>
      <c r="D2920" s="327"/>
      <c r="E2920" s="608" t="e">
        <f>IF(#REF!="","",#REF!)</f>
        <v>#REF!</v>
      </c>
      <c r="F2920" s="609"/>
      <c r="G2920" s="609"/>
      <c r="H2920" s="609"/>
      <c r="I2920" s="609"/>
      <c r="J2920" s="609"/>
      <c r="K2920" s="609"/>
      <c r="L2920" s="609"/>
      <c r="M2920" s="609"/>
      <c r="N2920" s="609"/>
      <c r="O2920" s="609"/>
      <c r="P2920" s="609"/>
      <c r="Q2920" s="609"/>
      <c r="R2920" s="611"/>
      <c r="S2920" s="611"/>
      <c r="T2920" s="611"/>
      <c r="U2920" s="611"/>
      <c r="V2920" s="611"/>
      <c r="W2920" s="612"/>
    </row>
    <row r="2921" spans="1:30" s="7" customFormat="1" ht="18.600000000000001" customHeight="1" x14ac:dyDescent="0.15">
      <c r="A2921" s="320"/>
      <c r="B2921" s="624"/>
      <c r="C2921" s="332" t="s">
        <v>217</v>
      </c>
      <c r="D2921" s="333"/>
      <c r="E2921" s="333"/>
      <c r="F2921" s="334"/>
      <c r="G2921" s="377" t="s">
        <v>218</v>
      </c>
      <c r="H2921" s="378"/>
      <c r="I2921" s="378"/>
      <c r="J2921" s="378"/>
      <c r="K2921" s="378"/>
      <c r="L2921" s="378"/>
      <c r="M2921" s="378"/>
      <c r="N2921" s="378"/>
      <c r="O2921" s="378"/>
      <c r="P2921" s="378"/>
      <c r="Q2921" s="378"/>
      <c r="R2921" s="389" t="e">
        <f>IF(X2921&lt;&gt;"","","【入力内容確認欄】以下を確認し【作業用】事業計画書(間接)シートを修正願います。")</f>
        <v>#REF!</v>
      </c>
      <c r="S2921" s="632"/>
      <c r="T2921" s="632"/>
      <c r="U2921" s="632"/>
      <c r="V2921" s="632"/>
      <c r="W2921" s="633"/>
      <c r="X2921" s="68" t="e">
        <f>IF(AND(R2924="",R2925="",R2926="",R2927="",R2928="",R2929=""),"左の市区町村に係る入力が完了しました。今一度、記載内容をご確認ください。","")</f>
        <v>#REF!</v>
      </c>
    </row>
    <row r="2922" spans="1:30" s="7" customFormat="1" ht="9" customHeight="1" x14ac:dyDescent="0.15">
      <c r="A2922" s="320"/>
      <c r="B2922" s="624"/>
      <c r="C2922" s="335"/>
      <c r="D2922" s="336"/>
      <c r="E2922" s="336"/>
      <c r="F2922" s="337"/>
      <c r="G2922" s="379"/>
      <c r="H2922" s="380"/>
      <c r="I2922" s="380"/>
      <c r="J2922" s="380"/>
      <c r="K2922" s="380"/>
      <c r="L2922" s="380"/>
      <c r="M2922" s="380"/>
      <c r="N2922" s="380"/>
      <c r="O2922" s="380"/>
      <c r="P2922" s="380"/>
      <c r="Q2922" s="380"/>
      <c r="R2922" s="634"/>
      <c r="S2922" s="635"/>
      <c r="T2922" s="635"/>
      <c r="U2922" s="635"/>
      <c r="V2922" s="635"/>
      <c r="W2922" s="636"/>
    </row>
    <row r="2923" spans="1:30" s="7" customFormat="1" ht="9" customHeight="1" thickBot="1" x14ac:dyDescent="0.2">
      <c r="A2923" s="320"/>
      <c r="B2923" s="624"/>
      <c r="C2923" s="335"/>
      <c r="D2923" s="336"/>
      <c r="E2923" s="336"/>
      <c r="F2923" s="337"/>
      <c r="G2923" s="381"/>
      <c r="H2923" s="382"/>
      <c r="I2923" s="382"/>
      <c r="J2923" s="382"/>
      <c r="K2923" s="382"/>
      <c r="L2923" s="382"/>
      <c r="M2923" s="382"/>
      <c r="N2923" s="382"/>
      <c r="O2923" s="382"/>
      <c r="P2923" s="382"/>
      <c r="Q2923" s="382"/>
      <c r="R2923" s="637"/>
      <c r="S2923" s="638"/>
      <c r="T2923" s="638"/>
      <c r="U2923" s="638"/>
      <c r="V2923" s="638"/>
      <c r="W2923" s="639"/>
    </row>
    <row r="2924" spans="1:30" s="7" customFormat="1" ht="17.45" customHeight="1" x14ac:dyDescent="0.15">
      <c r="A2924" s="320"/>
      <c r="B2924" s="624"/>
      <c r="C2924" s="335"/>
      <c r="D2924" s="336"/>
      <c r="E2924" s="336"/>
      <c r="F2924" s="337"/>
      <c r="G2924" s="398" t="e">
        <f>IF(#REF!="","",#REF!)</f>
        <v>#REF!</v>
      </c>
      <c r="H2924" s="399"/>
      <c r="I2924" s="399"/>
      <c r="J2924" s="399"/>
      <c r="K2924" s="399"/>
      <c r="L2924" s="399"/>
      <c r="M2924" s="399"/>
      <c r="N2924" s="399"/>
      <c r="O2924" s="399"/>
      <c r="P2924" s="399"/>
      <c r="Q2924" s="399"/>
      <c r="R2924" s="646" t="e" cm="1">
        <f t="array" ref="R2924">IF(AND(X2893:X2918="",A2895:A2918=""),"","・報酬・期末勤勉手当・交通費・合計額・都道府県/国の補助金額のいずれかに不備あり。")</f>
        <v>#REF!</v>
      </c>
      <c r="S2924" s="647"/>
      <c r="T2924" s="647"/>
      <c r="U2924" s="647"/>
      <c r="V2924" s="647"/>
      <c r="W2924" s="648"/>
    </row>
    <row r="2925" spans="1:30" s="7" customFormat="1" ht="17.45" customHeight="1" x14ac:dyDescent="0.15">
      <c r="A2925" s="320"/>
      <c r="B2925" s="624"/>
      <c r="C2925" s="335"/>
      <c r="D2925" s="336"/>
      <c r="E2925" s="336"/>
      <c r="F2925" s="337"/>
      <c r="G2925" s="374" t="s">
        <v>219</v>
      </c>
      <c r="H2925" s="388"/>
      <c r="I2925" s="388"/>
      <c r="J2925" s="388"/>
      <c r="K2925" s="388"/>
      <c r="L2925" s="388"/>
      <c r="M2925" s="388"/>
      <c r="N2925" s="388"/>
      <c r="O2925" s="388"/>
      <c r="P2925" s="388"/>
      <c r="Q2925" s="388"/>
      <c r="R2925" s="367" t="str">
        <f>IF(A2891="市町村名×","・【C列】市区町村名：未入力または不備あり。","")</f>
        <v>・【C列】市区町村名：未入力または不備あり。</v>
      </c>
      <c r="S2925" s="644"/>
      <c r="T2925" s="644"/>
      <c r="U2925" s="644"/>
      <c r="V2925" s="644"/>
      <c r="W2925" s="645"/>
    </row>
    <row r="2926" spans="1:30" s="7" customFormat="1" ht="17.45" customHeight="1" x14ac:dyDescent="0.15">
      <c r="A2926" s="320"/>
      <c r="B2926" s="624"/>
      <c r="C2926" s="338"/>
      <c r="D2926" s="339"/>
      <c r="E2926" s="339"/>
      <c r="F2926" s="340"/>
      <c r="G2926" s="364" t="e">
        <f>IF(#REF!="","",#REF!)</f>
        <v>#REF!</v>
      </c>
      <c r="H2926" s="365"/>
      <c r="I2926" s="365"/>
      <c r="J2926" s="366"/>
      <c r="K2926" s="366"/>
      <c r="L2926" s="366"/>
      <c r="M2926" s="366"/>
      <c r="N2926" s="366"/>
      <c r="O2926" s="366"/>
      <c r="P2926" s="366"/>
      <c r="Q2926" s="366"/>
      <c r="R2926" s="367" t="e">
        <f>IF(OR(AF2895=2,NOT(AND(V2893&gt;0.3*U2893,V2893&lt;0.4*U2893,V2893&gt;=W2893))),"・【V列】都道府県補助額：未入力または不備あり。","")</f>
        <v>#REF!</v>
      </c>
      <c r="S2926" s="644"/>
      <c r="T2926" s="644"/>
      <c r="U2926" s="644"/>
      <c r="V2926" s="644"/>
      <c r="W2926" s="645"/>
    </row>
    <row r="2927" spans="1:30" s="7" customFormat="1" ht="17.45" customHeight="1" x14ac:dyDescent="0.15">
      <c r="A2927" s="320"/>
      <c r="B2927" s="624"/>
      <c r="C2927" s="348" t="s">
        <v>241</v>
      </c>
      <c r="D2927" s="349"/>
      <c r="E2927" s="349"/>
      <c r="F2927" s="350"/>
      <c r="G2927" s="372" t="s">
        <v>221</v>
      </c>
      <c r="H2927" s="373"/>
      <c r="I2927" s="373"/>
      <c r="J2927" s="372" t="s">
        <v>222</v>
      </c>
      <c r="K2927" s="373"/>
      <c r="L2927" s="373"/>
      <c r="M2927" s="373"/>
      <c r="N2927" s="374" t="s">
        <v>223</v>
      </c>
      <c r="O2927" s="366"/>
      <c r="P2927" s="366"/>
      <c r="Q2927" s="366"/>
      <c r="R2927" s="341" t="e">
        <f>IF(AND(W2893&lt;=U2893/3,MOD(W2893,1000)=0,NOT(W2893=0),AG2895=1),"","・【W列】国庫補助希望額に不備あり。")</f>
        <v>#REF!</v>
      </c>
      <c r="S2927" s="649"/>
      <c r="T2927" s="649"/>
      <c r="U2927" s="649"/>
      <c r="V2927" s="649"/>
      <c r="W2927" s="650"/>
    </row>
    <row r="2928" spans="1:30" s="7" customFormat="1" ht="17.45" customHeight="1" x14ac:dyDescent="0.15">
      <c r="A2928" s="320"/>
      <c r="B2928" s="624"/>
      <c r="C2928" s="370"/>
      <c r="D2928" s="371"/>
      <c r="E2928" s="371"/>
      <c r="F2928" s="371"/>
      <c r="G2928" s="364" t="e">
        <f>IF(#REF!="","",#REF!)</f>
        <v>#REF!</v>
      </c>
      <c r="H2928" s="375"/>
      <c r="I2928" s="376"/>
      <c r="J2928" s="364" t="e">
        <f>IF(#REF!="","",#REF!)</f>
        <v>#REF!</v>
      </c>
      <c r="K2928" s="375"/>
      <c r="L2928" s="375"/>
      <c r="M2928" s="376"/>
      <c r="N2928" s="364" t="e">
        <f>IF(#REF!="","",#REF!)</f>
        <v>#REF!</v>
      </c>
      <c r="O2928" s="375"/>
      <c r="P2928" s="375"/>
      <c r="Q2928" s="375"/>
      <c r="R2928" s="651" t="e">
        <f>IF(AND(SUM(F2916:G2918)&lt;=D2893,SUM(R2916:R2918)&lt;=D2893),"","・報酬の「配置人数」には年間を通じた配置予定人数を記載してください。(※１)及び記入例参照")</f>
        <v>#REF!</v>
      </c>
      <c r="S2928" s="652"/>
      <c r="T2928" s="652"/>
      <c r="U2928" s="652"/>
      <c r="V2928" s="652"/>
      <c r="W2928" s="653"/>
      <c r="X2928" s="31" t="str">
        <f>IF(AND(O2928="○",T2928="○"),"①か②の",IF(AND(O2928="―",T2928="―"),"エラー",""))</f>
        <v/>
      </c>
    </row>
    <row r="2929" spans="1:33" s="7" customFormat="1" ht="17.45" customHeight="1" x14ac:dyDescent="0.15">
      <c r="A2929" s="320"/>
      <c r="B2929" s="624"/>
      <c r="C2929" s="348" t="s">
        <v>224</v>
      </c>
      <c r="D2929" s="349"/>
      <c r="E2929" s="349"/>
      <c r="F2929" s="350"/>
      <c r="G2929" s="354" t="s">
        <v>225</v>
      </c>
      <c r="H2929" s="354"/>
      <c r="I2929" s="354"/>
      <c r="J2929" s="355" t="s">
        <v>242</v>
      </c>
      <c r="K2929" s="356"/>
      <c r="L2929" s="356"/>
      <c r="M2929" s="356"/>
      <c r="N2929" s="356"/>
      <c r="O2929" s="356"/>
      <c r="P2929" s="356"/>
      <c r="Q2929" s="356"/>
      <c r="R2929" s="651" t="e">
        <f>IF(AND(OR(COUNTIF(J2930,"①*"),COUNTIF(J2930,"②*")),AND(E2919&lt;&gt;"",E2920&lt;&gt;"",G2924="○",G2926="○",G2928="○",J2928="○",N2928="○",G2930="○")),"","・【成果目標】・【成果指標】・【部活動指導員について】・【支給要件の確認】・【部活動指導員の指導状況】・【地域連携・地域移行に資する取組】のいずれかに未入力箇所あり。")</f>
        <v>#REF!</v>
      </c>
      <c r="S2929" s="546"/>
      <c r="T2929" s="546"/>
      <c r="U2929" s="546"/>
      <c r="V2929" s="546"/>
      <c r="W2929" s="547"/>
    </row>
    <row r="2930" spans="1:33" s="7" customFormat="1" ht="26.45" customHeight="1" thickBot="1" x14ac:dyDescent="0.2">
      <c r="A2930" s="320"/>
      <c r="B2930" s="625"/>
      <c r="C2930" s="351"/>
      <c r="D2930" s="352"/>
      <c r="E2930" s="352"/>
      <c r="F2930" s="353"/>
      <c r="G2930" s="363" t="e">
        <f>IF(#REF!="","",#REF!)</f>
        <v>#REF!</v>
      </c>
      <c r="H2930" s="363"/>
      <c r="I2930" s="363"/>
      <c r="J2930" s="657" t="e">
        <f>IF(#REF!="","",#REF!)</f>
        <v>#REF!</v>
      </c>
      <c r="K2930" s="658"/>
      <c r="L2930" s="658"/>
      <c r="M2930" s="658"/>
      <c r="N2930" s="658"/>
      <c r="O2930" s="658"/>
      <c r="P2930" s="658"/>
      <c r="Q2930" s="658"/>
      <c r="R2930" s="654"/>
      <c r="S2930" s="655"/>
      <c r="T2930" s="655"/>
      <c r="U2930" s="655"/>
      <c r="V2930" s="655"/>
      <c r="W2930" s="656"/>
      <c r="X2930" s="31" t="str">
        <f>IF(AND(O2930="○",T2930="○"),"①か②の",IF(AND(O2930="―",T2930="―"),"エラー",""))</f>
        <v/>
      </c>
    </row>
    <row r="2931" spans="1:33" s="7" customFormat="1" ht="26.45" customHeight="1" x14ac:dyDescent="0.15">
      <c r="A2931" s="24" t="str">
        <f>IF(OR(COUNTIF(C2933,"*区"),COUNTIF(C2933,"*市"),COUNTIF(C2933,"*町"),COUNTIF(C2933,"*村"),COUNTIF(C2933,"*組合")),"○","市町村名×")</f>
        <v>市町村名×</v>
      </c>
      <c r="B2931" s="490" t="s">
        <v>106</v>
      </c>
      <c r="C2931" s="659" t="s">
        <v>236</v>
      </c>
      <c r="D2931" s="661" t="s">
        <v>237</v>
      </c>
      <c r="E2931" s="409" t="s">
        <v>191</v>
      </c>
      <c r="F2931" s="410"/>
      <c r="G2931" s="410"/>
      <c r="H2931" s="410"/>
      <c r="I2931" s="410"/>
      <c r="J2931" s="410"/>
      <c r="K2931" s="410"/>
      <c r="L2931" s="410"/>
      <c r="M2931" s="410"/>
      <c r="N2931" s="410"/>
      <c r="O2931" s="410"/>
      <c r="P2931" s="410"/>
      <c r="Q2931" s="410"/>
      <c r="R2931" s="410"/>
      <c r="S2931" s="410"/>
      <c r="T2931" s="410"/>
      <c r="U2931" s="492" t="s">
        <v>192</v>
      </c>
      <c r="V2931" s="492" t="s">
        <v>238</v>
      </c>
      <c r="W2931" s="517" t="s">
        <v>193</v>
      </c>
      <c r="X2931" s="25" t="e">
        <f>IF(OR(AF2935=2,NOT(AND(V2933&gt;0.3*U2933,V2933&lt;0.4*U2933,V2933&gt;=W2933))),"※３参照：【Ｕ列】都道府県補助額を確認してください","")</f>
        <v>#REF!</v>
      </c>
      <c r="Y2931" s="26"/>
    </row>
    <row r="2932" spans="1:33" s="7" customFormat="1" ht="21.6" customHeight="1" thickBot="1" x14ac:dyDescent="0.2">
      <c r="A2932" s="24" t="str">
        <f>IF(B2933="都道府県確認欄","No.不備","")</f>
        <v/>
      </c>
      <c r="B2932" s="491"/>
      <c r="C2932" s="660"/>
      <c r="D2932" s="662"/>
      <c r="E2932" s="411"/>
      <c r="F2932" s="412"/>
      <c r="G2932" s="412"/>
      <c r="H2932" s="412"/>
      <c r="I2932" s="412"/>
      <c r="J2932" s="412"/>
      <c r="K2932" s="412"/>
      <c r="L2932" s="412"/>
      <c r="M2932" s="412"/>
      <c r="N2932" s="412"/>
      <c r="O2932" s="412"/>
      <c r="P2932" s="412"/>
      <c r="Q2932" s="412"/>
      <c r="R2932" s="412"/>
      <c r="S2932" s="412"/>
      <c r="T2932" s="412"/>
      <c r="U2932" s="493"/>
      <c r="V2932" s="493"/>
      <c r="W2932" s="518"/>
      <c r="X2932" s="25" t="e">
        <f>IF(AND(W2933&lt;=U2933/3,MOD(W2933,1000)=0,NOT(W2933=0),AG2935=1),"","※３参照：【Ｖ列】国庫補助希望額を確認してください。")</f>
        <v>#REF!</v>
      </c>
      <c r="Y2932" s="26"/>
    </row>
    <row r="2933" spans="1:33" s="7" customFormat="1" ht="24" customHeight="1" x14ac:dyDescent="0.15">
      <c r="A2933" s="14"/>
      <c r="B2933" s="622" t="str">
        <f>IFERROR(IF(OR(COUNTIF(C2933,"*区"),COUNTIF(C2933,"*市"),COUNTIF(C2933,"*町"),COUNTIF(C2933,"*村"),COUNTIF(C2933,"*組合")),B2893+1,"－"),"都道府県確認欄")</f>
        <v>－</v>
      </c>
      <c r="C2933" s="626" t="e">
        <f>#REF!</f>
        <v>#REF!</v>
      </c>
      <c r="D2933" s="629" t="e">
        <f>SUM($F2935:$F2954)</f>
        <v>#REF!</v>
      </c>
      <c r="E2933" s="523" t="s">
        <v>194</v>
      </c>
      <c r="F2933" s="524" t="s">
        <v>195</v>
      </c>
      <c r="G2933" s="526" t="s">
        <v>196</v>
      </c>
      <c r="H2933" s="528" t="s">
        <v>197</v>
      </c>
      <c r="I2933" s="423" t="s">
        <v>198</v>
      </c>
      <c r="J2933" s="424"/>
      <c r="K2933" s="425"/>
      <c r="L2933" s="429" t="s">
        <v>100</v>
      </c>
      <c r="M2933" s="430"/>
      <c r="N2933" s="430"/>
      <c r="O2933" s="430"/>
      <c r="P2933" s="430"/>
      <c r="Q2933" s="430"/>
      <c r="R2933" s="430"/>
      <c r="S2933" s="431"/>
      <c r="T2933" s="413" t="s">
        <v>199</v>
      </c>
      <c r="U2933" s="415" t="e">
        <f>SUM($T2935,$O2956,$T2956)</f>
        <v>#REF!</v>
      </c>
      <c r="V2933" s="665" t="e">
        <f>#REF!</f>
        <v>#REF!</v>
      </c>
      <c r="W2933" s="667" t="e">
        <f>#REF!</f>
        <v>#REF!</v>
      </c>
      <c r="X2933" s="23" t="e">
        <f>IF(AND(AD2935=1,AE2935=1,AF2935=1,AG2935=1),"","入力不備あり")</f>
        <v>#REF!</v>
      </c>
      <c r="Y2933" s="26"/>
    </row>
    <row r="2934" spans="1:33" s="7" customFormat="1" ht="12.6" customHeight="1" thickBot="1" x14ac:dyDescent="0.2">
      <c r="A2934" s="14"/>
      <c r="B2934" s="623"/>
      <c r="C2934" s="627"/>
      <c r="D2934" s="630"/>
      <c r="E2934" s="523"/>
      <c r="F2934" s="525"/>
      <c r="G2934" s="527"/>
      <c r="H2934" s="529"/>
      <c r="I2934" s="426"/>
      <c r="J2934" s="427"/>
      <c r="K2934" s="428"/>
      <c r="L2934" s="432"/>
      <c r="M2934" s="432"/>
      <c r="N2934" s="432"/>
      <c r="O2934" s="432"/>
      <c r="P2934" s="432"/>
      <c r="Q2934" s="432"/>
      <c r="R2934" s="432"/>
      <c r="S2934" s="433"/>
      <c r="T2934" s="414"/>
      <c r="U2934" s="416"/>
      <c r="V2934" s="666"/>
      <c r="W2934" s="565"/>
      <c r="X2934" s="26"/>
      <c r="Y2934" s="7" t="s">
        <v>180</v>
      </c>
      <c r="Z2934" s="7" t="s">
        <v>200</v>
      </c>
      <c r="AA2934" s="7" t="s">
        <v>201</v>
      </c>
      <c r="AB2934" s="7" t="s">
        <v>202</v>
      </c>
      <c r="AD2934" s="7" t="s">
        <v>203</v>
      </c>
      <c r="AE2934" s="7" t="s">
        <v>107</v>
      </c>
      <c r="AF2934" s="7" t="s">
        <v>239</v>
      </c>
      <c r="AG2934" s="7" t="s">
        <v>204</v>
      </c>
    </row>
    <row r="2935" spans="1:33" s="7" customFormat="1" ht="17.45" customHeight="1" x14ac:dyDescent="0.15">
      <c r="A2935" s="27" t="e">
        <f>IF(AND(F2935&lt;&gt;"",G2935&lt;&gt;"",H2935&lt;&gt;"",I2935&lt;&gt;""),"","入力不備あり")</f>
        <v>#REF!</v>
      </c>
      <c r="B2935" s="623"/>
      <c r="C2935" s="628"/>
      <c r="D2935" s="631"/>
      <c r="E2935" s="523"/>
      <c r="F2935" s="47" t="e">
        <f>IF(#REF!="","",#REF!)</f>
        <v>#REF!</v>
      </c>
      <c r="G2935" s="49" t="e">
        <f>IF(#REF!="","",#REF!)</f>
        <v>#REF!</v>
      </c>
      <c r="H2935" s="54" t="e">
        <f>IF(#REF!="","",#REF!)</f>
        <v>#REF!</v>
      </c>
      <c r="I2935" s="385" t="str">
        <f>IFERROR(INT(G2935*H2935),"")</f>
        <v/>
      </c>
      <c r="J2935" s="386"/>
      <c r="K2935" s="387"/>
      <c r="L2935" s="613" t="e">
        <f>IF(#REF!="","",#REF!)</f>
        <v>#REF!</v>
      </c>
      <c r="M2935" s="613"/>
      <c r="N2935" s="613"/>
      <c r="O2935" s="613"/>
      <c r="P2935" s="613"/>
      <c r="Q2935" s="613"/>
      <c r="R2935" s="613"/>
      <c r="S2935" s="614"/>
      <c r="T2935" s="567">
        <f>SUM($I2935:$K2954)</f>
        <v>0</v>
      </c>
      <c r="U2935" s="416"/>
      <c r="V2935" s="666"/>
      <c r="W2935" s="565"/>
      <c r="X2935" s="23" t="e">
        <f>IF(AND(Y2935=1,Z2935=1,AA2935=1,AB2935=1,AD2935=1,AE2935=1,AF2935=1,AG2935=1),"","入力不備あり")</f>
        <v>#REF!</v>
      </c>
      <c r="Y2935" s="7">
        <f>IFERROR(IF(F2935="",2,IF(AND(F2935&gt;=1,(MOD(F2935,1)=0)),1,IF(AND(F2935=0,L2935&lt;&gt;""),1,2))),2)</f>
        <v>2</v>
      </c>
      <c r="Z2935" s="7" t="e">
        <f>IF(G2935="",2,IF(G2935&lt;=1600,1,2))</f>
        <v>#REF!</v>
      </c>
      <c r="AA2935" s="7" t="e">
        <f>IF(H2935="",2,IF(H2935&gt;=0,1,2))</f>
        <v>#REF!</v>
      </c>
      <c r="AB2935" s="7" t="e">
        <f>IF(I2935=#REF!,1,2)</f>
        <v>#REF!</v>
      </c>
      <c r="AD2935" s="7" t="e">
        <f>IF(T2935=#REF!,1,2)</f>
        <v>#REF!</v>
      </c>
      <c r="AE2935" s="7" t="e">
        <f>IF(U2933=#REF!,1,2)</f>
        <v>#REF!</v>
      </c>
      <c r="AF2935" s="7" t="e">
        <f>IF(V2933=0,2,IF(#REF!="",2,IF(V2933=#REF!,1,2)))</f>
        <v>#REF!</v>
      </c>
      <c r="AG2935" s="7" t="e">
        <f>IF(W2933=0,2,IF(W2933=#REF!,1,2))</f>
        <v>#REF!</v>
      </c>
    </row>
    <row r="2936" spans="1:33" s="7" customFormat="1" ht="17.45" customHeight="1" x14ac:dyDescent="0.15">
      <c r="A2936" s="27" t="e">
        <f>IF(AND(F2936="",G2936="",H2936="",I2936="",L2936=""),"",IF(AND(F2936&lt;&gt;"",G2936&lt;&gt;"",H2936&lt;&gt;"",I2936&lt;&gt;""),"","入力不備あり"))</f>
        <v>#REF!</v>
      </c>
      <c r="B2936" s="623"/>
      <c r="C2936" s="628"/>
      <c r="D2936" s="631"/>
      <c r="E2936" s="523"/>
      <c r="F2936" s="47" t="e">
        <f>IF(#REF!="","",#REF!)</f>
        <v>#REF!</v>
      </c>
      <c r="G2936" s="49" t="e">
        <f>IF(#REF!="","",#REF!)</f>
        <v>#REF!</v>
      </c>
      <c r="H2936" s="54" t="e">
        <f>IF(#REF!="","",#REF!)</f>
        <v>#REF!</v>
      </c>
      <c r="I2936" s="385" t="str">
        <f>IFERROR(INT(G2936*H2936),"")</f>
        <v/>
      </c>
      <c r="J2936" s="386"/>
      <c r="K2936" s="387"/>
      <c r="L2936" s="613" t="e">
        <f>IF(#REF!="","",#REF!)</f>
        <v>#REF!</v>
      </c>
      <c r="M2936" s="613"/>
      <c r="N2936" s="613"/>
      <c r="O2936" s="613"/>
      <c r="P2936" s="613"/>
      <c r="Q2936" s="613"/>
      <c r="R2936" s="613"/>
      <c r="S2936" s="614"/>
      <c r="T2936" s="567"/>
      <c r="U2936" s="416"/>
      <c r="V2936" s="666"/>
      <c r="W2936" s="565"/>
      <c r="X2936" s="23" t="e">
        <f>IF(AND(Y2936=3,Z2936=3,AA2936=3),"",IF(AND(Y2936=1,Z2936=1,AA2936=1,AB2936=1),"","入力不備あり"))</f>
        <v>#REF!</v>
      </c>
      <c r="Y2936" s="7">
        <f>IFERROR(IF(F2936="",3,IF(AND(F2936&gt;=1,(MOD(F2936,1)=0)),1,IF(AND(F2936=0,L2936&lt;&gt;""),1,2))),2)</f>
        <v>2</v>
      </c>
      <c r="Z2936" s="7" t="e">
        <f>IF(G2936="",3,IF(G2936&lt;=1600,1,2))</f>
        <v>#REF!</v>
      </c>
      <c r="AA2936" s="7" t="e">
        <f>IF(H2936="",3,IF(H2936&gt;=0,1,2))</f>
        <v>#REF!</v>
      </c>
      <c r="AB2936" s="7" t="e">
        <f>IF(I2936=#REF!,1,2)</f>
        <v>#REF!</v>
      </c>
    </row>
    <row r="2937" spans="1:33" s="7" customFormat="1" ht="17.45" customHeight="1" x14ac:dyDescent="0.15">
      <c r="A2937" s="27" t="e">
        <f>IF(AND(F2937="",G2937="",H2937="",I2937="",L2937=""),"",IF(AND(F2937&lt;&gt;"",G2937&lt;&gt;"",H2937&lt;&gt;"",I2937&lt;&gt;""),"","入力不備あり"))</f>
        <v>#REF!</v>
      </c>
      <c r="B2937" s="623"/>
      <c r="C2937" s="628"/>
      <c r="D2937" s="631"/>
      <c r="E2937" s="523"/>
      <c r="F2937" s="47" t="e">
        <f>IF(#REF!="","",#REF!)</f>
        <v>#REF!</v>
      </c>
      <c r="G2937" s="49" t="e">
        <f>IF(#REF!="","",#REF!)</f>
        <v>#REF!</v>
      </c>
      <c r="H2937" s="54" t="e">
        <f>IF(#REF!="","",#REF!)</f>
        <v>#REF!</v>
      </c>
      <c r="I2937" s="385" t="str">
        <f t="shared" ref="I2937:I2954" si="512">IFERROR(INT(G2937*H2937),"")</f>
        <v/>
      </c>
      <c r="J2937" s="386"/>
      <c r="K2937" s="387"/>
      <c r="L2937" s="613" t="e">
        <f>IF(#REF!="","",#REF!)</f>
        <v>#REF!</v>
      </c>
      <c r="M2937" s="613"/>
      <c r="N2937" s="613"/>
      <c r="O2937" s="613"/>
      <c r="P2937" s="613"/>
      <c r="Q2937" s="613"/>
      <c r="R2937" s="613"/>
      <c r="S2937" s="614"/>
      <c r="T2937" s="567"/>
      <c r="U2937" s="416"/>
      <c r="V2937" s="666"/>
      <c r="W2937" s="565"/>
      <c r="X2937" s="23" t="e">
        <f t="shared" ref="X2937:X2954" si="513">IF(AND(Y2937=3,Z2937=3,AA2937=3),"",IF(AND(Y2937=1,Z2937=1,AA2937=1,AB2937=1),"","入力不備あり"))</f>
        <v>#REF!</v>
      </c>
      <c r="Y2937" s="7">
        <f t="shared" ref="Y2937:Y2954" si="514">IFERROR(IF(F2937="",3,IF(AND(F2937&gt;=1,(MOD(F2937,1)=0)),1,IF(AND(F2937=0,L2937&lt;&gt;""),1,2))),2)</f>
        <v>2</v>
      </c>
      <c r="Z2937" s="7" t="e">
        <f t="shared" ref="Z2937:Z2954" si="515">IF(G2937="",3,IF(G2937&lt;=1600,1,2))</f>
        <v>#REF!</v>
      </c>
      <c r="AA2937" s="7" t="e">
        <f t="shared" ref="AA2937:AA2954" si="516">IF(H2937="",3,IF(H2937&gt;=0,1,2))</f>
        <v>#REF!</v>
      </c>
      <c r="AB2937" s="7" t="e">
        <f>IF(I2937=#REF!,1,2)</f>
        <v>#REF!</v>
      </c>
    </row>
    <row r="2938" spans="1:33" s="7" customFormat="1" ht="17.45" customHeight="1" x14ac:dyDescent="0.15">
      <c r="A2938" s="27" t="e">
        <f t="shared" ref="A2938:A2954" si="517">IF(AND(F2938="",G2938="",H2938="",I2938="",L2938=""),"",IF(AND(F2938&lt;&gt;"",G2938&lt;&gt;"",H2938&lt;&gt;"",I2938&lt;&gt;""),"","入力不備あり"))</f>
        <v>#REF!</v>
      </c>
      <c r="B2938" s="623"/>
      <c r="C2938" s="628"/>
      <c r="D2938" s="631"/>
      <c r="E2938" s="523"/>
      <c r="F2938" s="47" t="e">
        <f>IF(#REF!="","",#REF!)</f>
        <v>#REF!</v>
      </c>
      <c r="G2938" s="49" t="e">
        <f>IF(#REF!="","",#REF!)</f>
        <v>#REF!</v>
      </c>
      <c r="H2938" s="54" t="e">
        <f>IF(#REF!="","",#REF!)</f>
        <v>#REF!</v>
      </c>
      <c r="I2938" s="385" t="str">
        <f t="shared" si="512"/>
        <v/>
      </c>
      <c r="J2938" s="386"/>
      <c r="K2938" s="387"/>
      <c r="L2938" s="613" t="e">
        <f>IF(#REF!="","",#REF!)</f>
        <v>#REF!</v>
      </c>
      <c r="M2938" s="613"/>
      <c r="N2938" s="613"/>
      <c r="O2938" s="613"/>
      <c r="P2938" s="613"/>
      <c r="Q2938" s="613"/>
      <c r="R2938" s="613"/>
      <c r="S2938" s="614"/>
      <c r="T2938" s="567"/>
      <c r="U2938" s="416"/>
      <c r="V2938" s="666"/>
      <c r="W2938" s="565"/>
      <c r="X2938" s="23" t="e">
        <f t="shared" si="513"/>
        <v>#REF!</v>
      </c>
      <c r="Y2938" s="7">
        <f t="shared" si="514"/>
        <v>2</v>
      </c>
      <c r="Z2938" s="7" t="e">
        <f t="shared" si="515"/>
        <v>#REF!</v>
      </c>
      <c r="AA2938" s="7" t="e">
        <f t="shared" si="516"/>
        <v>#REF!</v>
      </c>
      <c r="AB2938" s="7" t="e">
        <f>IF(I2938=#REF!,1,2)</f>
        <v>#REF!</v>
      </c>
    </row>
    <row r="2939" spans="1:33" s="7" customFormat="1" ht="17.45" customHeight="1" x14ac:dyDescent="0.15">
      <c r="A2939" s="27" t="e">
        <f t="shared" si="517"/>
        <v>#REF!</v>
      </c>
      <c r="B2939" s="623"/>
      <c r="C2939" s="628"/>
      <c r="D2939" s="631"/>
      <c r="E2939" s="523"/>
      <c r="F2939" s="47" t="e">
        <f>IF(#REF!="","",#REF!)</f>
        <v>#REF!</v>
      </c>
      <c r="G2939" s="49" t="e">
        <f>IF(#REF!="","",#REF!)</f>
        <v>#REF!</v>
      </c>
      <c r="H2939" s="54" t="e">
        <f>IF(#REF!="","",#REF!)</f>
        <v>#REF!</v>
      </c>
      <c r="I2939" s="385" t="str">
        <f t="shared" si="512"/>
        <v/>
      </c>
      <c r="J2939" s="386"/>
      <c r="K2939" s="387"/>
      <c r="L2939" s="613" t="e">
        <f>IF(#REF!="","",#REF!)</f>
        <v>#REF!</v>
      </c>
      <c r="M2939" s="613"/>
      <c r="N2939" s="613"/>
      <c r="O2939" s="613"/>
      <c r="P2939" s="613"/>
      <c r="Q2939" s="613"/>
      <c r="R2939" s="613"/>
      <c r="S2939" s="614"/>
      <c r="T2939" s="567"/>
      <c r="U2939" s="416"/>
      <c r="V2939" s="666"/>
      <c r="W2939" s="565"/>
      <c r="X2939" s="23" t="e">
        <f t="shared" si="513"/>
        <v>#REF!</v>
      </c>
      <c r="Y2939" s="7">
        <f t="shared" si="514"/>
        <v>2</v>
      </c>
      <c r="Z2939" s="7" t="e">
        <f t="shared" si="515"/>
        <v>#REF!</v>
      </c>
      <c r="AA2939" s="7" t="e">
        <f t="shared" si="516"/>
        <v>#REF!</v>
      </c>
      <c r="AB2939" s="7" t="e">
        <f>IF(I2939=#REF!,1,2)</f>
        <v>#REF!</v>
      </c>
    </row>
    <row r="2940" spans="1:33" s="7" customFormat="1" ht="17.45" customHeight="1" x14ac:dyDescent="0.15">
      <c r="A2940" s="27" t="e">
        <f t="shared" si="517"/>
        <v>#REF!</v>
      </c>
      <c r="B2940" s="623"/>
      <c r="C2940" s="628"/>
      <c r="D2940" s="631"/>
      <c r="E2940" s="523"/>
      <c r="F2940" s="47" t="e">
        <f>IF(#REF!="","",#REF!)</f>
        <v>#REF!</v>
      </c>
      <c r="G2940" s="49" t="e">
        <f>IF(#REF!="","",#REF!)</f>
        <v>#REF!</v>
      </c>
      <c r="H2940" s="54" t="e">
        <f>IF(#REF!="","",#REF!)</f>
        <v>#REF!</v>
      </c>
      <c r="I2940" s="385" t="str">
        <f t="shared" si="512"/>
        <v/>
      </c>
      <c r="J2940" s="386"/>
      <c r="K2940" s="387"/>
      <c r="L2940" s="613" t="e">
        <f>IF(#REF!="","",#REF!)</f>
        <v>#REF!</v>
      </c>
      <c r="M2940" s="613"/>
      <c r="N2940" s="613"/>
      <c r="O2940" s="613"/>
      <c r="P2940" s="613"/>
      <c r="Q2940" s="613"/>
      <c r="R2940" s="613"/>
      <c r="S2940" s="614"/>
      <c r="T2940" s="567"/>
      <c r="U2940" s="416"/>
      <c r="V2940" s="666"/>
      <c r="W2940" s="565"/>
      <c r="X2940" s="23" t="e">
        <f t="shared" si="513"/>
        <v>#REF!</v>
      </c>
      <c r="Y2940" s="7">
        <f t="shared" si="514"/>
        <v>2</v>
      </c>
      <c r="Z2940" s="7" t="e">
        <f t="shared" si="515"/>
        <v>#REF!</v>
      </c>
      <c r="AA2940" s="7" t="e">
        <f t="shared" si="516"/>
        <v>#REF!</v>
      </c>
      <c r="AB2940" s="7" t="e">
        <f>IF(I2940=#REF!,1,2)</f>
        <v>#REF!</v>
      </c>
    </row>
    <row r="2941" spans="1:33" s="7" customFormat="1" ht="17.45" customHeight="1" x14ac:dyDescent="0.15">
      <c r="A2941" s="27" t="e">
        <f t="shared" si="517"/>
        <v>#REF!</v>
      </c>
      <c r="B2941" s="623"/>
      <c r="C2941" s="628"/>
      <c r="D2941" s="631"/>
      <c r="E2941" s="523"/>
      <c r="F2941" s="47" t="e">
        <f>IF(#REF!="","",#REF!)</f>
        <v>#REF!</v>
      </c>
      <c r="G2941" s="49" t="e">
        <f>IF(#REF!="","",#REF!)</f>
        <v>#REF!</v>
      </c>
      <c r="H2941" s="54" t="e">
        <f>IF(#REF!="","",#REF!)</f>
        <v>#REF!</v>
      </c>
      <c r="I2941" s="385" t="str">
        <f t="shared" si="512"/>
        <v/>
      </c>
      <c r="J2941" s="386"/>
      <c r="K2941" s="387"/>
      <c r="L2941" s="613" t="e">
        <f>IF(#REF!="","",#REF!)</f>
        <v>#REF!</v>
      </c>
      <c r="M2941" s="613"/>
      <c r="N2941" s="613"/>
      <c r="O2941" s="613"/>
      <c r="P2941" s="613"/>
      <c r="Q2941" s="613"/>
      <c r="R2941" s="613"/>
      <c r="S2941" s="614"/>
      <c r="T2941" s="567"/>
      <c r="U2941" s="416"/>
      <c r="V2941" s="666"/>
      <c r="W2941" s="565"/>
      <c r="X2941" s="23" t="e">
        <f t="shared" si="513"/>
        <v>#REF!</v>
      </c>
      <c r="Y2941" s="7">
        <f t="shared" si="514"/>
        <v>2</v>
      </c>
      <c r="Z2941" s="7" t="e">
        <f t="shared" si="515"/>
        <v>#REF!</v>
      </c>
      <c r="AA2941" s="7" t="e">
        <f t="shared" si="516"/>
        <v>#REF!</v>
      </c>
      <c r="AB2941" s="7" t="e">
        <f>IF(I2941=#REF!,1,2)</f>
        <v>#REF!</v>
      </c>
    </row>
    <row r="2942" spans="1:33" s="7" customFormat="1" ht="17.45" customHeight="1" x14ac:dyDescent="0.15">
      <c r="A2942" s="27" t="e">
        <f t="shared" si="517"/>
        <v>#REF!</v>
      </c>
      <c r="B2942" s="623"/>
      <c r="C2942" s="628"/>
      <c r="D2942" s="631"/>
      <c r="E2942" s="523"/>
      <c r="F2942" s="47" t="e">
        <f>IF(#REF!="","",#REF!)</f>
        <v>#REF!</v>
      </c>
      <c r="G2942" s="49" t="e">
        <f>IF(#REF!="","",#REF!)</f>
        <v>#REF!</v>
      </c>
      <c r="H2942" s="54" t="e">
        <f>IF(#REF!="","",#REF!)</f>
        <v>#REF!</v>
      </c>
      <c r="I2942" s="385" t="str">
        <f t="shared" si="512"/>
        <v/>
      </c>
      <c r="J2942" s="386"/>
      <c r="K2942" s="387"/>
      <c r="L2942" s="613" t="e">
        <f>IF(#REF!="","",#REF!)</f>
        <v>#REF!</v>
      </c>
      <c r="M2942" s="613"/>
      <c r="N2942" s="613"/>
      <c r="O2942" s="613"/>
      <c r="P2942" s="613"/>
      <c r="Q2942" s="613"/>
      <c r="R2942" s="613"/>
      <c r="S2942" s="614"/>
      <c r="T2942" s="567"/>
      <c r="U2942" s="416"/>
      <c r="V2942" s="666"/>
      <c r="W2942" s="565"/>
      <c r="X2942" s="23" t="e">
        <f t="shared" si="513"/>
        <v>#REF!</v>
      </c>
      <c r="Y2942" s="7">
        <f t="shared" si="514"/>
        <v>2</v>
      </c>
      <c r="Z2942" s="7" t="e">
        <f t="shared" si="515"/>
        <v>#REF!</v>
      </c>
      <c r="AA2942" s="7" t="e">
        <f t="shared" si="516"/>
        <v>#REF!</v>
      </c>
      <c r="AB2942" s="7" t="e">
        <f>IF(I2942=#REF!,1,2)</f>
        <v>#REF!</v>
      </c>
    </row>
    <row r="2943" spans="1:33" s="7" customFormat="1" ht="17.45" customHeight="1" x14ac:dyDescent="0.15">
      <c r="A2943" s="27" t="e">
        <f t="shared" si="517"/>
        <v>#REF!</v>
      </c>
      <c r="B2943" s="623"/>
      <c r="C2943" s="628"/>
      <c r="D2943" s="631"/>
      <c r="E2943" s="523"/>
      <c r="F2943" s="47" t="e">
        <f>IF(#REF!="","",#REF!)</f>
        <v>#REF!</v>
      </c>
      <c r="G2943" s="49" t="e">
        <f>IF(#REF!="","",#REF!)</f>
        <v>#REF!</v>
      </c>
      <c r="H2943" s="54" t="e">
        <f>IF(#REF!="","",#REF!)</f>
        <v>#REF!</v>
      </c>
      <c r="I2943" s="385" t="str">
        <f t="shared" si="512"/>
        <v/>
      </c>
      <c r="J2943" s="386"/>
      <c r="K2943" s="387"/>
      <c r="L2943" s="613" t="e">
        <f>IF(#REF!="","",#REF!)</f>
        <v>#REF!</v>
      </c>
      <c r="M2943" s="613"/>
      <c r="N2943" s="613"/>
      <c r="O2943" s="613"/>
      <c r="P2943" s="613"/>
      <c r="Q2943" s="613"/>
      <c r="R2943" s="613"/>
      <c r="S2943" s="614"/>
      <c r="T2943" s="567"/>
      <c r="U2943" s="416"/>
      <c r="V2943" s="666"/>
      <c r="W2943" s="565"/>
      <c r="X2943" s="23" t="e">
        <f t="shared" si="513"/>
        <v>#REF!</v>
      </c>
      <c r="Y2943" s="7">
        <f t="shared" si="514"/>
        <v>2</v>
      </c>
      <c r="Z2943" s="7" t="e">
        <f t="shared" si="515"/>
        <v>#REF!</v>
      </c>
      <c r="AA2943" s="7" t="e">
        <f t="shared" si="516"/>
        <v>#REF!</v>
      </c>
      <c r="AB2943" s="7" t="e">
        <f>IF(I2943=#REF!,1,2)</f>
        <v>#REF!</v>
      </c>
    </row>
    <row r="2944" spans="1:33" s="7" customFormat="1" ht="17.45" customHeight="1" x14ac:dyDescent="0.15">
      <c r="A2944" s="27" t="e">
        <f t="shared" si="517"/>
        <v>#REF!</v>
      </c>
      <c r="B2944" s="623"/>
      <c r="C2944" s="628"/>
      <c r="D2944" s="631"/>
      <c r="E2944" s="523"/>
      <c r="F2944" s="47" t="e">
        <f>IF(#REF!="","",#REF!)</f>
        <v>#REF!</v>
      </c>
      <c r="G2944" s="49" t="e">
        <f>IF(#REF!="","",#REF!)</f>
        <v>#REF!</v>
      </c>
      <c r="H2944" s="54" t="e">
        <f>IF(#REF!="","",#REF!)</f>
        <v>#REF!</v>
      </c>
      <c r="I2944" s="385" t="str">
        <f t="shared" si="512"/>
        <v/>
      </c>
      <c r="J2944" s="386"/>
      <c r="K2944" s="387"/>
      <c r="L2944" s="613" t="e">
        <f>IF(#REF!="","",#REF!)</f>
        <v>#REF!</v>
      </c>
      <c r="M2944" s="613"/>
      <c r="N2944" s="613"/>
      <c r="O2944" s="613"/>
      <c r="P2944" s="613"/>
      <c r="Q2944" s="613"/>
      <c r="R2944" s="613"/>
      <c r="S2944" s="614"/>
      <c r="T2944" s="567"/>
      <c r="U2944" s="416"/>
      <c r="V2944" s="666"/>
      <c r="W2944" s="565"/>
      <c r="X2944" s="23" t="e">
        <f t="shared" si="513"/>
        <v>#REF!</v>
      </c>
      <c r="Y2944" s="7">
        <f t="shared" si="514"/>
        <v>2</v>
      </c>
      <c r="Z2944" s="7" t="e">
        <f t="shared" si="515"/>
        <v>#REF!</v>
      </c>
      <c r="AA2944" s="7" t="e">
        <f t="shared" si="516"/>
        <v>#REF!</v>
      </c>
      <c r="AB2944" s="7" t="e">
        <f>IF(I2944=#REF!,1,2)</f>
        <v>#REF!</v>
      </c>
    </row>
    <row r="2945" spans="1:30" s="7" customFormat="1" ht="17.45" customHeight="1" x14ac:dyDescent="0.15">
      <c r="A2945" s="27" t="e">
        <f t="shared" si="517"/>
        <v>#REF!</v>
      </c>
      <c r="B2945" s="623"/>
      <c r="C2945" s="628"/>
      <c r="D2945" s="631"/>
      <c r="E2945" s="523"/>
      <c r="F2945" s="47" t="e">
        <f>IF(#REF!="","",#REF!)</f>
        <v>#REF!</v>
      </c>
      <c r="G2945" s="49" t="e">
        <f>IF(#REF!="","",#REF!)</f>
        <v>#REF!</v>
      </c>
      <c r="H2945" s="54" t="e">
        <f>IF(#REF!="","",#REF!)</f>
        <v>#REF!</v>
      </c>
      <c r="I2945" s="385" t="str">
        <f t="shared" si="512"/>
        <v/>
      </c>
      <c r="J2945" s="386"/>
      <c r="K2945" s="387"/>
      <c r="L2945" s="613" t="e">
        <f>IF(#REF!="","",#REF!)</f>
        <v>#REF!</v>
      </c>
      <c r="M2945" s="613"/>
      <c r="N2945" s="613"/>
      <c r="O2945" s="613"/>
      <c r="P2945" s="613"/>
      <c r="Q2945" s="613"/>
      <c r="R2945" s="613"/>
      <c r="S2945" s="614"/>
      <c r="T2945" s="567"/>
      <c r="U2945" s="416"/>
      <c r="V2945" s="666"/>
      <c r="W2945" s="565"/>
      <c r="X2945" s="23" t="e">
        <f t="shared" si="513"/>
        <v>#REF!</v>
      </c>
      <c r="Y2945" s="7">
        <f t="shared" si="514"/>
        <v>2</v>
      </c>
      <c r="Z2945" s="7" t="e">
        <f t="shared" si="515"/>
        <v>#REF!</v>
      </c>
      <c r="AA2945" s="7" t="e">
        <f t="shared" si="516"/>
        <v>#REF!</v>
      </c>
      <c r="AB2945" s="7" t="e">
        <f>IF(I2945=#REF!,1,2)</f>
        <v>#REF!</v>
      </c>
    </row>
    <row r="2946" spans="1:30" s="7" customFormat="1" ht="17.45" customHeight="1" x14ac:dyDescent="0.15">
      <c r="A2946" s="27" t="e">
        <f t="shared" si="517"/>
        <v>#REF!</v>
      </c>
      <c r="B2946" s="623"/>
      <c r="C2946" s="628"/>
      <c r="D2946" s="631"/>
      <c r="E2946" s="523"/>
      <c r="F2946" s="47" t="e">
        <f>IF(#REF!="","",#REF!)</f>
        <v>#REF!</v>
      </c>
      <c r="G2946" s="49" t="e">
        <f>IF(#REF!="","",#REF!)</f>
        <v>#REF!</v>
      </c>
      <c r="H2946" s="54" t="e">
        <f>IF(#REF!="","",#REF!)</f>
        <v>#REF!</v>
      </c>
      <c r="I2946" s="385" t="str">
        <f t="shared" si="512"/>
        <v/>
      </c>
      <c r="J2946" s="386"/>
      <c r="K2946" s="387"/>
      <c r="L2946" s="613" t="e">
        <f>IF(#REF!="","",#REF!)</f>
        <v>#REF!</v>
      </c>
      <c r="M2946" s="613"/>
      <c r="N2946" s="613"/>
      <c r="O2946" s="613"/>
      <c r="P2946" s="613"/>
      <c r="Q2946" s="613"/>
      <c r="R2946" s="613"/>
      <c r="S2946" s="614"/>
      <c r="T2946" s="567"/>
      <c r="U2946" s="416"/>
      <c r="V2946" s="666"/>
      <c r="W2946" s="565"/>
      <c r="X2946" s="23" t="e">
        <f t="shared" si="513"/>
        <v>#REF!</v>
      </c>
      <c r="Y2946" s="7">
        <f t="shared" si="514"/>
        <v>2</v>
      </c>
      <c r="Z2946" s="7" t="e">
        <f t="shared" si="515"/>
        <v>#REF!</v>
      </c>
      <c r="AA2946" s="7" t="e">
        <f t="shared" si="516"/>
        <v>#REF!</v>
      </c>
      <c r="AB2946" s="7" t="e">
        <f>IF(I2946=#REF!,1,2)</f>
        <v>#REF!</v>
      </c>
    </row>
    <row r="2947" spans="1:30" s="7" customFormat="1" ht="17.45" customHeight="1" x14ac:dyDescent="0.15">
      <c r="A2947" s="27" t="e">
        <f t="shared" si="517"/>
        <v>#REF!</v>
      </c>
      <c r="B2947" s="623"/>
      <c r="C2947" s="628"/>
      <c r="D2947" s="631"/>
      <c r="E2947" s="523"/>
      <c r="F2947" s="47" t="e">
        <f>IF(#REF!="","",#REF!)</f>
        <v>#REF!</v>
      </c>
      <c r="G2947" s="49" t="e">
        <f>IF(#REF!="","",#REF!)</f>
        <v>#REF!</v>
      </c>
      <c r="H2947" s="54" t="e">
        <f>IF(#REF!="","",#REF!)</f>
        <v>#REF!</v>
      </c>
      <c r="I2947" s="385" t="str">
        <f t="shared" si="512"/>
        <v/>
      </c>
      <c r="J2947" s="386"/>
      <c r="K2947" s="387"/>
      <c r="L2947" s="613" t="e">
        <f>IF(#REF!="","",#REF!)</f>
        <v>#REF!</v>
      </c>
      <c r="M2947" s="613"/>
      <c r="N2947" s="613"/>
      <c r="O2947" s="613"/>
      <c r="P2947" s="613"/>
      <c r="Q2947" s="613"/>
      <c r="R2947" s="613"/>
      <c r="S2947" s="614"/>
      <c r="T2947" s="567"/>
      <c r="U2947" s="416"/>
      <c r="V2947" s="666"/>
      <c r="W2947" s="565"/>
      <c r="X2947" s="23" t="e">
        <f t="shared" si="513"/>
        <v>#REF!</v>
      </c>
      <c r="Y2947" s="7">
        <f t="shared" si="514"/>
        <v>2</v>
      </c>
      <c r="Z2947" s="7" t="e">
        <f t="shared" si="515"/>
        <v>#REF!</v>
      </c>
      <c r="AA2947" s="7" t="e">
        <f t="shared" si="516"/>
        <v>#REF!</v>
      </c>
      <c r="AB2947" s="7" t="e">
        <f>IF(I2947=#REF!,1,2)</f>
        <v>#REF!</v>
      </c>
    </row>
    <row r="2948" spans="1:30" s="7" customFormat="1" ht="17.45" customHeight="1" x14ac:dyDescent="0.15">
      <c r="A2948" s="27" t="e">
        <f t="shared" si="517"/>
        <v>#REF!</v>
      </c>
      <c r="B2948" s="623"/>
      <c r="C2948" s="628"/>
      <c r="D2948" s="631"/>
      <c r="E2948" s="523"/>
      <c r="F2948" s="47" t="e">
        <f>IF(#REF!="","",#REF!)</f>
        <v>#REF!</v>
      </c>
      <c r="G2948" s="49" t="e">
        <f>IF(#REF!="","",#REF!)</f>
        <v>#REF!</v>
      </c>
      <c r="H2948" s="54" t="e">
        <f>IF(#REF!="","",#REF!)</f>
        <v>#REF!</v>
      </c>
      <c r="I2948" s="385" t="str">
        <f t="shared" si="512"/>
        <v/>
      </c>
      <c r="J2948" s="386"/>
      <c r="K2948" s="387"/>
      <c r="L2948" s="613" t="e">
        <f>IF(#REF!="","",#REF!)</f>
        <v>#REF!</v>
      </c>
      <c r="M2948" s="613"/>
      <c r="N2948" s="613"/>
      <c r="O2948" s="613"/>
      <c r="P2948" s="613"/>
      <c r="Q2948" s="613"/>
      <c r="R2948" s="613"/>
      <c r="S2948" s="614"/>
      <c r="T2948" s="567"/>
      <c r="U2948" s="416"/>
      <c r="V2948" s="666"/>
      <c r="W2948" s="565"/>
      <c r="X2948" s="23" t="e">
        <f t="shared" si="513"/>
        <v>#REF!</v>
      </c>
      <c r="Y2948" s="7">
        <f t="shared" si="514"/>
        <v>2</v>
      </c>
      <c r="Z2948" s="7" t="e">
        <f t="shared" si="515"/>
        <v>#REF!</v>
      </c>
      <c r="AA2948" s="7" t="e">
        <f t="shared" si="516"/>
        <v>#REF!</v>
      </c>
      <c r="AB2948" s="7" t="e">
        <f>IF(I2948=#REF!,1,2)</f>
        <v>#REF!</v>
      </c>
    </row>
    <row r="2949" spans="1:30" s="7" customFormat="1" ht="17.45" customHeight="1" x14ac:dyDescent="0.15">
      <c r="A2949" s="27" t="e">
        <f t="shared" si="517"/>
        <v>#REF!</v>
      </c>
      <c r="B2949" s="623"/>
      <c r="C2949" s="628"/>
      <c r="D2949" s="631"/>
      <c r="E2949" s="523"/>
      <c r="F2949" s="47" t="e">
        <f>IF(#REF!="","",#REF!)</f>
        <v>#REF!</v>
      </c>
      <c r="G2949" s="49" t="e">
        <f>IF(#REF!="","",#REF!)</f>
        <v>#REF!</v>
      </c>
      <c r="H2949" s="54" t="e">
        <f>IF(#REF!="","",#REF!)</f>
        <v>#REF!</v>
      </c>
      <c r="I2949" s="385" t="str">
        <f t="shared" si="512"/>
        <v/>
      </c>
      <c r="J2949" s="386"/>
      <c r="K2949" s="387"/>
      <c r="L2949" s="613" t="e">
        <f>IF(#REF!="","",#REF!)</f>
        <v>#REF!</v>
      </c>
      <c r="M2949" s="613"/>
      <c r="N2949" s="613"/>
      <c r="O2949" s="613"/>
      <c r="P2949" s="613"/>
      <c r="Q2949" s="613"/>
      <c r="R2949" s="613"/>
      <c r="S2949" s="614"/>
      <c r="T2949" s="567"/>
      <c r="U2949" s="416"/>
      <c r="V2949" s="666"/>
      <c r="W2949" s="565"/>
      <c r="X2949" s="23" t="e">
        <f t="shared" si="513"/>
        <v>#REF!</v>
      </c>
      <c r="Y2949" s="7">
        <f t="shared" si="514"/>
        <v>2</v>
      </c>
      <c r="Z2949" s="7" t="e">
        <f t="shared" si="515"/>
        <v>#REF!</v>
      </c>
      <c r="AA2949" s="7" t="e">
        <f t="shared" si="516"/>
        <v>#REF!</v>
      </c>
      <c r="AB2949" s="7" t="e">
        <f>IF(I2949=#REF!,1,2)</f>
        <v>#REF!</v>
      </c>
    </row>
    <row r="2950" spans="1:30" s="7" customFormat="1" ht="17.45" customHeight="1" x14ac:dyDescent="0.15">
      <c r="A2950" s="27" t="e">
        <f t="shared" si="517"/>
        <v>#REF!</v>
      </c>
      <c r="B2950" s="623"/>
      <c r="C2950" s="628"/>
      <c r="D2950" s="631"/>
      <c r="E2950" s="523"/>
      <c r="F2950" s="47" t="e">
        <f>IF(#REF!="","",#REF!)</f>
        <v>#REF!</v>
      </c>
      <c r="G2950" s="49" t="e">
        <f>IF(#REF!="","",#REF!)</f>
        <v>#REF!</v>
      </c>
      <c r="H2950" s="54" t="e">
        <f>IF(#REF!="","",#REF!)</f>
        <v>#REF!</v>
      </c>
      <c r="I2950" s="385" t="str">
        <f t="shared" si="512"/>
        <v/>
      </c>
      <c r="J2950" s="386"/>
      <c r="K2950" s="387"/>
      <c r="L2950" s="613" t="e">
        <f>IF(#REF!="","",#REF!)</f>
        <v>#REF!</v>
      </c>
      <c r="M2950" s="613"/>
      <c r="N2950" s="613"/>
      <c r="O2950" s="613"/>
      <c r="P2950" s="613"/>
      <c r="Q2950" s="613"/>
      <c r="R2950" s="613"/>
      <c r="S2950" s="614"/>
      <c r="T2950" s="567"/>
      <c r="U2950" s="416"/>
      <c r="V2950" s="666"/>
      <c r="W2950" s="565"/>
      <c r="X2950" s="23" t="e">
        <f t="shared" si="513"/>
        <v>#REF!</v>
      </c>
      <c r="Y2950" s="7">
        <f t="shared" si="514"/>
        <v>2</v>
      </c>
      <c r="Z2950" s="7" t="e">
        <f t="shared" si="515"/>
        <v>#REF!</v>
      </c>
      <c r="AA2950" s="7" t="e">
        <f t="shared" si="516"/>
        <v>#REF!</v>
      </c>
      <c r="AB2950" s="7" t="e">
        <f>IF(I2950=#REF!,1,2)</f>
        <v>#REF!</v>
      </c>
    </row>
    <row r="2951" spans="1:30" s="7" customFormat="1" ht="17.45" customHeight="1" x14ac:dyDescent="0.15">
      <c r="A2951" s="27" t="e">
        <f t="shared" si="517"/>
        <v>#REF!</v>
      </c>
      <c r="B2951" s="623"/>
      <c r="C2951" s="628"/>
      <c r="D2951" s="631"/>
      <c r="E2951" s="523"/>
      <c r="F2951" s="47" t="e">
        <f>IF(#REF!="","",#REF!)</f>
        <v>#REF!</v>
      </c>
      <c r="G2951" s="49" t="e">
        <f>IF(#REF!="","",#REF!)</f>
        <v>#REF!</v>
      </c>
      <c r="H2951" s="54" t="e">
        <f>IF(#REF!="","",#REF!)</f>
        <v>#REF!</v>
      </c>
      <c r="I2951" s="385" t="str">
        <f t="shared" si="512"/>
        <v/>
      </c>
      <c r="J2951" s="386"/>
      <c r="K2951" s="387"/>
      <c r="L2951" s="613" t="e">
        <f>IF(#REF!="","",#REF!)</f>
        <v>#REF!</v>
      </c>
      <c r="M2951" s="613"/>
      <c r="N2951" s="613"/>
      <c r="O2951" s="613"/>
      <c r="P2951" s="613"/>
      <c r="Q2951" s="613"/>
      <c r="R2951" s="613"/>
      <c r="S2951" s="614"/>
      <c r="T2951" s="567"/>
      <c r="U2951" s="416"/>
      <c r="V2951" s="666"/>
      <c r="W2951" s="565"/>
      <c r="X2951" s="23" t="e">
        <f t="shared" si="513"/>
        <v>#REF!</v>
      </c>
      <c r="Y2951" s="7">
        <f t="shared" si="514"/>
        <v>2</v>
      </c>
      <c r="Z2951" s="7" t="e">
        <f t="shared" si="515"/>
        <v>#REF!</v>
      </c>
      <c r="AA2951" s="7" t="e">
        <f t="shared" si="516"/>
        <v>#REF!</v>
      </c>
      <c r="AB2951" s="7" t="e">
        <f>IF(I2951=#REF!,1,2)</f>
        <v>#REF!</v>
      </c>
    </row>
    <row r="2952" spans="1:30" s="7" customFormat="1" ht="17.45" customHeight="1" x14ac:dyDescent="0.15">
      <c r="A2952" s="27" t="e">
        <f t="shared" si="517"/>
        <v>#REF!</v>
      </c>
      <c r="B2952" s="623"/>
      <c r="C2952" s="628"/>
      <c r="D2952" s="631"/>
      <c r="E2952" s="523"/>
      <c r="F2952" s="47" t="e">
        <f>IF(#REF!="","",#REF!)</f>
        <v>#REF!</v>
      </c>
      <c r="G2952" s="49" t="e">
        <f>IF(#REF!="","",#REF!)</f>
        <v>#REF!</v>
      </c>
      <c r="H2952" s="54" t="e">
        <f>IF(#REF!="","",#REF!)</f>
        <v>#REF!</v>
      </c>
      <c r="I2952" s="385" t="str">
        <f t="shared" si="512"/>
        <v/>
      </c>
      <c r="J2952" s="386"/>
      <c r="K2952" s="387"/>
      <c r="L2952" s="613" t="e">
        <f>IF(#REF!="","",#REF!)</f>
        <v>#REF!</v>
      </c>
      <c r="M2952" s="613"/>
      <c r="N2952" s="613"/>
      <c r="O2952" s="613"/>
      <c r="P2952" s="613"/>
      <c r="Q2952" s="613"/>
      <c r="R2952" s="613"/>
      <c r="S2952" s="614"/>
      <c r="T2952" s="567"/>
      <c r="U2952" s="416"/>
      <c r="V2952" s="666"/>
      <c r="W2952" s="565"/>
      <c r="X2952" s="23" t="e">
        <f t="shared" si="513"/>
        <v>#REF!</v>
      </c>
      <c r="Y2952" s="7">
        <f t="shared" si="514"/>
        <v>2</v>
      </c>
      <c r="Z2952" s="7" t="e">
        <f t="shared" si="515"/>
        <v>#REF!</v>
      </c>
      <c r="AA2952" s="7" t="e">
        <f t="shared" si="516"/>
        <v>#REF!</v>
      </c>
      <c r="AB2952" s="7" t="e">
        <f>IF(I2952=#REF!,1,2)</f>
        <v>#REF!</v>
      </c>
    </row>
    <row r="2953" spans="1:30" s="7" customFormat="1" ht="17.45" customHeight="1" x14ac:dyDescent="0.15">
      <c r="A2953" s="27" t="e">
        <f t="shared" si="517"/>
        <v>#REF!</v>
      </c>
      <c r="B2953" s="623"/>
      <c r="C2953" s="628"/>
      <c r="D2953" s="631"/>
      <c r="E2953" s="523"/>
      <c r="F2953" s="47" t="e">
        <f>IF(#REF!="","",#REF!)</f>
        <v>#REF!</v>
      </c>
      <c r="G2953" s="49" t="e">
        <f>IF(#REF!="","",#REF!)</f>
        <v>#REF!</v>
      </c>
      <c r="H2953" s="54" t="e">
        <f>IF(#REF!="","",#REF!)</f>
        <v>#REF!</v>
      </c>
      <c r="I2953" s="385" t="str">
        <f t="shared" si="512"/>
        <v/>
      </c>
      <c r="J2953" s="386"/>
      <c r="K2953" s="387"/>
      <c r="L2953" s="613" t="e">
        <f>IF(#REF!="","",#REF!)</f>
        <v>#REF!</v>
      </c>
      <c r="M2953" s="613"/>
      <c r="N2953" s="613"/>
      <c r="O2953" s="613"/>
      <c r="P2953" s="613"/>
      <c r="Q2953" s="613"/>
      <c r="R2953" s="613"/>
      <c r="S2953" s="614"/>
      <c r="T2953" s="567"/>
      <c r="U2953" s="416"/>
      <c r="V2953" s="666"/>
      <c r="W2953" s="565"/>
      <c r="X2953" s="23" t="e">
        <f t="shared" si="513"/>
        <v>#REF!</v>
      </c>
      <c r="Y2953" s="7">
        <f t="shared" si="514"/>
        <v>2</v>
      </c>
      <c r="Z2953" s="7" t="e">
        <f t="shared" si="515"/>
        <v>#REF!</v>
      </c>
      <c r="AA2953" s="7" t="e">
        <f t="shared" si="516"/>
        <v>#REF!</v>
      </c>
      <c r="AB2953" s="7" t="e">
        <f>IF(I2953=#REF!,1,2)</f>
        <v>#REF!</v>
      </c>
    </row>
    <row r="2954" spans="1:30" s="7" customFormat="1" ht="17.45" customHeight="1" thickBot="1" x14ac:dyDescent="0.2">
      <c r="A2954" s="27" t="e">
        <f t="shared" si="517"/>
        <v>#REF!</v>
      </c>
      <c r="B2954" s="623"/>
      <c r="C2954" s="628"/>
      <c r="D2954" s="631"/>
      <c r="E2954" s="523"/>
      <c r="F2954" s="47" t="e">
        <f>IF(#REF!="","",#REF!)</f>
        <v>#REF!</v>
      </c>
      <c r="G2954" s="49" t="e">
        <f>IF(#REF!="","",#REF!)</f>
        <v>#REF!</v>
      </c>
      <c r="H2954" s="54" t="e">
        <f>IF(#REF!="","",#REF!)</f>
        <v>#REF!</v>
      </c>
      <c r="I2954" s="385" t="str">
        <f t="shared" si="512"/>
        <v/>
      </c>
      <c r="J2954" s="386"/>
      <c r="K2954" s="387"/>
      <c r="L2954" s="613" t="e">
        <f>IF(#REF!="","",#REF!)</f>
        <v>#REF!</v>
      </c>
      <c r="M2954" s="613"/>
      <c r="N2954" s="613"/>
      <c r="O2954" s="613"/>
      <c r="P2954" s="613"/>
      <c r="Q2954" s="613"/>
      <c r="R2954" s="613"/>
      <c r="S2954" s="614"/>
      <c r="T2954" s="668"/>
      <c r="U2954" s="416"/>
      <c r="V2954" s="666"/>
      <c r="W2954" s="565"/>
      <c r="X2954" s="23" t="e">
        <f t="shared" si="513"/>
        <v>#REF!</v>
      </c>
      <c r="Y2954" s="7">
        <f t="shared" si="514"/>
        <v>2</v>
      </c>
      <c r="Z2954" s="7" t="e">
        <f t="shared" si="515"/>
        <v>#REF!</v>
      </c>
      <c r="AA2954" s="7" t="e">
        <f t="shared" si="516"/>
        <v>#REF!</v>
      </c>
      <c r="AB2954" s="7" t="e">
        <f>IF(I2954=#REF!,1,2)</f>
        <v>#REF!</v>
      </c>
    </row>
    <row r="2955" spans="1:30" s="7" customFormat="1" ht="36" customHeight="1" thickBot="1" x14ac:dyDescent="0.2">
      <c r="A2955" s="13"/>
      <c r="B2955" s="623"/>
      <c r="C2955" s="628"/>
      <c r="D2955" s="631"/>
      <c r="E2955" s="508" t="s">
        <v>240</v>
      </c>
      <c r="F2955" s="511" t="s">
        <v>206</v>
      </c>
      <c r="G2955" s="435"/>
      <c r="H2955" s="434" t="s">
        <v>207</v>
      </c>
      <c r="I2955" s="435"/>
      <c r="J2955" s="435"/>
      <c r="K2955" s="435"/>
      <c r="L2955" s="436" t="s">
        <v>208</v>
      </c>
      <c r="M2955" s="436"/>
      <c r="N2955" s="436"/>
      <c r="O2955" s="669" t="s">
        <v>209</v>
      </c>
      <c r="P2955" s="670"/>
      <c r="Q2955" s="512" t="s">
        <v>210</v>
      </c>
      <c r="R2955" s="38" t="s">
        <v>206</v>
      </c>
      <c r="S2955" s="39" t="s">
        <v>202</v>
      </c>
      <c r="T2955" s="44" t="s">
        <v>211</v>
      </c>
      <c r="U2955" s="416"/>
      <c r="V2955" s="666"/>
      <c r="W2955" s="565"/>
      <c r="X2955" s="28"/>
      <c r="Y2955" s="21" t="s">
        <v>212</v>
      </c>
      <c r="Z2955" s="21" t="s">
        <v>210</v>
      </c>
      <c r="AB2955" s="45" t="s">
        <v>213</v>
      </c>
      <c r="AC2955" s="45" t="s">
        <v>214</v>
      </c>
      <c r="AD2955" s="22"/>
    </row>
    <row r="2956" spans="1:30" s="7" customFormat="1" ht="15" customHeight="1" x14ac:dyDescent="0.15">
      <c r="A2956" s="29"/>
      <c r="B2956" s="623"/>
      <c r="C2956" s="628"/>
      <c r="D2956" s="631"/>
      <c r="E2956" s="509"/>
      <c r="F2956" s="515" t="e">
        <f>IF(#REF!="","",#REF!)</f>
        <v>#REF!</v>
      </c>
      <c r="G2956" s="516"/>
      <c r="H2956" s="439" t="e">
        <f>IF(#REF!="","",#REF!)</f>
        <v>#REF!</v>
      </c>
      <c r="I2956" s="440"/>
      <c r="J2956" s="440"/>
      <c r="K2956" s="440"/>
      <c r="L2956" s="441" t="e">
        <f>IF(#REF!="","",#REF!)</f>
        <v>#REF!</v>
      </c>
      <c r="M2956" s="442"/>
      <c r="N2956" s="442"/>
      <c r="O2956" s="443" t="e">
        <f>SUM($L2956:$N2958)</f>
        <v>#REF!</v>
      </c>
      <c r="P2956" s="444"/>
      <c r="Q2956" s="513"/>
      <c r="R2956" s="42" t="e">
        <f>IF(#REF!="","",#REF!)</f>
        <v>#REF!</v>
      </c>
      <c r="S2956" s="40" t="e">
        <f>IF(#REF!="","",#REF!)</f>
        <v>#REF!</v>
      </c>
      <c r="T2956" s="617" t="e">
        <f>SUM($S2956:$S2958)</f>
        <v>#REF!</v>
      </c>
      <c r="U2956" s="416"/>
      <c r="V2956" s="666"/>
      <c r="W2956" s="565"/>
      <c r="X2956" s="23" t="e">
        <f>IF(OR(Y2956=2,Z2956=2,AB2956=2,AC2956=2),"入力不備あり","")</f>
        <v>#REF!</v>
      </c>
      <c r="Y2956" s="41" t="e">
        <f>IF(AND(F2956="",H2956="",L2956=""),"",IF(AND(F2956&lt;&gt;"",F2956&gt;0,L2956&lt;&gt;"",L2956&gt;0,H2956="○"),"",2))</f>
        <v>#REF!</v>
      </c>
      <c r="Z2956" s="41" t="e">
        <f>IF(AND(R2956="",S2956=""),"",IF(AND(R2956&gt;0,R2956&lt;&gt;"",S2956&gt;0,S2956&lt;&gt;""),"",2))</f>
        <v>#REF!</v>
      </c>
      <c r="AA2956" s="30"/>
      <c r="AB2956" s="7" t="e">
        <f>IF(AND(O2956=0,#REF!=0),"",IF(O2956=#REF!,1,2))</f>
        <v>#REF!</v>
      </c>
      <c r="AC2956" s="7" t="e">
        <f>IF(AND(T2956=0,#REF!=0),"",IF(T2956=#REF!,1,2))</f>
        <v>#REF!</v>
      </c>
    </row>
    <row r="2957" spans="1:30" s="7" customFormat="1" ht="15" customHeight="1" x14ac:dyDescent="0.15">
      <c r="A2957" s="29"/>
      <c r="B2957" s="623"/>
      <c r="C2957" s="628"/>
      <c r="D2957" s="631"/>
      <c r="E2957" s="509"/>
      <c r="F2957" s="500" t="e">
        <f>IF(#REF!="","",#REF!)</f>
        <v>#REF!</v>
      </c>
      <c r="G2957" s="501"/>
      <c r="H2957" s="448" t="e">
        <f>IF(#REF!="","",#REF!)</f>
        <v>#REF!</v>
      </c>
      <c r="I2957" s="449"/>
      <c r="J2957" s="449"/>
      <c r="K2957" s="449"/>
      <c r="L2957" s="450" t="e">
        <f>IF(#REF!="","",#REF!)</f>
        <v>#REF!</v>
      </c>
      <c r="M2957" s="451"/>
      <c r="N2957" s="451"/>
      <c r="O2957" s="445"/>
      <c r="P2957" s="444"/>
      <c r="Q2957" s="513"/>
      <c r="R2957" s="42" t="e">
        <f>IF(#REF!="","",#REF!)</f>
        <v>#REF!</v>
      </c>
      <c r="S2957" s="40" t="e">
        <f>IF(#REF!="","",#REF!)</f>
        <v>#REF!</v>
      </c>
      <c r="T2957" s="618"/>
      <c r="U2957" s="416"/>
      <c r="V2957" s="666"/>
      <c r="W2957" s="565"/>
      <c r="X2957" s="23" t="e">
        <f>IF(OR(Y2957=2,Z2957=2),"入力不備あり","")</f>
        <v>#REF!</v>
      </c>
      <c r="Y2957" s="41" t="e">
        <f>IF(AND(F2957="",H2957="",L2957=""),"",IF(AND(F2957&lt;&gt;"",F2957&gt;0,L2957&lt;&gt;"",L2957&gt;0,H2957="○"),"",2))</f>
        <v>#REF!</v>
      </c>
      <c r="Z2957" s="41" t="e">
        <f t="shared" ref="Z2957:Z2958" si="518">IF(AND(R2957="",S2957=""),"",IF(AND(R2957&gt;0,R2957&lt;&gt;"",S2957&gt;0,S2957&lt;&gt;""),"",2))</f>
        <v>#REF!</v>
      </c>
      <c r="AA2957" s="30"/>
    </row>
    <row r="2958" spans="1:30" s="7" customFormat="1" ht="15" customHeight="1" thickBot="1" x14ac:dyDescent="0.2">
      <c r="A2958" s="29"/>
      <c r="B2958" s="623"/>
      <c r="C2958" s="628"/>
      <c r="D2958" s="631"/>
      <c r="E2958" s="615"/>
      <c r="F2958" s="620" t="e">
        <f>IF(#REF!="","",#REF!)</f>
        <v>#REF!</v>
      </c>
      <c r="G2958" s="621"/>
      <c r="H2958" s="640" t="e">
        <f>IF(#REF!="","",#REF!)</f>
        <v>#REF!</v>
      </c>
      <c r="I2958" s="641"/>
      <c r="J2958" s="641"/>
      <c r="K2958" s="641"/>
      <c r="L2958" s="642" t="e">
        <f>IF(#REF!="","",#REF!)</f>
        <v>#REF!</v>
      </c>
      <c r="M2958" s="643"/>
      <c r="N2958" s="643"/>
      <c r="O2958" s="663"/>
      <c r="P2958" s="664"/>
      <c r="Q2958" s="616"/>
      <c r="R2958" s="59" t="e">
        <f>IF(#REF!="","",#REF!)</f>
        <v>#REF!</v>
      </c>
      <c r="S2958" s="60" t="e">
        <f>IF(#REF!="","",#REF!)</f>
        <v>#REF!</v>
      </c>
      <c r="T2958" s="619"/>
      <c r="U2958" s="416"/>
      <c r="V2958" s="666"/>
      <c r="W2958" s="565"/>
      <c r="X2958" s="23" t="e">
        <f>IF(OR(Y2958=2,Z2958=2),"入力不備あり","")</f>
        <v>#REF!</v>
      </c>
      <c r="Y2958" s="41" t="e">
        <f>IF(AND(F2958="",H2958="",L2958=""),"",IF(AND(F2958&lt;&gt;"",F2958&gt;0,L2958&lt;&gt;"",L2958&gt;0,H2958="○"),"",2))</f>
        <v>#REF!</v>
      </c>
      <c r="Z2958" s="41" t="e">
        <f t="shared" si="518"/>
        <v>#REF!</v>
      </c>
      <c r="AA2958" s="30"/>
    </row>
    <row r="2959" spans="1:30" s="7" customFormat="1" ht="27.6" customHeight="1" x14ac:dyDescent="0.15">
      <c r="A2959" s="320"/>
      <c r="B2959" s="624"/>
      <c r="C2959" s="326" t="s">
        <v>215</v>
      </c>
      <c r="D2959" s="327"/>
      <c r="E2959" s="608" t="e">
        <f>IF(#REF!="","",#REF!)</f>
        <v>#REF!</v>
      </c>
      <c r="F2959" s="609"/>
      <c r="G2959" s="609"/>
      <c r="H2959" s="609"/>
      <c r="I2959" s="609"/>
      <c r="J2959" s="609"/>
      <c r="K2959" s="609"/>
      <c r="L2959" s="609"/>
      <c r="M2959" s="609"/>
      <c r="N2959" s="609"/>
      <c r="O2959" s="609"/>
      <c r="P2959" s="609"/>
      <c r="Q2959" s="609"/>
      <c r="R2959" s="609"/>
      <c r="S2959" s="609"/>
      <c r="T2959" s="609"/>
      <c r="U2959" s="609"/>
      <c r="V2959" s="609"/>
      <c r="W2959" s="610"/>
    </row>
    <row r="2960" spans="1:30" s="7" customFormat="1" ht="27.6" customHeight="1" thickBot="1" x14ac:dyDescent="0.2">
      <c r="A2960" s="320"/>
      <c r="B2960" s="624"/>
      <c r="C2960" s="326" t="s">
        <v>216</v>
      </c>
      <c r="D2960" s="327"/>
      <c r="E2960" s="608" t="e">
        <f>IF(#REF!="","",#REF!)</f>
        <v>#REF!</v>
      </c>
      <c r="F2960" s="609"/>
      <c r="G2960" s="609"/>
      <c r="H2960" s="609"/>
      <c r="I2960" s="609"/>
      <c r="J2960" s="609"/>
      <c r="K2960" s="609"/>
      <c r="L2960" s="609"/>
      <c r="M2960" s="609"/>
      <c r="N2960" s="609"/>
      <c r="O2960" s="609"/>
      <c r="P2960" s="609"/>
      <c r="Q2960" s="609"/>
      <c r="R2960" s="611"/>
      <c r="S2960" s="611"/>
      <c r="T2960" s="611"/>
      <c r="U2960" s="611"/>
      <c r="V2960" s="611"/>
      <c r="W2960" s="612"/>
    </row>
    <row r="2961" spans="1:33" s="7" customFormat="1" ht="18.600000000000001" customHeight="1" x14ac:dyDescent="0.15">
      <c r="A2961" s="320"/>
      <c r="B2961" s="624"/>
      <c r="C2961" s="332" t="s">
        <v>217</v>
      </c>
      <c r="D2961" s="333"/>
      <c r="E2961" s="333"/>
      <c r="F2961" s="334"/>
      <c r="G2961" s="377" t="s">
        <v>218</v>
      </c>
      <c r="H2961" s="378"/>
      <c r="I2961" s="378"/>
      <c r="J2961" s="378"/>
      <c r="K2961" s="378"/>
      <c r="L2961" s="378"/>
      <c r="M2961" s="378"/>
      <c r="N2961" s="378"/>
      <c r="O2961" s="378"/>
      <c r="P2961" s="378"/>
      <c r="Q2961" s="378"/>
      <c r="R2961" s="389" t="e">
        <f>IF(X2961&lt;&gt;"","","【入力内容確認欄】以下を確認し【作業用】事業計画書(間接)シートを修正願います。")</f>
        <v>#REF!</v>
      </c>
      <c r="S2961" s="632"/>
      <c r="T2961" s="632"/>
      <c r="U2961" s="632"/>
      <c r="V2961" s="632"/>
      <c r="W2961" s="633"/>
      <c r="X2961" s="68" t="e">
        <f>IF(AND(R2964="",R2965="",R2966="",R2967="",R2968="",R2969=""),"左の市区町村に係る入力が完了しました。今一度、記載内容をご確認ください。","")</f>
        <v>#REF!</v>
      </c>
    </row>
    <row r="2962" spans="1:33" s="7" customFormat="1" ht="9" customHeight="1" x14ac:dyDescent="0.15">
      <c r="A2962" s="320"/>
      <c r="B2962" s="624"/>
      <c r="C2962" s="335"/>
      <c r="D2962" s="336"/>
      <c r="E2962" s="336"/>
      <c r="F2962" s="337"/>
      <c r="G2962" s="379"/>
      <c r="H2962" s="380"/>
      <c r="I2962" s="380"/>
      <c r="J2962" s="380"/>
      <c r="K2962" s="380"/>
      <c r="L2962" s="380"/>
      <c r="M2962" s="380"/>
      <c r="N2962" s="380"/>
      <c r="O2962" s="380"/>
      <c r="P2962" s="380"/>
      <c r="Q2962" s="380"/>
      <c r="R2962" s="634"/>
      <c r="S2962" s="635"/>
      <c r="T2962" s="635"/>
      <c r="U2962" s="635"/>
      <c r="V2962" s="635"/>
      <c r="W2962" s="636"/>
    </row>
    <row r="2963" spans="1:33" s="7" customFormat="1" ht="9" customHeight="1" thickBot="1" x14ac:dyDescent="0.2">
      <c r="A2963" s="320"/>
      <c r="B2963" s="624"/>
      <c r="C2963" s="335"/>
      <c r="D2963" s="336"/>
      <c r="E2963" s="336"/>
      <c r="F2963" s="337"/>
      <c r="G2963" s="381"/>
      <c r="H2963" s="382"/>
      <c r="I2963" s="382"/>
      <c r="J2963" s="382"/>
      <c r="K2963" s="382"/>
      <c r="L2963" s="382"/>
      <c r="M2963" s="382"/>
      <c r="N2963" s="382"/>
      <c r="O2963" s="382"/>
      <c r="P2963" s="382"/>
      <c r="Q2963" s="382"/>
      <c r="R2963" s="637"/>
      <c r="S2963" s="638"/>
      <c r="T2963" s="638"/>
      <c r="U2963" s="638"/>
      <c r="V2963" s="638"/>
      <c r="W2963" s="639"/>
    </row>
    <row r="2964" spans="1:33" s="7" customFormat="1" ht="17.45" customHeight="1" x14ac:dyDescent="0.15">
      <c r="A2964" s="320"/>
      <c r="B2964" s="624"/>
      <c r="C2964" s="335"/>
      <c r="D2964" s="336"/>
      <c r="E2964" s="336"/>
      <c r="F2964" s="337"/>
      <c r="G2964" s="398" t="e">
        <f>IF(#REF!="","",#REF!)</f>
        <v>#REF!</v>
      </c>
      <c r="H2964" s="399"/>
      <c r="I2964" s="399"/>
      <c r="J2964" s="399"/>
      <c r="K2964" s="399"/>
      <c r="L2964" s="399"/>
      <c r="M2964" s="399"/>
      <c r="N2964" s="399"/>
      <c r="O2964" s="399"/>
      <c r="P2964" s="399"/>
      <c r="Q2964" s="399"/>
      <c r="R2964" s="646" t="e" cm="1">
        <f t="array" ref="R2964">IF(AND(X2933:X2958="",A2935:A2958=""),"","・報酬・期末勤勉手当・交通費・合計額・都道府県/国の補助金額のいずれかに不備あり。")</f>
        <v>#REF!</v>
      </c>
      <c r="S2964" s="647"/>
      <c r="T2964" s="647"/>
      <c r="U2964" s="647"/>
      <c r="V2964" s="647"/>
      <c r="W2964" s="648"/>
    </row>
    <row r="2965" spans="1:33" s="7" customFormat="1" ht="17.45" customHeight="1" x14ac:dyDescent="0.15">
      <c r="A2965" s="320"/>
      <c r="B2965" s="624"/>
      <c r="C2965" s="335"/>
      <c r="D2965" s="336"/>
      <c r="E2965" s="336"/>
      <c r="F2965" s="337"/>
      <c r="G2965" s="374" t="s">
        <v>219</v>
      </c>
      <c r="H2965" s="388"/>
      <c r="I2965" s="388"/>
      <c r="J2965" s="388"/>
      <c r="K2965" s="388"/>
      <c r="L2965" s="388"/>
      <c r="M2965" s="388"/>
      <c r="N2965" s="388"/>
      <c r="O2965" s="388"/>
      <c r="P2965" s="388"/>
      <c r="Q2965" s="388"/>
      <c r="R2965" s="367" t="str">
        <f>IF(A2931="市町村名×","・【C列】市区町村名：未入力または不備あり。","")</f>
        <v>・【C列】市区町村名：未入力または不備あり。</v>
      </c>
      <c r="S2965" s="644"/>
      <c r="T2965" s="644"/>
      <c r="U2965" s="644"/>
      <c r="V2965" s="644"/>
      <c r="W2965" s="645"/>
    </row>
    <row r="2966" spans="1:33" s="7" customFormat="1" ht="17.45" customHeight="1" x14ac:dyDescent="0.15">
      <c r="A2966" s="320"/>
      <c r="B2966" s="624"/>
      <c r="C2966" s="338"/>
      <c r="D2966" s="339"/>
      <c r="E2966" s="339"/>
      <c r="F2966" s="340"/>
      <c r="G2966" s="364" t="e">
        <f>IF(#REF!="","",#REF!)</f>
        <v>#REF!</v>
      </c>
      <c r="H2966" s="365"/>
      <c r="I2966" s="365"/>
      <c r="J2966" s="366"/>
      <c r="K2966" s="366"/>
      <c r="L2966" s="366"/>
      <c r="M2966" s="366"/>
      <c r="N2966" s="366"/>
      <c r="O2966" s="366"/>
      <c r="P2966" s="366"/>
      <c r="Q2966" s="366"/>
      <c r="R2966" s="367" t="e">
        <f>IF(OR(AF2935=2,NOT(AND(V2933&gt;0.3*U2933,V2933&lt;0.4*U2933,V2933&gt;=W2933))),"・【V列】都道府県補助額：未入力または不備あり。","")</f>
        <v>#REF!</v>
      </c>
      <c r="S2966" s="644"/>
      <c r="T2966" s="644"/>
      <c r="U2966" s="644"/>
      <c r="V2966" s="644"/>
      <c r="W2966" s="645"/>
    </row>
    <row r="2967" spans="1:33" s="7" customFormat="1" ht="17.45" customHeight="1" x14ac:dyDescent="0.15">
      <c r="A2967" s="320"/>
      <c r="B2967" s="624"/>
      <c r="C2967" s="348" t="s">
        <v>241</v>
      </c>
      <c r="D2967" s="349"/>
      <c r="E2967" s="349"/>
      <c r="F2967" s="350"/>
      <c r="G2967" s="372" t="s">
        <v>221</v>
      </c>
      <c r="H2967" s="373"/>
      <c r="I2967" s="373"/>
      <c r="J2967" s="372" t="s">
        <v>222</v>
      </c>
      <c r="K2967" s="373"/>
      <c r="L2967" s="373"/>
      <c r="M2967" s="373"/>
      <c r="N2967" s="374" t="s">
        <v>223</v>
      </c>
      <c r="O2967" s="366"/>
      <c r="P2967" s="366"/>
      <c r="Q2967" s="366"/>
      <c r="R2967" s="341" t="e">
        <f>IF(AND(W2933&lt;=U2933/3,MOD(W2933,1000)=0,NOT(W2933=0),AG2935=1),"","・【W列】国庫補助希望額に不備あり。")</f>
        <v>#REF!</v>
      </c>
      <c r="S2967" s="649"/>
      <c r="T2967" s="649"/>
      <c r="U2967" s="649"/>
      <c r="V2967" s="649"/>
      <c r="W2967" s="650"/>
    </row>
    <row r="2968" spans="1:33" s="7" customFormat="1" ht="17.45" customHeight="1" x14ac:dyDescent="0.15">
      <c r="A2968" s="320"/>
      <c r="B2968" s="624"/>
      <c r="C2968" s="370"/>
      <c r="D2968" s="371"/>
      <c r="E2968" s="371"/>
      <c r="F2968" s="371"/>
      <c r="G2968" s="364" t="e">
        <f>IF(#REF!="","",#REF!)</f>
        <v>#REF!</v>
      </c>
      <c r="H2968" s="375"/>
      <c r="I2968" s="376"/>
      <c r="J2968" s="364" t="e">
        <f>IF(#REF!="","",#REF!)</f>
        <v>#REF!</v>
      </c>
      <c r="K2968" s="375"/>
      <c r="L2968" s="375"/>
      <c r="M2968" s="376"/>
      <c r="N2968" s="364" t="e">
        <f>IF(#REF!="","",#REF!)</f>
        <v>#REF!</v>
      </c>
      <c r="O2968" s="375"/>
      <c r="P2968" s="375"/>
      <c r="Q2968" s="375"/>
      <c r="R2968" s="651" t="e">
        <f>IF(AND(SUM(F2956:G2958)&lt;=D2933,SUM(R2956:R2958)&lt;=D2933),"","・報酬の「配置人数」には年間を通じた配置予定人数を記載してください。(※１)及び記入例参照")</f>
        <v>#REF!</v>
      </c>
      <c r="S2968" s="652"/>
      <c r="T2968" s="652"/>
      <c r="U2968" s="652"/>
      <c r="V2968" s="652"/>
      <c r="W2968" s="653"/>
      <c r="X2968" s="31" t="str">
        <f>IF(AND(O2968="○",T2968="○"),"①か②の",IF(AND(O2968="―",T2968="―"),"エラー",""))</f>
        <v/>
      </c>
    </row>
    <row r="2969" spans="1:33" s="7" customFormat="1" ht="17.45" customHeight="1" x14ac:dyDescent="0.15">
      <c r="A2969" s="320"/>
      <c r="B2969" s="624"/>
      <c r="C2969" s="348" t="s">
        <v>224</v>
      </c>
      <c r="D2969" s="349"/>
      <c r="E2969" s="349"/>
      <c r="F2969" s="350"/>
      <c r="G2969" s="354" t="s">
        <v>225</v>
      </c>
      <c r="H2969" s="354"/>
      <c r="I2969" s="354"/>
      <c r="J2969" s="355" t="s">
        <v>242</v>
      </c>
      <c r="K2969" s="356"/>
      <c r="L2969" s="356"/>
      <c r="M2969" s="356"/>
      <c r="N2969" s="356"/>
      <c r="O2969" s="356"/>
      <c r="P2969" s="356"/>
      <c r="Q2969" s="356"/>
      <c r="R2969" s="651" t="e">
        <f>IF(AND(OR(COUNTIF(J2970,"①*"),COUNTIF(J2970,"②*")),AND(E2959&lt;&gt;"",E2960&lt;&gt;"",G2964="○",G2966="○",G2968="○",J2968="○",N2968="○",G2970="○")),"","・【成果目標】・【成果指標】・【部活動指導員について】・【支給要件の確認】・【部活動指導員の指導状況】・【地域連携・地域移行に資する取組】のいずれかに未入力箇所あり。")</f>
        <v>#REF!</v>
      </c>
      <c r="S2969" s="546"/>
      <c r="T2969" s="546"/>
      <c r="U2969" s="546"/>
      <c r="V2969" s="546"/>
      <c r="W2969" s="547"/>
    </row>
    <row r="2970" spans="1:33" s="7" customFormat="1" ht="26.45" customHeight="1" thickBot="1" x14ac:dyDescent="0.2">
      <c r="A2970" s="320"/>
      <c r="B2970" s="625"/>
      <c r="C2970" s="351"/>
      <c r="D2970" s="352"/>
      <c r="E2970" s="352"/>
      <c r="F2970" s="353"/>
      <c r="G2970" s="363" t="e">
        <f>IF(#REF!="","",#REF!)</f>
        <v>#REF!</v>
      </c>
      <c r="H2970" s="363"/>
      <c r="I2970" s="363"/>
      <c r="J2970" s="657" t="e">
        <f>IF(#REF!="","",#REF!)</f>
        <v>#REF!</v>
      </c>
      <c r="K2970" s="658"/>
      <c r="L2970" s="658"/>
      <c r="M2970" s="658"/>
      <c r="N2970" s="658"/>
      <c r="O2970" s="658"/>
      <c r="P2970" s="658"/>
      <c r="Q2970" s="658"/>
      <c r="R2970" s="654"/>
      <c r="S2970" s="655"/>
      <c r="T2970" s="655"/>
      <c r="U2970" s="655"/>
      <c r="V2970" s="655"/>
      <c r="W2970" s="656"/>
      <c r="X2970" s="31" t="str">
        <f>IF(AND(O2970="○",T2970="○"),"①か②の",IF(AND(O2970="―",T2970="―"),"エラー",""))</f>
        <v/>
      </c>
    </row>
    <row r="2971" spans="1:33" s="7" customFormat="1" ht="26.45" customHeight="1" x14ac:dyDescent="0.15">
      <c r="A2971" s="24" t="str">
        <f>IF(OR(COUNTIF(C2973,"*区"),COUNTIF(C2973,"*市"),COUNTIF(C2973,"*町"),COUNTIF(C2973,"*村"),COUNTIF(C2973,"*組合")),"○","市町村名×")</f>
        <v>市町村名×</v>
      </c>
      <c r="B2971" s="490" t="s">
        <v>106</v>
      </c>
      <c r="C2971" s="659" t="s">
        <v>236</v>
      </c>
      <c r="D2971" s="661" t="s">
        <v>237</v>
      </c>
      <c r="E2971" s="409" t="s">
        <v>191</v>
      </c>
      <c r="F2971" s="410"/>
      <c r="G2971" s="410"/>
      <c r="H2971" s="410"/>
      <c r="I2971" s="410"/>
      <c r="J2971" s="410"/>
      <c r="K2971" s="410"/>
      <c r="L2971" s="410"/>
      <c r="M2971" s="410"/>
      <c r="N2971" s="410"/>
      <c r="O2971" s="410"/>
      <c r="P2971" s="410"/>
      <c r="Q2971" s="410"/>
      <c r="R2971" s="410"/>
      <c r="S2971" s="410"/>
      <c r="T2971" s="410"/>
      <c r="U2971" s="492" t="s">
        <v>192</v>
      </c>
      <c r="V2971" s="492" t="s">
        <v>238</v>
      </c>
      <c r="W2971" s="517" t="s">
        <v>193</v>
      </c>
      <c r="X2971" s="25" t="e">
        <f>IF(OR(AF2975=2,NOT(AND(V2973&gt;0.3*U2973,V2973&lt;0.4*U2973,V2973&gt;=W2973))),"※３参照：【Ｕ列】都道府県補助額を確認してください","")</f>
        <v>#REF!</v>
      </c>
      <c r="Y2971" s="26"/>
    </row>
    <row r="2972" spans="1:33" s="7" customFormat="1" ht="21.6" customHeight="1" thickBot="1" x14ac:dyDescent="0.2">
      <c r="A2972" s="24" t="str">
        <f>IF(B2973="都道府県確認欄","No.不備","")</f>
        <v/>
      </c>
      <c r="B2972" s="491"/>
      <c r="C2972" s="660"/>
      <c r="D2972" s="662"/>
      <c r="E2972" s="411"/>
      <c r="F2972" s="412"/>
      <c r="G2972" s="412"/>
      <c r="H2972" s="412"/>
      <c r="I2972" s="412"/>
      <c r="J2972" s="412"/>
      <c r="K2972" s="412"/>
      <c r="L2972" s="412"/>
      <c r="M2972" s="412"/>
      <c r="N2972" s="412"/>
      <c r="O2972" s="412"/>
      <c r="P2972" s="412"/>
      <c r="Q2972" s="412"/>
      <c r="R2972" s="412"/>
      <c r="S2972" s="412"/>
      <c r="T2972" s="412"/>
      <c r="U2972" s="493"/>
      <c r="V2972" s="493"/>
      <c r="W2972" s="518"/>
      <c r="X2972" s="25" t="e">
        <f>IF(AND(W2973&lt;=U2973/3,MOD(W2973,1000)=0,NOT(W2973=0),AG2975=1),"","※３参照：【Ｖ列】国庫補助希望額を確認してください。")</f>
        <v>#REF!</v>
      </c>
      <c r="Y2972" s="26"/>
    </row>
    <row r="2973" spans="1:33" s="7" customFormat="1" ht="24" customHeight="1" x14ac:dyDescent="0.15">
      <c r="A2973" s="14"/>
      <c r="B2973" s="622" t="str">
        <f>IFERROR(IF(OR(COUNTIF(C2973,"*区"),COUNTIF(C2973,"*市"),COUNTIF(C2973,"*町"),COUNTIF(C2973,"*村"),COUNTIF(C2973,"*組合")),B2933+1,"－"),"都道府県確認欄")</f>
        <v>－</v>
      </c>
      <c r="C2973" s="626" t="e">
        <f>#REF!</f>
        <v>#REF!</v>
      </c>
      <c r="D2973" s="629" t="e">
        <f>SUM($F2975:$F2994)</f>
        <v>#REF!</v>
      </c>
      <c r="E2973" s="523" t="s">
        <v>194</v>
      </c>
      <c r="F2973" s="524" t="s">
        <v>195</v>
      </c>
      <c r="G2973" s="526" t="s">
        <v>196</v>
      </c>
      <c r="H2973" s="528" t="s">
        <v>197</v>
      </c>
      <c r="I2973" s="423" t="s">
        <v>198</v>
      </c>
      <c r="J2973" s="424"/>
      <c r="K2973" s="425"/>
      <c r="L2973" s="429" t="s">
        <v>100</v>
      </c>
      <c r="M2973" s="430"/>
      <c r="N2973" s="430"/>
      <c r="O2973" s="430"/>
      <c r="P2973" s="430"/>
      <c r="Q2973" s="430"/>
      <c r="R2973" s="430"/>
      <c r="S2973" s="431"/>
      <c r="T2973" s="413" t="s">
        <v>199</v>
      </c>
      <c r="U2973" s="415" t="e">
        <f>SUM($T2975,$O2996,$T2996)</f>
        <v>#REF!</v>
      </c>
      <c r="V2973" s="665" t="e">
        <f>#REF!</f>
        <v>#REF!</v>
      </c>
      <c r="W2973" s="667" t="e">
        <f>#REF!</f>
        <v>#REF!</v>
      </c>
      <c r="X2973" s="23" t="e">
        <f>IF(AND(AD2975=1,AE2975=1,AF2975=1,AG2975=1),"","入力不備あり")</f>
        <v>#REF!</v>
      </c>
      <c r="Y2973" s="26"/>
    </row>
    <row r="2974" spans="1:33" s="7" customFormat="1" ht="12.6" customHeight="1" thickBot="1" x14ac:dyDescent="0.2">
      <c r="A2974" s="14"/>
      <c r="B2974" s="623"/>
      <c r="C2974" s="627"/>
      <c r="D2974" s="630"/>
      <c r="E2974" s="523"/>
      <c r="F2974" s="525"/>
      <c r="G2974" s="527"/>
      <c r="H2974" s="529"/>
      <c r="I2974" s="426"/>
      <c r="J2974" s="427"/>
      <c r="K2974" s="428"/>
      <c r="L2974" s="432"/>
      <c r="M2974" s="432"/>
      <c r="N2974" s="432"/>
      <c r="O2974" s="432"/>
      <c r="P2974" s="432"/>
      <c r="Q2974" s="432"/>
      <c r="R2974" s="432"/>
      <c r="S2974" s="433"/>
      <c r="T2974" s="414"/>
      <c r="U2974" s="416"/>
      <c r="V2974" s="666"/>
      <c r="W2974" s="565"/>
      <c r="X2974" s="26"/>
      <c r="Y2974" s="7" t="s">
        <v>180</v>
      </c>
      <c r="Z2974" s="7" t="s">
        <v>200</v>
      </c>
      <c r="AA2974" s="7" t="s">
        <v>201</v>
      </c>
      <c r="AB2974" s="7" t="s">
        <v>202</v>
      </c>
      <c r="AD2974" s="7" t="s">
        <v>203</v>
      </c>
      <c r="AE2974" s="7" t="s">
        <v>107</v>
      </c>
      <c r="AF2974" s="7" t="s">
        <v>239</v>
      </c>
      <c r="AG2974" s="7" t="s">
        <v>204</v>
      </c>
    </row>
    <row r="2975" spans="1:33" s="7" customFormat="1" ht="17.45" customHeight="1" x14ac:dyDescent="0.15">
      <c r="A2975" s="27" t="e">
        <f>IF(AND(F2975&lt;&gt;"",G2975&lt;&gt;"",H2975&lt;&gt;"",I2975&lt;&gt;""),"","入力不備あり")</f>
        <v>#REF!</v>
      </c>
      <c r="B2975" s="623"/>
      <c r="C2975" s="628"/>
      <c r="D2975" s="631"/>
      <c r="E2975" s="523"/>
      <c r="F2975" s="47" t="e">
        <f>IF(#REF!="","",#REF!)</f>
        <v>#REF!</v>
      </c>
      <c r="G2975" s="49" t="e">
        <f>IF(#REF!="","",#REF!)</f>
        <v>#REF!</v>
      </c>
      <c r="H2975" s="54" t="e">
        <f>IF(#REF!="","",#REF!)</f>
        <v>#REF!</v>
      </c>
      <c r="I2975" s="385" t="str">
        <f>IFERROR(INT(G2975*H2975),"")</f>
        <v/>
      </c>
      <c r="J2975" s="386"/>
      <c r="K2975" s="387"/>
      <c r="L2975" s="613" t="e">
        <f>IF(#REF!="","",#REF!)</f>
        <v>#REF!</v>
      </c>
      <c r="M2975" s="613"/>
      <c r="N2975" s="613"/>
      <c r="O2975" s="613"/>
      <c r="P2975" s="613"/>
      <c r="Q2975" s="613"/>
      <c r="R2975" s="613"/>
      <c r="S2975" s="614"/>
      <c r="T2975" s="567">
        <f>SUM($I2975:$K2994)</f>
        <v>0</v>
      </c>
      <c r="U2975" s="416"/>
      <c r="V2975" s="666"/>
      <c r="W2975" s="565"/>
      <c r="X2975" s="23" t="e">
        <f>IF(AND(Y2975=1,Z2975=1,AA2975=1,AB2975=1,AD2975=1,AE2975=1,AF2975=1,AG2975=1),"","入力不備あり")</f>
        <v>#REF!</v>
      </c>
      <c r="Y2975" s="7">
        <f>IFERROR(IF(F2975="",2,IF(AND(F2975&gt;=1,(MOD(F2975,1)=0)),1,IF(AND(F2975=0,L2975&lt;&gt;""),1,2))),2)</f>
        <v>2</v>
      </c>
      <c r="Z2975" s="7" t="e">
        <f>IF(G2975="",2,IF(G2975&lt;=1600,1,2))</f>
        <v>#REF!</v>
      </c>
      <c r="AA2975" s="7" t="e">
        <f>IF(H2975="",2,IF(H2975&gt;=0,1,2))</f>
        <v>#REF!</v>
      </c>
      <c r="AB2975" s="7" t="e">
        <f>IF(I2975=#REF!,1,2)</f>
        <v>#REF!</v>
      </c>
      <c r="AD2975" s="7" t="e">
        <f>IF(T2975=#REF!,1,2)</f>
        <v>#REF!</v>
      </c>
      <c r="AE2975" s="7" t="e">
        <f>IF(U2973=#REF!,1,2)</f>
        <v>#REF!</v>
      </c>
      <c r="AF2975" s="7" t="e">
        <f>IF(V2973=0,2,IF(#REF!="",2,IF(V2973=#REF!,1,2)))</f>
        <v>#REF!</v>
      </c>
      <c r="AG2975" s="7" t="e">
        <f>IF(W2973=0,2,IF(W2973=#REF!,1,2))</f>
        <v>#REF!</v>
      </c>
    </row>
    <row r="2976" spans="1:33" s="7" customFormat="1" ht="17.45" customHeight="1" x14ac:dyDescent="0.15">
      <c r="A2976" s="27" t="e">
        <f>IF(AND(F2976="",G2976="",H2976="",I2976="",L2976=""),"",IF(AND(F2976&lt;&gt;"",G2976&lt;&gt;"",H2976&lt;&gt;"",I2976&lt;&gt;""),"","入力不備あり"))</f>
        <v>#REF!</v>
      </c>
      <c r="B2976" s="623"/>
      <c r="C2976" s="628"/>
      <c r="D2976" s="631"/>
      <c r="E2976" s="523"/>
      <c r="F2976" s="47" t="e">
        <f>IF(#REF!="","",#REF!)</f>
        <v>#REF!</v>
      </c>
      <c r="G2976" s="49" t="e">
        <f>IF(#REF!="","",#REF!)</f>
        <v>#REF!</v>
      </c>
      <c r="H2976" s="54" t="e">
        <f>IF(#REF!="","",#REF!)</f>
        <v>#REF!</v>
      </c>
      <c r="I2976" s="385" t="str">
        <f>IFERROR(INT(G2976*H2976),"")</f>
        <v/>
      </c>
      <c r="J2976" s="386"/>
      <c r="K2976" s="387"/>
      <c r="L2976" s="613" t="e">
        <f>IF(#REF!="","",#REF!)</f>
        <v>#REF!</v>
      </c>
      <c r="M2976" s="613"/>
      <c r="N2976" s="613"/>
      <c r="O2976" s="613"/>
      <c r="P2976" s="613"/>
      <c r="Q2976" s="613"/>
      <c r="R2976" s="613"/>
      <c r="S2976" s="614"/>
      <c r="T2976" s="567"/>
      <c r="U2976" s="416"/>
      <c r="V2976" s="666"/>
      <c r="W2976" s="565"/>
      <c r="X2976" s="23" t="e">
        <f>IF(AND(Y2976=3,Z2976=3,AA2976=3),"",IF(AND(Y2976=1,Z2976=1,AA2976=1,AB2976=1),"","入力不備あり"))</f>
        <v>#REF!</v>
      </c>
      <c r="Y2976" s="7">
        <f>IFERROR(IF(F2976="",3,IF(AND(F2976&gt;=1,(MOD(F2976,1)=0)),1,IF(AND(F2976=0,L2976&lt;&gt;""),1,2))),2)</f>
        <v>2</v>
      </c>
      <c r="Z2976" s="7" t="e">
        <f>IF(G2976="",3,IF(G2976&lt;=1600,1,2))</f>
        <v>#REF!</v>
      </c>
      <c r="AA2976" s="7" t="e">
        <f>IF(H2976="",3,IF(H2976&gt;=0,1,2))</f>
        <v>#REF!</v>
      </c>
      <c r="AB2976" s="7" t="e">
        <f>IF(I2976=#REF!,1,2)</f>
        <v>#REF!</v>
      </c>
    </row>
    <row r="2977" spans="1:28" s="7" customFormat="1" ht="17.45" customHeight="1" x14ac:dyDescent="0.15">
      <c r="A2977" s="27" t="e">
        <f>IF(AND(F2977="",G2977="",H2977="",I2977="",L2977=""),"",IF(AND(F2977&lt;&gt;"",G2977&lt;&gt;"",H2977&lt;&gt;"",I2977&lt;&gt;""),"","入力不備あり"))</f>
        <v>#REF!</v>
      </c>
      <c r="B2977" s="623"/>
      <c r="C2977" s="628"/>
      <c r="D2977" s="631"/>
      <c r="E2977" s="523"/>
      <c r="F2977" s="47" t="e">
        <f>IF(#REF!="","",#REF!)</f>
        <v>#REF!</v>
      </c>
      <c r="G2977" s="49" t="e">
        <f>IF(#REF!="","",#REF!)</f>
        <v>#REF!</v>
      </c>
      <c r="H2977" s="54" t="e">
        <f>IF(#REF!="","",#REF!)</f>
        <v>#REF!</v>
      </c>
      <c r="I2977" s="385" t="str">
        <f t="shared" ref="I2977:I2994" si="519">IFERROR(INT(G2977*H2977),"")</f>
        <v/>
      </c>
      <c r="J2977" s="386"/>
      <c r="K2977" s="387"/>
      <c r="L2977" s="613" t="e">
        <f>IF(#REF!="","",#REF!)</f>
        <v>#REF!</v>
      </c>
      <c r="M2977" s="613"/>
      <c r="N2977" s="613"/>
      <c r="O2977" s="613"/>
      <c r="P2977" s="613"/>
      <c r="Q2977" s="613"/>
      <c r="R2977" s="613"/>
      <c r="S2977" s="614"/>
      <c r="T2977" s="567"/>
      <c r="U2977" s="416"/>
      <c r="V2977" s="666"/>
      <c r="W2977" s="565"/>
      <c r="X2977" s="23" t="e">
        <f t="shared" ref="X2977:X2994" si="520">IF(AND(Y2977=3,Z2977=3,AA2977=3),"",IF(AND(Y2977=1,Z2977=1,AA2977=1,AB2977=1),"","入力不備あり"))</f>
        <v>#REF!</v>
      </c>
      <c r="Y2977" s="7">
        <f t="shared" ref="Y2977:Y2994" si="521">IFERROR(IF(F2977="",3,IF(AND(F2977&gt;=1,(MOD(F2977,1)=0)),1,IF(AND(F2977=0,L2977&lt;&gt;""),1,2))),2)</f>
        <v>2</v>
      </c>
      <c r="Z2977" s="7" t="e">
        <f t="shared" ref="Z2977:Z2994" si="522">IF(G2977="",3,IF(G2977&lt;=1600,1,2))</f>
        <v>#REF!</v>
      </c>
      <c r="AA2977" s="7" t="e">
        <f t="shared" ref="AA2977:AA2994" si="523">IF(H2977="",3,IF(H2977&gt;=0,1,2))</f>
        <v>#REF!</v>
      </c>
      <c r="AB2977" s="7" t="e">
        <f>IF(I2977=#REF!,1,2)</f>
        <v>#REF!</v>
      </c>
    </row>
    <row r="2978" spans="1:28" s="7" customFormat="1" ht="17.45" customHeight="1" x14ac:dyDescent="0.15">
      <c r="A2978" s="27" t="e">
        <f t="shared" ref="A2978:A2994" si="524">IF(AND(F2978="",G2978="",H2978="",I2978="",L2978=""),"",IF(AND(F2978&lt;&gt;"",G2978&lt;&gt;"",H2978&lt;&gt;"",I2978&lt;&gt;""),"","入力不備あり"))</f>
        <v>#REF!</v>
      </c>
      <c r="B2978" s="623"/>
      <c r="C2978" s="628"/>
      <c r="D2978" s="631"/>
      <c r="E2978" s="523"/>
      <c r="F2978" s="47" t="e">
        <f>IF(#REF!="","",#REF!)</f>
        <v>#REF!</v>
      </c>
      <c r="G2978" s="49" t="e">
        <f>IF(#REF!="","",#REF!)</f>
        <v>#REF!</v>
      </c>
      <c r="H2978" s="54" t="e">
        <f>IF(#REF!="","",#REF!)</f>
        <v>#REF!</v>
      </c>
      <c r="I2978" s="385" t="str">
        <f t="shared" si="519"/>
        <v/>
      </c>
      <c r="J2978" s="386"/>
      <c r="K2978" s="387"/>
      <c r="L2978" s="613" t="e">
        <f>IF(#REF!="","",#REF!)</f>
        <v>#REF!</v>
      </c>
      <c r="M2978" s="613"/>
      <c r="N2978" s="613"/>
      <c r="O2978" s="613"/>
      <c r="P2978" s="613"/>
      <c r="Q2978" s="613"/>
      <c r="R2978" s="613"/>
      <c r="S2978" s="614"/>
      <c r="T2978" s="567"/>
      <c r="U2978" s="416"/>
      <c r="V2978" s="666"/>
      <c r="W2978" s="565"/>
      <c r="X2978" s="23" t="e">
        <f t="shared" si="520"/>
        <v>#REF!</v>
      </c>
      <c r="Y2978" s="7">
        <f t="shared" si="521"/>
        <v>2</v>
      </c>
      <c r="Z2978" s="7" t="e">
        <f t="shared" si="522"/>
        <v>#REF!</v>
      </c>
      <c r="AA2978" s="7" t="e">
        <f t="shared" si="523"/>
        <v>#REF!</v>
      </c>
      <c r="AB2978" s="7" t="e">
        <f>IF(I2978=#REF!,1,2)</f>
        <v>#REF!</v>
      </c>
    </row>
    <row r="2979" spans="1:28" s="7" customFormat="1" ht="17.45" customHeight="1" x14ac:dyDescent="0.15">
      <c r="A2979" s="27" t="e">
        <f t="shared" si="524"/>
        <v>#REF!</v>
      </c>
      <c r="B2979" s="623"/>
      <c r="C2979" s="628"/>
      <c r="D2979" s="631"/>
      <c r="E2979" s="523"/>
      <c r="F2979" s="47" t="e">
        <f>IF(#REF!="","",#REF!)</f>
        <v>#REF!</v>
      </c>
      <c r="G2979" s="49" t="e">
        <f>IF(#REF!="","",#REF!)</f>
        <v>#REF!</v>
      </c>
      <c r="H2979" s="54" t="e">
        <f>IF(#REF!="","",#REF!)</f>
        <v>#REF!</v>
      </c>
      <c r="I2979" s="385" t="str">
        <f t="shared" si="519"/>
        <v/>
      </c>
      <c r="J2979" s="386"/>
      <c r="K2979" s="387"/>
      <c r="L2979" s="613" t="e">
        <f>IF(#REF!="","",#REF!)</f>
        <v>#REF!</v>
      </c>
      <c r="M2979" s="613"/>
      <c r="N2979" s="613"/>
      <c r="O2979" s="613"/>
      <c r="P2979" s="613"/>
      <c r="Q2979" s="613"/>
      <c r="R2979" s="613"/>
      <c r="S2979" s="614"/>
      <c r="T2979" s="567"/>
      <c r="U2979" s="416"/>
      <c r="V2979" s="666"/>
      <c r="W2979" s="565"/>
      <c r="X2979" s="23" t="e">
        <f t="shared" si="520"/>
        <v>#REF!</v>
      </c>
      <c r="Y2979" s="7">
        <f t="shared" si="521"/>
        <v>2</v>
      </c>
      <c r="Z2979" s="7" t="e">
        <f t="shared" si="522"/>
        <v>#REF!</v>
      </c>
      <c r="AA2979" s="7" t="e">
        <f t="shared" si="523"/>
        <v>#REF!</v>
      </c>
      <c r="AB2979" s="7" t="e">
        <f>IF(I2979=#REF!,1,2)</f>
        <v>#REF!</v>
      </c>
    </row>
    <row r="2980" spans="1:28" s="7" customFormat="1" ht="17.45" customHeight="1" x14ac:dyDescent="0.15">
      <c r="A2980" s="27" t="e">
        <f t="shared" si="524"/>
        <v>#REF!</v>
      </c>
      <c r="B2980" s="623"/>
      <c r="C2980" s="628"/>
      <c r="D2980" s="631"/>
      <c r="E2980" s="523"/>
      <c r="F2980" s="47" t="e">
        <f>IF(#REF!="","",#REF!)</f>
        <v>#REF!</v>
      </c>
      <c r="G2980" s="49" t="e">
        <f>IF(#REF!="","",#REF!)</f>
        <v>#REF!</v>
      </c>
      <c r="H2980" s="54" t="e">
        <f>IF(#REF!="","",#REF!)</f>
        <v>#REF!</v>
      </c>
      <c r="I2980" s="385" t="str">
        <f t="shared" si="519"/>
        <v/>
      </c>
      <c r="J2980" s="386"/>
      <c r="K2980" s="387"/>
      <c r="L2980" s="613" t="e">
        <f>IF(#REF!="","",#REF!)</f>
        <v>#REF!</v>
      </c>
      <c r="M2980" s="613"/>
      <c r="N2980" s="613"/>
      <c r="O2980" s="613"/>
      <c r="P2980" s="613"/>
      <c r="Q2980" s="613"/>
      <c r="R2980" s="613"/>
      <c r="S2980" s="614"/>
      <c r="T2980" s="567"/>
      <c r="U2980" s="416"/>
      <c r="V2980" s="666"/>
      <c r="W2980" s="565"/>
      <c r="X2980" s="23" t="e">
        <f t="shared" si="520"/>
        <v>#REF!</v>
      </c>
      <c r="Y2980" s="7">
        <f t="shared" si="521"/>
        <v>2</v>
      </c>
      <c r="Z2980" s="7" t="e">
        <f t="shared" si="522"/>
        <v>#REF!</v>
      </c>
      <c r="AA2980" s="7" t="e">
        <f t="shared" si="523"/>
        <v>#REF!</v>
      </c>
      <c r="AB2980" s="7" t="e">
        <f>IF(I2980=#REF!,1,2)</f>
        <v>#REF!</v>
      </c>
    </row>
    <row r="2981" spans="1:28" s="7" customFormat="1" ht="17.45" customHeight="1" x14ac:dyDescent="0.15">
      <c r="A2981" s="27" t="e">
        <f t="shared" si="524"/>
        <v>#REF!</v>
      </c>
      <c r="B2981" s="623"/>
      <c r="C2981" s="628"/>
      <c r="D2981" s="631"/>
      <c r="E2981" s="523"/>
      <c r="F2981" s="47" t="e">
        <f>IF(#REF!="","",#REF!)</f>
        <v>#REF!</v>
      </c>
      <c r="G2981" s="49" t="e">
        <f>IF(#REF!="","",#REF!)</f>
        <v>#REF!</v>
      </c>
      <c r="H2981" s="54" t="e">
        <f>IF(#REF!="","",#REF!)</f>
        <v>#REF!</v>
      </c>
      <c r="I2981" s="385" t="str">
        <f t="shared" si="519"/>
        <v/>
      </c>
      <c r="J2981" s="386"/>
      <c r="K2981" s="387"/>
      <c r="L2981" s="613" t="e">
        <f>IF(#REF!="","",#REF!)</f>
        <v>#REF!</v>
      </c>
      <c r="M2981" s="613"/>
      <c r="N2981" s="613"/>
      <c r="O2981" s="613"/>
      <c r="P2981" s="613"/>
      <c r="Q2981" s="613"/>
      <c r="R2981" s="613"/>
      <c r="S2981" s="614"/>
      <c r="T2981" s="567"/>
      <c r="U2981" s="416"/>
      <c r="V2981" s="666"/>
      <c r="W2981" s="565"/>
      <c r="X2981" s="23" t="e">
        <f t="shared" si="520"/>
        <v>#REF!</v>
      </c>
      <c r="Y2981" s="7">
        <f t="shared" si="521"/>
        <v>2</v>
      </c>
      <c r="Z2981" s="7" t="e">
        <f t="shared" si="522"/>
        <v>#REF!</v>
      </c>
      <c r="AA2981" s="7" t="e">
        <f t="shared" si="523"/>
        <v>#REF!</v>
      </c>
      <c r="AB2981" s="7" t="e">
        <f>IF(I2981=#REF!,1,2)</f>
        <v>#REF!</v>
      </c>
    </row>
    <row r="2982" spans="1:28" s="7" customFormat="1" ht="17.45" customHeight="1" x14ac:dyDescent="0.15">
      <c r="A2982" s="27" t="e">
        <f t="shared" si="524"/>
        <v>#REF!</v>
      </c>
      <c r="B2982" s="623"/>
      <c r="C2982" s="628"/>
      <c r="D2982" s="631"/>
      <c r="E2982" s="523"/>
      <c r="F2982" s="47" t="e">
        <f>IF(#REF!="","",#REF!)</f>
        <v>#REF!</v>
      </c>
      <c r="G2982" s="49" t="e">
        <f>IF(#REF!="","",#REF!)</f>
        <v>#REF!</v>
      </c>
      <c r="H2982" s="54" t="e">
        <f>IF(#REF!="","",#REF!)</f>
        <v>#REF!</v>
      </c>
      <c r="I2982" s="385" t="str">
        <f t="shared" si="519"/>
        <v/>
      </c>
      <c r="J2982" s="386"/>
      <c r="K2982" s="387"/>
      <c r="L2982" s="613" t="e">
        <f>IF(#REF!="","",#REF!)</f>
        <v>#REF!</v>
      </c>
      <c r="M2982" s="613"/>
      <c r="N2982" s="613"/>
      <c r="O2982" s="613"/>
      <c r="P2982" s="613"/>
      <c r="Q2982" s="613"/>
      <c r="R2982" s="613"/>
      <c r="S2982" s="614"/>
      <c r="T2982" s="567"/>
      <c r="U2982" s="416"/>
      <c r="V2982" s="666"/>
      <c r="W2982" s="565"/>
      <c r="X2982" s="23" t="e">
        <f t="shared" si="520"/>
        <v>#REF!</v>
      </c>
      <c r="Y2982" s="7">
        <f t="shared" si="521"/>
        <v>2</v>
      </c>
      <c r="Z2982" s="7" t="e">
        <f t="shared" si="522"/>
        <v>#REF!</v>
      </c>
      <c r="AA2982" s="7" t="e">
        <f t="shared" si="523"/>
        <v>#REF!</v>
      </c>
      <c r="AB2982" s="7" t="e">
        <f>IF(I2982=#REF!,1,2)</f>
        <v>#REF!</v>
      </c>
    </row>
    <row r="2983" spans="1:28" s="7" customFormat="1" ht="17.45" customHeight="1" x14ac:dyDescent="0.15">
      <c r="A2983" s="27" t="e">
        <f t="shared" si="524"/>
        <v>#REF!</v>
      </c>
      <c r="B2983" s="623"/>
      <c r="C2983" s="628"/>
      <c r="D2983" s="631"/>
      <c r="E2983" s="523"/>
      <c r="F2983" s="47" t="e">
        <f>IF(#REF!="","",#REF!)</f>
        <v>#REF!</v>
      </c>
      <c r="G2983" s="49" t="e">
        <f>IF(#REF!="","",#REF!)</f>
        <v>#REF!</v>
      </c>
      <c r="H2983" s="54" t="e">
        <f>IF(#REF!="","",#REF!)</f>
        <v>#REF!</v>
      </c>
      <c r="I2983" s="385" t="str">
        <f t="shared" si="519"/>
        <v/>
      </c>
      <c r="J2983" s="386"/>
      <c r="K2983" s="387"/>
      <c r="L2983" s="613" t="e">
        <f>IF(#REF!="","",#REF!)</f>
        <v>#REF!</v>
      </c>
      <c r="M2983" s="613"/>
      <c r="N2983" s="613"/>
      <c r="O2983" s="613"/>
      <c r="P2983" s="613"/>
      <c r="Q2983" s="613"/>
      <c r="R2983" s="613"/>
      <c r="S2983" s="614"/>
      <c r="T2983" s="567"/>
      <c r="U2983" s="416"/>
      <c r="V2983" s="666"/>
      <c r="W2983" s="565"/>
      <c r="X2983" s="23" t="e">
        <f t="shared" si="520"/>
        <v>#REF!</v>
      </c>
      <c r="Y2983" s="7">
        <f t="shared" si="521"/>
        <v>2</v>
      </c>
      <c r="Z2983" s="7" t="e">
        <f t="shared" si="522"/>
        <v>#REF!</v>
      </c>
      <c r="AA2983" s="7" t="e">
        <f t="shared" si="523"/>
        <v>#REF!</v>
      </c>
      <c r="AB2983" s="7" t="e">
        <f>IF(I2983=#REF!,1,2)</f>
        <v>#REF!</v>
      </c>
    </row>
    <row r="2984" spans="1:28" s="7" customFormat="1" ht="17.45" customHeight="1" x14ac:dyDescent="0.15">
      <c r="A2984" s="27" t="e">
        <f t="shared" si="524"/>
        <v>#REF!</v>
      </c>
      <c r="B2984" s="623"/>
      <c r="C2984" s="628"/>
      <c r="D2984" s="631"/>
      <c r="E2984" s="523"/>
      <c r="F2984" s="47" t="e">
        <f>IF(#REF!="","",#REF!)</f>
        <v>#REF!</v>
      </c>
      <c r="G2984" s="49" t="e">
        <f>IF(#REF!="","",#REF!)</f>
        <v>#REF!</v>
      </c>
      <c r="H2984" s="54" t="e">
        <f>IF(#REF!="","",#REF!)</f>
        <v>#REF!</v>
      </c>
      <c r="I2984" s="385" t="str">
        <f t="shared" si="519"/>
        <v/>
      </c>
      <c r="J2984" s="386"/>
      <c r="K2984" s="387"/>
      <c r="L2984" s="613" t="e">
        <f>IF(#REF!="","",#REF!)</f>
        <v>#REF!</v>
      </c>
      <c r="M2984" s="613"/>
      <c r="N2984" s="613"/>
      <c r="O2984" s="613"/>
      <c r="P2984" s="613"/>
      <c r="Q2984" s="613"/>
      <c r="R2984" s="613"/>
      <c r="S2984" s="614"/>
      <c r="T2984" s="567"/>
      <c r="U2984" s="416"/>
      <c r="V2984" s="666"/>
      <c r="W2984" s="565"/>
      <c r="X2984" s="23" t="e">
        <f t="shared" si="520"/>
        <v>#REF!</v>
      </c>
      <c r="Y2984" s="7">
        <f t="shared" si="521"/>
        <v>2</v>
      </c>
      <c r="Z2984" s="7" t="e">
        <f t="shared" si="522"/>
        <v>#REF!</v>
      </c>
      <c r="AA2984" s="7" t="e">
        <f t="shared" si="523"/>
        <v>#REF!</v>
      </c>
      <c r="AB2984" s="7" t="e">
        <f>IF(I2984=#REF!,1,2)</f>
        <v>#REF!</v>
      </c>
    </row>
    <row r="2985" spans="1:28" s="7" customFormat="1" ht="17.45" customHeight="1" x14ac:dyDescent="0.15">
      <c r="A2985" s="27" t="e">
        <f t="shared" si="524"/>
        <v>#REF!</v>
      </c>
      <c r="B2985" s="623"/>
      <c r="C2985" s="628"/>
      <c r="D2985" s="631"/>
      <c r="E2985" s="523"/>
      <c r="F2985" s="47" t="e">
        <f>IF(#REF!="","",#REF!)</f>
        <v>#REF!</v>
      </c>
      <c r="G2985" s="49" t="e">
        <f>IF(#REF!="","",#REF!)</f>
        <v>#REF!</v>
      </c>
      <c r="H2985" s="54" t="e">
        <f>IF(#REF!="","",#REF!)</f>
        <v>#REF!</v>
      </c>
      <c r="I2985" s="385" t="str">
        <f t="shared" si="519"/>
        <v/>
      </c>
      <c r="J2985" s="386"/>
      <c r="K2985" s="387"/>
      <c r="L2985" s="613" t="e">
        <f>IF(#REF!="","",#REF!)</f>
        <v>#REF!</v>
      </c>
      <c r="M2985" s="613"/>
      <c r="N2985" s="613"/>
      <c r="O2985" s="613"/>
      <c r="P2985" s="613"/>
      <c r="Q2985" s="613"/>
      <c r="R2985" s="613"/>
      <c r="S2985" s="614"/>
      <c r="T2985" s="567"/>
      <c r="U2985" s="416"/>
      <c r="V2985" s="666"/>
      <c r="W2985" s="565"/>
      <c r="X2985" s="23" t="e">
        <f t="shared" si="520"/>
        <v>#REF!</v>
      </c>
      <c r="Y2985" s="7">
        <f t="shared" si="521"/>
        <v>2</v>
      </c>
      <c r="Z2985" s="7" t="e">
        <f t="shared" si="522"/>
        <v>#REF!</v>
      </c>
      <c r="AA2985" s="7" t="e">
        <f t="shared" si="523"/>
        <v>#REF!</v>
      </c>
      <c r="AB2985" s="7" t="e">
        <f>IF(I2985=#REF!,1,2)</f>
        <v>#REF!</v>
      </c>
    </row>
    <row r="2986" spans="1:28" s="7" customFormat="1" ht="17.45" customHeight="1" x14ac:dyDescent="0.15">
      <c r="A2986" s="27" t="e">
        <f t="shared" si="524"/>
        <v>#REF!</v>
      </c>
      <c r="B2986" s="623"/>
      <c r="C2986" s="628"/>
      <c r="D2986" s="631"/>
      <c r="E2986" s="523"/>
      <c r="F2986" s="47" t="e">
        <f>IF(#REF!="","",#REF!)</f>
        <v>#REF!</v>
      </c>
      <c r="G2986" s="49" t="e">
        <f>IF(#REF!="","",#REF!)</f>
        <v>#REF!</v>
      </c>
      <c r="H2986" s="54" t="e">
        <f>IF(#REF!="","",#REF!)</f>
        <v>#REF!</v>
      </c>
      <c r="I2986" s="385" t="str">
        <f t="shared" si="519"/>
        <v/>
      </c>
      <c r="J2986" s="386"/>
      <c r="K2986" s="387"/>
      <c r="L2986" s="613" t="e">
        <f>IF(#REF!="","",#REF!)</f>
        <v>#REF!</v>
      </c>
      <c r="M2986" s="613"/>
      <c r="N2986" s="613"/>
      <c r="O2986" s="613"/>
      <c r="P2986" s="613"/>
      <c r="Q2986" s="613"/>
      <c r="R2986" s="613"/>
      <c r="S2986" s="614"/>
      <c r="T2986" s="567"/>
      <c r="U2986" s="416"/>
      <c r="V2986" s="666"/>
      <c r="W2986" s="565"/>
      <c r="X2986" s="23" t="e">
        <f t="shared" si="520"/>
        <v>#REF!</v>
      </c>
      <c r="Y2986" s="7">
        <f t="shared" si="521"/>
        <v>2</v>
      </c>
      <c r="Z2986" s="7" t="e">
        <f t="shared" si="522"/>
        <v>#REF!</v>
      </c>
      <c r="AA2986" s="7" t="e">
        <f t="shared" si="523"/>
        <v>#REF!</v>
      </c>
      <c r="AB2986" s="7" t="e">
        <f>IF(I2986=#REF!,1,2)</f>
        <v>#REF!</v>
      </c>
    </row>
    <row r="2987" spans="1:28" s="7" customFormat="1" ht="17.45" customHeight="1" x14ac:dyDescent="0.15">
      <c r="A2987" s="27" t="e">
        <f t="shared" si="524"/>
        <v>#REF!</v>
      </c>
      <c r="B2987" s="623"/>
      <c r="C2987" s="628"/>
      <c r="D2987" s="631"/>
      <c r="E2987" s="523"/>
      <c r="F2987" s="47" t="e">
        <f>IF(#REF!="","",#REF!)</f>
        <v>#REF!</v>
      </c>
      <c r="G2987" s="49" t="e">
        <f>IF(#REF!="","",#REF!)</f>
        <v>#REF!</v>
      </c>
      <c r="H2987" s="54" t="e">
        <f>IF(#REF!="","",#REF!)</f>
        <v>#REF!</v>
      </c>
      <c r="I2987" s="385" t="str">
        <f t="shared" si="519"/>
        <v/>
      </c>
      <c r="J2987" s="386"/>
      <c r="K2987" s="387"/>
      <c r="L2987" s="613" t="e">
        <f>IF(#REF!="","",#REF!)</f>
        <v>#REF!</v>
      </c>
      <c r="M2987" s="613"/>
      <c r="N2987" s="613"/>
      <c r="O2987" s="613"/>
      <c r="P2987" s="613"/>
      <c r="Q2987" s="613"/>
      <c r="R2987" s="613"/>
      <c r="S2987" s="614"/>
      <c r="T2987" s="567"/>
      <c r="U2987" s="416"/>
      <c r="V2987" s="666"/>
      <c r="W2987" s="565"/>
      <c r="X2987" s="23" t="e">
        <f t="shared" si="520"/>
        <v>#REF!</v>
      </c>
      <c r="Y2987" s="7">
        <f t="shared" si="521"/>
        <v>2</v>
      </c>
      <c r="Z2987" s="7" t="e">
        <f t="shared" si="522"/>
        <v>#REF!</v>
      </c>
      <c r="AA2987" s="7" t="e">
        <f t="shared" si="523"/>
        <v>#REF!</v>
      </c>
      <c r="AB2987" s="7" t="e">
        <f>IF(I2987=#REF!,1,2)</f>
        <v>#REF!</v>
      </c>
    </row>
    <row r="2988" spans="1:28" s="7" customFormat="1" ht="17.45" customHeight="1" x14ac:dyDescent="0.15">
      <c r="A2988" s="27" t="e">
        <f t="shared" si="524"/>
        <v>#REF!</v>
      </c>
      <c r="B2988" s="623"/>
      <c r="C2988" s="628"/>
      <c r="D2988" s="631"/>
      <c r="E2988" s="523"/>
      <c r="F2988" s="47" t="e">
        <f>IF(#REF!="","",#REF!)</f>
        <v>#REF!</v>
      </c>
      <c r="G2988" s="49" t="e">
        <f>IF(#REF!="","",#REF!)</f>
        <v>#REF!</v>
      </c>
      <c r="H2988" s="54" t="e">
        <f>IF(#REF!="","",#REF!)</f>
        <v>#REF!</v>
      </c>
      <c r="I2988" s="385" t="str">
        <f t="shared" si="519"/>
        <v/>
      </c>
      <c r="J2988" s="386"/>
      <c r="K2988" s="387"/>
      <c r="L2988" s="613" t="e">
        <f>IF(#REF!="","",#REF!)</f>
        <v>#REF!</v>
      </c>
      <c r="M2988" s="613"/>
      <c r="N2988" s="613"/>
      <c r="O2988" s="613"/>
      <c r="P2988" s="613"/>
      <c r="Q2988" s="613"/>
      <c r="R2988" s="613"/>
      <c r="S2988" s="614"/>
      <c r="T2988" s="567"/>
      <c r="U2988" s="416"/>
      <c r="V2988" s="666"/>
      <c r="W2988" s="565"/>
      <c r="X2988" s="23" t="e">
        <f t="shared" si="520"/>
        <v>#REF!</v>
      </c>
      <c r="Y2988" s="7">
        <f t="shared" si="521"/>
        <v>2</v>
      </c>
      <c r="Z2988" s="7" t="e">
        <f t="shared" si="522"/>
        <v>#REF!</v>
      </c>
      <c r="AA2988" s="7" t="e">
        <f t="shared" si="523"/>
        <v>#REF!</v>
      </c>
      <c r="AB2988" s="7" t="e">
        <f>IF(I2988=#REF!,1,2)</f>
        <v>#REF!</v>
      </c>
    </row>
    <row r="2989" spans="1:28" s="7" customFormat="1" ht="17.45" customHeight="1" x14ac:dyDescent="0.15">
      <c r="A2989" s="27" t="e">
        <f t="shared" si="524"/>
        <v>#REF!</v>
      </c>
      <c r="B2989" s="623"/>
      <c r="C2989" s="628"/>
      <c r="D2989" s="631"/>
      <c r="E2989" s="523"/>
      <c r="F2989" s="47" t="e">
        <f>IF(#REF!="","",#REF!)</f>
        <v>#REF!</v>
      </c>
      <c r="G2989" s="49" t="e">
        <f>IF(#REF!="","",#REF!)</f>
        <v>#REF!</v>
      </c>
      <c r="H2989" s="54" t="e">
        <f>IF(#REF!="","",#REF!)</f>
        <v>#REF!</v>
      </c>
      <c r="I2989" s="385" t="str">
        <f t="shared" si="519"/>
        <v/>
      </c>
      <c r="J2989" s="386"/>
      <c r="K2989" s="387"/>
      <c r="L2989" s="613" t="e">
        <f>IF(#REF!="","",#REF!)</f>
        <v>#REF!</v>
      </c>
      <c r="M2989" s="613"/>
      <c r="N2989" s="613"/>
      <c r="O2989" s="613"/>
      <c r="P2989" s="613"/>
      <c r="Q2989" s="613"/>
      <c r="R2989" s="613"/>
      <c r="S2989" s="614"/>
      <c r="T2989" s="567"/>
      <c r="U2989" s="416"/>
      <c r="V2989" s="666"/>
      <c r="W2989" s="565"/>
      <c r="X2989" s="23" t="e">
        <f t="shared" si="520"/>
        <v>#REF!</v>
      </c>
      <c r="Y2989" s="7">
        <f t="shared" si="521"/>
        <v>2</v>
      </c>
      <c r="Z2989" s="7" t="e">
        <f t="shared" si="522"/>
        <v>#REF!</v>
      </c>
      <c r="AA2989" s="7" t="e">
        <f t="shared" si="523"/>
        <v>#REF!</v>
      </c>
      <c r="AB2989" s="7" t="e">
        <f>IF(I2989=#REF!,1,2)</f>
        <v>#REF!</v>
      </c>
    </row>
    <row r="2990" spans="1:28" s="7" customFormat="1" ht="17.45" customHeight="1" x14ac:dyDescent="0.15">
      <c r="A2990" s="27" t="e">
        <f t="shared" si="524"/>
        <v>#REF!</v>
      </c>
      <c r="B2990" s="623"/>
      <c r="C2990" s="628"/>
      <c r="D2990" s="631"/>
      <c r="E2990" s="523"/>
      <c r="F2990" s="47" t="e">
        <f>IF(#REF!="","",#REF!)</f>
        <v>#REF!</v>
      </c>
      <c r="G2990" s="49" t="e">
        <f>IF(#REF!="","",#REF!)</f>
        <v>#REF!</v>
      </c>
      <c r="H2990" s="54" t="e">
        <f>IF(#REF!="","",#REF!)</f>
        <v>#REF!</v>
      </c>
      <c r="I2990" s="385" t="str">
        <f t="shared" si="519"/>
        <v/>
      </c>
      <c r="J2990" s="386"/>
      <c r="K2990" s="387"/>
      <c r="L2990" s="613" t="e">
        <f>IF(#REF!="","",#REF!)</f>
        <v>#REF!</v>
      </c>
      <c r="M2990" s="613"/>
      <c r="N2990" s="613"/>
      <c r="O2990" s="613"/>
      <c r="P2990" s="613"/>
      <c r="Q2990" s="613"/>
      <c r="R2990" s="613"/>
      <c r="S2990" s="614"/>
      <c r="T2990" s="567"/>
      <c r="U2990" s="416"/>
      <c r="V2990" s="666"/>
      <c r="W2990" s="565"/>
      <c r="X2990" s="23" t="e">
        <f t="shared" si="520"/>
        <v>#REF!</v>
      </c>
      <c r="Y2990" s="7">
        <f t="shared" si="521"/>
        <v>2</v>
      </c>
      <c r="Z2990" s="7" t="e">
        <f t="shared" si="522"/>
        <v>#REF!</v>
      </c>
      <c r="AA2990" s="7" t="e">
        <f t="shared" si="523"/>
        <v>#REF!</v>
      </c>
      <c r="AB2990" s="7" t="e">
        <f>IF(I2990=#REF!,1,2)</f>
        <v>#REF!</v>
      </c>
    </row>
    <row r="2991" spans="1:28" s="7" customFormat="1" ht="17.45" customHeight="1" x14ac:dyDescent="0.15">
      <c r="A2991" s="27" t="e">
        <f t="shared" si="524"/>
        <v>#REF!</v>
      </c>
      <c r="B2991" s="623"/>
      <c r="C2991" s="628"/>
      <c r="D2991" s="631"/>
      <c r="E2991" s="523"/>
      <c r="F2991" s="47" t="e">
        <f>IF(#REF!="","",#REF!)</f>
        <v>#REF!</v>
      </c>
      <c r="G2991" s="49" t="e">
        <f>IF(#REF!="","",#REF!)</f>
        <v>#REF!</v>
      </c>
      <c r="H2991" s="54" t="e">
        <f>IF(#REF!="","",#REF!)</f>
        <v>#REF!</v>
      </c>
      <c r="I2991" s="385" t="str">
        <f t="shared" si="519"/>
        <v/>
      </c>
      <c r="J2991" s="386"/>
      <c r="K2991" s="387"/>
      <c r="L2991" s="613" t="e">
        <f>IF(#REF!="","",#REF!)</f>
        <v>#REF!</v>
      </c>
      <c r="M2991" s="613"/>
      <c r="N2991" s="613"/>
      <c r="O2991" s="613"/>
      <c r="P2991" s="613"/>
      <c r="Q2991" s="613"/>
      <c r="R2991" s="613"/>
      <c r="S2991" s="614"/>
      <c r="T2991" s="567"/>
      <c r="U2991" s="416"/>
      <c r="V2991" s="666"/>
      <c r="W2991" s="565"/>
      <c r="X2991" s="23" t="e">
        <f t="shared" si="520"/>
        <v>#REF!</v>
      </c>
      <c r="Y2991" s="7">
        <f t="shared" si="521"/>
        <v>2</v>
      </c>
      <c r="Z2991" s="7" t="e">
        <f t="shared" si="522"/>
        <v>#REF!</v>
      </c>
      <c r="AA2991" s="7" t="e">
        <f t="shared" si="523"/>
        <v>#REF!</v>
      </c>
      <c r="AB2991" s="7" t="e">
        <f>IF(I2991=#REF!,1,2)</f>
        <v>#REF!</v>
      </c>
    </row>
    <row r="2992" spans="1:28" s="7" customFormat="1" ht="17.45" customHeight="1" x14ac:dyDescent="0.15">
      <c r="A2992" s="27" t="e">
        <f t="shared" si="524"/>
        <v>#REF!</v>
      </c>
      <c r="B2992" s="623"/>
      <c r="C2992" s="628"/>
      <c r="D2992" s="631"/>
      <c r="E2992" s="523"/>
      <c r="F2992" s="47" t="e">
        <f>IF(#REF!="","",#REF!)</f>
        <v>#REF!</v>
      </c>
      <c r="G2992" s="49" t="e">
        <f>IF(#REF!="","",#REF!)</f>
        <v>#REF!</v>
      </c>
      <c r="H2992" s="54" t="e">
        <f>IF(#REF!="","",#REF!)</f>
        <v>#REF!</v>
      </c>
      <c r="I2992" s="385" t="str">
        <f t="shared" si="519"/>
        <v/>
      </c>
      <c r="J2992" s="386"/>
      <c r="K2992" s="387"/>
      <c r="L2992" s="613" t="e">
        <f>IF(#REF!="","",#REF!)</f>
        <v>#REF!</v>
      </c>
      <c r="M2992" s="613"/>
      <c r="N2992" s="613"/>
      <c r="O2992" s="613"/>
      <c r="P2992" s="613"/>
      <c r="Q2992" s="613"/>
      <c r="R2992" s="613"/>
      <c r="S2992" s="614"/>
      <c r="T2992" s="567"/>
      <c r="U2992" s="416"/>
      <c r="V2992" s="666"/>
      <c r="W2992" s="565"/>
      <c r="X2992" s="23" t="e">
        <f t="shared" si="520"/>
        <v>#REF!</v>
      </c>
      <c r="Y2992" s="7">
        <f t="shared" si="521"/>
        <v>2</v>
      </c>
      <c r="Z2992" s="7" t="e">
        <f t="shared" si="522"/>
        <v>#REF!</v>
      </c>
      <c r="AA2992" s="7" t="e">
        <f t="shared" si="523"/>
        <v>#REF!</v>
      </c>
      <c r="AB2992" s="7" t="e">
        <f>IF(I2992=#REF!,1,2)</f>
        <v>#REF!</v>
      </c>
    </row>
    <row r="2993" spans="1:30" s="7" customFormat="1" ht="17.45" customHeight="1" x14ac:dyDescent="0.15">
      <c r="A2993" s="27" t="e">
        <f t="shared" si="524"/>
        <v>#REF!</v>
      </c>
      <c r="B2993" s="623"/>
      <c r="C2993" s="628"/>
      <c r="D2993" s="631"/>
      <c r="E2993" s="523"/>
      <c r="F2993" s="47" t="e">
        <f>IF(#REF!="","",#REF!)</f>
        <v>#REF!</v>
      </c>
      <c r="G2993" s="49" t="e">
        <f>IF(#REF!="","",#REF!)</f>
        <v>#REF!</v>
      </c>
      <c r="H2993" s="54" t="e">
        <f>IF(#REF!="","",#REF!)</f>
        <v>#REF!</v>
      </c>
      <c r="I2993" s="385" t="str">
        <f t="shared" si="519"/>
        <v/>
      </c>
      <c r="J2993" s="386"/>
      <c r="K2993" s="387"/>
      <c r="L2993" s="613" t="e">
        <f>IF(#REF!="","",#REF!)</f>
        <v>#REF!</v>
      </c>
      <c r="M2993" s="613"/>
      <c r="N2993" s="613"/>
      <c r="O2993" s="613"/>
      <c r="P2993" s="613"/>
      <c r="Q2993" s="613"/>
      <c r="R2993" s="613"/>
      <c r="S2993" s="614"/>
      <c r="T2993" s="567"/>
      <c r="U2993" s="416"/>
      <c r="V2993" s="666"/>
      <c r="W2993" s="565"/>
      <c r="X2993" s="23" t="e">
        <f t="shared" si="520"/>
        <v>#REF!</v>
      </c>
      <c r="Y2993" s="7">
        <f t="shared" si="521"/>
        <v>2</v>
      </c>
      <c r="Z2993" s="7" t="e">
        <f t="shared" si="522"/>
        <v>#REF!</v>
      </c>
      <c r="AA2993" s="7" t="e">
        <f t="shared" si="523"/>
        <v>#REF!</v>
      </c>
      <c r="AB2993" s="7" t="e">
        <f>IF(I2993=#REF!,1,2)</f>
        <v>#REF!</v>
      </c>
    </row>
    <row r="2994" spans="1:30" s="7" customFormat="1" ht="17.45" customHeight="1" thickBot="1" x14ac:dyDescent="0.2">
      <c r="A2994" s="27" t="e">
        <f t="shared" si="524"/>
        <v>#REF!</v>
      </c>
      <c r="B2994" s="623"/>
      <c r="C2994" s="628"/>
      <c r="D2994" s="631"/>
      <c r="E2994" s="523"/>
      <c r="F2994" s="47" t="e">
        <f>IF(#REF!="","",#REF!)</f>
        <v>#REF!</v>
      </c>
      <c r="G2994" s="49" t="e">
        <f>IF(#REF!="","",#REF!)</f>
        <v>#REF!</v>
      </c>
      <c r="H2994" s="54" t="e">
        <f>IF(#REF!="","",#REF!)</f>
        <v>#REF!</v>
      </c>
      <c r="I2994" s="385" t="str">
        <f t="shared" si="519"/>
        <v/>
      </c>
      <c r="J2994" s="386"/>
      <c r="K2994" s="387"/>
      <c r="L2994" s="613" t="e">
        <f>IF(#REF!="","",#REF!)</f>
        <v>#REF!</v>
      </c>
      <c r="M2994" s="613"/>
      <c r="N2994" s="613"/>
      <c r="O2994" s="613"/>
      <c r="P2994" s="613"/>
      <c r="Q2994" s="613"/>
      <c r="R2994" s="613"/>
      <c r="S2994" s="614"/>
      <c r="T2994" s="668"/>
      <c r="U2994" s="416"/>
      <c r="V2994" s="666"/>
      <c r="W2994" s="565"/>
      <c r="X2994" s="23" t="e">
        <f t="shared" si="520"/>
        <v>#REF!</v>
      </c>
      <c r="Y2994" s="7">
        <f t="shared" si="521"/>
        <v>2</v>
      </c>
      <c r="Z2994" s="7" t="e">
        <f t="shared" si="522"/>
        <v>#REF!</v>
      </c>
      <c r="AA2994" s="7" t="e">
        <f t="shared" si="523"/>
        <v>#REF!</v>
      </c>
      <c r="AB2994" s="7" t="e">
        <f>IF(I2994=#REF!,1,2)</f>
        <v>#REF!</v>
      </c>
    </row>
    <row r="2995" spans="1:30" s="7" customFormat="1" ht="36" customHeight="1" thickBot="1" x14ac:dyDescent="0.2">
      <c r="A2995" s="13"/>
      <c r="B2995" s="623"/>
      <c r="C2995" s="628"/>
      <c r="D2995" s="631"/>
      <c r="E2995" s="508" t="s">
        <v>240</v>
      </c>
      <c r="F2995" s="511" t="s">
        <v>206</v>
      </c>
      <c r="G2995" s="435"/>
      <c r="H2995" s="434" t="s">
        <v>207</v>
      </c>
      <c r="I2995" s="435"/>
      <c r="J2995" s="435"/>
      <c r="K2995" s="435"/>
      <c r="L2995" s="436" t="s">
        <v>208</v>
      </c>
      <c r="M2995" s="436"/>
      <c r="N2995" s="436"/>
      <c r="O2995" s="669" t="s">
        <v>209</v>
      </c>
      <c r="P2995" s="670"/>
      <c r="Q2995" s="512" t="s">
        <v>210</v>
      </c>
      <c r="R2995" s="38" t="s">
        <v>206</v>
      </c>
      <c r="S2995" s="39" t="s">
        <v>202</v>
      </c>
      <c r="T2995" s="44" t="s">
        <v>211</v>
      </c>
      <c r="U2995" s="416"/>
      <c r="V2995" s="666"/>
      <c r="W2995" s="565"/>
      <c r="X2995" s="28"/>
      <c r="Y2995" s="21" t="s">
        <v>212</v>
      </c>
      <c r="Z2995" s="21" t="s">
        <v>210</v>
      </c>
      <c r="AB2995" s="45" t="s">
        <v>213</v>
      </c>
      <c r="AC2995" s="45" t="s">
        <v>214</v>
      </c>
      <c r="AD2995" s="22"/>
    </row>
    <row r="2996" spans="1:30" s="7" customFormat="1" ht="15" customHeight="1" x14ac:dyDescent="0.15">
      <c r="A2996" s="29"/>
      <c r="B2996" s="623"/>
      <c r="C2996" s="628"/>
      <c r="D2996" s="631"/>
      <c r="E2996" s="509"/>
      <c r="F2996" s="515" t="e">
        <f>IF(#REF!="","",#REF!)</f>
        <v>#REF!</v>
      </c>
      <c r="G2996" s="516"/>
      <c r="H2996" s="439" t="e">
        <f>IF(#REF!="","",#REF!)</f>
        <v>#REF!</v>
      </c>
      <c r="I2996" s="440"/>
      <c r="J2996" s="440"/>
      <c r="K2996" s="440"/>
      <c r="L2996" s="441" t="e">
        <f>IF(#REF!="","",#REF!)</f>
        <v>#REF!</v>
      </c>
      <c r="M2996" s="442"/>
      <c r="N2996" s="442"/>
      <c r="O2996" s="443" t="e">
        <f>SUM($L2996:$N2998)</f>
        <v>#REF!</v>
      </c>
      <c r="P2996" s="444"/>
      <c r="Q2996" s="513"/>
      <c r="R2996" s="42" t="e">
        <f>IF(#REF!="","",#REF!)</f>
        <v>#REF!</v>
      </c>
      <c r="S2996" s="40" t="e">
        <f>IF(#REF!="","",#REF!)</f>
        <v>#REF!</v>
      </c>
      <c r="T2996" s="617" t="e">
        <f>SUM($S2996:$S2998)</f>
        <v>#REF!</v>
      </c>
      <c r="U2996" s="416"/>
      <c r="V2996" s="666"/>
      <c r="W2996" s="565"/>
      <c r="X2996" s="23" t="e">
        <f>IF(OR(Y2996=2,Z2996=2,AB2996=2,AC2996=2),"入力不備あり","")</f>
        <v>#REF!</v>
      </c>
      <c r="Y2996" s="41" t="e">
        <f>IF(AND(F2996="",H2996="",L2996=""),"",IF(AND(F2996&lt;&gt;"",F2996&gt;0,L2996&lt;&gt;"",L2996&gt;0,H2996="○"),"",2))</f>
        <v>#REF!</v>
      </c>
      <c r="Z2996" s="41" t="e">
        <f>IF(AND(R2996="",S2996=""),"",IF(AND(R2996&gt;0,R2996&lt;&gt;"",S2996&gt;0,S2996&lt;&gt;""),"",2))</f>
        <v>#REF!</v>
      </c>
      <c r="AA2996" s="30"/>
      <c r="AB2996" s="7" t="e">
        <f>IF(AND(O2996=0,#REF!=0),"",IF(O2996=#REF!,1,2))</f>
        <v>#REF!</v>
      </c>
      <c r="AC2996" s="7" t="e">
        <f>IF(AND(T2996=0,#REF!=0),"",IF(T2996=#REF!,1,2))</f>
        <v>#REF!</v>
      </c>
    </row>
    <row r="2997" spans="1:30" s="7" customFormat="1" ht="15" customHeight="1" x14ac:dyDescent="0.15">
      <c r="A2997" s="29"/>
      <c r="B2997" s="623"/>
      <c r="C2997" s="628"/>
      <c r="D2997" s="631"/>
      <c r="E2997" s="509"/>
      <c r="F2997" s="500" t="e">
        <f>IF(#REF!="","",#REF!)</f>
        <v>#REF!</v>
      </c>
      <c r="G2997" s="501"/>
      <c r="H2997" s="448" t="e">
        <f>IF(#REF!="","",#REF!)</f>
        <v>#REF!</v>
      </c>
      <c r="I2997" s="449"/>
      <c r="J2997" s="449"/>
      <c r="K2997" s="449"/>
      <c r="L2997" s="450" t="e">
        <f>IF(#REF!="","",#REF!)</f>
        <v>#REF!</v>
      </c>
      <c r="M2997" s="451"/>
      <c r="N2997" s="451"/>
      <c r="O2997" s="445"/>
      <c r="P2997" s="444"/>
      <c r="Q2997" s="513"/>
      <c r="R2997" s="42" t="e">
        <f>IF(#REF!="","",#REF!)</f>
        <v>#REF!</v>
      </c>
      <c r="S2997" s="40" t="e">
        <f>IF(#REF!="","",#REF!)</f>
        <v>#REF!</v>
      </c>
      <c r="T2997" s="618"/>
      <c r="U2997" s="416"/>
      <c r="V2997" s="666"/>
      <c r="W2997" s="565"/>
      <c r="X2997" s="23" t="e">
        <f>IF(OR(Y2997=2,Z2997=2),"入力不備あり","")</f>
        <v>#REF!</v>
      </c>
      <c r="Y2997" s="41" t="e">
        <f>IF(AND(F2997="",H2997="",L2997=""),"",IF(AND(F2997&lt;&gt;"",F2997&gt;0,L2997&lt;&gt;"",L2997&gt;0,H2997="○"),"",2))</f>
        <v>#REF!</v>
      </c>
      <c r="Z2997" s="41" t="e">
        <f t="shared" ref="Z2997:Z2998" si="525">IF(AND(R2997="",S2997=""),"",IF(AND(R2997&gt;0,R2997&lt;&gt;"",S2997&gt;0,S2997&lt;&gt;""),"",2))</f>
        <v>#REF!</v>
      </c>
      <c r="AA2997" s="30"/>
    </row>
    <row r="2998" spans="1:30" s="7" customFormat="1" ht="15" customHeight="1" thickBot="1" x14ac:dyDescent="0.2">
      <c r="A2998" s="29"/>
      <c r="B2998" s="623"/>
      <c r="C2998" s="628"/>
      <c r="D2998" s="631"/>
      <c r="E2998" s="615"/>
      <c r="F2998" s="620" t="e">
        <f>IF(#REF!="","",#REF!)</f>
        <v>#REF!</v>
      </c>
      <c r="G2998" s="621"/>
      <c r="H2998" s="640" t="e">
        <f>IF(#REF!="","",#REF!)</f>
        <v>#REF!</v>
      </c>
      <c r="I2998" s="641"/>
      <c r="J2998" s="641"/>
      <c r="K2998" s="641"/>
      <c r="L2998" s="642" t="e">
        <f>IF(#REF!="","",#REF!)</f>
        <v>#REF!</v>
      </c>
      <c r="M2998" s="643"/>
      <c r="N2998" s="643"/>
      <c r="O2998" s="663"/>
      <c r="P2998" s="664"/>
      <c r="Q2998" s="616"/>
      <c r="R2998" s="59" t="e">
        <f>IF(#REF!="","",#REF!)</f>
        <v>#REF!</v>
      </c>
      <c r="S2998" s="60" t="e">
        <f>IF(#REF!="","",#REF!)</f>
        <v>#REF!</v>
      </c>
      <c r="T2998" s="619"/>
      <c r="U2998" s="416"/>
      <c r="V2998" s="666"/>
      <c r="W2998" s="565"/>
      <c r="X2998" s="23" t="e">
        <f>IF(OR(Y2998=2,Z2998=2),"入力不備あり","")</f>
        <v>#REF!</v>
      </c>
      <c r="Y2998" s="41" t="e">
        <f>IF(AND(F2998="",H2998="",L2998=""),"",IF(AND(F2998&lt;&gt;"",F2998&gt;0,L2998&lt;&gt;"",L2998&gt;0,H2998="○"),"",2))</f>
        <v>#REF!</v>
      </c>
      <c r="Z2998" s="41" t="e">
        <f t="shared" si="525"/>
        <v>#REF!</v>
      </c>
      <c r="AA2998" s="30"/>
    </row>
    <row r="2999" spans="1:30" s="7" customFormat="1" ht="27.6" customHeight="1" x14ac:dyDescent="0.15">
      <c r="A2999" s="320"/>
      <c r="B2999" s="624"/>
      <c r="C2999" s="326" t="s">
        <v>215</v>
      </c>
      <c r="D2999" s="327"/>
      <c r="E2999" s="608" t="e">
        <f>IF(#REF!="","",#REF!)</f>
        <v>#REF!</v>
      </c>
      <c r="F2999" s="609"/>
      <c r="G2999" s="609"/>
      <c r="H2999" s="609"/>
      <c r="I2999" s="609"/>
      <c r="J2999" s="609"/>
      <c r="K2999" s="609"/>
      <c r="L2999" s="609"/>
      <c r="M2999" s="609"/>
      <c r="N2999" s="609"/>
      <c r="O2999" s="609"/>
      <c r="P2999" s="609"/>
      <c r="Q2999" s="609"/>
      <c r="R2999" s="609"/>
      <c r="S2999" s="609"/>
      <c r="T2999" s="609"/>
      <c r="U2999" s="609"/>
      <c r="V2999" s="609"/>
      <c r="W2999" s="610"/>
    </row>
    <row r="3000" spans="1:30" s="7" customFormat="1" ht="27.6" customHeight="1" thickBot="1" x14ac:dyDescent="0.2">
      <c r="A3000" s="320"/>
      <c r="B3000" s="624"/>
      <c r="C3000" s="326" t="s">
        <v>216</v>
      </c>
      <c r="D3000" s="327"/>
      <c r="E3000" s="608" t="e">
        <f>IF(#REF!="","",#REF!)</f>
        <v>#REF!</v>
      </c>
      <c r="F3000" s="609"/>
      <c r="G3000" s="609"/>
      <c r="H3000" s="609"/>
      <c r="I3000" s="609"/>
      <c r="J3000" s="609"/>
      <c r="K3000" s="609"/>
      <c r="L3000" s="609"/>
      <c r="M3000" s="609"/>
      <c r="N3000" s="609"/>
      <c r="O3000" s="609"/>
      <c r="P3000" s="609"/>
      <c r="Q3000" s="609"/>
      <c r="R3000" s="611"/>
      <c r="S3000" s="611"/>
      <c r="T3000" s="611"/>
      <c r="U3000" s="611"/>
      <c r="V3000" s="611"/>
      <c r="W3000" s="612"/>
    </row>
    <row r="3001" spans="1:30" s="7" customFormat="1" ht="18.600000000000001" customHeight="1" x14ac:dyDescent="0.15">
      <c r="A3001" s="320"/>
      <c r="B3001" s="624"/>
      <c r="C3001" s="332" t="s">
        <v>217</v>
      </c>
      <c r="D3001" s="333"/>
      <c r="E3001" s="333"/>
      <c r="F3001" s="334"/>
      <c r="G3001" s="377" t="s">
        <v>218</v>
      </c>
      <c r="H3001" s="378"/>
      <c r="I3001" s="378"/>
      <c r="J3001" s="378"/>
      <c r="K3001" s="378"/>
      <c r="L3001" s="378"/>
      <c r="M3001" s="378"/>
      <c r="N3001" s="378"/>
      <c r="O3001" s="378"/>
      <c r="P3001" s="378"/>
      <c r="Q3001" s="378"/>
      <c r="R3001" s="389" t="e">
        <f>IF(X3001&lt;&gt;"","","【入力内容確認欄】以下を確認し【作業用】事業計画書(間接)シートを修正願います。")</f>
        <v>#REF!</v>
      </c>
      <c r="S3001" s="632"/>
      <c r="T3001" s="632"/>
      <c r="U3001" s="632"/>
      <c r="V3001" s="632"/>
      <c r="W3001" s="633"/>
      <c r="X3001" s="68" t="e">
        <f>IF(AND(R3004="",R3005="",R3006="",R3007="",R3008="",R3009=""),"左の市区町村に係る入力が完了しました。今一度、記載内容をご確認ください。","")</f>
        <v>#REF!</v>
      </c>
    </row>
    <row r="3002" spans="1:30" s="7" customFormat="1" ht="9" customHeight="1" x14ac:dyDescent="0.15">
      <c r="A3002" s="320"/>
      <c r="B3002" s="624"/>
      <c r="C3002" s="335"/>
      <c r="D3002" s="336"/>
      <c r="E3002" s="336"/>
      <c r="F3002" s="337"/>
      <c r="G3002" s="379"/>
      <c r="H3002" s="380"/>
      <c r="I3002" s="380"/>
      <c r="J3002" s="380"/>
      <c r="K3002" s="380"/>
      <c r="L3002" s="380"/>
      <c r="M3002" s="380"/>
      <c r="N3002" s="380"/>
      <c r="O3002" s="380"/>
      <c r="P3002" s="380"/>
      <c r="Q3002" s="380"/>
      <c r="R3002" s="634"/>
      <c r="S3002" s="635"/>
      <c r="T3002" s="635"/>
      <c r="U3002" s="635"/>
      <c r="V3002" s="635"/>
      <c r="W3002" s="636"/>
    </row>
    <row r="3003" spans="1:30" s="7" customFormat="1" ht="9" customHeight="1" thickBot="1" x14ac:dyDescent="0.2">
      <c r="A3003" s="320"/>
      <c r="B3003" s="624"/>
      <c r="C3003" s="335"/>
      <c r="D3003" s="336"/>
      <c r="E3003" s="336"/>
      <c r="F3003" s="337"/>
      <c r="G3003" s="381"/>
      <c r="H3003" s="382"/>
      <c r="I3003" s="382"/>
      <c r="J3003" s="382"/>
      <c r="K3003" s="382"/>
      <c r="L3003" s="382"/>
      <c r="M3003" s="382"/>
      <c r="N3003" s="382"/>
      <c r="O3003" s="382"/>
      <c r="P3003" s="382"/>
      <c r="Q3003" s="382"/>
      <c r="R3003" s="637"/>
      <c r="S3003" s="638"/>
      <c r="T3003" s="638"/>
      <c r="U3003" s="638"/>
      <c r="V3003" s="638"/>
      <c r="W3003" s="639"/>
    </row>
    <row r="3004" spans="1:30" s="7" customFormat="1" ht="17.45" customHeight="1" x14ac:dyDescent="0.15">
      <c r="A3004" s="320"/>
      <c r="B3004" s="624"/>
      <c r="C3004" s="335"/>
      <c r="D3004" s="336"/>
      <c r="E3004" s="336"/>
      <c r="F3004" s="337"/>
      <c r="G3004" s="398" t="e">
        <f>IF(#REF!="","",#REF!)</f>
        <v>#REF!</v>
      </c>
      <c r="H3004" s="399"/>
      <c r="I3004" s="399"/>
      <c r="J3004" s="399"/>
      <c r="K3004" s="399"/>
      <c r="L3004" s="399"/>
      <c r="M3004" s="399"/>
      <c r="N3004" s="399"/>
      <c r="O3004" s="399"/>
      <c r="P3004" s="399"/>
      <c r="Q3004" s="399"/>
      <c r="R3004" s="646" t="e" cm="1">
        <f t="array" ref="R3004">IF(AND(X2973:X2998="",A2975:A2998=""),"","・報酬・期末勤勉手当・交通費・合計額・都道府県/国の補助金額のいずれかに不備あり。")</f>
        <v>#REF!</v>
      </c>
      <c r="S3004" s="647"/>
      <c r="T3004" s="647"/>
      <c r="U3004" s="647"/>
      <c r="V3004" s="647"/>
      <c r="W3004" s="648"/>
    </row>
    <row r="3005" spans="1:30" s="7" customFormat="1" ht="17.45" customHeight="1" x14ac:dyDescent="0.15">
      <c r="A3005" s="320"/>
      <c r="B3005" s="624"/>
      <c r="C3005" s="335"/>
      <c r="D3005" s="336"/>
      <c r="E3005" s="336"/>
      <c r="F3005" s="337"/>
      <c r="G3005" s="374" t="s">
        <v>219</v>
      </c>
      <c r="H3005" s="388"/>
      <c r="I3005" s="388"/>
      <c r="J3005" s="388"/>
      <c r="K3005" s="388"/>
      <c r="L3005" s="388"/>
      <c r="M3005" s="388"/>
      <c r="N3005" s="388"/>
      <c r="O3005" s="388"/>
      <c r="P3005" s="388"/>
      <c r="Q3005" s="388"/>
      <c r="R3005" s="367" t="str">
        <f>IF(A2971="市町村名×","・【C列】市区町村名：未入力または不備あり。","")</f>
        <v>・【C列】市区町村名：未入力または不備あり。</v>
      </c>
      <c r="S3005" s="644"/>
      <c r="T3005" s="644"/>
      <c r="U3005" s="644"/>
      <c r="V3005" s="644"/>
      <c r="W3005" s="645"/>
    </row>
    <row r="3006" spans="1:30" s="7" customFormat="1" ht="17.45" customHeight="1" x14ac:dyDescent="0.15">
      <c r="A3006" s="320"/>
      <c r="B3006" s="624"/>
      <c r="C3006" s="338"/>
      <c r="D3006" s="339"/>
      <c r="E3006" s="339"/>
      <c r="F3006" s="340"/>
      <c r="G3006" s="364" t="e">
        <f>IF(#REF!="","",#REF!)</f>
        <v>#REF!</v>
      </c>
      <c r="H3006" s="365"/>
      <c r="I3006" s="365"/>
      <c r="J3006" s="366"/>
      <c r="K3006" s="366"/>
      <c r="L3006" s="366"/>
      <c r="M3006" s="366"/>
      <c r="N3006" s="366"/>
      <c r="O3006" s="366"/>
      <c r="P3006" s="366"/>
      <c r="Q3006" s="366"/>
      <c r="R3006" s="367" t="e">
        <f>IF(OR(AF2975=2,NOT(AND(V2973&gt;0.3*U2973,V2973&lt;0.4*U2973,V2973&gt;=W2973))),"・【V列】都道府県補助額：未入力または不備あり。","")</f>
        <v>#REF!</v>
      </c>
      <c r="S3006" s="644"/>
      <c r="T3006" s="644"/>
      <c r="U3006" s="644"/>
      <c r="V3006" s="644"/>
      <c r="W3006" s="645"/>
    </row>
    <row r="3007" spans="1:30" s="7" customFormat="1" ht="17.45" customHeight="1" x14ac:dyDescent="0.15">
      <c r="A3007" s="320"/>
      <c r="B3007" s="624"/>
      <c r="C3007" s="348" t="s">
        <v>241</v>
      </c>
      <c r="D3007" s="349"/>
      <c r="E3007" s="349"/>
      <c r="F3007" s="350"/>
      <c r="G3007" s="372" t="s">
        <v>221</v>
      </c>
      <c r="H3007" s="373"/>
      <c r="I3007" s="373"/>
      <c r="J3007" s="372" t="s">
        <v>222</v>
      </c>
      <c r="K3007" s="373"/>
      <c r="L3007" s="373"/>
      <c r="M3007" s="373"/>
      <c r="N3007" s="374" t="s">
        <v>223</v>
      </c>
      <c r="O3007" s="366"/>
      <c r="P3007" s="366"/>
      <c r="Q3007" s="366"/>
      <c r="R3007" s="341" t="e">
        <f>IF(AND(W2973&lt;=U2973/3,MOD(W2973,1000)=0,NOT(W2973=0),AG2975=1),"","・【W列】国庫補助希望額に不備あり。")</f>
        <v>#REF!</v>
      </c>
      <c r="S3007" s="649"/>
      <c r="T3007" s="649"/>
      <c r="U3007" s="649"/>
      <c r="V3007" s="649"/>
      <c r="W3007" s="650"/>
    </row>
    <row r="3008" spans="1:30" s="7" customFormat="1" ht="17.45" customHeight="1" x14ac:dyDescent="0.15">
      <c r="A3008" s="320"/>
      <c r="B3008" s="624"/>
      <c r="C3008" s="370"/>
      <c r="D3008" s="371"/>
      <c r="E3008" s="371"/>
      <c r="F3008" s="371"/>
      <c r="G3008" s="364" t="e">
        <f>IF(#REF!="","",#REF!)</f>
        <v>#REF!</v>
      </c>
      <c r="H3008" s="375"/>
      <c r="I3008" s="376"/>
      <c r="J3008" s="364" t="e">
        <f>IF(#REF!="","",#REF!)</f>
        <v>#REF!</v>
      </c>
      <c r="K3008" s="375"/>
      <c r="L3008" s="375"/>
      <c r="M3008" s="376"/>
      <c r="N3008" s="364" t="e">
        <f>IF(#REF!="","",#REF!)</f>
        <v>#REF!</v>
      </c>
      <c r="O3008" s="375"/>
      <c r="P3008" s="375"/>
      <c r="Q3008" s="375"/>
      <c r="R3008" s="651" t="e">
        <f>IF(AND(SUM(F2996:G2998)&lt;=D2973,SUM(R2996:R2998)&lt;=D2973),"","・報酬の「配置人数」には年間を通じた配置予定人数を記載してください。(※１)及び記入例参照")</f>
        <v>#REF!</v>
      </c>
      <c r="S3008" s="652"/>
      <c r="T3008" s="652"/>
      <c r="U3008" s="652"/>
      <c r="V3008" s="652"/>
      <c r="W3008" s="653"/>
      <c r="X3008" s="31" t="str">
        <f>IF(AND(O3008="○",T3008="○"),"①か②の",IF(AND(O3008="―",T3008="―"),"エラー",""))</f>
        <v/>
      </c>
    </row>
    <row r="3009" spans="1:33" s="7" customFormat="1" ht="17.45" customHeight="1" x14ac:dyDescent="0.15">
      <c r="A3009" s="320"/>
      <c r="B3009" s="624"/>
      <c r="C3009" s="348" t="s">
        <v>224</v>
      </c>
      <c r="D3009" s="349"/>
      <c r="E3009" s="349"/>
      <c r="F3009" s="350"/>
      <c r="G3009" s="354" t="s">
        <v>225</v>
      </c>
      <c r="H3009" s="354"/>
      <c r="I3009" s="354"/>
      <c r="J3009" s="355" t="s">
        <v>242</v>
      </c>
      <c r="K3009" s="356"/>
      <c r="L3009" s="356"/>
      <c r="M3009" s="356"/>
      <c r="N3009" s="356"/>
      <c r="O3009" s="356"/>
      <c r="P3009" s="356"/>
      <c r="Q3009" s="356"/>
      <c r="R3009" s="651" t="e">
        <f>IF(AND(OR(COUNTIF(J3010,"①*"),COUNTIF(J3010,"②*")),AND(E2999&lt;&gt;"",E3000&lt;&gt;"",G3004="○",G3006="○",G3008="○",J3008="○",N3008="○",G3010="○")),"","・【成果目標】・【成果指標】・【部活動指導員について】・【支給要件の確認】・【部活動指導員の指導状況】・【地域連携・地域移行に資する取組】のいずれかに未入力箇所あり。")</f>
        <v>#REF!</v>
      </c>
      <c r="S3009" s="546"/>
      <c r="T3009" s="546"/>
      <c r="U3009" s="546"/>
      <c r="V3009" s="546"/>
      <c r="W3009" s="547"/>
    </row>
    <row r="3010" spans="1:33" s="7" customFormat="1" ht="26.45" customHeight="1" thickBot="1" x14ac:dyDescent="0.2">
      <c r="A3010" s="320"/>
      <c r="B3010" s="625"/>
      <c r="C3010" s="351"/>
      <c r="D3010" s="352"/>
      <c r="E3010" s="352"/>
      <c r="F3010" s="353"/>
      <c r="G3010" s="363" t="e">
        <f>IF(#REF!="","",#REF!)</f>
        <v>#REF!</v>
      </c>
      <c r="H3010" s="363"/>
      <c r="I3010" s="363"/>
      <c r="J3010" s="657" t="e">
        <f>IF(#REF!="","",#REF!)</f>
        <v>#REF!</v>
      </c>
      <c r="K3010" s="658"/>
      <c r="L3010" s="658"/>
      <c r="M3010" s="658"/>
      <c r="N3010" s="658"/>
      <c r="O3010" s="658"/>
      <c r="P3010" s="658"/>
      <c r="Q3010" s="658"/>
      <c r="R3010" s="654"/>
      <c r="S3010" s="655"/>
      <c r="T3010" s="655"/>
      <c r="U3010" s="655"/>
      <c r="V3010" s="655"/>
      <c r="W3010" s="656"/>
      <c r="X3010" s="31" t="str">
        <f>IF(AND(O3010="○",T3010="○"),"①か②の",IF(AND(O3010="―",T3010="―"),"エラー",""))</f>
        <v/>
      </c>
    </row>
    <row r="3011" spans="1:33" s="7" customFormat="1" ht="26.45" customHeight="1" x14ac:dyDescent="0.15">
      <c r="A3011" s="24" t="str">
        <f>IF(OR(COUNTIF(C3013,"*区"),COUNTIF(C3013,"*市"),COUNTIF(C3013,"*町"),COUNTIF(C3013,"*村"),COUNTIF(C3013,"*組合")),"○","市町村名×")</f>
        <v>市町村名×</v>
      </c>
      <c r="B3011" s="490" t="s">
        <v>106</v>
      </c>
      <c r="C3011" s="659" t="s">
        <v>236</v>
      </c>
      <c r="D3011" s="661" t="s">
        <v>237</v>
      </c>
      <c r="E3011" s="409" t="s">
        <v>191</v>
      </c>
      <c r="F3011" s="410"/>
      <c r="G3011" s="410"/>
      <c r="H3011" s="410"/>
      <c r="I3011" s="410"/>
      <c r="J3011" s="410"/>
      <c r="K3011" s="410"/>
      <c r="L3011" s="410"/>
      <c r="M3011" s="410"/>
      <c r="N3011" s="410"/>
      <c r="O3011" s="410"/>
      <c r="P3011" s="410"/>
      <c r="Q3011" s="410"/>
      <c r="R3011" s="410"/>
      <c r="S3011" s="410"/>
      <c r="T3011" s="410"/>
      <c r="U3011" s="492" t="s">
        <v>192</v>
      </c>
      <c r="V3011" s="492" t="s">
        <v>238</v>
      </c>
      <c r="W3011" s="517" t="s">
        <v>193</v>
      </c>
      <c r="X3011" s="25" t="e">
        <f>IF(OR(AF3015=2,NOT(AND(V3013&gt;0.3*U3013,V3013&lt;0.4*U3013,V3013&gt;=W3013))),"※３参照：【Ｕ列】都道府県補助額を確認してください","")</f>
        <v>#REF!</v>
      </c>
      <c r="Y3011" s="26"/>
    </row>
    <row r="3012" spans="1:33" s="7" customFormat="1" ht="21.6" customHeight="1" thickBot="1" x14ac:dyDescent="0.2">
      <c r="A3012" s="24" t="str">
        <f>IF(B3013="都道府県確認欄","No.不備","")</f>
        <v/>
      </c>
      <c r="B3012" s="491"/>
      <c r="C3012" s="660"/>
      <c r="D3012" s="662"/>
      <c r="E3012" s="411"/>
      <c r="F3012" s="412"/>
      <c r="G3012" s="412"/>
      <c r="H3012" s="412"/>
      <c r="I3012" s="412"/>
      <c r="J3012" s="412"/>
      <c r="K3012" s="412"/>
      <c r="L3012" s="412"/>
      <c r="M3012" s="412"/>
      <c r="N3012" s="412"/>
      <c r="O3012" s="412"/>
      <c r="P3012" s="412"/>
      <c r="Q3012" s="412"/>
      <c r="R3012" s="412"/>
      <c r="S3012" s="412"/>
      <c r="T3012" s="412"/>
      <c r="U3012" s="493"/>
      <c r="V3012" s="493"/>
      <c r="W3012" s="518"/>
      <c r="X3012" s="25" t="e">
        <f>IF(AND(W3013&lt;=U3013/3,MOD(W3013,1000)=0,NOT(W3013=0),AG3015=1),"","※３参照：【Ｖ列】国庫補助希望額を確認してください。")</f>
        <v>#REF!</v>
      </c>
      <c r="Y3012" s="26"/>
    </row>
    <row r="3013" spans="1:33" s="7" customFormat="1" ht="24" customHeight="1" x14ac:dyDescent="0.15">
      <c r="A3013" s="14"/>
      <c r="B3013" s="622" t="str">
        <f>IFERROR(IF(OR(COUNTIF(C3013,"*区"),COUNTIF(C3013,"*市"),COUNTIF(C3013,"*町"),COUNTIF(C3013,"*村"),COUNTIF(C3013,"*組合")),B2973+1,"－"),"都道府県確認欄")</f>
        <v>－</v>
      </c>
      <c r="C3013" s="626" t="e">
        <f>#REF!</f>
        <v>#REF!</v>
      </c>
      <c r="D3013" s="629" t="e">
        <f>SUM($F3015:$F3034)</f>
        <v>#REF!</v>
      </c>
      <c r="E3013" s="523" t="s">
        <v>194</v>
      </c>
      <c r="F3013" s="524" t="s">
        <v>195</v>
      </c>
      <c r="G3013" s="526" t="s">
        <v>196</v>
      </c>
      <c r="H3013" s="528" t="s">
        <v>197</v>
      </c>
      <c r="I3013" s="423" t="s">
        <v>198</v>
      </c>
      <c r="J3013" s="424"/>
      <c r="K3013" s="425"/>
      <c r="L3013" s="429" t="s">
        <v>100</v>
      </c>
      <c r="M3013" s="430"/>
      <c r="N3013" s="430"/>
      <c r="O3013" s="430"/>
      <c r="P3013" s="430"/>
      <c r="Q3013" s="430"/>
      <c r="R3013" s="430"/>
      <c r="S3013" s="431"/>
      <c r="T3013" s="413" t="s">
        <v>199</v>
      </c>
      <c r="U3013" s="415" t="e">
        <f>SUM($T3015,$O3036,$T3036)</f>
        <v>#REF!</v>
      </c>
      <c r="V3013" s="665" t="e">
        <f>#REF!</f>
        <v>#REF!</v>
      </c>
      <c r="W3013" s="667" t="e">
        <f>#REF!</f>
        <v>#REF!</v>
      </c>
      <c r="X3013" s="23" t="e">
        <f>IF(AND(AD3015=1,AE3015=1,AF3015=1,AG3015=1),"","入力不備あり")</f>
        <v>#REF!</v>
      </c>
      <c r="Y3013" s="26"/>
    </row>
    <row r="3014" spans="1:33" s="7" customFormat="1" ht="12.6" customHeight="1" thickBot="1" x14ac:dyDescent="0.2">
      <c r="A3014" s="14"/>
      <c r="B3014" s="623"/>
      <c r="C3014" s="627"/>
      <c r="D3014" s="630"/>
      <c r="E3014" s="523"/>
      <c r="F3014" s="525"/>
      <c r="G3014" s="527"/>
      <c r="H3014" s="529"/>
      <c r="I3014" s="426"/>
      <c r="J3014" s="427"/>
      <c r="K3014" s="428"/>
      <c r="L3014" s="432"/>
      <c r="M3014" s="432"/>
      <c r="N3014" s="432"/>
      <c r="O3014" s="432"/>
      <c r="P3014" s="432"/>
      <c r="Q3014" s="432"/>
      <c r="R3014" s="432"/>
      <c r="S3014" s="433"/>
      <c r="T3014" s="414"/>
      <c r="U3014" s="416"/>
      <c r="V3014" s="666"/>
      <c r="W3014" s="565"/>
      <c r="X3014" s="26"/>
      <c r="Y3014" s="7" t="s">
        <v>180</v>
      </c>
      <c r="Z3014" s="7" t="s">
        <v>200</v>
      </c>
      <c r="AA3014" s="7" t="s">
        <v>201</v>
      </c>
      <c r="AB3014" s="7" t="s">
        <v>202</v>
      </c>
      <c r="AD3014" s="7" t="s">
        <v>203</v>
      </c>
      <c r="AE3014" s="7" t="s">
        <v>107</v>
      </c>
      <c r="AF3014" s="7" t="s">
        <v>239</v>
      </c>
      <c r="AG3014" s="7" t="s">
        <v>204</v>
      </c>
    </row>
    <row r="3015" spans="1:33" s="7" customFormat="1" ht="17.45" customHeight="1" x14ac:dyDescent="0.15">
      <c r="A3015" s="27" t="e">
        <f>IF(AND(F3015&lt;&gt;"",G3015&lt;&gt;"",H3015&lt;&gt;"",I3015&lt;&gt;""),"","入力不備あり")</f>
        <v>#REF!</v>
      </c>
      <c r="B3015" s="623"/>
      <c r="C3015" s="628"/>
      <c r="D3015" s="631"/>
      <c r="E3015" s="523"/>
      <c r="F3015" s="47" t="e">
        <f>IF(#REF!="","",#REF!)</f>
        <v>#REF!</v>
      </c>
      <c r="G3015" s="49" t="e">
        <f>IF(#REF!="","",#REF!)</f>
        <v>#REF!</v>
      </c>
      <c r="H3015" s="54" t="e">
        <f>IF(#REF!="","",#REF!)</f>
        <v>#REF!</v>
      </c>
      <c r="I3015" s="385" t="str">
        <f>IFERROR(INT(G3015*H3015),"")</f>
        <v/>
      </c>
      <c r="J3015" s="386"/>
      <c r="K3015" s="387"/>
      <c r="L3015" s="613" t="e">
        <f>IF(#REF!="","",#REF!)</f>
        <v>#REF!</v>
      </c>
      <c r="M3015" s="613"/>
      <c r="N3015" s="613"/>
      <c r="O3015" s="613"/>
      <c r="P3015" s="613"/>
      <c r="Q3015" s="613"/>
      <c r="R3015" s="613"/>
      <c r="S3015" s="614"/>
      <c r="T3015" s="567">
        <f>SUM($I3015:$K3034)</f>
        <v>0</v>
      </c>
      <c r="U3015" s="416"/>
      <c r="V3015" s="666"/>
      <c r="W3015" s="565"/>
      <c r="X3015" s="23" t="e">
        <f>IF(AND(Y3015=1,Z3015=1,AA3015=1,AB3015=1,AD3015=1,AE3015=1,AF3015=1,AG3015=1),"","入力不備あり")</f>
        <v>#REF!</v>
      </c>
      <c r="Y3015" s="7">
        <f>IFERROR(IF(F3015="",2,IF(AND(F3015&gt;=1,(MOD(F3015,1)=0)),1,IF(AND(F3015=0,L3015&lt;&gt;""),1,2))),2)</f>
        <v>2</v>
      </c>
      <c r="Z3015" s="7" t="e">
        <f>IF(G3015="",2,IF(G3015&lt;=1600,1,2))</f>
        <v>#REF!</v>
      </c>
      <c r="AA3015" s="7" t="e">
        <f>IF(H3015="",2,IF(H3015&gt;=0,1,2))</f>
        <v>#REF!</v>
      </c>
      <c r="AB3015" s="7" t="e">
        <f>IF(I3015=#REF!,1,2)</f>
        <v>#REF!</v>
      </c>
      <c r="AD3015" s="7" t="e">
        <f>IF(T3015=#REF!,1,2)</f>
        <v>#REF!</v>
      </c>
      <c r="AE3015" s="7" t="e">
        <f>IF(U3013=#REF!,1,2)</f>
        <v>#REF!</v>
      </c>
      <c r="AF3015" s="7" t="e">
        <f>IF(V3013=0,2,IF(#REF!="",2,IF(V3013=#REF!,1,2)))</f>
        <v>#REF!</v>
      </c>
      <c r="AG3015" s="7" t="e">
        <f>IF(W3013=0,2,IF(W3013=#REF!,1,2))</f>
        <v>#REF!</v>
      </c>
    </row>
    <row r="3016" spans="1:33" s="7" customFormat="1" ht="17.45" customHeight="1" x14ac:dyDescent="0.15">
      <c r="A3016" s="27" t="e">
        <f>IF(AND(F3016="",G3016="",H3016="",I3016="",L3016=""),"",IF(AND(F3016&lt;&gt;"",G3016&lt;&gt;"",H3016&lt;&gt;"",I3016&lt;&gt;""),"","入力不備あり"))</f>
        <v>#REF!</v>
      </c>
      <c r="B3016" s="623"/>
      <c r="C3016" s="628"/>
      <c r="D3016" s="631"/>
      <c r="E3016" s="523"/>
      <c r="F3016" s="47" t="e">
        <f>IF(#REF!="","",#REF!)</f>
        <v>#REF!</v>
      </c>
      <c r="G3016" s="49" t="e">
        <f>IF(#REF!="","",#REF!)</f>
        <v>#REF!</v>
      </c>
      <c r="H3016" s="54" t="e">
        <f>IF(#REF!="","",#REF!)</f>
        <v>#REF!</v>
      </c>
      <c r="I3016" s="385" t="str">
        <f>IFERROR(INT(G3016*H3016),"")</f>
        <v/>
      </c>
      <c r="J3016" s="386"/>
      <c r="K3016" s="387"/>
      <c r="L3016" s="613" t="e">
        <f>IF(#REF!="","",#REF!)</f>
        <v>#REF!</v>
      </c>
      <c r="M3016" s="613"/>
      <c r="N3016" s="613"/>
      <c r="O3016" s="613"/>
      <c r="P3016" s="613"/>
      <c r="Q3016" s="613"/>
      <c r="R3016" s="613"/>
      <c r="S3016" s="614"/>
      <c r="T3016" s="567"/>
      <c r="U3016" s="416"/>
      <c r="V3016" s="666"/>
      <c r="W3016" s="565"/>
      <c r="X3016" s="23" t="e">
        <f>IF(AND(Y3016=3,Z3016=3,AA3016=3),"",IF(AND(Y3016=1,Z3016=1,AA3016=1,AB3016=1),"","入力不備あり"))</f>
        <v>#REF!</v>
      </c>
      <c r="Y3016" s="7">
        <f>IFERROR(IF(F3016="",3,IF(AND(F3016&gt;=1,(MOD(F3016,1)=0)),1,IF(AND(F3016=0,L3016&lt;&gt;""),1,2))),2)</f>
        <v>2</v>
      </c>
      <c r="Z3016" s="7" t="e">
        <f>IF(G3016="",3,IF(G3016&lt;=1600,1,2))</f>
        <v>#REF!</v>
      </c>
      <c r="AA3016" s="7" t="e">
        <f>IF(H3016="",3,IF(H3016&gt;=0,1,2))</f>
        <v>#REF!</v>
      </c>
      <c r="AB3016" s="7" t="e">
        <f>IF(I3016=#REF!,1,2)</f>
        <v>#REF!</v>
      </c>
    </row>
    <row r="3017" spans="1:33" s="7" customFormat="1" ht="17.45" customHeight="1" x14ac:dyDescent="0.15">
      <c r="A3017" s="27" t="e">
        <f>IF(AND(F3017="",G3017="",H3017="",I3017="",L3017=""),"",IF(AND(F3017&lt;&gt;"",G3017&lt;&gt;"",H3017&lt;&gt;"",I3017&lt;&gt;""),"","入力不備あり"))</f>
        <v>#REF!</v>
      </c>
      <c r="B3017" s="623"/>
      <c r="C3017" s="628"/>
      <c r="D3017" s="631"/>
      <c r="E3017" s="523"/>
      <c r="F3017" s="47" t="e">
        <f>IF(#REF!="","",#REF!)</f>
        <v>#REF!</v>
      </c>
      <c r="G3017" s="49" t="e">
        <f>IF(#REF!="","",#REF!)</f>
        <v>#REF!</v>
      </c>
      <c r="H3017" s="54" t="e">
        <f>IF(#REF!="","",#REF!)</f>
        <v>#REF!</v>
      </c>
      <c r="I3017" s="385" t="str">
        <f t="shared" ref="I3017:I3034" si="526">IFERROR(INT(G3017*H3017),"")</f>
        <v/>
      </c>
      <c r="J3017" s="386"/>
      <c r="K3017" s="387"/>
      <c r="L3017" s="613" t="e">
        <f>IF(#REF!="","",#REF!)</f>
        <v>#REF!</v>
      </c>
      <c r="M3017" s="613"/>
      <c r="N3017" s="613"/>
      <c r="O3017" s="613"/>
      <c r="P3017" s="613"/>
      <c r="Q3017" s="613"/>
      <c r="R3017" s="613"/>
      <c r="S3017" s="614"/>
      <c r="T3017" s="567"/>
      <c r="U3017" s="416"/>
      <c r="V3017" s="666"/>
      <c r="W3017" s="565"/>
      <c r="X3017" s="23" t="e">
        <f t="shared" ref="X3017:X3034" si="527">IF(AND(Y3017=3,Z3017=3,AA3017=3),"",IF(AND(Y3017=1,Z3017=1,AA3017=1,AB3017=1),"","入力不備あり"))</f>
        <v>#REF!</v>
      </c>
      <c r="Y3017" s="7">
        <f t="shared" ref="Y3017:Y3034" si="528">IFERROR(IF(F3017="",3,IF(AND(F3017&gt;=1,(MOD(F3017,1)=0)),1,IF(AND(F3017=0,L3017&lt;&gt;""),1,2))),2)</f>
        <v>2</v>
      </c>
      <c r="Z3017" s="7" t="e">
        <f t="shared" ref="Z3017:Z3034" si="529">IF(G3017="",3,IF(G3017&lt;=1600,1,2))</f>
        <v>#REF!</v>
      </c>
      <c r="AA3017" s="7" t="e">
        <f t="shared" ref="AA3017:AA3034" si="530">IF(H3017="",3,IF(H3017&gt;=0,1,2))</f>
        <v>#REF!</v>
      </c>
      <c r="AB3017" s="7" t="e">
        <f>IF(I3017=#REF!,1,2)</f>
        <v>#REF!</v>
      </c>
    </row>
    <row r="3018" spans="1:33" s="7" customFormat="1" ht="17.45" customHeight="1" x14ac:dyDescent="0.15">
      <c r="A3018" s="27" t="e">
        <f t="shared" ref="A3018:A3034" si="531">IF(AND(F3018="",G3018="",H3018="",I3018="",L3018=""),"",IF(AND(F3018&lt;&gt;"",G3018&lt;&gt;"",H3018&lt;&gt;"",I3018&lt;&gt;""),"","入力不備あり"))</f>
        <v>#REF!</v>
      </c>
      <c r="B3018" s="623"/>
      <c r="C3018" s="628"/>
      <c r="D3018" s="631"/>
      <c r="E3018" s="523"/>
      <c r="F3018" s="47" t="e">
        <f>IF(#REF!="","",#REF!)</f>
        <v>#REF!</v>
      </c>
      <c r="G3018" s="49" t="e">
        <f>IF(#REF!="","",#REF!)</f>
        <v>#REF!</v>
      </c>
      <c r="H3018" s="54" t="e">
        <f>IF(#REF!="","",#REF!)</f>
        <v>#REF!</v>
      </c>
      <c r="I3018" s="385" t="str">
        <f t="shared" si="526"/>
        <v/>
      </c>
      <c r="J3018" s="386"/>
      <c r="K3018" s="387"/>
      <c r="L3018" s="613" t="e">
        <f>IF(#REF!="","",#REF!)</f>
        <v>#REF!</v>
      </c>
      <c r="M3018" s="613"/>
      <c r="N3018" s="613"/>
      <c r="O3018" s="613"/>
      <c r="P3018" s="613"/>
      <c r="Q3018" s="613"/>
      <c r="R3018" s="613"/>
      <c r="S3018" s="614"/>
      <c r="T3018" s="567"/>
      <c r="U3018" s="416"/>
      <c r="V3018" s="666"/>
      <c r="W3018" s="565"/>
      <c r="X3018" s="23" t="e">
        <f t="shared" si="527"/>
        <v>#REF!</v>
      </c>
      <c r="Y3018" s="7">
        <f t="shared" si="528"/>
        <v>2</v>
      </c>
      <c r="Z3018" s="7" t="e">
        <f t="shared" si="529"/>
        <v>#REF!</v>
      </c>
      <c r="AA3018" s="7" t="e">
        <f t="shared" si="530"/>
        <v>#REF!</v>
      </c>
      <c r="AB3018" s="7" t="e">
        <f>IF(I3018=#REF!,1,2)</f>
        <v>#REF!</v>
      </c>
    </row>
    <row r="3019" spans="1:33" s="7" customFormat="1" ht="17.45" customHeight="1" x14ac:dyDescent="0.15">
      <c r="A3019" s="27" t="e">
        <f t="shared" si="531"/>
        <v>#REF!</v>
      </c>
      <c r="B3019" s="623"/>
      <c r="C3019" s="628"/>
      <c r="D3019" s="631"/>
      <c r="E3019" s="523"/>
      <c r="F3019" s="47" t="e">
        <f>IF(#REF!="","",#REF!)</f>
        <v>#REF!</v>
      </c>
      <c r="G3019" s="49" t="e">
        <f>IF(#REF!="","",#REF!)</f>
        <v>#REF!</v>
      </c>
      <c r="H3019" s="54" t="e">
        <f>IF(#REF!="","",#REF!)</f>
        <v>#REF!</v>
      </c>
      <c r="I3019" s="385" t="str">
        <f t="shared" si="526"/>
        <v/>
      </c>
      <c r="J3019" s="386"/>
      <c r="K3019" s="387"/>
      <c r="L3019" s="613" t="e">
        <f>IF(#REF!="","",#REF!)</f>
        <v>#REF!</v>
      </c>
      <c r="M3019" s="613"/>
      <c r="N3019" s="613"/>
      <c r="O3019" s="613"/>
      <c r="P3019" s="613"/>
      <c r="Q3019" s="613"/>
      <c r="R3019" s="613"/>
      <c r="S3019" s="614"/>
      <c r="T3019" s="567"/>
      <c r="U3019" s="416"/>
      <c r="V3019" s="666"/>
      <c r="W3019" s="565"/>
      <c r="X3019" s="23" t="e">
        <f t="shared" si="527"/>
        <v>#REF!</v>
      </c>
      <c r="Y3019" s="7">
        <f t="shared" si="528"/>
        <v>2</v>
      </c>
      <c r="Z3019" s="7" t="e">
        <f t="shared" si="529"/>
        <v>#REF!</v>
      </c>
      <c r="AA3019" s="7" t="e">
        <f t="shared" si="530"/>
        <v>#REF!</v>
      </c>
      <c r="AB3019" s="7" t="e">
        <f>IF(I3019=#REF!,1,2)</f>
        <v>#REF!</v>
      </c>
    </row>
    <row r="3020" spans="1:33" s="7" customFormat="1" ht="17.45" customHeight="1" x14ac:dyDescent="0.15">
      <c r="A3020" s="27" t="e">
        <f t="shared" si="531"/>
        <v>#REF!</v>
      </c>
      <c r="B3020" s="623"/>
      <c r="C3020" s="628"/>
      <c r="D3020" s="631"/>
      <c r="E3020" s="523"/>
      <c r="F3020" s="47" t="e">
        <f>IF(#REF!="","",#REF!)</f>
        <v>#REF!</v>
      </c>
      <c r="G3020" s="49" t="e">
        <f>IF(#REF!="","",#REF!)</f>
        <v>#REF!</v>
      </c>
      <c r="H3020" s="54" t="e">
        <f>IF(#REF!="","",#REF!)</f>
        <v>#REF!</v>
      </c>
      <c r="I3020" s="385" t="str">
        <f t="shared" si="526"/>
        <v/>
      </c>
      <c r="J3020" s="386"/>
      <c r="K3020" s="387"/>
      <c r="L3020" s="613" t="e">
        <f>IF(#REF!="","",#REF!)</f>
        <v>#REF!</v>
      </c>
      <c r="M3020" s="613"/>
      <c r="N3020" s="613"/>
      <c r="O3020" s="613"/>
      <c r="P3020" s="613"/>
      <c r="Q3020" s="613"/>
      <c r="R3020" s="613"/>
      <c r="S3020" s="614"/>
      <c r="T3020" s="567"/>
      <c r="U3020" s="416"/>
      <c r="V3020" s="666"/>
      <c r="W3020" s="565"/>
      <c r="X3020" s="23" t="e">
        <f t="shared" si="527"/>
        <v>#REF!</v>
      </c>
      <c r="Y3020" s="7">
        <f t="shared" si="528"/>
        <v>2</v>
      </c>
      <c r="Z3020" s="7" t="e">
        <f t="shared" si="529"/>
        <v>#REF!</v>
      </c>
      <c r="AA3020" s="7" t="e">
        <f t="shared" si="530"/>
        <v>#REF!</v>
      </c>
      <c r="AB3020" s="7" t="e">
        <f>IF(I3020=#REF!,1,2)</f>
        <v>#REF!</v>
      </c>
    </row>
    <row r="3021" spans="1:33" s="7" customFormat="1" ht="17.45" customHeight="1" x14ac:dyDescent="0.15">
      <c r="A3021" s="27" t="e">
        <f t="shared" si="531"/>
        <v>#REF!</v>
      </c>
      <c r="B3021" s="623"/>
      <c r="C3021" s="628"/>
      <c r="D3021" s="631"/>
      <c r="E3021" s="523"/>
      <c r="F3021" s="47" t="e">
        <f>IF(#REF!="","",#REF!)</f>
        <v>#REF!</v>
      </c>
      <c r="G3021" s="49" t="e">
        <f>IF(#REF!="","",#REF!)</f>
        <v>#REF!</v>
      </c>
      <c r="H3021" s="54" t="e">
        <f>IF(#REF!="","",#REF!)</f>
        <v>#REF!</v>
      </c>
      <c r="I3021" s="385" t="str">
        <f t="shared" si="526"/>
        <v/>
      </c>
      <c r="J3021" s="386"/>
      <c r="K3021" s="387"/>
      <c r="L3021" s="613" t="e">
        <f>IF(#REF!="","",#REF!)</f>
        <v>#REF!</v>
      </c>
      <c r="M3021" s="613"/>
      <c r="N3021" s="613"/>
      <c r="O3021" s="613"/>
      <c r="P3021" s="613"/>
      <c r="Q3021" s="613"/>
      <c r="R3021" s="613"/>
      <c r="S3021" s="614"/>
      <c r="T3021" s="567"/>
      <c r="U3021" s="416"/>
      <c r="V3021" s="666"/>
      <c r="W3021" s="565"/>
      <c r="X3021" s="23" t="e">
        <f t="shared" si="527"/>
        <v>#REF!</v>
      </c>
      <c r="Y3021" s="7">
        <f t="shared" si="528"/>
        <v>2</v>
      </c>
      <c r="Z3021" s="7" t="e">
        <f t="shared" si="529"/>
        <v>#REF!</v>
      </c>
      <c r="AA3021" s="7" t="e">
        <f t="shared" si="530"/>
        <v>#REF!</v>
      </c>
      <c r="AB3021" s="7" t="e">
        <f>IF(I3021=#REF!,1,2)</f>
        <v>#REF!</v>
      </c>
    </row>
    <row r="3022" spans="1:33" s="7" customFormat="1" ht="17.45" customHeight="1" x14ac:dyDescent="0.15">
      <c r="A3022" s="27" t="e">
        <f t="shared" si="531"/>
        <v>#REF!</v>
      </c>
      <c r="B3022" s="623"/>
      <c r="C3022" s="628"/>
      <c r="D3022" s="631"/>
      <c r="E3022" s="523"/>
      <c r="F3022" s="47" t="e">
        <f>IF(#REF!="","",#REF!)</f>
        <v>#REF!</v>
      </c>
      <c r="G3022" s="49" t="e">
        <f>IF(#REF!="","",#REF!)</f>
        <v>#REF!</v>
      </c>
      <c r="H3022" s="54" t="e">
        <f>IF(#REF!="","",#REF!)</f>
        <v>#REF!</v>
      </c>
      <c r="I3022" s="385" t="str">
        <f t="shared" si="526"/>
        <v/>
      </c>
      <c r="J3022" s="386"/>
      <c r="K3022" s="387"/>
      <c r="L3022" s="613" t="e">
        <f>IF(#REF!="","",#REF!)</f>
        <v>#REF!</v>
      </c>
      <c r="M3022" s="613"/>
      <c r="N3022" s="613"/>
      <c r="O3022" s="613"/>
      <c r="P3022" s="613"/>
      <c r="Q3022" s="613"/>
      <c r="R3022" s="613"/>
      <c r="S3022" s="614"/>
      <c r="T3022" s="567"/>
      <c r="U3022" s="416"/>
      <c r="V3022" s="666"/>
      <c r="W3022" s="565"/>
      <c r="X3022" s="23" t="e">
        <f t="shared" si="527"/>
        <v>#REF!</v>
      </c>
      <c r="Y3022" s="7">
        <f t="shared" si="528"/>
        <v>2</v>
      </c>
      <c r="Z3022" s="7" t="e">
        <f t="shared" si="529"/>
        <v>#REF!</v>
      </c>
      <c r="AA3022" s="7" t="e">
        <f t="shared" si="530"/>
        <v>#REF!</v>
      </c>
      <c r="AB3022" s="7" t="e">
        <f>IF(I3022=#REF!,1,2)</f>
        <v>#REF!</v>
      </c>
    </row>
    <row r="3023" spans="1:33" s="7" customFormat="1" ht="17.45" customHeight="1" x14ac:dyDescent="0.15">
      <c r="A3023" s="27" t="e">
        <f t="shared" si="531"/>
        <v>#REF!</v>
      </c>
      <c r="B3023" s="623"/>
      <c r="C3023" s="628"/>
      <c r="D3023" s="631"/>
      <c r="E3023" s="523"/>
      <c r="F3023" s="47" t="e">
        <f>IF(#REF!="","",#REF!)</f>
        <v>#REF!</v>
      </c>
      <c r="G3023" s="49" t="e">
        <f>IF(#REF!="","",#REF!)</f>
        <v>#REF!</v>
      </c>
      <c r="H3023" s="54" t="e">
        <f>IF(#REF!="","",#REF!)</f>
        <v>#REF!</v>
      </c>
      <c r="I3023" s="385" t="str">
        <f t="shared" si="526"/>
        <v/>
      </c>
      <c r="J3023" s="386"/>
      <c r="K3023" s="387"/>
      <c r="L3023" s="613" t="e">
        <f>IF(#REF!="","",#REF!)</f>
        <v>#REF!</v>
      </c>
      <c r="M3023" s="613"/>
      <c r="N3023" s="613"/>
      <c r="O3023" s="613"/>
      <c r="P3023" s="613"/>
      <c r="Q3023" s="613"/>
      <c r="R3023" s="613"/>
      <c r="S3023" s="614"/>
      <c r="T3023" s="567"/>
      <c r="U3023" s="416"/>
      <c r="V3023" s="666"/>
      <c r="W3023" s="565"/>
      <c r="X3023" s="23" t="e">
        <f t="shared" si="527"/>
        <v>#REF!</v>
      </c>
      <c r="Y3023" s="7">
        <f t="shared" si="528"/>
        <v>2</v>
      </c>
      <c r="Z3023" s="7" t="e">
        <f t="shared" si="529"/>
        <v>#REF!</v>
      </c>
      <c r="AA3023" s="7" t="e">
        <f t="shared" si="530"/>
        <v>#REF!</v>
      </c>
      <c r="AB3023" s="7" t="e">
        <f>IF(I3023=#REF!,1,2)</f>
        <v>#REF!</v>
      </c>
    </row>
    <row r="3024" spans="1:33" s="7" customFormat="1" ht="17.45" customHeight="1" x14ac:dyDescent="0.15">
      <c r="A3024" s="27" t="e">
        <f t="shared" si="531"/>
        <v>#REF!</v>
      </c>
      <c r="B3024" s="623"/>
      <c r="C3024" s="628"/>
      <c r="D3024" s="631"/>
      <c r="E3024" s="523"/>
      <c r="F3024" s="47" t="e">
        <f>IF(#REF!="","",#REF!)</f>
        <v>#REF!</v>
      </c>
      <c r="G3024" s="49" t="e">
        <f>IF(#REF!="","",#REF!)</f>
        <v>#REF!</v>
      </c>
      <c r="H3024" s="54" t="e">
        <f>IF(#REF!="","",#REF!)</f>
        <v>#REF!</v>
      </c>
      <c r="I3024" s="385" t="str">
        <f t="shared" si="526"/>
        <v/>
      </c>
      <c r="J3024" s="386"/>
      <c r="K3024" s="387"/>
      <c r="L3024" s="613" t="e">
        <f>IF(#REF!="","",#REF!)</f>
        <v>#REF!</v>
      </c>
      <c r="M3024" s="613"/>
      <c r="N3024" s="613"/>
      <c r="O3024" s="613"/>
      <c r="P3024" s="613"/>
      <c r="Q3024" s="613"/>
      <c r="R3024" s="613"/>
      <c r="S3024" s="614"/>
      <c r="T3024" s="567"/>
      <c r="U3024" s="416"/>
      <c r="V3024" s="666"/>
      <c r="W3024" s="565"/>
      <c r="X3024" s="23" t="e">
        <f t="shared" si="527"/>
        <v>#REF!</v>
      </c>
      <c r="Y3024" s="7">
        <f t="shared" si="528"/>
        <v>2</v>
      </c>
      <c r="Z3024" s="7" t="e">
        <f t="shared" si="529"/>
        <v>#REF!</v>
      </c>
      <c r="AA3024" s="7" t="e">
        <f t="shared" si="530"/>
        <v>#REF!</v>
      </c>
      <c r="AB3024" s="7" t="e">
        <f>IF(I3024=#REF!,1,2)</f>
        <v>#REF!</v>
      </c>
    </row>
    <row r="3025" spans="1:30" s="7" customFormat="1" ht="17.45" customHeight="1" x14ac:dyDescent="0.15">
      <c r="A3025" s="27" t="e">
        <f t="shared" si="531"/>
        <v>#REF!</v>
      </c>
      <c r="B3025" s="623"/>
      <c r="C3025" s="628"/>
      <c r="D3025" s="631"/>
      <c r="E3025" s="523"/>
      <c r="F3025" s="47" t="e">
        <f>IF(#REF!="","",#REF!)</f>
        <v>#REF!</v>
      </c>
      <c r="G3025" s="49" t="e">
        <f>IF(#REF!="","",#REF!)</f>
        <v>#REF!</v>
      </c>
      <c r="H3025" s="54" t="e">
        <f>IF(#REF!="","",#REF!)</f>
        <v>#REF!</v>
      </c>
      <c r="I3025" s="385" t="str">
        <f t="shared" si="526"/>
        <v/>
      </c>
      <c r="J3025" s="386"/>
      <c r="K3025" s="387"/>
      <c r="L3025" s="613" t="e">
        <f>IF(#REF!="","",#REF!)</f>
        <v>#REF!</v>
      </c>
      <c r="M3025" s="613"/>
      <c r="N3025" s="613"/>
      <c r="O3025" s="613"/>
      <c r="P3025" s="613"/>
      <c r="Q3025" s="613"/>
      <c r="R3025" s="613"/>
      <c r="S3025" s="614"/>
      <c r="T3025" s="567"/>
      <c r="U3025" s="416"/>
      <c r="V3025" s="666"/>
      <c r="W3025" s="565"/>
      <c r="X3025" s="23" t="e">
        <f t="shared" si="527"/>
        <v>#REF!</v>
      </c>
      <c r="Y3025" s="7">
        <f t="shared" si="528"/>
        <v>2</v>
      </c>
      <c r="Z3025" s="7" t="e">
        <f t="shared" si="529"/>
        <v>#REF!</v>
      </c>
      <c r="AA3025" s="7" t="e">
        <f t="shared" si="530"/>
        <v>#REF!</v>
      </c>
      <c r="AB3025" s="7" t="e">
        <f>IF(I3025=#REF!,1,2)</f>
        <v>#REF!</v>
      </c>
    </row>
    <row r="3026" spans="1:30" s="7" customFormat="1" ht="17.45" customHeight="1" x14ac:dyDescent="0.15">
      <c r="A3026" s="27" t="e">
        <f t="shared" si="531"/>
        <v>#REF!</v>
      </c>
      <c r="B3026" s="623"/>
      <c r="C3026" s="628"/>
      <c r="D3026" s="631"/>
      <c r="E3026" s="523"/>
      <c r="F3026" s="47" t="e">
        <f>IF(#REF!="","",#REF!)</f>
        <v>#REF!</v>
      </c>
      <c r="G3026" s="49" t="e">
        <f>IF(#REF!="","",#REF!)</f>
        <v>#REF!</v>
      </c>
      <c r="H3026" s="54" t="e">
        <f>IF(#REF!="","",#REF!)</f>
        <v>#REF!</v>
      </c>
      <c r="I3026" s="385" t="str">
        <f t="shared" si="526"/>
        <v/>
      </c>
      <c r="J3026" s="386"/>
      <c r="K3026" s="387"/>
      <c r="L3026" s="613" t="e">
        <f>IF(#REF!="","",#REF!)</f>
        <v>#REF!</v>
      </c>
      <c r="M3026" s="613"/>
      <c r="N3026" s="613"/>
      <c r="O3026" s="613"/>
      <c r="P3026" s="613"/>
      <c r="Q3026" s="613"/>
      <c r="R3026" s="613"/>
      <c r="S3026" s="614"/>
      <c r="T3026" s="567"/>
      <c r="U3026" s="416"/>
      <c r="V3026" s="666"/>
      <c r="W3026" s="565"/>
      <c r="X3026" s="23" t="e">
        <f t="shared" si="527"/>
        <v>#REF!</v>
      </c>
      <c r="Y3026" s="7">
        <f t="shared" si="528"/>
        <v>2</v>
      </c>
      <c r="Z3026" s="7" t="e">
        <f t="shared" si="529"/>
        <v>#REF!</v>
      </c>
      <c r="AA3026" s="7" t="e">
        <f t="shared" si="530"/>
        <v>#REF!</v>
      </c>
      <c r="AB3026" s="7" t="e">
        <f>IF(I3026=#REF!,1,2)</f>
        <v>#REF!</v>
      </c>
    </row>
    <row r="3027" spans="1:30" s="7" customFormat="1" ht="17.45" customHeight="1" x14ac:dyDescent="0.15">
      <c r="A3027" s="27" t="e">
        <f t="shared" si="531"/>
        <v>#REF!</v>
      </c>
      <c r="B3027" s="623"/>
      <c r="C3027" s="628"/>
      <c r="D3027" s="631"/>
      <c r="E3027" s="523"/>
      <c r="F3027" s="47" t="e">
        <f>IF(#REF!="","",#REF!)</f>
        <v>#REF!</v>
      </c>
      <c r="G3027" s="49" t="e">
        <f>IF(#REF!="","",#REF!)</f>
        <v>#REF!</v>
      </c>
      <c r="H3027" s="54" t="e">
        <f>IF(#REF!="","",#REF!)</f>
        <v>#REF!</v>
      </c>
      <c r="I3027" s="385" t="str">
        <f t="shared" si="526"/>
        <v/>
      </c>
      <c r="J3027" s="386"/>
      <c r="K3027" s="387"/>
      <c r="L3027" s="613" t="e">
        <f>IF(#REF!="","",#REF!)</f>
        <v>#REF!</v>
      </c>
      <c r="M3027" s="613"/>
      <c r="N3027" s="613"/>
      <c r="O3027" s="613"/>
      <c r="P3027" s="613"/>
      <c r="Q3027" s="613"/>
      <c r="R3027" s="613"/>
      <c r="S3027" s="614"/>
      <c r="T3027" s="567"/>
      <c r="U3027" s="416"/>
      <c r="V3027" s="666"/>
      <c r="W3027" s="565"/>
      <c r="X3027" s="23" t="e">
        <f t="shared" si="527"/>
        <v>#REF!</v>
      </c>
      <c r="Y3027" s="7">
        <f t="shared" si="528"/>
        <v>2</v>
      </c>
      <c r="Z3027" s="7" t="e">
        <f t="shared" si="529"/>
        <v>#REF!</v>
      </c>
      <c r="AA3027" s="7" t="e">
        <f t="shared" si="530"/>
        <v>#REF!</v>
      </c>
      <c r="AB3027" s="7" t="e">
        <f>IF(I3027=#REF!,1,2)</f>
        <v>#REF!</v>
      </c>
    </row>
    <row r="3028" spans="1:30" s="7" customFormat="1" ht="17.45" customHeight="1" x14ac:dyDescent="0.15">
      <c r="A3028" s="27" t="e">
        <f t="shared" si="531"/>
        <v>#REF!</v>
      </c>
      <c r="B3028" s="623"/>
      <c r="C3028" s="628"/>
      <c r="D3028" s="631"/>
      <c r="E3028" s="523"/>
      <c r="F3028" s="47" t="e">
        <f>IF(#REF!="","",#REF!)</f>
        <v>#REF!</v>
      </c>
      <c r="G3028" s="49" t="e">
        <f>IF(#REF!="","",#REF!)</f>
        <v>#REF!</v>
      </c>
      <c r="H3028" s="54" t="e">
        <f>IF(#REF!="","",#REF!)</f>
        <v>#REF!</v>
      </c>
      <c r="I3028" s="385" t="str">
        <f t="shared" si="526"/>
        <v/>
      </c>
      <c r="J3028" s="386"/>
      <c r="K3028" s="387"/>
      <c r="L3028" s="613" t="e">
        <f>IF(#REF!="","",#REF!)</f>
        <v>#REF!</v>
      </c>
      <c r="M3028" s="613"/>
      <c r="N3028" s="613"/>
      <c r="O3028" s="613"/>
      <c r="P3028" s="613"/>
      <c r="Q3028" s="613"/>
      <c r="R3028" s="613"/>
      <c r="S3028" s="614"/>
      <c r="T3028" s="567"/>
      <c r="U3028" s="416"/>
      <c r="V3028" s="666"/>
      <c r="W3028" s="565"/>
      <c r="X3028" s="23" t="e">
        <f t="shared" si="527"/>
        <v>#REF!</v>
      </c>
      <c r="Y3028" s="7">
        <f t="shared" si="528"/>
        <v>2</v>
      </c>
      <c r="Z3028" s="7" t="e">
        <f t="shared" si="529"/>
        <v>#REF!</v>
      </c>
      <c r="AA3028" s="7" t="e">
        <f t="shared" si="530"/>
        <v>#REF!</v>
      </c>
      <c r="AB3028" s="7" t="e">
        <f>IF(I3028=#REF!,1,2)</f>
        <v>#REF!</v>
      </c>
    </row>
    <row r="3029" spans="1:30" s="7" customFormat="1" ht="17.45" customHeight="1" x14ac:dyDescent="0.15">
      <c r="A3029" s="27" t="e">
        <f t="shared" si="531"/>
        <v>#REF!</v>
      </c>
      <c r="B3029" s="623"/>
      <c r="C3029" s="628"/>
      <c r="D3029" s="631"/>
      <c r="E3029" s="523"/>
      <c r="F3029" s="47" t="e">
        <f>IF(#REF!="","",#REF!)</f>
        <v>#REF!</v>
      </c>
      <c r="G3029" s="49" t="e">
        <f>IF(#REF!="","",#REF!)</f>
        <v>#REF!</v>
      </c>
      <c r="H3029" s="54" t="e">
        <f>IF(#REF!="","",#REF!)</f>
        <v>#REF!</v>
      </c>
      <c r="I3029" s="385" t="str">
        <f t="shared" si="526"/>
        <v/>
      </c>
      <c r="J3029" s="386"/>
      <c r="K3029" s="387"/>
      <c r="L3029" s="613" t="e">
        <f>IF(#REF!="","",#REF!)</f>
        <v>#REF!</v>
      </c>
      <c r="M3029" s="613"/>
      <c r="N3029" s="613"/>
      <c r="O3029" s="613"/>
      <c r="P3029" s="613"/>
      <c r="Q3029" s="613"/>
      <c r="R3029" s="613"/>
      <c r="S3029" s="614"/>
      <c r="T3029" s="567"/>
      <c r="U3029" s="416"/>
      <c r="V3029" s="666"/>
      <c r="W3029" s="565"/>
      <c r="X3029" s="23" t="e">
        <f t="shared" si="527"/>
        <v>#REF!</v>
      </c>
      <c r="Y3029" s="7">
        <f t="shared" si="528"/>
        <v>2</v>
      </c>
      <c r="Z3029" s="7" t="e">
        <f t="shared" si="529"/>
        <v>#REF!</v>
      </c>
      <c r="AA3029" s="7" t="e">
        <f t="shared" si="530"/>
        <v>#REF!</v>
      </c>
      <c r="AB3029" s="7" t="e">
        <f>IF(I3029=#REF!,1,2)</f>
        <v>#REF!</v>
      </c>
    </row>
    <row r="3030" spans="1:30" s="7" customFormat="1" ht="17.45" customHeight="1" x14ac:dyDescent="0.15">
      <c r="A3030" s="27" t="e">
        <f t="shared" si="531"/>
        <v>#REF!</v>
      </c>
      <c r="B3030" s="623"/>
      <c r="C3030" s="628"/>
      <c r="D3030" s="631"/>
      <c r="E3030" s="523"/>
      <c r="F3030" s="47" t="e">
        <f>IF(#REF!="","",#REF!)</f>
        <v>#REF!</v>
      </c>
      <c r="G3030" s="49" t="e">
        <f>IF(#REF!="","",#REF!)</f>
        <v>#REF!</v>
      </c>
      <c r="H3030" s="54" t="e">
        <f>IF(#REF!="","",#REF!)</f>
        <v>#REF!</v>
      </c>
      <c r="I3030" s="385" t="str">
        <f t="shared" si="526"/>
        <v/>
      </c>
      <c r="J3030" s="386"/>
      <c r="K3030" s="387"/>
      <c r="L3030" s="613" t="e">
        <f>IF(#REF!="","",#REF!)</f>
        <v>#REF!</v>
      </c>
      <c r="M3030" s="613"/>
      <c r="N3030" s="613"/>
      <c r="O3030" s="613"/>
      <c r="P3030" s="613"/>
      <c r="Q3030" s="613"/>
      <c r="R3030" s="613"/>
      <c r="S3030" s="614"/>
      <c r="T3030" s="567"/>
      <c r="U3030" s="416"/>
      <c r="V3030" s="666"/>
      <c r="W3030" s="565"/>
      <c r="X3030" s="23" t="e">
        <f t="shared" si="527"/>
        <v>#REF!</v>
      </c>
      <c r="Y3030" s="7">
        <f t="shared" si="528"/>
        <v>2</v>
      </c>
      <c r="Z3030" s="7" t="e">
        <f t="shared" si="529"/>
        <v>#REF!</v>
      </c>
      <c r="AA3030" s="7" t="e">
        <f t="shared" si="530"/>
        <v>#REF!</v>
      </c>
      <c r="AB3030" s="7" t="e">
        <f>IF(I3030=#REF!,1,2)</f>
        <v>#REF!</v>
      </c>
    </row>
    <row r="3031" spans="1:30" s="7" customFormat="1" ht="17.45" customHeight="1" x14ac:dyDescent="0.15">
      <c r="A3031" s="27" t="e">
        <f t="shared" si="531"/>
        <v>#REF!</v>
      </c>
      <c r="B3031" s="623"/>
      <c r="C3031" s="628"/>
      <c r="D3031" s="631"/>
      <c r="E3031" s="523"/>
      <c r="F3031" s="47" t="e">
        <f>IF(#REF!="","",#REF!)</f>
        <v>#REF!</v>
      </c>
      <c r="G3031" s="49" t="e">
        <f>IF(#REF!="","",#REF!)</f>
        <v>#REF!</v>
      </c>
      <c r="H3031" s="54" t="e">
        <f>IF(#REF!="","",#REF!)</f>
        <v>#REF!</v>
      </c>
      <c r="I3031" s="385" t="str">
        <f t="shared" si="526"/>
        <v/>
      </c>
      <c r="J3031" s="386"/>
      <c r="K3031" s="387"/>
      <c r="L3031" s="613" t="e">
        <f>IF(#REF!="","",#REF!)</f>
        <v>#REF!</v>
      </c>
      <c r="M3031" s="613"/>
      <c r="N3031" s="613"/>
      <c r="O3031" s="613"/>
      <c r="P3031" s="613"/>
      <c r="Q3031" s="613"/>
      <c r="R3031" s="613"/>
      <c r="S3031" s="614"/>
      <c r="T3031" s="567"/>
      <c r="U3031" s="416"/>
      <c r="V3031" s="666"/>
      <c r="W3031" s="565"/>
      <c r="X3031" s="23" t="e">
        <f t="shared" si="527"/>
        <v>#REF!</v>
      </c>
      <c r="Y3031" s="7">
        <f t="shared" si="528"/>
        <v>2</v>
      </c>
      <c r="Z3031" s="7" t="e">
        <f t="shared" si="529"/>
        <v>#REF!</v>
      </c>
      <c r="AA3031" s="7" t="e">
        <f t="shared" si="530"/>
        <v>#REF!</v>
      </c>
      <c r="AB3031" s="7" t="e">
        <f>IF(I3031=#REF!,1,2)</f>
        <v>#REF!</v>
      </c>
    </row>
    <row r="3032" spans="1:30" s="7" customFormat="1" ht="17.45" customHeight="1" x14ac:dyDescent="0.15">
      <c r="A3032" s="27" t="e">
        <f t="shared" si="531"/>
        <v>#REF!</v>
      </c>
      <c r="B3032" s="623"/>
      <c r="C3032" s="628"/>
      <c r="D3032" s="631"/>
      <c r="E3032" s="523"/>
      <c r="F3032" s="47" t="e">
        <f>IF(#REF!="","",#REF!)</f>
        <v>#REF!</v>
      </c>
      <c r="G3032" s="49" t="e">
        <f>IF(#REF!="","",#REF!)</f>
        <v>#REF!</v>
      </c>
      <c r="H3032" s="54" t="e">
        <f>IF(#REF!="","",#REF!)</f>
        <v>#REF!</v>
      </c>
      <c r="I3032" s="385" t="str">
        <f t="shared" si="526"/>
        <v/>
      </c>
      <c r="J3032" s="386"/>
      <c r="K3032" s="387"/>
      <c r="L3032" s="613" t="e">
        <f>IF(#REF!="","",#REF!)</f>
        <v>#REF!</v>
      </c>
      <c r="M3032" s="613"/>
      <c r="N3032" s="613"/>
      <c r="O3032" s="613"/>
      <c r="P3032" s="613"/>
      <c r="Q3032" s="613"/>
      <c r="R3032" s="613"/>
      <c r="S3032" s="614"/>
      <c r="T3032" s="567"/>
      <c r="U3032" s="416"/>
      <c r="V3032" s="666"/>
      <c r="W3032" s="565"/>
      <c r="X3032" s="23" t="e">
        <f t="shared" si="527"/>
        <v>#REF!</v>
      </c>
      <c r="Y3032" s="7">
        <f t="shared" si="528"/>
        <v>2</v>
      </c>
      <c r="Z3032" s="7" t="e">
        <f t="shared" si="529"/>
        <v>#REF!</v>
      </c>
      <c r="AA3032" s="7" t="e">
        <f t="shared" si="530"/>
        <v>#REF!</v>
      </c>
      <c r="AB3032" s="7" t="e">
        <f>IF(I3032=#REF!,1,2)</f>
        <v>#REF!</v>
      </c>
    </row>
    <row r="3033" spans="1:30" s="7" customFormat="1" ht="17.45" customHeight="1" x14ac:dyDescent="0.15">
      <c r="A3033" s="27" t="e">
        <f t="shared" si="531"/>
        <v>#REF!</v>
      </c>
      <c r="B3033" s="623"/>
      <c r="C3033" s="628"/>
      <c r="D3033" s="631"/>
      <c r="E3033" s="523"/>
      <c r="F3033" s="47" t="e">
        <f>IF(#REF!="","",#REF!)</f>
        <v>#REF!</v>
      </c>
      <c r="G3033" s="49" t="e">
        <f>IF(#REF!="","",#REF!)</f>
        <v>#REF!</v>
      </c>
      <c r="H3033" s="54" t="e">
        <f>IF(#REF!="","",#REF!)</f>
        <v>#REF!</v>
      </c>
      <c r="I3033" s="385" t="str">
        <f t="shared" si="526"/>
        <v/>
      </c>
      <c r="J3033" s="386"/>
      <c r="K3033" s="387"/>
      <c r="L3033" s="613" t="e">
        <f>IF(#REF!="","",#REF!)</f>
        <v>#REF!</v>
      </c>
      <c r="M3033" s="613"/>
      <c r="N3033" s="613"/>
      <c r="O3033" s="613"/>
      <c r="P3033" s="613"/>
      <c r="Q3033" s="613"/>
      <c r="R3033" s="613"/>
      <c r="S3033" s="614"/>
      <c r="T3033" s="567"/>
      <c r="U3033" s="416"/>
      <c r="V3033" s="666"/>
      <c r="W3033" s="565"/>
      <c r="X3033" s="23" t="e">
        <f t="shared" si="527"/>
        <v>#REF!</v>
      </c>
      <c r="Y3033" s="7">
        <f t="shared" si="528"/>
        <v>2</v>
      </c>
      <c r="Z3033" s="7" t="e">
        <f t="shared" si="529"/>
        <v>#REF!</v>
      </c>
      <c r="AA3033" s="7" t="e">
        <f t="shared" si="530"/>
        <v>#REF!</v>
      </c>
      <c r="AB3033" s="7" t="e">
        <f>IF(I3033=#REF!,1,2)</f>
        <v>#REF!</v>
      </c>
    </row>
    <row r="3034" spans="1:30" s="7" customFormat="1" ht="17.45" customHeight="1" thickBot="1" x14ac:dyDescent="0.2">
      <c r="A3034" s="27" t="e">
        <f t="shared" si="531"/>
        <v>#REF!</v>
      </c>
      <c r="B3034" s="623"/>
      <c r="C3034" s="628"/>
      <c r="D3034" s="631"/>
      <c r="E3034" s="523"/>
      <c r="F3034" s="47" t="e">
        <f>IF(#REF!="","",#REF!)</f>
        <v>#REF!</v>
      </c>
      <c r="G3034" s="49" t="e">
        <f>IF(#REF!="","",#REF!)</f>
        <v>#REF!</v>
      </c>
      <c r="H3034" s="54" t="e">
        <f>IF(#REF!="","",#REF!)</f>
        <v>#REF!</v>
      </c>
      <c r="I3034" s="385" t="str">
        <f t="shared" si="526"/>
        <v/>
      </c>
      <c r="J3034" s="386"/>
      <c r="K3034" s="387"/>
      <c r="L3034" s="613" t="e">
        <f>IF(#REF!="","",#REF!)</f>
        <v>#REF!</v>
      </c>
      <c r="M3034" s="613"/>
      <c r="N3034" s="613"/>
      <c r="O3034" s="613"/>
      <c r="P3034" s="613"/>
      <c r="Q3034" s="613"/>
      <c r="R3034" s="613"/>
      <c r="S3034" s="614"/>
      <c r="T3034" s="668"/>
      <c r="U3034" s="416"/>
      <c r="V3034" s="666"/>
      <c r="W3034" s="565"/>
      <c r="X3034" s="23" t="e">
        <f t="shared" si="527"/>
        <v>#REF!</v>
      </c>
      <c r="Y3034" s="7">
        <f t="shared" si="528"/>
        <v>2</v>
      </c>
      <c r="Z3034" s="7" t="e">
        <f t="shared" si="529"/>
        <v>#REF!</v>
      </c>
      <c r="AA3034" s="7" t="e">
        <f t="shared" si="530"/>
        <v>#REF!</v>
      </c>
      <c r="AB3034" s="7" t="e">
        <f>IF(I3034=#REF!,1,2)</f>
        <v>#REF!</v>
      </c>
    </row>
    <row r="3035" spans="1:30" s="7" customFormat="1" ht="36" customHeight="1" thickBot="1" x14ac:dyDescent="0.2">
      <c r="A3035" s="13"/>
      <c r="B3035" s="623"/>
      <c r="C3035" s="628"/>
      <c r="D3035" s="631"/>
      <c r="E3035" s="508" t="s">
        <v>240</v>
      </c>
      <c r="F3035" s="511" t="s">
        <v>206</v>
      </c>
      <c r="G3035" s="435"/>
      <c r="H3035" s="434" t="s">
        <v>207</v>
      </c>
      <c r="I3035" s="435"/>
      <c r="J3035" s="435"/>
      <c r="K3035" s="435"/>
      <c r="L3035" s="436" t="s">
        <v>208</v>
      </c>
      <c r="M3035" s="436"/>
      <c r="N3035" s="436"/>
      <c r="O3035" s="669" t="s">
        <v>209</v>
      </c>
      <c r="P3035" s="670"/>
      <c r="Q3035" s="512" t="s">
        <v>210</v>
      </c>
      <c r="R3035" s="38" t="s">
        <v>206</v>
      </c>
      <c r="S3035" s="39" t="s">
        <v>202</v>
      </c>
      <c r="T3035" s="44" t="s">
        <v>211</v>
      </c>
      <c r="U3035" s="416"/>
      <c r="V3035" s="666"/>
      <c r="W3035" s="565"/>
      <c r="X3035" s="28"/>
      <c r="Y3035" s="21" t="s">
        <v>212</v>
      </c>
      <c r="Z3035" s="21" t="s">
        <v>210</v>
      </c>
      <c r="AB3035" s="45" t="s">
        <v>213</v>
      </c>
      <c r="AC3035" s="45" t="s">
        <v>214</v>
      </c>
      <c r="AD3035" s="22"/>
    </row>
    <row r="3036" spans="1:30" s="7" customFormat="1" ht="15" customHeight="1" x14ac:dyDescent="0.15">
      <c r="A3036" s="29"/>
      <c r="B3036" s="623"/>
      <c r="C3036" s="628"/>
      <c r="D3036" s="631"/>
      <c r="E3036" s="509"/>
      <c r="F3036" s="515" t="e">
        <f>IF(#REF!="","",#REF!)</f>
        <v>#REF!</v>
      </c>
      <c r="G3036" s="516"/>
      <c r="H3036" s="439" t="e">
        <f>IF(#REF!="","",#REF!)</f>
        <v>#REF!</v>
      </c>
      <c r="I3036" s="440"/>
      <c r="J3036" s="440"/>
      <c r="K3036" s="440"/>
      <c r="L3036" s="441" t="e">
        <f>IF(#REF!="","",#REF!)</f>
        <v>#REF!</v>
      </c>
      <c r="M3036" s="442"/>
      <c r="N3036" s="442"/>
      <c r="O3036" s="443" t="e">
        <f>SUM($L3036:$N3038)</f>
        <v>#REF!</v>
      </c>
      <c r="P3036" s="444"/>
      <c r="Q3036" s="513"/>
      <c r="R3036" s="42" t="e">
        <f>IF(#REF!="","",#REF!)</f>
        <v>#REF!</v>
      </c>
      <c r="S3036" s="40" t="e">
        <f>IF(#REF!="","",#REF!)</f>
        <v>#REF!</v>
      </c>
      <c r="T3036" s="617" t="e">
        <f>SUM($S3036:$S3038)</f>
        <v>#REF!</v>
      </c>
      <c r="U3036" s="416"/>
      <c r="V3036" s="666"/>
      <c r="W3036" s="565"/>
      <c r="X3036" s="23" t="e">
        <f>IF(OR(Y3036=2,Z3036=2,AB3036=2,AC3036=2),"入力不備あり","")</f>
        <v>#REF!</v>
      </c>
      <c r="Y3036" s="41" t="e">
        <f>IF(AND(F3036="",H3036="",L3036=""),"",IF(AND(F3036&lt;&gt;"",F3036&gt;0,L3036&lt;&gt;"",L3036&gt;0,H3036="○"),"",2))</f>
        <v>#REF!</v>
      </c>
      <c r="Z3036" s="41" t="e">
        <f>IF(AND(R3036="",S3036=""),"",IF(AND(R3036&gt;0,R3036&lt;&gt;"",S3036&gt;0,S3036&lt;&gt;""),"",2))</f>
        <v>#REF!</v>
      </c>
      <c r="AA3036" s="30"/>
      <c r="AB3036" s="7" t="e">
        <f>IF(AND(O3036=0,#REF!=0),"",IF(O3036=#REF!,1,2))</f>
        <v>#REF!</v>
      </c>
      <c r="AC3036" s="7" t="e">
        <f>IF(AND(T3036=0,#REF!=0),"",IF(T3036=#REF!,1,2))</f>
        <v>#REF!</v>
      </c>
    </row>
    <row r="3037" spans="1:30" s="7" customFormat="1" ht="15" customHeight="1" x14ac:dyDescent="0.15">
      <c r="A3037" s="29"/>
      <c r="B3037" s="623"/>
      <c r="C3037" s="628"/>
      <c r="D3037" s="631"/>
      <c r="E3037" s="509"/>
      <c r="F3037" s="500" t="e">
        <f>IF(#REF!="","",#REF!)</f>
        <v>#REF!</v>
      </c>
      <c r="G3037" s="501"/>
      <c r="H3037" s="448" t="e">
        <f>IF(#REF!="","",#REF!)</f>
        <v>#REF!</v>
      </c>
      <c r="I3037" s="449"/>
      <c r="J3037" s="449"/>
      <c r="K3037" s="449"/>
      <c r="L3037" s="450" t="e">
        <f>IF(#REF!="","",#REF!)</f>
        <v>#REF!</v>
      </c>
      <c r="M3037" s="451"/>
      <c r="N3037" s="451"/>
      <c r="O3037" s="445"/>
      <c r="P3037" s="444"/>
      <c r="Q3037" s="513"/>
      <c r="R3037" s="42" t="e">
        <f>IF(#REF!="","",#REF!)</f>
        <v>#REF!</v>
      </c>
      <c r="S3037" s="40" t="e">
        <f>IF(#REF!="","",#REF!)</f>
        <v>#REF!</v>
      </c>
      <c r="T3037" s="618"/>
      <c r="U3037" s="416"/>
      <c r="V3037" s="666"/>
      <c r="W3037" s="565"/>
      <c r="X3037" s="23" t="e">
        <f>IF(OR(Y3037=2,Z3037=2),"入力不備あり","")</f>
        <v>#REF!</v>
      </c>
      <c r="Y3037" s="41" t="e">
        <f>IF(AND(F3037="",H3037="",L3037=""),"",IF(AND(F3037&lt;&gt;"",F3037&gt;0,L3037&lt;&gt;"",L3037&gt;0,H3037="○"),"",2))</f>
        <v>#REF!</v>
      </c>
      <c r="Z3037" s="41" t="e">
        <f t="shared" ref="Z3037:Z3038" si="532">IF(AND(R3037="",S3037=""),"",IF(AND(R3037&gt;0,R3037&lt;&gt;"",S3037&gt;0,S3037&lt;&gt;""),"",2))</f>
        <v>#REF!</v>
      </c>
      <c r="AA3037" s="30"/>
    </row>
    <row r="3038" spans="1:30" s="7" customFormat="1" ht="15" customHeight="1" thickBot="1" x14ac:dyDescent="0.2">
      <c r="A3038" s="29"/>
      <c r="B3038" s="623"/>
      <c r="C3038" s="628"/>
      <c r="D3038" s="631"/>
      <c r="E3038" s="615"/>
      <c r="F3038" s="620" t="e">
        <f>IF(#REF!="","",#REF!)</f>
        <v>#REF!</v>
      </c>
      <c r="G3038" s="621"/>
      <c r="H3038" s="640" t="e">
        <f>IF(#REF!="","",#REF!)</f>
        <v>#REF!</v>
      </c>
      <c r="I3038" s="641"/>
      <c r="J3038" s="641"/>
      <c r="K3038" s="641"/>
      <c r="L3038" s="642" t="e">
        <f>IF(#REF!="","",#REF!)</f>
        <v>#REF!</v>
      </c>
      <c r="M3038" s="643"/>
      <c r="N3038" s="643"/>
      <c r="O3038" s="663"/>
      <c r="P3038" s="664"/>
      <c r="Q3038" s="616"/>
      <c r="R3038" s="59" t="e">
        <f>IF(#REF!="","",#REF!)</f>
        <v>#REF!</v>
      </c>
      <c r="S3038" s="60" t="e">
        <f>IF(#REF!="","",#REF!)</f>
        <v>#REF!</v>
      </c>
      <c r="T3038" s="619"/>
      <c r="U3038" s="416"/>
      <c r="V3038" s="666"/>
      <c r="W3038" s="565"/>
      <c r="X3038" s="23" t="e">
        <f>IF(OR(Y3038=2,Z3038=2),"入力不備あり","")</f>
        <v>#REF!</v>
      </c>
      <c r="Y3038" s="41" t="e">
        <f>IF(AND(F3038="",H3038="",L3038=""),"",IF(AND(F3038&lt;&gt;"",F3038&gt;0,L3038&lt;&gt;"",L3038&gt;0,H3038="○"),"",2))</f>
        <v>#REF!</v>
      </c>
      <c r="Z3038" s="41" t="e">
        <f t="shared" si="532"/>
        <v>#REF!</v>
      </c>
      <c r="AA3038" s="30"/>
    </row>
    <row r="3039" spans="1:30" s="7" customFormat="1" ht="27.6" customHeight="1" x14ac:dyDescent="0.15">
      <c r="A3039" s="320"/>
      <c r="B3039" s="624"/>
      <c r="C3039" s="326" t="s">
        <v>215</v>
      </c>
      <c r="D3039" s="327"/>
      <c r="E3039" s="608" t="e">
        <f>IF(#REF!="","",#REF!)</f>
        <v>#REF!</v>
      </c>
      <c r="F3039" s="609"/>
      <c r="G3039" s="609"/>
      <c r="H3039" s="609"/>
      <c r="I3039" s="609"/>
      <c r="J3039" s="609"/>
      <c r="K3039" s="609"/>
      <c r="L3039" s="609"/>
      <c r="M3039" s="609"/>
      <c r="N3039" s="609"/>
      <c r="O3039" s="609"/>
      <c r="P3039" s="609"/>
      <c r="Q3039" s="609"/>
      <c r="R3039" s="609"/>
      <c r="S3039" s="609"/>
      <c r="T3039" s="609"/>
      <c r="U3039" s="609"/>
      <c r="V3039" s="609"/>
      <c r="W3039" s="610"/>
    </row>
    <row r="3040" spans="1:30" s="7" customFormat="1" ht="27.6" customHeight="1" thickBot="1" x14ac:dyDescent="0.2">
      <c r="A3040" s="320"/>
      <c r="B3040" s="624"/>
      <c r="C3040" s="326" t="s">
        <v>216</v>
      </c>
      <c r="D3040" s="327"/>
      <c r="E3040" s="608" t="e">
        <f>IF(#REF!="","",#REF!)</f>
        <v>#REF!</v>
      </c>
      <c r="F3040" s="609"/>
      <c r="G3040" s="609"/>
      <c r="H3040" s="609"/>
      <c r="I3040" s="609"/>
      <c r="J3040" s="609"/>
      <c r="K3040" s="609"/>
      <c r="L3040" s="609"/>
      <c r="M3040" s="609"/>
      <c r="N3040" s="609"/>
      <c r="O3040" s="609"/>
      <c r="P3040" s="609"/>
      <c r="Q3040" s="609"/>
      <c r="R3040" s="611"/>
      <c r="S3040" s="611"/>
      <c r="T3040" s="611"/>
      <c r="U3040" s="611"/>
      <c r="V3040" s="611"/>
      <c r="W3040" s="612"/>
    </row>
    <row r="3041" spans="1:33" s="7" customFormat="1" ht="18.600000000000001" customHeight="1" x14ac:dyDescent="0.15">
      <c r="A3041" s="320"/>
      <c r="B3041" s="624"/>
      <c r="C3041" s="332" t="s">
        <v>217</v>
      </c>
      <c r="D3041" s="333"/>
      <c r="E3041" s="333"/>
      <c r="F3041" s="334"/>
      <c r="G3041" s="377" t="s">
        <v>218</v>
      </c>
      <c r="H3041" s="378"/>
      <c r="I3041" s="378"/>
      <c r="J3041" s="378"/>
      <c r="K3041" s="378"/>
      <c r="L3041" s="378"/>
      <c r="M3041" s="378"/>
      <c r="N3041" s="378"/>
      <c r="O3041" s="378"/>
      <c r="P3041" s="378"/>
      <c r="Q3041" s="378"/>
      <c r="R3041" s="389" t="e">
        <f>IF(X3041&lt;&gt;"","","【入力内容確認欄】以下を確認し【作業用】事業計画書(間接)シートを修正願います。")</f>
        <v>#REF!</v>
      </c>
      <c r="S3041" s="632"/>
      <c r="T3041" s="632"/>
      <c r="U3041" s="632"/>
      <c r="V3041" s="632"/>
      <c r="W3041" s="633"/>
      <c r="X3041" s="68" t="e">
        <f>IF(AND(R3044="",R3045="",R3046="",R3047="",R3048="",R3049=""),"左の市区町村に係る入力が完了しました。今一度、記載内容をご確認ください。","")</f>
        <v>#REF!</v>
      </c>
    </row>
    <row r="3042" spans="1:33" s="7" customFormat="1" ht="9" customHeight="1" x14ac:dyDescent="0.15">
      <c r="A3042" s="320"/>
      <c r="B3042" s="624"/>
      <c r="C3042" s="335"/>
      <c r="D3042" s="336"/>
      <c r="E3042" s="336"/>
      <c r="F3042" s="337"/>
      <c r="G3042" s="379"/>
      <c r="H3042" s="380"/>
      <c r="I3042" s="380"/>
      <c r="J3042" s="380"/>
      <c r="K3042" s="380"/>
      <c r="L3042" s="380"/>
      <c r="M3042" s="380"/>
      <c r="N3042" s="380"/>
      <c r="O3042" s="380"/>
      <c r="P3042" s="380"/>
      <c r="Q3042" s="380"/>
      <c r="R3042" s="634"/>
      <c r="S3042" s="635"/>
      <c r="T3042" s="635"/>
      <c r="U3042" s="635"/>
      <c r="V3042" s="635"/>
      <c r="W3042" s="636"/>
    </row>
    <row r="3043" spans="1:33" s="7" customFormat="1" ht="9" customHeight="1" thickBot="1" x14ac:dyDescent="0.2">
      <c r="A3043" s="320"/>
      <c r="B3043" s="624"/>
      <c r="C3043" s="335"/>
      <c r="D3043" s="336"/>
      <c r="E3043" s="336"/>
      <c r="F3043" s="337"/>
      <c r="G3043" s="381"/>
      <c r="H3043" s="382"/>
      <c r="I3043" s="382"/>
      <c r="J3043" s="382"/>
      <c r="K3043" s="382"/>
      <c r="L3043" s="382"/>
      <c r="M3043" s="382"/>
      <c r="N3043" s="382"/>
      <c r="O3043" s="382"/>
      <c r="P3043" s="382"/>
      <c r="Q3043" s="382"/>
      <c r="R3043" s="637"/>
      <c r="S3043" s="638"/>
      <c r="T3043" s="638"/>
      <c r="U3043" s="638"/>
      <c r="V3043" s="638"/>
      <c r="W3043" s="639"/>
    </row>
    <row r="3044" spans="1:33" s="7" customFormat="1" ht="17.45" customHeight="1" x14ac:dyDescent="0.15">
      <c r="A3044" s="320"/>
      <c r="B3044" s="624"/>
      <c r="C3044" s="335"/>
      <c r="D3044" s="336"/>
      <c r="E3044" s="336"/>
      <c r="F3044" s="337"/>
      <c r="G3044" s="398" t="e">
        <f>IF(#REF!="","",#REF!)</f>
        <v>#REF!</v>
      </c>
      <c r="H3044" s="399"/>
      <c r="I3044" s="399"/>
      <c r="J3044" s="399"/>
      <c r="K3044" s="399"/>
      <c r="L3044" s="399"/>
      <c r="M3044" s="399"/>
      <c r="N3044" s="399"/>
      <c r="O3044" s="399"/>
      <c r="P3044" s="399"/>
      <c r="Q3044" s="399"/>
      <c r="R3044" s="646" t="e" cm="1">
        <f t="array" ref="R3044">IF(AND(X3013:X3038="",A3015:A3038=""),"","・報酬・期末勤勉手当・交通費・合計額・都道府県/国の補助金額のいずれかに不備あり。")</f>
        <v>#REF!</v>
      </c>
      <c r="S3044" s="647"/>
      <c r="T3044" s="647"/>
      <c r="U3044" s="647"/>
      <c r="V3044" s="647"/>
      <c r="W3044" s="648"/>
    </row>
    <row r="3045" spans="1:33" s="7" customFormat="1" ht="17.45" customHeight="1" x14ac:dyDescent="0.15">
      <c r="A3045" s="320"/>
      <c r="B3045" s="624"/>
      <c r="C3045" s="335"/>
      <c r="D3045" s="336"/>
      <c r="E3045" s="336"/>
      <c r="F3045" s="337"/>
      <c r="G3045" s="374" t="s">
        <v>219</v>
      </c>
      <c r="H3045" s="388"/>
      <c r="I3045" s="388"/>
      <c r="J3045" s="388"/>
      <c r="K3045" s="388"/>
      <c r="L3045" s="388"/>
      <c r="M3045" s="388"/>
      <c r="N3045" s="388"/>
      <c r="O3045" s="388"/>
      <c r="P3045" s="388"/>
      <c r="Q3045" s="388"/>
      <c r="R3045" s="367" t="str">
        <f>IF(A3011="市町村名×","・【C列】市区町村名：未入力または不備あり。","")</f>
        <v>・【C列】市区町村名：未入力または不備あり。</v>
      </c>
      <c r="S3045" s="644"/>
      <c r="T3045" s="644"/>
      <c r="U3045" s="644"/>
      <c r="V3045" s="644"/>
      <c r="W3045" s="645"/>
    </row>
    <row r="3046" spans="1:33" s="7" customFormat="1" ht="17.45" customHeight="1" x14ac:dyDescent="0.15">
      <c r="A3046" s="320"/>
      <c r="B3046" s="624"/>
      <c r="C3046" s="338"/>
      <c r="D3046" s="339"/>
      <c r="E3046" s="339"/>
      <c r="F3046" s="340"/>
      <c r="G3046" s="364" t="e">
        <f>IF(#REF!="","",#REF!)</f>
        <v>#REF!</v>
      </c>
      <c r="H3046" s="365"/>
      <c r="I3046" s="365"/>
      <c r="J3046" s="366"/>
      <c r="K3046" s="366"/>
      <c r="L3046" s="366"/>
      <c r="M3046" s="366"/>
      <c r="N3046" s="366"/>
      <c r="O3046" s="366"/>
      <c r="P3046" s="366"/>
      <c r="Q3046" s="366"/>
      <c r="R3046" s="367" t="e">
        <f>IF(OR(AF3015=2,NOT(AND(V3013&gt;0.3*U3013,V3013&lt;0.4*U3013,V3013&gt;=W3013))),"・【V列】都道府県補助額：未入力または不備あり。","")</f>
        <v>#REF!</v>
      </c>
      <c r="S3046" s="644"/>
      <c r="T3046" s="644"/>
      <c r="U3046" s="644"/>
      <c r="V3046" s="644"/>
      <c r="W3046" s="645"/>
    </row>
    <row r="3047" spans="1:33" s="7" customFormat="1" ht="17.45" customHeight="1" x14ac:dyDescent="0.15">
      <c r="A3047" s="320"/>
      <c r="B3047" s="624"/>
      <c r="C3047" s="348" t="s">
        <v>241</v>
      </c>
      <c r="D3047" s="349"/>
      <c r="E3047" s="349"/>
      <c r="F3047" s="350"/>
      <c r="G3047" s="372" t="s">
        <v>221</v>
      </c>
      <c r="H3047" s="373"/>
      <c r="I3047" s="373"/>
      <c r="J3047" s="372" t="s">
        <v>222</v>
      </c>
      <c r="K3047" s="373"/>
      <c r="L3047" s="373"/>
      <c r="M3047" s="373"/>
      <c r="N3047" s="374" t="s">
        <v>223</v>
      </c>
      <c r="O3047" s="366"/>
      <c r="P3047" s="366"/>
      <c r="Q3047" s="366"/>
      <c r="R3047" s="341" t="e">
        <f>IF(AND(W3013&lt;=U3013/3,MOD(W3013,1000)=0,NOT(W3013=0),AG3015=1),"","・【W列】国庫補助希望額に不備あり。")</f>
        <v>#REF!</v>
      </c>
      <c r="S3047" s="649"/>
      <c r="T3047" s="649"/>
      <c r="U3047" s="649"/>
      <c r="V3047" s="649"/>
      <c r="W3047" s="650"/>
    </row>
    <row r="3048" spans="1:33" s="7" customFormat="1" ht="17.45" customHeight="1" x14ac:dyDescent="0.15">
      <c r="A3048" s="320"/>
      <c r="B3048" s="624"/>
      <c r="C3048" s="370"/>
      <c r="D3048" s="371"/>
      <c r="E3048" s="371"/>
      <c r="F3048" s="371"/>
      <c r="G3048" s="364" t="e">
        <f>IF(#REF!="","",#REF!)</f>
        <v>#REF!</v>
      </c>
      <c r="H3048" s="375"/>
      <c r="I3048" s="376"/>
      <c r="J3048" s="364" t="e">
        <f>IF(#REF!="","",#REF!)</f>
        <v>#REF!</v>
      </c>
      <c r="K3048" s="375"/>
      <c r="L3048" s="375"/>
      <c r="M3048" s="376"/>
      <c r="N3048" s="364" t="e">
        <f>IF(#REF!="","",#REF!)</f>
        <v>#REF!</v>
      </c>
      <c r="O3048" s="375"/>
      <c r="P3048" s="375"/>
      <c r="Q3048" s="375"/>
      <c r="R3048" s="651" t="e">
        <f>IF(AND(SUM(F3036:G3038)&lt;=D3013,SUM(R3036:R3038)&lt;=D3013),"","・報酬の「配置人数」には年間を通じた配置予定人数を記載してください。(※１)及び記入例参照")</f>
        <v>#REF!</v>
      </c>
      <c r="S3048" s="652"/>
      <c r="T3048" s="652"/>
      <c r="U3048" s="652"/>
      <c r="V3048" s="652"/>
      <c r="W3048" s="653"/>
      <c r="X3048" s="31" t="str">
        <f>IF(AND(O3048="○",T3048="○"),"①か②の",IF(AND(O3048="―",T3048="―"),"エラー",""))</f>
        <v/>
      </c>
    </row>
    <row r="3049" spans="1:33" s="7" customFormat="1" ht="17.45" customHeight="1" x14ac:dyDescent="0.15">
      <c r="A3049" s="320"/>
      <c r="B3049" s="624"/>
      <c r="C3049" s="348" t="s">
        <v>224</v>
      </c>
      <c r="D3049" s="349"/>
      <c r="E3049" s="349"/>
      <c r="F3049" s="350"/>
      <c r="G3049" s="354" t="s">
        <v>225</v>
      </c>
      <c r="H3049" s="354"/>
      <c r="I3049" s="354"/>
      <c r="J3049" s="355" t="s">
        <v>242</v>
      </c>
      <c r="K3049" s="356"/>
      <c r="L3049" s="356"/>
      <c r="M3049" s="356"/>
      <c r="N3049" s="356"/>
      <c r="O3049" s="356"/>
      <c r="P3049" s="356"/>
      <c r="Q3049" s="356"/>
      <c r="R3049" s="651" t="e">
        <f>IF(AND(OR(COUNTIF(J3050,"①*"),COUNTIF(J3050,"②*")),AND(E3039&lt;&gt;"",E3040&lt;&gt;"",G3044="○",G3046="○",G3048="○",J3048="○",N3048="○",G3050="○")),"","・【成果目標】・【成果指標】・【部活動指導員について】・【支給要件の確認】・【部活動指導員の指導状況】・【地域連携・地域移行に資する取組】のいずれかに未入力箇所あり。")</f>
        <v>#REF!</v>
      </c>
      <c r="S3049" s="546"/>
      <c r="T3049" s="546"/>
      <c r="U3049" s="546"/>
      <c r="V3049" s="546"/>
      <c r="W3049" s="547"/>
    </row>
    <row r="3050" spans="1:33" s="7" customFormat="1" ht="26.45" customHeight="1" thickBot="1" x14ac:dyDescent="0.2">
      <c r="A3050" s="320"/>
      <c r="B3050" s="625"/>
      <c r="C3050" s="351"/>
      <c r="D3050" s="352"/>
      <c r="E3050" s="352"/>
      <c r="F3050" s="353"/>
      <c r="G3050" s="363" t="e">
        <f>IF(#REF!="","",#REF!)</f>
        <v>#REF!</v>
      </c>
      <c r="H3050" s="363"/>
      <c r="I3050" s="363"/>
      <c r="J3050" s="657" t="e">
        <f>IF(#REF!="","",#REF!)</f>
        <v>#REF!</v>
      </c>
      <c r="K3050" s="658"/>
      <c r="L3050" s="658"/>
      <c r="M3050" s="658"/>
      <c r="N3050" s="658"/>
      <c r="O3050" s="658"/>
      <c r="P3050" s="658"/>
      <c r="Q3050" s="658"/>
      <c r="R3050" s="654"/>
      <c r="S3050" s="655"/>
      <c r="T3050" s="655"/>
      <c r="U3050" s="655"/>
      <c r="V3050" s="655"/>
      <c r="W3050" s="656"/>
      <c r="X3050" s="31" t="str">
        <f>IF(AND(O3050="○",T3050="○"),"①か②の",IF(AND(O3050="―",T3050="―"),"エラー",""))</f>
        <v/>
      </c>
    </row>
    <row r="3051" spans="1:33" s="7" customFormat="1" ht="26.45" customHeight="1" x14ac:dyDescent="0.15">
      <c r="A3051" s="24" t="str">
        <f>IF(OR(COUNTIF(C3053,"*区"),COUNTIF(C3053,"*市"),COUNTIF(C3053,"*町"),COUNTIF(C3053,"*村"),COUNTIF(C3053,"*組合")),"○","市町村名×")</f>
        <v>市町村名×</v>
      </c>
      <c r="B3051" s="490" t="s">
        <v>106</v>
      </c>
      <c r="C3051" s="659" t="s">
        <v>236</v>
      </c>
      <c r="D3051" s="661" t="s">
        <v>237</v>
      </c>
      <c r="E3051" s="409" t="s">
        <v>191</v>
      </c>
      <c r="F3051" s="410"/>
      <c r="G3051" s="410"/>
      <c r="H3051" s="410"/>
      <c r="I3051" s="410"/>
      <c r="J3051" s="410"/>
      <c r="K3051" s="410"/>
      <c r="L3051" s="410"/>
      <c r="M3051" s="410"/>
      <c r="N3051" s="410"/>
      <c r="O3051" s="410"/>
      <c r="P3051" s="410"/>
      <c r="Q3051" s="410"/>
      <c r="R3051" s="410"/>
      <c r="S3051" s="410"/>
      <c r="T3051" s="410"/>
      <c r="U3051" s="492" t="s">
        <v>192</v>
      </c>
      <c r="V3051" s="492" t="s">
        <v>238</v>
      </c>
      <c r="W3051" s="517" t="s">
        <v>193</v>
      </c>
      <c r="X3051" s="25" t="e">
        <f>IF(OR(AF3055=2,NOT(AND(V3053&gt;0.3*U3053,V3053&lt;0.4*U3053,V3053&gt;=W3053))),"※３参照：【Ｕ列】都道府県補助額を確認してください","")</f>
        <v>#REF!</v>
      </c>
      <c r="Y3051" s="26"/>
    </row>
    <row r="3052" spans="1:33" s="7" customFormat="1" ht="21.6" customHeight="1" thickBot="1" x14ac:dyDescent="0.2">
      <c r="A3052" s="24" t="str">
        <f>IF(B3053="都道府県確認欄","No.不備","")</f>
        <v/>
      </c>
      <c r="B3052" s="491"/>
      <c r="C3052" s="660"/>
      <c r="D3052" s="662"/>
      <c r="E3052" s="411"/>
      <c r="F3052" s="412"/>
      <c r="G3052" s="412"/>
      <c r="H3052" s="412"/>
      <c r="I3052" s="412"/>
      <c r="J3052" s="412"/>
      <c r="K3052" s="412"/>
      <c r="L3052" s="412"/>
      <c r="M3052" s="412"/>
      <c r="N3052" s="412"/>
      <c r="O3052" s="412"/>
      <c r="P3052" s="412"/>
      <c r="Q3052" s="412"/>
      <c r="R3052" s="412"/>
      <c r="S3052" s="412"/>
      <c r="T3052" s="412"/>
      <c r="U3052" s="493"/>
      <c r="V3052" s="493"/>
      <c r="W3052" s="518"/>
      <c r="X3052" s="25" t="e">
        <f>IF(AND(W3053&lt;=U3053/3,MOD(W3053,1000)=0,NOT(W3053=0),AG3055=1),"","※３参照：【Ｖ列】国庫補助希望額を確認してください。")</f>
        <v>#REF!</v>
      </c>
      <c r="Y3052" s="26"/>
    </row>
    <row r="3053" spans="1:33" s="7" customFormat="1" ht="24" customHeight="1" x14ac:dyDescent="0.15">
      <c r="A3053" s="14"/>
      <c r="B3053" s="622" t="str">
        <f>IFERROR(IF(OR(COUNTIF(C3053,"*区"),COUNTIF(C3053,"*市"),COUNTIF(C3053,"*町"),COUNTIF(C3053,"*村"),COUNTIF(C3053,"*組合")),B3013+1,"－"),"都道府県確認欄")</f>
        <v>－</v>
      </c>
      <c r="C3053" s="626" t="e">
        <f>#REF!</f>
        <v>#REF!</v>
      </c>
      <c r="D3053" s="629" t="e">
        <f>SUM($F3055:$F3074)</f>
        <v>#REF!</v>
      </c>
      <c r="E3053" s="523" t="s">
        <v>194</v>
      </c>
      <c r="F3053" s="524" t="s">
        <v>195</v>
      </c>
      <c r="G3053" s="526" t="s">
        <v>196</v>
      </c>
      <c r="H3053" s="528" t="s">
        <v>197</v>
      </c>
      <c r="I3053" s="423" t="s">
        <v>198</v>
      </c>
      <c r="J3053" s="424"/>
      <c r="K3053" s="425"/>
      <c r="L3053" s="429" t="s">
        <v>100</v>
      </c>
      <c r="M3053" s="430"/>
      <c r="N3053" s="430"/>
      <c r="O3053" s="430"/>
      <c r="P3053" s="430"/>
      <c r="Q3053" s="430"/>
      <c r="R3053" s="430"/>
      <c r="S3053" s="431"/>
      <c r="T3053" s="413" t="s">
        <v>199</v>
      </c>
      <c r="U3053" s="415" t="e">
        <f>SUM($T3055,$O3076,$T3076)</f>
        <v>#REF!</v>
      </c>
      <c r="V3053" s="665" t="e">
        <f>#REF!</f>
        <v>#REF!</v>
      </c>
      <c r="W3053" s="667" t="e">
        <f>#REF!</f>
        <v>#REF!</v>
      </c>
      <c r="X3053" s="23" t="e">
        <f>IF(AND(AD3055=1,AE3055=1,AF3055=1,AG3055=1),"","入力不備あり")</f>
        <v>#REF!</v>
      </c>
      <c r="Y3053" s="26"/>
    </row>
    <row r="3054" spans="1:33" s="7" customFormat="1" ht="12.6" customHeight="1" thickBot="1" x14ac:dyDescent="0.2">
      <c r="A3054" s="14"/>
      <c r="B3054" s="623"/>
      <c r="C3054" s="627"/>
      <c r="D3054" s="630"/>
      <c r="E3054" s="523"/>
      <c r="F3054" s="525"/>
      <c r="G3054" s="527"/>
      <c r="H3054" s="529"/>
      <c r="I3054" s="426"/>
      <c r="J3054" s="427"/>
      <c r="K3054" s="428"/>
      <c r="L3054" s="432"/>
      <c r="M3054" s="432"/>
      <c r="N3054" s="432"/>
      <c r="O3054" s="432"/>
      <c r="P3054" s="432"/>
      <c r="Q3054" s="432"/>
      <c r="R3054" s="432"/>
      <c r="S3054" s="433"/>
      <c r="T3054" s="414"/>
      <c r="U3054" s="416"/>
      <c r="V3054" s="666"/>
      <c r="W3054" s="565"/>
      <c r="X3054" s="26"/>
      <c r="Y3054" s="7" t="s">
        <v>180</v>
      </c>
      <c r="Z3054" s="7" t="s">
        <v>200</v>
      </c>
      <c r="AA3054" s="7" t="s">
        <v>201</v>
      </c>
      <c r="AB3054" s="7" t="s">
        <v>202</v>
      </c>
      <c r="AD3054" s="7" t="s">
        <v>203</v>
      </c>
      <c r="AE3054" s="7" t="s">
        <v>107</v>
      </c>
      <c r="AF3054" s="7" t="s">
        <v>239</v>
      </c>
      <c r="AG3054" s="7" t="s">
        <v>204</v>
      </c>
    </row>
    <row r="3055" spans="1:33" s="7" customFormat="1" ht="17.45" customHeight="1" x14ac:dyDescent="0.15">
      <c r="A3055" s="27" t="e">
        <f>IF(AND(F3055&lt;&gt;"",G3055&lt;&gt;"",H3055&lt;&gt;"",I3055&lt;&gt;""),"","入力不備あり")</f>
        <v>#REF!</v>
      </c>
      <c r="B3055" s="623"/>
      <c r="C3055" s="628"/>
      <c r="D3055" s="631"/>
      <c r="E3055" s="523"/>
      <c r="F3055" s="47" t="e">
        <f>IF(#REF!="","",#REF!)</f>
        <v>#REF!</v>
      </c>
      <c r="G3055" s="49" t="e">
        <f>IF(#REF!="","",#REF!)</f>
        <v>#REF!</v>
      </c>
      <c r="H3055" s="54" t="e">
        <f>IF(#REF!="","",#REF!)</f>
        <v>#REF!</v>
      </c>
      <c r="I3055" s="385" t="str">
        <f>IFERROR(INT(G3055*H3055),"")</f>
        <v/>
      </c>
      <c r="J3055" s="386"/>
      <c r="K3055" s="387"/>
      <c r="L3055" s="613" t="e">
        <f>IF(#REF!="","",#REF!)</f>
        <v>#REF!</v>
      </c>
      <c r="M3055" s="613"/>
      <c r="N3055" s="613"/>
      <c r="O3055" s="613"/>
      <c r="P3055" s="613"/>
      <c r="Q3055" s="613"/>
      <c r="R3055" s="613"/>
      <c r="S3055" s="614"/>
      <c r="T3055" s="567">
        <f>SUM($I3055:$K3074)</f>
        <v>0</v>
      </c>
      <c r="U3055" s="416"/>
      <c r="V3055" s="666"/>
      <c r="W3055" s="565"/>
      <c r="X3055" s="23" t="e">
        <f>IF(AND(Y3055=1,Z3055=1,AA3055=1,AB3055=1,AD3055=1,AE3055=1,AF3055=1,AG3055=1),"","入力不備あり")</f>
        <v>#REF!</v>
      </c>
      <c r="Y3055" s="7">
        <f>IFERROR(IF(F3055="",2,IF(AND(F3055&gt;=1,(MOD(F3055,1)=0)),1,IF(AND(F3055=0,L3055&lt;&gt;""),1,2))),2)</f>
        <v>2</v>
      </c>
      <c r="Z3055" s="7" t="e">
        <f>IF(G3055="",2,IF(G3055&lt;=1600,1,2))</f>
        <v>#REF!</v>
      </c>
      <c r="AA3055" s="7" t="e">
        <f>IF(H3055="",2,IF(H3055&gt;=0,1,2))</f>
        <v>#REF!</v>
      </c>
      <c r="AB3055" s="7" t="e">
        <f>IF(I3055=#REF!,1,2)</f>
        <v>#REF!</v>
      </c>
      <c r="AD3055" s="7" t="e">
        <f>IF(T3055=#REF!,1,2)</f>
        <v>#REF!</v>
      </c>
      <c r="AE3055" s="7" t="e">
        <f>IF(U3053=#REF!,1,2)</f>
        <v>#REF!</v>
      </c>
      <c r="AF3055" s="7" t="e">
        <f>IF(V3053=0,2,IF(#REF!="",2,IF(V3053=#REF!,1,2)))</f>
        <v>#REF!</v>
      </c>
      <c r="AG3055" s="7" t="e">
        <f>IF(W3053=0,2,IF(W3053=#REF!,1,2))</f>
        <v>#REF!</v>
      </c>
    </row>
    <row r="3056" spans="1:33" s="7" customFormat="1" ht="17.45" customHeight="1" x14ac:dyDescent="0.15">
      <c r="A3056" s="27" t="e">
        <f>IF(AND(F3056="",G3056="",H3056="",I3056="",L3056=""),"",IF(AND(F3056&lt;&gt;"",G3056&lt;&gt;"",H3056&lt;&gt;"",I3056&lt;&gt;""),"","入力不備あり"))</f>
        <v>#REF!</v>
      </c>
      <c r="B3056" s="623"/>
      <c r="C3056" s="628"/>
      <c r="D3056" s="631"/>
      <c r="E3056" s="523"/>
      <c r="F3056" s="47" t="e">
        <f>IF(#REF!="","",#REF!)</f>
        <v>#REF!</v>
      </c>
      <c r="G3056" s="49" t="e">
        <f>IF(#REF!="","",#REF!)</f>
        <v>#REF!</v>
      </c>
      <c r="H3056" s="54" t="e">
        <f>IF(#REF!="","",#REF!)</f>
        <v>#REF!</v>
      </c>
      <c r="I3056" s="385" t="str">
        <f>IFERROR(INT(G3056*H3056),"")</f>
        <v/>
      </c>
      <c r="J3056" s="386"/>
      <c r="K3056" s="387"/>
      <c r="L3056" s="613" t="e">
        <f>IF(#REF!="","",#REF!)</f>
        <v>#REF!</v>
      </c>
      <c r="M3056" s="613"/>
      <c r="N3056" s="613"/>
      <c r="O3056" s="613"/>
      <c r="P3056" s="613"/>
      <c r="Q3056" s="613"/>
      <c r="R3056" s="613"/>
      <c r="S3056" s="614"/>
      <c r="T3056" s="567"/>
      <c r="U3056" s="416"/>
      <c r="V3056" s="666"/>
      <c r="W3056" s="565"/>
      <c r="X3056" s="23" t="e">
        <f>IF(AND(Y3056=3,Z3056=3,AA3056=3),"",IF(AND(Y3056=1,Z3056=1,AA3056=1,AB3056=1),"","入力不備あり"))</f>
        <v>#REF!</v>
      </c>
      <c r="Y3056" s="7">
        <f>IFERROR(IF(F3056="",3,IF(AND(F3056&gt;=1,(MOD(F3056,1)=0)),1,IF(AND(F3056=0,L3056&lt;&gt;""),1,2))),2)</f>
        <v>2</v>
      </c>
      <c r="Z3056" s="7" t="e">
        <f>IF(G3056="",3,IF(G3056&lt;=1600,1,2))</f>
        <v>#REF!</v>
      </c>
      <c r="AA3056" s="7" t="e">
        <f>IF(H3056="",3,IF(H3056&gt;=0,1,2))</f>
        <v>#REF!</v>
      </c>
      <c r="AB3056" s="7" t="e">
        <f>IF(I3056=#REF!,1,2)</f>
        <v>#REF!</v>
      </c>
    </row>
    <row r="3057" spans="1:28" s="7" customFormat="1" ht="17.45" customHeight="1" x14ac:dyDescent="0.15">
      <c r="A3057" s="27" t="e">
        <f>IF(AND(F3057="",G3057="",H3057="",I3057="",L3057=""),"",IF(AND(F3057&lt;&gt;"",G3057&lt;&gt;"",H3057&lt;&gt;"",I3057&lt;&gt;""),"","入力不備あり"))</f>
        <v>#REF!</v>
      </c>
      <c r="B3057" s="623"/>
      <c r="C3057" s="628"/>
      <c r="D3057" s="631"/>
      <c r="E3057" s="523"/>
      <c r="F3057" s="47" t="e">
        <f>IF(#REF!="","",#REF!)</f>
        <v>#REF!</v>
      </c>
      <c r="G3057" s="49" t="e">
        <f>IF(#REF!="","",#REF!)</f>
        <v>#REF!</v>
      </c>
      <c r="H3057" s="54" t="e">
        <f>IF(#REF!="","",#REF!)</f>
        <v>#REF!</v>
      </c>
      <c r="I3057" s="385" t="str">
        <f t="shared" ref="I3057:I3074" si="533">IFERROR(INT(G3057*H3057),"")</f>
        <v/>
      </c>
      <c r="J3057" s="386"/>
      <c r="K3057" s="387"/>
      <c r="L3057" s="613" t="e">
        <f>IF(#REF!="","",#REF!)</f>
        <v>#REF!</v>
      </c>
      <c r="M3057" s="613"/>
      <c r="N3057" s="613"/>
      <c r="O3057" s="613"/>
      <c r="P3057" s="613"/>
      <c r="Q3057" s="613"/>
      <c r="R3057" s="613"/>
      <c r="S3057" s="614"/>
      <c r="T3057" s="567"/>
      <c r="U3057" s="416"/>
      <c r="V3057" s="666"/>
      <c r="W3057" s="565"/>
      <c r="X3057" s="23" t="e">
        <f t="shared" ref="X3057:X3074" si="534">IF(AND(Y3057=3,Z3057=3,AA3057=3),"",IF(AND(Y3057=1,Z3057=1,AA3057=1,AB3057=1),"","入力不備あり"))</f>
        <v>#REF!</v>
      </c>
      <c r="Y3057" s="7">
        <f t="shared" ref="Y3057:Y3074" si="535">IFERROR(IF(F3057="",3,IF(AND(F3057&gt;=1,(MOD(F3057,1)=0)),1,IF(AND(F3057=0,L3057&lt;&gt;""),1,2))),2)</f>
        <v>2</v>
      </c>
      <c r="Z3057" s="7" t="e">
        <f t="shared" ref="Z3057:Z3074" si="536">IF(G3057="",3,IF(G3057&lt;=1600,1,2))</f>
        <v>#REF!</v>
      </c>
      <c r="AA3057" s="7" t="e">
        <f t="shared" ref="AA3057:AA3074" si="537">IF(H3057="",3,IF(H3057&gt;=0,1,2))</f>
        <v>#REF!</v>
      </c>
      <c r="AB3057" s="7" t="e">
        <f>IF(I3057=#REF!,1,2)</f>
        <v>#REF!</v>
      </c>
    </row>
    <row r="3058" spans="1:28" s="7" customFormat="1" ht="17.45" customHeight="1" x14ac:dyDescent="0.15">
      <c r="A3058" s="27" t="e">
        <f t="shared" ref="A3058:A3074" si="538">IF(AND(F3058="",G3058="",H3058="",I3058="",L3058=""),"",IF(AND(F3058&lt;&gt;"",G3058&lt;&gt;"",H3058&lt;&gt;"",I3058&lt;&gt;""),"","入力不備あり"))</f>
        <v>#REF!</v>
      </c>
      <c r="B3058" s="623"/>
      <c r="C3058" s="628"/>
      <c r="D3058" s="631"/>
      <c r="E3058" s="523"/>
      <c r="F3058" s="47" t="e">
        <f>IF(#REF!="","",#REF!)</f>
        <v>#REF!</v>
      </c>
      <c r="G3058" s="49" t="e">
        <f>IF(#REF!="","",#REF!)</f>
        <v>#REF!</v>
      </c>
      <c r="H3058" s="54" t="e">
        <f>IF(#REF!="","",#REF!)</f>
        <v>#REF!</v>
      </c>
      <c r="I3058" s="385" t="str">
        <f t="shared" si="533"/>
        <v/>
      </c>
      <c r="J3058" s="386"/>
      <c r="K3058" s="387"/>
      <c r="L3058" s="613" t="e">
        <f>IF(#REF!="","",#REF!)</f>
        <v>#REF!</v>
      </c>
      <c r="M3058" s="613"/>
      <c r="N3058" s="613"/>
      <c r="O3058" s="613"/>
      <c r="P3058" s="613"/>
      <c r="Q3058" s="613"/>
      <c r="R3058" s="613"/>
      <c r="S3058" s="614"/>
      <c r="T3058" s="567"/>
      <c r="U3058" s="416"/>
      <c r="V3058" s="666"/>
      <c r="W3058" s="565"/>
      <c r="X3058" s="23" t="e">
        <f t="shared" si="534"/>
        <v>#REF!</v>
      </c>
      <c r="Y3058" s="7">
        <f t="shared" si="535"/>
        <v>2</v>
      </c>
      <c r="Z3058" s="7" t="e">
        <f t="shared" si="536"/>
        <v>#REF!</v>
      </c>
      <c r="AA3058" s="7" t="e">
        <f t="shared" si="537"/>
        <v>#REF!</v>
      </c>
      <c r="AB3058" s="7" t="e">
        <f>IF(I3058=#REF!,1,2)</f>
        <v>#REF!</v>
      </c>
    </row>
    <row r="3059" spans="1:28" s="7" customFormat="1" ht="17.45" customHeight="1" x14ac:dyDescent="0.15">
      <c r="A3059" s="27" t="e">
        <f t="shared" si="538"/>
        <v>#REF!</v>
      </c>
      <c r="B3059" s="623"/>
      <c r="C3059" s="628"/>
      <c r="D3059" s="631"/>
      <c r="E3059" s="523"/>
      <c r="F3059" s="47" t="e">
        <f>IF(#REF!="","",#REF!)</f>
        <v>#REF!</v>
      </c>
      <c r="G3059" s="49" t="e">
        <f>IF(#REF!="","",#REF!)</f>
        <v>#REF!</v>
      </c>
      <c r="H3059" s="54" t="e">
        <f>IF(#REF!="","",#REF!)</f>
        <v>#REF!</v>
      </c>
      <c r="I3059" s="385" t="str">
        <f t="shared" si="533"/>
        <v/>
      </c>
      <c r="J3059" s="386"/>
      <c r="K3059" s="387"/>
      <c r="L3059" s="613" t="e">
        <f>IF(#REF!="","",#REF!)</f>
        <v>#REF!</v>
      </c>
      <c r="M3059" s="613"/>
      <c r="N3059" s="613"/>
      <c r="O3059" s="613"/>
      <c r="P3059" s="613"/>
      <c r="Q3059" s="613"/>
      <c r="R3059" s="613"/>
      <c r="S3059" s="614"/>
      <c r="T3059" s="567"/>
      <c r="U3059" s="416"/>
      <c r="V3059" s="666"/>
      <c r="W3059" s="565"/>
      <c r="X3059" s="23" t="e">
        <f t="shared" si="534"/>
        <v>#REF!</v>
      </c>
      <c r="Y3059" s="7">
        <f t="shared" si="535"/>
        <v>2</v>
      </c>
      <c r="Z3059" s="7" t="e">
        <f t="shared" si="536"/>
        <v>#REF!</v>
      </c>
      <c r="AA3059" s="7" t="e">
        <f t="shared" si="537"/>
        <v>#REF!</v>
      </c>
      <c r="AB3059" s="7" t="e">
        <f>IF(I3059=#REF!,1,2)</f>
        <v>#REF!</v>
      </c>
    </row>
    <row r="3060" spans="1:28" s="7" customFormat="1" ht="17.45" customHeight="1" x14ac:dyDescent="0.15">
      <c r="A3060" s="27" t="e">
        <f t="shared" si="538"/>
        <v>#REF!</v>
      </c>
      <c r="B3060" s="623"/>
      <c r="C3060" s="628"/>
      <c r="D3060" s="631"/>
      <c r="E3060" s="523"/>
      <c r="F3060" s="47" t="e">
        <f>IF(#REF!="","",#REF!)</f>
        <v>#REF!</v>
      </c>
      <c r="G3060" s="49" t="e">
        <f>IF(#REF!="","",#REF!)</f>
        <v>#REF!</v>
      </c>
      <c r="H3060" s="54" t="e">
        <f>IF(#REF!="","",#REF!)</f>
        <v>#REF!</v>
      </c>
      <c r="I3060" s="385" t="str">
        <f t="shared" si="533"/>
        <v/>
      </c>
      <c r="J3060" s="386"/>
      <c r="K3060" s="387"/>
      <c r="L3060" s="613" t="e">
        <f>IF(#REF!="","",#REF!)</f>
        <v>#REF!</v>
      </c>
      <c r="M3060" s="613"/>
      <c r="N3060" s="613"/>
      <c r="O3060" s="613"/>
      <c r="P3060" s="613"/>
      <c r="Q3060" s="613"/>
      <c r="R3060" s="613"/>
      <c r="S3060" s="614"/>
      <c r="T3060" s="567"/>
      <c r="U3060" s="416"/>
      <c r="V3060" s="666"/>
      <c r="W3060" s="565"/>
      <c r="X3060" s="23" t="e">
        <f t="shared" si="534"/>
        <v>#REF!</v>
      </c>
      <c r="Y3060" s="7">
        <f t="shared" si="535"/>
        <v>2</v>
      </c>
      <c r="Z3060" s="7" t="e">
        <f t="shared" si="536"/>
        <v>#REF!</v>
      </c>
      <c r="AA3060" s="7" t="e">
        <f t="shared" si="537"/>
        <v>#REF!</v>
      </c>
      <c r="AB3060" s="7" t="e">
        <f>IF(I3060=#REF!,1,2)</f>
        <v>#REF!</v>
      </c>
    </row>
    <row r="3061" spans="1:28" s="7" customFormat="1" ht="17.45" customHeight="1" x14ac:dyDescent="0.15">
      <c r="A3061" s="27" t="e">
        <f t="shared" si="538"/>
        <v>#REF!</v>
      </c>
      <c r="B3061" s="623"/>
      <c r="C3061" s="628"/>
      <c r="D3061" s="631"/>
      <c r="E3061" s="523"/>
      <c r="F3061" s="47" t="e">
        <f>IF(#REF!="","",#REF!)</f>
        <v>#REF!</v>
      </c>
      <c r="G3061" s="49" t="e">
        <f>IF(#REF!="","",#REF!)</f>
        <v>#REF!</v>
      </c>
      <c r="H3061" s="54" t="e">
        <f>IF(#REF!="","",#REF!)</f>
        <v>#REF!</v>
      </c>
      <c r="I3061" s="385" t="str">
        <f t="shared" si="533"/>
        <v/>
      </c>
      <c r="J3061" s="386"/>
      <c r="K3061" s="387"/>
      <c r="L3061" s="613" t="e">
        <f>IF(#REF!="","",#REF!)</f>
        <v>#REF!</v>
      </c>
      <c r="M3061" s="613"/>
      <c r="N3061" s="613"/>
      <c r="O3061" s="613"/>
      <c r="P3061" s="613"/>
      <c r="Q3061" s="613"/>
      <c r="R3061" s="613"/>
      <c r="S3061" s="614"/>
      <c r="T3061" s="567"/>
      <c r="U3061" s="416"/>
      <c r="V3061" s="666"/>
      <c r="W3061" s="565"/>
      <c r="X3061" s="23" t="e">
        <f t="shared" si="534"/>
        <v>#REF!</v>
      </c>
      <c r="Y3061" s="7">
        <f t="shared" si="535"/>
        <v>2</v>
      </c>
      <c r="Z3061" s="7" t="e">
        <f t="shared" si="536"/>
        <v>#REF!</v>
      </c>
      <c r="AA3061" s="7" t="e">
        <f t="shared" si="537"/>
        <v>#REF!</v>
      </c>
      <c r="AB3061" s="7" t="e">
        <f>IF(I3061=#REF!,1,2)</f>
        <v>#REF!</v>
      </c>
    </row>
    <row r="3062" spans="1:28" s="7" customFormat="1" ht="17.45" customHeight="1" x14ac:dyDescent="0.15">
      <c r="A3062" s="27" t="e">
        <f t="shared" si="538"/>
        <v>#REF!</v>
      </c>
      <c r="B3062" s="623"/>
      <c r="C3062" s="628"/>
      <c r="D3062" s="631"/>
      <c r="E3062" s="523"/>
      <c r="F3062" s="47" t="e">
        <f>IF(#REF!="","",#REF!)</f>
        <v>#REF!</v>
      </c>
      <c r="G3062" s="49" t="e">
        <f>IF(#REF!="","",#REF!)</f>
        <v>#REF!</v>
      </c>
      <c r="H3062" s="54" t="e">
        <f>IF(#REF!="","",#REF!)</f>
        <v>#REF!</v>
      </c>
      <c r="I3062" s="385" t="str">
        <f t="shared" si="533"/>
        <v/>
      </c>
      <c r="J3062" s="386"/>
      <c r="K3062" s="387"/>
      <c r="L3062" s="613" t="e">
        <f>IF(#REF!="","",#REF!)</f>
        <v>#REF!</v>
      </c>
      <c r="M3062" s="613"/>
      <c r="N3062" s="613"/>
      <c r="O3062" s="613"/>
      <c r="P3062" s="613"/>
      <c r="Q3062" s="613"/>
      <c r="R3062" s="613"/>
      <c r="S3062" s="614"/>
      <c r="T3062" s="567"/>
      <c r="U3062" s="416"/>
      <c r="V3062" s="666"/>
      <c r="W3062" s="565"/>
      <c r="X3062" s="23" t="e">
        <f t="shared" si="534"/>
        <v>#REF!</v>
      </c>
      <c r="Y3062" s="7">
        <f t="shared" si="535"/>
        <v>2</v>
      </c>
      <c r="Z3062" s="7" t="e">
        <f t="shared" si="536"/>
        <v>#REF!</v>
      </c>
      <c r="AA3062" s="7" t="e">
        <f t="shared" si="537"/>
        <v>#REF!</v>
      </c>
      <c r="AB3062" s="7" t="e">
        <f>IF(I3062=#REF!,1,2)</f>
        <v>#REF!</v>
      </c>
    </row>
    <row r="3063" spans="1:28" s="7" customFormat="1" ht="17.45" customHeight="1" x14ac:dyDescent="0.15">
      <c r="A3063" s="27" t="e">
        <f t="shared" si="538"/>
        <v>#REF!</v>
      </c>
      <c r="B3063" s="623"/>
      <c r="C3063" s="628"/>
      <c r="D3063" s="631"/>
      <c r="E3063" s="523"/>
      <c r="F3063" s="47" t="e">
        <f>IF(#REF!="","",#REF!)</f>
        <v>#REF!</v>
      </c>
      <c r="G3063" s="49" t="e">
        <f>IF(#REF!="","",#REF!)</f>
        <v>#REF!</v>
      </c>
      <c r="H3063" s="54" t="e">
        <f>IF(#REF!="","",#REF!)</f>
        <v>#REF!</v>
      </c>
      <c r="I3063" s="385" t="str">
        <f t="shared" si="533"/>
        <v/>
      </c>
      <c r="J3063" s="386"/>
      <c r="K3063" s="387"/>
      <c r="L3063" s="613" t="e">
        <f>IF(#REF!="","",#REF!)</f>
        <v>#REF!</v>
      </c>
      <c r="M3063" s="613"/>
      <c r="N3063" s="613"/>
      <c r="O3063" s="613"/>
      <c r="P3063" s="613"/>
      <c r="Q3063" s="613"/>
      <c r="R3063" s="613"/>
      <c r="S3063" s="614"/>
      <c r="T3063" s="567"/>
      <c r="U3063" s="416"/>
      <c r="V3063" s="666"/>
      <c r="W3063" s="565"/>
      <c r="X3063" s="23" t="e">
        <f t="shared" si="534"/>
        <v>#REF!</v>
      </c>
      <c r="Y3063" s="7">
        <f t="shared" si="535"/>
        <v>2</v>
      </c>
      <c r="Z3063" s="7" t="e">
        <f t="shared" si="536"/>
        <v>#REF!</v>
      </c>
      <c r="AA3063" s="7" t="e">
        <f t="shared" si="537"/>
        <v>#REF!</v>
      </c>
      <c r="AB3063" s="7" t="e">
        <f>IF(I3063=#REF!,1,2)</f>
        <v>#REF!</v>
      </c>
    </row>
    <row r="3064" spans="1:28" s="7" customFormat="1" ht="17.45" customHeight="1" x14ac:dyDescent="0.15">
      <c r="A3064" s="27" t="e">
        <f t="shared" si="538"/>
        <v>#REF!</v>
      </c>
      <c r="B3064" s="623"/>
      <c r="C3064" s="628"/>
      <c r="D3064" s="631"/>
      <c r="E3064" s="523"/>
      <c r="F3064" s="47" t="e">
        <f>IF(#REF!="","",#REF!)</f>
        <v>#REF!</v>
      </c>
      <c r="G3064" s="49" t="e">
        <f>IF(#REF!="","",#REF!)</f>
        <v>#REF!</v>
      </c>
      <c r="H3064" s="54" t="e">
        <f>IF(#REF!="","",#REF!)</f>
        <v>#REF!</v>
      </c>
      <c r="I3064" s="385" t="str">
        <f t="shared" si="533"/>
        <v/>
      </c>
      <c r="J3064" s="386"/>
      <c r="K3064" s="387"/>
      <c r="L3064" s="613" t="e">
        <f>IF(#REF!="","",#REF!)</f>
        <v>#REF!</v>
      </c>
      <c r="M3064" s="613"/>
      <c r="N3064" s="613"/>
      <c r="O3064" s="613"/>
      <c r="P3064" s="613"/>
      <c r="Q3064" s="613"/>
      <c r="R3064" s="613"/>
      <c r="S3064" s="614"/>
      <c r="T3064" s="567"/>
      <c r="U3064" s="416"/>
      <c r="V3064" s="666"/>
      <c r="W3064" s="565"/>
      <c r="X3064" s="23" t="e">
        <f t="shared" si="534"/>
        <v>#REF!</v>
      </c>
      <c r="Y3064" s="7">
        <f t="shared" si="535"/>
        <v>2</v>
      </c>
      <c r="Z3064" s="7" t="e">
        <f t="shared" si="536"/>
        <v>#REF!</v>
      </c>
      <c r="AA3064" s="7" t="e">
        <f t="shared" si="537"/>
        <v>#REF!</v>
      </c>
      <c r="AB3064" s="7" t="e">
        <f>IF(I3064=#REF!,1,2)</f>
        <v>#REF!</v>
      </c>
    </row>
    <row r="3065" spans="1:28" s="7" customFormat="1" ht="17.45" customHeight="1" x14ac:dyDescent="0.15">
      <c r="A3065" s="27" t="e">
        <f t="shared" si="538"/>
        <v>#REF!</v>
      </c>
      <c r="B3065" s="623"/>
      <c r="C3065" s="628"/>
      <c r="D3065" s="631"/>
      <c r="E3065" s="523"/>
      <c r="F3065" s="47" t="e">
        <f>IF(#REF!="","",#REF!)</f>
        <v>#REF!</v>
      </c>
      <c r="G3065" s="49" t="e">
        <f>IF(#REF!="","",#REF!)</f>
        <v>#REF!</v>
      </c>
      <c r="H3065" s="54" t="e">
        <f>IF(#REF!="","",#REF!)</f>
        <v>#REF!</v>
      </c>
      <c r="I3065" s="385" t="str">
        <f t="shared" si="533"/>
        <v/>
      </c>
      <c r="J3065" s="386"/>
      <c r="K3065" s="387"/>
      <c r="L3065" s="613" t="e">
        <f>IF(#REF!="","",#REF!)</f>
        <v>#REF!</v>
      </c>
      <c r="M3065" s="613"/>
      <c r="N3065" s="613"/>
      <c r="O3065" s="613"/>
      <c r="P3065" s="613"/>
      <c r="Q3065" s="613"/>
      <c r="R3065" s="613"/>
      <c r="S3065" s="614"/>
      <c r="T3065" s="567"/>
      <c r="U3065" s="416"/>
      <c r="V3065" s="666"/>
      <c r="W3065" s="565"/>
      <c r="X3065" s="23" t="e">
        <f t="shared" si="534"/>
        <v>#REF!</v>
      </c>
      <c r="Y3065" s="7">
        <f t="shared" si="535"/>
        <v>2</v>
      </c>
      <c r="Z3065" s="7" t="e">
        <f t="shared" si="536"/>
        <v>#REF!</v>
      </c>
      <c r="AA3065" s="7" t="e">
        <f t="shared" si="537"/>
        <v>#REF!</v>
      </c>
      <c r="AB3065" s="7" t="e">
        <f>IF(I3065=#REF!,1,2)</f>
        <v>#REF!</v>
      </c>
    </row>
    <row r="3066" spans="1:28" s="7" customFormat="1" ht="17.45" customHeight="1" x14ac:dyDescent="0.15">
      <c r="A3066" s="27" t="e">
        <f t="shared" si="538"/>
        <v>#REF!</v>
      </c>
      <c r="B3066" s="623"/>
      <c r="C3066" s="628"/>
      <c r="D3066" s="631"/>
      <c r="E3066" s="523"/>
      <c r="F3066" s="47" t="e">
        <f>IF(#REF!="","",#REF!)</f>
        <v>#REF!</v>
      </c>
      <c r="G3066" s="49" t="e">
        <f>IF(#REF!="","",#REF!)</f>
        <v>#REF!</v>
      </c>
      <c r="H3066" s="54" t="e">
        <f>IF(#REF!="","",#REF!)</f>
        <v>#REF!</v>
      </c>
      <c r="I3066" s="385" t="str">
        <f t="shared" si="533"/>
        <v/>
      </c>
      <c r="J3066" s="386"/>
      <c r="K3066" s="387"/>
      <c r="L3066" s="613" t="e">
        <f>IF(#REF!="","",#REF!)</f>
        <v>#REF!</v>
      </c>
      <c r="M3066" s="613"/>
      <c r="N3066" s="613"/>
      <c r="O3066" s="613"/>
      <c r="P3066" s="613"/>
      <c r="Q3066" s="613"/>
      <c r="R3066" s="613"/>
      <c r="S3066" s="614"/>
      <c r="T3066" s="567"/>
      <c r="U3066" s="416"/>
      <c r="V3066" s="666"/>
      <c r="W3066" s="565"/>
      <c r="X3066" s="23" t="e">
        <f t="shared" si="534"/>
        <v>#REF!</v>
      </c>
      <c r="Y3066" s="7">
        <f t="shared" si="535"/>
        <v>2</v>
      </c>
      <c r="Z3066" s="7" t="e">
        <f t="shared" si="536"/>
        <v>#REF!</v>
      </c>
      <c r="AA3066" s="7" t="e">
        <f t="shared" si="537"/>
        <v>#REF!</v>
      </c>
      <c r="AB3066" s="7" t="e">
        <f>IF(I3066=#REF!,1,2)</f>
        <v>#REF!</v>
      </c>
    </row>
    <row r="3067" spans="1:28" s="7" customFormat="1" ht="17.45" customHeight="1" x14ac:dyDescent="0.15">
      <c r="A3067" s="27" t="e">
        <f t="shared" si="538"/>
        <v>#REF!</v>
      </c>
      <c r="B3067" s="623"/>
      <c r="C3067" s="628"/>
      <c r="D3067" s="631"/>
      <c r="E3067" s="523"/>
      <c r="F3067" s="47" t="e">
        <f>IF(#REF!="","",#REF!)</f>
        <v>#REF!</v>
      </c>
      <c r="G3067" s="49" t="e">
        <f>IF(#REF!="","",#REF!)</f>
        <v>#REF!</v>
      </c>
      <c r="H3067" s="54" t="e">
        <f>IF(#REF!="","",#REF!)</f>
        <v>#REF!</v>
      </c>
      <c r="I3067" s="385" t="str">
        <f t="shared" si="533"/>
        <v/>
      </c>
      <c r="J3067" s="386"/>
      <c r="K3067" s="387"/>
      <c r="L3067" s="613" t="e">
        <f>IF(#REF!="","",#REF!)</f>
        <v>#REF!</v>
      </c>
      <c r="M3067" s="613"/>
      <c r="N3067" s="613"/>
      <c r="O3067" s="613"/>
      <c r="P3067" s="613"/>
      <c r="Q3067" s="613"/>
      <c r="R3067" s="613"/>
      <c r="S3067" s="614"/>
      <c r="T3067" s="567"/>
      <c r="U3067" s="416"/>
      <c r="V3067" s="666"/>
      <c r="W3067" s="565"/>
      <c r="X3067" s="23" t="e">
        <f t="shared" si="534"/>
        <v>#REF!</v>
      </c>
      <c r="Y3067" s="7">
        <f t="shared" si="535"/>
        <v>2</v>
      </c>
      <c r="Z3067" s="7" t="e">
        <f t="shared" si="536"/>
        <v>#REF!</v>
      </c>
      <c r="AA3067" s="7" t="e">
        <f t="shared" si="537"/>
        <v>#REF!</v>
      </c>
      <c r="AB3067" s="7" t="e">
        <f>IF(I3067=#REF!,1,2)</f>
        <v>#REF!</v>
      </c>
    </row>
    <row r="3068" spans="1:28" s="7" customFormat="1" ht="17.45" customHeight="1" x14ac:dyDescent="0.15">
      <c r="A3068" s="27" t="e">
        <f t="shared" si="538"/>
        <v>#REF!</v>
      </c>
      <c r="B3068" s="623"/>
      <c r="C3068" s="628"/>
      <c r="D3068" s="631"/>
      <c r="E3068" s="523"/>
      <c r="F3068" s="47" t="e">
        <f>IF(#REF!="","",#REF!)</f>
        <v>#REF!</v>
      </c>
      <c r="G3068" s="49" t="e">
        <f>IF(#REF!="","",#REF!)</f>
        <v>#REF!</v>
      </c>
      <c r="H3068" s="54" t="e">
        <f>IF(#REF!="","",#REF!)</f>
        <v>#REF!</v>
      </c>
      <c r="I3068" s="385" t="str">
        <f t="shared" si="533"/>
        <v/>
      </c>
      <c r="J3068" s="386"/>
      <c r="K3068" s="387"/>
      <c r="L3068" s="613" t="e">
        <f>IF(#REF!="","",#REF!)</f>
        <v>#REF!</v>
      </c>
      <c r="M3068" s="613"/>
      <c r="N3068" s="613"/>
      <c r="O3068" s="613"/>
      <c r="P3068" s="613"/>
      <c r="Q3068" s="613"/>
      <c r="R3068" s="613"/>
      <c r="S3068" s="614"/>
      <c r="T3068" s="567"/>
      <c r="U3068" s="416"/>
      <c r="V3068" s="666"/>
      <c r="W3068" s="565"/>
      <c r="X3068" s="23" t="e">
        <f t="shared" si="534"/>
        <v>#REF!</v>
      </c>
      <c r="Y3068" s="7">
        <f t="shared" si="535"/>
        <v>2</v>
      </c>
      <c r="Z3068" s="7" t="e">
        <f t="shared" si="536"/>
        <v>#REF!</v>
      </c>
      <c r="AA3068" s="7" t="e">
        <f t="shared" si="537"/>
        <v>#REF!</v>
      </c>
      <c r="AB3068" s="7" t="e">
        <f>IF(I3068=#REF!,1,2)</f>
        <v>#REF!</v>
      </c>
    </row>
    <row r="3069" spans="1:28" s="7" customFormat="1" ht="17.45" customHeight="1" x14ac:dyDescent="0.15">
      <c r="A3069" s="27" t="e">
        <f t="shared" si="538"/>
        <v>#REF!</v>
      </c>
      <c r="B3069" s="623"/>
      <c r="C3069" s="628"/>
      <c r="D3069" s="631"/>
      <c r="E3069" s="523"/>
      <c r="F3069" s="47" t="e">
        <f>IF(#REF!="","",#REF!)</f>
        <v>#REF!</v>
      </c>
      <c r="G3069" s="49" t="e">
        <f>IF(#REF!="","",#REF!)</f>
        <v>#REF!</v>
      </c>
      <c r="H3069" s="54" t="e">
        <f>IF(#REF!="","",#REF!)</f>
        <v>#REF!</v>
      </c>
      <c r="I3069" s="385" t="str">
        <f t="shared" si="533"/>
        <v/>
      </c>
      <c r="J3069" s="386"/>
      <c r="K3069" s="387"/>
      <c r="L3069" s="613" t="e">
        <f>IF(#REF!="","",#REF!)</f>
        <v>#REF!</v>
      </c>
      <c r="M3069" s="613"/>
      <c r="N3069" s="613"/>
      <c r="O3069" s="613"/>
      <c r="P3069" s="613"/>
      <c r="Q3069" s="613"/>
      <c r="R3069" s="613"/>
      <c r="S3069" s="614"/>
      <c r="T3069" s="567"/>
      <c r="U3069" s="416"/>
      <c r="V3069" s="666"/>
      <c r="W3069" s="565"/>
      <c r="X3069" s="23" t="e">
        <f t="shared" si="534"/>
        <v>#REF!</v>
      </c>
      <c r="Y3069" s="7">
        <f t="shared" si="535"/>
        <v>2</v>
      </c>
      <c r="Z3069" s="7" t="e">
        <f t="shared" si="536"/>
        <v>#REF!</v>
      </c>
      <c r="AA3069" s="7" t="e">
        <f t="shared" si="537"/>
        <v>#REF!</v>
      </c>
      <c r="AB3069" s="7" t="e">
        <f>IF(I3069=#REF!,1,2)</f>
        <v>#REF!</v>
      </c>
    </row>
    <row r="3070" spans="1:28" s="7" customFormat="1" ht="17.45" customHeight="1" x14ac:dyDescent="0.15">
      <c r="A3070" s="27" t="e">
        <f t="shared" si="538"/>
        <v>#REF!</v>
      </c>
      <c r="B3070" s="623"/>
      <c r="C3070" s="628"/>
      <c r="D3070" s="631"/>
      <c r="E3070" s="523"/>
      <c r="F3070" s="47" t="e">
        <f>IF(#REF!="","",#REF!)</f>
        <v>#REF!</v>
      </c>
      <c r="G3070" s="49" t="e">
        <f>IF(#REF!="","",#REF!)</f>
        <v>#REF!</v>
      </c>
      <c r="H3070" s="54" t="e">
        <f>IF(#REF!="","",#REF!)</f>
        <v>#REF!</v>
      </c>
      <c r="I3070" s="385" t="str">
        <f t="shared" si="533"/>
        <v/>
      </c>
      <c r="J3070" s="386"/>
      <c r="K3070" s="387"/>
      <c r="L3070" s="613" t="e">
        <f>IF(#REF!="","",#REF!)</f>
        <v>#REF!</v>
      </c>
      <c r="M3070" s="613"/>
      <c r="N3070" s="613"/>
      <c r="O3070" s="613"/>
      <c r="P3070" s="613"/>
      <c r="Q3070" s="613"/>
      <c r="R3070" s="613"/>
      <c r="S3070" s="614"/>
      <c r="T3070" s="567"/>
      <c r="U3070" s="416"/>
      <c r="V3070" s="666"/>
      <c r="W3070" s="565"/>
      <c r="X3070" s="23" t="e">
        <f t="shared" si="534"/>
        <v>#REF!</v>
      </c>
      <c r="Y3070" s="7">
        <f t="shared" si="535"/>
        <v>2</v>
      </c>
      <c r="Z3070" s="7" t="e">
        <f t="shared" si="536"/>
        <v>#REF!</v>
      </c>
      <c r="AA3070" s="7" t="e">
        <f t="shared" si="537"/>
        <v>#REF!</v>
      </c>
      <c r="AB3070" s="7" t="e">
        <f>IF(I3070=#REF!,1,2)</f>
        <v>#REF!</v>
      </c>
    </row>
    <row r="3071" spans="1:28" s="7" customFormat="1" ht="17.45" customHeight="1" x14ac:dyDescent="0.15">
      <c r="A3071" s="27" t="e">
        <f t="shared" si="538"/>
        <v>#REF!</v>
      </c>
      <c r="B3071" s="623"/>
      <c r="C3071" s="628"/>
      <c r="D3071" s="631"/>
      <c r="E3071" s="523"/>
      <c r="F3071" s="47" t="e">
        <f>IF(#REF!="","",#REF!)</f>
        <v>#REF!</v>
      </c>
      <c r="G3071" s="49" t="e">
        <f>IF(#REF!="","",#REF!)</f>
        <v>#REF!</v>
      </c>
      <c r="H3071" s="54" t="e">
        <f>IF(#REF!="","",#REF!)</f>
        <v>#REF!</v>
      </c>
      <c r="I3071" s="385" t="str">
        <f t="shared" si="533"/>
        <v/>
      </c>
      <c r="J3071" s="386"/>
      <c r="K3071" s="387"/>
      <c r="L3071" s="613" t="e">
        <f>IF(#REF!="","",#REF!)</f>
        <v>#REF!</v>
      </c>
      <c r="M3071" s="613"/>
      <c r="N3071" s="613"/>
      <c r="O3071" s="613"/>
      <c r="P3071" s="613"/>
      <c r="Q3071" s="613"/>
      <c r="R3071" s="613"/>
      <c r="S3071" s="614"/>
      <c r="T3071" s="567"/>
      <c r="U3071" s="416"/>
      <c r="V3071" s="666"/>
      <c r="W3071" s="565"/>
      <c r="X3071" s="23" t="e">
        <f t="shared" si="534"/>
        <v>#REF!</v>
      </c>
      <c r="Y3071" s="7">
        <f t="shared" si="535"/>
        <v>2</v>
      </c>
      <c r="Z3071" s="7" t="e">
        <f t="shared" si="536"/>
        <v>#REF!</v>
      </c>
      <c r="AA3071" s="7" t="e">
        <f t="shared" si="537"/>
        <v>#REF!</v>
      </c>
      <c r="AB3071" s="7" t="e">
        <f>IF(I3071=#REF!,1,2)</f>
        <v>#REF!</v>
      </c>
    </row>
    <row r="3072" spans="1:28" s="7" customFormat="1" ht="17.45" customHeight="1" x14ac:dyDescent="0.15">
      <c r="A3072" s="27" t="e">
        <f t="shared" si="538"/>
        <v>#REF!</v>
      </c>
      <c r="B3072" s="623"/>
      <c r="C3072" s="628"/>
      <c r="D3072" s="631"/>
      <c r="E3072" s="523"/>
      <c r="F3072" s="47" t="e">
        <f>IF(#REF!="","",#REF!)</f>
        <v>#REF!</v>
      </c>
      <c r="G3072" s="49" t="e">
        <f>IF(#REF!="","",#REF!)</f>
        <v>#REF!</v>
      </c>
      <c r="H3072" s="54" t="e">
        <f>IF(#REF!="","",#REF!)</f>
        <v>#REF!</v>
      </c>
      <c r="I3072" s="385" t="str">
        <f t="shared" si="533"/>
        <v/>
      </c>
      <c r="J3072" s="386"/>
      <c r="K3072" s="387"/>
      <c r="L3072" s="613" t="e">
        <f>IF(#REF!="","",#REF!)</f>
        <v>#REF!</v>
      </c>
      <c r="M3072" s="613"/>
      <c r="N3072" s="613"/>
      <c r="O3072" s="613"/>
      <c r="P3072" s="613"/>
      <c r="Q3072" s="613"/>
      <c r="R3072" s="613"/>
      <c r="S3072" s="614"/>
      <c r="T3072" s="567"/>
      <c r="U3072" s="416"/>
      <c r="V3072" s="666"/>
      <c r="W3072" s="565"/>
      <c r="X3072" s="23" t="e">
        <f t="shared" si="534"/>
        <v>#REF!</v>
      </c>
      <c r="Y3072" s="7">
        <f t="shared" si="535"/>
        <v>2</v>
      </c>
      <c r="Z3072" s="7" t="e">
        <f t="shared" si="536"/>
        <v>#REF!</v>
      </c>
      <c r="AA3072" s="7" t="e">
        <f t="shared" si="537"/>
        <v>#REF!</v>
      </c>
      <c r="AB3072" s="7" t="e">
        <f>IF(I3072=#REF!,1,2)</f>
        <v>#REF!</v>
      </c>
    </row>
    <row r="3073" spans="1:30" s="7" customFormat="1" ht="17.45" customHeight="1" x14ac:dyDescent="0.15">
      <c r="A3073" s="27" t="e">
        <f t="shared" si="538"/>
        <v>#REF!</v>
      </c>
      <c r="B3073" s="623"/>
      <c r="C3073" s="628"/>
      <c r="D3073" s="631"/>
      <c r="E3073" s="523"/>
      <c r="F3073" s="47" t="e">
        <f>IF(#REF!="","",#REF!)</f>
        <v>#REF!</v>
      </c>
      <c r="G3073" s="49" t="e">
        <f>IF(#REF!="","",#REF!)</f>
        <v>#REF!</v>
      </c>
      <c r="H3073" s="54" t="e">
        <f>IF(#REF!="","",#REF!)</f>
        <v>#REF!</v>
      </c>
      <c r="I3073" s="385" t="str">
        <f t="shared" si="533"/>
        <v/>
      </c>
      <c r="J3073" s="386"/>
      <c r="K3073" s="387"/>
      <c r="L3073" s="613" t="e">
        <f>IF(#REF!="","",#REF!)</f>
        <v>#REF!</v>
      </c>
      <c r="M3073" s="613"/>
      <c r="N3073" s="613"/>
      <c r="O3073" s="613"/>
      <c r="P3073" s="613"/>
      <c r="Q3073" s="613"/>
      <c r="R3073" s="613"/>
      <c r="S3073" s="614"/>
      <c r="T3073" s="567"/>
      <c r="U3073" s="416"/>
      <c r="V3073" s="666"/>
      <c r="W3073" s="565"/>
      <c r="X3073" s="23" t="e">
        <f t="shared" si="534"/>
        <v>#REF!</v>
      </c>
      <c r="Y3073" s="7">
        <f t="shared" si="535"/>
        <v>2</v>
      </c>
      <c r="Z3073" s="7" t="e">
        <f t="shared" si="536"/>
        <v>#REF!</v>
      </c>
      <c r="AA3073" s="7" t="e">
        <f t="shared" si="537"/>
        <v>#REF!</v>
      </c>
      <c r="AB3073" s="7" t="e">
        <f>IF(I3073=#REF!,1,2)</f>
        <v>#REF!</v>
      </c>
    </row>
    <row r="3074" spans="1:30" s="7" customFormat="1" ht="17.45" customHeight="1" thickBot="1" x14ac:dyDescent="0.2">
      <c r="A3074" s="27" t="e">
        <f t="shared" si="538"/>
        <v>#REF!</v>
      </c>
      <c r="B3074" s="623"/>
      <c r="C3074" s="628"/>
      <c r="D3074" s="631"/>
      <c r="E3074" s="523"/>
      <c r="F3074" s="47" t="e">
        <f>IF(#REF!="","",#REF!)</f>
        <v>#REF!</v>
      </c>
      <c r="G3074" s="49" t="e">
        <f>IF(#REF!="","",#REF!)</f>
        <v>#REF!</v>
      </c>
      <c r="H3074" s="54" t="e">
        <f>IF(#REF!="","",#REF!)</f>
        <v>#REF!</v>
      </c>
      <c r="I3074" s="385" t="str">
        <f t="shared" si="533"/>
        <v/>
      </c>
      <c r="J3074" s="386"/>
      <c r="K3074" s="387"/>
      <c r="L3074" s="613" t="e">
        <f>IF(#REF!="","",#REF!)</f>
        <v>#REF!</v>
      </c>
      <c r="M3074" s="613"/>
      <c r="N3074" s="613"/>
      <c r="O3074" s="613"/>
      <c r="P3074" s="613"/>
      <c r="Q3074" s="613"/>
      <c r="R3074" s="613"/>
      <c r="S3074" s="614"/>
      <c r="T3074" s="668"/>
      <c r="U3074" s="416"/>
      <c r="V3074" s="666"/>
      <c r="W3074" s="565"/>
      <c r="X3074" s="23" t="e">
        <f t="shared" si="534"/>
        <v>#REF!</v>
      </c>
      <c r="Y3074" s="7">
        <f t="shared" si="535"/>
        <v>2</v>
      </c>
      <c r="Z3074" s="7" t="e">
        <f t="shared" si="536"/>
        <v>#REF!</v>
      </c>
      <c r="AA3074" s="7" t="e">
        <f t="shared" si="537"/>
        <v>#REF!</v>
      </c>
      <c r="AB3074" s="7" t="e">
        <f>IF(I3074=#REF!,1,2)</f>
        <v>#REF!</v>
      </c>
    </row>
    <row r="3075" spans="1:30" s="7" customFormat="1" ht="36" customHeight="1" thickBot="1" x14ac:dyDescent="0.2">
      <c r="A3075" s="13"/>
      <c r="B3075" s="623"/>
      <c r="C3075" s="628"/>
      <c r="D3075" s="631"/>
      <c r="E3075" s="508" t="s">
        <v>240</v>
      </c>
      <c r="F3075" s="511" t="s">
        <v>206</v>
      </c>
      <c r="G3075" s="435"/>
      <c r="H3075" s="434" t="s">
        <v>207</v>
      </c>
      <c r="I3075" s="435"/>
      <c r="J3075" s="435"/>
      <c r="K3075" s="435"/>
      <c r="L3075" s="436" t="s">
        <v>208</v>
      </c>
      <c r="M3075" s="436"/>
      <c r="N3075" s="436"/>
      <c r="O3075" s="669" t="s">
        <v>209</v>
      </c>
      <c r="P3075" s="670"/>
      <c r="Q3075" s="512" t="s">
        <v>210</v>
      </c>
      <c r="R3075" s="38" t="s">
        <v>206</v>
      </c>
      <c r="S3075" s="39" t="s">
        <v>202</v>
      </c>
      <c r="T3075" s="44" t="s">
        <v>211</v>
      </c>
      <c r="U3075" s="416"/>
      <c r="V3075" s="666"/>
      <c r="W3075" s="565"/>
      <c r="X3075" s="28"/>
      <c r="Y3075" s="21" t="s">
        <v>212</v>
      </c>
      <c r="Z3075" s="21" t="s">
        <v>210</v>
      </c>
      <c r="AB3075" s="45" t="s">
        <v>213</v>
      </c>
      <c r="AC3075" s="45" t="s">
        <v>214</v>
      </c>
      <c r="AD3075" s="22"/>
    </row>
    <row r="3076" spans="1:30" s="7" customFormat="1" ht="15" customHeight="1" x14ac:dyDescent="0.15">
      <c r="A3076" s="29"/>
      <c r="B3076" s="623"/>
      <c r="C3076" s="628"/>
      <c r="D3076" s="631"/>
      <c r="E3076" s="509"/>
      <c r="F3076" s="515" t="e">
        <f>IF(#REF!="","",#REF!)</f>
        <v>#REF!</v>
      </c>
      <c r="G3076" s="516"/>
      <c r="H3076" s="439" t="e">
        <f>IF(#REF!="","",#REF!)</f>
        <v>#REF!</v>
      </c>
      <c r="I3076" s="440"/>
      <c r="J3076" s="440"/>
      <c r="K3076" s="440"/>
      <c r="L3076" s="441" t="e">
        <f>IF(#REF!="","",#REF!)</f>
        <v>#REF!</v>
      </c>
      <c r="M3076" s="442"/>
      <c r="N3076" s="442"/>
      <c r="O3076" s="443" t="e">
        <f>SUM($L3076:$N3078)</f>
        <v>#REF!</v>
      </c>
      <c r="P3076" s="444"/>
      <c r="Q3076" s="513"/>
      <c r="R3076" s="42" t="e">
        <f>IF(#REF!="","",#REF!)</f>
        <v>#REF!</v>
      </c>
      <c r="S3076" s="40" t="e">
        <f>IF(#REF!="","",#REF!)</f>
        <v>#REF!</v>
      </c>
      <c r="T3076" s="617" t="e">
        <f>SUM($S3076:$S3078)</f>
        <v>#REF!</v>
      </c>
      <c r="U3076" s="416"/>
      <c r="V3076" s="666"/>
      <c r="W3076" s="565"/>
      <c r="X3076" s="23" t="e">
        <f>IF(OR(Y3076=2,Z3076=2,AB3076=2,AC3076=2),"入力不備あり","")</f>
        <v>#REF!</v>
      </c>
      <c r="Y3076" s="41" t="e">
        <f>IF(AND(F3076="",H3076="",L3076=""),"",IF(AND(F3076&lt;&gt;"",F3076&gt;0,L3076&lt;&gt;"",L3076&gt;0,H3076="○"),"",2))</f>
        <v>#REF!</v>
      </c>
      <c r="Z3076" s="41" t="e">
        <f>IF(AND(R3076="",S3076=""),"",IF(AND(R3076&gt;0,R3076&lt;&gt;"",S3076&gt;0,S3076&lt;&gt;""),"",2))</f>
        <v>#REF!</v>
      </c>
      <c r="AA3076" s="30"/>
      <c r="AB3076" s="7" t="e">
        <f>IF(AND(O3076=0,#REF!=0),"",IF(O3076=#REF!,1,2))</f>
        <v>#REF!</v>
      </c>
      <c r="AC3076" s="7" t="e">
        <f>IF(AND(T3076=0,#REF!=0),"",IF(T3076=#REF!,1,2))</f>
        <v>#REF!</v>
      </c>
    </row>
    <row r="3077" spans="1:30" s="7" customFormat="1" ht="15" customHeight="1" x14ac:dyDescent="0.15">
      <c r="A3077" s="29"/>
      <c r="B3077" s="623"/>
      <c r="C3077" s="628"/>
      <c r="D3077" s="631"/>
      <c r="E3077" s="509"/>
      <c r="F3077" s="500" t="e">
        <f>IF(#REF!="","",#REF!)</f>
        <v>#REF!</v>
      </c>
      <c r="G3077" s="501"/>
      <c r="H3077" s="448" t="e">
        <f>IF(#REF!="","",#REF!)</f>
        <v>#REF!</v>
      </c>
      <c r="I3077" s="449"/>
      <c r="J3077" s="449"/>
      <c r="K3077" s="449"/>
      <c r="L3077" s="450" t="e">
        <f>IF(#REF!="","",#REF!)</f>
        <v>#REF!</v>
      </c>
      <c r="M3077" s="451"/>
      <c r="N3077" s="451"/>
      <c r="O3077" s="445"/>
      <c r="P3077" s="444"/>
      <c r="Q3077" s="513"/>
      <c r="R3077" s="42" t="e">
        <f>IF(#REF!="","",#REF!)</f>
        <v>#REF!</v>
      </c>
      <c r="S3077" s="40" t="e">
        <f>IF(#REF!="","",#REF!)</f>
        <v>#REF!</v>
      </c>
      <c r="T3077" s="618"/>
      <c r="U3077" s="416"/>
      <c r="V3077" s="666"/>
      <c r="W3077" s="565"/>
      <c r="X3077" s="23" t="e">
        <f>IF(OR(Y3077=2,Z3077=2),"入力不備あり","")</f>
        <v>#REF!</v>
      </c>
      <c r="Y3077" s="41" t="e">
        <f>IF(AND(F3077="",H3077="",L3077=""),"",IF(AND(F3077&lt;&gt;"",F3077&gt;0,L3077&lt;&gt;"",L3077&gt;0,H3077="○"),"",2))</f>
        <v>#REF!</v>
      </c>
      <c r="Z3077" s="41" t="e">
        <f t="shared" ref="Z3077:Z3078" si="539">IF(AND(R3077="",S3077=""),"",IF(AND(R3077&gt;0,R3077&lt;&gt;"",S3077&gt;0,S3077&lt;&gt;""),"",2))</f>
        <v>#REF!</v>
      </c>
      <c r="AA3077" s="30"/>
    </row>
    <row r="3078" spans="1:30" s="7" customFormat="1" ht="15" customHeight="1" thickBot="1" x14ac:dyDescent="0.2">
      <c r="A3078" s="29"/>
      <c r="B3078" s="623"/>
      <c r="C3078" s="628"/>
      <c r="D3078" s="631"/>
      <c r="E3078" s="615"/>
      <c r="F3078" s="620" t="e">
        <f>IF(#REF!="","",#REF!)</f>
        <v>#REF!</v>
      </c>
      <c r="G3078" s="621"/>
      <c r="H3078" s="640" t="e">
        <f>IF(#REF!="","",#REF!)</f>
        <v>#REF!</v>
      </c>
      <c r="I3078" s="641"/>
      <c r="J3078" s="641"/>
      <c r="K3078" s="641"/>
      <c r="L3078" s="642" t="e">
        <f>IF(#REF!="","",#REF!)</f>
        <v>#REF!</v>
      </c>
      <c r="M3078" s="643"/>
      <c r="N3078" s="643"/>
      <c r="O3078" s="663"/>
      <c r="P3078" s="664"/>
      <c r="Q3078" s="616"/>
      <c r="R3078" s="59" t="e">
        <f>IF(#REF!="","",#REF!)</f>
        <v>#REF!</v>
      </c>
      <c r="S3078" s="60" t="e">
        <f>IF(#REF!="","",#REF!)</f>
        <v>#REF!</v>
      </c>
      <c r="T3078" s="619"/>
      <c r="U3078" s="416"/>
      <c r="V3078" s="666"/>
      <c r="W3078" s="565"/>
      <c r="X3078" s="23" t="e">
        <f>IF(OR(Y3078=2,Z3078=2),"入力不備あり","")</f>
        <v>#REF!</v>
      </c>
      <c r="Y3078" s="41" t="e">
        <f>IF(AND(F3078="",H3078="",L3078=""),"",IF(AND(F3078&lt;&gt;"",F3078&gt;0,L3078&lt;&gt;"",L3078&gt;0,H3078="○"),"",2))</f>
        <v>#REF!</v>
      </c>
      <c r="Z3078" s="41" t="e">
        <f t="shared" si="539"/>
        <v>#REF!</v>
      </c>
      <c r="AA3078" s="30"/>
    </row>
    <row r="3079" spans="1:30" s="7" customFormat="1" ht="27.6" customHeight="1" x14ac:dyDescent="0.15">
      <c r="A3079" s="320"/>
      <c r="B3079" s="624"/>
      <c r="C3079" s="326" t="s">
        <v>215</v>
      </c>
      <c r="D3079" s="327"/>
      <c r="E3079" s="608" t="e">
        <f>IF(#REF!="","",#REF!)</f>
        <v>#REF!</v>
      </c>
      <c r="F3079" s="609"/>
      <c r="G3079" s="609"/>
      <c r="H3079" s="609"/>
      <c r="I3079" s="609"/>
      <c r="J3079" s="609"/>
      <c r="K3079" s="609"/>
      <c r="L3079" s="609"/>
      <c r="M3079" s="609"/>
      <c r="N3079" s="609"/>
      <c r="O3079" s="609"/>
      <c r="P3079" s="609"/>
      <c r="Q3079" s="609"/>
      <c r="R3079" s="609"/>
      <c r="S3079" s="609"/>
      <c r="T3079" s="609"/>
      <c r="U3079" s="609"/>
      <c r="V3079" s="609"/>
      <c r="W3079" s="610"/>
    </row>
    <row r="3080" spans="1:30" s="7" customFormat="1" ht="27.6" customHeight="1" thickBot="1" x14ac:dyDescent="0.2">
      <c r="A3080" s="320"/>
      <c r="B3080" s="624"/>
      <c r="C3080" s="326" t="s">
        <v>216</v>
      </c>
      <c r="D3080" s="327"/>
      <c r="E3080" s="608" t="e">
        <f>IF(#REF!="","",#REF!)</f>
        <v>#REF!</v>
      </c>
      <c r="F3080" s="609"/>
      <c r="G3080" s="609"/>
      <c r="H3080" s="609"/>
      <c r="I3080" s="609"/>
      <c r="J3080" s="609"/>
      <c r="K3080" s="609"/>
      <c r="L3080" s="609"/>
      <c r="M3080" s="609"/>
      <c r="N3080" s="609"/>
      <c r="O3080" s="609"/>
      <c r="P3080" s="609"/>
      <c r="Q3080" s="609"/>
      <c r="R3080" s="611"/>
      <c r="S3080" s="611"/>
      <c r="T3080" s="611"/>
      <c r="U3080" s="611"/>
      <c r="V3080" s="611"/>
      <c r="W3080" s="612"/>
    </row>
    <row r="3081" spans="1:30" s="7" customFormat="1" ht="18.600000000000001" customHeight="1" x14ac:dyDescent="0.15">
      <c r="A3081" s="320"/>
      <c r="B3081" s="624"/>
      <c r="C3081" s="332" t="s">
        <v>217</v>
      </c>
      <c r="D3081" s="333"/>
      <c r="E3081" s="333"/>
      <c r="F3081" s="334"/>
      <c r="G3081" s="377" t="s">
        <v>218</v>
      </c>
      <c r="H3081" s="378"/>
      <c r="I3081" s="378"/>
      <c r="J3081" s="378"/>
      <c r="K3081" s="378"/>
      <c r="L3081" s="378"/>
      <c r="M3081" s="378"/>
      <c r="N3081" s="378"/>
      <c r="O3081" s="378"/>
      <c r="P3081" s="378"/>
      <c r="Q3081" s="378"/>
      <c r="R3081" s="389" t="e">
        <f>IF(X3081&lt;&gt;"","","【入力内容確認欄】以下を確認し【作業用】事業計画書(間接)シートを修正願います。")</f>
        <v>#REF!</v>
      </c>
      <c r="S3081" s="632"/>
      <c r="T3081" s="632"/>
      <c r="U3081" s="632"/>
      <c r="V3081" s="632"/>
      <c r="W3081" s="633"/>
      <c r="X3081" s="68" t="e">
        <f>IF(AND(R3084="",R3085="",R3086="",R3087="",R3088="",R3089=""),"左の市区町村に係る入力が完了しました。今一度、記載内容をご確認ください。","")</f>
        <v>#REF!</v>
      </c>
    </row>
    <row r="3082" spans="1:30" s="7" customFormat="1" ht="9" customHeight="1" x14ac:dyDescent="0.15">
      <c r="A3082" s="320"/>
      <c r="B3082" s="624"/>
      <c r="C3082" s="335"/>
      <c r="D3082" s="336"/>
      <c r="E3082" s="336"/>
      <c r="F3082" s="337"/>
      <c r="G3082" s="379"/>
      <c r="H3082" s="380"/>
      <c r="I3082" s="380"/>
      <c r="J3082" s="380"/>
      <c r="K3082" s="380"/>
      <c r="L3082" s="380"/>
      <c r="M3082" s="380"/>
      <c r="N3082" s="380"/>
      <c r="O3082" s="380"/>
      <c r="P3082" s="380"/>
      <c r="Q3082" s="380"/>
      <c r="R3082" s="634"/>
      <c r="S3082" s="635"/>
      <c r="T3082" s="635"/>
      <c r="U3082" s="635"/>
      <c r="V3082" s="635"/>
      <c r="W3082" s="636"/>
    </row>
    <row r="3083" spans="1:30" s="7" customFormat="1" ht="9" customHeight="1" thickBot="1" x14ac:dyDescent="0.2">
      <c r="A3083" s="320"/>
      <c r="B3083" s="624"/>
      <c r="C3083" s="335"/>
      <c r="D3083" s="336"/>
      <c r="E3083" s="336"/>
      <c r="F3083" s="337"/>
      <c r="G3083" s="381"/>
      <c r="H3083" s="382"/>
      <c r="I3083" s="382"/>
      <c r="J3083" s="382"/>
      <c r="K3083" s="382"/>
      <c r="L3083" s="382"/>
      <c r="M3083" s="382"/>
      <c r="N3083" s="382"/>
      <c r="O3083" s="382"/>
      <c r="P3083" s="382"/>
      <c r="Q3083" s="382"/>
      <c r="R3083" s="637"/>
      <c r="S3083" s="638"/>
      <c r="T3083" s="638"/>
      <c r="U3083" s="638"/>
      <c r="V3083" s="638"/>
      <c r="W3083" s="639"/>
    </row>
    <row r="3084" spans="1:30" s="7" customFormat="1" ht="17.45" customHeight="1" x14ac:dyDescent="0.15">
      <c r="A3084" s="320"/>
      <c r="B3084" s="624"/>
      <c r="C3084" s="335"/>
      <c r="D3084" s="336"/>
      <c r="E3084" s="336"/>
      <c r="F3084" s="337"/>
      <c r="G3084" s="398" t="e">
        <f>IF(#REF!="","",#REF!)</f>
        <v>#REF!</v>
      </c>
      <c r="H3084" s="399"/>
      <c r="I3084" s="399"/>
      <c r="J3084" s="399"/>
      <c r="K3084" s="399"/>
      <c r="L3084" s="399"/>
      <c r="M3084" s="399"/>
      <c r="N3084" s="399"/>
      <c r="O3084" s="399"/>
      <c r="P3084" s="399"/>
      <c r="Q3084" s="399"/>
      <c r="R3084" s="646" t="e" cm="1">
        <f t="array" ref="R3084">IF(AND(X3053:X3078="",A3055:A3078=""),"","・報酬・期末勤勉手当・交通費・合計額・都道府県/国の補助金額のいずれかに不備あり。")</f>
        <v>#REF!</v>
      </c>
      <c r="S3084" s="647"/>
      <c r="T3084" s="647"/>
      <c r="U3084" s="647"/>
      <c r="V3084" s="647"/>
      <c r="W3084" s="648"/>
    </row>
    <row r="3085" spans="1:30" s="7" customFormat="1" ht="17.45" customHeight="1" x14ac:dyDescent="0.15">
      <c r="A3085" s="320"/>
      <c r="B3085" s="624"/>
      <c r="C3085" s="335"/>
      <c r="D3085" s="336"/>
      <c r="E3085" s="336"/>
      <c r="F3085" s="337"/>
      <c r="G3085" s="374" t="s">
        <v>219</v>
      </c>
      <c r="H3085" s="388"/>
      <c r="I3085" s="388"/>
      <c r="J3085" s="388"/>
      <c r="K3085" s="388"/>
      <c r="L3085" s="388"/>
      <c r="M3085" s="388"/>
      <c r="N3085" s="388"/>
      <c r="O3085" s="388"/>
      <c r="P3085" s="388"/>
      <c r="Q3085" s="388"/>
      <c r="R3085" s="367" t="str">
        <f>IF(A3051="市町村名×","・【C列】市区町村名：未入力または不備あり。","")</f>
        <v>・【C列】市区町村名：未入力または不備あり。</v>
      </c>
      <c r="S3085" s="644"/>
      <c r="T3085" s="644"/>
      <c r="U3085" s="644"/>
      <c r="V3085" s="644"/>
      <c r="W3085" s="645"/>
    </row>
    <row r="3086" spans="1:30" s="7" customFormat="1" ht="17.45" customHeight="1" x14ac:dyDescent="0.15">
      <c r="A3086" s="320"/>
      <c r="B3086" s="624"/>
      <c r="C3086" s="338"/>
      <c r="D3086" s="339"/>
      <c r="E3086" s="339"/>
      <c r="F3086" s="340"/>
      <c r="G3086" s="364" t="e">
        <f>IF(#REF!="","",#REF!)</f>
        <v>#REF!</v>
      </c>
      <c r="H3086" s="365"/>
      <c r="I3086" s="365"/>
      <c r="J3086" s="366"/>
      <c r="K3086" s="366"/>
      <c r="L3086" s="366"/>
      <c r="M3086" s="366"/>
      <c r="N3086" s="366"/>
      <c r="O3086" s="366"/>
      <c r="P3086" s="366"/>
      <c r="Q3086" s="366"/>
      <c r="R3086" s="367" t="e">
        <f>IF(OR(AF3055=2,NOT(AND(V3053&gt;0.3*U3053,V3053&lt;0.4*U3053,V3053&gt;=W3053))),"・【V列】都道府県補助額：未入力または不備あり。","")</f>
        <v>#REF!</v>
      </c>
      <c r="S3086" s="644"/>
      <c r="T3086" s="644"/>
      <c r="U3086" s="644"/>
      <c r="V3086" s="644"/>
      <c r="W3086" s="645"/>
    </row>
    <row r="3087" spans="1:30" s="7" customFormat="1" ht="17.45" customHeight="1" x14ac:dyDescent="0.15">
      <c r="A3087" s="320"/>
      <c r="B3087" s="624"/>
      <c r="C3087" s="348" t="s">
        <v>241</v>
      </c>
      <c r="D3087" s="349"/>
      <c r="E3087" s="349"/>
      <c r="F3087" s="350"/>
      <c r="G3087" s="372" t="s">
        <v>221</v>
      </c>
      <c r="H3087" s="373"/>
      <c r="I3087" s="373"/>
      <c r="J3087" s="372" t="s">
        <v>222</v>
      </c>
      <c r="K3087" s="373"/>
      <c r="L3087" s="373"/>
      <c r="M3087" s="373"/>
      <c r="N3087" s="374" t="s">
        <v>223</v>
      </c>
      <c r="O3087" s="366"/>
      <c r="P3087" s="366"/>
      <c r="Q3087" s="366"/>
      <c r="R3087" s="341" t="e">
        <f>IF(AND(W3053&lt;=U3053/3,MOD(W3053,1000)=0,NOT(W3053=0),AG3055=1),"","・【W列】国庫補助希望額に不備あり。")</f>
        <v>#REF!</v>
      </c>
      <c r="S3087" s="649"/>
      <c r="T3087" s="649"/>
      <c r="U3087" s="649"/>
      <c r="V3087" s="649"/>
      <c r="W3087" s="650"/>
    </row>
    <row r="3088" spans="1:30" s="7" customFormat="1" ht="17.45" customHeight="1" x14ac:dyDescent="0.15">
      <c r="A3088" s="320"/>
      <c r="B3088" s="624"/>
      <c r="C3088" s="370"/>
      <c r="D3088" s="371"/>
      <c r="E3088" s="371"/>
      <c r="F3088" s="371"/>
      <c r="G3088" s="364" t="e">
        <f>IF(#REF!="","",#REF!)</f>
        <v>#REF!</v>
      </c>
      <c r="H3088" s="375"/>
      <c r="I3088" s="376"/>
      <c r="J3088" s="364" t="e">
        <f>IF(#REF!="","",#REF!)</f>
        <v>#REF!</v>
      </c>
      <c r="K3088" s="375"/>
      <c r="L3088" s="375"/>
      <c r="M3088" s="376"/>
      <c r="N3088" s="364" t="e">
        <f>IF(#REF!="","",#REF!)</f>
        <v>#REF!</v>
      </c>
      <c r="O3088" s="375"/>
      <c r="P3088" s="375"/>
      <c r="Q3088" s="375"/>
      <c r="R3088" s="651" t="e">
        <f>IF(AND(SUM(F3076:G3078)&lt;=D3053,SUM(R3076:R3078)&lt;=D3053),"","・報酬の「配置人数」には年間を通じた配置予定人数を記載してください。(※１)及び記入例参照")</f>
        <v>#REF!</v>
      </c>
      <c r="S3088" s="652"/>
      <c r="T3088" s="652"/>
      <c r="U3088" s="652"/>
      <c r="V3088" s="652"/>
      <c r="W3088" s="653"/>
      <c r="X3088" s="31" t="str">
        <f>IF(AND(O3088="○",T3088="○"),"①か②の",IF(AND(O3088="―",T3088="―"),"エラー",""))</f>
        <v/>
      </c>
    </row>
    <row r="3089" spans="1:33" s="7" customFormat="1" ht="17.45" customHeight="1" x14ac:dyDescent="0.15">
      <c r="A3089" s="320"/>
      <c r="B3089" s="624"/>
      <c r="C3089" s="348" t="s">
        <v>224</v>
      </c>
      <c r="D3089" s="349"/>
      <c r="E3089" s="349"/>
      <c r="F3089" s="350"/>
      <c r="G3089" s="354" t="s">
        <v>225</v>
      </c>
      <c r="H3089" s="354"/>
      <c r="I3089" s="354"/>
      <c r="J3089" s="355" t="s">
        <v>242</v>
      </c>
      <c r="K3089" s="356"/>
      <c r="L3089" s="356"/>
      <c r="M3089" s="356"/>
      <c r="N3089" s="356"/>
      <c r="O3089" s="356"/>
      <c r="P3089" s="356"/>
      <c r="Q3089" s="356"/>
      <c r="R3089" s="651" t="e">
        <f>IF(AND(OR(COUNTIF(J3090,"①*"),COUNTIF(J3090,"②*")),AND(E3079&lt;&gt;"",E3080&lt;&gt;"",G3084="○",G3086="○",G3088="○",J3088="○",N3088="○",G3090="○")),"","・【成果目標】・【成果指標】・【部活動指導員について】・【支給要件の確認】・【部活動指導員の指導状況】・【地域連携・地域移行に資する取組】のいずれかに未入力箇所あり。")</f>
        <v>#REF!</v>
      </c>
      <c r="S3089" s="546"/>
      <c r="T3089" s="546"/>
      <c r="U3089" s="546"/>
      <c r="V3089" s="546"/>
      <c r="W3089" s="547"/>
    </row>
    <row r="3090" spans="1:33" s="7" customFormat="1" ht="26.45" customHeight="1" thickBot="1" x14ac:dyDescent="0.2">
      <c r="A3090" s="320"/>
      <c r="B3090" s="625"/>
      <c r="C3090" s="351"/>
      <c r="D3090" s="352"/>
      <c r="E3090" s="352"/>
      <c r="F3090" s="353"/>
      <c r="G3090" s="363" t="e">
        <f>IF(#REF!="","",#REF!)</f>
        <v>#REF!</v>
      </c>
      <c r="H3090" s="363"/>
      <c r="I3090" s="363"/>
      <c r="J3090" s="657" t="e">
        <f>IF(#REF!="","",#REF!)</f>
        <v>#REF!</v>
      </c>
      <c r="K3090" s="658"/>
      <c r="L3090" s="658"/>
      <c r="M3090" s="658"/>
      <c r="N3090" s="658"/>
      <c r="O3090" s="658"/>
      <c r="P3090" s="658"/>
      <c r="Q3090" s="658"/>
      <c r="R3090" s="654"/>
      <c r="S3090" s="655"/>
      <c r="T3090" s="655"/>
      <c r="U3090" s="655"/>
      <c r="V3090" s="655"/>
      <c r="W3090" s="656"/>
      <c r="X3090" s="31" t="str">
        <f>IF(AND(O3090="○",T3090="○"),"①か②の",IF(AND(O3090="―",T3090="―"),"エラー",""))</f>
        <v/>
      </c>
    </row>
    <row r="3091" spans="1:33" s="7" customFormat="1" ht="26.45" customHeight="1" x14ac:dyDescent="0.15">
      <c r="A3091" s="24" t="str">
        <f>IF(OR(COUNTIF(C3093,"*区"),COUNTIF(C3093,"*市"),COUNTIF(C3093,"*町"),COUNTIF(C3093,"*村"),COUNTIF(C3093,"*組合")),"○","市町村名×")</f>
        <v>市町村名×</v>
      </c>
      <c r="B3091" s="490" t="s">
        <v>106</v>
      </c>
      <c r="C3091" s="659" t="s">
        <v>236</v>
      </c>
      <c r="D3091" s="661" t="s">
        <v>237</v>
      </c>
      <c r="E3091" s="409" t="s">
        <v>191</v>
      </c>
      <c r="F3091" s="410"/>
      <c r="G3091" s="410"/>
      <c r="H3091" s="410"/>
      <c r="I3091" s="410"/>
      <c r="J3091" s="410"/>
      <c r="K3091" s="410"/>
      <c r="L3091" s="410"/>
      <c r="M3091" s="410"/>
      <c r="N3091" s="410"/>
      <c r="O3091" s="410"/>
      <c r="P3091" s="410"/>
      <c r="Q3091" s="410"/>
      <c r="R3091" s="410"/>
      <c r="S3091" s="410"/>
      <c r="T3091" s="410"/>
      <c r="U3091" s="492" t="s">
        <v>192</v>
      </c>
      <c r="V3091" s="492" t="s">
        <v>238</v>
      </c>
      <c r="W3091" s="517" t="s">
        <v>193</v>
      </c>
      <c r="X3091" s="25" t="e">
        <f>IF(OR(AF3095=2,NOT(AND(V3093&gt;0.3*U3093,V3093&lt;0.4*U3093,V3093&gt;=W3093))),"※３参照：【Ｕ列】都道府県補助額を確認してください","")</f>
        <v>#REF!</v>
      </c>
      <c r="Y3091" s="26"/>
    </row>
    <row r="3092" spans="1:33" s="7" customFormat="1" ht="21.6" customHeight="1" thickBot="1" x14ac:dyDescent="0.2">
      <c r="A3092" s="24" t="str">
        <f>IF(B3093="都道府県確認欄","No.不備","")</f>
        <v/>
      </c>
      <c r="B3092" s="491"/>
      <c r="C3092" s="660"/>
      <c r="D3092" s="662"/>
      <c r="E3092" s="411"/>
      <c r="F3092" s="412"/>
      <c r="G3092" s="412"/>
      <c r="H3092" s="412"/>
      <c r="I3092" s="412"/>
      <c r="J3092" s="412"/>
      <c r="K3092" s="412"/>
      <c r="L3092" s="412"/>
      <c r="M3092" s="412"/>
      <c r="N3092" s="412"/>
      <c r="O3092" s="412"/>
      <c r="P3092" s="412"/>
      <c r="Q3092" s="412"/>
      <c r="R3092" s="412"/>
      <c r="S3092" s="412"/>
      <c r="T3092" s="412"/>
      <c r="U3092" s="493"/>
      <c r="V3092" s="493"/>
      <c r="W3092" s="518"/>
      <c r="X3092" s="25" t="e">
        <f>IF(AND(W3093&lt;=U3093/3,MOD(W3093,1000)=0,NOT(W3093=0),AG3095=1),"","※３参照：【Ｖ列】国庫補助希望額を確認してください。")</f>
        <v>#REF!</v>
      </c>
      <c r="Y3092" s="26"/>
    </row>
    <row r="3093" spans="1:33" s="7" customFormat="1" ht="24" customHeight="1" x14ac:dyDescent="0.15">
      <c r="A3093" s="14"/>
      <c r="B3093" s="622" t="str">
        <f>IFERROR(IF(OR(COUNTIF(C3093,"*区"),COUNTIF(C3093,"*市"),COUNTIF(C3093,"*町"),COUNTIF(C3093,"*村"),COUNTIF(C3093,"*組合")),B3053+1,"－"),"都道府県確認欄")</f>
        <v>－</v>
      </c>
      <c r="C3093" s="626" t="e">
        <f>#REF!</f>
        <v>#REF!</v>
      </c>
      <c r="D3093" s="629" t="e">
        <f>SUM($F3095:$F3114)</f>
        <v>#REF!</v>
      </c>
      <c r="E3093" s="523" t="s">
        <v>194</v>
      </c>
      <c r="F3093" s="524" t="s">
        <v>195</v>
      </c>
      <c r="G3093" s="526" t="s">
        <v>196</v>
      </c>
      <c r="H3093" s="528" t="s">
        <v>197</v>
      </c>
      <c r="I3093" s="423" t="s">
        <v>198</v>
      </c>
      <c r="J3093" s="424"/>
      <c r="K3093" s="425"/>
      <c r="L3093" s="429" t="s">
        <v>100</v>
      </c>
      <c r="M3093" s="430"/>
      <c r="N3093" s="430"/>
      <c r="O3093" s="430"/>
      <c r="P3093" s="430"/>
      <c r="Q3093" s="430"/>
      <c r="R3093" s="430"/>
      <c r="S3093" s="431"/>
      <c r="T3093" s="413" t="s">
        <v>199</v>
      </c>
      <c r="U3093" s="415" t="e">
        <f>SUM($T3095,$O3116,$T3116)</f>
        <v>#REF!</v>
      </c>
      <c r="V3093" s="665" t="e">
        <f>#REF!</f>
        <v>#REF!</v>
      </c>
      <c r="W3093" s="667" t="e">
        <f>#REF!</f>
        <v>#REF!</v>
      </c>
      <c r="X3093" s="23" t="e">
        <f>IF(AND(AD3095=1,AE3095=1,AF3095=1,AG3095=1),"","入力不備あり")</f>
        <v>#REF!</v>
      </c>
      <c r="Y3093" s="26"/>
    </row>
    <row r="3094" spans="1:33" s="7" customFormat="1" ht="12.6" customHeight="1" thickBot="1" x14ac:dyDescent="0.2">
      <c r="A3094" s="14"/>
      <c r="B3094" s="623"/>
      <c r="C3094" s="627"/>
      <c r="D3094" s="630"/>
      <c r="E3094" s="523"/>
      <c r="F3094" s="525"/>
      <c r="G3094" s="527"/>
      <c r="H3094" s="529"/>
      <c r="I3094" s="426"/>
      <c r="J3094" s="427"/>
      <c r="K3094" s="428"/>
      <c r="L3094" s="432"/>
      <c r="M3094" s="432"/>
      <c r="N3094" s="432"/>
      <c r="O3094" s="432"/>
      <c r="P3094" s="432"/>
      <c r="Q3094" s="432"/>
      <c r="R3094" s="432"/>
      <c r="S3094" s="433"/>
      <c r="T3094" s="414"/>
      <c r="U3094" s="416"/>
      <c r="V3094" s="666"/>
      <c r="W3094" s="565"/>
      <c r="X3094" s="26"/>
      <c r="Y3094" s="7" t="s">
        <v>180</v>
      </c>
      <c r="Z3094" s="7" t="s">
        <v>200</v>
      </c>
      <c r="AA3094" s="7" t="s">
        <v>201</v>
      </c>
      <c r="AB3094" s="7" t="s">
        <v>202</v>
      </c>
      <c r="AD3094" s="7" t="s">
        <v>203</v>
      </c>
      <c r="AE3094" s="7" t="s">
        <v>107</v>
      </c>
      <c r="AF3094" s="7" t="s">
        <v>239</v>
      </c>
      <c r="AG3094" s="7" t="s">
        <v>204</v>
      </c>
    </row>
    <row r="3095" spans="1:33" s="7" customFormat="1" ht="17.45" customHeight="1" x14ac:dyDescent="0.15">
      <c r="A3095" s="27" t="e">
        <f>IF(AND(F3095&lt;&gt;"",G3095&lt;&gt;"",H3095&lt;&gt;"",I3095&lt;&gt;""),"","入力不備あり")</f>
        <v>#REF!</v>
      </c>
      <c r="B3095" s="623"/>
      <c r="C3095" s="628"/>
      <c r="D3095" s="631"/>
      <c r="E3095" s="523"/>
      <c r="F3095" s="47" t="e">
        <f>IF(#REF!="","",#REF!)</f>
        <v>#REF!</v>
      </c>
      <c r="G3095" s="49" t="e">
        <f>IF(#REF!="","",#REF!)</f>
        <v>#REF!</v>
      </c>
      <c r="H3095" s="54" t="e">
        <f>IF(#REF!="","",#REF!)</f>
        <v>#REF!</v>
      </c>
      <c r="I3095" s="385" t="str">
        <f>IFERROR(INT(G3095*H3095),"")</f>
        <v/>
      </c>
      <c r="J3095" s="386"/>
      <c r="K3095" s="387"/>
      <c r="L3095" s="613" t="e">
        <f>IF(#REF!="","",#REF!)</f>
        <v>#REF!</v>
      </c>
      <c r="M3095" s="613"/>
      <c r="N3095" s="613"/>
      <c r="O3095" s="613"/>
      <c r="P3095" s="613"/>
      <c r="Q3095" s="613"/>
      <c r="R3095" s="613"/>
      <c r="S3095" s="614"/>
      <c r="T3095" s="567">
        <f>SUM($I3095:$K3114)</f>
        <v>0</v>
      </c>
      <c r="U3095" s="416"/>
      <c r="V3095" s="666"/>
      <c r="W3095" s="565"/>
      <c r="X3095" s="23" t="e">
        <f>IF(AND(Y3095=1,Z3095=1,AA3095=1,AB3095=1,AD3095=1,AE3095=1,AF3095=1,AG3095=1),"","入力不備あり")</f>
        <v>#REF!</v>
      </c>
      <c r="Y3095" s="7">
        <f>IFERROR(IF(F3095="",2,IF(AND(F3095&gt;=1,(MOD(F3095,1)=0)),1,IF(AND(F3095=0,L3095&lt;&gt;""),1,2))),2)</f>
        <v>2</v>
      </c>
      <c r="Z3095" s="7" t="e">
        <f>IF(G3095="",2,IF(G3095&lt;=1600,1,2))</f>
        <v>#REF!</v>
      </c>
      <c r="AA3095" s="7" t="e">
        <f>IF(H3095="",2,IF(H3095&gt;=0,1,2))</f>
        <v>#REF!</v>
      </c>
      <c r="AB3095" s="7" t="e">
        <f>IF(I3095=#REF!,1,2)</f>
        <v>#REF!</v>
      </c>
      <c r="AD3095" s="7" t="e">
        <f>IF(T3095=#REF!,1,2)</f>
        <v>#REF!</v>
      </c>
      <c r="AE3095" s="7" t="e">
        <f>IF(U3093=#REF!,1,2)</f>
        <v>#REF!</v>
      </c>
      <c r="AF3095" s="7" t="e">
        <f>IF(V3093=0,2,IF(#REF!="",2,IF(V3093=#REF!,1,2)))</f>
        <v>#REF!</v>
      </c>
      <c r="AG3095" s="7" t="e">
        <f>IF(W3093=0,2,IF(W3093=#REF!,1,2))</f>
        <v>#REF!</v>
      </c>
    </row>
    <row r="3096" spans="1:33" s="7" customFormat="1" ht="17.45" customHeight="1" x14ac:dyDescent="0.15">
      <c r="A3096" s="27" t="e">
        <f>IF(AND(F3096="",G3096="",H3096="",I3096="",L3096=""),"",IF(AND(F3096&lt;&gt;"",G3096&lt;&gt;"",H3096&lt;&gt;"",I3096&lt;&gt;""),"","入力不備あり"))</f>
        <v>#REF!</v>
      </c>
      <c r="B3096" s="623"/>
      <c r="C3096" s="628"/>
      <c r="D3096" s="631"/>
      <c r="E3096" s="523"/>
      <c r="F3096" s="47" t="e">
        <f>IF(#REF!="","",#REF!)</f>
        <v>#REF!</v>
      </c>
      <c r="G3096" s="49" t="e">
        <f>IF(#REF!="","",#REF!)</f>
        <v>#REF!</v>
      </c>
      <c r="H3096" s="54" t="e">
        <f>IF(#REF!="","",#REF!)</f>
        <v>#REF!</v>
      </c>
      <c r="I3096" s="385" t="str">
        <f>IFERROR(INT(G3096*H3096),"")</f>
        <v/>
      </c>
      <c r="J3096" s="386"/>
      <c r="K3096" s="387"/>
      <c r="L3096" s="613" t="e">
        <f>IF(#REF!="","",#REF!)</f>
        <v>#REF!</v>
      </c>
      <c r="M3096" s="613"/>
      <c r="N3096" s="613"/>
      <c r="O3096" s="613"/>
      <c r="P3096" s="613"/>
      <c r="Q3096" s="613"/>
      <c r="R3096" s="613"/>
      <c r="S3096" s="614"/>
      <c r="T3096" s="567"/>
      <c r="U3096" s="416"/>
      <c r="V3096" s="666"/>
      <c r="W3096" s="565"/>
      <c r="X3096" s="23" t="e">
        <f>IF(AND(Y3096=3,Z3096=3,AA3096=3),"",IF(AND(Y3096=1,Z3096=1,AA3096=1,AB3096=1),"","入力不備あり"))</f>
        <v>#REF!</v>
      </c>
      <c r="Y3096" s="7">
        <f>IFERROR(IF(F3096="",3,IF(AND(F3096&gt;=1,(MOD(F3096,1)=0)),1,IF(AND(F3096=0,L3096&lt;&gt;""),1,2))),2)</f>
        <v>2</v>
      </c>
      <c r="Z3096" s="7" t="e">
        <f>IF(G3096="",3,IF(G3096&lt;=1600,1,2))</f>
        <v>#REF!</v>
      </c>
      <c r="AA3096" s="7" t="e">
        <f>IF(H3096="",3,IF(H3096&gt;=0,1,2))</f>
        <v>#REF!</v>
      </c>
      <c r="AB3096" s="7" t="e">
        <f>IF(I3096=#REF!,1,2)</f>
        <v>#REF!</v>
      </c>
    </row>
    <row r="3097" spans="1:33" s="7" customFormat="1" ht="17.45" customHeight="1" x14ac:dyDescent="0.15">
      <c r="A3097" s="27" t="e">
        <f>IF(AND(F3097="",G3097="",H3097="",I3097="",L3097=""),"",IF(AND(F3097&lt;&gt;"",G3097&lt;&gt;"",H3097&lt;&gt;"",I3097&lt;&gt;""),"","入力不備あり"))</f>
        <v>#REF!</v>
      </c>
      <c r="B3097" s="623"/>
      <c r="C3097" s="628"/>
      <c r="D3097" s="631"/>
      <c r="E3097" s="523"/>
      <c r="F3097" s="47" t="e">
        <f>IF(#REF!="","",#REF!)</f>
        <v>#REF!</v>
      </c>
      <c r="G3097" s="49" t="e">
        <f>IF(#REF!="","",#REF!)</f>
        <v>#REF!</v>
      </c>
      <c r="H3097" s="54" t="e">
        <f>IF(#REF!="","",#REF!)</f>
        <v>#REF!</v>
      </c>
      <c r="I3097" s="385" t="str">
        <f t="shared" ref="I3097:I3114" si="540">IFERROR(INT(G3097*H3097),"")</f>
        <v/>
      </c>
      <c r="J3097" s="386"/>
      <c r="K3097" s="387"/>
      <c r="L3097" s="613" t="e">
        <f>IF(#REF!="","",#REF!)</f>
        <v>#REF!</v>
      </c>
      <c r="M3097" s="613"/>
      <c r="N3097" s="613"/>
      <c r="O3097" s="613"/>
      <c r="P3097" s="613"/>
      <c r="Q3097" s="613"/>
      <c r="R3097" s="613"/>
      <c r="S3097" s="614"/>
      <c r="T3097" s="567"/>
      <c r="U3097" s="416"/>
      <c r="V3097" s="666"/>
      <c r="W3097" s="565"/>
      <c r="X3097" s="23" t="e">
        <f t="shared" ref="X3097:X3114" si="541">IF(AND(Y3097=3,Z3097=3,AA3097=3),"",IF(AND(Y3097=1,Z3097=1,AA3097=1,AB3097=1),"","入力不備あり"))</f>
        <v>#REF!</v>
      </c>
      <c r="Y3097" s="7">
        <f t="shared" ref="Y3097:Y3114" si="542">IFERROR(IF(F3097="",3,IF(AND(F3097&gt;=1,(MOD(F3097,1)=0)),1,IF(AND(F3097=0,L3097&lt;&gt;""),1,2))),2)</f>
        <v>2</v>
      </c>
      <c r="Z3097" s="7" t="e">
        <f t="shared" ref="Z3097:Z3114" si="543">IF(G3097="",3,IF(G3097&lt;=1600,1,2))</f>
        <v>#REF!</v>
      </c>
      <c r="AA3097" s="7" t="e">
        <f t="shared" ref="AA3097:AA3114" si="544">IF(H3097="",3,IF(H3097&gt;=0,1,2))</f>
        <v>#REF!</v>
      </c>
      <c r="AB3097" s="7" t="e">
        <f>IF(I3097=#REF!,1,2)</f>
        <v>#REF!</v>
      </c>
    </row>
    <row r="3098" spans="1:33" s="7" customFormat="1" ht="17.45" customHeight="1" x14ac:dyDescent="0.15">
      <c r="A3098" s="27" t="e">
        <f t="shared" ref="A3098:A3114" si="545">IF(AND(F3098="",G3098="",H3098="",I3098="",L3098=""),"",IF(AND(F3098&lt;&gt;"",G3098&lt;&gt;"",H3098&lt;&gt;"",I3098&lt;&gt;""),"","入力不備あり"))</f>
        <v>#REF!</v>
      </c>
      <c r="B3098" s="623"/>
      <c r="C3098" s="628"/>
      <c r="D3098" s="631"/>
      <c r="E3098" s="523"/>
      <c r="F3098" s="47" t="e">
        <f>IF(#REF!="","",#REF!)</f>
        <v>#REF!</v>
      </c>
      <c r="G3098" s="49" t="e">
        <f>IF(#REF!="","",#REF!)</f>
        <v>#REF!</v>
      </c>
      <c r="H3098" s="54" t="e">
        <f>IF(#REF!="","",#REF!)</f>
        <v>#REF!</v>
      </c>
      <c r="I3098" s="385" t="str">
        <f t="shared" si="540"/>
        <v/>
      </c>
      <c r="J3098" s="386"/>
      <c r="K3098" s="387"/>
      <c r="L3098" s="613" t="e">
        <f>IF(#REF!="","",#REF!)</f>
        <v>#REF!</v>
      </c>
      <c r="M3098" s="613"/>
      <c r="N3098" s="613"/>
      <c r="O3098" s="613"/>
      <c r="P3098" s="613"/>
      <c r="Q3098" s="613"/>
      <c r="R3098" s="613"/>
      <c r="S3098" s="614"/>
      <c r="T3098" s="567"/>
      <c r="U3098" s="416"/>
      <c r="V3098" s="666"/>
      <c r="W3098" s="565"/>
      <c r="X3098" s="23" t="e">
        <f t="shared" si="541"/>
        <v>#REF!</v>
      </c>
      <c r="Y3098" s="7">
        <f t="shared" si="542"/>
        <v>2</v>
      </c>
      <c r="Z3098" s="7" t="e">
        <f t="shared" si="543"/>
        <v>#REF!</v>
      </c>
      <c r="AA3098" s="7" t="e">
        <f t="shared" si="544"/>
        <v>#REF!</v>
      </c>
      <c r="AB3098" s="7" t="e">
        <f>IF(I3098=#REF!,1,2)</f>
        <v>#REF!</v>
      </c>
    </row>
    <row r="3099" spans="1:33" s="7" customFormat="1" ht="17.45" customHeight="1" x14ac:dyDescent="0.15">
      <c r="A3099" s="27" t="e">
        <f t="shared" si="545"/>
        <v>#REF!</v>
      </c>
      <c r="B3099" s="623"/>
      <c r="C3099" s="628"/>
      <c r="D3099" s="631"/>
      <c r="E3099" s="523"/>
      <c r="F3099" s="47" t="e">
        <f>IF(#REF!="","",#REF!)</f>
        <v>#REF!</v>
      </c>
      <c r="G3099" s="49" t="e">
        <f>IF(#REF!="","",#REF!)</f>
        <v>#REF!</v>
      </c>
      <c r="H3099" s="54" t="e">
        <f>IF(#REF!="","",#REF!)</f>
        <v>#REF!</v>
      </c>
      <c r="I3099" s="385" t="str">
        <f t="shared" si="540"/>
        <v/>
      </c>
      <c r="J3099" s="386"/>
      <c r="K3099" s="387"/>
      <c r="L3099" s="613" t="e">
        <f>IF(#REF!="","",#REF!)</f>
        <v>#REF!</v>
      </c>
      <c r="M3099" s="613"/>
      <c r="N3099" s="613"/>
      <c r="O3099" s="613"/>
      <c r="P3099" s="613"/>
      <c r="Q3099" s="613"/>
      <c r="R3099" s="613"/>
      <c r="S3099" s="614"/>
      <c r="T3099" s="567"/>
      <c r="U3099" s="416"/>
      <c r="V3099" s="666"/>
      <c r="W3099" s="565"/>
      <c r="X3099" s="23" t="e">
        <f t="shared" si="541"/>
        <v>#REF!</v>
      </c>
      <c r="Y3099" s="7">
        <f t="shared" si="542"/>
        <v>2</v>
      </c>
      <c r="Z3099" s="7" t="e">
        <f t="shared" si="543"/>
        <v>#REF!</v>
      </c>
      <c r="AA3099" s="7" t="e">
        <f t="shared" si="544"/>
        <v>#REF!</v>
      </c>
      <c r="AB3099" s="7" t="e">
        <f>IF(I3099=#REF!,1,2)</f>
        <v>#REF!</v>
      </c>
    </row>
    <row r="3100" spans="1:33" s="7" customFormat="1" ht="17.45" customHeight="1" x14ac:dyDescent="0.15">
      <c r="A3100" s="27" t="e">
        <f t="shared" si="545"/>
        <v>#REF!</v>
      </c>
      <c r="B3100" s="623"/>
      <c r="C3100" s="628"/>
      <c r="D3100" s="631"/>
      <c r="E3100" s="523"/>
      <c r="F3100" s="47" t="e">
        <f>IF(#REF!="","",#REF!)</f>
        <v>#REF!</v>
      </c>
      <c r="G3100" s="49" t="e">
        <f>IF(#REF!="","",#REF!)</f>
        <v>#REF!</v>
      </c>
      <c r="H3100" s="54" t="e">
        <f>IF(#REF!="","",#REF!)</f>
        <v>#REF!</v>
      </c>
      <c r="I3100" s="385" t="str">
        <f t="shared" si="540"/>
        <v/>
      </c>
      <c r="J3100" s="386"/>
      <c r="K3100" s="387"/>
      <c r="L3100" s="613" t="e">
        <f>IF(#REF!="","",#REF!)</f>
        <v>#REF!</v>
      </c>
      <c r="M3100" s="613"/>
      <c r="N3100" s="613"/>
      <c r="O3100" s="613"/>
      <c r="P3100" s="613"/>
      <c r="Q3100" s="613"/>
      <c r="R3100" s="613"/>
      <c r="S3100" s="614"/>
      <c r="T3100" s="567"/>
      <c r="U3100" s="416"/>
      <c r="V3100" s="666"/>
      <c r="W3100" s="565"/>
      <c r="X3100" s="23" t="e">
        <f t="shared" si="541"/>
        <v>#REF!</v>
      </c>
      <c r="Y3100" s="7">
        <f t="shared" si="542"/>
        <v>2</v>
      </c>
      <c r="Z3100" s="7" t="e">
        <f t="shared" si="543"/>
        <v>#REF!</v>
      </c>
      <c r="AA3100" s="7" t="e">
        <f t="shared" si="544"/>
        <v>#REF!</v>
      </c>
      <c r="AB3100" s="7" t="e">
        <f>IF(I3100=#REF!,1,2)</f>
        <v>#REF!</v>
      </c>
    </row>
    <row r="3101" spans="1:33" s="7" customFormat="1" ht="17.45" customHeight="1" x14ac:dyDescent="0.15">
      <c r="A3101" s="27" t="e">
        <f t="shared" si="545"/>
        <v>#REF!</v>
      </c>
      <c r="B3101" s="623"/>
      <c r="C3101" s="628"/>
      <c r="D3101" s="631"/>
      <c r="E3101" s="523"/>
      <c r="F3101" s="47" t="e">
        <f>IF(#REF!="","",#REF!)</f>
        <v>#REF!</v>
      </c>
      <c r="G3101" s="49" t="e">
        <f>IF(#REF!="","",#REF!)</f>
        <v>#REF!</v>
      </c>
      <c r="H3101" s="54" t="e">
        <f>IF(#REF!="","",#REF!)</f>
        <v>#REF!</v>
      </c>
      <c r="I3101" s="385" t="str">
        <f t="shared" si="540"/>
        <v/>
      </c>
      <c r="J3101" s="386"/>
      <c r="K3101" s="387"/>
      <c r="L3101" s="613" t="e">
        <f>IF(#REF!="","",#REF!)</f>
        <v>#REF!</v>
      </c>
      <c r="M3101" s="613"/>
      <c r="N3101" s="613"/>
      <c r="O3101" s="613"/>
      <c r="P3101" s="613"/>
      <c r="Q3101" s="613"/>
      <c r="R3101" s="613"/>
      <c r="S3101" s="614"/>
      <c r="T3101" s="567"/>
      <c r="U3101" s="416"/>
      <c r="V3101" s="666"/>
      <c r="W3101" s="565"/>
      <c r="X3101" s="23" t="e">
        <f t="shared" si="541"/>
        <v>#REF!</v>
      </c>
      <c r="Y3101" s="7">
        <f t="shared" si="542"/>
        <v>2</v>
      </c>
      <c r="Z3101" s="7" t="e">
        <f t="shared" si="543"/>
        <v>#REF!</v>
      </c>
      <c r="AA3101" s="7" t="e">
        <f t="shared" si="544"/>
        <v>#REF!</v>
      </c>
      <c r="AB3101" s="7" t="e">
        <f>IF(I3101=#REF!,1,2)</f>
        <v>#REF!</v>
      </c>
    </row>
    <row r="3102" spans="1:33" s="7" customFormat="1" ht="17.45" customHeight="1" x14ac:dyDescent="0.15">
      <c r="A3102" s="27" t="e">
        <f t="shared" si="545"/>
        <v>#REF!</v>
      </c>
      <c r="B3102" s="623"/>
      <c r="C3102" s="628"/>
      <c r="D3102" s="631"/>
      <c r="E3102" s="523"/>
      <c r="F3102" s="47" t="e">
        <f>IF(#REF!="","",#REF!)</f>
        <v>#REF!</v>
      </c>
      <c r="G3102" s="49" t="e">
        <f>IF(#REF!="","",#REF!)</f>
        <v>#REF!</v>
      </c>
      <c r="H3102" s="54" t="e">
        <f>IF(#REF!="","",#REF!)</f>
        <v>#REF!</v>
      </c>
      <c r="I3102" s="385" t="str">
        <f t="shared" si="540"/>
        <v/>
      </c>
      <c r="J3102" s="386"/>
      <c r="K3102" s="387"/>
      <c r="L3102" s="613" t="e">
        <f>IF(#REF!="","",#REF!)</f>
        <v>#REF!</v>
      </c>
      <c r="M3102" s="613"/>
      <c r="N3102" s="613"/>
      <c r="O3102" s="613"/>
      <c r="P3102" s="613"/>
      <c r="Q3102" s="613"/>
      <c r="R3102" s="613"/>
      <c r="S3102" s="614"/>
      <c r="T3102" s="567"/>
      <c r="U3102" s="416"/>
      <c r="V3102" s="666"/>
      <c r="W3102" s="565"/>
      <c r="X3102" s="23" t="e">
        <f t="shared" si="541"/>
        <v>#REF!</v>
      </c>
      <c r="Y3102" s="7">
        <f t="shared" si="542"/>
        <v>2</v>
      </c>
      <c r="Z3102" s="7" t="e">
        <f t="shared" si="543"/>
        <v>#REF!</v>
      </c>
      <c r="AA3102" s="7" t="e">
        <f t="shared" si="544"/>
        <v>#REF!</v>
      </c>
      <c r="AB3102" s="7" t="e">
        <f>IF(I3102=#REF!,1,2)</f>
        <v>#REF!</v>
      </c>
    </row>
    <row r="3103" spans="1:33" s="7" customFormat="1" ht="17.45" customHeight="1" x14ac:dyDescent="0.15">
      <c r="A3103" s="27" t="e">
        <f t="shared" si="545"/>
        <v>#REF!</v>
      </c>
      <c r="B3103" s="623"/>
      <c r="C3103" s="628"/>
      <c r="D3103" s="631"/>
      <c r="E3103" s="523"/>
      <c r="F3103" s="47" t="e">
        <f>IF(#REF!="","",#REF!)</f>
        <v>#REF!</v>
      </c>
      <c r="G3103" s="49" t="e">
        <f>IF(#REF!="","",#REF!)</f>
        <v>#REF!</v>
      </c>
      <c r="H3103" s="54" t="e">
        <f>IF(#REF!="","",#REF!)</f>
        <v>#REF!</v>
      </c>
      <c r="I3103" s="385" t="str">
        <f t="shared" si="540"/>
        <v/>
      </c>
      <c r="J3103" s="386"/>
      <c r="K3103" s="387"/>
      <c r="L3103" s="613" t="e">
        <f>IF(#REF!="","",#REF!)</f>
        <v>#REF!</v>
      </c>
      <c r="M3103" s="613"/>
      <c r="N3103" s="613"/>
      <c r="O3103" s="613"/>
      <c r="P3103" s="613"/>
      <c r="Q3103" s="613"/>
      <c r="R3103" s="613"/>
      <c r="S3103" s="614"/>
      <c r="T3103" s="567"/>
      <c r="U3103" s="416"/>
      <c r="V3103" s="666"/>
      <c r="W3103" s="565"/>
      <c r="X3103" s="23" t="e">
        <f t="shared" si="541"/>
        <v>#REF!</v>
      </c>
      <c r="Y3103" s="7">
        <f t="shared" si="542"/>
        <v>2</v>
      </c>
      <c r="Z3103" s="7" t="e">
        <f t="shared" si="543"/>
        <v>#REF!</v>
      </c>
      <c r="AA3103" s="7" t="e">
        <f t="shared" si="544"/>
        <v>#REF!</v>
      </c>
      <c r="AB3103" s="7" t="e">
        <f>IF(I3103=#REF!,1,2)</f>
        <v>#REF!</v>
      </c>
    </row>
    <row r="3104" spans="1:33" s="7" customFormat="1" ht="17.45" customHeight="1" x14ac:dyDescent="0.15">
      <c r="A3104" s="27" t="e">
        <f t="shared" si="545"/>
        <v>#REF!</v>
      </c>
      <c r="B3104" s="623"/>
      <c r="C3104" s="628"/>
      <c r="D3104" s="631"/>
      <c r="E3104" s="523"/>
      <c r="F3104" s="47" t="e">
        <f>IF(#REF!="","",#REF!)</f>
        <v>#REF!</v>
      </c>
      <c r="G3104" s="49" t="e">
        <f>IF(#REF!="","",#REF!)</f>
        <v>#REF!</v>
      </c>
      <c r="H3104" s="54" t="e">
        <f>IF(#REF!="","",#REF!)</f>
        <v>#REF!</v>
      </c>
      <c r="I3104" s="385" t="str">
        <f t="shared" si="540"/>
        <v/>
      </c>
      <c r="J3104" s="386"/>
      <c r="K3104" s="387"/>
      <c r="L3104" s="613" t="e">
        <f>IF(#REF!="","",#REF!)</f>
        <v>#REF!</v>
      </c>
      <c r="M3104" s="613"/>
      <c r="N3104" s="613"/>
      <c r="O3104" s="613"/>
      <c r="P3104" s="613"/>
      <c r="Q3104" s="613"/>
      <c r="R3104" s="613"/>
      <c r="S3104" s="614"/>
      <c r="T3104" s="567"/>
      <c r="U3104" s="416"/>
      <c r="V3104" s="666"/>
      <c r="W3104" s="565"/>
      <c r="X3104" s="23" t="e">
        <f t="shared" si="541"/>
        <v>#REF!</v>
      </c>
      <c r="Y3104" s="7">
        <f t="shared" si="542"/>
        <v>2</v>
      </c>
      <c r="Z3104" s="7" t="e">
        <f t="shared" si="543"/>
        <v>#REF!</v>
      </c>
      <c r="AA3104" s="7" t="e">
        <f t="shared" si="544"/>
        <v>#REF!</v>
      </c>
      <c r="AB3104" s="7" t="e">
        <f>IF(I3104=#REF!,1,2)</f>
        <v>#REF!</v>
      </c>
    </row>
    <row r="3105" spans="1:30" s="7" customFormat="1" ht="17.45" customHeight="1" x14ac:dyDescent="0.15">
      <c r="A3105" s="27" t="e">
        <f t="shared" si="545"/>
        <v>#REF!</v>
      </c>
      <c r="B3105" s="623"/>
      <c r="C3105" s="628"/>
      <c r="D3105" s="631"/>
      <c r="E3105" s="523"/>
      <c r="F3105" s="47" t="e">
        <f>IF(#REF!="","",#REF!)</f>
        <v>#REF!</v>
      </c>
      <c r="G3105" s="49" t="e">
        <f>IF(#REF!="","",#REF!)</f>
        <v>#REF!</v>
      </c>
      <c r="H3105" s="54" t="e">
        <f>IF(#REF!="","",#REF!)</f>
        <v>#REF!</v>
      </c>
      <c r="I3105" s="385" t="str">
        <f t="shared" si="540"/>
        <v/>
      </c>
      <c r="J3105" s="386"/>
      <c r="K3105" s="387"/>
      <c r="L3105" s="613" t="e">
        <f>IF(#REF!="","",#REF!)</f>
        <v>#REF!</v>
      </c>
      <c r="M3105" s="613"/>
      <c r="N3105" s="613"/>
      <c r="O3105" s="613"/>
      <c r="P3105" s="613"/>
      <c r="Q3105" s="613"/>
      <c r="R3105" s="613"/>
      <c r="S3105" s="614"/>
      <c r="T3105" s="567"/>
      <c r="U3105" s="416"/>
      <c r="V3105" s="666"/>
      <c r="W3105" s="565"/>
      <c r="X3105" s="23" t="e">
        <f t="shared" si="541"/>
        <v>#REF!</v>
      </c>
      <c r="Y3105" s="7">
        <f t="shared" si="542"/>
        <v>2</v>
      </c>
      <c r="Z3105" s="7" t="e">
        <f t="shared" si="543"/>
        <v>#REF!</v>
      </c>
      <c r="AA3105" s="7" t="e">
        <f t="shared" si="544"/>
        <v>#REF!</v>
      </c>
      <c r="AB3105" s="7" t="e">
        <f>IF(I3105=#REF!,1,2)</f>
        <v>#REF!</v>
      </c>
    </row>
    <row r="3106" spans="1:30" s="7" customFormat="1" ht="17.45" customHeight="1" x14ac:dyDescent="0.15">
      <c r="A3106" s="27" t="e">
        <f t="shared" si="545"/>
        <v>#REF!</v>
      </c>
      <c r="B3106" s="623"/>
      <c r="C3106" s="628"/>
      <c r="D3106" s="631"/>
      <c r="E3106" s="523"/>
      <c r="F3106" s="47" t="e">
        <f>IF(#REF!="","",#REF!)</f>
        <v>#REF!</v>
      </c>
      <c r="G3106" s="49" t="e">
        <f>IF(#REF!="","",#REF!)</f>
        <v>#REF!</v>
      </c>
      <c r="H3106" s="54" t="e">
        <f>IF(#REF!="","",#REF!)</f>
        <v>#REF!</v>
      </c>
      <c r="I3106" s="385" t="str">
        <f t="shared" si="540"/>
        <v/>
      </c>
      <c r="J3106" s="386"/>
      <c r="K3106" s="387"/>
      <c r="L3106" s="613" t="e">
        <f>IF(#REF!="","",#REF!)</f>
        <v>#REF!</v>
      </c>
      <c r="M3106" s="613"/>
      <c r="N3106" s="613"/>
      <c r="O3106" s="613"/>
      <c r="P3106" s="613"/>
      <c r="Q3106" s="613"/>
      <c r="R3106" s="613"/>
      <c r="S3106" s="614"/>
      <c r="T3106" s="567"/>
      <c r="U3106" s="416"/>
      <c r="V3106" s="666"/>
      <c r="W3106" s="565"/>
      <c r="X3106" s="23" t="e">
        <f t="shared" si="541"/>
        <v>#REF!</v>
      </c>
      <c r="Y3106" s="7">
        <f t="shared" si="542"/>
        <v>2</v>
      </c>
      <c r="Z3106" s="7" t="e">
        <f t="shared" si="543"/>
        <v>#REF!</v>
      </c>
      <c r="AA3106" s="7" t="e">
        <f t="shared" si="544"/>
        <v>#REF!</v>
      </c>
      <c r="AB3106" s="7" t="e">
        <f>IF(I3106=#REF!,1,2)</f>
        <v>#REF!</v>
      </c>
    </row>
    <row r="3107" spans="1:30" s="7" customFormat="1" ht="17.45" customHeight="1" x14ac:dyDescent="0.15">
      <c r="A3107" s="27" t="e">
        <f t="shared" si="545"/>
        <v>#REF!</v>
      </c>
      <c r="B3107" s="623"/>
      <c r="C3107" s="628"/>
      <c r="D3107" s="631"/>
      <c r="E3107" s="523"/>
      <c r="F3107" s="47" t="e">
        <f>IF(#REF!="","",#REF!)</f>
        <v>#REF!</v>
      </c>
      <c r="G3107" s="49" t="e">
        <f>IF(#REF!="","",#REF!)</f>
        <v>#REF!</v>
      </c>
      <c r="H3107" s="54" t="e">
        <f>IF(#REF!="","",#REF!)</f>
        <v>#REF!</v>
      </c>
      <c r="I3107" s="385" t="str">
        <f t="shared" si="540"/>
        <v/>
      </c>
      <c r="J3107" s="386"/>
      <c r="K3107" s="387"/>
      <c r="L3107" s="613" t="e">
        <f>IF(#REF!="","",#REF!)</f>
        <v>#REF!</v>
      </c>
      <c r="M3107" s="613"/>
      <c r="N3107" s="613"/>
      <c r="O3107" s="613"/>
      <c r="P3107" s="613"/>
      <c r="Q3107" s="613"/>
      <c r="R3107" s="613"/>
      <c r="S3107" s="614"/>
      <c r="T3107" s="567"/>
      <c r="U3107" s="416"/>
      <c r="V3107" s="666"/>
      <c r="W3107" s="565"/>
      <c r="X3107" s="23" t="e">
        <f t="shared" si="541"/>
        <v>#REF!</v>
      </c>
      <c r="Y3107" s="7">
        <f t="shared" si="542"/>
        <v>2</v>
      </c>
      <c r="Z3107" s="7" t="e">
        <f t="shared" si="543"/>
        <v>#REF!</v>
      </c>
      <c r="AA3107" s="7" t="e">
        <f t="shared" si="544"/>
        <v>#REF!</v>
      </c>
      <c r="AB3107" s="7" t="e">
        <f>IF(I3107=#REF!,1,2)</f>
        <v>#REF!</v>
      </c>
    </row>
    <row r="3108" spans="1:30" s="7" customFormat="1" ht="17.45" customHeight="1" x14ac:dyDescent="0.15">
      <c r="A3108" s="27" t="e">
        <f t="shared" si="545"/>
        <v>#REF!</v>
      </c>
      <c r="B3108" s="623"/>
      <c r="C3108" s="628"/>
      <c r="D3108" s="631"/>
      <c r="E3108" s="523"/>
      <c r="F3108" s="47" t="e">
        <f>IF(#REF!="","",#REF!)</f>
        <v>#REF!</v>
      </c>
      <c r="G3108" s="49" t="e">
        <f>IF(#REF!="","",#REF!)</f>
        <v>#REF!</v>
      </c>
      <c r="H3108" s="54" t="e">
        <f>IF(#REF!="","",#REF!)</f>
        <v>#REF!</v>
      </c>
      <c r="I3108" s="385" t="str">
        <f t="shared" si="540"/>
        <v/>
      </c>
      <c r="J3108" s="386"/>
      <c r="K3108" s="387"/>
      <c r="L3108" s="613" t="e">
        <f>IF(#REF!="","",#REF!)</f>
        <v>#REF!</v>
      </c>
      <c r="M3108" s="613"/>
      <c r="N3108" s="613"/>
      <c r="O3108" s="613"/>
      <c r="P3108" s="613"/>
      <c r="Q3108" s="613"/>
      <c r="R3108" s="613"/>
      <c r="S3108" s="614"/>
      <c r="T3108" s="567"/>
      <c r="U3108" s="416"/>
      <c r="V3108" s="666"/>
      <c r="W3108" s="565"/>
      <c r="X3108" s="23" t="e">
        <f t="shared" si="541"/>
        <v>#REF!</v>
      </c>
      <c r="Y3108" s="7">
        <f t="shared" si="542"/>
        <v>2</v>
      </c>
      <c r="Z3108" s="7" t="e">
        <f t="shared" si="543"/>
        <v>#REF!</v>
      </c>
      <c r="AA3108" s="7" t="e">
        <f t="shared" si="544"/>
        <v>#REF!</v>
      </c>
      <c r="AB3108" s="7" t="e">
        <f>IF(I3108=#REF!,1,2)</f>
        <v>#REF!</v>
      </c>
    </row>
    <row r="3109" spans="1:30" s="7" customFormat="1" ht="17.45" customHeight="1" x14ac:dyDescent="0.15">
      <c r="A3109" s="27" t="e">
        <f t="shared" si="545"/>
        <v>#REF!</v>
      </c>
      <c r="B3109" s="623"/>
      <c r="C3109" s="628"/>
      <c r="D3109" s="631"/>
      <c r="E3109" s="523"/>
      <c r="F3109" s="47" t="e">
        <f>IF(#REF!="","",#REF!)</f>
        <v>#REF!</v>
      </c>
      <c r="G3109" s="49" t="e">
        <f>IF(#REF!="","",#REF!)</f>
        <v>#REF!</v>
      </c>
      <c r="H3109" s="54" t="e">
        <f>IF(#REF!="","",#REF!)</f>
        <v>#REF!</v>
      </c>
      <c r="I3109" s="385" t="str">
        <f t="shared" si="540"/>
        <v/>
      </c>
      <c r="J3109" s="386"/>
      <c r="K3109" s="387"/>
      <c r="L3109" s="613" t="e">
        <f>IF(#REF!="","",#REF!)</f>
        <v>#REF!</v>
      </c>
      <c r="M3109" s="613"/>
      <c r="N3109" s="613"/>
      <c r="O3109" s="613"/>
      <c r="P3109" s="613"/>
      <c r="Q3109" s="613"/>
      <c r="R3109" s="613"/>
      <c r="S3109" s="614"/>
      <c r="T3109" s="567"/>
      <c r="U3109" s="416"/>
      <c r="V3109" s="666"/>
      <c r="W3109" s="565"/>
      <c r="X3109" s="23" t="e">
        <f t="shared" si="541"/>
        <v>#REF!</v>
      </c>
      <c r="Y3109" s="7">
        <f t="shared" si="542"/>
        <v>2</v>
      </c>
      <c r="Z3109" s="7" t="e">
        <f t="shared" si="543"/>
        <v>#REF!</v>
      </c>
      <c r="AA3109" s="7" t="e">
        <f t="shared" si="544"/>
        <v>#REF!</v>
      </c>
      <c r="AB3109" s="7" t="e">
        <f>IF(I3109=#REF!,1,2)</f>
        <v>#REF!</v>
      </c>
    </row>
    <row r="3110" spans="1:30" s="7" customFormat="1" ht="17.45" customHeight="1" x14ac:dyDescent="0.15">
      <c r="A3110" s="27" t="e">
        <f t="shared" si="545"/>
        <v>#REF!</v>
      </c>
      <c r="B3110" s="623"/>
      <c r="C3110" s="628"/>
      <c r="D3110" s="631"/>
      <c r="E3110" s="523"/>
      <c r="F3110" s="47" t="e">
        <f>IF(#REF!="","",#REF!)</f>
        <v>#REF!</v>
      </c>
      <c r="G3110" s="49" t="e">
        <f>IF(#REF!="","",#REF!)</f>
        <v>#REF!</v>
      </c>
      <c r="H3110" s="54" t="e">
        <f>IF(#REF!="","",#REF!)</f>
        <v>#REF!</v>
      </c>
      <c r="I3110" s="385" t="str">
        <f t="shared" si="540"/>
        <v/>
      </c>
      <c r="J3110" s="386"/>
      <c r="K3110" s="387"/>
      <c r="L3110" s="613" t="e">
        <f>IF(#REF!="","",#REF!)</f>
        <v>#REF!</v>
      </c>
      <c r="M3110" s="613"/>
      <c r="N3110" s="613"/>
      <c r="O3110" s="613"/>
      <c r="P3110" s="613"/>
      <c r="Q3110" s="613"/>
      <c r="R3110" s="613"/>
      <c r="S3110" s="614"/>
      <c r="T3110" s="567"/>
      <c r="U3110" s="416"/>
      <c r="V3110" s="666"/>
      <c r="W3110" s="565"/>
      <c r="X3110" s="23" t="e">
        <f t="shared" si="541"/>
        <v>#REF!</v>
      </c>
      <c r="Y3110" s="7">
        <f t="shared" si="542"/>
        <v>2</v>
      </c>
      <c r="Z3110" s="7" t="e">
        <f t="shared" si="543"/>
        <v>#REF!</v>
      </c>
      <c r="AA3110" s="7" t="e">
        <f t="shared" si="544"/>
        <v>#REF!</v>
      </c>
      <c r="AB3110" s="7" t="e">
        <f>IF(I3110=#REF!,1,2)</f>
        <v>#REF!</v>
      </c>
    </row>
    <row r="3111" spans="1:30" s="7" customFormat="1" ht="17.45" customHeight="1" x14ac:dyDescent="0.15">
      <c r="A3111" s="27" t="e">
        <f t="shared" si="545"/>
        <v>#REF!</v>
      </c>
      <c r="B3111" s="623"/>
      <c r="C3111" s="628"/>
      <c r="D3111" s="631"/>
      <c r="E3111" s="523"/>
      <c r="F3111" s="47" t="e">
        <f>IF(#REF!="","",#REF!)</f>
        <v>#REF!</v>
      </c>
      <c r="G3111" s="49" t="e">
        <f>IF(#REF!="","",#REF!)</f>
        <v>#REF!</v>
      </c>
      <c r="H3111" s="54" t="e">
        <f>IF(#REF!="","",#REF!)</f>
        <v>#REF!</v>
      </c>
      <c r="I3111" s="385" t="str">
        <f t="shared" si="540"/>
        <v/>
      </c>
      <c r="J3111" s="386"/>
      <c r="K3111" s="387"/>
      <c r="L3111" s="613" t="e">
        <f>IF(#REF!="","",#REF!)</f>
        <v>#REF!</v>
      </c>
      <c r="M3111" s="613"/>
      <c r="N3111" s="613"/>
      <c r="O3111" s="613"/>
      <c r="P3111" s="613"/>
      <c r="Q3111" s="613"/>
      <c r="R3111" s="613"/>
      <c r="S3111" s="614"/>
      <c r="T3111" s="567"/>
      <c r="U3111" s="416"/>
      <c r="V3111" s="666"/>
      <c r="W3111" s="565"/>
      <c r="X3111" s="23" t="e">
        <f t="shared" si="541"/>
        <v>#REF!</v>
      </c>
      <c r="Y3111" s="7">
        <f t="shared" si="542"/>
        <v>2</v>
      </c>
      <c r="Z3111" s="7" t="e">
        <f t="shared" si="543"/>
        <v>#REF!</v>
      </c>
      <c r="AA3111" s="7" t="e">
        <f t="shared" si="544"/>
        <v>#REF!</v>
      </c>
      <c r="AB3111" s="7" t="e">
        <f>IF(I3111=#REF!,1,2)</f>
        <v>#REF!</v>
      </c>
    </row>
    <row r="3112" spans="1:30" s="7" customFormat="1" ht="17.45" customHeight="1" x14ac:dyDescent="0.15">
      <c r="A3112" s="27" t="e">
        <f t="shared" si="545"/>
        <v>#REF!</v>
      </c>
      <c r="B3112" s="623"/>
      <c r="C3112" s="628"/>
      <c r="D3112" s="631"/>
      <c r="E3112" s="523"/>
      <c r="F3112" s="47" t="e">
        <f>IF(#REF!="","",#REF!)</f>
        <v>#REF!</v>
      </c>
      <c r="G3112" s="49" t="e">
        <f>IF(#REF!="","",#REF!)</f>
        <v>#REF!</v>
      </c>
      <c r="H3112" s="54" t="e">
        <f>IF(#REF!="","",#REF!)</f>
        <v>#REF!</v>
      </c>
      <c r="I3112" s="385" t="str">
        <f t="shared" si="540"/>
        <v/>
      </c>
      <c r="J3112" s="386"/>
      <c r="K3112" s="387"/>
      <c r="L3112" s="613" t="e">
        <f>IF(#REF!="","",#REF!)</f>
        <v>#REF!</v>
      </c>
      <c r="M3112" s="613"/>
      <c r="N3112" s="613"/>
      <c r="O3112" s="613"/>
      <c r="P3112" s="613"/>
      <c r="Q3112" s="613"/>
      <c r="R3112" s="613"/>
      <c r="S3112" s="614"/>
      <c r="T3112" s="567"/>
      <c r="U3112" s="416"/>
      <c r="V3112" s="666"/>
      <c r="W3112" s="565"/>
      <c r="X3112" s="23" t="e">
        <f t="shared" si="541"/>
        <v>#REF!</v>
      </c>
      <c r="Y3112" s="7">
        <f t="shared" si="542"/>
        <v>2</v>
      </c>
      <c r="Z3112" s="7" t="e">
        <f t="shared" si="543"/>
        <v>#REF!</v>
      </c>
      <c r="AA3112" s="7" t="e">
        <f t="shared" si="544"/>
        <v>#REF!</v>
      </c>
      <c r="AB3112" s="7" t="e">
        <f>IF(I3112=#REF!,1,2)</f>
        <v>#REF!</v>
      </c>
    </row>
    <row r="3113" spans="1:30" s="7" customFormat="1" ht="17.45" customHeight="1" x14ac:dyDescent="0.15">
      <c r="A3113" s="27" t="e">
        <f t="shared" si="545"/>
        <v>#REF!</v>
      </c>
      <c r="B3113" s="623"/>
      <c r="C3113" s="628"/>
      <c r="D3113" s="631"/>
      <c r="E3113" s="523"/>
      <c r="F3113" s="47" t="e">
        <f>IF(#REF!="","",#REF!)</f>
        <v>#REF!</v>
      </c>
      <c r="G3113" s="49" t="e">
        <f>IF(#REF!="","",#REF!)</f>
        <v>#REF!</v>
      </c>
      <c r="H3113" s="54" t="e">
        <f>IF(#REF!="","",#REF!)</f>
        <v>#REF!</v>
      </c>
      <c r="I3113" s="385" t="str">
        <f t="shared" si="540"/>
        <v/>
      </c>
      <c r="J3113" s="386"/>
      <c r="K3113" s="387"/>
      <c r="L3113" s="613" t="e">
        <f>IF(#REF!="","",#REF!)</f>
        <v>#REF!</v>
      </c>
      <c r="M3113" s="613"/>
      <c r="N3113" s="613"/>
      <c r="O3113" s="613"/>
      <c r="P3113" s="613"/>
      <c r="Q3113" s="613"/>
      <c r="R3113" s="613"/>
      <c r="S3113" s="614"/>
      <c r="T3113" s="567"/>
      <c r="U3113" s="416"/>
      <c r="V3113" s="666"/>
      <c r="W3113" s="565"/>
      <c r="X3113" s="23" t="e">
        <f t="shared" si="541"/>
        <v>#REF!</v>
      </c>
      <c r="Y3113" s="7">
        <f t="shared" si="542"/>
        <v>2</v>
      </c>
      <c r="Z3113" s="7" t="e">
        <f t="shared" si="543"/>
        <v>#REF!</v>
      </c>
      <c r="AA3113" s="7" t="e">
        <f t="shared" si="544"/>
        <v>#REF!</v>
      </c>
      <c r="AB3113" s="7" t="e">
        <f>IF(I3113=#REF!,1,2)</f>
        <v>#REF!</v>
      </c>
    </row>
    <row r="3114" spans="1:30" s="7" customFormat="1" ht="17.45" customHeight="1" thickBot="1" x14ac:dyDescent="0.2">
      <c r="A3114" s="27" t="e">
        <f t="shared" si="545"/>
        <v>#REF!</v>
      </c>
      <c r="B3114" s="623"/>
      <c r="C3114" s="628"/>
      <c r="D3114" s="631"/>
      <c r="E3114" s="523"/>
      <c r="F3114" s="47" t="e">
        <f>IF(#REF!="","",#REF!)</f>
        <v>#REF!</v>
      </c>
      <c r="G3114" s="49" t="e">
        <f>IF(#REF!="","",#REF!)</f>
        <v>#REF!</v>
      </c>
      <c r="H3114" s="54" t="e">
        <f>IF(#REF!="","",#REF!)</f>
        <v>#REF!</v>
      </c>
      <c r="I3114" s="385" t="str">
        <f t="shared" si="540"/>
        <v/>
      </c>
      <c r="J3114" s="386"/>
      <c r="K3114" s="387"/>
      <c r="L3114" s="613" t="e">
        <f>IF(#REF!="","",#REF!)</f>
        <v>#REF!</v>
      </c>
      <c r="M3114" s="613"/>
      <c r="N3114" s="613"/>
      <c r="O3114" s="613"/>
      <c r="P3114" s="613"/>
      <c r="Q3114" s="613"/>
      <c r="R3114" s="613"/>
      <c r="S3114" s="614"/>
      <c r="T3114" s="668"/>
      <c r="U3114" s="416"/>
      <c r="V3114" s="666"/>
      <c r="W3114" s="565"/>
      <c r="X3114" s="23" t="e">
        <f t="shared" si="541"/>
        <v>#REF!</v>
      </c>
      <c r="Y3114" s="7">
        <f t="shared" si="542"/>
        <v>2</v>
      </c>
      <c r="Z3114" s="7" t="e">
        <f t="shared" si="543"/>
        <v>#REF!</v>
      </c>
      <c r="AA3114" s="7" t="e">
        <f t="shared" si="544"/>
        <v>#REF!</v>
      </c>
      <c r="AB3114" s="7" t="e">
        <f>IF(I3114=#REF!,1,2)</f>
        <v>#REF!</v>
      </c>
    </row>
    <row r="3115" spans="1:30" s="7" customFormat="1" ht="36" customHeight="1" thickBot="1" x14ac:dyDescent="0.2">
      <c r="A3115" s="13"/>
      <c r="B3115" s="623"/>
      <c r="C3115" s="628"/>
      <c r="D3115" s="631"/>
      <c r="E3115" s="508" t="s">
        <v>240</v>
      </c>
      <c r="F3115" s="511" t="s">
        <v>206</v>
      </c>
      <c r="G3115" s="435"/>
      <c r="H3115" s="434" t="s">
        <v>207</v>
      </c>
      <c r="I3115" s="435"/>
      <c r="J3115" s="435"/>
      <c r="K3115" s="435"/>
      <c r="L3115" s="436" t="s">
        <v>208</v>
      </c>
      <c r="M3115" s="436"/>
      <c r="N3115" s="436"/>
      <c r="O3115" s="669" t="s">
        <v>209</v>
      </c>
      <c r="P3115" s="670"/>
      <c r="Q3115" s="512" t="s">
        <v>210</v>
      </c>
      <c r="R3115" s="38" t="s">
        <v>206</v>
      </c>
      <c r="S3115" s="39" t="s">
        <v>202</v>
      </c>
      <c r="T3115" s="44" t="s">
        <v>211</v>
      </c>
      <c r="U3115" s="416"/>
      <c r="V3115" s="666"/>
      <c r="W3115" s="565"/>
      <c r="X3115" s="28"/>
      <c r="Y3115" s="21" t="s">
        <v>212</v>
      </c>
      <c r="Z3115" s="21" t="s">
        <v>210</v>
      </c>
      <c r="AB3115" s="45" t="s">
        <v>213</v>
      </c>
      <c r="AC3115" s="45" t="s">
        <v>214</v>
      </c>
      <c r="AD3115" s="22"/>
    </row>
    <row r="3116" spans="1:30" s="7" customFormat="1" ht="15" customHeight="1" x14ac:dyDescent="0.15">
      <c r="A3116" s="29"/>
      <c r="B3116" s="623"/>
      <c r="C3116" s="628"/>
      <c r="D3116" s="631"/>
      <c r="E3116" s="509"/>
      <c r="F3116" s="515" t="e">
        <f>IF(#REF!="","",#REF!)</f>
        <v>#REF!</v>
      </c>
      <c r="G3116" s="516"/>
      <c r="H3116" s="439" t="e">
        <f>IF(#REF!="","",#REF!)</f>
        <v>#REF!</v>
      </c>
      <c r="I3116" s="440"/>
      <c r="J3116" s="440"/>
      <c r="K3116" s="440"/>
      <c r="L3116" s="441" t="e">
        <f>IF(#REF!="","",#REF!)</f>
        <v>#REF!</v>
      </c>
      <c r="M3116" s="442"/>
      <c r="N3116" s="442"/>
      <c r="O3116" s="443" t="e">
        <f>SUM($L3116:$N3118)</f>
        <v>#REF!</v>
      </c>
      <c r="P3116" s="444"/>
      <c r="Q3116" s="513"/>
      <c r="R3116" s="42" t="e">
        <f>IF(#REF!="","",#REF!)</f>
        <v>#REF!</v>
      </c>
      <c r="S3116" s="40" t="e">
        <f>IF(#REF!="","",#REF!)</f>
        <v>#REF!</v>
      </c>
      <c r="T3116" s="617" t="e">
        <f>SUM($S3116:$S3118)</f>
        <v>#REF!</v>
      </c>
      <c r="U3116" s="416"/>
      <c r="V3116" s="666"/>
      <c r="W3116" s="565"/>
      <c r="X3116" s="23" t="e">
        <f>IF(OR(Y3116=2,Z3116=2,AB3116=2,AC3116=2),"入力不備あり","")</f>
        <v>#REF!</v>
      </c>
      <c r="Y3116" s="41" t="e">
        <f>IF(AND(F3116="",H3116="",L3116=""),"",IF(AND(F3116&lt;&gt;"",F3116&gt;0,L3116&lt;&gt;"",L3116&gt;0,H3116="○"),"",2))</f>
        <v>#REF!</v>
      </c>
      <c r="Z3116" s="41" t="e">
        <f>IF(AND(R3116="",S3116=""),"",IF(AND(R3116&gt;0,R3116&lt;&gt;"",S3116&gt;0,S3116&lt;&gt;""),"",2))</f>
        <v>#REF!</v>
      </c>
      <c r="AA3116" s="30"/>
      <c r="AB3116" s="7" t="e">
        <f>IF(AND(O3116=0,#REF!=0),"",IF(O3116=#REF!,1,2))</f>
        <v>#REF!</v>
      </c>
      <c r="AC3116" s="7" t="e">
        <f>IF(AND(T3116=0,#REF!=0),"",IF(T3116=#REF!,1,2))</f>
        <v>#REF!</v>
      </c>
    </row>
    <row r="3117" spans="1:30" s="7" customFormat="1" ht="15" customHeight="1" x14ac:dyDescent="0.15">
      <c r="A3117" s="29"/>
      <c r="B3117" s="623"/>
      <c r="C3117" s="628"/>
      <c r="D3117" s="631"/>
      <c r="E3117" s="509"/>
      <c r="F3117" s="500" t="e">
        <f>IF(#REF!="","",#REF!)</f>
        <v>#REF!</v>
      </c>
      <c r="G3117" s="501"/>
      <c r="H3117" s="448" t="e">
        <f>IF(#REF!="","",#REF!)</f>
        <v>#REF!</v>
      </c>
      <c r="I3117" s="449"/>
      <c r="J3117" s="449"/>
      <c r="K3117" s="449"/>
      <c r="L3117" s="450" t="e">
        <f>IF(#REF!="","",#REF!)</f>
        <v>#REF!</v>
      </c>
      <c r="M3117" s="451"/>
      <c r="N3117" s="451"/>
      <c r="O3117" s="445"/>
      <c r="P3117" s="444"/>
      <c r="Q3117" s="513"/>
      <c r="R3117" s="42" t="e">
        <f>IF(#REF!="","",#REF!)</f>
        <v>#REF!</v>
      </c>
      <c r="S3117" s="40" t="e">
        <f>IF(#REF!="","",#REF!)</f>
        <v>#REF!</v>
      </c>
      <c r="T3117" s="618"/>
      <c r="U3117" s="416"/>
      <c r="V3117" s="666"/>
      <c r="W3117" s="565"/>
      <c r="X3117" s="23" t="e">
        <f>IF(OR(Y3117=2,Z3117=2),"入力不備あり","")</f>
        <v>#REF!</v>
      </c>
      <c r="Y3117" s="41" t="e">
        <f>IF(AND(F3117="",H3117="",L3117=""),"",IF(AND(F3117&lt;&gt;"",F3117&gt;0,L3117&lt;&gt;"",L3117&gt;0,H3117="○"),"",2))</f>
        <v>#REF!</v>
      </c>
      <c r="Z3117" s="41" t="e">
        <f t="shared" ref="Z3117:Z3118" si="546">IF(AND(R3117="",S3117=""),"",IF(AND(R3117&gt;0,R3117&lt;&gt;"",S3117&gt;0,S3117&lt;&gt;""),"",2))</f>
        <v>#REF!</v>
      </c>
      <c r="AA3117" s="30"/>
    </row>
    <row r="3118" spans="1:30" s="7" customFormat="1" ht="15" customHeight="1" thickBot="1" x14ac:dyDescent="0.2">
      <c r="A3118" s="29"/>
      <c r="B3118" s="623"/>
      <c r="C3118" s="628"/>
      <c r="D3118" s="631"/>
      <c r="E3118" s="615"/>
      <c r="F3118" s="620" t="e">
        <f>IF(#REF!="","",#REF!)</f>
        <v>#REF!</v>
      </c>
      <c r="G3118" s="621"/>
      <c r="H3118" s="640" t="e">
        <f>IF(#REF!="","",#REF!)</f>
        <v>#REF!</v>
      </c>
      <c r="I3118" s="641"/>
      <c r="J3118" s="641"/>
      <c r="K3118" s="641"/>
      <c r="L3118" s="642" t="e">
        <f>IF(#REF!="","",#REF!)</f>
        <v>#REF!</v>
      </c>
      <c r="M3118" s="643"/>
      <c r="N3118" s="643"/>
      <c r="O3118" s="663"/>
      <c r="P3118" s="664"/>
      <c r="Q3118" s="616"/>
      <c r="R3118" s="59" t="e">
        <f>IF(#REF!="","",#REF!)</f>
        <v>#REF!</v>
      </c>
      <c r="S3118" s="60" t="e">
        <f>IF(#REF!="","",#REF!)</f>
        <v>#REF!</v>
      </c>
      <c r="T3118" s="619"/>
      <c r="U3118" s="416"/>
      <c r="V3118" s="666"/>
      <c r="W3118" s="565"/>
      <c r="X3118" s="23" t="e">
        <f>IF(OR(Y3118=2,Z3118=2),"入力不備あり","")</f>
        <v>#REF!</v>
      </c>
      <c r="Y3118" s="41" t="e">
        <f>IF(AND(F3118="",H3118="",L3118=""),"",IF(AND(F3118&lt;&gt;"",F3118&gt;0,L3118&lt;&gt;"",L3118&gt;0,H3118="○"),"",2))</f>
        <v>#REF!</v>
      </c>
      <c r="Z3118" s="41" t="e">
        <f t="shared" si="546"/>
        <v>#REF!</v>
      </c>
      <c r="AA3118" s="30"/>
    </row>
    <row r="3119" spans="1:30" s="7" customFormat="1" ht="27.6" customHeight="1" x14ac:dyDescent="0.15">
      <c r="A3119" s="320"/>
      <c r="B3119" s="624"/>
      <c r="C3119" s="326" t="s">
        <v>215</v>
      </c>
      <c r="D3119" s="327"/>
      <c r="E3119" s="608" t="e">
        <f>IF(#REF!="","",#REF!)</f>
        <v>#REF!</v>
      </c>
      <c r="F3119" s="609"/>
      <c r="G3119" s="609"/>
      <c r="H3119" s="609"/>
      <c r="I3119" s="609"/>
      <c r="J3119" s="609"/>
      <c r="K3119" s="609"/>
      <c r="L3119" s="609"/>
      <c r="M3119" s="609"/>
      <c r="N3119" s="609"/>
      <c r="O3119" s="609"/>
      <c r="P3119" s="609"/>
      <c r="Q3119" s="609"/>
      <c r="R3119" s="609"/>
      <c r="S3119" s="609"/>
      <c r="T3119" s="609"/>
      <c r="U3119" s="609"/>
      <c r="V3119" s="609"/>
      <c r="W3119" s="610"/>
    </row>
    <row r="3120" spans="1:30" s="7" customFormat="1" ht="27.6" customHeight="1" thickBot="1" x14ac:dyDescent="0.2">
      <c r="A3120" s="320"/>
      <c r="B3120" s="624"/>
      <c r="C3120" s="326" t="s">
        <v>216</v>
      </c>
      <c r="D3120" s="327"/>
      <c r="E3120" s="608" t="e">
        <f>IF(#REF!="","",#REF!)</f>
        <v>#REF!</v>
      </c>
      <c r="F3120" s="609"/>
      <c r="G3120" s="609"/>
      <c r="H3120" s="609"/>
      <c r="I3120" s="609"/>
      <c r="J3120" s="609"/>
      <c r="K3120" s="609"/>
      <c r="L3120" s="609"/>
      <c r="M3120" s="609"/>
      <c r="N3120" s="609"/>
      <c r="O3120" s="609"/>
      <c r="P3120" s="609"/>
      <c r="Q3120" s="609"/>
      <c r="R3120" s="611"/>
      <c r="S3120" s="611"/>
      <c r="T3120" s="611"/>
      <c r="U3120" s="611"/>
      <c r="V3120" s="611"/>
      <c r="W3120" s="612"/>
    </row>
    <row r="3121" spans="1:33" s="7" customFormat="1" ht="18.600000000000001" customHeight="1" x14ac:dyDescent="0.15">
      <c r="A3121" s="320"/>
      <c r="B3121" s="624"/>
      <c r="C3121" s="332" t="s">
        <v>217</v>
      </c>
      <c r="D3121" s="333"/>
      <c r="E3121" s="333"/>
      <c r="F3121" s="334"/>
      <c r="G3121" s="377" t="s">
        <v>218</v>
      </c>
      <c r="H3121" s="378"/>
      <c r="I3121" s="378"/>
      <c r="J3121" s="378"/>
      <c r="K3121" s="378"/>
      <c r="L3121" s="378"/>
      <c r="M3121" s="378"/>
      <c r="N3121" s="378"/>
      <c r="O3121" s="378"/>
      <c r="P3121" s="378"/>
      <c r="Q3121" s="378"/>
      <c r="R3121" s="389" t="e">
        <f>IF(X3121&lt;&gt;"","","【入力内容確認欄】以下を確認し【作業用】事業計画書(間接)シートを修正願います。")</f>
        <v>#REF!</v>
      </c>
      <c r="S3121" s="632"/>
      <c r="T3121" s="632"/>
      <c r="U3121" s="632"/>
      <c r="V3121" s="632"/>
      <c r="W3121" s="633"/>
      <c r="X3121" s="68" t="e">
        <f>IF(AND(R3124="",R3125="",R3126="",R3127="",R3128="",R3129=""),"左の市区町村に係る入力が完了しました。今一度、記載内容をご確認ください。","")</f>
        <v>#REF!</v>
      </c>
    </row>
    <row r="3122" spans="1:33" s="7" customFormat="1" ht="9" customHeight="1" x14ac:dyDescent="0.15">
      <c r="A3122" s="320"/>
      <c r="B3122" s="624"/>
      <c r="C3122" s="335"/>
      <c r="D3122" s="336"/>
      <c r="E3122" s="336"/>
      <c r="F3122" s="337"/>
      <c r="G3122" s="379"/>
      <c r="H3122" s="380"/>
      <c r="I3122" s="380"/>
      <c r="J3122" s="380"/>
      <c r="K3122" s="380"/>
      <c r="L3122" s="380"/>
      <c r="M3122" s="380"/>
      <c r="N3122" s="380"/>
      <c r="O3122" s="380"/>
      <c r="P3122" s="380"/>
      <c r="Q3122" s="380"/>
      <c r="R3122" s="634"/>
      <c r="S3122" s="635"/>
      <c r="T3122" s="635"/>
      <c r="U3122" s="635"/>
      <c r="V3122" s="635"/>
      <c r="W3122" s="636"/>
    </row>
    <row r="3123" spans="1:33" s="7" customFormat="1" ht="9" customHeight="1" thickBot="1" x14ac:dyDescent="0.2">
      <c r="A3123" s="320"/>
      <c r="B3123" s="624"/>
      <c r="C3123" s="335"/>
      <c r="D3123" s="336"/>
      <c r="E3123" s="336"/>
      <c r="F3123" s="337"/>
      <c r="G3123" s="381"/>
      <c r="H3123" s="382"/>
      <c r="I3123" s="382"/>
      <c r="J3123" s="382"/>
      <c r="K3123" s="382"/>
      <c r="L3123" s="382"/>
      <c r="M3123" s="382"/>
      <c r="N3123" s="382"/>
      <c r="O3123" s="382"/>
      <c r="P3123" s="382"/>
      <c r="Q3123" s="382"/>
      <c r="R3123" s="637"/>
      <c r="S3123" s="638"/>
      <c r="T3123" s="638"/>
      <c r="U3123" s="638"/>
      <c r="V3123" s="638"/>
      <c r="W3123" s="639"/>
    </row>
    <row r="3124" spans="1:33" s="7" customFormat="1" ht="17.45" customHeight="1" x14ac:dyDescent="0.15">
      <c r="A3124" s="320"/>
      <c r="B3124" s="624"/>
      <c r="C3124" s="335"/>
      <c r="D3124" s="336"/>
      <c r="E3124" s="336"/>
      <c r="F3124" s="337"/>
      <c r="G3124" s="398" t="e">
        <f>IF(#REF!="","",#REF!)</f>
        <v>#REF!</v>
      </c>
      <c r="H3124" s="399"/>
      <c r="I3124" s="399"/>
      <c r="J3124" s="399"/>
      <c r="K3124" s="399"/>
      <c r="L3124" s="399"/>
      <c r="M3124" s="399"/>
      <c r="N3124" s="399"/>
      <c r="O3124" s="399"/>
      <c r="P3124" s="399"/>
      <c r="Q3124" s="399"/>
      <c r="R3124" s="646" t="e" cm="1">
        <f t="array" ref="R3124">IF(AND(X3093:X3118="",A3095:A3118=""),"","・報酬・期末勤勉手当・交通費・合計額・都道府県/国の補助金額のいずれかに不備あり。")</f>
        <v>#REF!</v>
      </c>
      <c r="S3124" s="647"/>
      <c r="T3124" s="647"/>
      <c r="U3124" s="647"/>
      <c r="V3124" s="647"/>
      <c r="W3124" s="648"/>
    </row>
    <row r="3125" spans="1:33" s="7" customFormat="1" ht="17.45" customHeight="1" x14ac:dyDescent="0.15">
      <c r="A3125" s="320"/>
      <c r="B3125" s="624"/>
      <c r="C3125" s="335"/>
      <c r="D3125" s="336"/>
      <c r="E3125" s="336"/>
      <c r="F3125" s="337"/>
      <c r="G3125" s="374" t="s">
        <v>219</v>
      </c>
      <c r="H3125" s="388"/>
      <c r="I3125" s="388"/>
      <c r="J3125" s="388"/>
      <c r="K3125" s="388"/>
      <c r="L3125" s="388"/>
      <c r="M3125" s="388"/>
      <c r="N3125" s="388"/>
      <c r="O3125" s="388"/>
      <c r="P3125" s="388"/>
      <c r="Q3125" s="388"/>
      <c r="R3125" s="367" t="str">
        <f>IF(A3091="市町村名×","・【C列】市区町村名：未入力または不備あり。","")</f>
        <v>・【C列】市区町村名：未入力または不備あり。</v>
      </c>
      <c r="S3125" s="644"/>
      <c r="T3125" s="644"/>
      <c r="U3125" s="644"/>
      <c r="V3125" s="644"/>
      <c r="W3125" s="645"/>
    </row>
    <row r="3126" spans="1:33" s="7" customFormat="1" ht="17.45" customHeight="1" x14ac:dyDescent="0.15">
      <c r="A3126" s="320"/>
      <c r="B3126" s="624"/>
      <c r="C3126" s="338"/>
      <c r="D3126" s="339"/>
      <c r="E3126" s="339"/>
      <c r="F3126" s="340"/>
      <c r="G3126" s="364" t="e">
        <f>IF(#REF!="","",#REF!)</f>
        <v>#REF!</v>
      </c>
      <c r="H3126" s="365"/>
      <c r="I3126" s="365"/>
      <c r="J3126" s="366"/>
      <c r="K3126" s="366"/>
      <c r="L3126" s="366"/>
      <c r="M3126" s="366"/>
      <c r="N3126" s="366"/>
      <c r="O3126" s="366"/>
      <c r="P3126" s="366"/>
      <c r="Q3126" s="366"/>
      <c r="R3126" s="367" t="e">
        <f>IF(OR(AF3095=2,NOT(AND(V3093&gt;0.3*U3093,V3093&lt;0.4*U3093,V3093&gt;=W3093))),"・【V列】都道府県補助額：未入力または不備あり。","")</f>
        <v>#REF!</v>
      </c>
      <c r="S3126" s="644"/>
      <c r="T3126" s="644"/>
      <c r="U3126" s="644"/>
      <c r="V3126" s="644"/>
      <c r="W3126" s="645"/>
    </row>
    <row r="3127" spans="1:33" s="7" customFormat="1" ht="17.45" customHeight="1" x14ac:dyDescent="0.15">
      <c r="A3127" s="320"/>
      <c r="B3127" s="624"/>
      <c r="C3127" s="348" t="s">
        <v>241</v>
      </c>
      <c r="D3127" s="349"/>
      <c r="E3127" s="349"/>
      <c r="F3127" s="350"/>
      <c r="G3127" s="372" t="s">
        <v>221</v>
      </c>
      <c r="H3127" s="373"/>
      <c r="I3127" s="373"/>
      <c r="J3127" s="372" t="s">
        <v>222</v>
      </c>
      <c r="K3127" s="373"/>
      <c r="L3127" s="373"/>
      <c r="M3127" s="373"/>
      <c r="N3127" s="374" t="s">
        <v>223</v>
      </c>
      <c r="O3127" s="366"/>
      <c r="P3127" s="366"/>
      <c r="Q3127" s="366"/>
      <c r="R3127" s="341" t="e">
        <f>IF(AND(W3093&lt;=U3093/3,MOD(W3093,1000)=0,NOT(W3093=0),AG3095=1),"","・【W列】国庫補助希望額に不備あり。")</f>
        <v>#REF!</v>
      </c>
      <c r="S3127" s="649"/>
      <c r="T3127" s="649"/>
      <c r="U3127" s="649"/>
      <c r="V3127" s="649"/>
      <c r="W3127" s="650"/>
    </row>
    <row r="3128" spans="1:33" s="7" customFormat="1" ht="17.45" customHeight="1" x14ac:dyDescent="0.15">
      <c r="A3128" s="320"/>
      <c r="B3128" s="624"/>
      <c r="C3128" s="370"/>
      <c r="D3128" s="371"/>
      <c r="E3128" s="371"/>
      <c r="F3128" s="371"/>
      <c r="G3128" s="364" t="e">
        <f>IF(#REF!="","",#REF!)</f>
        <v>#REF!</v>
      </c>
      <c r="H3128" s="375"/>
      <c r="I3128" s="376"/>
      <c r="J3128" s="364" t="e">
        <f>IF(#REF!="","",#REF!)</f>
        <v>#REF!</v>
      </c>
      <c r="K3128" s="375"/>
      <c r="L3128" s="375"/>
      <c r="M3128" s="376"/>
      <c r="N3128" s="364" t="e">
        <f>IF(#REF!="","",#REF!)</f>
        <v>#REF!</v>
      </c>
      <c r="O3128" s="375"/>
      <c r="P3128" s="375"/>
      <c r="Q3128" s="375"/>
      <c r="R3128" s="651" t="e">
        <f>IF(AND(SUM(F3116:G3118)&lt;=D3093,SUM(R3116:R3118)&lt;=D3093),"","・報酬の「配置人数」には年間を通じた配置予定人数を記載してください。(※１)及び記入例参照")</f>
        <v>#REF!</v>
      </c>
      <c r="S3128" s="652"/>
      <c r="T3128" s="652"/>
      <c r="U3128" s="652"/>
      <c r="V3128" s="652"/>
      <c r="W3128" s="653"/>
      <c r="X3128" s="31" t="str">
        <f>IF(AND(O3128="○",T3128="○"),"①か②の",IF(AND(O3128="―",T3128="―"),"エラー",""))</f>
        <v/>
      </c>
    </row>
    <row r="3129" spans="1:33" s="7" customFormat="1" ht="17.45" customHeight="1" x14ac:dyDescent="0.15">
      <c r="A3129" s="320"/>
      <c r="B3129" s="624"/>
      <c r="C3129" s="348" t="s">
        <v>224</v>
      </c>
      <c r="D3129" s="349"/>
      <c r="E3129" s="349"/>
      <c r="F3129" s="350"/>
      <c r="G3129" s="354" t="s">
        <v>225</v>
      </c>
      <c r="H3129" s="354"/>
      <c r="I3129" s="354"/>
      <c r="J3129" s="355" t="s">
        <v>242</v>
      </c>
      <c r="K3129" s="356"/>
      <c r="L3129" s="356"/>
      <c r="M3129" s="356"/>
      <c r="N3129" s="356"/>
      <c r="O3129" s="356"/>
      <c r="P3129" s="356"/>
      <c r="Q3129" s="356"/>
      <c r="R3129" s="651" t="e">
        <f>IF(AND(OR(COUNTIF(J3130,"①*"),COUNTIF(J3130,"②*")),AND(E3119&lt;&gt;"",E3120&lt;&gt;"",G3124="○",G3126="○",G3128="○",J3128="○",N3128="○",G3130="○")),"","・【成果目標】・【成果指標】・【部活動指導員について】・【支給要件の確認】・【部活動指導員の指導状況】・【地域連携・地域移行に資する取組】のいずれかに未入力箇所あり。")</f>
        <v>#REF!</v>
      </c>
      <c r="S3129" s="546"/>
      <c r="T3129" s="546"/>
      <c r="U3129" s="546"/>
      <c r="V3129" s="546"/>
      <c r="W3129" s="547"/>
    </row>
    <row r="3130" spans="1:33" s="7" customFormat="1" ht="26.45" customHeight="1" thickBot="1" x14ac:dyDescent="0.2">
      <c r="A3130" s="320"/>
      <c r="B3130" s="625"/>
      <c r="C3130" s="351"/>
      <c r="D3130" s="352"/>
      <c r="E3130" s="352"/>
      <c r="F3130" s="353"/>
      <c r="G3130" s="363" t="e">
        <f>IF(#REF!="","",#REF!)</f>
        <v>#REF!</v>
      </c>
      <c r="H3130" s="363"/>
      <c r="I3130" s="363"/>
      <c r="J3130" s="657" t="e">
        <f>IF(#REF!="","",#REF!)</f>
        <v>#REF!</v>
      </c>
      <c r="K3130" s="658"/>
      <c r="L3130" s="658"/>
      <c r="M3130" s="658"/>
      <c r="N3130" s="658"/>
      <c r="O3130" s="658"/>
      <c r="P3130" s="658"/>
      <c r="Q3130" s="658"/>
      <c r="R3130" s="654"/>
      <c r="S3130" s="655"/>
      <c r="T3130" s="655"/>
      <c r="U3130" s="655"/>
      <c r="V3130" s="655"/>
      <c r="W3130" s="656"/>
      <c r="X3130" s="31" t="str">
        <f>IF(AND(O3130="○",T3130="○"),"①か②の",IF(AND(O3130="―",T3130="―"),"エラー",""))</f>
        <v/>
      </c>
    </row>
    <row r="3131" spans="1:33" s="7" customFormat="1" ht="26.45" customHeight="1" x14ac:dyDescent="0.15">
      <c r="A3131" s="24" t="str">
        <f>IF(OR(COUNTIF(C3133,"*区"),COUNTIF(C3133,"*市"),COUNTIF(C3133,"*町"),COUNTIF(C3133,"*村"),COUNTIF(C3133,"*組合")),"○","市町村名×")</f>
        <v>市町村名×</v>
      </c>
      <c r="B3131" s="490" t="s">
        <v>106</v>
      </c>
      <c r="C3131" s="659" t="s">
        <v>236</v>
      </c>
      <c r="D3131" s="661" t="s">
        <v>237</v>
      </c>
      <c r="E3131" s="409" t="s">
        <v>191</v>
      </c>
      <c r="F3131" s="410"/>
      <c r="G3131" s="410"/>
      <c r="H3131" s="410"/>
      <c r="I3131" s="410"/>
      <c r="J3131" s="410"/>
      <c r="K3131" s="410"/>
      <c r="L3131" s="410"/>
      <c r="M3131" s="410"/>
      <c r="N3131" s="410"/>
      <c r="O3131" s="410"/>
      <c r="P3131" s="410"/>
      <c r="Q3131" s="410"/>
      <c r="R3131" s="410"/>
      <c r="S3131" s="410"/>
      <c r="T3131" s="410"/>
      <c r="U3131" s="492" t="s">
        <v>192</v>
      </c>
      <c r="V3131" s="492" t="s">
        <v>238</v>
      </c>
      <c r="W3131" s="517" t="s">
        <v>193</v>
      </c>
      <c r="X3131" s="25" t="e">
        <f>IF(OR(AF3135=2,NOT(AND(V3133&gt;0.3*U3133,V3133&lt;0.4*U3133,V3133&gt;=W3133))),"※３参照：【Ｕ列】都道府県補助額を確認してください","")</f>
        <v>#REF!</v>
      </c>
      <c r="Y3131" s="26"/>
    </row>
    <row r="3132" spans="1:33" s="7" customFormat="1" ht="21.6" customHeight="1" thickBot="1" x14ac:dyDescent="0.2">
      <c r="A3132" s="24" t="str">
        <f>IF(B3133="都道府県確認欄","No.不備","")</f>
        <v/>
      </c>
      <c r="B3132" s="491"/>
      <c r="C3132" s="660"/>
      <c r="D3132" s="662"/>
      <c r="E3132" s="411"/>
      <c r="F3132" s="412"/>
      <c r="G3132" s="412"/>
      <c r="H3132" s="412"/>
      <c r="I3132" s="412"/>
      <c r="J3132" s="412"/>
      <c r="K3132" s="412"/>
      <c r="L3132" s="412"/>
      <c r="M3132" s="412"/>
      <c r="N3132" s="412"/>
      <c r="O3132" s="412"/>
      <c r="P3132" s="412"/>
      <c r="Q3132" s="412"/>
      <c r="R3132" s="412"/>
      <c r="S3132" s="412"/>
      <c r="T3132" s="412"/>
      <c r="U3132" s="493"/>
      <c r="V3132" s="493"/>
      <c r="W3132" s="518"/>
      <c r="X3132" s="25" t="e">
        <f>IF(AND(W3133&lt;=U3133/3,MOD(W3133,1000)=0,NOT(W3133=0),AG3135=1),"","※３参照：【Ｖ列】国庫補助希望額を確認してください。")</f>
        <v>#REF!</v>
      </c>
      <c r="Y3132" s="26"/>
    </row>
    <row r="3133" spans="1:33" s="7" customFormat="1" ht="24" customHeight="1" x14ac:dyDescent="0.15">
      <c r="A3133" s="14"/>
      <c r="B3133" s="622" t="str">
        <f>IFERROR(IF(OR(COUNTIF(C3133,"*区"),COUNTIF(C3133,"*市"),COUNTIF(C3133,"*町"),COUNTIF(C3133,"*村"),COUNTIF(C3133,"*組合")),B3093+1,"－"),"都道府県確認欄")</f>
        <v>－</v>
      </c>
      <c r="C3133" s="626" t="e">
        <f>#REF!</f>
        <v>#REF!</v>
      </c>
      <c r="D3133" s="629" t="e">
        <f>SUM($F3135:$F3154)</f>
        <v>#REF!</v>
      </c>
      <c r="E3133" s="523" t="s">
        <v>194</v>
      </c>
      <c r="F3133" s="524" t="s">
        <v>195</v>
      </c>
      <c r="G3133" s="526" t="s">
        <v>196</v>
      </c>
      <c r="H3133" s="528" t="s">
        <v>197</v>
      </c>
      <c r="I3133" s="423" t="s">
        <v>198</v>
      </c>
      <c r="J3133" s="424"/>
      <c r="K3133" s="425"/>
      <c r="L3133" s="429" t="s">
        <v>100</v>
      </c>
      <c r="M3133" s="430"/>
      <c r="N3133" s="430"/>
      <c r="O3133" s="430"/>
      <c r="P3133" s="430"/>
      <c r="Q3133" s="430"/>
      <c r="R3133" s="430"/>
      <c r="S3133" s="431"/>
      <c r="T3133" s="413" t="s">
        <v>199</v>
      </c>
      <c r="U3133" s="415" t="e">
        <f>SUM($T3135,$O3156,$T3156)</f>
        <v>#REF!</v>
      </c>
      <c r="V3133" s="665" t="e">
        <f>#REF!</f>
        <v>#REF!</v>
      </c>
      <c r="W3133" s="667" t="e">
        <f>#REF!</f>
        <v>#REF!</v>
      </c>
      <c r="X3133" s="23" t="e">
        <f>IF(AND(AD3135=1,AE3135=1,AF3135=1,AG3135=1),"","入力不備あり")</f>
        <v>#REF!</v>
      </c>
      <c r="Y3133" s="26"/>
    </row>
    <row r="3134" spans="1:33" s="7" customFormat="1" ht="12.6" customHeight="1" thickBot="1" x14ac:dyDescent="0.2">
      <c r="A3134" s="14"/>
      <c r="B3134" s="623"/>
      <c r="C3134" s="627"/>
      <c r="D3134" s="630"/>
      <c r="E3134" s="523"/>
      <c r="F3134" s="525"/>
      <c r="G3134" s="527"/>
      <c r="H3134" s="529"/>
      <c r="I3134" s="426"/>
      <c r="J3134" s="427"/>
      <c r="K3134" s="428"/>
      <c r="L3134" s="432"/>
      <c r="M3134" s="432"/>
      <c r="N3134" s="432"/>
      <c r="O3134" s="432"/>
      <c r="P3134" s="432"/>
      <c r="Q3134" s="432"/>
      <c r="R3134" s="432"/>
      <c r="S3134" s="433"/>
      <c r="T3134" s="414"/>
      <c r="U3134" s="416"/>
      <c r="V3134" s="666"/>
      <c r="W3134" s="565"/>
      <c r="X3134" s="26"/>
      <c r="Y3134" s="7" t="s">
        <v>180</v>
      </c>
      <c r="Z3134" s="7" t="s">
        <v>200</v>
      </c>
      <c r="AA3134" s="7" t="s">
        <v>201</v>
      </c>
      <c r="AB3134" s="7" t="s">
        <v>202</v>
      </c>
      <c r="AD3134" s="7" t="s">
        <v>203</v>
      </c>
      <c r="AE3134" s="7" t="s">
        <v>107</v>
      </c>
      <c r="AF3134" s="7" t="s">
        <v>239</v>
      </c>
      <c r="AG3134" s="7" t="s">
        <v>204</v>
      </c>
    </row>
    <row r="3135" spans="1:33" s="7" customFormat="1" ht="17.45" customHeight="1" x14ac:dyDescent="0.15">
      <c r="A3135" s="27" t="e">
        <f>IF(AND(F3135&lt;&gt;"",G3135&lt;&gt;"",H3135&lt;&gt;"",I3135&lt;&gt;""),"","入力不備あり")</f>
        <v>#REF!</v>
      </c>
      <c r="B3135" s="623"/>
      <c r="C3135" s="628"/>
      <c r="D3135" s="631"/>
      <c r="E3135" s="523"/>
      <c r="F3135" s="47" t="e">
        <f>IF(#REF!="","",#REF!)</f>
        <v>#REF!</v>
      </c>
      <c r="G3135" s="49" t="e">
        <f>IF(#REF!="","",#REF!)</f>
        <v>#REF!</v>
      </c>
      <c r="H3135" s="54" t="e">
        <f>IF(#REF!="","",#REF!)</f>
        <v>#REF!</v>
      </c>
      <c r="I3135" s="385" t="str">
        <f>IFERROR(INT(G3135*H3135),"")</f>
        <v/>
      </c>
      <c r="J3135" s="386"/>
      <c r="K3135" s="387"/>
      <c r="L3135" s="613" t="e">
        <f>IF(#REF!="","",#REF!)</f>
        <v>#REF!</v>
      </c>
      <c r="M3135" s="613"/>
      <c r="N3135" s="613"/>
      <c r="O3135" s="613"/>
      <c r="P3135" s="613"/>
      <c r="Q3135" s="613"/>
      <c r="R3135" s="613"/>
      <c r="S3135" s="614"/>
      <c r="T3135" s="567">
        <f>SUM($I3135:$K3154)</f>
        <v>0</v>
      </c>
      <c r="U3135" s="416"/>
      <c r="V3135" s="666"/>
      <c r="W3135" s="565"/>
      <c r="X3135" s="23" t="e">
        <f>IF(AND(Y3135=1,Z3135=1,AA3135=1,AB3135=1,AD3135=1,AE3135=1,AF3135=1,AG3135=1),"","入力不備あり")</f>
        <v>#REF!</v>
      </c>
      <c r="Y3135" s="7">
        <f>IFERROR(IF(F3135="",2,IF(AND(F3135&gt;=1,(MOD(F3135,1)=0)),1,IF(AND(F3135=0,L3135&lt;&gt;""),1,2))),2)</f>
        <v>2</v>
      </c>
      <c r="Z3135" s="7" t="e">
        <f>IF(G3135="",2,IF(G3135&lt;=1600,1,2))</f>
        <v>#REF!</v>
      </c>
      <c r="AA3135" s="7" t="e">
        <f>IF(H3135="",2,IF(H3135&gt;=0,1,2))</f>
        <v>#REF!</v>
      </c>
      <c r="AB3135" s="7" t="e">
        <f>IF(I3135=#REF!,1,2)</f>
        <v>#REF!</v>
      </c>
      <c r="AD3135" s="7" t="e">
        <f>IF(T3135=#REF!,1,2)</f>
        <v>#REF!</v>
      </c>
      <c r="AE3135" s="7" t="e">
        <f>IF(U3133=#REF!,1,2)</f>
        <v>#REF!</v>
      </c>
      <c r="AF3135" s="7" t="e">
        <f>IF(V3133=0,2,IF(#REF!="",2,IF(V3133=#REF!,1,2)))</f>
        <v>#REF!</v>
      </c>
      <c r="AG3135" s="7" t="e">
        <f>IF(W3133=0,2,IF(W3133=#REF!,1,2))</f>
        <v>#REF!</v>
      </c>
    </row>
    <row r="3136" spans="1:33" s="7" customFormat="1" ht="17.45" customHeight="1" x14ac:dyDescent="0.15">
      <c r="A3136" s="27" t="e">
        <f>IF(AND(F3136="",G3136="",H3136="",I3136="",L3136=""),"",IF(AND(F3136&lt;&gt;"",G3136&lt;&gt;"",H3136&lt;&gt;"",I3136&lt;&gt;""),"","入力不備あり"))</f>
        <v>#REF!</v>
      </c>
      <c r="B3136" s="623"/>
      <c r="C3136" s="628"/>
      <c r="D3136" s="631"/>
      <c r="E3136" s="523"/>
      <c r="F3136" s="47" t="e">
        <f>IF(#REF!="","",#REF!)</f>
        <v>#REF!</v>
      </c>
      <c r="G3136" s="49" t="e">
        <f>IF(#REF!="","",#REF!)</f>
        <v>#REF!</v>
      </c>
      <c r="H3136" s="54" t="e">
        <f>IF(#REF!="","",#REF!)</f>
        <v>#REF!</v>
      </c>
      <c r="I3136" s="385" t="str">
        <f>IFERROR(INT(G3136*H3136),"")</f>
        <v/>
      </c>
      <c r="J3136" s="386"/>
      <c r="K3136" s="387"/>
      <c r="L3136" s="613" t="e">
        <f>IF(#REF!="","",#REF!)</f>
        <v>#REF!</v>
      </c>
      <c r="M3136" s="613"/>
      <c r="N3136" s="613"/>
      <c r="O3136" s="613"/>
      <c r="P3136" s="613"/>
      <c r="Q3136" s="613"/>
      <c r="R3136" s="613"/>
      <c r="S3136" s="614"/>
      <c r="T3136" s="567"/>
      <c r="U3136" s="416"/>
      <c r="V3136" s="666"/>
      <c r="W3136" s="565"/>
      <c r="X3136" s="23" t="e">
        <f>IF(AND(Y3136=3,Z3136=3,AA3136=3),"",IF(AND(Y3136=1,Z3136=1,AA3136=1,AB3136=1),"","入力不備あり"))</f>
        <v>#REF!</v>
      </c>
      <c r="Y3136" s="7">
        <f>IFERROR(IF(F3136="",3,IF(AND(F3136&gt;=1,(MOD(F3136,1)=0)),1,IF(AND(F3136=0,L3136&lt;&gt;""),1,2))),2)</f>
        <v>2</v>
      </c>
      <c r="Z3136" s="7" t="e">
        <f>IF(G3136="",3,IF(G3136&lt;=1600,1,2))</f>
        <v>#REF!</v>
      </c>
      <c r="AA3136" s="7" t="e">
        <f>IF(H3136="",3,IF(H3136&gt;=0,1,2))</f>
        <v>#REF!</v>
      </c>
      <c r="AB3136" s="7" t="e">
        <f>IF(I3136=#REF!,1,2)</f>
        <v>#REF!</v>
      </c>
    </row>
    <row r="3137" spans="1:28" s="7" customFormat="1" ht="17.45" customHeight="1" x14ac:dyDescent="0.15">
      <c r="A3137" s="27" t="e">
        <f>IF(AND(F3137="",G3137="",H3137="",I3137="",L3137=""),"",IF(AND(F3137&lt;&gt;"",G3137&lt;&gt;"",H3137&lt;&gt;"",I3137&lt;&gt;""),"","入力不備あり"))</f>
        <v>#REF!</v>
      </c>
      <c r="B3137" s="623"/>
      <c r="C3137" s="628"/>
      <c r="D3137" s="631"/>
      <c r="E3137" s="523"/>
      <c r="F3137" s="47" t="e">
        <f>IF(#REF!="","",#REF!)</f>
        <v>#REF!</v>
      </c>
      <c r="G3137" s="49" t="e">
        <f>IF(#REF!="","",#REF!)</f>
        <v>#REF!</v>
      </c>
      <c r="H3137" s="54" t="e">
        <f>IF(#REF!="","",#REF!)</f>
        <v>#REF!</v>
      </c>
      <c r="I3137" s="385" t="str">
        <f t="shared" ref="I3137:I3154" si="547">IFERROR(INT(G3137*H3137),"")</f>
        <v/>
      </c>
      <c r="J3137" s="386"/>
      <c r="K3137" s="387"/>
      <c r="L3137" s="613" t="e">
        <f>IF(#REF!="","",#REF!)</f>
        <v>#REF!</v>
      </c>
      <c r="M3137" s="613"/>
      <c r="N3137" s="613"/>
      <c r="O3137" s="613"/>
      <c r="P3137" s="613"/>
      <c r="Q3137" s="613"/>
      <c r="R3137" s="613"/>
      <c r="S3137" s="614"/>
      <c r="T3137" s="567"/>
      <c r="U3137" s="416"/>
      <c r="V3137" s="666"/>
      <c r="W3137" s="565"/>
      <c r="X3137" s="23" t="e">
        <f t="shared" ref="X3137:X3154" si="548">IF(AND(Y3137=3,Z3137=3,AA3137=3),"",IF(AND(Y3137=1,Z3137=1,AA3137=1,AB3137=1),"","入力不備あり"))</f>
        <v>#REF!</v>
      </c>
      <c r="Y3137" s="7">
        <f t="shared" ref="Y3137:Y3154" si="549">IFERROR(IF(F3137="",3,IF(AND(F3137&gt;=1,(MOD(F3137,1)=0)),1,IF(AND(F3137=0,L3137&lt;&gt;""),1,2))),2)</f>
        <v>2</v>
      </c>
      <c r="Z3137" s="7" t="e">
        <f t="shared" ref="Z3137:Z3154" si="550">IF(G3137="",3,IF(G3137&lt;=1600,1,2))</f>
        <v>#REF!</v>
      </c>
      <c r="AA3137" s="7" t="e">
        <f t="shared" ref="AA3137:AA3154" si="551">IF(H3137="",3,IF(H3137&gt;=0,1,2))</f>
        <v>#REF!</v>
      </c>
      <c r="AB3137" s="7" t="e">
        <f>IF(I3137=#REF!,1,2)</f>
        <v>#REF!</v>
      </c>
    </row>
    <row r="3138" spans="1:28" s="7" customFormat="1" ht="17.45" customHeight="1" x14ac:dyDescent="0.15">
      <c r="A3138" s="27" t="e">
        <f t="shared" ref="A3138:A3154" si="552">IF(AND(F3138="",G3138="",H3138="",I3138="",L3138=""),"",IF(AND(F3138&lt;&gt;"",G3138&lt;&gt;"",H3138&lt;&gt;"",I3138&lt;&gt;""),"","入力不備あり"))</f>
        <v>#REF!</v>
      </c>
      <c r="B3138" s="623"/>
      <c r="C3138" s="628"/>
      <c r="D3138" s="631"/>
      <c r="E3138" s="523"/>
      <c r="F3138" s="47" t="e">
        <f>IF(#REF!="","",#REF!)</f>
        <v>#REF!</v>
      </c>
      <c r="G3138" s="49" t="e">
        <f>IF(#REF!="","",#REF!)</f>
        <v>#REF!</v>
      </c>
      <c r="H3138" s="54" t="e">
        <f>IF(#REF!="","",#REF!)</f>
        <v>#REF!</v>
      </c>
      <c r="I3138" s="385" t="str">
        <f t="shared" si="547"/>
        <v/>
      </c>
      <c r="J3138" s="386"/>
      <c r="K3138" s="387"/>
      <c r="L3138" s="613" t="e">
        <f>IF(#REF!="","",#REF!)</f>
        <v>#REF!</v>
      </c>
      <c r="M3138" s="613"/>
      <c r="N3138" s="613"/>
      <c r="O3138" s="613"/>
      <c r="P3138" s="613"/>
      <c r="Q3138" s="613"/>
      <c r="R3138" s="613"/>
      <c r="S3138" s="614"/>
      <c r="T3138" s="567"/>
      <c r="U3138" s="416"/>
      <c r="V3138" s="666"/>
      <c r="W3138" s="565"/>
      <c r="X3138" s="23" t="e">
        <f t="shared" si="548"/>
        <v>#REF!</v>
      </c>
      <c r="Y3138" s="7">
        <f t="shared" si="549"/>
        <v>2</v>
      </c>
      <c r="Z3138" s="7" t="e">
        <f t="shared" si="550"/>
        <v>#REF!</v>
      </c>
      <c r="AA3138" s="7" t="e">
        <f t="shared" si="551"/>
        <v>#REF!</v>
      </c>
      <c r="AB3138" s="7" t="e">
        <f>IF(I3138=#REF!,1,2)</f>
        <v>#REF!</v>
      </c>
    </row>
    <row r="3139" spans="1:28" s="7" customFormat="1" ht="17.45" customHeight="1" x14ac:dyDescent="0.15">
      <c r="A3139" s="27" t="e">
        <f t="shared" si="552"/>
        <v>#REF!</v>
      </c>
      <c r="B3139" s="623"/>
      <c r="C3139" s="628"/>
      <c r="D3139" s="631"/>
      <c r="E3139" s="523"/>
      <c r="F3139" s="47" t="e">
        <f>IF(#REF!="","",#REF!)</f>
        <v>#REF!</v>
      </c>
      <c r="G3139" s="49" t="e">
        <f>IF(#REF!="","",#REF!)</f>
        <v>#REF!</v>
      </c>
      <c r="H3139" s="54" t="e">
        <f>IF(#REF!="","",#REF!)</f>
        <v>#REF!</v>
      </c>
      <c r="I3139" s="385" t="str">
        <f t="shared" si="547"/>
        <v/>
      </c>
      <c r="J3139" s="386"/>
      <c r="K3139" s="387"/>
      <c r="L3139" s="613" t="e">
        <f>IF(#REF!="","",#REF!)</f>
        <v>#REF!</v>
      </c>
      <c r="M3139" s="613"/>
      <c r="N3139" s="613"/>
      <c r="O3139" s="613"/>
      <c r="P3139" s="613"/>
      <c r="Q3139" s="613"/>
      <c r="R3139" s="613"/>
      <c r="S3139" s="614"/>
      <c r="T3139" s="567"/>
      <c r="U3139" s="416"/>
      <c r="V3139" s="666"/>
      <c r="W3139" s="565"/>
      <c r="X3139" s="23" t="e">
        <f t="shared" si="548"/>
        <v>#REF!</v>
      </c>
      <c r="Y3139" s="7">
        <f t="shared" si="549"/>
        <v>2</v>
      </c>
      <c r="Z3139" s="7" t="e">
        <f t="shared" si="550"/>
        <v>#REF!</v>
      </c>
      <c r="AA3139" s="7" t="e">
        <f t="shared" si="551"/>
        <v>#REF!</v>
      </c>
      <c r="AB3139" s="7" t="e">
        <f>IF(I3139=#REF!,1,2)</f>
        <v>#REF!</v>
      </c>
    </row>
    <row r="3140" spans="1:28" s="7" customFormat="1" ht="17.45" customHeight="1" x14ac:dyDescent="0.15">
      <c r="A3140" s="27" t="e">
        <f t="shared" si="552"/>
        <v>#REF!</v>
      </c>
      <c r="B3140" s="623"/>
      <c r="C3140" s="628"/>
      <c r="D3140" s="631"/>
      <c r="E3140" s="523"/>
      <c r="F3140" s="47" t="e">
        <f>IF(#REF!="","",#REF!)</f>
        <v>#REF!</v>
      </c>
      <c r="G3140" s="49" t="e">
        <f>IF(#REF!="","",#REF!)</f>
        <v>#REF!</v>
      </c>
      <c r="H3140" s="54" t="e">
        <f>IF(#REF!="","",#REF!)</f>
        <v>#REF!</v>
      </c>
      <c r="I3140" s="385" t="str">
        <f t="shared" si="547"/>
        <v/>
      </c>
      <c r="J3140" s="386"/>
      <c r="K3140" s="387"/>
      <c r="L3140" s="613" t="e">
        <f>IF(#REF!="","",#REF!)</f>
        <v>#REF!</v>
      </c>
      <c r="M3140" s="613"/>
      <c r="N3140" s="613"/>
      <c r="O3140" s="613"/>
      <c r="P3140" s="613"/>
      <c r="Q3140" s="613"/>
      <c r="R3140" s="613"/>
      <c r="S3140" s="614"/>
      <c r="T3140" s="567"/>
      <c r="U3140" s="416"/>
      <c r="V3140" s="666"/>
      <c r="W3140" s="565"/>
      <c r="X3140" s="23" t="e">
        <f t="shared" si="548"/>
        <v>#REF!</v>
      </c>
      <c r="Y3140" s="7">
        <f t="shared" si="549"/>
        <v>2</v>
      </c>
      <c r="Z3140" s="7" t="e">
        <f t="shared" si="550"/>
        <v>#REF!</v>
      </c>
      <c r="AA3140" s="7" t="e">
        <f t="shared" si="551"/>
        <v>#REF!</v>
      </c>
      <c r="AB3140" s="7" t="e">
        <f>IF(I3140=#REF!,1,2)</f>
        <v>#REF!</v>
      </c>
    </row>
    <row r="3141" spans="1:28" s="7" customFormat="1" ht="17.45" customHeight="1" x14ac:dyDescent="0.15">
      <c r="A3141" s="27" t="e">
        <f t="shared" si="552"/>
        <v>#REF!</v>
      </c>
      <c r="B3141" s="623"/>
      <c r="C3141" s="628"/>
      <c r="D3141" s="631"/>
      <c r="E3141" s="523"/>
      <c r="F3141" s="47" t="e">
        <f>IF(#REF!="","",#REF!)</f>
        <v>#REF!</v>
      </c>
      <c r="G3141" s="49" t="e">
        <f>IF(#REF!="","",#REF!)</f>
        <v>#REF!</v>
      </c>
      <c r="H3141" s="54" t="e">
        <f>IF(#REF!="","",#REF!)</f>
        <v>#REF!</v>
      </c>
      <c r="I3141" s="385" t="str">
        <f t="shared" si="547"/>
        <v/>
      </c>
      <c r="J3141" s="386"/>
      <c r="K3141" s="387"/>
      <c r="L3141" s="613" t="e">
        <f>IF(#REF!="","",#REF!)</f>
        <v>#REF!</v>
      </c>
      <c r="M3141" s="613"/>
      <c r="N3141" s="613"/>
      <c r="O3141" s="613"/>
      <c r="P3141" s="613"/>
      <c r="Q3141" s="613"/>
      <c r="R3141" s="613"/>
      <c r="S3141" s="614"/>
      <c r="T3141" s="567"/>
      <c r="U3141" s="416"/>
      <c r="V3141" s="666"/>
      <c r="W3141" s="565"/>
      <c r="X3141" s="23" t="e">
        <f t="shared" si="548"/>
        <v>#REF!</v>
      </c>
      <c r="Y3141" s="7">
        <f t="shared" si="549"/>
        <v>2</v>
      </c>
      <c r="Z3141" s="7" t="e">
        <f t="shared" si="550"/>
        <v>#REF!</v>
      </c>
      <c r="AA3141" s="7" t="e">
        <f t="shared" si="551"/>
        <v>#REF!</v>
      </c>
      <c r="AB3141" s="7" t="e">
        <f>IF(I3141=#REF!,1,2)</f>
        <v>#REF!</v>
      </c>
    </row>
    <row r="3142" spans="1:28" s="7" customFormat="1" ht="17.45" customHeight="1" x14ac:dyDescent="0.15">
      <c r="A3142" s="27" t="e">
        <f t="shared" si="552"/>
        <v>#REF!</v>
      </c>
      <c r="B3142" s="623"/>
      <c r="C3142" s="628"/>
      <c r="D3142" s="631"/>
      <c r="E3142" s="523"/>
      <c r="F3142" s="47" t="e">
        <f>IF(#REF!="","",#REF!)</f>
        <v>#REF!</v>
      </c>
      <c r="G3142" s="49" t="e">
        <f>IF(#REF!="","",#REF!)</f>
        <v>#REF!</v>
      </c>
      <c r="H3142" s="54" t="e">
        <f>IF(#REF!="","",#REF!)</f>
        <v>#REF!</v>
      </c>
      <c r="I3142" s="385" t="str">
        <f t="shared" si="547"/>
        <v/>
      </c>
      <c r="J3142" s="386"/>
      <c r="K3142" s="387"/>
      <c r="L3142" s="613" t="e">
        <f>IF(#REF!="","",#REF!)</f>
        <v>#REF!</v>
      </c>
      <c r="M3142" s="613"/>
      <c r="N3142" s="613"/>
      <c r="O3142" s="613"/>
      <c r="P3142" s="613"/>
      <c r="Q3142" s="613"/>
      <c r="R3142" s="613"/>
      <c r="S3142" s="614"/>
      <c r="T3142" s="567"/>
      <c r="U3142" s="416"/>
      <c r="V3142" s="666"/>
      <c r="W3142" s="565"/>
      <c r="X3142" s="23" t="e">
        <f t="shared" si="548"/>
        <v>#REF!</v>
      </c>
      <c r="Y3142" s="7">
        <f t="shared" si="549"/>
        <v>2</v>
      </c>
      <c r="Z3142" s="7" t="e">
        <f t="shared" si="550"/>
        <v>#REF!</v>
      </c>
      <c r="AA3142" s="7" t="e">
        <f t="shared" si="551"/>
        <v>#REF!</v>
      </c>
      <c r="AB3142" s="7" t="e">
        <f>IF(I3142=#REF!,1,2)</f>
        <v>#REF!</v>
      </c>
    </row>
    <row r="3143" spans="1:28" s="7" customFormat="1" ht="17.45" customHeight="1" x14ac:dyDescent="0.15">
      <c r="A3143" s="27" t="e">
        <f t="shared" si="552"/>
        <v>#REF!</v>
      </c>
      <c r="B3143" s="623"/>
      <c r="C3143" s="628"/>
      <c r="D3143" s="631"/>
      <c r="E3143" s="523"/>
      <c r="F3143" s="47" t="e">
        <f>IF(#REF!="","",#REF!)</f>
        <v>#REF!</v>
      </c>
      <c r="G3143" s="49" t="e">
        <f>IF(#REF!="","",#REF!)</f>
        <v>#REF!</v>
      </c>
      <c r="H3143" s="54" t="e">
        <f>IF(#REF!="","",#REF!)</f>
        <v>#REF!</v>
      </c>
      <c r="I3143" s="385" t="str">
        <f t="shared" si="547"/>
        <v/>
      </c>
      <c r="J3143" s="386"/>
      <c r="K3143" s="387"/>
      <c r="L3143" s="613" t="e">
        <f>IF(#REF!="","",#REF!)</f>
        <v>#REF!</v>
      </c>
      <c r="M3143" s="613"/>
      <c r="N3143" s="613"/>
      <c r="O3143" s="613"/>
      <c r="P3143" s="613"/>
      <c r="Q3143" s="613"/>
      <c r="R3143" s="613"/>
      <c r="S3143" s="614"/>
      <c r="T3143" s="567"/>
      <c r="U3143" s="416"/>
      <c r="V3143" s="666"/>
      <c r="W3143" s="565"/>
      <c r="X3143" s="23" t="e">
        <f t="shared" si="548"/>
        <v>#REF!</v>
      </c>
      <c r="Y3143" s="7">
        <f t="shared" si="549"/>
        <v>2</v>
      </c>
      <c r="Z3143" s="7" t="e">
        <f t="shared" si="550"/>
        <v>#REF!</v>
      </c>
      <c r="AA3143" s="7" t="e">
        <f t="shared" si="551"/>
        <v>#REF!</v>
      </c>
      <c r="AB3143" s="7" t="e">
        <f>IF(I3143=#REF!,1,2)</f>
        <v>#REF!</v>
      </c>
    </row>
    <row r="3144" spans="1:28" s="7" customFormat="1" ht="17.45" customHeight="1" x14ac:dyDescent="0.15">
      <c r="A3144" s="27" t="e">
        <f t="shared" si="552"/>
        <v>#REF!</v>
      </c>
      <c r="B3144" s="623"/>
      <c r="C3144" s="628"/>
      <c r="D3144" s="631"/>
      <c r="E3144" s="523"/>
      <c r="F3144" s="47" t="e">
        <f>IF(#REF!="","",#REF!)</f>
        <v>#REF!</v>
      </c>
      <c r="G3144" s="49" t="e">
        <f>IF(#REF!="","",#REF!)</f>
        <v>#REF!</v>
      </c>
      <c r="H3144" s="54" t="e">
        <f>IF(#REF!="","",#REF!)</f>
        <v>#REF!</v>
      </c>
      <c r="I3144" s="385" t="str">
        <f t="shared" si="547"/>
        <v/>
      </c>
      <c r="J3144" s="386"/>
      <c r="K3144" s="387"/>
      <c r="L3144" s="613" t="e">
        <f>IF(#REF!="","",#REF!)</f>
        <v>#REF!</v>
      </c>
      <c r="M3144" s="613"/>
      <c r="N3144" s="613"/>
      <c r="O3144" s="613"/>
      <c r="P3144" s="613"/>
      <c r="Q3144" s="613"/>
      <c r="R3144" s="613"/>
      <c r="S3144" s="614"/>
      <c r="T3144" s="567"/>
      <c r="U3144" s="416"/>
      <c r="V3144" s="666"/>
      <c r="W3144" s="565"/>
      <c r="X3144" s="23" t="e">
        <f t="shared" si="548"/>
        <v>#REF!</v>
      </c>
      <c r="Y3144" s="7">
        <f t="shared" si="549"/>
        <v>2</v>
      </c>
      <c r="Z3144" s="7" t="e">
        <f t="shared" si="550"/>
        <v>#REF!</v>
      </c>
      <c r="AA3144" s="7" t="e">
        <f t="shared" si="551"/>
        <v>#REF!</v>
      </c>
      <c r="AB3144" s="7" t="e">
        <f>IF(I3144=#REF!,1,2)</f>
        <v>#REF!</v>
      </c>
    </row>
    <row r="3145" spans="1:28" s="7" customFormat="1" ht="17.45" customHeight="1" x14ac:dyDescent="0.15">
      <c r="A3145" s="27" t="e">
        <f t="shared" si="552"/>
        <v>#REF!</v>
      </c>
      <c r="B3145" s="623"/>
      <c r="C3145" s="628"/>
      <c r="D3145" s="631"/>
      <c r="E3145" s="523"/>
      <c r="F3145" s="47" t="e">
        <f>IF(#REF!="","",#REF!)</f>
        <v>#REF!</v>
      </c>
      <c r="G3145" s="49" t="e">
        <f>IF(#REF!="","",#REF!)</f>
        <v>#REF!</v>
      </c>
      <c r="H3145" s="54" t="e">
        <f>IF(#REF!="","",#REF!)</f>
        <v>#REF!</v>
      </c>
      <c r="I3145" s="385" t="str">
        <f t="shared" si="547"/>
        <v/>
      </c>
      <c r="J3145" s="386"/>
      <c r="K3145" s="387"/>
      <c r="L3145" s="613" t="e">
        <f>IF(#REF!="","",#REF!)</f>
        <v>#REF!</v>
      </c>
      <c r="M3145" s="613"/>
      <c r="N3145" s="613"/>
      <c r="O3145" s="613"/>
      <c r="P3145" s="613"/>
      <c r="Q3145" s="613"/>
      <c r="R3145" s="613"/>
      <c r="S3145" s="614"/>
      <c r="T3145" s="567"/>
      <c r="U3145" s="416"/>
      <c r="V3145" s="666"/>
      <c r="W3145" s="565"/>
      <c r="X3145" s="23" t="e">
        <f t="shared" si="548"/>
        <v>#REF!</v>
      </c>
      <c r="Y3145" s="7">
        <f t="shared" si="549"/>
        <v>2</v>
      </c>
      <c r="Z3145" s="7" t="e">
        <f t="shared" si="550"/>
        <v>#REF!</v>
      </c>
      <c r="AA3145" s="7" t="e">
        <f t="shared" si="551"/>
        <v>#REF!</v>
      </c>
      <c r="AB3145" s="7" t="e">
        <f>IF(I3145=#REF!,1,2)</f>
        <v>#REF!</v>
      </c>
    </row>
    <row r="3146" spans="1:28" s="7" customFormat="1" ht="17.45" customHeight="1" x14ac:dyDescent="0.15">
      <c r="A3146" s="27" t="e">
        <f t="shared" si="552"/>
        <v>#REF!</v>
      </c>
      <c r="B3146" s="623"/>
      <c r="C3146" s="628"/>
      <c r="D3146" s="631"/>
      <c r="E3146" s="523"/>
      <c r="F3146" s="47" t="e">
        <f>IF(#REF!="","",#REF!)</f>
        <v>#REF!</v>
      </c>
      <c r="G3146" s="49" t="e">
        <f>IF(#REF!="","",#REF!)</f>
        <v>#REF!</v>
      </c>
      <c r="H3146" s="54" t="e">
        <f>IF(#REF!="","",#REF!)</f>
        <v>#REF!</v>
      </c>
      <c r="I3146" s="385" t="str">
        <f t="shared" si="547"/>
        <v/>
      </c>
      <c r="J3146" s="386"/>
      <c r="K3146" s="387"/>
      <c r="L3146" s="613" t="e">
        <f>IF(#REF!="","",#REF!)</f>
        <v>#REF!</v>
      </c>
      <c r="M3146" s="613"/>
      <c r="N3146" s="613"/>
      <c r="O3146" s="613"/>
      <c r="P3146" s="613"/>
      <c r="Q3146" s="613"/>
      <c r="R3146" s="613"/>
      <c r="S3146" s="614"/>
      <c r="T3146" s="567"/>
      <c r="U3146" s="416"/>
      <c r="V3146" s="666"/>
      <c r="W3146" s="565"/>
      <c r="X3146" s="23" t="e">
        <f t="shared" si="548"/>
        <v>#REF!</v>
      </c>
      <c r="Y3146" s="7">
        <f t="shared" si="549"/>
        <v>2</v>
      </c>
      <c r="Z3146" s="7" t="e">
        <f t="shared" si="550"/>
        <v>#REF!</v>
      </c>
      <c r="AA3146" s="7" t="e">
        <f t="shared" si="551"/>
        <v>#REF!</v>
      </c>
      <c r="AB3146" s="7" t="e">
        <f>IF(I3146=#REF!,1,2)</f>
        <v>#REF!</v>
      </c>
    </row>
    <row r="3147" spans="1:28" s="7" customFormat="1" ht="17.45" customHeight="1" x14ac:dyDescent="0.15">
      <c r="A3147" s="27" t="e">
        <f t="shared" si="552"/>
        <v>#REF!</v>
      </c>
      <c r="B3147" s="623"/>
      <c r="C3147" s="628"/>
      <c r="D3147" s="631"/>
      <c r="E3147" s="523"/>
      <c r="F3147" s="47" t="e">
        <f>IF(#REF!="","",#REF!)</f>
        <v>#REF!</v>
      </c>
      <c r="G3147" s="49" t="e">
        <f>IF(#REF!="","",#REF!)</f>
        <v>#REF!</v>
      </c>
      <c r="H3147" s="54" t="e">
        <f>IF(#REF!="","",#REF!)</f>
        <v>#REF!</v>
      </c>
      <c r="I3147" s="385" t="str">
        <f t="shared" si="547"/>
        <v/>
      </c>
      <c r="J3147" s="386"/>
      <c r="K3147" s="387"/>
      <c r="L3147" s="613" t="e">
        <f>IF(#REF!="","",#REF!)</f>
        <v>#REF!</v>
      </c>
      <c r="M3147" s="613"/>
      <c r="N3147" s="613"/>
      <c r="O3147" s="613"/>
      <c r="P3147" s="613"/>
      <c r="Q3147" s="613"/>
      <c r="R3147" s="613"/>
      <c r="S3147" s="614"/>
      <c r="T3147" s="567"/>
      <c r="U3147" s="416"/>
      <c r="V3147" s="666"/>
      <c r="W3147" s="565"/>
      <c r="X3147" s="23" t="e">
        <f t="shared" si="548"/>
        <v>#REF!</v>
      </c>
      <c r="Y3147" s="7">
        <f t="shared" si="549"/>
        <v>2</v>
      </c>
      <c r="Z3147" s="7" t="e">
        <f t="shared" si="550"/>
        <v>#REF!</v>
      </c>
      <c r="AA3147" s="7" t="e">
        <f t="shared" si="551"/>
        <v>#REF!</v>
      </c>
      <c r="AB3147" s="7" t="e">
        <f>IF(I3147=#REF!,1,2)</f>
        <v>#REF!</v>
      </c>
    </row>
    <row r="3148" spans="1:28" s="7" customFormat="1" ht="17.45" customHeight="1" x14ac:dyDescent="0.15">
      <c r="A3148" s="27" t="e">
        <f t="shared" si="552"/>
        <v>#REF!</v>
      </c>
      <c r="B3148" s="623"/>
      <c r="C3148" s="628"/>
      <c r="D3148" s="631"/>
      <c r="E3148" s="523"/>
      <c r="F3148" s="47" t="e">
        <f>IF(#REF!="","",#REF!)</f>
        <v>#REF!</v>
      </c>
      <c r="G3148" s="49" t="e">
        <f>IF(#REF!="","",#REF!)</f>
        <v>#REF!</v>
      </c>
      <c r="H3148" s="54" t="e">
        <f>IF(#REF!="","",#REF!)</f>
        <v>#REF!</v>
      </c>
      <c r="I3148" s="385" t="str">
        <f t="shared" si="547"/>
        <v/>
      </c>
      <c r="J3148" s="386"/>
      <c r="K3148" s="387"/>
      <c r="L3148" s="613" t="e">
        <f>IF(#REF!="","",#REF!)</f>
        <v>#REF!</v>
      </c>
      <c r="M3148" s="613"/>
      <c r="N3148" s="613"/>
      <c r="O3148" s="613"/>
      <c r="P3148" s="613"/>
      <c r="Q3148" s="613"/>
      <c r="R3148" s="613"/>
      <c r="S3148" s="614"/>
      <c r="T3148" s="567"/>
      <c r="U3148" s="416"/>
      <c r="V3148" s="666"/>
      <c r="W3148" s="565"/>
      <c r="X3148" s="23" t="e">
        <f t="shared" si="548"/>
        <v>#REF!</v>
      </c>
      <c r="Y3148" s="7">
        <f t="shared" si="549"/>
        <v>2</v>
      </c>
      <c r="Z3148" s="7" t="e">
        <f t="shared" si="550"/>
        <v>#REF!</v>
      </c>
      <c r="AA3148" s="7" t="e">
        <f t="shared" si="551"/>
        <v>#REF!</v>
      </c>
      <c r="AB3148" s="7" t="e">
        <f>IF(I3148=#REF!,1,2)</f>
        <v>#REF!</v>
      </c>
    </row>
    <row r="3149" spans="1:28" s="7" customFormat="1" ht="17.45" customHeight="1" x14ac:dyDescent="0.15">
      <c r="A3149" s="27" t="e">
        <f t="shared" si="552"/>
        <v>#REF!</v>
      </c>
      <c r="B3149" s="623"/>
      <c r="C3149" s="628"/>
      <c r="D3149" s="631"/>
      <c r="E3149" s="523"/>
      <c r="F3149" s="47" t="e">
        <f>IF(#REF!="","",#REF!)</f>
        <v>#REF!</v>
      </c>
      <c r="G3149" s="49" t="e">
        <f>IF(#REF!="","",#REF!)</f>
        <v>#REF!</v>
      </c>
      <c r="H3149" s="54" t="e">
        <f>IF(#REF!="","",#REF!)</f>
        <v>#REF!</v>
      </c>
      <c r="I3149" s="385" t="str">
        <f t="shared" si="547"/>
        <v/>
      </c>
      <c r="J3149" s="386"/>
      <c r="K3149" s="387"/>
      <c r="L3149" s="613" t="e">
        <f>IF(#REF!="","",#REF!)</f>
        <v>#REF!</v>
      </c>
      <c r="M3149" s="613"/>
      <c r="N3149" s="613"/>
      <c r="O3149" s="613"/>
      <c r="P3149" s="613"/>
      <c r="Q3149" s="613"/>
      <c r="R3149" s="613"/>
      <c r="S3149" s="614"/>
      <c r="T3149" s="567"/>
      <c r="U3149" s="416"/>
      <c r="V3149" s="666"/>
      <c r="W3149" s="565"/>
      <c r="X3149" s="23" t="e">
        <f t="shared" si="548"/>
        <v>#REF!</v>
      </c>
      <c r="Y3149" s="7">
        <f t="shared" si="549"/>
        <v>2</v>
      </c>
      <c r="Z3149" s="7" t="e">
        <f t="shared" si="550"/>
        <v>#REF!</v>
      </c>
      <c r="AA3149" s="7" t="e">
        <f t="shared" si="551"/>
        <v>#REF!</v>
      </c>
      <c r="AB3149" s="7" t="e">
        <f>IF(I3149=#REF!,1,2)</f>
        <v>#REF!</v>
      </c>
    </row>
    <row r="3150" spans="1:28" s="7" customFormat="1" ht="17.45" customHeight="1" x14ac:dyDescent="0.15">
      <c r="A3150" s="27" t="e">
        <f t="shared" si="552"/>
        <v>#REF!</v>
      </c>
      <c r="B3150" s="623"/>
      <c r="C3150" s="628"/>
      <c r="D3150" s="631"/>
      <c r="E3150" s="523"/>
      <c r="F3150" s="47" t="e">
        <f>IF(#REF!="","",#REF!)</f>
        <v>#REF!</v>
      </c>
      <c r="G3150" s="49" t="e">
        <f>IF(#REF!="","",#REF!)</f>
        <v>#REF!</v>
      </c>
      <c r="H3150" s="54" t="e">
        <f>IF(#REF!="","",#REF!)</f>
        <v>#REF!</v>
      </c>
      <c r="I3150" s="385" t="str">
        <f t="shared" si="547"/>
        <v/>
      </c>
      <c r="J3150" s="386"/>
      <c r="K3150" s="387"/>
      <c r="L3150" s="613" t="e">
        <f>IF(#REF!="","",#REF!)</f>
        <v>#REF!</v>
      </c>
      <c r="M3150" s="613"/>
      <c r="N3150" s="613"/>
      <c r="O3150" s="613"/>
      <c r="P3150" s="613"/>
      <c r="Q3150" s="613"/>
      <c r="R3150" s="613"/>
      <c r="S3150" s="614"/>
      <c r="T3150" s="567"/>
      <c r="U3150" s="416"/>
      <c r="V3150" s="666"/>
      <c r="W3150" s="565"/>
      <c r="X3150" s="23" t="e">
        <f t="shared" si="548"/>
        <v>#REF!</v>
      </c>
      <c r="Y3150" s="7">
        <f t="shared" si="549"/>
        <v>2</v>
      </c>
      <c r="Z3150" s="7" t="e">
        <f t="shared" si="550"/>
        <v>#REF!</v>
      </c>
      <c r="AA3150" s="7" t="e">
        <f t="shared" si="551"/>
        <v>#REF!</v>
      </c>
      <c r="AB3150" s="7" t="e">
        <f>IF(I3150=#REF!,1,2)</f>
        <v>#REF!</v>
      </c>
    </row>
    <row r="3151" spans="1:28" s="7" customFormat="1" ht="17.45" customHeight="1" x14ac:dyDescent="0.15">
      <c r="A3151" s="27" t="e">
        <f t="shared" si="552"/>
        <v>#REF!</v>
      </c>
      <c r="B3151" s="623"/>
      <c r="C3151" s="628"/>
      <c r="D3151" s="631"/>
      <c r="E3151" s="523"/>
      <c r="F3151" s="47" t="e">
        <f>IF(#REF!="","",#REF!)</f>
        <v>#REF!</v>
      </c>
      <c r="G3151" s="49" t="e">
        <f>IF(#REF!="","",#REF!)</f>
        <v>#REF!</v>
      </c>
      <c r="H3151" s="54" t="e">
        <f>IF(#REF!="","",#REF!)</f>
        <v>#REF!</v>
      </c>
      <c r="I3151" s="385" t="str">
        <f t="shared" si="547"/>
        <v/>
      </c>
      <c r="J3151" s="386"/>
      <c r="K3151" s="387"/>
      <c r="L3151" s="613" t="e">
        <f>IF(#REF!="","",#REF!)</f>
        <v>#REF!</v>
      </c>
      <c r="M3151" s="613"/>
      <c r="N3151" s="613"/>
      <c r="O3151" s="613"/>
      <c r="P3151" s="613"/>
      <c r="Q3151" s="613"/>
      <c r="R3151" s="613"/>
      <c r="S3151" s="614"/>
      <c r="T3151" s="567"/>
      <c r="U3151" s="416"/>
      <c r="V3151" s="666"/>
      <c r="W3151" s="565"/>
      <c r="X3151" s="23" t="e">
        <f t="shared" si="548"/>
        <v>#REF!</v>
      </c>
      <c r="Y3151" s="7">
        <f t="shared" si="549"/>
        <v>2</v>
      </c>
      <c r="Z3151" s="7" t="e">
        <f t="shared" si="550"/>
        <v>#REF!</v>
      </c>
      <c r="AA3151" s="7" t="e">
        <f t="shared" si="551"/>
        <v>#REF!</v>
      </c>
      <c r="AB3151" s="7" t="e">
        <f>IF(I3151=#REF!,1,2)</f>
        <v>#REF!</v>
      </c>
    </row>
    <row r="3152" spans="1:28" s="7" customFormat="1" ht="17.45" customHeight="1" x14ac:dyDescent="0.15">
      <c r="A3152" s="27" t="e">
        <f t="shared" si="552"/>
        <v>#REF!</v>
      </c>
      <c r="B3152" s="623"/>
      <c r="C3152" s="628"/>
      <c r="D3152" s="631"/>
      <c r="E3152" s="523"/>
      <c r="F3152" s="47" t="e">
        <f>IF(#REF!="","",#REF!)</f>
        <v>#REF!</v>
      </c>
      <c r="G3152" s="49" t="e">
        <f>IF(#REF!="","",#REF!)</f>
        <v>#REF!</v>
      </c>
      <c r="H3152" s="54" t="e">
        <f>IF(#REF!="","",#REF!)</f>
        <v>#REF!</v>
      </c>
      <c r="I3152" s="385" t="str">
        <f t="shared" si="547"/>
        <v/>
      </c>
      <c r="J3152" s="386"/>
      <c r="K3152" s="387"/>
      <c r="L3152" s="613" t="e">
        <f>IF(#REF!="","",#REF!)</f>
        <v>#REF!</v>
      </c>
      <c r="M3152" s="613"/>
      <c r="N3152" s="613"/>
      <c r="O3152" s="613"/>
      <c r="P3152" s="613"/>
      <c r="Q3152" s="613"/>
      <c r="R3152" s="613"/>
      <c r="S3152" s="614"/>
      <c r="T3152" s="567"/>
      <c r="U3152" s="416"/>
      <c r="V3152" s="666"/>
      <c r="W3152" s="565"/>
      <c r="X3152" s="23" t="e">
        <f t="shared" si="548"/>
        <v>#REF!</v>
      </c>
      <c r="Y3152" s="7">
        <f t="shared" si="549"/>
        <v>2</v>
      </c>
      <c r="Z3152" s="7" t="e">
        <f t="shared" si="550"/>
        <v>#REF!</v>
      </c>
      <c r="AA3152" s="7" t="e">
        <f t="shared" si="551"/>
        <v>#REF!</v>
      </c>
      <c r="AB3152" s="7" t="e">
        <f>IF(I3152=#REF!,1,2)</f>
        <v>#REF!</v>
      </c>
    </row>
    <row r="3153" spans="1:30" s="7" customFormat="1" ht="17.45" customHeight="1" x14ac:dyDescent="0.15">
      <c r="A3153" s="27" t="e">
        <f t="shared" si="552"/>
        <v>#REF!</v>
      </c>
      <c r="B3153" s="623"/>
      <c r="C3153" s="628"/>
      <c r="D3153" s="631"/>
      <c r="E3153" s="523"/>
      <c r="F3153" s="47" t="e">
        <f>IF(#REF!="","",#REF!)</f>
        <v>#REF!</v>
      </c>
      <c r="G3153" s="49" t="e">
        <f>IF(#REF!="","",#REF!)</f>
        <v>#REF!</v>
      </c>
      <c r="H3153" s="54" t="e">
        <f>IF(#REF!="","",#REF!)</f>
        <v>#REF!</v>
      </c>
      <c r="I3153" s="385" t="str">
        <f t="shared" si="547"/>
        <v/>
      </c>
      <c r="J3153" s="386"/>
      <c r="K3153" s="387"/>
      <c r="L3153" s="613" t="e">
        <f>IF(#REF!="","",#REF!)</f>
        <v>#REF!</v>
      </c>
      <c r="M3153" s="613"/>
      <c r="N3153" s="613"/>
      <c r="O3153" s="613"/>
      <c r="P3153" s="613"/>
      <c r="Q3153" s="613"/>
      <c r="R3153" s="613"/>
      <c r="S3153" s="614"/>
      <c r="T3153" s="567"/>
      <c r="U3153" s="416"/>
      <c r="V3153" s="666"/>
      <c r="W3153" s="565"/>
      <c r="X3153" s="23" t="e">
        <f t="shared" si="548"/>
        <v>#REF!</v>
      </c>
      <c r="Y3153" s="7">
        <f t="shared" si="549"/>
        <v>2</v>
      </c>
      <c r="Z3153" s="7" t="e">
        <f t="shared" si="550"/>
        <v>#REF!</v>
      </c>
      <c r="AA3153" s="7" t="e">
        <f t="shared" si="551"/>
        <v>#REF!</v>
      </c>
      <c r="AB3153" s="7" t="e">
        <f>IF(I3153=#REF!,1,2)</f>
        <v>#REF!</v>
      </c>
    </row>
    <row r="3154" spans="1:30" s="7" customFormat="1" ht="17.45" customHeight="1" thickBot="1" x14ac:dyDescent="0.2">
      <c r="A3154" s="27" t="e">
        <f t="shared" si="552"/>
        <v>#REF!</v>
      </c>
      <c r="B3154" s="623"/>
      <c r="C3154" s="628"/>
      <c r="D3154" s="631"/>
      <c r="E3154" s="523"/>
      <c r="F3154" s="47" t="e">
        <f>IF(#REF!="","",#REF!)</f>
        <v>#REF!</v>
      </c>
      <c r="G3154" s="49" t="e">
        <f>IF(#REF!="","",#REF!)</f>
        <v>#REF!</v>
      </c>
      <c r="H3154" s="54" t="e">
        <f>IF(#REF!="","",#REF!)</f>
        <v>#REF!</v>
      </c>
      <c r="I3154" s="385" t="str">
        <f t="shared" si="547"/>
        <v/>
      </c>
      <c r="J3154" s="386"/>
      <c r="K3154" s="387"/>
      <c r="L3154" s="613" t="e">
        <f>IF(#REF!="","",#REF!)</f>
        <v>#REF!</v>
      </c>
      <c r="M3154" s="613"/>
      <c r="N3154" s="613"/>
      <c r="O3154" s="613"/>
      <c r="P3154" s="613"/>
      <c r="Q3154" s="613"/>
      <c r="R3154" s="613"/>
      <c r="S3154" s="614"/>
      <c r="T3154" s="668"/>
      <c r="U3154" s="416"/>
      <c r="V3154" s="666"/>
      <c r="W3154" s="565"/>
      <c r="X3154" s="23" t="e">
        <f t="shared" si="548"/>
        <v>#REF!</v>
      </c>
      <c r="Y3154" s="7">
        <f t="shared" si="549"/>
        <v>2</v>
      </c>
      <c r="Z3154" s="7" t="e">
        <f t="shared" si="550"/>
        <v>#REF!</v>
      </c>
      <c r="AA3154" s="7" t="e">
        <f t="shared" si="551"/>
        <v>#REF!</v>
      </c>
      <c r="AB3154" s="7" t="e">
        <f>IF(I3154=#REF!,1,2)</f>
        <v>#REF!</v>
      </c>
    </row>
    <row r="3155" spans="1:30" s="7" customFormat="1" ht="36" customHeight="1" thickBot="1" x14ac:dyDescent="0.2">
      <c r="A3155" s="13"/>
      <c r="B3155" s="623"/>
      <c r="C3155" s="628"/>
      <c r="D3155" s="631"/>
      <c r="E3155" s="508" t="s">
        <v>240</v>
      </c>
      <c r="F3155" s="511" t="s">
        <v>206</v>
      </c>
      <c r="G3155" s="435"/>
      <c r="H3155" s="434" t="s">
        <v>207</v>
      </c>
      <c r="I3155" s="435"/>
      <c r="J3155" s="435"/>
      <c r="K3155" s="435"/>
      <c r="L3155" s="436" t="s">
        <v>208</v>
      </c>
      <c r="M3155" s="436"/>
      <c r="N3155" s="436"/>
      <c r="O3155" s="669" t="s">
        <v>209</v>
      </c>
      <c r="P3155" s="670"/>
      <c r="Q3155" s="512" t="s">
        <v>210</v>
      </c>
      <c r="R3155" s="38" t="s">
        <v>206</v>
      </c>
      <c r="S3155" s="39" t="s">
        <v>202</v>
      </c>
      <c r="T3155" s="44" t="s">
        <v>211</v>
      </c>
      <c r="U3155" s="416"/>
      <c r="V3155" s="666"/>
      <c r="W3155" s="565"/>
      <c r="X3155" s="28"/>
      <c r="Y3155" s="21" t="s">
        <v>212</v>
      </c>
      <c r="Z3155" s="21" t="s">
        <v>210</v>
      </c>
      <c r="AB3155" s="45" t="s">
        <v>213</v>
      </c>
      <c r="AC3155" s="45" t="s">
        <v>214</v>
      </c>
      <c r="AD3155" s="22"/>
    </row>
    <row r="3156" spans="1:30" s="7" customFormat="1" ht="15" customHeight="1" x14ac:dyDescent="0.15">
      <c r="A3156" s="29"/>
      <c r="B3156" s="623"/>
      <c r="C3156" s="628"/>
      <c r="D3156" s="631"/>
      <c r="E3156" s="509"/>
      <c r="F3156" s="515" t="e">
        <f>IF(#REF!="","",#REF!)</f>
        <v>#REF!</v>
      </c>
      <c r="G3156" s="516"/>
      <c r="H3156" s="439" t="e">
        <f>IF(#REF!="","",#REF!)</f>
        <v>#REF!</v>
      </c>
      <c r="I3156" s="440"/>
      <c r="J3156" s="440"/>
      <c r="K3156" s="440"/>
      <c r="L3156" s="441" t="e">
        <f>IF(#REF!="","",#REF!)</f>
        <v>#REF!</v>
      </c>
      <c r="M3156" s="442"/>
      <c r="N3156" s="442"/>
      <c r="O3156" s="443" t="e">
        <f>SUM($L3156:$N3158)</f>
        <v>#REF!</v>
      </c>
      <c r="P3156" s="444"/>
      <c r="Q3156" s="513"/>
      <c r="R3156" s="42" t="e">
        <f>IF(#REF!="","",#REF!)</f>
        <v>#REF!</v>
      </c>
      <c r="S3156" s="40" t="e">
        <f>IF(#REF!="","",#REF!)</f>
        <v>#REF!</v>
      </c>
      <c r="T3156" s="617" t="e">
        <f>SUM($S3156:$S3158)</f>
        <v>#REF!</v>
      </c>
      <c r="U3156" s="416"/>
      <c r="V3156" s="666"/>
      <c r="W3156" s="565"/>
      <c r="X3156" s="23" t="e">
        <f>IF(OR(Y3156=2,Z3156=2,AB3156=2,AC3156=2),"入力不備あり","")</f>
        <v>#REF!</v>
      </c>
      <c r="Y3156" s="41" t="e">
        <f>IF(AND(F3156="",H3156="",L3156=""),"",IF(AND(F3156&lt;&gt;"",F3156&gt;0,L3156&lt;&gt;"",L3156&gt;0,H3156="○"),"",2))</f>
        <v>#REF!</v>
      </c>
      <c r="Z3156" s="41" t="e">
        <f>IF(AND(R3156="",S3156=""),"",IF(AND(R3156&gt;0,R3156&lt;&gt;"",S3156&gt;0,S3156&lt;&gt;""),"",2))</f>
        <v>#REF!</v>
      </c>
      <c r="AA3156" s="30"/>
      <c r="AB3156" s="7" t="e">
        <f>IF(AND(O3156=0,#REF!=0),"",IF(O3156=#REF!,1,2))</f>
        <v>#REF!</v>
      </c>
      <c r="AC3156" s="7" t="e">
        <f>IF(AND(T3156=0,#REF!=0),"",IF(T3156=#REF!,1,2))</f>
        <v>#REF!</v>
      </c>
    </row>
    <row r="3157" spans="1:30" s="7" customFormat="1" ht="15" customHeight="1" x14ac:dyDescent="0.15">
      <c r="A3157" s="29"/>
      <c r="B3157" s="623"/>
      <c r="C3157" s="628"/>
      <c r="D3157" s="631"/>
      <c r="E3157" s="509"/>
      <c r="F3157" s="500" t="e">
        <f>IF(#REF!="","",#REF!)</f>
        <v>#REF!</v>
      </c>
      <c r="G3157" s="501"/>
      <c r="H3157" s="448" t="e">
        <f>IF(#REF!="","",#REF!)</f>
        <v>#REF!</v>
      </c>
      <c r="I3157" s="449"/>
      <c r="J3157" s="449"/>
      <c r="K3157" s="449"/>
      <c r="L3157" s="450" t="e">
        <f>IF(#REF!="","",#REF!)</f>
        <v>#REF!</v>
      </c>
      <c r="M3157" s="451"/>
      <c r="N3157" s="451"/>
      <c r="O3157" s="445"/>
      <c r="P3157" s="444"/>
      <c r="Q3157" s="513"/>
      <c r="R3157" s="42" t="e">
        <f>IF(#REF!="","",#REF!)</f>
        <v>#REF!</v>
      </c>
      <c r="S3157" s="40" t="e">
        <f>IF(#REF!="","",#REF!)</f>
        <v>#REF!</v>
      </c>
      <c r="T3157" s="618"/>
      <c r="U3157" s="416"/>
      <c r="V3157" s="666"/>
      <c r="W3157" s="565"/>
      <c r="X3157" s="23" t="e">
        <f>IF(OR(Y3157=2,Z3157=2),"入力不備あり","")</f>
        <v>#REF!</v>
      </c>
      <c r="Y3157" s="41" t="e">
        <f>IF(AND(F3157="",H3157="",L3157=""),"",IF(AND(F3157&lt;&gt;"",F3157&gt;0,L3157&lt;&gt;"",L3157&gt;0,H3157="○"),"",2))</f>
        <v>#REF!</v>
      </c>
      <c r="Z3157" s="41" t="e">
        <f t="shared" ref="Z3157:Z3158" si="553">IF(AND(R3157="",S3157=""),"",IF(AND(R3157&gt;0,R3157&lt;&gt;"",S3157&gt;0,S3157&lt;&gt;""),"",2))</f>
        <v>#REF!</v>
      </c>
      <c r="AA3157" s="30"/>
    </row>
    <row r="3158" spans="1:30" s="7" customFormat="1" ht="15" customHeight="1" thickBot="1" x14ac:dyDescent="0.2">
      <c r="A3158" s="29"/>
      <c r="B3158" s="623"/>
      <c r="C3158" s="628"/>
      <c r="D3158" s="631"/>
      <c r="E3158" s="615"/>
      <c r="F3158" s="620" t="e">
        <f>IF(#REF!="","",#REF!)</f>
        <v>#REF!</v>
      </c>
      <c r="G3158" s="621"/>
      <c r="H3158" s="640" t="e">
        <f>IF(#REF!="","",#REF!)</f>
        <v>#REF!</v>
      </c>
      <c r="I3158" s="641"/>
      <c r="J3158" s="641"/>
      <c r="K3158" s="641"/>
      <c r="L3158" s="642" t="e">
        <f>IF(#REF!="","",#REF!)</f>
        <v>#REF!</v>
      </c>
      <c r="M3158" s="643"/>
      <c r="N3158" s="643"/>
      <c r="O3158" s="663"/>
      <c r="P3158" s="664"/>
      <c r="Q3158" s="616"/>
      <c r="R3158" s="59" t="e">
        <f>IF(#REF!="","",#REF!)</f>
        <v>#REF!</v>
      </c>
      <c r="S3158" s="60" t="e">
        <f>IF(#REF!="","",#REF!)</f>
        <v>#REF!</v>
      </c>
      <c r="T3158" s="619"/>
      <c r="U3158" s="416"/>
      <c r="V3158" s="666"/>
      <c r="W3158" s="565"/>
      <c r="X3158" s="23" t="e">
        <f>IF(OR(Y3158=2,Z3158=2),"入力不備あり","")</f>
        <v>#REF!</v>
      </c>
      <c r="Y3158" s="41" t="e">
        <f>IF(AND(F3158="",H3158="",L3158=""),"",IF(AND(F3158&lt;&gt;"",F3158&gt;0,L3158&lt;&gt;"",L3158&gt;0,H3158="○"),"",2))</f>
        <v>#REF!</v>
      </c>
      <c r="Z3158" s="41" t="e">
        <f t="shared" si="553"/>
        <v>#REF!</v>
      </c>
      <c r="AA3158" s="30"/>
    </row>
    <row r="3159" spans="1:30" s="7" customFormat="1" ht="27.6" customHeight="1" x14ac:dyDescent="0.15">
      <c r="A3159" s="320"/>
      <c r="B3159" s="624"/>
      <c r="C3159" s="326" t="s">
        <v>215</v>
      </c>
      <c r="D3159" s="327"/>
      <c r="E3159" s="608" t="e">
        <f>IF(#REF!="","",#REF!)</f>
        <v>#REF!</v>
      </c>
      <c r="F3159" s="609"/>
      <c r="G3159" s="609"/>
      <c r="H3159" s="609"/>
      <c r="I3159" s="609"/>
      <c r="J3159" s="609"/>
      <c r="K3159" s="609"/>
      <c r="L3159" s="609"/>
      <c r="M3159" s="609"/>
      <c r="N3159" s="609"/>
      <c r="O3159" s="609"/>
      <c r="P3159" s="609"/>
      <c r="Q3159" s="609"/>
      <c r="R3159" s="609"/>
      <c r="S3159" s="609"/>
      <c r="T3159" s="609"/>
      <c r="U3159" s="609"/>
      <c r="V3159" s="609"/>
      <c r="W3159" s="610"/>
    </row>
    <row r="3160" spans="1:30" s="7" customFormat="1" ht="27.6" customHeight="1" thickBot="1" x14ac:dyDescent="0.2">
      <c r="A3160" s="320"/>
      <c r="B3160" s="624"/>
      <c r="C3160" s="326" t="s">
        <v>216</v>
      </c>
      <c r="D3160" s="327"/>
      <c r="E3160" s="608" t="e">
        <f>IF(#REF!="","",#REF!)</f>
        <v>#REF!</v>
      </c>
      <c r="F3160" s="609"/>
      <c r="G3160" s="609"/>
      <c r="H3160" s="609"/>
      <c r="I3160" s="609"/>
      <c r="J3160" s="609"/>
      <c r="K3160" s="609"/>
      <c r="L3160" s="609"/>
      <c r="M3160" s="609"/>
      <c r="N3160" s="609"/>
      <c r="O3160" s="609"/>
      <c r="P3160" s="609"/>
      <c r="Q3160" s="609"/>
      <c r="R3160" s="611"/>
      <c r="S3160" s="611"/>
      <c r="T3160" s="611"/>
      <c r="U3160" s="611"/>
      <c r="V3160" s="611"/>
      <c r="W3160" s="612"/>
    </row>
    <row r="3161" spans="1:30" s="7" customFormat="1" ht="18.600000000000001" customHeight="1" x14ac:dyDescent="0.15">
      <c r="A3161" s="320"/>
      <c r="B3161" s="624"/>
      <c r="C3161" s="332" t="s">
        <v>217</v>
      </c>
      <c r="D3161" s="333"/>
      <c r="E3161" s="333"/>
      <c r="F3161" s="334"/>
      <c r="G3161" s="377" t="s">
        <v>218</v>
      </c>
      <c r="H3161" s="378"/>
      <c r="I3161" s="378"/>
      <c r="J3161" s="378"/>
      <c r="K3161" s="378"/>
      <c r="L3161" s="378"/>
      <c r="M3161" s="378"/>
      <c r="N3161" s="378"/>
      <c r="O3161" s="378"/>
      <c r="P3161" s="378"/>
      <c r="Q3161" s="378"/>
      <c r="R3161" s="389" t="e">
        <f>IF(X3161&lt;&gt;"","","【入力内容確認欄】以下を確認し【作業用】事業計画書(間接)シートを修正願います。")</f>
        <v>#REF!</v>
      </c>
      <c r="S3161" s="632"/>
      <c r="T3161" s="632"/>
      <c r="U3161" s="632"/>
      <c r="V3161" s="632"/>
      <c r="W3161" s="633"/>
      <c r="X3161" s="68" t="e">
        <f>IF(AND(R3164="",R3165="",R3166="",R3167="",R3168="",R3169=""),"左の市区町村に係る入力が完了しました。今一度、記載内容をご確認ください。","")</f>
        <v>#REF!</v>
      </c>
    </row>
    <row r="3162" spans="1:30" s="7" customFormat="1" ht="9" customHeight="1" x14ac:dyDescent="0.15">
      <c r="A3162" s="320"/>
      <c r="B3162" s="624"/>
      <c r="C3162" s="335"/>
      <c r="D3162" s="336"/>
      <c r="E3162" s="336"/>
      <c r="F3162" s="337"/>
      <c r="G3162" s="379"/>
      <c r="H3162" s="380"/>
      <c r="I3162" s="380"/>
      <c r="J3162" s="380"/>
      <c r="K3162" s="380"/>
      <c r="L3162" s="380"/>
      <c r="M3162" s="380"/>
      <c r="N3162" s="380"/>
      <c r="O3162" s="380"/>
      <c r="P3162" s="380"/>
      <c r="Q3162" s="380"/>
      <c r="R3162" s="634"/>
      <c r="S3162" s="635"/>
      <c r="T3162" s="635"/>
      <c r="U3162" s="635"/>
      <c r="V3162" s="635"/>
      <c r="W3162" s="636"/>
    </row>
    <row r="3163" spans="1:30" s="7" customFormat="1" ht="9" customHeight="1" thickBot="1" x14ac:dyDescent="0.2">
      <c r="A3163" s="320"/>
      <c r="B3163" s="624"/>
      <c r="C3163" s="335"/>
      <c r="D3163" s="336"/>
      <c r="E3163" s="336"/>
      <c r="F3163" s="337"/>
      <c r="G3163" s="381"/>
      <c r="H3163" s="382"/>
      <c r="I3163" s="382"/>
      <c r="J3163" s="382"/>
      <c r="K3163" s="382"/>
      <c r="L3163" s="382"/>
      <c r="M3163" s="382"/>
      <c r="N3163" s="382"/>
      <c r="O3163" s="382"/>
      <c r="P3163" s="382"/>
      <c r="Q3163" s="382"/>
      <c r="R3163" s="637"/>
      <c r="S3163" s="638"/>
      <c r="T3163" s="638"/>
      <c r="U3163" s="638"/>
      <c r="V3163" s="638"/>
      <c r="W3163" s="639"/>
    </row>
    <row r="3164" spans="1:30" s="7" customFormat="1" ht="17.45" customHeight="1" x14ac:dyDescent="0.15">
      <c r="A3164" s="320"/>
      <c r="B3164" s="624"/>
      <c r="C3164" s="335"/>
      <c r="D3164" s="336"/>
      <c r="E3164" s="336"/>
      <c r="F3164" s="337"/>
      <c r="G3164" s="398" t="e">
        <f>IF(#REF!="","",#REF!)</f>
        <v>#REF!</v>
      </c>
      <c r="H3164" s="399"/>
      <c r="I3164" s="399"/>
      <c r="J3164" s="399"/>
      <c r="K3164" s="399"/>
      <c r="L3164" s="399"/>
      <c r="M3164" s="399"/>
      <c r="N3164" s="399"/>
      <c r="O3164" s="399"/>
      <c r="P3164" s="399"/>
      <c r="Q3164" s="399"/>
      <c r="R3164" s="646" t="e" cm="1">
        <f t="array" ref="R3164">IF(AND(X3133:X3158="",A3135:A3158=""),"","・報酬・期末勤勉手当・交通費・合計額・都道府県/国の補助金額のいずれかに不備あり。")</f>
        <v>#REF!</v>
      </c>
      <c r="S3164" s="647"/>
      <c r="T3164" s="647"/>
      <c r="U3164" s="647"/>
      <c r="V3164" s="647"/>
      <c r="W3164" s="648"/>
    </row>
    <row r="3165" spans="1:30" s="7" customFormat="1" ht="17.45" customHeight="1" x14ac:dyDescent="0.15">
      <c r="A3165" s="320"/>
      <c r="B3165" s="624"/>
      <c r="C3165" s="335"/>
      <c r="D3165" s="336"/>
      <c r="E3165" s="336"/>
      <c r="F3165" s="337"/>
      <c r="G3165" s="374" t="s">
        <v>219</v>
      </c>
      <c r="H3165" s="388"/>
      <c r="I3165" s="388"/>
      <c r="J3165" s="388"/>
      <c r="K3165" s="388"/>
      <c r="L3165" s="388"/>
      <c r="M3165" s="388"/>
      <c r="N3165" s="388"/>
      <c r="O3165" s="388"/>
      <c r="P3165" s="388"/>
      <c r="Q3165" s="388"/>
      <c r="R3165" s="367" t="str">
        <f>IF(A3131="市町村名×","・【C列】市区町村名：未入力または不備あり。","")</f>
        <v>・【C列】市区町村名：未入力または不備あり。</v>
      </c>
      <c r="S3165" s="644"/>
      <c r="T3165" s="644"/>
      <c r="U3165" s="644"/>
      <c r="V3165" s="644"/>
      <c r="W3165" s="645"/>
    </row>
    <row r="3166" spans="1:30" s="7" customFormat="1" ht="17.45" customHeight="1" x14ac:dyDescent="0.15">
      <c r="A3166" s="320"/>
      <c r="B3166" s="624"/>
      <c r="C3166" s="338"/>
      <c r="D3166" s="339"/>
      <c r="E3166" s="339"/>
      <c r="F3166" s="340"/>
      <c r="G3166" s="364" t="e">
        <f>IF(#REF!="","",#REF!)</f>
        <v>#REF!</v>
      </c>
      <c r="H3166" s="365"/>
      <c r="I3166" s="365"/>
      <c r="J3166" s="366"/>
      <c r="K3166" s="366"/>
      <c r="L3166" s="366"/>
      <c r="M3166" s="366"/>
      <c r="N3166" s="366"/>
      <c r="O3166" s="366"/>
      <c r="P3166" s="366"/>
      <c r="Q3166" s="366"/>
      <c r="R3166" s="367" t="e">
        <f>IF(OR(AF3135=2,NOT(AND(V3133&gt;0.3*U3133,V3133&lt;0.4*U3133,V3133&gt;=W3133))),"・【V列】都道府県補助額：未入力または不備あり。","")</f>
        <v>#REF!</v>
      </c>
      <c r="S3166" s="644"/>
      <c r="T3166" s="644"/>
      <c r="U3166" s="644"/>
      <c r="V3166" s="644"/>
      <c r="W3166" s="645"/>
    </row>
    <row r="3167" spans="1:30" s="7" customFormat="1" ht="17.45" customHeight="1" x14ac:dyDescent="0.15">
      <c r="A3167" s="320"/>
      <c r="B3167" s="624"/>
      <c r="C3167" s="348" t="s">
        <v>241</v>
      </c>
      <c r="D3167" s="349"/>
      <c r="E3167" s="349"/>
      <c r="F3167" s="350"/>
      <c r="G3167" s="372" t="s">
        <v>221</v>
      </c>
      <c r="H3167" s="373"/>
      <c r="I3167" s="373"/>
      <c r="J3167" s="372" t="s">
        <v>222</v>
      </c>
      <c r="K3167" s="373"/>
      <c r="L3167" s="373"/>
      <c r="M3167" s="373"/>
      <c r="N3167" s="374" t="s">
        <v>223</v>
      </c>
      <c r="O3167" s="366"/>
      <c r="P3167" s="366"/>
      <c r="Q3167" s="366"/>
      <c r="R3167" s="341" t="e">
        <f>IF(AND(W3133&lt;=U3133/3,MOD(W3133,1000)=0,NOT(W3133=0),AG3135=1),"","・【W列】国庫補助希望額に不備あり。")</f>
        <v>#REF!</v>
      </c>
      <c r="S3167" s="649"/>
      <c r="T3167" s="649"/>
      <c r="U3167" s="649"/>
      <c r="V3167" s="649"/>
      <c r="W3167" s="650"/>
    </row>
    <row r="3168" spans="1:30" s="7" customFormat="1" ht="17.45" customHeight="1" x14ac:dyDescent="0.15">
      <c r="A3168" s="320"/>
      <c r="B3168" s="624"/>
      <c r="C3168" s="370"/>
      <c r="D3168" s="371"/>
      <c r="E3168" s="371"/>
      <c r="F3168" s="371"/>
      <c r="G3168" s="364" t="e">
        <f>IF(#REF!="","",#REF!)</f>
        <v>#REF!</v>
      </c>
      <c r="H3168" s="375"/>
      <c r="I3168" s="376"/>
      <c r="J3168" s="364" t="e">
        <f>IF(#REF!="","",#REF!)</f>
        <v>#REF!</v>
      </c>
      <c r="K3168" s="375"/>
      <c r="L3168" s="375"/>
      <c r="M3168" s="376"/>
      <c r="N3168" s="364" t="e">
        <f>IF(#REF!="","",#REF!)</f>
        <v>#REF!</v>
      </c>
      <c r="O3168" s="375"/>
      <c r="P3168" s="375"/>
      <c r="Q3168" s="375"/>
      <c r="R3168" s="651" t="e">
        <f>IF(AND(SUM(F3156:G3158)&lt;=D3133,SUM(R3156:R3158)&lt;=D3133),"","・報酬の「配置人数」には年間を通じた配置予定人数を記載してください。(※１)及び記入例参照")</f>
        <v>#REF!</v>
      </c>
      <c r="S3168" s="652"/>
      <c r="T3168" s="652"/>
      <c r="U3168" s="652"/>
      <c r="V3168" s="652"/>
      <c r="W3168" s="653"/>
      <c r="X3168" s="31" t="str">
        <f>IF(AND(O3168="○",T3168="○"),"①か②の",IF(AND(O3168="―",T3168="―"),"エラー",""))</f>
        <v/>
      </c>
    </row>
    <row r="3169" spans="1:33" s="7" customFormat="1" ht="17.45" customHeight="1" x14ac:dyDescent="0.15">
      <c r="A3169" s="320"/>
      <c r="B3169" s="624"/>
      <c r="C3169" s="348" t="s">
        <v>224</v>
      </c>
      <c r="D3169" s="349"/>
      <c r="E3169" s="349"/>
      <c r="F3169" s="350"/>
      <c r="G3169" s="354" t="s">
        <v>225</v>
      </c>
      <c r="H3169" s="354"/>
      <c r="I3169" s="354"/>
      <c r="J3169" s="355" t="s">
        <v>242</v>
      </c>
      <c r="K3169" s="356"/>
      <c r="L3169" s="356"/>
      <c r="M3169" s="356"/>
      <c r="N3169" s="356"/>
      <c r="O3169" s="356"/>
      <c r="P3169" s="356"/>
      <c r="Q3169" s="356"/>
      <c r="R3169" s="651" t="e">
        <f>IF(AND(OR(COUNTIF(J3170,"①*"),COUNTIF(J3170,"②*")),AND(E3159&lt;&gt;"",E3160&lt;&gt;"",G3164="○",G3166="○",G3168="○",J3168="○",N3168="○",G3170="○")),"","・【成果目標】・【成果指標】・【部活動指導員について】・【支給要件の確認】・【部活動指導員の指導状況】・【地域連携・地域移行に資する取組】のいずれかに未入力箇所あり。")</f>
        <v>#REF!</v>
      </c>
      <c r="S3169" s="546"/>
      <c r="T3169" s="546"/>
      <c r="U3169" s="546"/>
      <c r="V3169" s="546"/>
      <c r="W3169" s="547"/>
    </row>
    <row r="3170" spans="1:33" s="7" customFormat="1" ht="26.45" customHeight="1" thickBot="1" x14ac:dyDescent="0.2">
      <c r="A3170" s="320"/>
      <c r="B3170" s="625"/>
      <c r="C3170" s="351"/>
      <c r="D3170" s="352"/>
      <c r="E3170" s="352"/>
      <c r="F3170" s="353"/>
      <c r="G3170" s="363" t="e">
        <f>IF(#REF!="","",#REF!)</f>
        <v>#REF!</v>
      </c>
      <c r="H3170" s="363"/>
      <c r="I3170" s="363"/>
      <c r="J3170" s="657" t="e">
        <f>IF(#REF!="","",#REF!)</f>
        <v>#REF!</v>
      </c>
      <c r="K3170" s="658"/>
      <c r="L3170" s="658"/>
      <c r="M3170" s="658"/>
      <c r="N3170" s="658"/>
      <c r="O3170" s="658"/>
      <c r="P3170" s="658"/>
      <c r="Q3170" s="658"/>
      <c r="R3170" s="654"/>
      <c r="S3170" s="655"/>
      <c r="T3170" s="655"/>
      <c r="U3170" s="655"/>
      <c r="V3170" s="655"/>
      <c r="W3170" s="656"/>
      <c r="X3170" s="31" t="str">
        <f>IF(AND(O3170="○",T3170="○"),"①か②の",IF(AND(O3170="―",T3170="―"),"エラー",""))</f>
        <v/>
      </c>
    </row>
    <row r="3171" spans="1:33" s="7" customFormat="1" ht="26.45" customHeight="1" x14ac:dyDescent="0.15">
      <c r="A3171" s="24" t="str">
        <f>IF(OR(COUNTIF(C3173,"*区"),COUNTIF(C3173,"*市"),COUNTIF(C3173,"*町"),COUNTIF(C3173,"*村"),COUNTIF(C3173,"*組合")),"○","市町村名×")</f>
        <v>市町村名×</v>
      </c>
      <c r="B3171" s="490" t="s">
        <v>106</v>
      </c>
      <c r="C3171" s="659" t="s">
        <v>236</v>
      </c>
      <c r="D3171" s="661" t="s">
        <v>237</v>
      </c>
      <c r="E3171" s="409" t="s">
        <v>191</v>
      </c>
      <c r="F3171" s="410"/>
      <c r="G3171" s="410"/>
      <c r="H3171" s="410"/>
      <c r="I3171" s="410"/>
      <c r="J3171" s="410"/>
      <c r="K3171" s="410"/>
      <c r="L3171" s="410"/>
      <c r="M3171" s="410"/>
      <c r="N3171" s="410"/>
      <c r="O3171" s="410"/>
      <c r="P3171" s="410"/>
      <c r="Q3171" s="410"/>
      <c r="R3171" s="410"/>
      <c r="S3171" s="410"/>
      <c r="T3171" s="410"/>
      <c r="U3171" s="492" t="s">
        <v>192</v>
      </c>
      <c r="V3171" s="492" t="s">
        <v>238</v>
      </c>
      <c r="W3171" s="517" t="s">
        <v>193</v>
      </c>
      <c r="X3171" s="25" t="e">
        <f>IF(OR(AF3175=2,NOT(AND(V3173&gt;0.3*U3173,V3173&lt;0.4*U3173,V3173&gt;=W3173))),"※３参照：【Ｕ列】都道府県補助額を確認してください","")</f>
        <v>#REF!</v>
      </c>
      <c r="Y3171" s="26"/>
    </row>
    <row r="3172" spans="1:33" s="7" customFormat="1" ht="21.6" customHeight="1" thickBot="1" x14ac:dyDescent="0.2">
      <c r="A3172" s="24" t="str">
        <f>IF(B3173="都道府県確認欄","No.不備","")</f>
        <v/>
      </c>
      <c r="B3172" s="491"/>
      <c r="C3172" s="660"/>
      <c r="D3172" s="662"/>
      <c r="E3172" s="411"/>
      <c r="F3172" s="412"/>
      <c r="G3172" s="412"/>
      <c r="H3172" s="412"/>
      <c r="I3172" s="412"/>
      <c r="J3172" s="412"/>
      <c r="K3172" s="412"/>
      <c r="L3172" s="412"/>
      <c r="M3172" s="412"/>
      <c r="N3172" s="412"/>
      <c r="O3172" s="412"/>
      <c r="P3172" s="412"/>
      <c r="Q3172" s="412"/>
      <c r="R3172" s="412"/>
      <c r="S3172" s="412"/>
      <c r="T3172" s="412"/>
      <c r="U3172" s="493"/>
      <c r="V3172" s="493"/>
      <c r="W3172" s="518"/>
      <c r="X3172" s="25" t="e">
        <f>IF(AND(W3173&lt;=U3173/3,MOD(W3173,1000)=0,NOT(W3173=0),AG3175=1),"","※３参照：【Ｖ列】国庫補助希望額を確認してください。")</f>
        <v>#REF!</v>
      </c>
      <c r="Y3172" s="26"/>
    </row>
    <row r="3173" spans="1:33" s="7" customFormat="1" ht="24" customHeight="1" x14ac:dyDescent="0.15">
      <c r="A3173" s="14"/>
      <c r="B3173" s="622" t="str">
        <f>IFERROR(IF(OR(COUNTIF(C3173,"*区"),COUNTIF(C3173,"*市"),COUNTIF(C3173,"*町"),COUNTIF(C3173,"*村"),COUNTIF(C3173,"*組合")),B3133+1,"－"),"都道府県確認欄")</f>
        <v>－</v>
      </c>
      <c r="C3173" s="626" t="e">
        <f>#REF!</f>
        <v>#REF!</v>
      </c>
      <c r="D3173" s="629" t="e">
        <f>SUM($F3175:$F3194)</f>
        <v>#REF!</v>
      </c>
      <c r="E3173" s="523" t="s">
        <v>194</v>
      </c>
      <c r="F3173" s="524" t="s">
        <v>195</v>
      </c>
      <c r="G3173" s="526" t="s">
        <v>196</v>
      </c>
      <c r="H3173" s="528" t="s">
        <v>197</v>
      </c>
      <c r="I3173" s="423" t="s">
        <v>198</v>
      </c>
      <c r="J3173" s="424"/>
      <c r="K3173" s="425"/>
      <c r="L3173" s="429" t="s">
        <v>100</v>
      </c>
      <c r="M3173" s="430"/>
      <c r="N3173" s="430"/>
      <c r="O3173" s="430"/>
      <c r="P3173" s="430"/>
      <c r="Q3173" s="430"/>
      <c r="R3173" s="430"/>
      <c r="S3173" s="431"/>
      <c r="T3173" s="413" t="s">
        <v>199</v>
      </c>
      <c r="U3173" s="415" t="e">
        <f>SUM($T3175,$O3196,$T3196)</f>
        <v>#REF!</v>
      </c>
      <c r="V3173" s="665" t="e">
        <f>#REF!</f>
        <v>#REF!</v>
      </c>
      <c r="W3173" s="667" t="e">
        <f>#REF!</f>
        <v>#REF!</v>
      </c>
      <c r="X3173" s="23" t="e">
        <f>IF(AND(AD3175=1,AE3175=1,AF3175=1,AG3175=1),"","入力不備あり")</f>
        <v>#REF!</v>
      </c>
      <c r="Y3173" s="26"/>
    </row>
    <row r="3174" spans="1:33" s="7" customFormat="1" ht="12.6" customHeight="1" thickBot="1" x14ac:dyDescent="0.2">
      <c r="A3174" s="14"/>
      <c r="B3174" s="623"/>
      <c r="C3174" s="627"/>
      <c r="D3174" s="630"/>
      <c r="E3174" s="523"/>
      <c r="F3174" s="525"/>
      <c r="G3174" s="527"/>
      <c r="H3174" s="529"/>
      <c r="I3174" s="426"/>
      <c r="J3174" s="427"/>
      <c r="K3174" s="428"/>
      <c r="L3174" s="432"/>
      <c r="M3174" s="432"/>
      <c r="N3174" s="432"/>
      <c r="O3174" s="432"/>
      <c r="P3174" s="432"/>
      <c r="Q3174" s="432"/>
      <c r="R3174" s="432"/>
      <c r="S3174" s="433"/>
      <c r="T3174" s="414"/>
      <c r="U3174" s="416"/>
      <c r="V3174" s="666"/>
      <c r="W3174" s="565"/>
      <c r="X3174" s="26"/>
      <c r="Y3174" s="7" t="s">
        <v>180</v>
      </c>
      <c r="Z3174" s="7" t="s">
        <v>200</v>
      </c>
      <c r="AA3174" s="7" t="s">
        <v>201</v>
      </c>
      <c r="AB3174" s="7" t="s">
        <v>202</v>
      </c>
      <c r="AD3174" s="7" t="s">
        <v>203</v>
      </c>
      <c r="AE3174" s="7" t="s">
        <v>107</v>
      </c>
      <c r="AF3174" s="7" t="s">
        <v>239</v>
      </c>
      <c r="AG3174" s="7" t="s">
        <v>204</v>
      </c>
    </row>
    <row r="3175" spans="1:33" s="7" customFormat="1" ht="17.45" customHeight="1" x14ac:dyDescent="0.15">
      <c r="A3175" s="27" t="e">
        <f>IF(AND(F3175&lt;&gt;"",G3175&lt;&gt;"",H3175&lt;&gt;"",I3175&lt;&gt;""),"","入力不備あり")</f>
        <v>#REF!</v>
      </c>
      <c r="B3175" s="623"/>
      <c r="C3175" s="628"/>
      <c r="D3175" s="631"/>
      <c r="E3175" s="523"/>
      <c r="F3175" s="47" t="e">
        <f>IF(#REF!="","",#REF!)</f>
        <v>#REF!</v>
      </c>
      <c r="G3175" s="49" t="e">
        <f>IF(#REF!="","",#REF!)</f>
        <v>#REF!</v>
      </c>
      <c r="H3175" s="54" t="e">
        <f>IF(#REF!="","",#REF!)</f>
        <v>#REF!</v>
      </c>
      <c r="I3175" s="385" t="str">
        <f>IFERROR(INT(G3175*H3175),"")</f>
        <v/>
      </c>
      <c r="J3175" s="386"/>
      <c r="K3175" s="387"/>
      <c r="L3175" s="613" t="e">
        <f>IF(#REF!="","",#REF!)</f>
        <v>#REF!</v>
      </c>
      <c r="M3175" s="613"/>
      <c r="N3175" s="613"/>
      <c r="O3175" s="613"/>
      <c r="P3175" s="613"/>
      <c r="Q3175" s="613"/>
      <c r="R3175" s="613"/>
      <c r="S3175" s="614"/>
      <c r="T3175" s="567">
        <f>SUM($I3175:$K3194)</f>
        <v>0</v>
      </c>
      <c r="U3175" s="416"/>
      <c r="V3175" s="666"/>
      <c r="W3175" s="565"/>
      <c r="X3175" s="23" t="e">
        <f>IF(AND(Y3175=1,Z3175=1,AA3175=1,AB3175=1,AD3175=1,AE3175=1,AF3175=1,AG3175=1),"","入力不備あり")</f>
        <v>#REF!</v>
      </c>
      <c r="Y3175" s="7">
        <f>IFERROR(IF(F3175="",2,IF(AND(F3175&gt;=1,(MOD(F3175,1)=0)),1,IF(AND(F3175=0,L3175&lt;&gt;""),1,2))),2)</f>
        <v>2</v>
      </c>
      <c r="Z3175" s="7" t="e">
        <f>IF(G3175="",2,IF(G3175&lt;=1600,1,2))</f>
        <v>#REF!</v>
      </c>
      <c r="AA3175" s="7" t="e">
        <f>IF(H3175="",2,IF(H3175&gt;=0,1,2))</f>
        <v>#REF!</v>
      </c>
      <c r="AB3175" s="7" t="e">
        <f>IF(I3175=#REF!,1,2)</f>
        <v>#REF!</v>
      </c>
      <c r="AD3175" s="7" t="e">
        <f>IF(T3175=#REF!,1,2)</f>
        <v>#REF!</v>
      </c>
      <c r="AE3175" s="7" t="e">
        <f>IF(U3173=#REF!,1,2)</f>
        <v>#REF!</v>
      </c>
      <c r="AF3175" s="7" t="e">
        <f>IF(V3173=0,2,IF(#REF!="",2,IF(V3173=#REF!,1,2)))</f>
        <v>#REF!</v>
      </c>
      <c r="AG3175" s="7" t="e">
        <f>IF(W3173=0,2,IF(W3173=#REF!,1,2))</f>
        <v>#REF!</v>
      </c>
    </row>
    <row r="3176" spans="1:33" s="7" customFormat="1" ht="17.45" customHeight="1" x14ac:dyDescent="0.15">
      <c r="A3176" s="27" t="e">
        <f>IF(AND(F3176="",G3176="",H3176="",I3176="",L3176=""),"",IF(AND(F3176&lt;&gt;"",G3176&lt;&gt;"",H3176&lt;&gt;"",I3176&lt;&gt;""),"","入力不備あり"))</f>
        <v>#REF!</v>
      </c>
      <c r="B3176" s="623"/>
      <c r="C3176" s="628"/>
      <c r="D3176" s="631"/>
      <c r="E3176" s="523"/>
      <c r="F3176" s="47" t="e">
        <f>IF(#REF!="","",#REF!)</f>
        <v>#REF!</v>
      </c>
      <c r="G3176" s="49" t="e">
        <f>IF(#REF!="","",#REF!)</f>
        <v>#REF!</v>
      </c>
      <c r="H3176" s="54" t="e">
        <f>IF(#REF!="","",#REF!)</f>
        <v>#REF!</v>
      </c>
      <c r="I3176" s="385" t="str">
        <f>IFERROR(INT(G3176*H3176),"")</f>
        <v/>
      </c>
      <c r="J3176" s="386"/>
      <c r="K3176" s="387"/>
      <c r="L3176" s="613" t="e">
        <f>IF(#REF!="","",#REF!)</f>
        <v>#REF!</v>
      </c>
      <c r="M3176" s="613"/>
      <c r="N3176" s="613"/>
      <c r="O3176" s="613"/>
      <c r="P3176" s="613"/>
      <c r="Q3176" s="613"/>
      <c r="R3176" s="613"/>
      <c r="S3176" s="614"/>
      <c r="T3176" s="567"/>
      <c r="U3176" s="416"/>
      <c r="V3176" s="666"/>
      <c r="W3176" s="565"/>
      <c r="X3176" s="23" t="e">
        <f>IF(AND(Y3176=3,Z3176=3,AA3176=3),"",IF(AND(Y3176=1,Z3176=1,AA3176=1,AB3176=1),"","入力不備あり"))</f>
        <v>#REF!</v>
      </c>
      <c r="Y3176" s="7">
        <f>IFERROR(IF(F3176="",3,IF(AND(F3176&gt;=1,(MOD(F3176,1)=0)),1,IF(AND(F3176=0,L3176&lt;&gt;""),1,2))),2)</f>
        <v>2</v>
      </c>
      <c r="Z3176" s="7" t="e">
        <f>IF(G3176="",3,IF(G3176&lt;=1600,1,2))</f>
        <v>#REF!</v>
      </c>
      <c r="AA3176" s="7" t="e">
        <f>IF(H3176="",3,IF(H3176&gt;=0,1,2))</f>
        <v>#REF!</v>
      </c>
      <c r="AB3176" s="7" t="e">
        <f>IF(I3176=#REF!,1,2)</f>
        <v>#REF!</v>
      </c>
    </row>
    <row r="3177" spans="1:33" s="7" customFormat="1" ht="17.45" customHeight="1" x14ac:dyDescent="0.15">
      <c r="A3177" s="27" t="e">
        <f>IF(AND(F3177="",G3177="",H3177="",I3177="",L3177=""),"",IF(AND(F3177&lt;&gt;"",G3177&lt;&gt;"",H3177&lt;&gt;"",I3177&lt;&gt;""),"","入力不備あり"))</f>
        <v>#REF!</v>
      </c>
      <c r="B3177" s="623"/>
      <c r="C3177" s="628"/>
      <c r="D3177" s="631"/>
      <c r="E3177" s="523"/>
      <c r="F3177" s="47" t="e">
        <f>IF(#REF!="","",#REF!)</f>
        <v>#REF!</v>
      </c>
      <c r="G3177" s="49" t="e">
        <f>IF(#REF!="","",#REF!)</f>
        <v>#REF!</v>
      </c>
      <c r="H3177" s="54" t="e">
        <f>IF(#REF!="","",#REF!)</f>
        <v>#REF!</v>
      </c>
      <c r="I3177" s="385" t="str">
        <f t="shared" ref="I3177:I3194" si="554">IFERROR(INT(G3177*H3177),"")</f>
        <v/>
      </c>
      <c r="J3177" s="386"/>
      <c r="K3177" s="387"/>
      <c r="L3177" s="613" t="e">
        <f>IF(#REF!="","",#REF!)</f>
        <v>#REF!</v>
      </c>
      <c r="M3177" s="613"/>
      <c r="N3177" s="613"/>
      <c r="O3177" s="613"/>
      <c r="P3177" s="613"/>
      <c r="Q3177" s="613"/>
      <c r="R3177" s="613"/>
      <c r="S3177" s="614"/>
      <c r="T3177" s="567"/>
      <c r="U3177" s="416"/>
      <c r="V3177" s="666"/>
      <c r="W3177" s="565"/>
      <c r="X3177" s="23" t="e">
        <f t="shared" ref="X3177:X3194" si="555">IF(AND(Y3177=3,Z3177=3,AA3177=3),"",IF(AND(Y3177=1,Z3177=1,AA3177=1,AB3177=1),"","入力不備あり"))</f>
        <v>#REF!</v>
      </c>
      <c r="Y3177" s="7">
        <f t="shared" ref="Y3177:Y3194" si="556">IFERROR(IF(F3177="",3,IF(AND(F3177&gt;=1,(MOD(F3177,1)=0)),1,IF(AND(F3177=0,L3177&lt;&gt;""),1,2))),2)</f>
        <v>2</v>
      </c>
      <c r="Z3177" s="7" t="e">
        <f t="shared" ref="Z3177:Z3194" si="557">IF(G3177="",3,IF(G3177&lt;=1600,1,2))</f>
        <v>#REF!</v>
      </c>
      <c r="AA3177" s="7" t="e">
        <f t="shared" ref="AA3177:AA3194" si="558">IF(H3177="",3,IF(H3177&gt;=0,1,2))</f>
        <v>#REF!</v>
      </c>
      <c r="AB3177" s="7" t="e">
        <f>IF(I3177=#REF!,1,2)</f>
        <v>#REF!</v>
      </c>
    </row>
    <row r="3178" spans="1:33" s="7" customFormat="1" ht="17.45" customHeight="1" x14ac:dyDescent="0.15">
      <c r="A3178" s="27" t="e">
        <f t="shared" ref="A3178:A3194" si="559">IF(AND(F3178="",G3178="",H3178="",I3178="",L3178=""),"",IF(AND(F3178&lt;&gt;"",G3178&lt;&gt;"",H3178&lt;&gt;"",I3178&lt;&gt;""),"","入力不備あり"))</f>
        <v>#REF!</v>
      </c>
      <c r="B3178" s="623"/>
      <c r="C3178" s="628"/>
      <c r="D3178" s="631"/>
      <c r="E3178" s="523"/>
      <c r="F3178" s="47" t="e">
        <f>IF(#REF!="","",#REF!)</f>
        <v>#REF!</v>
      </c>
      <c r="G3178" s="49" t="e">
        <f>IF(#REF!="","",#REF!)</f>
        <v>#REF!</v>
      </c>
      <c r="H3178" s="54" t="e">
        <f>IF(#REF!="","",#REF!)</f>
        <v>#REF!</v>
      </c>
      <c r="I3178" s="385" t="str">
        <f t="shared" si="554"/>
        <v/>
      </c>
      <c r="J3178" s="386"/>
      <c r="K3178" s="387"/>
      <c r="L3178" s="613" t="e">
        <f>IF(#REF!="","",#REF!)</f>
        <v>#REF!</v>
      </c>
      <c r="M3178" s="613"/>
      <c r="N3178" s="613"/>
      <c r="O3178" s="613"/>
      <c r="P3178" s="613"/>
      <c r="Q3178" s="613"/>
      <c r="R3178" s="613"/>
      <c r="S3178" s="614"/>
      <c r="T3178" s="567"/>
      <c r="U3178" s="416"/>
      <c r="V3178" s="666"/>
      <c r="W3178" s="565"/>
      <c r="X3178" s="23" t="e">
        <f t="shared" si="555"/>
        <v>#REF!</v>
      </c>
      <c r="Y3178" s="7">
        <f t="shared" si="556"/>
        <v>2</v>
      </c>
      <c r="Z3178" s="7" t="e">
        <f t="shared" si="557"/>
        <v>#REF!</v>
      </c>
      <c r="AA3178" s="7" t="e">
        <f t="shared" si="558"/>
        <v>#REF!</v>
      </c>
      <c r="AB3178" s="7" t="e">
        <f>IF(I3178=#REF!,1,2)</f>
        <v>#REF!</v>
      </c>
    </row>
    <row r="3179" spans="1:33" s="7" customFormat="1" ht="17.45" customHeight="1" x14ac:dyDescent="0.15">
      <c r="A3179" s="27" t="e">
        <f t="shared" si="559"/>
        <v>#REF!</v>
      </c>
      <c r="B3179" s="623"/>
      <c r="C3179" s="628"/>
      <c r="D3179" s="631"/>
      <c r="E3179" s="523"/>
      <c r="F3179" s="47" t="e">
        <f>IF(#REF!="","",#REF!)</f>
        <v>#REF!</v>
      </c>
      <c r="G3179" s="49" t="e">
        <f>IF(#REF!="","",#REF!)</f>
        <v>#REF!</v>
      </c>
      <c r="H3179" s="54" t="e">
        <f>IF(#REF!="","",#REF!)</f>
        <v>#REF!</v>
      </c>
      <c r="I3179" s="385" t="str">
        <f t="shared" si="554"/>
        <v/>
      </c>
      <c r="J3179" s="386"/>
      <c r="K3179" s="387"/>
      <c r="L3179" s="613" t="e">
        <f>IF(#REF!="","",#REF!)</f>
        <v>#REF!</v>
      </c>
      <c r="M3179" s="613"/>
      <c r="N3179" s="613"/>
      <c r="O3179" s="613"/>
      <c r="P3179" s="613"/>
      <c r="Q3179" s="613"/>
      <c r="R3179" s="613"/>
      <c r="S3179" s="614"/>
      <c r="T3179" s="567"/>
      <c r="U3179" s="416"/>
      <c r="V3179" s="666"/>
      <c r="W3179" s="565"/>
      <c r="X3179" s="23" t="e">
        <f t="shared" si="555"/>
        <v>#REF!</v>
      </c>
      <c r="Y3179" s="7">
        <f t="shared" si="556"/>
        <v>2</v>
      </c>
      <c r="Z3179" s="7" t="e">
        <f t="shared" si="557"/>
        <v>#REF!</v>
      </c>
      <c r="AA3179" s="7" t="e">
        <f t="shared" si="558"/>
        <v>#REF!</v>
      </c>
      <c r="AB3179" s="7" t="e">
        <f>IF(I3179=#REF!,1,2)</f>
        <v>#REF!</v>
      </c>
    </row>
    <row r="3180" spans="1:33" s="7" customFormat="1" ht="17.45" customHeight="1" x14ac:dyDescent="0.15">
      <c r="A3180" s="27" t="e">
        <f t="shared" si="559"/>
        <v>#REF!</v>
      </c>
      <c r="B3180" s="623"/>
      <c r="C3180" s="628"/>
      <c r="D3180" s="631"/>
      <c r="E3180" s="523"/>
      <c r="F3180" s="47" t="e">
        <f>IF(#REF!="","",#REF!)</f>
        <v>#REF!</v>
      </c>
      <c r="G3180" s="49" t="e">
        <f>IF(#REF!="","",#REF!)</f>
        <v>#REF!</v>
      </c>
      <c r="H3180" s="54" t="e">
        <f>IF(#REF!="","",#REF!)</f>
        <v>#REF!</v>
      </c>
      <c r="I3180" s="385" t="str">
        <f t="shared" si="554"/>
        <v/>
      </c>
      <c r="J3180" s="386"/>
      <c r="K3180" s="387"/>
      <c r="L3180" s="613" t="e">
        <f>IF(#REF!="","",#REF!)</f>
        <v>#REF!</v>
      </c>
      <c r="M3180" s="613"/>
      <c r="N3180" s="613"/>
      <c r="O3180" s="613"/>
      <c r="P3180" s="613"/>
      <c r="Q3180" s="613"/>
      <c r="R3180" s="613"/>
      <c r="S3180" s="614"/>
      <c r="T3180" s="567"/>
      <c r="U3180" s="416"/>
      <c r="V3180" s="666"/>
      <c r="W3180" s="565"/>
      <c r="X3180" s="23" t="e">
        <f t="shared" si="555"/>
        <v>#REF!</v>
      </c>
      <c r="Y3180" s="7">
        <f t="shared" si="556"/>
        <v>2</v>
      </c>
      <c r="Z3180" s="7" t="e">
        <f t="shared" si="557"/>
        <v>#REF!</v>
      </c>
      <c r="AA3180" s="7" t="e">
        <f t="shared" si="558"/>
        <v>#REF!</v>
      </c>
      <c r="AB3180" s="7" t="e">
        <f>IF(I3180=#REF!,1,2)</f>
        <v>#REF!</v>
      </c>
    </row>
    <row r="3181" spans="1:33" s="7" customFormat="1" ht="17.45" customHeight="1" x14ac:dyDescent="0.15">
      <c r="A3181" s="27" t="e">
        <f t="shared" si="559"/>
        <v>#REF!</v>
      </c>
      <c r="B3181" s="623"/>
      <c r="C3181" s="628"/>
      <c r="D3181" s="631"/>
      <c r="E3181" s="523"/>
      <c r="F3181" s="47" t="e">
        <f>IF(#REF!="","",#REF!)</f>
        <v>#REF!</v>
      </c>
      <c r="G3181" s="49" t="e">
        <f>IF(#REF!="","",#REF!)</f>
        <v>#REF!</v>
      </c>
      <c r="H3181" s="54" t="e">
        <f>IF(#REF!="","",#REF!)</f>
        <v>#REF!</v>
      </c>
      <c r="I3181" s="385" t="str">
        <f t="shared" si="554"/>
        <v/>
      </c>
      <c r="J3181" s="386"/>
      <c r="K3181" s="387"/>
      <c r="L3181" s="613" t="e">
        <f>IF(#REF!="","",#REF!)</f>
        <v>#REF!</v>
      </c>
      <c r="M3181" s="613"/>
      <c r="N3181" s="613"/>
      <c r="O3181" s="613"/>
      <c r="P3181" s="613"/>
      <c r="Q3181" s="613"/>
      <c r="R3181" s="613"/>
      <c r="S3181" s="614"/>
      <c r="T3181" s="567"/>
      <c r="U3181" s="416"/>
      <c r="V3181" s="666"/>
      <c r="W3181" s="565"/>
      <c r="X3181" s="23" t="e">
        <f t="shared" si="555"/>
        <v>#REF!</v>
      </c>
      <c r="Y3181" s="7">
        <f t="shared" si="556"/>
        <v>2</v>
      </c>
      <c r="Z3181" s="7" t="e">
        <f t="shared" si="557"/>
        <v>#REF!</v>
      </c>
      <c r="AA3181" s="7" t="e">
        <f t="shared" si="558"/>
        <v>#REF!</v>
      </c>
      <c r="AB3181" s="7" t="e">
        <f>IF(I3181=#REF!,1,2)</f>
        <v>#REF!</v>
      </c>
    </row>
    <row r="3182" spans="1:33" s="7" customFormat="1" ht="17.45" customHeight="1" x14ac:dyDescent="0.15">
      <c r="A3182" s="27" t="e">
        <f t="shared" si="559"/>
        <v>#REF!</v>
      </c>
      <c r="B3182" s="623"/>
      <c r="C3182" s="628"/>
      <c r="D3182" s="631"/>
      <c r="E3182" s="523"/>
      <c r="F3182" s="47" t="e">
        <f>IF(#REF!="","",#REF!)</f>
        <v>#REF!</v>
      </c>
      <c r="G3182" s="49" t="e">
        <f>IF(#REF!="","",#REF!)</f>
        <v>#REF!</v>
      </c>
      <c r="H3182" s="54" t="e">
        <f>IF(#REF!="","",#REF!)</f>
        <v>#REF!</v>
      </c>
      <c r="I3182" s="385" t="str">
        <f t="shared" si="554"/>
        <v/>
      </c>
      <c r="J3182" s="386"/>
      <c r="K3182" s="387"/>
      <c r="L3182" s="613" t="e">
        <f>IF(#REF!="","",#REF!)</f>
        <v>#REF!</v>
      </c>
      <c r="M3182" s="613"/>
      <c r="N3182" s="613"/>
      <c r="O3182" s="613"/>
      <c r="P3182" s="613"/>
      <c r="Q3182" s="613"/>
      <c r="R3182" s="613"/>
      <c r="S3182" s="614"/>
      <c r="T3182" s="567"/>
      <c r="U3182" s="416"/>
      <c r="V3182" s="666"/>
      <c r="W3182" s="565"/>
      <c r="X3182" s="23" t="e">
        <f t="shared" si="555"/>
        <v>#REF!</v>
      </c>
      <c r="Y3182" s="7">
        <f t="shared" si="556"/>
        <v>2</v>
      </c>
      <c r="Z3182" s="7" t="e">
        <f t="shared" si="557"/>
        <v>#REF!</v>
      </c>
      <c r="AA3182" s="7" t="e">
        <f t="shared" si="558"/>
        <v>#REF!</v>
      </c>
      <c r="AB3182" s="7" t="e">
        <f>IF(I3182=#REF!,1,2)</f>
        <v>#REF!</v>
      </c>
    </row>
    <row r="3183" spans="1:33" s="7" customFormat="1" ht="17.45" customHeight="1" x14ac:dyDescent="0.15">
      <c r="A3183" s="27" t="e">
        <f t="shared" si="559"/>
        <v>#REF!</v>
      </c>
      <c r="B3183" s="623"/>
      <c r="C3183" s="628"/>
      <c r="D3183" s="631"/>
      <c r="E3183" s="523"/>
      <c r="F3183" s="47" t="e">
        <f>IF(#REF!="","",#REF!)</f>
        <v>#REF!</v>
      </c>
      <c r="G3183" s="49" t="e">
        <f>IF(#REF!="","",#REF!)</f>
        <v>#REF!</v>
      </c>
      <c r="H3183" s="54" t="e">
        <f>IF(#REF!="","",#REF!)</f>
        <v>#REF!</v>
      </c>
      <c r="I3183" s="385" t="str">
        <f t="shared" si="554"/>
        <v/>
      </c>
      <c r="J3183" s="386"/>
      <c r="K3183" s="387"/>
      <c r="L3183" s="613" t="e">
        <f>IF(#REF!="","",#REF!)</f>
        <v>#REF!</v>
      </c>
      <c r="M3183" s="613"/>
      <c r="N3183" s="613"/>
      <c r="O3183" s="613"/>
      <c r="P3183" s="613"/>
      <c r="Q3183" s="613"/>
      <c r="R3183" s="613"/>
      <c r="S3183" s="614"/>
      <c r="T3183" s="567"/>
      <c r="U3183" s="416"/>
      <c r="V3183" s="666"/>
      <c r="W3183" s="565"/>
      <c r="X3183" s="23" t="e">
        <f t="shared" si="555"/>
        <v>#REF!</v>
      </c>
      <c r="Y3183" s="7">
        <f t="shared" si="556"/>
        <v>2</v>
      </c>
      <c r="Z3183" s="7" t="e">
        <f t="shared" si="557"/>
        <v>#REF!</v>
      </c>
      <c r="AA3183" s="7" t="e">
        <f t="shared" si="558"/>
        <v>#REF!</v>
      </c>
      <c r="AB3183" s="7" t="e">
        <f>IF(I3183=#REF!,1,2)</f>
        <v>#REF!</v>
      </c>
    </row>
    <row r="3184" spans="1:33" s="7" customFormat="1" ht="17.45" customHeight="1" x14ac:dyDescent="0.15">
      <c r="A3184" s="27" t="e">
        <f t="shared" si="559"/>
        <v>#REF!</v>
      </c>
      <c r="B3184" s="623"/>
      <c r="C3184" s="628"/>
      <c r="D3184" s="631"/>
      <c r="E3184" s="523"/>
      <c r="F3184" s="47" t="e">
        <f>IF(#REF!="","",#REF!)</f>
        <v>#REF!</v>
      </c>
      <c r="G3184" s="49" t="e">
        <f>IF(#REF!="","",#REF!)</f>
        <v>#REF!</v>
      </c>
      <c r="H3184" s="54" t="e">
        <f>IF(#REF!="","",#REF!)</f>
        <v>#REF!</v>
      </c>
      <c r="I3184" s="385" t="str">
        <f t="shared" si="554"/>
        <v/>
      </c>
      <c r="J3184" s="386"/>
      <c r="K3184" s="387"/>
      <c r="L3184" s="613" t="e">
        <f>IF(#REF!="","",#REF!)</f>
        <v>#REF!</v>
      </c>
      <c r="M3184" s="613"/>
      <c r="N3184" s="613"/>
      <c r="O3184" s="613"/>
      <c r="P3184" s="613"/>
      <c r="Q3184" s="613"/>
      <c r="R3184" s="613"/>
      <c r="S3184" s="614"/>
      <c r="T3184" s="567"/>
      <c r="U3184" s="416"/>
      <c r="V3184" s="666"/>
      <c r="W3184" s="565"/>
      <c r="X3184" s="23" t="e">
        <f t="shared" si="555"/>
        <v>#REF!</v>
      </c>
      <c r="Y3184" s="7">
        <f t="shared" si="556"/>
        <v>2</v>
      </c>
      <c r="Z3184" s="7" t="e">
        <f t="shared" si="557"/>
        <v>#REF!</v>
      </c>
      <c r="AA3184" s="7" t="e">
        <f t="shared" si="558"/>
        <v>#REF!</v>
      </c>
      <c r="AB3184" s="7" t="e">
        <f>IF(I3184=#REF!,1,2)</f>
        <v>#REF!</v>
      </c>
    </row>
    <row r="3185" spans="1:30" s="7" customFormat="1" ht="17.45" customHeight="1" x14ac:dyDescent="0.15">
      <c r="A3185" s="27" t="e">
        <f t="shared" si="559"/>
        <v>#REF!</v>
      </c>
      <c r="B3185" s="623"/>
      <c r="C3185" s="628"/>
      <c r="D3185" s="631"/>
      <c r="E3185" s="523"/>
      <c r="F3185" s="47" t="e">
        <f>IF(#REF!="","",#REF!)</f>
        <v>#REF!</v>
      </c>
      <c r="G3185" s="49" t="e">
        <f>IF(#REF!="","",#REF!)</f>
        <v>#REF!</v>
      </c>
      <c r="H3185" s="54" t="e">
        <f>IF(#REF!="","",#REF!)</f>
        <v>#REF!</v>
      </c>
      <c r="I3185" s="385" t="str">
        <f t="shared" si="554"/>
        <v/>
      </c>
      <c r="J3185" s="386"/>
      <c r="K3185" s="387"/>
      <c r="L3185" s="613" t="e">
        <f>IF(#REF!="","",#REF!)</f>
        <v>#REF!</v>
      </c>
      <c r="M3185" s="613"/>
      <c r="N3185" s="613"/>
      <c r="O3185" s="613"/>
      <c r="P3185" s="613"/>
      <c r="Q3185" s="613"/>
      <c r="R3185" s="613"/>
      <c r="S3185" s="614"/>
      <c r="T3185" s="567"/>
      <c r="U3185" s="416"/>
      <c r="V3185" s="666"/>
      <c r="W3185" s="565"/>
      <c r="X3185" s="23" t="e">
        <f t="shared" si="555"/>
        <v>#REF!</v>
      </c>
      <c r="Y3185" s="7">
        <f t="shared" si="556"/>
        <v>2</v>
      </c>
      <c r="Z3185" s="7" t="e">
        <f t="shared" si="557"/>
        <v>#REF!</v>
      </c>
      <c r="AA3185" s="7" t="e">
        <f t="shared" si="558"/>
        <v>#REF!</v>
      </c>
      <c r="AB3185" s="7" t="e">
        <f>IF(I3185=#REF!,1,2)</f>
        <v>#REF!</v>
      </c>
    </row>
    <row r="3186" spans="1:30" s="7" customFormat="1" ht="17.45" customHeight="1" x14ac:dyDescent="0.15">
      <c r="A3186" s="27" t="e">
        <f t="shared" si="559"/>
        <v>#REF!</v>
      </c>
      <c r="B3186" s="623"/>
      <c r="C3186" s="628"/>
      <c r="D3186" s="631"/>
      <c r="E3186" s="523"/>
      <c r="F3186" s="47" t="e">
        <f>IF(#REF!="","",#REF!)</f>
        <v>#REF!</v>
      </c>
      <c r="G3186" s="49" t="e">
        <f>IF(#REF!="","",#REF!)</f>
        <v>#REF!</v>
      </c>
      <c r="H3186" s="54" t="e">
        <f>IF(#REF!="","",#REF!)</f>
        <v>#REF!</v>
      </c>
      <c r="I3186" s="385" t="str">
        <f t="shared" si="554"/>
        <v/>
      </c>
      <c r="J3186" s="386"/>
      <c r="K3186" s="387"/>
      <c r="L3186" s="613" t="e">
        <f>IF(#REF!="","",#REF!)</f>
        <v>#REF!</v>
      </c>
      <c r="M3186" s="613"/>
      <c r="N3186" s="613"/>
      <c r="O3186" s="613"/>
      <c r="P3186" s="613"/>
      <c r="Q3186" s="613"/>
      <c r="R3186" s="613"/>
      <c r="S3186" s="614"/>
      <c r="T3186" s="567"/>
      <c r="U3186" s="416"/>
      <c r="V3186" s="666"/>
      <c r="W3186" s="565"/>
      <c r="X3186" s="23" t="e">
        <f t="shared" si="555"/>
        <v>#REF!</v>
      </c>
      <c r="Y3186" s="7">
        <f t="shared" si="556"/>
        <v>2</v>
      </c>
      <c r="Z3186" s="7" t="e">
        <f t="shared" si="557"/>
        <v>#REF!</v>
      </c>
      <c r="AA3186" s="7" t="e">
        <f t="shared" si="558"/>
        <v>#REF!</v>
      </c>
      <c r="AB3186" s="7" t="e">
        <f>IF(I3186=#REF!,1,2)</f>
        <v>#REF!</v>
      </c>
    </row>
    <row r="3187" spans="1:30" s="7" customFormat="1" ht="17.45" customHeight="1" x14ac:dyDescent="0.15">
      <c r="A3187" s="27" t="e">
        <f t="shared" si="559"/>
        <v>#REF!</v>
      </c>
      <c r="B3187" s="623"/>
      <c r="C3187" s="628"/>
      <c r="D3187" s="631"/>
      <c r="E3187" s="523"/>
      <c r="F3187" s="47" t="e">
        <f>IF(#REF!="","",#REF!)</f>
        <v>#REF!</v>
      </c>
      <c r="G3187" s="49" t="e">
        <f>IF(#REF!="","",#REF!)</f>
        <v>#REF!</v>
      </c>
      <c r="H3187" s="54" t="e">
        <f>IF(#REF!="","",#REF!)</f>
        <v>#REF!</v>
      </c>
      <c r="I3187" s="385" t="str">
        <f t="shared" si="554"/>
        <v/>
      </c>
      <c r="J3187" s="386"/>
      <c r="K3187" s="387"/>
      <c r="L3187" s="613" t="e">
        <f>IF(#REF!="","",#REF!)</f>
        <v>#REF!</v>
      </c>
      <c r="M3187" s="613"/>
      <c r="N3187" s="613"/>
      <c r="O3187" s="613"/>
      <c r="P3187" s="613"/>
      <c r="Q3187" s="613"/>
      <c r="R3187" s="613"/>
      <c r="S3187" s="614"/>
      <c r="T3187" s="567"/>
      <c r="U3187" s="416"/>
      <c r="V3187" s="666"/>
      <c r="W3187" s="565"/>
      <c r="X3187" s="23" t="e">
        <f t="shared" si="555"/>
        <v>#REF!</v>
      </c>
      <c r="Y3187" s="7">
        <f t="shared" si="556"/>
        <v>2</v>
      </c>
      <c r="Z3187" s="7" t="e">
        <f t="shared" si="557"/>
        <v>#REF!</v>
      </c>
      <c r="AA3187" s="7" t="e">
        <f t="shared" si="558"/>
        <v>#REF!</v>
      </c>
      <c r="AB3187" s="7" t="e">
        <f>IF(I3187=#REF!,1,2)</f>
        <v>#REF!</v>
      </c>
    </row>
    <row r="3188" spans="1:30" s="7" customFormat="1" ht="17.45" customHeight="1" x14ac:dyDescent="0.15">
      <c r="A3188" s="27" t="e">
        <f t="shared" si="559"/>
        <v>#REF!</v>
      </c>
      <c r="B3188" s="623"/>
      <c r="C3188" s="628"/>
      <c r="D3188" s="631"/>
      <c r="E3188" s="523"/>
      <c r="F3188" s="47" t="e">
        <f>IF(#REF!="","",#REF!)</f>
        <v>#REF!</v>
      </c>
      <c r="G3188" s="49" t="e">
        <f>IF(#REF!="","",#REF!)</f>
        <v>#REF!</v>
      </c>
      <c r="H3188" s="54" t="e">
        <f>IF(#REF!="","",#REF!)</f>
        <v>#REF!</v>
      </c>
      <c r="I3188" s="385" t="str">
        <f t="shared" si="554"/>
        <v/>
      </c>
      <c r="J3188" s="386"/>
      <c r="K3188" s="387"/>
      <c r="L3188" s="613" t="e">
        <f>IF(#REF!="","",#REF!)</f>
        <v>#REF!</v>
      </c>
      <c r="M3188" s="613"/>
      <c r="N3188" s="613"/>
      <c r="O3188" s="613"/>
      <c r="P3188" s="613"/>
      <c r="Q3188" s="613"/>
      <c r="R3188" s="613"/>
      <c r="S3188" s="614"/>
      <c r="T3188" s="567"/>
      <c r="U3188" s="416"/>
      <c r="V3188" s="666"/>
      <c r="W3188" s="565"/>
      <c r="X3188" s="23" t="e">
        <f t="shared" si="555"/>
        <v>#REF!</v>
      </c>
      <c r="Y3188" s="7">
        <f t="shared" si="556"/>
        <v>2</v>
      </c>
      <c r="Z3188" s="7" t="e">
        <f t="shared" si="557"/>
        <v>#REF!</v>
      </c>
      <c r="AA3188" s="7" t="e">
        <f t="shared" si="558"/>
        <v>#REF!</v>
      </c>
      <c r="AB3188" s="7" t="e">
        <f>IF(I3188=#REF!,1,2)</f>
        <v>#REF!</v>
      </c>
    </row>
    <row r="3189" spans="1:30" s="7" customFormat="1" ht="17.45" customHeight="1" x14ac:dyDescent="0.15">
      <c r="A3189" s="27" t="e">
        <f t="shared" si="559"/>
        <v>#REF!</v>
      </c>
      <c r="B3189" s="623"/>
      <c r="C3189" s="628"/>
      <c r="D3189" s="631"/>
      <c r="E3189" s="523"/>
      <c r="F3189" s="47" t="e">
        <f>IF(#REF!="","",#REF!)</f>
        <v>#REF!</v>
      </c>
      <c r="G3189" s="49" t="e">
        <f>IF(#REF!="","",#REF!)</f>
        <v>#REF!</v>
      </c>
      <c r="H3189" s="54" t="e">
        <f>IF(#REF!="","",#REF!)</f>
        <v>#REF!</v>
      </c>
      <c r="I3189" s="385" t="str">
        <f t="shared" si="554"/>
        <v/>
      </c>
      <c r="J3189" s="386"/>
      <c r="K3189" s="387"/>
      <c r="L3189" s="613" t="e">
        <f>IF(#REF!="","",#REF!)</f>
        <v>#REF!</v>
      </c>
      <c r="M3189" s="613"/>
      <c r="N3189" s="613"/>
      <c r="O3189" s="613"/>
      <c r="P3189" s="613"/>
      <c r="Q3189" s="613"/>
      <c r="R3189" s="613"/>
      <c r="S3189" s="614"/>
      <c r="T3189" s="567"/>
      <c r="U3189" s="416"/>
      <c r="V3189" s="666"/>
      <c r="W3189" s="565"/>
      <c r="X3189" s="23" t="e">
        <f t="shared" si="555"/>
        <v>#REF!</v>
      </c>
      <c r="Y3189" s="7">
        <f t="shared" si="556"/>
        <v>2</v>
      </c>
      <c r="Z3189" s="7" t="e">
        <f t="shared" si="557"/>
        <v>#REF!</v>
      </c>
      <c r="AA3189" s="7" t="e">
        <f t="shared" si="558"/>
        <v>#REF!</v>
      </c>
      <c r="AB3189" s="7" t="e">
        <f>IF(I3189=#REF!,1,2)</f>
        <v>#REF!</v>
      </c>
    </row>
    <row r="3190" spans="1:30" s="7" customFormat="1" ht="17.45" customHeight="1" x14ac:dyDescent="0.15">
      <c r="A3190" s="27" t="e">
        <f t="shared" si="559"/>
        <v>#REF!</v>
      </c>
      <c r="B3190" s="623"/>
      <c r="C3190" s="628"/>
      <c r="D3190" s="631"/>
      <c r="E3190" s="523"/>
      <c r="F3190" s="47" t="e">
        <f>IF(#REF!="","",#REF!)</f>
        <v>#REF!</v>
      </c>
      <c r="G3190" s="49" t="e">
        <f>IF(#REF!="","",#REF!)</f>
        <v>#REF!</v>
      </c>
      <c r="H3190" s="54" t="e">
        <f>IF(#REF!="","",#REF!)</f>
        <v>#REF!</v>
      </c>
      <c r="I3190" s="385" t="str">
        <f t="shared" si="554"/>
        <v/>
      </c>
      <c r="J3190" s="386"/>
      <c r="K3190" s="387"/>
      <c r="L3190" s="613" t="e">
        <f>IF(#REF!="","",#REF!)</f>
        <v>#REF!</v>
      </c>
      <c r="M3190" s="613"/>
      <c r="N3190" s="613"/>
      <c r="O3190" s="613"/>
      <c r="P3190" s="613"/>
      <c r="Q3190" s="613"/>
      <c r="R3190" s="613"/>
      <c r="S3190" s="614"/>
      <c r="T3190" s="567"/>
      <c r="U3190" s="416"/>
      <c r="V3190" s="666"/>
      <c r="W3190" s="565"/>
      <c r="X3190" s="23" t="e">
        <f t="shared" si="555"/>
        <v>#REF!</v>
      </c>
      <c r="Y3190" s="7">
        <f t="shared" si="556"/>
        <v>2</v>
      </c>
      <c r="Z3190" s="7" t="e">
        <f t="shared" si="557"/>
        <v>#REF!</v>
      </c>
      <c r="AA3190" s="7" t="e">
        <f t="shared" si="558"/>
        <v>#REF!</v>
      </c>
      <c r="AB3190" s="7" t="e">
        <f>IF(I3190=#REF!,1,2)</f>
        <v>#REF!</v>
      </c>
    </row>
    <row r="3191" spans="1:30" s="7" customFormat="1" ht="17.45" customHeight="1" x14ac:dyDescent="0.15">
      <c r="A3191" s="27" t="e">
        <f t="shared" si="559"/>
        <v>#REF!</v>
      </c>
      <c r="B3191" s="623"/>
      <c r="C3191" s="628"/>
      <c r="D3191" s="631"/>
      <c r="E3191" s="523"/>
      <c r="F3191" s="47" t="e">
        <f>IF(#REF!="","",#REF!)</f>
        <v>#REF!</v>
      </c>
      <c r="G3191" s="49" t="e">
        <f>IF(#REF!="","",#REF!)</f>
        <v>#REF!</v>
      </c>
      <c r="H3191" s="54" t="e">
        <f>IF(#REF!="","",#REF!)</f>
        <v>#REF!</v>
      </c>
      <c r="I3191" s="385" t="str">
        <f t="shared" si="554"/>
        <v/>
      </c>
      <c r="J3191" s="386"/>
      <c r="K3191" s="387"/>
      <c r="L3191" s="613" t="e">
        <f>IF(#REF!="","",#REF!)</f>
        <v>#REF!</v>
      </c>
      <c r="M3191" s="613"/>
      <c r="N3191" s="613"/>
      <c r="O3191" s="613"/>
      <c r="P3191" s="613"/>
      <c r="Q3191" s="613"/>
      <c r="R3191" s="613"/>
      <c r="S3191" s="614"/>
      <c r="T3191" s="567"/>
      <c r="U3191" s="416"/>
      <c r="V3191" s="666"/>
      <c r="W3191" s="565"/>
      <c r="X3191" s="23" t="e">
        <f t="shared" si="555"/>
        <v>#REF!</v>
      </c>
      <c r="Y3191" s="7">
        <f t="shared" si="556"/>
        <v>2</v>
      </c>
      <c r="Z3191" s="7" t="e">
        <f t="shared" si="557"/>
        <v>#REF!</v>
      </c>
      <c r="AA3191" s="7" t="e">
        <f t="shared" si="558"/>
        <v>#REF!</v>
      </c>
      <c r="AB3191" s="7" t="e">
        <f>IF(I3191=#REF!,1,2)</f>
        <v>#REF!</v>
      </c>
    </row>
    <row r="3192" spans="1:30" s="7" customFormat="1" ht="17.45" customHeight="1" x14ac:dyDescent="0.15">
      <c r="A3192" s="27" t="e">
        <f t="shared" si="559"/>
        <v>#REF!</v>
      </c>
      <c r="B3192" s="623"/>
      <c r="C3192" s="628"/>
      <c r="D3192" s="631"/>
      <c r="E3192" s="523"/>
      <c r="F3192" s="47" t="e">
        <f>IF(#REF!="","",#REF!)</f>
        <v>#REF!</v>
      </c>
      <c r="G3192" s="49" t="e">
        <f>IF(#REF!="","",#REF!)</f>
        <v>#REF!</v>
      </c>
      <c r="H3192" s="54" t="e">
        <f>IF(#REF!="","",#REF!)</f>
        <v>#REF!</v>
      </c>
      <c r="I3192" s="385" t="str">
        <f t="shared" si="554"/>
        <v/>
      </c>
      <c r="J3192" s="386"/>
      <c r="K3192" s="387"/>
      <c r="L3192" s="613" t="e">
        <f>IF(#REF!="","",#REF!)</f>
        <v>#REF!</v>
      </c>
      <c r="M3192" s="613"/>
      <c r="N3192" s="613"/>
      <c r="O3192" s="613"/>
      <c r="P3192" s="613"/>
      <c r="Q3192" s="613"/>
      <c r="R3192" s="613"/>
      <c r="S3192" s="614"/>
      <c r="T3192" s="567"/>
      <c r="U3192" s="416"/>
      <c r="V3192" s="666"/>
      <c r="W3192" s="565"/>
      <c r="X3192" s="23" t="e">
        <f t="shared" si="555"/>
        <v>#REF!</v>
      </c>
      <c r="Y3192" s="7">
        <f t="shared" si="556"/>
        <v>2</v>
      </c>
      <c r="Z3192" s="7" t="e">
        <f t="shared" si="557"/>
        <v>#REF!</v>
      </c>
      <c r="AA3192" s="7" t="e">
        <f t="shared" si="558"/>
        <v>#REF!</v>
      </c>
      <c r="AB3192" s="7" t="e">
        <f>IF(I3192=#REF!,1,2)</f>
        <v>#REF!</v>
      </c>
    </row>
    <row r="3193" spans="1:30" s="7" customFormat="1" ht="17.45" customHeight="1" x14ac:dyDescent="0.15">
      <c r="A3193" s="27" t="e">
        <f t="shared" si="559"/>
        <v>#REF!</v>
      </c>
      <c r="B3193" s="623"/>
      <c r="C3193" s="628"/>
      <c r="D3193" s="631"/>
      <c r="E3193" s="523"/>
      <c r="F3193" s="47" t="e">
        <f>IF(#REF!="","",#REF!)</f>
        <v>#REF!</v>
      </c>
      <c r="G3193" s="49" t="e">
        <f>IF(#REF!="","",#REF!)</f>
        <v>#REF!</v>
      </c>
      <c r="H3193" s="54" t="e">
        <f>IF(#REF!="","",#REF!)</f>
        <v>#REF!</v>
      </c>
      <c r="I3193" s="385" t="str">
        <f t="shared" si="554"/>
        <v/>
      </c>
      <c r="J3193" s="386"/>
      <c r="K3193" s="387"/>
      <c r="L3193" s="613" t="e">
        <f>IF(#REF!="","",#REF!)</f>
        <v>#REF!</v>
      </c>
      <c r="M3193" s="613"/>
      <c r="N3193" s="613"/>
      <c r="O3193" s="613"/>
      <c r="P3193" s="613"/>
      <c r="Q3193" s="613"/>
      <c r="R3193" s="613"/>
      <c r="S3193" s="614"/>
      <c r="T3193" s="567"/>
      <c r="U3193" s="416"/>
      <c r="V3193" s="666"/>
      <c r="W3193" s="565"/>
      <c r="X3193" s="23" t="e">
        <f t="shared" si="555"/>
        <v>#REF!</v>
      </c>
      <c r="Y3193" s="7">
        <f t="shared" si="556"/>
        <v>2</v>
      </c>
      <c r="Z3193" s="7" t="e">
        <f t="shared" si="557"/>
        <v>#REF!</v>
      </c>
      <c r="AA3193" s="7" t="e">
        <f t="shared" si="558"/>
        <v>#REF!</v>
      </c>
      <c r="AB3193" s="7" t="e">
        <f>IF(I3193=#REF!,1,2)</f>
        <v>#REF!</v>
      </c>
    </row>
    <row r="3194" spans="1:30" s="7" customFormat="1" ht="17.45" customHeight="1" thickBot="1" x14ac:dyDescent="0.2">
      <c r="A3194" s="27" t="e">
        <f t="shared" si="559"/>
        <v>#REF!</v>
      </c>
      <c r="B3194" s="623"/>
      <c r="C3194" s="628"/>
      <c r="D3194" s="631"/>
      <c r="E3194" s="523"/>
      <c r="F3194" s="47" t="e">
        <f>IF(#REF!="","",#REF!)</f>
        <v>#REF!</v>
      </c>
      <c r="G3194" s="49" t="e">
        <f>IF(#REF!="","",#REF!)</f>
        <v>#REF!</v>
      </c>
      <c r="H3194" s="54" t="e">
        <f>IF(#REF!="","",#REF!)</f>
        <v>#REF!</v>
      </c>
      <c r="I3194" s="385" t="str">
        <f t="shared" si="554"/>
        <v/>
      </c>
      <c r="J3194" s="386"/>
      <c r="K3194" s="387"/>
      <c r="L3194" s="613" t="e">
        <f>IF(#REF!="","",#REF!)</f>
        <v>#REF!</v>
      </c>
      <c r="M3194" s="613"/>
      <c r="N3194" s="613"/>
      <c r="O3194" s="613"/>
      <c r="P3194" s="613"/>
      <c r="Q3194" s="613"/>
      <c r="R3194" s="613"/>
      <c r="S3194" s="614"/>
      <c r="T3194" s="668"/>
      <c r="U3194" s="416"/>
      <c r="V3194" s="666"/>
      <c r="W3194" s="565"/>
      <c r="X3194" s="23" t="e">
        <f t="shared" si="555"/>
        <v>#REF!</v>
      </c>
      <c r="Y3194" s="7">
        <f t="shared" si="556"/>
        <v>2</v>
      </c>
      <c r="Z3194" s="7" t="e">
        <f t="shared" si="557"/>
        <v>#REF!</v>
      </c>
      <c r="AA3194" s="7" t="e">
        <f t="shared" si="558"/>
        <v>#REF!</v>
      </c>
      <c r="AB3194" s="7" t="e">
        <f>IF(I3194=#REF!,1,2)</f>
        <v>#REF!</v>
      </c>
    </row>
    <row r="3195" spans="1:30" s="7" customFormat="1" ht="36" customHeight="1" thickBot="1" x14ac:dyDescent="0.2">
      <c r="A3195" s="13"/>
      <c r="B3195" s="623"/>
      <c r="C3195" s="628"/>
      <c r="D3195" s="631"/>
      <c r="E3195" s="508" t="s">
        <v>240</v>
      </c>
      <c r="F3195" s="511" t="s">
        <v>206</v>
      </c>
      <c r="G3195" s="435"/>
      <c r="H3195" s="434" t="s">
        <v>207</v>
      </c>
      <c r="I3195" s="435"/>
      <c r="J3195" s="435"/>
      <c r="K3195" s="435"/>
      <c r="L3195" s="436" t="s">
        <v>208</v>
      </c>
      <c r="M3195" s="436"/>
      <c r="N3195" s="436"/>
      <c r="O3195" s="669" t="s">
        <v>209</v>
      </c>
      <c r="P3195" s="670"/>
      <c r="Q3195" s="512" t="s">
        <v>210</v>
      </c>
      <c r="R3195" s="38" t="s">
        <v>206</v>
      </c>
      <c r="S3195" s="39" t="s">
        <v>202</v>
      </c>
      <c r="T3195" s="44" t="s">
        <v>211</v>
      </c>
      <c r="U3195" s="416"/>
      <c r="V3195" s="666"/>
      <c r="W3195" s="565"/>
      <c r="X3195" s="28"/>
      <c r="Y3195" s="21" t="s">
        <v>212</v>
      </c>
      <c r="Z3195" s="21" t="s">
        <v>210</v>
      </c>
      <c r="AB3195" s="45" t="s">
        <v>213</v>
      </c>
      <c r="AC3195" s="45" t="s">
        <v>214</v>
      </c>
      <c r="AD3195" s="22"/>
    </row>
    <row r="3196" spans="1:30" s="7" customFormat="1" ht="15" customHeight="1" x14ac:dyDescent="0.15">
      <c r="A3196" s="29"/>
      <c r="B3196" s="623"/>
      <c r="C3196" s="628"/>
      <c r="D3196" s="631"/>
      <c r="E3196" s="509"/>
      <c r="F3196" s="515" t="e">
        <f>IF(#REF!="","",#REF!)</f>
        <v>#REF!</v>
      </c>
      <c r="G3196" s="516"/>
      <c r="H3196" s="439" t="e">
        <f>IF(#REF!="","",#REF!)</f>
        <v>#REF!</v>
      </c>
      <c r="I3196" s="440"/>
      <c r="J3196" s="440"/>
      <c r="K3196" s="440"/>
      <c r="L3196" s="441" t="e">
        <f>IF(#REF!="","",#REF!)</f>
        <v>#REF!</v>
      </c>
      <c r="M3196" s="442"/>
      <c r="N3196" s="442"/>
      <c r="O3196" s="443" t="e">
        <f>SUM($L3196:$N3198)</f>
        <v>#REF!</v>
      </c>
      <c r="P3196" s="444"/>
      <c r="Q3196" s="513"/>
      <c r="R3196" s="42" t="e">
        <f>IF(#REF!="","",#REF!)</f>
        <v>#REF!</v>
      </c>
      <c r="S3196" s="40" t="e">
        <f>IF(#REF!="","",#REF!)</f>
        <v>#REF!</v>
      </c>
      <c r="T3196" s="617" t="e">
        <f>SUM($S3196:$S3198)</f>
        <v>#REF!</v>
      </c>
      <c r="U3196" s="416"/>
      <c r="V3196" s="666"/>
      <c r="W3196" s="565"/>
      <c r="X3196" s="23" t="e">
        <f>IF(OR(Y3196=2,Z3196=2,AB3196=2,AC3196=2),"入力不備あり","")</f>
        <v>#REF!</v>
      </c>
      <c r="Y3196" s="41" t="e">
        <f>IF(AND(F3196="",H3196="",L3196=""),"",IF(AND(F3196&lt;&gt;"",F3196&gt;0,L3196&lt;&gt;"",L3196&gt;0,H3196="○"),"",2))</f>
        <v>#REF!</v>
      </c>
      <c r="Z3196" s="41" t="e">
        <f>IF(AND(R3196="",S3196=""),"",IF(AND(R3196&gt;0,R3196&lt;&gt;"",S3196&gt;0,S3196&lt;&gt;""),"",2))</f>
        <v>#REF!</v>
      </c>
      <c r="AA3196" s="30"/>
      <c r="AB3196" s="7" t="e">
        <f>IF(AND(O3196=0,#REF!=0),"",IF(O3196=#REF!,1,2))</f>
        <v>#REF!</v>
      </c>
      <c r="AC3196" s="7" t="e">
        <f>IF(AND(T3196=0,#REF!=0),"",IF(T3196=#REF!,1,2))</f>
        <v>#REF!</v>
      </c>
    </row>
    <row r="3197" spans="1:30" s="7" customFormat="1" ht="15" customHeight="1" x14ac:dyDescent="0.15">
      <c r="A3197" s="29"/>
      <c r="B3197" s="623"/>
      <c r="C3197" s="628"/>
      <c r="D3197" s="631"/>
      <c r="E3197" s="509"/>
      <c r="F3197" s="500" t="e">
        <f>IF(#REF!="","",#REF!)</f>
        <v>#REF!</v>
      </c>
      <c r="G3197" s="501"/>
      <c r="H3197" s="448" t="e">
        <f>IF(#REF!="","",#REF!)</f>
        <v>#REF!</v>
      </c>
      <c r="I3197" s="449"/>
      <c r="J3197" s="449"/>
      <c r="K3197" s="449"/>
      <c r="L3197" s="450" t="e">
        <f>IF(#REF!="","",#REF!)</f>
        <v>#REF!</v>
      </c>
      <c r="M3197" s="451"/>
      <c r="N3197" s="451"/>
      <c r="O3197" s="445"/>
      <c r="P3197" s="444"/>
      <c r="Q3197" s="513"/>
      <c r="R3197" s="42" t="e">
        <f>IF(#REF!="","",#REF!)</f>
        <v>#REF!</v>
      </c>
      <c r="S3197" s="40" t="e">
        <f>IF(#REF!="","",#REF!)</f>
        <v>#REF!</v>
      </c>
      <c r="T3197" s="618"/>
      <c r="U3197" s="416"/>
      <c r="V3197" s="666"/>
      <c r="W3197" s="565"/>
      <c r="X3197" s="23" t="e">
        <f>IF(OR(Y3197=2,Z3197=2),"入力不備あり","")</f>
        <v>#REF!</v>
      </c>
      <c r="Y3197" s="41" t="e">
        <f>IF(AND(F3197="",H3197="",L3197=""),"",IF(AND(F3197&lt;&gt;"",F3197&gt;0,L3197&lt;&gt;"",L3197&gt;0,H3197="○"),"",2))</f>
        <v>#REF!</v>
      </c>
      <c r="Z3197" s="41" t="e">
        <f t="shared" ref="Z3197:Z3198" si="560">IF(AND(R3197="",S3197=""),"",IF(AND(R3197&gt;0,R3197&lt;&gt;"",S3197&gt;0,S3197&lt;&gt;""),"",2))</f>
        <v>#REF!</v>
      </c>
      <c r="AA3197" s="30"/>
    </row>
    <row r="3198" spans="1:30" s="7" customFormat="1" ht="15" customHeight="1" thickBot="1" x14ac:dyDescent="0.2">
      <c r="A3198" s="29"/>
      <c r="B3198" s="623"/>
      <c r="C3198" s="628"/>
      <c r="D3198" s="631"/>
      <c r="E3198" s="615"/>
      <c r="F3198" s="620" t="e">
        <f>IF(#REF!="","",#REF!)</f>
        <v>#REF!</v>
      </c>
      <c r="G3198" s="621"/>
      <c r="H3198" s="640" t="e">
        <f>IF(#REF!="","",#REF!)</f>
        <v>#REF!</v>
      </c>
      <c r="I3198" s="641"/>
      <c r="J3198" s="641"/>
      <c r="K3198" s="641"/>
      <c r="L3198" s="642" t="e">
        <f>IF(#REF!="","",#REF!)</f>
        <v>#REF!</v>
      </c>
      <c r="M3198" s="643"/>
      <c r="N3198" s="643"/>
      <c r="O3198" s="663"/>
      <c r="P3198" s="664"/>
      <c r="Q3198" s="616"/>
      <c r="R3198" s="59" t="e">
        <f>IF(#REF!="","",#REF!)</f>
        <v>#REF!</v>
      </c>
      <c r="S3198" s="60" t="e">
        <f>IF(#REF!="","",#REF!)</f>
        <v>#REF!</v>
      </c>
      <c r="T3198" s="619"/>
      <c r="U3198" s="416"/>
      <c r="V3198" s="666"/>
      <c r="W3198" s="565"/>
      <c r="X3198" s="23" t="e">
        <f>IF(OR(Y3198=2,Z3198=2),"入力不備あり","")</f>
        <v>#REF!</v>
      </c>
      <c r="Y3198" s="41" t="e">
        <f>IF(AND(F3198="",H3198="",L3198=""),"",IF(AND(F3198&lt;&gt;"",F3198&gt;0,L3198&lt;&gt;"",L3198&gt;0,H3198="○"),"",2))</f>
        <v>#REF!</v>
      </c>
      <c r="Z3198" s="41" t="e">
        <f t="shared" si="560"/>
        <v>#REF!</v>
      </c>
      <c r="AA3198" s="30"/>
    </row>
    <row r="3199" spans="1:30" s="7" customFormat="1" ht="27.6" customHeight="1" x14ac:dyDescent="0.15">
      <c r="A3199" s="320"/>
      <c r="B3199" s="624"/>
      <c r="C3199" s="326" t="s">
        <v>215</v>
      </c>
      <c r="D3199" s="327"/>
      <c r="E3199" s="608" t="e">
        <f>IF(#REF!="","",#REF!)</f>
        <v>#REF!</v>
      </c>
      <c r="F3199" s="609"/>
      <c r="G3199" s="609"/>
      <c r="H3199" s="609"/>
      <c r="I3199" s="609"/>
      <c r="J3199" s="609"/>
      <c r="K3199" s="609"/>
      <c r="L3199" s="609"/>
      <c r="M3199" s="609"/>
      <c r="N3199" s="609"/>
      <c r="O3199" s="609"/>
      <c r="P3199" s="609"/>
      <c r="Q3199" s="609"/>
      <c r="R3199" s="609"/>
      <c r="S3199" s="609"/>
      <c r="T3199" s="609"/>
      <c r="U3199" s="609"/>
      <c r="V3199" s="609"/>
      <c r="W3199" s="610"/>
    </row>
    <row r="3200" spans="1:30" s="7" customFormat="1" ht="27.6" customHeight="1" thickBot="1" x14ac:dyDescent="0.2">
      <c r="A3200" s="320"/>
      <c r="B3200" s="624"/>
      <c r="C3200" s="326" t="s">
        <v>216</v>
      </c>
      <c r="D3200" s="327"/>
      <c r="E3200" s="608" t="e">
        <f>IF(#REF!="","",#REF!)</f>
        <v>#REF!</v>
      </c>
      <c r="F3200" s="609"/>
      <c r="G3200" s="609"/>
      <c r="H3200" s="609"/>
      <c r="I3200" s="609"/>
      <c r="J3200" s="609"/>
      <c r="K3200" s="609"/>
      <c r="L3200" s="609"/>
      <c r="M3200" s="609"/>
      <c r="N3200" s="609"/>
      <c r="O3200" s="609"/>
      <c r="P3200" s="609"/>
      <c r="Q3200" s="609"/>
      <c r="R3200" s="611"/>
      <c r="S3200" s="611"/>
      <c r="T3200" s="611"/>
      <c r="U3200" s="611"/>
      <c r="V3200" s="611"/>
      <c r="W3200" s="612"/>
    </row>
    <row r="3201" spans="1:33" s="7" customFormat="1" ht="18.600000000000001" customHeight="1" x14ac:dyDescent="0.15">
      <c r="A3201" s="320"/>
      <c r="B3201" s="624"/>
      <c r="C3201" s="332" t="s">
        <v>217</v>
      </c>
      <c r="D3201" s="333"/>
      <c r="E3201" s="333"/>
      <c r="F3201" s="334"/>
      <c r="G3201" s="377" t="s">
        <v>218</v>
      </c>
      <c r="H3201" s="378"/>
      <c r="I3201" s="378"/>
      <c r="J3201" s="378"/>
      <c r="K3201" s="378"/>
      <c r="L3201" s="378"/>
      <c r="M3201" s="378"/>
      <c r="N3201" s="378"/>
      <c r="O3201" s="378"/>
      <c r="P3201" s="378"/>
      <c r="Q3201" s="378"/>
      <c r="R3201" s="389" t="e">
        <f>IF(X3201&lt;&gt;"","","【入力内容確認欄】以下を確認し【作業用】事業計画書(間接)シートを修正願います。")</f>
        <v>#REF!</v>
      </c>
      <c r="S3201" s="632"/>
      <c r="T3201" s="632"/>
      <c r="U3201" s="632"/>
      <c r="V3201" s="632"/>
      <c r="W3201" s="633"/>
      <c r="X3201" s="68" t="e">
        <f>IF(AND(R3204="",R3205="",R3206="",R3207="",R3208="",R3209=""),"左の市区町村に係る入力が完了しました。今一度、記載内容をご確認ください。","")</f>
        <v>#REF!</v>
      </c>
    </row>
    <row r="3202" spans="1:33" s="7" customFormat="1" ht="9" customHeight="1" x14ac:dyDescent="0.15">
      <c r="A3202" s="320"/>
      <c r="B3202" s="624"/>
      <c r="C3202" s="335"/>
      <c r="D3202" s="336"/>
      <c r="E3202" s="336"/>
      <c r="F3202" s="337"/>
      <c r="G3202" s="379"/>
      <c r="H3202" s="380"/>
      <c r="I3202" s="380"/>
      <c r="J3202" s="380"/>
      <c r="K3202" s="380"/>
      <c r="L3202" s="380"/>
      <c r="M3202" s="380"/>
      <c r="N3202" s="380"/>
      <c r="O3202" s="380"/>
      <c r="P3202" s="380"/>
      <c r="Q3202" s="380"/>
      <c r="R3202" s="634"/>
      <c r="S3202" s="635"/>
      <c r="T3202" s="635"/>
      <c r="U3202" s="635"/>
      <c r="V3202" s="635"/>
      <c r="W3202" s="636"/>
    </row>
    <row r="3203" spans="1:33" s="7" customFormat="1" ht="9" customHeight="1" thickBot="1" x14ac:dyDescent="0.2">
      <c r="A3203" s="320"/>
      <c r="B3203" s="624"/>
      <c r="C3203" s="335"/>
      <c r="D3203" s="336"/>
      <c r="E3203" s="336"/>
      <c r="F3203" s="337"/>
      <c r="G3203" s="381"/>
      <c r="H3203" s="382"/>
      <c r="I3203" s="382"/>
      <c r="J3203" s="382"/>
      <c r="K3203" s="382"/>
      <c r="L3203" s="382"/>
      <c r="M3203" s="382"/>
      <c r="N3203" s="382"/>
      <c r="O3203" s="382"/>
      <c r="P3203" s="382"/>
      <c r="Q3203" s="382"/>
      <c r="R3203" s="637"/>
      <c r="S3203" s="638"/>
      <c r="T3203" s="638"/>
      <c r="U3203" s="638"/>
      <c r="V3203" s="638"/>
      <c r="W3203" s="639"/>
    </row>
    <row r="3204" spans="1:33" s="7" customFormat="1" ht="17.45" customHeight="1" x14ac:dyDescent="0.15">
      <c r="A3204" s="320"/>
      <c r="B3204" s="624"/>
      <c r="C3204" s="335"/>
      <c r="D3204" s="336"/>
      <c r="E3204" s="336"/>
      <c r="F3204" s="337"/>
      <c r="G3204" s="398" t="e">
        <f>IF(#REF!="","",#REF!)</f>
        <v>#REF!</v>
      </c>
      <c r="H3204" s="399"/>
      <c r="I3204" s="399"/>
      <c r="J3204" s="399"/>
      <c r="K3204" s="399"/>
      <c r="L3204" s="399"/>
      <c r="M3204" s="399"/>
      <c r="N3204" s="399"/>
      <c r="O3204" s="399"/>
      <c r="P3204" s="399"/>
      <c r="Q3204" s="399"/>
      <c r="R3204" s="646" t="e" cm="1">
        <f t="array" ref="R3204">IF(AND(X3173:X3198="",A3175:A3198=""),"","・報酬・期末勤勉手当・交通費・合計額・都道府県/国の補助金額のいずれかに不備あり。")</f>
        <v>#REF!</v>
      </c>
      <c r="S3204" s="647"/>
      <c r="T3204" s="647"/>
      <c r="U3204" s="647"/>
      <c r="V3204" s="647"/>
      <c r="W3204" s="648"/>
    </row>
    <row r="3205" spans="1:33" s="7" customFormat="1" ht="17.45" customHeight="1" x14ac:dyDescent="0.15">
      <c r="A3205" s="320"/>
      <c r="B3205" s="624"/>
      <c r="C3205" s="335"/>
      <c r="D3205" s="336"/>
      <c r="E3205" s="336"/>
      <c r="F3205" s="337"/>
      <c r="G3205" s="374" t="s">
        <v>219</v>
      </c>
      <c r="H3205" s="388"/>
      <c r="I3205" s="388"/>
      <c r="J3205" s="388"/>
      <c r="K3205" s="388"/>
      <c r="L3205" s="388"/>
      <c r="M3205" s="388"/>
      <c r="N3205" s="388"/>
      <c r="O3205" s="388"/>
      <c r="P3205" s="388"/>
      <c r="Q3205" s="388"/>
      <c r="R3205" s="367" t="str">
        <f>IF(A3171="市町村名×","・【C列】市区町村名：未入力または不備あり。","")</f>
        <v>・【C列】市区町村名：未入力または不備あり。</v>
      </c>
      <c r="S3205" s="644"/>
      <c r="T3205" s="644"/>
      <c r="U3205" s="644"/>
      <c r="V3205" s="644"/>
      <c r="W3205" s="645"/>
    </row>
    <row r="3206" spans="1:33" s="7" customFormat="1" ht="17.45" customHeight="1" x14ac:dyDescent="0.15">
      <c r="A3206" s="320"/>
      <c r="B3206" s="624"/>
      <c r="C3206" s="338"/>
      <c r="D3206" s="339"/>
      <c r="E3206" s="339"/>
      <c r="F3206" s="340"/>
      <c r="G3206" s="364" t="e">
        <f>IF(#REF!="","",#REF!)</f>
        <v>#REF!</v>
      </c>
      <c r="H3206" s="365"/>
      <c r="I3206" s="365"/>
      <c r="J3206" s="366"/>
      <c r="K3206" s="366"/>
      <c r="L3206" s="366"/>
      <c r="M3206" s="366"/>
      <c r="N3206" s="366"/>
      <c r="O3206" s="366"/>
      <c r="P3206" s="366"/>
      <c r="Q3206" s="366"/>
      <c r="R3206" s="367" t="e">
        <f>IF(OR(AF3175=2,NOT(AND(V3173&gt;0.3*U3173,V3173&lt;0.4*U3173,V3173&gt;=W3173))),"・【V列】都道府県補助額：未入力または不備あり。","")</f>
        <v>#REF!</v>
      </c>
      <c r="S3206" s="644"/>
      <c r="T3206" s="644"/>
      <c r="U3206" s="644"/>
      <c r="V3206" s="644"/>
      <c r="W3206" s="645"/>
    </row>
    <row r="3207" spans="1:33" s="7" customFormat="1" ht="17.45" customHeight="1" x14ac:dyDescent="0.15">
      <c r="A3207" s="320"/>
      <c r="B3207" s="624"/>
      <c r="C3207" s="348" t="s">
        <v>241</v>
      </c>
      <c r="D3207" s="349"/>
      <c r="E3207" s="349"/>
      <c r="F3207" s="350"/>
      <c r="G3207" s="372" t="s">
        <v>221</v>
      </c>
      <c r="H3207" s="373"/>
      <c r="I3207" s="373"/>
      <c r="J3207" s="372" t="s">
        <v>222</v>
      </c>
      <c r="K3207" s="373"/>
      <c r="L3207" s="373"/>
      <c r="M3207" s="373"/>
      <c r="N3207" s="374" t="s">
        <v>223</v>
      </c>
      <c r="O3207" s="366"/>
      <c r="P3207" s="366"/>
      <c r="Q3207" s="366"/>
      <c r="R3207" s="341" t="e">
        <f>IF(AND(W3173&lt;=U3173/3,MOD(W3173,1000)=0,NOT(W3173=0),AG3175=1),"","・【W列】国庫補助希望額に不備あり。")</f>
        <v>#REF!</v>
      </c>
      <c r="S3207" s="649"/>
      <c r="T3207" s="649"/>
      <c r="U3207" s="649"/>
      <c r="V3207" s="649"/>
      <c r="W3207" s="650"/>
    </row>
    <row r="3208" spans="1:33" s="7" customFormat="1" ht="17.45" customHeight="1" x14ac:dyDescent="0.15">
      <c r="A3208" s="320"/>
      <c r="B3208" s="624"/>
      <c r="C3208" s="370"/>
      <c r="D3208" s="371"/>
      <c r="E3208" s="371"/>
      <c r="F3208" s="371"/>
      <c r="G3208" s="364" t="e">
        <f>IF(#REF!="","",#REF!)</f>
        <v>#REF!</v>
      </c>
      <c r="H3208" s="375"/>
      <c r="I3208" s="376"/>
      <c r="J3208" s="364" t="e">
        <f>IF(#REF!="","",#REF!)</f>
        <v>#REF!</v>
      </c>
      <c r="K3208" s="375"/>
      <c r="L3208" s="375"/>
      <c r="M3208" s="376"/>
      <c r="N3208" s="364" t="e">
        <f>IF(#REF!="","",#REF!)</f>
        <v>#REF!</v>
      </c>
      <c r="O3208" s="375"/>
      <c r="P3208" s="375"/>
      <c r="Q3208" s="375"/>
      <c r="R3208" s="651" t="e">
        <f>IF(AND(SUM(F3196:G3198)&lt;=D3173,SUM(R3196:R3198)&lt;=D3173),"","・報酬の「配置人数」には年間を通じた配置予定人数を記載してください。(※１)及び記入例参照")</f>
        <v>#REF!</v>
      </c>
      <c r="S3208" s="652"/>
      <c r="T3208" s="652"/>
      <c r="U3208" s="652"/>
      <c r="V3208" s="652"/>
      <c r="W3208" s="653"/>
      <c r="X3208" s="31" t="str">
        <f>IF(AND(O3208="○",T3208="○"),"①か②の",IF(AND(O3208="―",T3208="―"),"エラー",""))</f>
        <v/>
      </c>
    </row>
    <row r="3209" spans="1:33" s="7" customFormat="1" ht="17.45" customHeight="1" x14ac:dyDescent="0.15">
      <c r="A3209" s="320"/>
      <c r="B3209" s="624"/>
      <c r="C3209" s="348" t="s">
        <v>224</v>
      </c>
      <c r="D3209" s="349"/>
      <c r="E3209" s="349"/>
      <c r="F3209" s="350"/>
      <c r="G3209" s="354" t="s">
        <v>225</v>
      </c>
      <c r="H3209" s="354"/>
      <c r="I3209" s="354"/>
      <c r="J3209" s="355" t="s">
        <v>242</v>
      </c>
      <c r="K3209" s="356"/>
      <c r="L3209" s="356"/>
      <c r="M3209" s="356"/>
      <c r="N3209" s="356"/>
      <c r="O3209" s="356"/>
      <c r="P3209" s="356"/>
      <c r="Q3209" s="356"/>
      <c r="R3209" s="651" t="e">
        <f>IF(AND(OR(COUNTIF(J3210,"①*"),COUNTIF(J3210,"②*")),AND(E3199&lt;&gt;"",E3200&lt;&gt;"",G3204="○",G3206="○",G3208="○",J3208="○",N3208="○",G3210="○")),"","・【成果目標】・【成果指標】・【部活動指導員について】・【支給要件の確認】・【部活動指導員の指導状況】・【地域連携・地域移行に資する取組】のいずれかに未入力箇所あり。")</f>
        <v>#REF!</v>
      </c>
      <c r="S3209" s="546"/>
      <c r="T3209" s="546"/>
      <c r="U3209" s="546"/>
      <c r="V3209" s="546"/>
      <c r="W3209" s="547"/>
    </row>
    <row r="3210" spans="1:33" s="7" customFormat="1" ht="26.45" customHeight="1" thickBot="1" x14ac:dyDescent="0.2">
      <c r="A3210" s="320"/>
      <c r="B3210" s="625"/>
      <c r="C3210" s="351"/>
      <c r="D3210" s="352"/>
      <c r="E3210" s="352"/>
      <c r="F3210" s="353"/>
      <c r="G3210" s="363" t="e">
        <f>IF(#REF!="","",#REF!)</f>
        <v>#REF!</v>
      </c>
      <c r="H3210" s="363"/>
      <c r="I3210" s="363"/>
      <c r="J3210" s="657" t="e">
        <f>IF(#REF!="","",#REF!)</f>
        <v>#REF!</v>
      </c>
      <c r="K3210" s="658"/>
      <c r="L3210" s="658"/>
      <c r="M3210" s="658"/>
      <c r="N3210" s="658"/>
      <c r="O3210" s="658"/>
      <c r="P3210" s="658"/>
      <c r="Q3210" s="658"/>
      <c r="R3210" s="654"/>
      <c r="S3210" s="655"/>
      <c r="T3210" s="655"/>
      <c r="U3210" s="655"/>
      <c r="V3210" s="655"/>
      <c r="W3210" s="656"/>
      <c r="X3210" s="31" t="str">
        <f>IF(AND(O3210="○",T3210="○"),"①か②の",IF(AND(O3210="―",T3210="―"),"エラー",""))</f>
        <v/>
      </c>
    </row>
    <row r="3211" spans="1:33" s="7" customFormat="1" ht="26.45" customHeight="1" x14ac:dyDescent="0.15">
      <c r="A3211" s="24" t="str">
        <f>IF(OR(COUNTIF(C3213,"*区"),COUNTIF(C3213,"*市"),COUNTIF(C3213,"*町"),COUNTIF(C3213,"*村"),COUNTIF(C3213,"*組合")),"○","市町村名×")</f>
        <v>市町村名×</v>
      </c>
      <c r="B3211" s="490" t="s">
        <v>106</v>
      </c>
      <c r="C3211" s="659" t="s">
        <v>236</v>
      </c>
      <c r="D3211" s="661" t="s">
        <v>237</v>
      </c>
      <c r="E3211" s="409" t="s">
        <v>191</v>
      </c>
      <c r="F3211" s="410"/>
      <c r="G3211" s="410"/>
      <c r="H3211" s="410"/>
      <c r="I3211" s="410"/>
      <c r="J3211" s="410"/>
      <c r="K3211" s="410"/>
      <c r="L3211" s="410"/>
      <c r="M3211" s="410"/>
      <c r="N3211" s="410"/>
      <c r="O3211" s="410"/>
      <c r="P3211" s="410"/>
      <c r="Q3211" s="410"/>
      <c r="R3211" s="410"/>
      <c r="S3211" s="410"/>
      <c r="T3211" s="410"/>
      <c r="U3211" s="492" t="s">
        <v>192</v>
      </c>
      <c r="V3211" s="492" t="s">
        <v>238</v>
      </c>
      <c r="W3211" s="517" t="s">
        <v>193</v>
      </c>
      <c r="X3211" s="25" t="e">
        <f>IF(OR(AF3215=2,NOT(AND(V3213&gt;0.3*U3213,V3213&lt;0.4*U3213,V3213&gt;=W3213))),"※３参照：【Ｕ列】都道府県補助額を確認してください","")</f>
        <v>#REF!</v>
      </c>
      <c r="Y3211" s="26"/>
    </row>
    <row r="3212" spans="1:33" s="7" customFormat="1" ht="21.6" customHeight="1" thickBot="1" x14ac:dyDescent="0.2">
      <c r="A3212" s="24" t="str">
        <f>IF(B3213="都道府県確認欄","No.不備","")</f>
        <v/>
      </c>
      <c r="B3212" s="491"/>
      <c r="C3212" s="660"/>
      <c r="D3212" s="662"/>
      <c r="E3212" s="411"/>
      <c r="F3212" s="412"/>
      <c r="G3212" s="412"/>
      <c r="H3212" s="412"/>
      <c r="I3212" s="412"/>
      <c r="J3212" s="412"/>
      <c r="K3212" s="412"/>
      <c r="L3212" s="412"/>
      <c r="M3212" s="412"/>
      <c r="N3212" s="412"/>
      <c r="O3212" s="412"/>
      <c r="P3212" s="412"/>
      <c r="Q3212" s="412"/>
      <c r="R3212" s="412"/>
      <c r="S3212" s="412"/>
      <c r="T3212" s="412"/>
      <c r="U3212" s="493"/>
      <c r="V3212" s="493"/>
      <c r="W3212" s="518"/>
      <c r="X3212" s="25" t="e">
        <f>IF(AND(W3213&lt;=U3213/3,MOD(W3213,1000)=0,NOT(W3213=0),AG3215=1),"","※３参照：【Ｖ列】国庫補助希望額を確認してください。")</f>
        <v>#REF!</v>
      </c>
      <c r="Y3212" s="26"/>
    </row>
    <row r="3213" spans="1:33" s="7" customFormat="1" ht="24" customHeight="1" x14ac:dyDescent="0.15">
      <c r="A3213" s="14"/>
      <c r="B3213" s="622" t="str">
        <f>IFERROR(IF(OR(COUNTIF(C3213,"*区"),COUNTIF(C3213,"*市"),COUNTIF(C3213,"*町"),COUNTIF(C3213,"*村"),COUNTIF(C3213,"*組合")),B3173+1,"－"),"都道府県確認欄")</f>
        <v>－</v>
      </c>
      <c r="C3213" s="626" t="e">
        <f>#REF!</f>
        <v>#REF!</v>
      </c>
      <c r="D3213" s="629" t="e">
        <f>SUM($F3215:$F3234)</f>
        <v>#REF!</v>
      </c>
      <c r="E3213" s="523" t="s">
        <v>194</v>
      </c>
      <c r="F3213" s="524" t="s">
        <v>195</v>
      </c>
      <c r="G3213" s="526" t="s">
        <v>196</v>
      </c>
      <c r="H3213" s="528" t="s">
        <v>197</v>
      </c>
      <c r="I3213" s="423" t="s">
        <v>198</v>
      </c>
      <c r="J3213" s="424"/>
      <c r="K3213" s="425"/>
      <c r="L3213" s="429" t="s">
        <v>100</v>
      </c>
      <c r="M3213" s="430"/>
      <c r="N3213" s="430"/>
      <c r="O3213" s="430"/>
      <c r="P3213" s="430"/>
      <c r="Q3213" s="430"/>
      <c r="R3213" s="430"/>
      <c r="S3213" s="431"/>
      <c r="T3213" s="413" t="s">
        <v>199</v>
      </c>
      <c r="U3213" s="415" t="e">
        <f>SUM($T3215,$O3236,$T3236)</f>
        <v>#REF!</v>
      </c>
      <c r="V3213" s="665" t="e">
        <f>#REF!</f>
        <v>#REF!</v>
      </c>
      <c r="W3213" s="667" t="e">
        <f>#REF!</f>
        <v>#REF!</v>
      </c>
      <c r="X3213" s="23" t="e">
        <f>IF(AND(AD3215=1,AE3215=1,AF3215=1,AG3215=1),"","入力不備あり")</f>
        <v>#REF!</v>
      </c>
      <c r="Y3213" s="26"/>
    </row>
    <row r="3214" spans="1:33" s="7" customFormat="1" ht="12.6" customHeight="1" thickBot="1" x14ac:dyDescent="0.2">
      <c r="A3214" s="14"/>
      <c r="B3214" s="623"/>
      <c r="C3214" s="627"/>
      <c r="D3214" s="630"/>
      <c r="E3214" s="523"/>
      <c r="F3214" s="525"/>
      <c r="G3214" s="527"/>
      <c r="H3214" s="529"/>
      <c r="I3214" s="426"/>
      <c r="J3214" s="427"/>
      <c r="K3214" s="428"/>
      <c r="L3214" s="432"/>
      <c r="M3214" s="432"/>
      <c r="N3214" s="432"/>
      <c r="O3214" s="432"/>
      <c r="P3214" s="432"/>
      <c r="Q3214" s="432"/>
      <c r="R3214" s="432"/>
      <c r="S3214" s="433"/>
      <c r="T3214" s="414"/>
      <c r="U3214" s="416"/>
      <c r="V3214" s="666"/>
      <c r="W3214" s="565"/>
      <c r="X3214" s="26"/>
      <c r="Y3214" s="7" t="s">
        <v>180</v>
      </c>
      <c r="Z3214" s="7" t="s">
        <v>200</v>
      </c>
      <c r="AA3214" s="7" t="s">
        <v>201</v>
      </c>
      <c r="AB3214" s="7" t="s">
        <v>202</v>
      </c>
      <c r="AD3214" s="7" t="s">
        <v>203</v>
      </c>
      <c r="AE3214" s="7" t="s">
        <v>107</v>
      </c>
      <c r="AF3214" s="7" t="s">
        <v>239</v>
      </c>
      <c r="AG3214" s="7" t="s">
        <v>204</v>
      </c>
    </row>
    <row r="3215" spans="1:33" s="7" customFormat="1" ht="17.45" customHeight="1" x14ac:dyDescent="0.15">
      <c r="A3215" s="27" t="e">
        <f>IF(AND(F3215&lt;&gt;"",G3215&lt;&gt;"",H3215&lt;&gt;"",I3215&lt;&gt;""),"","入力不備あり")</f>
        <v>#REF!</v>
      </c>
      <c r="B3215" s="623"/>
      <c r="C3215" s="628"/>
      <c r="D3215" s="631"/>
      <c r="E3215" s="523"/>
      <c r="F3215" s="47" t="e">
        <f>IF(#REF!="","",#REF!)</f>
        <v>#REF!</v>
      </c>
      <c r="G3215" s="49" t="e">
        <f>IF(#REF!="","",#REF!)</f>
        <v>#REF!</v>
      </c>
      <c r="H3215" s="54" t="e">
        <f>IF(#REF!="","",#REF!)</f>
        <v>#REF!</v>
      </c>
      <c r="I3215" s="385" t="str">
        <f>IFERROR(INT(G3215*H3215),"")</f>
        <v/>
      </c>
      <c r="J3215" s="386"/>
      <c r="K3215" s="387"/>
      <c r="L3215" s="613" t="e">
        <f>IF(#REF!="","",#REF!)</f>
        <v>#REF!</v>
      </c>
      <c r="M3215" s="613"/>
      <c r="N3215" s="613"/>
      <c r="O3215" s="613"/>
      <c r="P3215" s="613"/>
      <c r="Q3215" s="613"/>
      <c r="R3215" s="613"/>
      <c r="S3215" s="614"/>
      <c r="T3215" s="567">
        <f>SUM($I3215:$K3234)</f>
        <v>0</v>
      </c>
      <c r="U3215" s="416"/>
      <c r="V3215" s="666"/>
      <c r="W3215" s="565"/>
      <c r="X3215" s="23" t="e">
        <f>IF(AND(Y3215=1,Z3215=1,AA3215=1,AB3215=1,AD3215=1,AE3215=1,AF3215=1,AG3215=1),"","入力不備あり")</f>
        <v>#REF!</v>
      </c>
      <c r="Y3215" s="7">
        <f>IFERROR(IF(F3215="",2,IF(AND(F3215&gt;=1,(MOD(F3215,1)=0)),1,IF(AND(F3215=0,L3215&lt;&gt;""),1,2))),2)</f>
        <v>2</v>
      </c>
      <c r="Z3215" s="7" t="e">
        <f>IF(G3215="",2,IF(G3215&lt;=1600,1,2))</f>
        <v>#REF!</v>
      </c>
      <c r="AA3215" s="7" t="e">
        <f>IF(H3215="",2,IF(H3215&gt;=0,1,2))</f>
        <v>#REF!</v>
      </c>
      <c r="AB3215" s="7" t="e">
        <f>IF(I3215=#REF!,1,2)</f>
        <v>#REF!</v>
      </c>
      <c r="AD3215" s="7" t="e">
        <f>IF(T3215=#REF!,1,2)</f>
        <v>#REF!</v>
      </c>
      <c r="AE3215" s="7" t="e">
        <f>IF(U3213=#REF!,1,2)</f>
        <v>#REF!</v>
      </c>
      <c r="AF3215" s="7" t="e">
        <f>IF(V3213=0,2,IF(#REF!="",2,IF(V3213=#REF!,1,2)))</f>
        <v>#REF!</v>
      </c>
      <c r="AG3215" s="7" t="e">
        <f>IF(W3213=0,2,IF(W3213=#REF!,1,2))</f>
        <v>#REF!</v>
      </c>
    </row>
    <row r="3216" spans="1:33" s="7" customFormat="1" ht="17.45" customHeight="1" x14ac:dyDescent="0.15">
      <c r="A3216" s="27" t="e">
        <f>IF(AND(F3216="",G3216="",H3216="",I3216="",L3216=""),"",IF(AND(F3216&lt;&gt;"",G3216&lt;&gt;"",H3216&lt;&gt;"",I3216&lt;&gt;""),"","入力不備あり"))</f>
        <v>#REF!</v>
      </c>
      <c r="B3216" s="623"/>
      <c r="C3216" s="628"/>
      <c r="D3216" s="631"/>
      <c r="E3216" s="523"/>
      <c r="F3216" s="47" t="e">
        <f>IF(#REF!="","",#REF!)</f>
        <v>#REF!</v>
      </c>
      <c r="G3216" s="49" t="e">
        <f>IF(#REF!="","",#REF!)</f>
        <v>#REF!</v>
      </c>
      <c r="H3216" s="54" t="e">
        <f>IF(#REF!="","",#REF!)</f>
        <v>#REF!</v>
      </c>
      <c r="I3216" s="385" t="str">
        <f>IFERROR(INT(G3216*H3216),"")</f>
        <v/>
      </c>
      <c r="J3216" s="386"/>
      <c r="K3216" s="387"/>
      <c r="L3216" s="613" t="e">
        <f>IF(#REF!="","",#REF!)</f>
        <v>#REF!</v>
      </c>
      <c r="M3216" s="613"/>
      <c r="N3216" s="613"/>
      <c r="O3216" s="613"/>
      <c r="P3216" s="613"/>
      <c r="Q3216" s="613"/>
      <c r="R3216" s="613"/>
      <c r="S3216" s="614"/>
      <c r="T3216" s="567"/>
      <c r="U3216" s="416"/>
      <c r="V3216" s="666"/>
      <c r="W3216" s="565"/>
      <c r="X3216" s="23" t="e">
        <f>IF(AND(Y3216=3,Z3216=3,AA3216=3),"",IF(AND(Y3216=1,Z3216=1,AA3216=1,AB3216=1),"","入力不備あり"))</f>
        <v>#REF!</v>
      </c>
      <c r="Y3216" s="7">
        <f>IFERROR(IF(F3216="",3,IF(AND(F3216&gt;=1,(MOD(F3216,1)=0)),1,IF(AND(F3216=0,L3216&lt;&gt;""),1,2))),2)</f>
        <v>2</v>
      </c>
      <c r="Z3216" s="7" t="e">
        <f>IF(G3216="",3,IF(G3216&lt;=1600,1,2))</f>
        <v>#REF!</v>
      </c>
      <c r="AA3216" s="7" t="e">
        <f>IF(H3216="",3,IF(H3216&gt;=0,1,2))</f>
        <v>#REF!</v>
      </c>
      <c r="AB3216" s="7" t="e">
        <f>IF(I3216=#REF!,1,2)</f>
        <v>#REF!</v>
      </c>
    </row>
    <row r="3217" spans="1:28" s="7" customFormat="1" ht="17.45" customHeight="1" x14ac:dyDescent="0.15">
      <c r="A3217" s="27" t="e">
        <f>IF(AND(F3217="",G3217="",H3217="",I3217="",L3217=""),"",IF(AND(F3217&lt;&gt;"",G3217&lt;&gt;"",H3217&lt;&gt;"",I3217&lt;&gt;""),"","入力不備あり"))</f>
        <v>#REF!</v>
      </c>
      <c r="B3217" s="623"/>
      <c r="C3217" s="628"/>
      <c r="D3217" s="631"/>
      <c r="E3217" s="523"/>
      <c r="F3217" s="47" t="e">
        <f>IF(#REF!="","",#REF!)</f>
        <v>#REF!</v>
      </c>
      <c r="G3217" s="49" t="e">
        <f>IF(#REF!="","",#REF!)</f>
        <v>#REF!</v>
      </c>
      <c r="H3217" s="54" t="e">
        <f>IF(#REF!="","",#REF!)</f>
        <v>#REF!</v>
      </c>
      <c r="I3217" s="385" t="str">
        <f t="shared" ref="I3217:I3234" si="561">IFERROR(INT(G3217*H3217),"")</f>
        <v/>
      </c>
      <c r="J3217" s="386"/>
      <c r="K3217" s="387"/>
      <c r="L3217" s="613" t="e">
        <f>IF(#REF!="","",#REF!)</f>
        <v>#REF!</v>
      </c>
      <c r="M3217" s="613"/>
      <c r="N3217" s="613"/>
      <c r="O3217" s="613"/>
      <c r="P3217" s="613"/>
      <c r="Q3217" s="613"/>
      <c r="R3217" s="613"/>
      <c r="S3217" s="614"/>
      <c r="T3217" s="567"/>
      <c r="U3217" s="416"/>
      <c r="V3217" s="666"/>
      <c r="W3217" s="565"/>
      <c r="X3217" s="23" t="e">
        <f t="shared" ref="X3217:X3234" si="562">IF(AND(Y3217=3,Z3217=3,AA3217=3),"",IF(AND(Y3217=1,Z3217=1,AA3217=1,AB3217=1),"","入力不備あり"))</f>
        <v>#REF!</v>
      </c>
      <c r="Y3217" s="7">
        <f t="shared" ref="Y3217:Y3234" si="563">IFERROR(IF(F3217="",3,IF(AND(F3217&gt;=1,(MOD(F3217,1)=0)),1,IF(AND(F3217=0,L3217&lt;&gt;""),1,2))),2)</f>
        <v>2</v>
      </c>
      <c r="Z3217" s="7" t="e">
        <f t="shared" ref="Z3217:Z3234" si="564">IF(G3217="",3,IF(G3217&lt;=1600,1,2))</f>
        <v>#REF!</v>
      </c>
      <c r="AA3217" s="7" t="e">
        <f t="shared" ref="AA3217:AA3234" si="565">IF(H3217="",3,IF(H3217&gt;=0,1,2))</f>
        <v>#REF!</v>
      </c>
      <c r="AB3217" s="7" t="e">
        <f>IF(I3217=#REF!,1,2)</f>
        <v>#REF!</v>
      </c>
    </row>
    <row r="3218" spans="1:28" s="7" customFormat="1" ht="17.45" customHeight="1" x14ac:dyDescent="0.15">
      <c r="A3218" s="27" t="e">
        <f t="shared" ref="A3218:A3234" si="566">IF(AND(F3218="",G3218="",H3218="",I3218="",L3218=""),"",IF(AND(F3218&lt;&gt;"",G3218&lt;&gt;"",H3218&lt;&gt;"",I3218&lt;&gt;""),"","入力不備あり"))</f>
        <v>#REF!</v>
      </c>
      <c r="B3218" s="623"/>
      <c r="C3218" s="628"/>
      <c r="D3218" s="631"/>
      <c r="E3218" s="523"/>
      <c r="F3218" s="47" t="e">
        <f>IF(#REF!="","",#REF!)</f>
        <v>#REF!</v>
      </c>
      <c r="G3218" s="49" t="e">
        <f>IF(#REF!="","",#REF!)</f>
        <v>#REF!</v>
      </c>
      <c r="H3218" s="54" t="e">
        <f>IF(#REF!="","",#REF!)</f>
        <v>#REF!</v>
      </c>
      <c r="I3218" s="385" t="str">
        <f t="shared" si="561"/>
        <v/>
      </c>
      <c r="J3218" s="386"/>
      <c r="K3218" s="387"/>
      <c r="L3218" s="613" t="e">
        <f>IF(#REF!="","",#REF!)</f>
        <v>#REF!</v>
      </c>
      <c r="M3218" s="613"/>
      <c r="N3218" s="613"/>
      <c r="O3218" s="613"/>
      <c r="P3218" s="613"/>
      <c r="Q3218" s="613"/>
      <c r="R3218" s="613"/>
      <c r="S3218" s="614"/>
      <c r="T3218" s="567"/>
      <c r="U3218" s="416"/>
      <c r="V3218" s="666"/>
      <c r="W3218" s="565"/>
      <c r="X3218" s="23" t="e">
        <f t="shared" si="562"/>
        <v>#REF!</v>
      </c>
      <c r="Y3218" s="7">
        <f t="shared" si="563"/>
        <v>2</v>
      </c>
      <c r="Z3218" s="7" t="e">
        <f t="shared" si="564"/>
        <v>#REF!</v>
      </c>
      <c r="AA3218" s="7" t="e">
        <f t="shared" si="565"/>
        <v>#REF!</v>
      </c>
      <c r="AB3218" s="7" t="e">
        <f>IF(I3218=#REF!,1,2)</f>
        <v>#REF!</v>
      </c>
    </row>
    <row r="3219" spans="1:28" s="7" customFormat="1" ht="17.45" customHeight="1" x14ac:dyDescent="0.15">
      <c r="A3219" s="27" t="e">
        <f t="shared" si="566"/>
        <v>#REF!</v>
      </c>
      <c r="B3219" s="623"/>
      <c r="C3219" s="628"/>
      <c r="D3219" s="631"/>
      <c r="E3219" s="523"/>
      <c r="F3219" s="47" t="e">
        <f>IF(#REF!="","",#REF!)</f>
        <v>#REF!</v>
      </c>
      <c r="G3219" s="49" t="e">
        <f>IF(#REF!="","",#REF!)</f>
        <v>#REF!</v>
      </c>
      <c r="H3219" s="54" t="e">
        <f>IF(#REF!="","",#REF!)</f>
        <v>#REF!</v>
      </c>
      <c r="I3219" s="385" t="str">
        <f t="shared" si="561"/>
        <v/>
      </c>
      <c r="J3219" s="386"/>
      <c r="K3219" s="387"/>
      <c r="L3219" s="613" t="e">
        <f>IF(#REF!="","",#REF!)</f>
        <v>#REF!</v>
      </c>
      <c r="M3219" s="613"/>
      <c r="N3219" s="613"/>
      <c r="O3219" s="613"/>
      <c r="P3219" s="613"/>
      <c r="Q3219" s="613"/>
      <c r="R3219" s="613"/>
      <c r="S3219" s="614"/>
      <c r="T3219" s="567"/>
      <c r="U3219" s="416"/>
      <c r="V3219" s="666"/>
      <c r="W3219" s="565"/>
      <c r="X3219" s="23" t="e">
        <f t="shared" si="562"/>
        <v>#REF!</v>
      </c>
      <c r="Y3219" s="7">
        <f t="shared" si="563"/>
        <v>2</v>
      </c>
      <c r="Z3219" s="7" t="e">
        <f t="shared" si="564"/>
        <v>#REF!</v>
      </c>
      <c r="AA3219" s="7" t="e">
        <f t="shared" si="565"/>
        <v>#REF!</v>
      </c>
      <c r="AB3219" s="7" t="e">
        <f>IF(I3219=#REF!,1,2)</f>
        <v>#REF!</v>
      </c>
    </row>
    <row r="3220" spans="1:28" s="7" customFormat="1" ht="17.45" customHeight="1" x14ac:dyDescent="0.15">
      <c r="A3220" s="27" t="e">
        <f t="shared" si="566"/>
        <v>#REF!</v>
      </c>
      <c r="B3220" s="623"/>
      <c r="C3220" s="628"/>
      <c r="D3220" s="631"/>
      <c r="E3220" s="523"/>
      <c r="F3220" s="47" t="e">
        <f>IF(#REF!="","",#REF!)</f>
        <v>#REF!</v>
      </c>
      <c r="G3220" s="49" t="e">
        <f>IF(#REF!="","",#REF!)</f>
        <v>#REF!</v>
      </c>
      <c r="H3220" s="54" t="e">
        <f>IF(#REF!="","",#REF!)</f>
        <v>#REF!</v>
      </c>
      <c r="I3220" s="385" t="str">
        <f t="shared" si="561"/>
        <v/>
      </c>
      <c r="J3220" s="386"/>
      <c r="K3220" s="387"/>
      <c r="L3220" s="613" t="e">
        <f>IF(#REF!="","",#REF!)</f>
        <v>#REF!</v>
      </c>
      <c r="M3220" s="613"/>
      <c r="N3220" s="613"/>
      <c r="O3220" s="613"/>
      <c r="P3220" s="613"/>
      <c r="Q3220" s="613"/>
      <c r="R3220" s="613"/>
      <c r="S3220" s="614"/>
      <c r="T3220" s="567"/>
      <c r="U3220" s="416"/>
      <c r="V3220" s="666"/>
      <c r="W3220" s="565"/>
      <c r="X3220" s="23" t="e">
        <f t="shared" si="562"/>
        <v>#REF!</v>
      </c>
      <c r="Y3220" s="7">
        <f t="shared" si="563"/>
        <v>2</v>
      </c>
      <c r="Z3220" s="7" t="e">
        <f t="shared" si="564"/>
        <v>#REF!</v>
      </c>
      <c r="AA3220" s="7" t="e">
        <f t="shared" si="565"/>
        <v>#REF!</v>
      </c>
      <c r="AB3220" s="7" t="e">
        <f>IF(I3220=#REF!,1,2)</f>
        <v>#REF!</v>
      </c>
    </row>
    <row r="3221" spans="1:28" s="7" customFormat="1" ht="17.45" customHeight="1" x14ac:dyDescent="0.15">
      <c r="A3221" s="27" t="e">
        <f t="shared" si="566"/>
        <v>#REF!</v>
      </c>
      <c r="B3221" s="623"/>
      <c r="C3221" s="628"/>
      <c r="D3221" s="631"/>
      <c r="E3221" s="523"/>
      <c r="F3221" s="47" t="e">
        <f>IF(#REF!="","",#REF!)</f>
        <v>#REF!</v>
      </c>
      <c r="G3221" s="49" t="e">
        <f>IF(#REF!="","",#REF!)</f>
        <v>#REF!</v>
      </c>
      <c r="H3221" s="54" t="e">
        <f>IF(#REF!="","",#REF!)</f>
        <v>#REF!</v>
      </c>
      <c r="I3221" s="385" t="str">
        <f t="shared" si="561"/>
        <v/>
      </c>
      <c r="J3221" s="386"/>
      <c r="K3221" s="387"/>
      <c r="L3221" s="613" t="e">
        <f>IF(#REF!="","",#REF!)</f>
        <v>#REF!</v>
      </c>
      <c r="M3221" s="613"/>
      <c r="N3221" s="613"/>
      <c r="O3221" s="613"/>
      <c r="P3221" s="613"/>
      <c r="Q3221" s="613"/>
      <c r="R3221" s="613"/>
      <c r="S3221" s="614"/>
      <c r="T3221" s="567"/>
      <c r="U3221" s="416"/>
      <c r="V3221" s="666"/>
      <c r="W3221" s="565"/>
      <c r="X3221" s="23" t="e">
        <f t="shared" si="562"/>
        <v>#REF!</v>
      </c>
      <c r="Y3221" s="7">
        <f t="shared" si="563"/>
        <v>2</v>
      </c>
      <c r="Z3221" s="7" t="e">
        <f t="shared" si="564"/>
        <v>#REF!</v>
      </c>
      <c r="AA3221" s="7" t="e">
        <f t="shared" si="565"/>
        <v>#REF!</v>
      </c>
      <c r="AB3221" s="7" t="e">
        <f>IF(I3221=#REF!,1,2)</f>
        <v>#REF!</v>
      </c>
    </row>
    <row r="3222" spans="1:28" s="7" customFormat="1" ht="17.45" customHeight="1" x14ac:dyDescent="0.15">
      <c r="A3222" s="27" t="e">
        <f t="shared" si="566"/>
        <v>#REF!</v>
      </c>
      <c r="B3222" s="623"/>
      <c r="C3222" s="628"/>
      <c r="D3222" s="631"/>
      <c r="E3222" s="523"/>
      <c r="F3222" s="47" t="e">
        <f>IF(#REF!="","",#REF!)</f>
        <v>#REF!</v>
      </c>
      <c r="G3222" s="49" t="e">
        <f>IF(#REF!="","",#REF!)</f>
        <v>#REF!</v>
      </c>
      <c r="H3222" s="54" t="e">
        <f>IF(#REF!="","",#REF!)</f>
        <v>#REF!</v>
      </c>
      <c r="I3222" s="385" t="str">
        <f t="shared" si="561"/>
        <v/>
      </c>
      <c r="J3222" s="386"/>
      <c r="K3222" s="387"/>
      <c r="L3222" s="613" t="e">
        <f>IF(#REF!="","",#REF!)</f>
        <v>#REF!</v>
      </c>
      <c r="M3222" s="613"/>
      <c r="N3222" s="613"/>
      <c r="O3222" s="613"/>
      <c r="P3222" s="613"/>
      <c r="Q3222" s="613"/>
      <c r="R3222" s="613"/>
      <c r="S3222" s="614"/>
      <c r="T3222" s="567"/>
      <c r="U3222" s="416"/>
      <c r="V3222" s="666"/>
      <c r="W3222" s="565"/>
      <c r="X3222" s="23" t="e">
        <f t="shared" si="562"/>
        <v>#REF!</v>
      </c>
      <c r="Y3222" s="7">
        <f t="shared" si="563"/>
        <v>2</v>
      </c>
      <c r="Z3222" s="7" t="e">
        <f t="shared" si="564"/>
        <v>#REF!</v>
      </c>
      <c r="AA3222" s="7" t="e">
        <f t="shared" si="565"/>
        <v>#REF!</v>
      </c>
      <c r="AB3222" s="7" t="e">
        <f>IF(I3222=#REF!,1,2)</f>
        <v>#REF!</v>
      </c>
    </row>
    <row r="3223" spans="1:28" s="7" customFormat="1" ht="17.45" customHeight="1" x14ac:dyDescent="0.15">
      <c r="A3223" s="27" t="e">
        <f t="shared" si="566"/>
        <v>#REF!</v>
      </c>
      <c r="B3223" s="623"/>
      <c r="C3223" s="628"/>
      <c r="D3223" s="631"/>
      <c r="E3223" s="523"/>
      <c r="F3223" s="47" t="e">
        <f>IF(#REF!="","",#REF!)</f>
        <v>#REF!</v>
      </c>
      <c r="G3223" s="49" t="e">
        <f>IF(#REF!="","",#REF!)</f>
        <v>#REF!</v>
      </c>
      <c r="H3223" s="54" t="e">
        <f>IF(#REF!="","",#REF!)</f>
        <v>#REF!</v>
      </c>
      <c r="I3223" s="385" t="str">
        <f t="shared" si="561"/>
        <v/>
      </c>
      <c r="J3223" s="386"/>
      <c r="K3223" s="387"/>
      <c r="L3223" s="613" t="e">
        <f>IF(#REF!="","",#REF!)</f>
        <v>#REF!</v>
      </c>
      <c r="M3223" s="613"/>
      <c r="N3223" s="613"/>
      <c r="O3223" s="613"/>
      <c r="P3223" s="613"/>
      <c r="Q3223" s="613"/>
      <c r="R3223" s="613"/>
      <c r="S3223" s="614"/>
      <c r="T3223" s="567"/>
      <c r="U3223" s="416"/>
      <c r="V3223" s="666"/>
      <c r="W3223" s="565"/>
      <c r="X3223" s="23" t="e">
        <f t="shared" si="562"/>
        <v>#REF!</v>
      </c>
      <c r="Y3223" s="7">
        <f t="shared" si="563"/>
        <v>2</v>
      </c>
      <c r="Z3223" s="7" t="e">
        <f t="shared" si="564"/>
        <v>#REF!</v>
      </c>
      <c r="AA3223" s="7" t="e">
        <f t="shared" si="565"/>
        <v>#REF!</v>
      </c>
      <c r="AB3223" s="7" t="e">
        <f>IF(I3223=#REF!,1,2)</f>
        <v>#REF!</v>
      </c>
    </row>
    <row r="3224" spans="1:28" s="7" customFormat="1" ht="17.45" customHeight="1" x14ac:dyDescent="0.15">
      <c r="A3224" s="27" t="e">
        <f t="shared" si="566"/>
        <v>#REF!</v>
      </c>
      <c r="B3224" s="623"/>
      <c r="C3224" s="628"/>
      <c r="D3224" s="631"/>
      <c r="E3224" s="523"/>
      <c r="F3224" s="47" t="e">
        <f>IF(#REF!="","",#REF!)</f>
        <v>#REF!</v>
      </c>
      <c r="G3224" s="49" t="e">
        <f>IF(#REF!="","",#REF!)</f>
        <v>#REF!</v>
      </c>
      <c r="H3224" s="54" t="e">
        <f>IF(#REF!="","",#REF!)</f>
        <v>#REF!</v>
      </c>
      <c r="I3224" s="385" t="str">
        <f t="shared" si="561"/>
        <v/>
      </c>
      <c r="J3224" s="386"/>
      <c r="K3224" s="387"/>
      <c r="L3224" s="613" t="e">
        <f>IF(#REF!="","",#REF!)</f>
        <v>#REF!</v>
      </c>
      <c r="M3224" s="613"/>
      <c r="N3224" s="613"/>
      <c r="O3224" s="613"/>
      <c r="P3224" s="613"/>
      <c r="Q3224" s="613"/>
      <c r="R3224" s="613"/>
      <c r="S3224" s="614"/>
      <c r="T3224" s="567"/>
      <c r="U3224" s="416"/>
      <c r="V3224" s="666"/>
      <c r="W3224" s="565"/>
      <c r="X3224" s="23" t="e">
        <f t="shared" si="562"/>
        <v>#REF!</v>
      </c>
      <c r="Y3224" s="7">
        <f t="shared" si="563"/>
        <v>2</v>
      </c>
      <c r="Z3224" s="7" t="e">
        <f t="shared" si="564"/>
        <v>#REF!</v>
      </c>
      <c r="AA3224" s="7" t="e">
        <f t="shared" si="565"/>
        <v>#REF!</v>
      </c>
      <c r="AB3224" s="7" t="e">
        <f>IF(I3224=#REF!,1,2)</f>
        <v>#REF!</v>
      </c>
    </row>
    <row r="3225" spans="1:28" s="7" customFormat="1" ht="17.45" customHeight="1" x14ac:dyDescent="0.15">
      <c r="A3225" s="27" t="e">
        <f t="shared" si="566"/>
        <v>#REF!</v>
      </c>
      <c r="B3225" s="623"/>
      <c r="C3225" s="628"/>
      <c r="D3225" s="631"/>
      <c r="E3225" s="523"/>
      <c r="F3225" s="47" t="e">
        <f>IF(#REF!="","",#REF!)</f>
        <v>#REF!</v>
      </c>
      <c r="G3225" s="49" t="e">
        <f>IF(#REF!="","",#REF!)</f>
        <v>#REF!</v>
      </c>
      <c r="H3225" s="54" t="e">
        <f>IF(#REF!="","",#REF!)</f>
        <v>#REF!</v>
      </c>
      <c r="I3225" s="385" t="str">
        <f t="shared" si="561"/>
        <v/>
      </c>
      <c r="J3225" s="386"/>
      <c r="K3225" s="387"/>
      <c r="L3225" s="613" t="e">
        <f>IF(#REF!="","",#REF!)</f>
        <v>#REF!</v>
      </c>
      <c r="M3225" s="613"/>
      <c r="N3225" s="613"/>
      <c r="O3225" s="613"/>
      <c r="P3225" s="613"/>
      <c r="Q3225" s="613"/>
      <c r="R3225" s="613"/>
      <c r="S3225" s="614"/>
      <c r="T3225" s="567"/>
      <c r="U3225" s="416"/>
      <c r="V3225" s="666"/>
      <c r="W3225" s="565"/>
      <c r="X3225" s="23" t="e">
        <f t="shared" si="562"/>
        <v>#REF!</v>
      </c>
      <c r="Y3225" s="7">
        <f t="shared" si="563"/>
        <v>2</v>
      </c>
      <c r="Z3225" s="7" t="e">
        <f t="shared" si="564"/>
        <v>#REF!</v>
      </c>
      <c r="AA3225" s="7" t="e">
        <f t="shared" si="565"/>
        <v>#REF!</v>
      </c>
      <c r="AB3225" s="7" t="e">
        <f>IF(I3225=#REF!,1,2)</f>
        <v>#REF!</v>
      </c>
    </row>
    <row r="3226" spans="1:28" s="7" customFormat="1" ht="17.45" customHeight="1" x14ac:dyDescent="0.15">
      <c r="A3226" s="27" t="e">
        <f t="shared" si="566"/>
        <v>#REF!</v>
      </c>
      <c r="B3226" s="623"/>
      <c r="C3226" s="628"/>
      <c r="D3226" s="631"/>
      <c r="E3226" s="523"/>
      <c r="F3226" s="47" t="e">
        <f>IF(#REF!="","",#REF!)</f>
        <v>#REF!</v>
      </c>
      <c r="G3226" s="49" t="e">
        <f>IF(#REF!="","",#REF!)</f>
        <v>#REF!</v>
      </c>
      <c r="H3226" s="54" t="e">
        <f>IF(#REF!="","",#REF!)</f>
        <v>#REF!</v>
      </c>
      <c r="I3226" s="385" t="str">
        <f t="shared" si="561"/>
        <v/>
      </c>
      <c r="J3226" s="386"/>
      <c r="K3226" s="387"/>
      <c r="L3226" s="613" t="e">
        <f>IF(#REF!="","",#REF!)</f>
        <v>#REF!</v>
      </c>
      <c r="M3226" s="613"/>
      <c r="N3226" s="613"/>
      <c r="O3226" s="613"/>
      <c r="P3226" s="613"/>
      <c r="Q3226" s="613"/>
      <c r="R3226" s="613"/>
      <c r="S3226" s="614"/>
      <c r="T3226" s="567"/>
      <c r="U3226" s="416"/>
      <c r="V3226" s="666"/>
      <c r="W3226" s="565"/>
      <c r="X3226" s="23" t="e">
        <f t="shared" si="562"/>
        <v>#REF!</v>
      </c>
      <c r="Y3226" s="7">
        <f t="shared" si="563"/>
        <v>2</v>
      </c>
      <c r="Z3226" s="7" t="e">
        <f t="shared" si="564"/>
        <v>#REF!</v>
      </c>
      <c r="AA3226" s="7" t="e">
        <f t="shared" si="565"/>
        <v>#REF!</v>
      </c>
      <c r="AB3226" s="7" t="e">
        <f>IF(I3226=#REF!,1,2)</f>
        <v>#REF!</v>
      </c>
    </row>
    <row r="3227" spans="1:28" s="7" customFormat="1" ht="17.45" customHeight="1" x14ac:dyDescent="0.15">
      <c r="A3227" s="27" t="e">
        <f t="shared" si="566"/>
        <v>#REF!</v>
      </c>
      <c r="B3227" s="623"/>
      <c r="C3227" s="628"/>
      <c r="D3227" s="631"/>
      <c r="E3227" s="523"/>
      <c r="F3227" s="47" t="e">
        <f>IF(#REF!="","",#REF!)</f>
        <v>#REF!</v>
      </c>
      <c r="G3227" s="49" t="e">
        <f>IF(#REF!="","",#REF!)</f>
        <v>#REF!</v>
      </c>
      <c r="H3227" s="54" t="e">
        <f>IF(#REF!="","",#REF!)</f>
        <v>#REF!</v>
      </c>
      <c r="I3227" s="385" t="str">
        <f t="shared" si="561"/>
        <v/>
      </c>
      <c r="J3227" s="386"/>
      <c r="K3227" s="387"/>
      <c r="L3227" s="613" t="e">
        <f>IF(#REF!="","",#REF!)</f>
        <v>#REF!</v>
      </c>
      <c r="M3227" s="613"/>
      <c r="N3227" s="613"/>
      <c r="O3227" s="613"/>
      <c r="P3227" s="613"/>
      <c r="Q3227" s="613"/>
      <c r="R3227" s="613"/>
      <c r="S3227" s="614"/>
      <c r="T3227" s="567"/>
      <c r="U3227" s="416"/>
      <c r="V3227" s="666"/>
      <c r="W3227" s="565"/>
      <c r="X3227" s="23" t="e">
        <f t="shared" si="562"/>
        <v>#REF!</v>
      </c>
      <c r="Y3227" s="7">
        <f t="shared" si="563"/>
        <v>2</v>
      </c>
      <c r="Z3227" s="7" t="e">
        <f t="shared" si="564"/>
        <v>#REF!</v>
      </c>
      <c r="AA3227" s="7" t="e">
        <f t="shared" si="565"/>
        <v>#REF!</v>
      </c>
      <c r="AB3227" s="7" t="e">
        <f>IF(I3227=#REF!,1,2)</f>
        <v>#REF!</v>
      </c>
    </row>
    <row r="3228" spans="1:28" s="7" customFormat="1" ht="17.45" customHeight="1" x14ac:dyDescent="0.15">
      <c r="A3228" s="27" t="e">
        <f t="shared" si="566"/>
        <v>#REF!</v>
      </c>
      <c r="B3228" s="623"/>
      <c r="C3228" s="628"/>
      <c r="D3228" s="631"/>
      <c r="E3228" s="523"/>
      <c r="F3228" s="47" t="e">
        <f>IF(#REF!="","",#REF!)</f>
        <v>#REF!</v>
      </c>
      <c r="G3228" s="49" t="e">
        <f>IF(#REF!="","",#REF!)</f>
        <v>#REF!</v>
      </c>
      <c r="H3228" s="54" t="e">
        <f>IF(#REF!="","",#REF!)</f>
        <v>#REF!</v>
      </c>
      <c r="I3228" s="385" t="str">
        <f t="shared" si="561"/>
        <v/>
      </c>
      <c r="J3228" s="386"/>
      <c r="K3228" s="387"/>
      <c r="L3228" s="613" t="e">
        <f>IF(#REF!="","",#REF!)</f>
        <v>#REF!</v>
      </c>
      <c r="M3228" s="613"/>
      <c r="N3228" s="613"/>
      <c r="O3228" s="613"/>
      <c r="P3228" s="613"/>
      <c r="Q3228" s="613"/>
      <c r="R3228" s="613"/>
      <c r="S3228" s="614"/>
      <c r="T3228" s="567"/>
      <c r="U3228" s="416"/>
      <c r="V3228" s="666"/>
      <c r="W3228" s="565"/>
      <c r="X3228" s="23" t="e">
        <f t="shared" si="562"/>
        <v>#REF!</v>
      </c>
      <c r="Y3228" s="7">
        <f t="shared" si="563"/>
        <v>2</v>
      </c>
      <c r="Z3228" s="7" t="e">
        <f t="shared" si="564"/>
        <v>#REF!</v>
      </c>
      <c r="AA3228" s="7" t="e">
        <f t="shared" si="565"/>
        <v>#REF!</v>
      </c>
      <c r="AB3228" s="7" t="e">
        <f>IF(I3228=#REF!,1,2)</f>
        <v>#REF!</v>
      </c>
    </row>
    <row r="3229" spans="1:28" s="7" customFormat="1" ht="17.45" customHeight="1" x14ac:dyDescent="0.15">
      <c r="A3229" s="27" t="e">
        <f t="shared" si="566"/>
        <v>#REF!</v>
      </c>
      <c r="B3229" s="623"/>
      <c r="C3229" s="628"/>
      <c r="D3229" s="631"/>
      <c r="E3229" s="523"/>
      <c r="F3229" s="47" t="e">
        <f>IF(#REF!="","",#REF!)</f>
        <v>#REF!</v>
      </c>
      <c r="G3229" s="49" t="e">
        <f>IF(#REF!="","",#REF!)</f>
        <v>#REF!</v>
      </c>
      <c r="H3229" s="54" t="e">
        <f>IF(#REF!="","",#REF!)</f>
        <v>#REF!</v>
      </c>
      <c r="I3229" s="385" t="str">
        <f t="shared" si="561"/>
        <v/>
      </c>
      <c r="J3229" s="386"/>
      <c r="K3229" s="387"/>
      <c r="L3229" s="613" t="e">
        <f>IF(#REF!="","",#REF!)</f>
        <v>#REF!</v>
      </c>
      <c r="M3229" s="613"/>
      <c r="N3229" s="613"/>
      <c r="O3229" s="613"/>
      <c r="P3229" s="613"/>
      <c r="Q3229" s="613"/>
      <c r="R3229" s="613"/>
      <c r="S3229" s="614"/>
      <c r="T3229" s="567"/>
      <c r="U3229" s="416"/>
      <c r="V3229" s="666"/>
      <c r="W3229" s="565"/>
      <c r="X3229" s="23" t="e">
        <f t="shared" si="562"/>
        <v>#REF!</v>
      </c>
      <c r="Y3229" s="7">
        <f t="shared" si="563"/>
        <v>2</v>
      </c>
      <c r="Z3229" s="7" t="e">
        <f t="shared" si="564"/>
        <v>#REF!</v>
      </c>
      <c r="AA3229" s="7" t="e">
        <f t="shared" si="565"/>
        <v>#REF!</v>
      </c>
      <c r="AB3229" s="7" t="e">
        <f>IF(I3229=#REF!,1,2)</f>
        <v>#REF!</v>
      </c>
    </row>
    <row r="3230" spans="1:28" s="7" customFormat="1" ht="17.45" customHeight="1" x14ac:dyDescent="0.15">
      <c r="A3230" s="27" t="e">
        <f t="shared" si="566"/>
        <v>#REF!</v>
      </c>
      <c r="B3230" s="623"/>
      <c r="C3230" s="628"/>
      <c r="D3230" s="631"/>
      <c r="E3230" s="523"/>
      <c r="F3230" s="47" t="e">
        <f>IF(#REF!="","",#REF!)</f>
        <v>#REF!</v>
      </c>
      <c r="G3230" s="49" t="e">
        <f>IF(#REF!="","",#REF!)</f>
        <v>#REF!</v>
      </c>
      <c r="H3230" s="54" t="e">
        <f>IF(#REF!="","",#REF!)</f>
        <v>#REF!</v>
      </c>
      <c r="I3230" s="385" t="str">
        <f t="shared" si="561"/>
        <v/>
      </c>
      <c r="J3230" s="386"/>
      <c r="K3230" s="387"/>
      <c r="L3230" s="613" t="e">
        <f>IF(#REF!="","",#REF!)</f>
        <v>#REF!</v>
      </c>
      <c r="M3230" s="613"/>
      <c r="N3230" s="613"/>
      <c r="O3230" s="613"/>
      <c r="P3230" s="613"/>
      <c r="Q3230" s="613"/>
      <c r="R3230" s="613"/>
      <c r="S3230" s="614"/>
      <c r="T3230" s="567"/>
      <c r="U3230" s="416"/>
      <c r="V3230" s="666"/>
      <c r="W3230" s="565"/>
      <c r="X3230" s="23" t="e">
        <f t="shared" si="562"/>
        <v>#REF!</v>
      </c>
      <c r="Y3230" s="7">
        <f t="shared" si="563"/>
        <v>2</v>
      </c>
      <c r="Z3230" s="7" t="e">
        <f t="shared" si="564"/>
        <v>#REF!</v>
      </c>
      <c r="AA3230" s="7" t="e">
        <f t="shared" si="565"/>
        <v>#REF!</v>
      </c>
      <c r="AB3230" s="7" t="e">
        <f>IF(I3230=#REF!,1,2)</f>
        <v>#REF!</v>
      </c>
    </row>
    <row r="3231" spans="1:28" s="7" customFormat="1" ht="17.45" customHeight="1" x14ac:dyDescent="0.15">
      <c r="A3231" s="27" t="e">
        <f t="shared" si="566"/>
        <v>#REF!</v>
      </c>
      <c r="B3231" s="623"/>
      <c r="C3231" s="628"/>
      <c r="D3231" s="631"/>
      <c r="E3231" s="523"/>
      <c r="F3231" s="47" t="e">
        <f>IF(#REF!="","",#REF!)</f>
        <v>#REF!</v>
      </c>
      <c r="G3231" s="49" t="e">
        <f>IF(#REF!="","",#REF!)</f>
        <v>#REF!</v>
      </c>
      <c r="H3231" s="54" t="e">
        <f>IF(#REF!="","",#REF!)</f>
        <v>#REF!</v>
      </c>
      <c r="I3231" s="385" t="str">
        <f t="shared" si="561"/>
        <v/>
      </c>
      <c r="J3231" s="386"/>
      <c r="K3231" s="387"/>
      <c r="L3231" s="613" t="e">
        <f>IF(#REF!="","",#REF!)</f>
        <v>#REF!</v>
      </c>
      <c r="M3231" s="613"/>
      <c r="N3231" s="613"/>
      <c r="O3231" s="613"/>
      <c r="P3231" s="613"/>
      <c r="Q3231" s="613"/>
      <c r="R3231" s="613"/>
      <c r="S3231" s="614"/>
      <c r="T3231" s="567"/>
      <c r="U3231" s="416"/>
      <c r="V3231" s="666"/>
      <c r="W3231" s="565"/>
      <c r="X3231" s="23" t="e">
        <f t="shared" si="562"/>
        <v>#REF!</v>
      </c>
      <c r="Y3231" s="7">
        <f t="shared" si="563"/>
        <v>2</v>
      </c>
      <c r="Z3231" s="7" t="e">
        <f t="shared" si="564"/>
        <v>#REF!</v>
      </c>
      <c r="AA3231" s="7" t="e">
        <f t="shared" si="565"/>
        <v>#REF!</v>
      </c>
      <c r="AB3231" s="7" t="e">
        <f>IF(I3231=#REF!,1,2)</f>
        <v>#REF!</v>
      </c>
    </row>
    <row r="3232" spans="1:28" s="7" customFormat="1" ht="17.45" customHeight="1" x14ac:dyDescent="0.15">
      <c r="A3232" s="27" t="e">
        <f t="shared" si="566"/>
        <v>#REF!</v>
      </c>
      <c r="B3232" s="623"/>
      <c r="C3232" s="628"/>
      <c r="D3232" s="631"/>
      <c r="E3232" s="523"/>
      <c r="F3232" s="47" t="e">
        <f>IF(#REF!="","",#REF!)</f>
        <v>#REF!</v>
      </c>
      <c r="G3232" s="49" t="e">
        <f>IF(#REF!="","",#REF!)</f>
        <v>#REF!</v>
      </c>
      <c r="H3232" s="54" t="e">
        <f>IF(#REF!="","",#REF!)</f>
        <v>#REF!</v>
      </c>
      <c r="I3232" s="385" t="str">
        <f t="shared" si="561"/>
        <v/>
      </c>
      <c r="J3232" s="386"/>
      <c r="K3232" s="387"/>
      <c r="L3232" s="613" t="e">
        <f>IF(#REF!="","",#REF!)</f>
        <v>#REF!</v>
      </c>
      <c r="M3232" s="613"/>
      <c r="N3232" s="613"/>
      <c r="O3232" s="613"/>
      <c r="P3232" s="613"/>
      <c r="Q3232" s="613"/>
      <c r="R3232" s="613"/>
      <c r="S3232" s="614"/>
      <c r="T3232" s="567"/>
      <c r="U3232" s="416"/>
      <c r="V3232" s="666"/>
      <c r="W3232" s="565"/>
      <c r="X3232" s="23" t="e">
        <f t="shared" si="562"/>
        <v>#REF!</v>
      </c>
      <c r="Y3232" s="7">
        <f t="shared" si="563"/>
        <v>2</v>
      </c>
      <c r="Z3232" s="7" t="e">
        <f t="shared" si="564"/>
        <v>#REF!</v>
      </c>
      <c r="AA3232" s="7" t="e">
        <f t="shared" si="565"/>
        <v>#REF!</v>
      </c>
      <c r="AB3232" s="7" t="e">
        <f>IF(I3232=#REF!,1,2)</f>
        <v>#REF!</v>
      </c>
    </row>
    <row r="3233" spans="1:30" s="7" customFormat="1" ht="17.45" customHeight="1" x14ac:dyDescent="0.15">
      <c r="A3233" s="27" t="e">
        <f t="shared" si="566"/>
        <v>#REF!</v>
      </c>
      <c r="B3233" s="623"/>
      <c r="C3233" s="628"/>
      <c r="D3233" s="631"/>
      <c r="E3233" s="523"/>
      <c r="F3233" s="47" t="e">
        <f>IF(#REF!="","",#REF!)</f>
        <v>#REF!</v>
      </c>
      <c r="G3233" s="49" t="e">
        <f>IF(#REF!="","",#REF!)</f>
        <v>#REF!</v>
      </c>
      <c r="H3233" s="54" t="e">
        <f>IF(#REF!="","",#REF!)</f>
        <v>#REF!</v>
      </c>
      <c r="I3233" s="385" t="str">
        <f t="shared" si="561"/>
        <v/>
      </c>
      <c r="J3233" s="386"/>
      <c r="K3233" s="387"/>
      <c r="L3233" s="613" t="e">
        <f>IF(#REF!="","",#REF!)</f>
        <v>#REF!</v>
      </c>
      <c r="M3233" s="613"/>
      <c r="N3233" s="613"/>
      <c r="O3233" s="613"/>
      <c r="P3233" s="613"/>
      <c r="Q3233" s="613"/>
      <c r="R3233" s="613"/>
      <c r="S3233" s="614"/>
      <c r="T3233" s="567"/>
      <c r="U3233" s="416"/>
      <c r="V3233" s="666"/>
      <c r="W3233" s="565"/>
      <c r="X3233" s="23" t="e">
        <f t="shared" si="562"/>
        <v>#REF!</v>
      </c>
      <c r="Y3233" s="7">
        <f t="shared" si="563"/>
        <v>2</v>
      </c>
      <c r="Z3233" s="7" t="e">
        <f t="shared" si="564"/>
        <v>#REF!</v>
      </c>
      <c r="AA3233" s="7" t="e">
        <f t="shared" si="565"/>
        <v>#REF!</v>
      </c>
      <c r="AB3233" s="7" t="e">
        <f>IF(I3233=#REF!,1,2)</f>
        <v>#REF!</v>
      </c>
    </row>
    <row r="3234" spans="1:30" s="7" customFormat="1" ht="17.45" customHeight="1" thickBot="1" x14ac:dyDescent="0.2">
      <c r="A3234" s="27" t="e">
        <f t="shared" si="566"/>
        <v>#REF!</v>
      </c>
      <c r="B3234" s="623"/>
      <c r="C3234" s="628"/>
      <c r="D3234" s="631"/>
      <c r="E3234" s="523"/>
      <c r="F3234" s="47" t="e">
        <f>IF(#REF!="","",#REF!)</f>
        <v>#REF!</v>
      </c>
      <c r="G3234" s="49" t="e">
        <f>IF(#REF!="","",#REF!)</f>
        <v>#REF!</v>
      </c>
      <c r="H3234" s="54" t="e">
        <f>IF(#REF!="","",#REF!)</f>
        <v>#REF!</v>
      </c>
      <c r="I3234" s="385" t="str">
        <f t="shared" si="561"/>
        <v/>
      </c>
      <c r="J3234" s="386"/>
      <c r="K3234" s="387"/>
      <c r="L3234" s="613" t="e">
        <f>IF(#REF!="","",#REF!)</f>
        <v>#REF!</v>
      </c>
      <c r="M3234" s="613"/>
      <c r="N3234" s="613"/>
      <c r="O3234" s="613"/>
      <c r="P3234" s="613"/>
      <c r="Q3234" s="613"/>
      <c r="R3234" s="613"/>
      <c r="S3234" s="614"/>
      <c r="T3234" s="668"/>
      <c r="U3234" s="416"/>
      <c r="V3234" s="666"/>
      <c r="W3234" s="565"/>
      <c r="X3234" s="23" t="e">
        <f t="shared" si="562"/>
        <v>#REF!</v>
      </c>
      <c r="Y3234" s="7">
        <f t="shared" si="563"/>
        <v>2</v>
      </c>
      <c r="Z3234" s="7" t="e">
        <f t="shared" si="564"/>
        <v>#REF!</v>
      </c>
      <c r="AA3234" s="7" t="e">
        <f t="shared" si="565"/>
        <v>#REF!</v>
      </c>
      <c r="AB3234" s="7" t="e">
        <f>IF(I3234=#REF!,1,2)</f>
        <v>#REF!</v>
      </c>
    </row>
    <row r="3235" spans="1:30" s="7" customFormat="1" ht="36" customHeight="1" thickBot="1" x14ac:dyDescent="0.2">
      <c r="A3235" s="13"/>
      <c r="B3235" s="623"/>
      <c r="C3235" s="628"/>
      <c r="D3235" s="631"/>
      <c r="E3235" s="508" t="s">
        <v>240</v>
      </c>
      <c r="F3235" s="511" t="s">
        <v>206</v>
      </c>
      <c r="G3235" s="435"/>
      <c r="H3235" s="434" t="s">
        <v>207</v>
      </c>
      <c r="I3235" s="435"/>
      <c r="J3235" s="435"/>
      <c r="K3235" s="435"/>
      <c r="L3235" s="436" t="s">
        <v>208</v>
      </c>
      <c r="M3235" s="436"/>
      <c r="N3235" s="436"/>
      <c r="O3235" s="669" t="s">
        <v>209</v>
      </c>
      <c r="P3235" s="670"/>
      <c r="Q3235" s="512" t="s">
        <v>210</v>
      </c>
      <c r="R3235" s="38" t="s">
        <v>206</v>
      </c>
      <c r="S3235" s="39" t="s">
        <v>202</v>
      </c>
      <c r="T3235" s="44" t="s">
        <v>211</v>
      </c>
      <c r="U3235" s="416"/>
      <c r="V3235" s="666"/>
      <c r="W3235" s="565"/>
      <c r="X3235" s="28"/>
      <c r="Y3235" s="21" t="s">
        <v>212</v>
      </c>
      <c r="Z3235" s="21" t="s">
        <v>210</v>
      </c>
      <c r="AB3235" s="45" t="s">
        <v>213</v>
      </c>
      <c r="AC3235" s="45" t="s">
        <v>214</v>
      </c>
      <c r="AD3235" s="22"/>
    </row>
    <row r="3236" spans="1:30" s="7" customFormat="1" ht="15" customHeight="1" x14ac:dyDescent="0.15">
      <c r="A3236" s="29"/>
      <c r="B3236" s="623"/>
      <c r="C3236" s="628"/>
      <c r="D3236" s="631"/>
      <c r="E3236" s="509"/>
      <c r="F3236" s="515" t="e">
        <f>IF(#REF!="","",#REF!)</f>
        <v>#REF!</v>
      </c>
      <c r="G3236" s="516"/>
      <c r="H3236" s="439" t="e">
        <f>IF(#REF!="","",#REF!)</f>
        <v>#REF!</v>
      </c>
      <c r="I3236" s="440"/>
      <c r="J3236" s="440"/>
      <c r="K3236" s="440"/>
      <c r="L3236" s="441" t="e">
        <f>IF(#REF!="","",#REF!)</f>
        <v>#REF!</v>
      </c>
      <c r="M3236" s="442"/>
      <c r="N3236" s="442"/>
      <c r="O3236" s="443" t="e">
        <f>SUM($L3236:$N3238)</f>
        <v>#REF!</v>
      </c>
      <c r="P3236" s="444"/>
      <c r="Q3236" s="513"/>
      <c r="R3236" s="42" t="e">
        <f>IF(#REF!="","",#REF!)</f>
        <v>#REF!</v>
      </c>
      <c r="S3236" s="40" t="e">
        <f>IF(#REF!="","",#REF!)</f>
        <v>#REF!</v>
      </c>
      <c r="T3236" s="617" t="e">
        <f>SUM($S3236:$S3238)</f>
        <v>#REF!</v>
      </c>
      <c r="U3236" s="416"/>
      <c r="V3236" s="666"/>
      <c r="W3236" s="565"/>
      <c r="X3236" s="23" t="e">
        <f>IF(OR(Y3236=2,Z3236=2,AB3236=2,AC3236=2),"入力不備あり","")</f>
        <v>#REF!</v>
      </c>
      <c r="Y3236" s="41" t="e">
        <f>IF(AND(F3236="",H3236="",L3236=""),"",IF(AND(F3236&lt;&gt;"",F3236&gt;0,L3236&lt;&gt;"",L3236&gt;0,H3236="○"),"",2))</f>
        <v>#REF!</v>
      </c>
      <c r="Z3236" s="41" t="e">
        <f>IF(AND(R3236="",S3236=""),"",IF(AND(R3236&gt;0,R3236&lt;&gt;"",S3236&gt;0,S3236&lt;&gt;""),"",2))</f>
        <v>#REF!</v>
      </c>
      <c r="AA3236" s="30"/>
      <c r="AB3236" s="7" t="e">
        <f>IF(AND(O3236=0,#REF!=0),"",IF(O3236=#REF!,1,2))</f>
        <v>#REF!</v>
      </c>
      <c r="AC3236" s="7" t="e">
        <f>IF(AND(T3236=0,#REF!=0),"",IF(T3236=#REF!,1,2))</f>
        <v>#REF!</v>
      </c>
    </row>
    <row r="3237" spans="1:30" s="7" customFormat="1" ht="15" customHeight="1" x14ac:dyDescent="0.15">
      <c r="A3237" s="29"/>
      <c r="B3237" s="623"/>
      <c r="C3237" s="628"/>
      <c r="D3237" s="631"/>
      <c r="E3237" s="509"/>
      <c r="F3237" s="500" t="e">
        <f>IF(#REF!="","",#REF!)</f>
        <v>#REF!</v>
      </c>
      <c r="G3237" s="501"/>
      <c r="H3237" s="448" t="e">
        <f>IF(#REF!="","",#REF!)</f>
        <v>#REF!</v>
      </c>
      <c r="I3237" s="449"/>
      <c r="J3237" s="449"/>
      <c r="K3237" s="449"/>
      <c r="L3237" s="450" t="e">
        <f>IF(#REF!="","",#REF!)</f>
        <v>#REF!</v>
      </c>
      <c r="M3237" s="451"/>
      <c r="N3237" s="451"/>
      <c r="O3237" s="445"/>
      <c r="P3237" s="444"/>
      <c r="Q3237" s="513"/>
      <c r="R3237" s="42" t="e">
        <f>IF(#REF!="","",#REF!)</f>
        <v>#REF!</v>
      </c>
      <c r="S3237" s="40" t="e">
        <f>IF(#REF!="","",#REF!)</f>
        <v>#REF!</v>
      </c>
      <c r="T3237" s="618"/>
      <c r="U3237" s="416"/>
      <c r="V3237" s="666"/>
      <c r="W3237" s="565"/>
      <c r="X3237" s="23" t="e">
        <f>IF(OR(Y3237=2,Z3237=2),"入力不備あり","")</f>
        <v>#REF!</v>
      </c>
      <c r="Y3237" s="41" t="e">
        <f>IF(AND(F3237="",H3237="",L3237=""),"",IF(AND(F3237&lt;&gt;"",F3237&gt;0,L3237&lt;&gt;"",L3237&gt;0,H3237="○"),"",2))</f>
        <v>#REF!</v>
      </c>
      <c r="Z3237" s="41" t="e">
        <f t="shared" ref="Z3237:Z3238" si="567">IF(AND(R3237="",S3237=""),"",IF(AND(R3237&gt;0,R3237&lt;&gt;"",S3237&gt;0,S3237&lt;&gt;""),"",2))</f>
        <v>#REF!</v>
      </c>
      <c r="AA3237" s="30"/>
    </row>
    <row r="3238" spans="1:30" s="7" customFormat="1" ht="15" customHeight="1" thickBot="1" x14ac:dyDescent="0.2">
      <c r="A3238" s="29"/>
      <c r="B3238" s="623"/>
      <c r="C3238" s="628"/>
      <c r="D3238" s="631"/>
      <c r="E3238" s="615"/>
      <c r="F3238" s="620" t="e">
        <f>IF(#REF!="","",#REF!)</f>
        <v>#REF!</v>
      </c>
      <c r="G3238" s="621"/>
      <c r="H3238" s="640" t="e">
        <f>IF(#REF!="","",#REF!)</f>
        <v>#REF!</v>
      </c>
      <c r="I3238" s="641"/>
      <c r="J3238" s="641"/>
      <c r="K3238" s="641"/>
      <c r="L3238" s="642" t="e">
        <f>IF(#REF!="","",#REF!)</f>
        <v>#REF!</v>
      </c>
      <c r="M3238" s="643"/>
      <c r="N3238" s="643"/>
      <c r="O3238" s="663"/>
      <c r="P3238" s="664"/>
      <c r="Q3238" s="616"/>
      <c r="R3238" s="59" t="e">
        <f>IF(#REF!="","",#REF!)</f>
        <v>#REF!</v>
      </c>
      <c r="S3238" s="60" t="e">
        <f>IF(#REF!="","",#REF!)</f>
        <v>#REF!</v>
      </c>
      <c r="T3238" s="619"/>
      <c r="U3238" s="416"/>
      <c r="V3238" s="666"/>
      <c r="W3238" s="565"/>
      <c r="X3238" s="23" t="e">
        <f>IF(OR(Y3238=2,Z3238=2),"入力不備あり","")</f>
        <v>#REF!</v>
      </c>
      <c r="Y3238" s="41" t="e">
        <f>IF(AND(F3238="",H3238="",L3238=""),"",IF(AND(F3238&lt;&gt;"",F3238&gt;0,L3238&lt;&gt;"",L3238&gt;0,H3238="○"),"",2))</f>
        <v>#REF!</v>
      </c>
      <c r="Z3238" s="41" t="e">
        <f t="shared" si="567"/>
        <v>#REF!</v>
      </c>
      <c r="AA3238" s="30"/>
    </row>
    <row r="3239" spans="1:30" s="7" customFormat="1" ht="27.6" customHeight="1" x14ac:dyDescent="0.15">
      <c r="A3239" s="320"/>
      <c r="B3239" s="624"/>
      <c r="C3239" s="326" t="s">
        <v>215</v>
      </c>
      <c r="D3239" s="327"/>
      <c r="E3239" s="608" t="e">
        <f>IF(#REF!="","",#REF!)</f>
        <v>#REF!</v>
      </c>
      <c r="F3239" s="609"/>
      <c r="G3239" s="609"/>
      <c r="H3239" s="609"/>
      <c r="I3239" s="609"/>
      <c r="J3239" s="609"/>
      <c r="K3239" s="609"/>
      <c r="L3239" s="609"/>
      <c r="M3239" s="609"/>
      <c r="N3239" s="609"/>
      <c r="O3239" s="609"/>
      <c r="P3239" s="609"/>
      <c r="Q3239" s="609"/>
      <c r="R3239" s="609"/>
      <c r="S3239" s="609"/>
      <c r="T3239" s="609"/>
      <c r="U3239" s="609"/>
      <c r="V3239" s="609"/>
      <c r="W3239" s="610"/>
    </row>
    <row r="3240" spans="1:30" s="7" customFormat="1" ht="27.6" customHeight="1" thickBot="1" x14ac:dyDescent="0.2">
      <c r="A3240" s="320"/>
      <c r="B3240" s="624"/>
      <c r="C3240" s="326" t="s">
        <v>216</v>
      </c>
      <c r="D3240" s="327"/>
      <c r="E3240" s="608" t="e">
        <f>IF(#REF!="","",#REF!)</f>
        <v>#REF!</v>
      </c>
      <c r="F3240" s="609"/>
      <c r="G3240" s="609"/>
      <c r="H3240" s="609"/>
      <c r="I3240" s="609"/>
      <c r="J3240" s="609"/>
      <c r="K3240" s="609"/>
      <c r="L3240" s="609"/>
      <c r="M3240" s="609"/>
      <c r="N3240" s="609"/>
      <c r="O3240" s="609"/>
      <c r="P3240" s="609"/>
      <c r="Q3240" s="609"/>
      <c r="R3240" s="611"/>
      <c r="S3240" s="611"/>
      <c r="T3240" s="611"/>
      <c r="U3240" s="611"/>
      <c r="V3240" s="611"/>
      <c r="W3240" s="612"/>
    </row>
    <row r="3241" spans="1:30" s="7" customFormat="1" ht="18.600000000000001" customHeight="1" x14ac:dyDescent="0.15">
      <c r="A3241" s="320"/>
      <c r="B3241" s="624"/>
      <c r="C3241" s="332" t="s">
        <v>217</v>
      </c>
      <c r="D3241" s="333"/>
      <c r="E3241" s="333"/>
      <c r="F3241" s="334"/>
      <c r="G3241" s="377" t="s">
        <v>218</v>
      </c>
      <c r="H3241" s="378"/>
      <c r="I3241" s="378"/>
      <c r="J3241" s="378"/>
      <c r="K3241" s="378"/>
      <c r="L3241" s="378"/>
      <c r="M3241" s="378"/>
      <c r="N3241" s="378"/>
      <c r="O3241" s="378"/>
      <c r="P3241" s="378"/>
      <c r="Q3241" s="378"/>
      <c r="R3241" s="389" t="e">
        <f>IF(X3241&lt;&gt;"","","【入力内容確認欄】以下を確認し【作業用】事業計画書(間接)シートを修正願います。")</f>
        <v>#REF!</v>
      </c>
      <c r="S3241" s="632"/>
      <c r="T3241" s="632"/>
      <c r="U3241" s="632"/>
      <c r="V3241" s="632"/>
      <c r="W3241" s="633"/>
      <c r="X3241" s="68" t="e">
        <f>IF(AND(R3244="",R3245="",R3246="",R3247="",R3248="",R3249=""),"左の市区町村に係る入力が完了しました。今一度、記載内容をご確認ください。","")</f>
        <v>#REF!</v>
      </c>
    </row>
    <row r="3242" spans="1:30" s="7" customFormat="1" ht="9" customHeight="1" x14ac:dyDescent="0.15">
      <c r="A3242" s="320"/>
      <c r="B3242" s="624"/>
      <c r="C3242" s="335"/>
      <c r="D3242" s="336"/>
      <c r="E3242" s="336"/>
      <c r="F3242" s="337"/>
      <c r="G3242" s="379"/>
      <c r="H3242" s="380"/>
      <c r="I3242" s="380"/>
      <c r="J3242" s="380"/>
      <c r="K3242" s="380"/>
      <c r="L3242" s="380"/>
      <c r="M3242" s="380"/>
      <c r="N3242" s="380"/>
      <c r="O3242" s="380"/>
      <c r="P3242" s="380"/>
      <c r="Q3242" s="380"/>
      <c r="R3242" s="634"/>
      <c r="S3242" s="635"/>
      <c r="T3242" s="635"/>
      <c r="U3242" s="635"/>
      <c r="V3242" s="635"/>
      <c r="W3242" s="636"/>
    </row>
    <row r="3243" spans="1:30" s="7" customFormat="1" ht="9" customHeight="1" thickBot="1" x14ac:dyDescent="0.2">
      <c r="A3243" s="320"/>
      <c r="B3243" s="624"/>
      <c r="C3243" s="335"/>
      <c r="D3243" s="336"/>
      <c r="E3243" s="336"/>
      <c r="F3243" s="337"/>
      <c r="G3243" s="381"/>
      <c r="H3243" s="382"/>
      <c r="I3243" s="382"/>
      <c r="J3243" s="382"/>
      <c r="K3243" s="382"/>
      <c r="L3243" s="382"/>
      <c r="M3243" s="382"/>
      <c r="N3243" s="382"/>
      <c r="O3243" s="382"/>
      <c r="P3243" s="382"/>
      <c r="Q3243" s="382"/>
      <c r="R3243" s="637"/>
      <c r="S3243" s="638"/>
      <c r="T3243" s="638"/>
      <c r="U3243" s="638"/>
      <c r="V3243" s="638"/>
      <c r="W3243" s="639"/>
    </row>
    <row r="3244" spans="1:30" s="7" customFormat="1" ht="17.45" customHeight="1" x14ac:dyDescent="0.15">
      <c r="A3244" s="320"/>
      <c r="B3244" s="624"/>
      <c r="C3244" s="335"/>
      <c r="D3244" s="336"/>
      <c r="E3244" s="336"/>
      <c r="F3244" s="337"/>
      <c r="G3244" s="398" t="e">
        <f>IF(#REF!="","",#REF!)</f>
        <v>#REF!</v>
      </c>
      <c r="H3244" s="399"/>
      <c r="I3244" s="399"/>
      <c r="J3244" s="399"/>
      <c r="K3244" s="399"/>
      <c r="L3244" s="399"/>
      <c r="M3244" s="399"/>
      <c r="N3244" s="399"/>
      <c r="O3244" s="399"/>
      <c r="P3244" s="399"/>
      <c r="Q3244" s="399"/>
      <c r="R3244" s="646" t="e" cm="1">
        <f t="array" ref="R3244">IF(AND(X3213:X3238="",A3215:A3238=""),"","・報酬・期末勤勉手当・交通費・合計額・都道府県/国の補助金額のいずれかに不備あり。")</f>
        <v>#REF!</v>
      </c>
      <c r="S3244" s="647"/>
      <c r="T3244" s="647"/>
      <c r="U3244" s="647"/>
      <c r="V3244" s="647"/>
      <c r="W3244" s="648"/>
    </row>
    <row r="3245" spans="1:30" s="7" customFormat="1" ht="17.45" customHeight="1" x14ac:dyDescent="0.15">
      <c r="A3245" s="320"/>
      <c r="B3245" s="624"/>
      <c r="C3245" s="335"/>
      <c r="D3245" s="336"/>
      <c r="E3245" s="336"/>
      <c r="F3245" s="337"/>
      <c r="G3245" s="374" t="s">
        <v>219</v>
      </c>
      <c r="H3245" s="388"/>
      <c r="I3245" s="388"/>
      <c r="J3245" s="388"/>
      <c r="K3245" s="388"/>
      <c r="L3245" s="388"/>
      <c r="M3245" s="388"/>
      <c r="N3245" s="388"/>
      <c r="O3245" s="388"/>
      <c r="P3245" s="388"/>
      <c r="Q3245" s="388"/>
      <c r="R3245" s="367" t="str">
        <f>IF(A3211="市町村名×","・【C列】市区町村名：未入力または不備あり。","")</f>
        <v>・【C列】市区町村名：未入力または不備あり。</v>
      </c>
      <c r="S3245" s="644"/>
      <c r="T3245" s="644"/>
      <c r="U3245" s="644"/>
      <c r="V3245" s="644"/>
      <c r="W3245" s="645"/>
    </row>
    <row r="3246" spans="1:30" s="7" customFormat="1" ht="17.45" customHeight="1" x14ac:dyDescent="0.15">
      <c r="A3246" s="320"/>
      <c r="B3246" s="624"/>
      <c r="C3246" s="338"/>
      <c r="D3246" s="339"/>
      <c r="E3246" s="339"/>
      <c r="F3246" s="340"/>
      <c r="G3246" s="364" t="e">
        <f>IF(#REF!="","",#REF!)</f>
        <v>#REF!</v>
      </c>
      <c r="H3246" s="365"/>
      <c r="I3246" s="365"/>
      <c r="J3246" s="366"/>
      <c r="K3246" s="366"/>
      <c r="L3246" s="366"/>
      <c r="M3246" s="366"/>
      <c r="N3246" s="366"/>
      <c r="O3246" s="366"/>
      <c r="P3246" s="366"/>
      <c r="Q3246" s="366"/>
      <c r="R3246" s="367" t="e">
        <f>IF(OR(AF3215=2,NOT(AND(V3213&gt;0.3*U3213,V3213&lt;0.4*U3213,V3213&gt;=W3213))),"・【V列】都道府県補助額：未入力または不備あり。","")</f>
        <v>#REF!</v>
      </c>
      <c r="S3246" s="644"/>
      <c r="T3246" s="644"/>
      <c r="U3246" s="644"/>
      <c r="V3246" s="644"/>
      <c r="W3246" s="645"/>
    </row>
    <row r="3247" spans="1:30" s="7" customFormat="1" ht="17.45" customHeight="1" x14ac:dyDescent="0.15">
      <c r="A3247" s="320"/>
      <c r="B3247" s="624"/>
      <c r="C3247" s="348" t="s">
        <v>241</v>
      </c>
      <c r="D3247" s="349"/>
      <c r="E3247" s="349"/>
      <c r="F3247" s="350"/>
      <c r="G3247" s="372" t="s">
        <v>221</v>
      </c>
      <c r="H3247" s="373"/>
      <c r="I3247" s="373"/>
      <c r="J3247" s="372" t="s">
        <v>222</v>
      </c>
      <c r="K3247" s="373"/>
      <c r="L3247" s="373"/>
      <c r="M3247" s="373"/>
      <c r="N3247" s="374" t="s">
        <v>223</v>
      </c>
      <c r="O3247" s="366"/>
      <c r="P3247" s="366"/>
      <c r="Q3247" s="366"/>
      <c r="R3247" s="341" t="e">
        <f>IF(AND(W3213&lt;=U3213/3,MOD(W3213,1000)=0,NOT(W3213=0),AG3215=1),"","・【W列】国庫補助希望額に不備あり。")</f>
        <v>#REF!</v>
      </c>
      <c r="S3247" s="649"/>
      <c r="T3247" s="649"/>
      <c r="U3247" s="649"/>
      <c r="V3247" s="649"/>
      <c r="W3247" s="650"/>
    </row>
    <row r="3248" spans="1:30" s="7" customFormat="1" ht="17.45" customHeight="1" x14ac:dyDescent="0.15">
      <c r="A3248" s="320"/>
      <c r="B3248" s="624"/>
      <c r="C3248" s="370"/>
      <c r="D3248" s="371"/>
      <c r="E3248" s="371"/>
      <c r="F3248" s="371"/>
      <c r="G3248" s="364" t="e">
        <f>IF(#REF!="","",#REF!)</f>
        <v>#REF!</v>
      </c>
      <c r="H3248" s="375"/>
      <c r="I3248" s="376"/>
      <c r="J3248" s="364" t="e">
        <f>IF(#REF!="","",#REF!)</f>
        <v>#REF!</v>
      </c>
      <c r="K3248" s="375"/>
      <c r="L3248" s="375"/>
      <c r="M3248" s="376"/>
      <c r="N3248" s="364" t="e">
        <f>IF(#REF!="","",#REF!)</f>
        <v>#REF!</v>
      </c>
      <c r="O3248" s="375"/>
      <c r="P3248" s="375"/>
      <c r="Q3248" s="375"/>
      <c r="R3248" s="651" t="e">
        <f>IF(AND(SUM(F3236:G3238)&lt;=D3213,SUM(R3236:R3238)&lt;=D3213),"","・報酬の「配置人数」には年間を通じた配置予定人数を記載してください。(※１)及び記入例参照")</f>
        <v>#REF!</v>
      </c>
      <c r="S3248" s="652"/>
      <c r="T3248" s="652"/>
      <c r="U3248" s="652"/>
      <c r="V3248" s="652"/>
      <c r="W3248" s="653"/>
      <c r="X3248" s="31" t="str">
        <f>IF(AND(O3248="○",T3248="○"),"①か②の",IF(AND(O3248="―",T3248="―"),"エラー",""))</f>
        <v/>
      </c>
    </row>
    <row r="3249" spans="1:33" s="7" customFormat="1" ht="17.45" customHeight="1" x14ac:dyDescent="0.15">
      <c r="A3249" s="320"/>
      <c r="B3249" s="624"/>
      <c r="C3249" s="348" t="s">
        <v>224</v>
      </c>
      <c r="D3249" s="349"/>
      <c r="E3249" s="349"/>
      <c r="F3249" s="350"/>
      <c r="G3249" s="354" t="s">
        <v>225</v>
      </c>
      <c r="H3249" s="354"/>
      <c r="I3249" s="354"/>
      <c r="J3249" s="355" t="s">
        <v>242</v>
      </c>
      <c r="K3249" s="356"/>
      <c r="L3249" s="356"/>
      <c r="M3249" s="356"/>
      <c r="N3249" s="356"/>
      <c r="O3249" s="356"/>
      <c r="P3249" s="356"/>
      <c r="Q3249" s="356"/>
      <c r="R3249" s="651" t="e">
        <f>IF(AND(OR(COUNTIF(J3250,"①*"),COUNTIF(J3250,"②*")),AND(E3239&lt;&gt;"",E3240&lt;&gt;"",G3244="○",G3246="○",G3248="○",J3248="○",N3248="○",G3250="○")),"","・【成果目標】・【成果指標】・【部活動指導員について】・【支給要件の確認】・【部活動指導員の指導状況】・【地域連携・地域移行に資する取組】のいずれかに未入力箇所あり。")</f>
        <v>#REF!</v>
      </c>
      <c r="S3249" s="546"/>
      <c r="T3249" s="546"/>
      <c r="U3249" s="546"/>
      <c r="V3249" s="546"/>
      <c r="W3249" s="547"/>
    </row>
    <row r="3250" spans="1:33" s="7" customFormat="1" ht="26.45" customHeight="1" thickBot="1" x14ac:dyDescent="0.2">
      <c r="A3250" s="320"/>
      <c r="B3250" s="625"/>
      <c r="C3250" s="351"/>
      <c r="D3250" s="352"/>
      <c r="E3250" s="352"/>
      <c r="F3250" s="353"/>
      <c r="G3250" s="363" t="e">
        <f>IF(#REF!="","",#REF!)</f>
        <v>#REF!</v>
      </c>
      <c r="H3250" s="363"/>
      <c r="I3250" s="363"/>
      <c r="J3250" s="657" t="e">
        <f>IF(#REF!="","",#REF!)</f>
        <v>#REF!</v>
      </c>
      <c r="K3250" s="658"/>
      <c r="L3250" s="658"/>
      <c r="M3250" s="658"/>
      <c r="N3250" s="658"/>
      <c r="O3250" s="658"/>
      <c r="P3250" s="658"/>
      <c r="Q3250" s="658"/>
      <c r="R3250" s="654"/>
      <c r="S3250" s="655"/>
      <c r="T3250" s="655"/>
      <c r="U3250" s="655"/>
      <c r="V3250" s="655"/>
      <c r="W3250" s="656"/>
      <c r="X3250" s="31" t="str">
        <f>IF(AND(O3250="○",T3250="○"),"①か②の",IF(AND(O3250="―",T3250="―"),"エラー",""))</f>
        <v/>
      </c>
    </row>
    <row r="3251" spans="1:33" s="7" customFormat="1" ht="26.45" customHeight="1" x14ac:dyDescent="0.15">
      <c r="A3251" s="24" t="str">
        <f>IF(OR(COUNTIF(C3253,"*区"),COUNTIF(C3253,"*市"),COUNTIF(C3253,"*町"),COUNTIF(C3253,"*村"),COUNTIF(C3253,"*組合")),"○","市町村名×")</f>
        <v>市町村名×</v>
      </c>
      <c r="B3251" s="490" t="s">
        <v>106</v>
      </c>
      <c r="C3251" s="659" t="s">
        <v>236</v>
      </c>
      <c r="D3251" s="661" t="s">
        <v>237</v>
      </c>
      <c r="E3251" s="409" t="s">
        <v>191</v>
      </c>
      <c r="F3251" s="410"/>
      <c r="G3251" s="410"/>
      <c r="H3251" s="410"/>
      <c r="I3251" s="410"/>
      <c r="J3251" s="410"/>
      <c r="K3251" s="410"/>
      <c r="L3251" s="410"/>
      <c r="M3251" s="410"/>
      <c r="N3251" s="410"/>
      <c r="O3251" s="410"/>
      <c r="P3251" s="410"/>
      <c r="Q3251" s="410"/>
      <c r="R3251" s="410"/>
      <c r="S3251" s="410"/>
      <c r="T3251" s="410"/>
      <c r="U3251" s="492" t="s">
        <v>192</v>
      </c>
      <c r="V3251" s="492" t="s">
        <v>238</v>
      </c>
      <c r="W3251" s="517" t="s">
        <v>193</v>
      </c>
      <c r="X3251" s="25" t="e">
        <f>IF(OR(AF3255=2,NOT(AND(V3253&gt;0.3*U3253,V3253&lt;0.4*U3253,V3253&gt;=W3253))),"※３参照：【Ｕ列】都道府県補助額を確認してください","")</f>
        <v>#REF!</v>
      </c>
      <c r="Y3251" s="26"/>
    </row>
    <row r="3252" spans="1:33" s="7" customFormat="1" ht="21.6" customHeight="1" thickBot="1" x14ac:dyDescent="0.2">
      <c r="A3252" s="24" t="str">
        <f>IF(B3253="都道府県確認欄","No.不備","")</f>
        <v/>
      </c>
      <c r="B3252" s="491"/>
      <c r="C3252" s="660"/>
      <c r="D3252" s="662"/>
      <c r="E3252" s="411"/>
      <c r="F3252" s="412"/>
      <c r="G3252" s="412"/>
      <c r="H3252" s="412"/>
      <c r="I3252" s="412"/>
      <c r="J3252" s="412"/>
      <c r="K3252" s="412"/>
      <c r="L3252" s="412"/>
      <c r="M3252" s="412"/>
      <c r="N3252" s="412"/>
      <c r="O3252" s="412"/>
      <c r="P3252" s="412"/>
      <c r="Q3252" s="412"/>
      <c r="R3252" s="412"/>
      <c r="S3252" s="412"/>
      <c r="T3252" s="412"/>
      <c r="U3252" s="493"/>
      <c r="V3252" s="493"/>
      <c r="W3252" s="518"/>
      <c r="X3252" s="25" t="e">
        <f>IF(AND(W3253&lt;=U3253/3,MOD(W3253,1000)=0,NOT(W3253=0),AG3255=1),"","※３参照：【Ｖ列】国庫補助希望額を確認してください。")</f>
        <v>#REF!</v>
      </c>
      <c r="Y3252" s="26"/>
    </row>
    <row r="3253" spans="1:33" s="7" customFormat="1" ht="24" customHeight="1" x14ac:dyDescent="0.15">
      <c r="A3253" s="14"/>
      <c r="B3253" s="622" t="str">
        <f>IFERROR(IF(OR(COUNTIF(C3253,"*区"),COUNTIF(C3253,"*市"),COUNTIF(C3253,"*町"),COUNTIF(C3253,"*村"),COUNTIF(C3253,"*組合")),B3213+1,"－"),"都道府県確認欄")</f>
        <v>－</v>
      </c>
      <c r="C3253" s="626" t="e">
        <f>#REF!</f>
        <v>#REF!</v>
      </c>
      <c r="D3253" s="629" t="e">
        <f>SUM($F3255:$F3274)</f>
        <v>#REF!</v>
      </c>
      <c r="E3253" s="523" t="s">
        <v>194</v>
      </c>
      <c r="F3253" s="524" t="s">
        <v>195</v>
      </c>
      <c r="G3253" s="526" t="s">
        <v>196</v>
      </c>
      <c r="H3253" s="528" t="s">
        <v>197</v>
      </c>
      <c r="I3253" s="423" t="s">
        <v>198</v>
      </c>
      <c r="J3253" s="424"/>
      <c r="K3253" s="425"/>
      <c r="L3253" s="429" t="s">
        <v>100</v>
      </c>
      <c r="M3253" s="430"/>
      <c r="N3253" s="430"/>
      <c r="O3253" s="430"/>
      <c r="P3253" s="430"/>
      <c r="Q3253" s="430"/>
      <c r="R3253" s="430"/>
      <c r="S3253" s="431"/>
      <c r="T3253" s="413" t="s">
        <v>199</v>
      </c>
      <c r="U3253" s="415" t="e">
        <f>SUM($T3255,$O3276,$T3276)</f>
        <v>#REF!</v>
      </c>
      <c r="V3253" s="665" t="e">
        <f>#REF!</f>
        <v>#REF!</v>
      </c>
      <c r="W3253" s="667" t="e">
        <f>#REF!</f>
        <v>#REF!</v>
      </c>
      <c r="X3253" s="23" t="e">
        <f>IF(AND(AD3255=1,AE3255=1,AF3255=1,AG3255=1),"","入力不備あり")</f>
        <v>#REF!</v>
      </c>
      <c r="Y3253" s="26"/>
    </row>
    <row r="3254" spans="1:33" s="7" customFormat="1" ht="12.6" customHeight="1" thickBot="1" x14ac:dyDescent="0.2">
      <c r="A3254" s="14"/>
      <c r="B3254" s="623"/>
      <c r="C3254" s="627"/>
      <c r="D3254" s="630"/>
      <c r="E3254" s="523"/>
      <c r="F3254" s="525"/>
      <c r="G3254" s="527"/>
      <c r="H3254" s="529"/>
      <c r="I3254" s="426"/>
      <c r="J3254" s="427"/>
      <c r="K3254" s="428"/>
      <c r="L3254" s="432"/>
      <c r="M3254" s="432"/>
      <c r="N3254" s="432"/>
      <c r="O3254" s="432"/>
      <c r="P3254" s="432"/>
      <c r="Q3254" s="432"/>
      <c r="R3254" s="432"/>
      <c r="S3254" s="433"/>
      <c r="T3254" s="414"/>
      <c r="U3254" s="416"/>
      <c r="V3254" s="666"/>
      <c r="W3254" s="565"/>
      <c r="X3254" s="26"/>
      <c r="Y3254" s="7" t="s">
        <v>180</v>
      </c>
      <c r="Z3254" s="7" t="s">
        <v>200</v>
      </c>
      <c r="AA3254" s="7" t="s">
        <v>201</v>
      </c>
      <c r="AB3254" s="7" t="s">
        <v>202</v>
      </c>
      <c r="AD3254" s="7" t="s">
        <v>203</v>
      </c>
      <c r="AE3254" s="7" t="s">
        <v>107</v>
      </c>
      <c r="AF3254" s="7" t="s">
        <v>239</v>
      </c>
      <c r="AG3254" s="7" t="s">
        <v>204</v>
      </c>
    </row>
    <row r="3255" spans="1:33" s="7" customFormat="1" ht="17.45" customHeight="1" x14ac:dyDescent="0.15">
      <c r="A3255" s="27" t="e">
        <f>IF(AND(F3255&lt;&gt;"",G3255&lt;&gt;"",H3255&lt;&gt;"",I3255&lt;&gt;""),"","入力不備あり")</f>
        <v>#REF!</v>
      </c>
      <c r="B3255" s="623"/>
      <c r="C3255" s="628"/>
      <c r="D3255" s="631"/>
      <c r="E3255" s="523"/>
      <c r="F3255" s="47" t="e">
        <f>IF(#REF!="","",#REF!)</f>
        <v>#REF!</v>
      </c>
      <c r="G3255" s="49" t="e">
        <f>IF(#REF!="","",#REF!)</f>
        <v>#REF!</v>
      </c>
      <c r="H3255" s="54" t="e">
        <f>IF(#REF!="","",#REF!)</f>
        <v>#REF!</v>
      </c>
      <c r="I3255" s="385" t="str">
        <f>IFERROR(INT(G3255*H3255),"")</f>
        <v/>
      </c>
      <c r="J3255" s="386"/>
      <c r="K3255" s="387"/>
      <c r="L3255" s="613" t="e">
        <f>IF(#REF!="","",#REF!)</f>
        <v>#REF!</v>
      </c>
      <c r="M3255" s="613"/>
      <c r="N3255" s="613"/>
      <c r="O3255" s="613"/>
      <c r="P3255" s="613"/>
      <c r="Q3255" s="613"/>
      <c r="R3255" s="613"/>
      <c r="S3255" s="614"/>
      <c r="T3255" s="567">
        <f>SUM($I3255:$K3274)</f>
        <v>0</v>
      </c>
      <c r="U3255" s="416"/>
      <c r="V3255" s="666"/>
      <c r="W3255" s="565"/>
      <c r="X3255" s="23" t="e">
        <f>IF(AND(Y3255=1,Z3255=1,AA3255=1,AB3255=1,AD3255=1,AE3255=1,AF3255=1,AG3255=1),"","入力不備あり")</f>
        <v>#REF!</v>
      </c>
      <c r="Y3255" s="7">
        <f>IFERROR(IF(F3255="",2,IF(AND(F3255&gt;=1,(MOD(F3255,1)=0)),1,IF(AND(F3255=0,L3255&lt;&gt;""),1,2))),2)</f>
        <v>2</v>
      </c>
      <c r="Z3255" s="7" t="e">
        <f>IF(G3255="",2,IF(G3255&lt;=1600,1,2))</f>
        <v>#REF!</v>
      </c>
      <c r="AA3255" s="7" t="e">
        <f>IF(H3255="",2,IF(H3255&gt;=0,1,2))</f>
        <v>#REF!</v>
      </c>
      <c r="AB3255" s="7" t="e">
        <f>IF(I3255=#REF!,1,2)</f>
        <v>#REF!</v>
      </c>
      <c r="AD3255" s="7" t="e">
        <f>IF(T3255=#REF!,1,2)</f>
        <v>#REF!</v>
      </c>
      <c r="AE3255" s="7" t="e">
        <f>IF(U3253=#REF!,1,2)</f>
        <v>#REF!</v>
      </c>
      <c r="AF3255" s="7" t="e">
        <f>IF(V3253=0,2,IF(#REF!="",2,IF(V3253=#REF!,1,2)))</f>
        <v>#REF!</v>
      </c>
      <c r="AG3255" s="7" t="e">
        <f>IF(W3253=0,2,IF(W3253=#REF!,1,2))</f>
        <v>#REF!</v>
      </c>
    </row>
    <row r="3256" spans="1:33" s="7" customFormat="1" ht="17.45" customHeight="1" x14ac:dyDescent="0.15">
      <c r="A3256" s="27" t="e">
        <f>IF(AND(F3256="",G3256="",H3256="",I3256="",L3256=""),"",IF(AND(F3256&lt;&gt;"",G3256&lt;&gt;"",H3256&lt;&gt;"",I3256&lt;&gt;""),"","入力不備あり"))</f>
        <v>#REF!</v>
      </c>
      <c r="B3256" s="623"/>
      <c r="C3256" s="628"/>
      <c r="D3256" s="631"/>
      <c r="E3256" s="523"/>
      <c r="F3256" s="47" t="e">
        <f>IF(#REF!="","",#REF!)</f>
        <v>#REF!</v>
      </c>
      <c r="G3256" s="49" t="e">
        <f>IF(#REF!="","",#REF!)</f>
        <v>#REF!</v>
      </c>
      <c r="H3256" s="54" t="e">
        <f>IF(#REF!="","",#REF!)</f>
        <v>#REF!</v>
      </c>
      <c r="I3256" s="385" t="str">
        <f>IFERROR(INT(G3256*H3256),"")</f>
        <v/>
      </c>
      <c r="J3256" s="386"/>
      <c r="K3256" s="387"/>
      <c r="L3256" s="613" t="e">
        <f>IF(#REF!="","",#REF!)</f>
        <v>#REF!</v>
      </c>
      <c r="M3256" s="613"/>
      <c r="N3256" s="613"/>
      <c r="O3256" s="613"/>
      <c r="P3256" s="613"/>
      <c r="Q3256" s="613"/>
      <c r="R3256" s="613"/>
      <c r="S3256" s="614"/>
      <c r="T3256" s="567"/>
      <c r="U3256" s="416"/>
      <c r="V3256" s="666"/>
      <c r="W3256" s="565"/>
      <c r="X3256" s="23" t="e">
        <f>IF(AND(Y3256=3,Z3256=3,AA3256=3),"",IF(AND(Y3256=1,Z3256=1,AA3256=1,AB3256=1),"","入力不備あり"))</f>
        <v>#REF!</v>
      </c>
      <c r="Y3256" s="7">
        <f>IFERROR(IF(F3256="",3,IF(AND(F3256&gt;=1,(MOD(F3256,1)=0)),1,IF(AND(F3256=0,L3256&lt;&gt;""),1,2))),2)</f>
        <v>2</v>
      </c>
      <c r="Z3256" s="7" t="e">
        <f>IF(G3256="",3,IF(G3256&lt;=1600,1,2))</f>
        <v>#REF!</v>
      </c>
      <c r="AA3256" s="7" t="e">
        <f>IF(H3256="",3,IF(H3256&gt;=0,1,2))</f>
        <v>#REF!</v>
      </c>
      <c r="AB3256" s="7" t="e">
        <f>IF(I3256=#REF!,1,2)</f>
        <v>#REF!</v>
      </c>
    </row>
    <row r="3257" spans="1:33" s="7" customFormat="1" ht="17.45" customHeight="1" x14ac:dyDescent="0.15">
      <c r="A3257" s="27" t="e">
        <f>IF(AND(F3257="",G3257="",H3257="",I3257="",L3257=""),"",IF(AND(F3257&lt;&gt;"",G3257&lt;&gt;"",H3257&lt;&gt;"",I3257&lt;&gt;""),"","入力不備あり"))</f>
        <v>#REF!</v>
      </c>
      <c r="B3257" s="623"/>
      <c r="C3257" s="628"/>
      <c r="D3257" s="631"/>
      <c r="E3257" s="523"/>
      <c r="F3257" s="47" t="e">
        <f>IF(#REF!="","",#REF!)</f>
        <v>#REF!</v>
      </c>
      <c r="G3257" s="49" t="e">
        <f>IF(#REF!="","",#REF!)</f>
        <v>#REF!</v>
      </c>
      <c r="H3257" s="54" t="e">
        <f>IF(#REF!="","",#REF!)</f>
        <v>#REF!</v>
      </c>
      <c r="I3257" s="385" t="str">
        <f t="shared" ref="I3257:I3274" si="568">IFERROR(INT(G3257*H3257),"")</f>
        <v/>
      </c>
      <c r="J3257" s="386"/>
      <c r="K3257" s="387"/>
      <c r="L3257" s="613" t="e">
        <f>IF(#REF!="","",#REF!)</f>
        <v>#REF!</v>
      </c>
      <c r="M3257" s="613"/>
      <c r="N3257" s="613"/>
      <c r="O3257" s="613"/>
      <c r="P3257" s="613"/>
      <c r="Q3257" s="613"/>
      <c r="R3257" s="613"/>
      <c r="S3257" s="614"/>
      <c r="T3257" s="567"/>
      <c r="U3257" s="416"/>
      <c r="V3257" s="666"/>
      <c r="W3257" s="565"/>
      <c r="X3257" s="23" t="e">
        <f t="shared" ref="X3257:X3274" si="569">IF(AND(Y3257=3,Z3257=3,AA3257=3),"",IF(AND(Y3257=1,Z3257=1,AA3257=1,AB3257=1),"","入力不備あり"))</f>
        <v>#REF!</v>
      </c>
      <c r="Y3257" s="7">
        <f t="shared" ref="Y3257:Y3274" si="570">IFERROR(IF(F3257="",3,IF(AND(F3257&gt;=1,(MOD(F3257,1)=0)),1,IF(AND(F3257=0,L3257&lt;&gt;""),1,2))),2)</f>
        <v>2</v>
      </c>
      <c r="Z3257" s="7" t="e">
        <f t="shared" ref="Z3257:Z3274" si="571">IF(G3257="",3,IF(G3257&lt;=1600,1,2))</f>
        <v>#REF!</v>
      </c>
      <c r="AA3257" s="7" t="e">
        <f t="shared" ref="AA3257:AA3274" si="572">IF(H3257="",3,IF(H3257&gt;=0,1,2))</f>
        <v>#REF!</v>
      </c>
      <c r="AB3257" s="7" t="e">
        <f>IF(I3257=#REF!,1,2)</f>
        <v>#REF!</v>
      </c>
    </row>
    <row r="3258" spans="1:33" s="7" customFormat="1" ht="17.45" customHeight="1" x14ac:dyDescent="0.15">
      <c r="A3258" s="27" t="e">
        <f t="shared" ref="A3258:A3274" si="573">IF(AND(F3258="",G3258="",H3258="",I3258="",L3258=""),"",IF(AND(F3258&lt;&gt;"",G3258&lt;&gt;"",H3258&lt;&gt;"",I3258&lt;&gt;""),"","入力不備あり"))</f>
        <v>#REF!</v>
      </c>
      <c r="B3258" s="623"/>
      <c r="C3258" s="628"/>
      <c r="D3258" s="631"/>
      <c r="E3258" s="523"/>
      <c r="F3258" s="47" t="e">
        <f>IF(#REF!="","",#REF!)</f>
        <v>#REF!</v>
      </c>
      <c r="G3258" s="49" t="e">
        <f>IF(#REF!="","",#REF!)</f>
        <v>#REF!</v>
      </c>
      <c r="H3258" s="54" t="e">
        <f>IF(#REF!="","",#REF!)</f>
        <v>#REF!</v>
      </c>
      <c r="I3258" s="385" t="str">
        <f t="shared" si="568"/>
        <v/>
      </c>
      <c r="J3258" s="386"/>
      <c r="K3258" s="387"/>
      <c r="L3258" s="613" t="e">
        <f>IF(#REF!="","",#REF!)</f>
        <v>#REF!</v>
      </c>
      <c r="M3258" s="613"/>
      <c r="N3258" s="613"/>
      <c r="O3258" s="613"/>
      <c r="P3258" s="613"/>
      <c r="Q3258" s="613"/>
      <c r="R3258" s="613"/>
      <c r="S3258" s="614"/>
      <c r="T3258" s="567"/>
      <c r="U3258" s="416"/>
      <c r="V3258" s="666"/>
      <c r="W3258" s="565"/>
      <c r="X3258" s="23" t="e">
        <f t="shared" si="569"/>
        <v>#REF!</v>
      </c>
      <c r="Y3258" s="7">
        <f t="shared" si="570"/>
        <v>2</v>
      </c>
      <c r="Z3258" s="7" t="e">
        <f t="shared" si="571"/>
        <v>#REF!</v>
      </c>
      <c r="AA3258" s="7" t="e">
        <f t="shared" si="572"/>
        <v>#REF!</v>
      </c>
      <c r="AB3258" s="7" t="e">
        <f>IF(I3258=#REF!,1,2)</f>
        <v>#REF!</v>
      </c>
    </row>
    <row r="3259" spans="1:33" s="7" customFormat="1" ht="17.45" customHeight="1" x14ac:dyDescent="0.15">
      <c r="A3259" s="27" t="e">
        <f t="shared" si="573"/>
        <v>#REF!</v>
      </c>
      <c r="B3259" s="623"/>
      <c r="C3259" s="628"/>
      <c r="D3259" s="631"/>
      <c r="E3259" s="523"/>
      <c r="F3259" s="47" t="e">
        <f>IF(#REF!="","",#REF!)</f>
        <v>#REF!</v>
      </c>
      <c r="G3259" s="49" t="e">
        <f>IF(#REF!="","",#REF!)</f>
        <v>#REF!</v>
      </c>
      <c r="H3259" s="54" t="e">
        <f>IF(#REF!="","",#REF!)</f>
        <v>#REF!</v>
      </c>
      <c r="I3259" s="385" t="str">
        <f t="shared" si="568"/>
        <v/>
      </c>
      <c r="J3259" s="386"/>
      <c r="K3259" s="387"/>
      <c r="L3259" s="613" t="e">
        <f>IF(#REF!="","",#REF!)</f>
        <v>#REF!</v>
      </c>
      <c r="M3259" s="613"/>
      <c r="N3259" s="613"/>
      <c r="O3259" s="613"/>
      <c r="P3259" s="613"/>
      <c r="Q3259" s="613"/>
      <c r="R3259" s="613"/>
      <c r="S3259" s="614"/>
      <c r="T3259" s="567"/>
      <c r="U3259" s="416"/>
      <c r="V3259" s="666"/>
      <c r="W3259" s="565"/>
      <c r="X3259" s="23" t="e">
        <f t="shared" si="569"/>
        <v>#REF!</v>
      </c>
      <c r="Y3259" s="7">
        <f t="shared" si="570"/>
        <v>2</v>
      </c>
      <c r="Z3259" s="7" t="e">
        <f t="shared" si="571"/>
        <v>#REF!</v>
      </c>
      <c r="AA3259" s="7" t="e">
        <f t="shared" si="572"/>
        <v>#REF!</v>
      </c>
      <c r="AB3259" s="7" t="e">
        <f>IF(I3259=#REF!,1,2)</f>
        <v>#REF!</v>
      </c>
    </row>
    <row r="3260" spans="1:33" s="7" customFormat="1" ht="17.45" customHeight="1" x14ac:dyDescent="0.15">
      <c r="A3260" s="27" t="e">
        <f t="shared" si="573"/>
        <v>#REF!</v>
      </c>
      <c r="B3260" s="623"/>
      <c r="C3260" s="628"/>
      <c r="D3260" s="631"/>
      <c r="E3260" s="523"/>
      <c r="F3260" s="47" t="e">
        <f>IF(#REF!="","",#REF!)</f>
        <v>#REF!</v>
      </c>
      <c r="G3260" s="49" t="e">
        <f>IF(#REF!="","",#REF!)</f>
        <v>#REF!</v>
      </c>
      <c r="H3260" s="54" t="e">
        <f>IF(#REF!="","",#REF!)</f>
        <v>#REF!</v>
      </c>
      <c r="I3260" s="385" t="str">
        <f t="shared" si="568"/>
        <v/>
      </c>
      <c r="J3260" s="386"/>
      <c r="K3260" s="387"/>
      <c r="L3260" s="613" t="e">
        <f>IF(#REF!="","",#REF!)</f>
        <v>#REF!</v>
      </c>
      <c r="M3260" s="613"/>
      <c r="N3260" s="613"/>
      <c r="O3260" s="613"/>
      <c r="P3260" s="613"/>
      <c r="Q3260" s="613"/>
      <c r="R3260" s="613"/>
      <c r="S3260" s="614"/>
      <c r="T3260" s="567"/>
      <c r="U3260" s="416"/>
      <c r="V3260" s="666"/>
      <c r="W3260" s="565"/>
      <c r="X3260" s="23" t="e">
        <f t="shared" si="569"/>
        <v>#REF!</v>
      </c>
      <c r="Y3260" s="7">
        <f t="shared" si="570"/>
        <v>2</v>
      </c>
      <c r="Z3260" s="7" t="e">
        <f t="shared" si="571"/>
        <v>#REF!</v>
      </c>
      <c r="AA3260" s="7" t="e">
        <f t="shared" si="572"/>
        <v>#REF!</v>
      </c>
      <c r="AB3260" s="7" t="e">
        <f>IF(I3260=#REF!,1,2)</f>
        <v>#REF!</v>
      </c>
    </row>
    <row r="3261" spans="1:33" s="7" customFormat="1" ht="17.45" customHeight="1" x14ac:dyDescent="0.15">
      <c r="A3261" s="27" t="e">
        <f t="shared" si="573"/>
        <v>#REF!</v>
      </c>
      <c r="B3261" s="623"/>
      <c r="C3261" s="628"/>
      <c r="D3261" s="631"/>
      <c r="E3261" s="523"/>
      <c r="F3261" s="47" t="e">
        <f>IF(#REF!="","",#REF!)</f>
        <v>#REF!</v>
      </c>
      <c r="G3261" s="49" t="e">
        <f>IF(#REF!="","",#REF!)</f>
        <v>#REF!</v>
      </c>
      <c r="H3261" s="54" t="e">
        <f>IF(#REF!="","",#REF!)</f>
        <v>#REF!</v>
      </c>
      <c r="I3261" s="385" t="str">
        <f t="shared" si="568"/>
        <v/>
      </c>
      <c r="J3261" s="386"/>
      <c r="K3261" s="387"/>
      <c r="L3261" s="613" t="e">
        <f>IF(#REF!="","",#REF!)</f>
        <v>#REF!</v>
      </c>
      <c r="M3261" s="613"/>
      <c r="N3261" s="613"/>
      <c r="O3261" s="613"/>
      <c r="P3261" s="613"/>
      <c r="Q3261" s="613"/>
      <c r="R3261" s="613"/>
      <c r="S3261" s="614"/>
      <c r="T3261" s="567"/>
      <c r="U3261" s="416"/>
      <c r="V3261" s="666"/>
      <c r="W3261" s="565"/>
      <c r="X3261" s="23" t="e">
        <f t="shared" si="569"/>
        <v>#REF!</v>
      </c>
      <c r="Y3261" s="7">
        <f t="shared" si="570"/>
        <v>2</v>
      </c>
      <c r="Z3261" s="7" t="e">
        <f t="shared" si="571"/>
        <v>#REF!</v>
      </c>
      <c r="AA3261" s="7" t="e">
        <f t="shared" si="572"/>
        <v>#REF!</v>
      </c>
      <c r="AB3261" s="7" t="e">
        <f>IF(I3261=#REF!,1,2)</f>
        <v>#REF!</v>
      </c>
    </row>
    <row r="3262" spans="1:33" s="7" customFormat="1" ht="17.45" customHeight="1" x14ac:dyDescent="0.15">
      <c r="A3262" s="27" t="e">
        <f t="shared" si="573"/>
        <v>#REF!</v>
      </c>
      <c r="B3262" s="623"/>
      <c r="C3262" s="628"/>
      <c r="D3262" s="631"/>
      <c r="E3262" s="523"/>
      <c r="F3262" s="47" t="e">
        <f>IF(#REF!="","",#REF!)</f>
        <v>#REF!</v>
      </c>
      <c r="G3262" s="49" t="e">
        <f>IF(#REF!="","",#REF!)</f>
        <v>#REF!</v>
      </c>
      <c r="H3262" s="54" t="e">
        <f>IF(#REF!="","",#REF!)</f>
        <v>#REF!</v>
      </c>
      <c r="I3262" s="385" t="str">
        <f t="shared" si="568"/>
        <v/>
      </c>
      <c r="J3262" s="386"/>
      <c r="K3262" s="387"/>
      <c r="L3262" s="613" t="e">
        <f>IF(#REF!="","",#REF!)</f>
        <v>#REF!</v>
      </c>
      <c r="M3262" s="613"/>
      <c r="N3262" s="613"/>
      <c r="O3262" s="613"/>
      <c r="P3262" s="613"/>
      <c r="Q3262" s="613"/>
      <c r="R3262" s="613"/>
      <c r="S3262" s="614"/>
      <c r="T3262" s="567"/>
      <c r="U3262" s="416"/>
      <c r="V3262" s="666"/>
      <c r="W3262" s="565"/>
      <c r="X3262" s="23" t="e">
        <f t="shared" si="569"/>
        <v>#REF!</v>
      </c>
      <c r="Y3262" s="7">
        <f t="shared" si="570"/>
        <v>2</v>
      </c>
      <c r="Z3262" s="7" t="e">
        <f t="shared" si="571"/>
        <v>#REF!</v>
      </c>
      <c r="AA3262" s="7" t="e">
        <f t="shared" si="572"/>
        <v>#REF!</v>
      </c>
      <c r="AB3262" s="7" t="e">
        <f>IF(I3262=#REF!,1,2)</f>
        <v>#REF!</v>
      </c>
    </row>
    <row r="3263" spans="1:33" s="7" customFormat="1" ht="17.45" customHeight="1" x14ac:dyDescent="0.15">
      <c r="A3263" s="27" t="e">
        <f t="shared" si="573"/>
        <v>#REF!</v>
      </c>
      <c r="B3263" s="623"/>
      <c r="C3263" s="628"/>
      <c r="D3263" s="631"/>
      <c r="E3263" s="523"/>
      <c r="F3263" s="47" t="e">
        <f>IF(#REF!="","",#REF!)</f>
        <v>#REF!</v>
      </c>
      <c r="G3263" s="49" t="e">
        <f>IF(#REF!="","",#REF!)</f>
        <v>#REF!</v>
      </c>
      <c r="H3263" s="54" t="e">
        <f>IF(#REF!="","",#REF!)</f>
        <v>#REF!</v>
      </c>
      <c r="I3263" s="385" t="str">
        <f t="shared" si="568"/>
        <v/>
      </c>
      <c r="J3263" s="386"/>
      <c r="K3263" s="387"/>
      <c r="L3263" s="613" t="e">
        <f>IF(#REF!="","",#REF!)</f>
        <v>#REF!</v>
      </c>
      <c r="M3263" s="613"/>
      <c r="N3263" s="613"/>
      <c r="O3263" s="613"/>
      <c r="P3263" s="613"/>
      <c r="Q3263" s="613"/>
      <c r="R3263" s="613"/>
      <c r="S3263" s="614"/>
      <c r="T3263" s="567"/>
      <c r="U3263" s="416"/>
      <c r="V3263" s="666"/>
      <c r="W3263" s="565"/>
      <c r="X3263" s="23" t="e">
        <f t="shared" si="569"/>
        <v>#REF!</v>
      </c>
      <c r="Y3263" s="7">
        <f t="shared" si="570"/>
        <v>2</v>
      </c>
      <c r="Z3263" s="7" t="e">
        <f t="shared" si="571"/>
        <v>#REF!</v>
      </c>
      <c r="AA3263" s="7" t="e">
        <f t="shared" si="572"/>
        <v>#REF!</v>
      </c>
      <c r="AB3263" s="7" t="e">
        <f>IF(I3263=#REF!,1,2)</f>
        <v>#REF!</v>
      </c>
    </row>
    <row r="3264" spans="1:33" s="7" customFormat="1" ht="17.45" customHeight="1" x14ac:dyDescent="0.15">
      <c r="A3264" s="27" t="e">
        <f t="shared" si="573"/>
        <v>#REF!</v>
      </c>
      <c r="B3264" s="623"/>
      <c r="C3264" s="628"/>
      <c r="D3264" s="631"/>
      <c r="E3264" s="523"/>
      <c r="F3264" s="47" t="e">
        <f>IF(#REF!="","",#REF!)</f>
        <v>#REF!</v>
      </c>
      <c r="G3264" s="49" t="e">
        <f>IF(#REF!="","",#REF!)</f>
        <v>#REF!</v>
      </c>
      <c r="H3264" s="54" t="e">
        <f>IF(#REF!="","",#REF!)</f>
        <v>#REF!</v>
      </c>
      <c r="I3264" s="385" t="str">
        <f t="shared" si="568"/>
        <v/>
      </c>
      <c r="J3264" s="386"/>
      <c r="K3264" s="387"/>
      <c r="L3264" s="613" t="e">
        <f>IF(#REF!="","",#REF!)</f>
        <v>#REF!</v>
      </c>
      <c r="M3264" s="613"/>
      <c r="N3264" s="613"/>
      <c r="O3264" s="613"/>
      <c r="P3264" s="613"/>
      <c r="Q3264" s="613"/>
      <c r="R3264" s="613"/>
      <c r="S3264" s="614"/>
      <c r="T3264" s="567"/>
      <c r="U3264" s="416"/>
      <c r="V3264" s="666"/>
      <c r="W3264" s="565"/>
      <c r="X3264" s="23" t="e">
        <f t="shared" si="569"/>
        <v>#REF!</v>
      </c>
      <c r="Y3264" s="7">
        <f t="shared" si="570"/>
        <v>2</v>
      </c>
      <c r="Z3264" s="7" t="e">
        <f t="shared" si="571"/>
        <v>#REF!</v>
      </c>
      <c r="AA3264" s="7" t="e">
        <f t="shared" si="572"/>
        <v>#REF!</v>
      </c>
      <c r="AB3264" s="7" t="e">
        <f>IF(I3264=#REF!,1,2)</f>
        <v>#REF!</v>
      </c>
    </row>
    <row r="3265" spans="1:30" s="7" customFormat="1" ht="17.45" customHeight="1" x14ac:dyDescent="0.15">
      <c r="A3265" s="27" t="e">
        <f t="shared" si="573"/>
        <v>#REF!</v>
      </c>
      <c r="B3265" s="623"/>
      <c r="C3265" s="628"/>
      <c r="D3265" s="631"/>
      <c r="E3265" s="523"/>
      <c r="F3265" s="47" t="e">
        <f>IF(#REF!="","",#REF!)</f>
        <v>#REF!</v>
      </c>
      <c r="G3265" s="49" t="e">
        <f>IF(#REF!="","",#REF!)</f>
        <v>#REF!</v>
      </c>
      <c r="H3265" s="54" t="e">
        <f>IF(#REF!="","",#REF!)</f>
        <v>#REF!</v>
      </c>
      <c r="I3265" s="385" t="str">
        <f t="shared" si="568"/>
        <v/>
      </c>
      <c r="J3265" s="386"/>
      <c r="K3265" s="387"/>
      <c r="L3265" s="613" t="e">
        <f>IF(#REF!="","",#REF!)</f>
        <v>#REF!</v>
      </c>
      <c r="M3265" s="613"/>
      <c r="N3265" s="613"/>
      <c r="O3265" s="613"/>
      <c r="P3265" s="613"/>
      <c r="Q3265" s="613"/>
      <c r="R3265" s="613"/>
      <c r="S3265" s="614"/>
      <c r="T3265" s="567"/>
      <c r="U3265" s="416"/>
      <c r="V3265" s="666"/>
      <c r="W3265" s="565"/>
      <c r="X3265" s="23" t="e">
        <f t="shared" si="569"/>
        <v>#REF!</v>
      </c>
      <c r="Y3265" s="7">
        <f t="shared" si="570"/>
        <v>2</v>
      </c>
      <c r="Z3265" s="7" t="e">
        <f t="shared" si="571"/>
        <v>#REF!</v>
      </c>
      <c r="AA3265" s="7" t="e">
        <f t="shared" si="572"/>
        <v>#REF!</v>
      </c>
      <c r="AB3265" s="7" t="e">
        <f>IF(I3265=#REF!,1,2)</f>
        <v>#REF!</v>
      </c>
    </row>
    <row r="3266" spans="1:30" s="7" customFormat="1" ht="17.45" customHeight="1" x14ac:dyDescent="0.15">
      <c r="A3266" s="27" t="e">
        <f t="shared" si="573"/>
        <v>#REF!</v>
      </c>
      <c r="B3266" s="623"/>
      <c r="C3266" s="628"/>
      <c r="D3266" s="631"/>
      <c r="E3266" s="523"/>
      <c r="F3266" s="47" t="e">
        <f>IF(#REF!="","",#REF!)</f>
        <v>#REF!</v>
      </c>
      <c r="G3266" s="49" t="e">
        <f>IF(#REF!="","",#REF!)</f>
        <v>#REF!</v>
      </c>
      <c r="H3266" s="54" t="e">
        <f>IF(#REF!="","",#REF!)</f>
        <v>#REF!</v>
      </c>
      <c r="I3266" s="385" t="str">
        <f t="shared" si="568"/>
        <v/>
      </c>
      <c r="J3266" s="386"/>
      <c r="K3266" s="387"/>
      <c r="L3266" s="613" t="e">
        <f>IF(#REF!="","",#REF!)</f>
        <v>#REF!</v>
      </c>
      <c r="M3266" s="613"/>
      <c r="N3266" s="613"/>
      <c r="O3266" s="613"/>
      <c r="P3266" s="613"/>
      <c r="Q3266" s="613"/>
      <c r="R3266" s="613"/>
      <c r="S3266" s="614"/>
      <c r="T3266" s="567"/>
      <c r="U3266" s="416"/>
      <c r="V3266" s="666"/>
      <c r="W3266" s="565"/>
      <c r="X3266" s="23" t="e">
        <f t="shared" si="569"/>
        <v>#REF!</v>
      </c>
      <c r="Y3266" s="7">
        <f t="shared" si="570"/>
        <v>2</v>
      </c>
      <c r="Z3266" s="7" t="e">
        <f t="shared" si="571"/>
        <v>#REF!</v>
      </c>
      <c r="AA3266" s="7" t="e">
        <f t="shared" si="572"/>
        <v>#REF!</v>
      </c>
      <c r="AB3266" s="7" t="e">
        <f>IF(I3266=#REF!,1,2)</f>
        <v>#REF!</v>
      </c>
    </row>
    <row r="3267" spans="1:30" s="7" customFormat="1" ht="17.45" customHeight="1" x14ac:dyDescent="0.15">
      <c r="A3267" s="27" t="e">
        <f t="shared" si="573"/>
        <v>#REF!</v>
      </c>
      <c r="B3267" s="623"/>
      <c r="C3267" s="628"/>
      <c r="D3267" s="631"/>
      <c r="E3267" s="523"/>
      <c r="F3267" s="47" t="e">
        <f>IF(#REF!="","",#REF!)</f>
        <v>#REF!</v>
      </c>
      <c r="G3267" s="49" t="e">
        <f>IF(#REF!="","",#REF!)</f>
        <v>#REF!</v>
      </c>
      <c r="H3267" s="54" t="e">
        <f>IF(#REF!="","",#REF!)</f>
        <v>#REF!</v>
      </c>
      <c r="I3267" s="385" t="str">
        <f t="shared" si="568"/>
        <v/>
      </c>
      <c r="J3267" s="386"/>
      <c r="K3267" s="387"/>
      <c r="L3267" s="613" t="e">
        <f>IF(#REF!="","",#REF!)</f>
        <v>#REF!</v>
      </c>
      <c r="M3267" s="613"/>
      <c r="N3267" s="613"/>
      <c r="O3267" s="613"/>
      <c r="P3267" s="613"/>
      <c r="Q3267" s="613"/>
      <c r="R3267" s="613"/>
      <c r="S3267" s="614"/>
      <c r="T3267" s="567"/>
      <c r="U3267" s="416"/>
      <c r="V3267" s="666"/>
      <c r="W3267" s="565"/>
      <c r="X3267" s="23" t="e">
        <f t="shared" si="569"/>
        <v>#REF!</v>
      </c>
      <c r="Y3267" s="7">
        <f t="shared" si="570"/>
        <v>2</v>
      </c>
      <c r="Z3267" s="7" t="e">
        <f t="shared" si="571"/>
        <v>#REF!</v>
      </c>
      <c r="AA3267" s="7" t="e">
        <f t="shared" si="572"/>
        <v>#REF!</v>
      </c>
      <c r="AB3267" s="7" t="e">
        <f>IF(I3267=#REF!,1,2)</f>
        <v>#REF!</v>
      </c>
    </row>
    <row r="3268" spans="1:30" s="7" customFormat="1" ht="17.45" customHeight="1" x14ac:dyDescent="0.15">
      <c r="A3268" s="27" t="e">
        <f t="shared" si="573"/>
        <v>#REF!</v>
      </c>
      <c r="B3268" s="623"/>
      <c r="C3268" s="628"/>
      <c r="D3268" s="631"/>
      <c r="E3268" s="523"/>
      <c r="F3268" s="47" t="e">
        <f>IF(#REF!="","",#REF!)</f>
        <v>#REF!</v>
      </c>
      <c r="G3268" s="49" t="e">
        <f>IF(#REF!="","",#REF!)</f>
        <v>#REF!</v>
      </c>
      <c r="H3268" s="54" t="e">
        <f>IF(#REF!="","",#REF!)</f>
        <v>#REF!</v>
      </c>
      <c r="I3268" s="385" t="str">
        <f t="shared" si="568"/>
        <v/>
      </c>
      <c r="J3268" s="386"/>
      <c r="K3268" s="387"/>
      <c r="L3268" s="613" t="e">
        <f>IF(#REF!="","",#REF!)</f>
        <v>#REF!</v>
      </c>
      <c r="M3268" s="613"/>
      <c r="N3268" s="613"/>
      <c r="O3268" s="613"/>
      <c r="P3268" s="613"/>
      <c r="Q3268" s="613"/>
      <c r="R3268" s="613"/>
      <c r="S3268" s="614"/>
      <c r="T3268" s="567"/>
      <c r="U3268" s="416"/>
      <c r="V3268" s="666"/>
      <c r="W3268" s="565"/>
      <c r="X3268" s="23" t="e">
        <f t="shared" si="569"/>
        <v>#REF!</v>
      </c>
      <c r="Y3268" s="7">
        <f t="shared" si="570"/>
        <v>2</v>
      </c>
      <c r="Z3268" s="7" t="e">
        <f t="shared" si="571"/>
        <v>#REF!</v>
      </c>
      <c r="AA3268" s="7" t="e">
        <f t="shared" si="572"/>
        <v>#REF!</v>
      </c>
      <c r="AB3268" s="7" t="e">
        <f>IF(I3268=#REF!,1,2)</f>
        <v>#REF!</v>
      </c>
    </row>
    <row r="3269" spans="1:30" s="7" customFormat="1" ht="17.45" customHeight="1" x14ac:dyDescent="0.15">
      <c r="A3269" s="27" t="e">
        <f t="shared" si="573"/>
        <v>#REF!</v>
      </c>
      <c r="B3269" s="623"/>
      <c r="C3269" s="628"/>
      <c r="D3269" s="631"/>
      <c r="E3269" s="523"/>
      <c r="F3269" s="47" t="e">
        <f>IF(#REF!="","",#REF!)</f>
        <v>#REF!</v>
      </c>
      <c r="G3269" s="49" t="e">
        <f>IF(#REF!="","",#REF!)</f>
        <v>#REF!</v>
      </c>
      <c r="H3269" s="54" t="e">
        <f>IF(#REF!="","",#REF!)</f>
        <v>#REF!</v>
      </c>
      <c r="I3269" s="385" t="str">
        <f t="shared" si="568"/>
        <v/>
      </c>
      <c r="J3269" s="386"/>
      <c r="K3269" s="387"/>
      <c r="L3269" s="613" t="e">
        <f>IF(#REF!="","",#REF!)</f>
        <v>#REF!</v>
      </c>
      <c r="M3269" s="613"/>
      <c r="N3269" s="613"/>
      <c r="O3269" s="613"/>
      <c r="P3269" s="613"/>
      <c r="Q3269" s="613"/>
      <c r="R3269" s="613"/>
      <c r="S3269" s="614"/>
      <c r="T3269" s="567"/>
      <c r="U3269" s="416"/>
      <c r="V3269" s="666"/>
      <c r="W3269" s="565"/>
      <c r="X3269" s="23" t="e">
        <f t="shared" si="569"/>
        <v>#REF!</v>
      </c>
      <c r="Y3269" s="7">
        <f t="shared" si="570"/>
        <v>2</v>
      </c>
      <c r="Z3269" s="7" t="e">
        <f t="shared" si="571"/>
        <v>#REF!</v>
      </c>
      <c r="AA3269" s="7" t="e">
        <f t="shared" si="572"/>
        <v>#REF!</v>
      </c>
      <c r="AB3269" s="7" t="e">
        <f>IF(I3269=#REF!,1,2)</f>
        <v>#REF!</v>
      </c>
    </row>
    <row r="3270" spans="1:30" s="7" customFormat="1" ht="17.45" customHeight="1" x14ac:dyDescent="0.15">
      <c r="A3270" s="27" t="e">
        <f t="shared" si="573"/>
        <v>#REF!</v>
      </c>
      <c r="B3270" s="623"/>
      <c r="C3270" s="628"/>
      <c r="D3270" s="631"/>
      <c r="E3270" s="523"/>
      <c r="F3270" s="47" t="e">
        <f>IF(#REF!="","",#REF!)</f>
        <v>#REF!</v>
      </c>
      <c r="G3270" s="49" t="e">
        <f>IF(#REF!="","",#REF!)</f>
        <v>#REF!</v>
      </c>
      <c r="H3270" s="54" t="e">
        <f>IF(#REF!="","",#REF!)</f>
        <v>#REF!</v>
      </c>
      <c r="I3270" s="385" t="str">
        <f t="shared" si="568"/>
        <v/>
      </c>
      <c r="J3270" s="386"/>
      <c r="K3270" s="387"/>
      <c r="L3270" s="613" t="e">
        <f>IF(#REF!="","",#REF!)</f>
        <v>#REF!</v>
      </c>
      <c r="M3270" s="613"/>
      <c r="N3270" s="613"/>
      <c r="O3270" s="613"/>
      <c r="P3270" s="613"/>
      <c r="Q3270" s="613"/>
      <c r="R3270" s="613"/>
      <c r="S3270" s="614"/>
      <c r="T3270" s="567"/>
      <c r="U3270" s="416"/>
      <c r="V3270" s="666"/>
      <c r="W3270" s="565"/>
      <c r="X3270" s="23" t="e">
        <f t="shared" si="569"/>
        <v>#REF!</v>
      </c>
      <c r="Y3270" s="7">
        <f t="shared" si="570"/>
        <v>2</v>
      </c>
      <c r="Z3270" s="7" t="e">
        <f t="shared" si="571"/>
        <v>#REF!</v>
      </c>
      <c r="AA3270" s="7" t="e">
        <f t="shared" si="572"/>
        <v>#REF!</v>
      </c>
      <c r="AB3270" s="7" t="e">
        <f>IF(I3270=#REF!,1,2)</f>
        <v>#REF!</v>
      </c>
    </row>
    <row r="3271" spans="1:30" s="7" customFormat="1" ht="17.45" customHeight="1" x14ac:dyDescent="0.15">
      <c r="A3271" s="27" t="e">
        <f t="shared" si="573"/>
        <v>#REF!</v>
      </c>
      <c r="B3271" s="623"/>
      <c r="C3271" s="628"/>
      <c r="D3271" s="631"/>
      <c r="E3271" s="523"/>
      <c r="F3271" s="47" t="e">
        <f>IF(#REF!="","",#REF!)</f>
        <v>#REF!</v>
      </c>
      <c r="G3271" s="49" t="e">
        <f>IF(#REF!="","",#REF!)</f>
        <v>#REF!</v>
      </c>
      <c r="H3271" s="54" t="e">
        <f>IF(#REF!="","",#REF!)</f>
        <v>#REF!</v>
      </c>
      <c r="I3271" s="385" t="str">
        <f t="shared" si="568"/>
        <v/>
      </c>
      <c r="J3271" s="386"/>
      <c r="K3271" s="387"/>
      <c r="L3271" s="613" t="e">
        <f>IF(#REF!="","",#REF!)</f>
        <v>#REF!</v>
      </c>
      <c r="M3271" s="613"/>
      <c r="N3271" s="613"/>
      <c r="O3271" s="613"/>
      <c r="P3271" s="613"/>
      <c r="Q3271" s="613"/>
      <c r="R3271" s="613"/>
      <c r="S3271" s="614"/>
      <c r="T3271" s="567"/>
      <c r="U3271" s="416"/>
      <c r="V3271" s="666"/>
      <c r="W3271" s="565"/>
      <c r="X3271" s="23" t="e">
        <f t="shared" si="569"/>
        <v>#REF!</v>
      </c>
      <c r="Y3271" s="7">
        <f t="shared" si="570"/>
        <v>2</v>
      </c>
      <c r="Z3271" s="7" t="e">
        <f t="shared" si="571"/>
        <v>#REF!</v>
      </c>
      <c r="AA3271" s="7" t="e">
        <f t="shared" si="572"/>
        <v>#REF!</v>
      </c>
      <c r="AB3271" s="7" t="e">
        <f>IF(I3271=#REF!,1,2)</f>
        <v>#REF!</v>
      </c>
    </row>
    <row r="3272" spans="1:30" s="7" customFormat="1" ht="17.45" customHeight="1" x14ac:dyDescent="0.15">
      <c r="A3272" s="27" t="e">
        <f t="shared" si="573"/>
        <v>#REF!</v>
      </c>
      <c r="B3272" s="623"/>
      <c r="C3272" s="628"/>
      <c r="D3272" s="631"/>
      <c r="E3272" s="523"/>
      <c r="F3272" s="47" t="e">
        <f>IF(#REF!="","",#REF!)</f>
        <v>#REF!</v>
      </c>
      <c r="G3272" s="49" t="e">
        <f>IF(#REF!="","",#REF!)</f>
        <v>#REF!</v>
      </c>
      <c r="H3272" s="54" t="e">
        <f>IF(#REF!="","",#REF!)</f>
        <v>#REF!</v>
      </c>
      <c r="I3272" s="385" t="str">
        <f t="shared" si="568"/>
        <v/>
      </c>
      <c r="J3272" s="386"/>
      <c r="K3272" s="387"/>
      <c r="L3272" s="613" t="e">
        <f>IF(#REF!="","",#REF!)</f>
        <v>#REF!</v>
      </c>
      <c r="M3272" s="613"/>
      <c r="N3272" s="613"/>
      <c r="O3272" s="613"/>
      <c r="P3272" s="613"/>
      <c r="Q3272" s="613"/>
      <c r="R3272" s="613"/>
      <c r="S3272" s="614"/>
      <c r="T3272" s="567"/>
      <c r="U3272" s="416"/>
      <c r="V3272" s="666"/>
      <c r="W3272" s="565"/>
      <c r="X3272" s="23" t="e">
        <f t="shared" si="569"/>
        <v>#REF!</v>
      </c>
      <c r="Y3272" s="7">
        <f t="shared" si="570"/>
        <v>2</v>
      </c>
      <c r="Z3272" s="7" t="e">
        <f t="shared" si="571"/>
        <v>#REF!</v>
      </c>
      <c r="AA3272" s="7" t="e">
        <f t="shared" si="572"/>
        <v>#REF!</v>
      </c>
      <c r="AB3272" s="7" t="e">
        <f>IF(I3272=#REF!,1,2)</f>
        <v>#REF!</v>
      </c>
    </row>
    <row r="3273" spans="1:30" s="7" customFormat="1" ht="17.45" customHeight="1" x14ac:dyDescent="0.15">
      <c r="A3273" s="27" t="e">
        <f t="shared" si="573"/>
        <v>#REF!</v>
      </c>
      <c r="B3273" s="623"/>
      <c r="C3273" s="628"/>
      <c r="D3273" s="631"/>
      <c r="E3273" s="523"/>
      <c r="F3273" s="47" t="e">
        <f>IF(#REF!="","",#REF!)</f>
        <v>#REF!</v>
      </c>
      <c r="G3273" s="49" t="e">
        <f>IF(#REF!="","",#REF!)</f>
        <v>#REF!</v>
      </c>
      <c r="H3273" s="54" t="e">
        <f>IF(#REF!="","",#REF!)</f>
        <v>#REF!</v>
      </c>
      <c r="I3273" s="385" t="str">
        <f t="shared" si="568"/>
        <v/>
      </c>
      <c r="J3273" s="386"/>
      <c r="K3273" s="387"/>
      <c r="L3273" s="613" t="e">
        <f>IF(#REF!="","",#REF!)</f>
        <v>#REF!</v>
      </c>
      <c r="M3273" s="613"/>
      <c r="N3273" s="613"/>
      <c r="O3273" s="613"/>
      <c r="P3273" s="613"/>
      <c r="Q3273" s="613"/>
      <c r="R3273" s="613"/>
      <c r="S3273" s="614"/>
      <c r="T3273" s="567"/>
      <c r="U3273" s="416"/>
      <c r="V3273" s="666"/>
      <c r="W3273" s="565"/>
      <c r="X3273" s="23" t="e">
        <f t="shared" si="569"/>
        <v>#REF!</v>
      </c>
      <c r="Y3273" s="7">
        <f t="shared" si="570"/>
        <v>2</v>
      </c>
      <c r="Z3273" s="7" t="e">
        <f t="shared" si="571"/>
        <v>#REF!</v>
      </c>
      <c r="AA3273" s="7" t="e">
        <f t="shared" si="572"/>
        <v>#REF!</v>
      </c>
      <c r="AB3273" s="7" t="e">
        <f>IF(I3273=#REF!,1,2)</f>
        <v>#REF!</v>
      </c>
    </row>
    <row r="3274" spans="1:30" s="7" customFormat="1" ht="17.45" customHeight="1" thickBot="1" x14ac:dyDescent="0.2">
      <c r="A3274" s="27" t="e">
        <f t="shared" si="573"/>
        <v>#REF!</v>
      </c>
      <c r="B3274" s="623"/>
      <c r="C3274" s="628"/>
      <c r="D3274" s="631"/>
      <c r="E3274" s="523"/>
      <c r="F3274" s="47" t="e">
        <f>IF(#REF!="","",#REF!)</f>
        <v>#REF!</v>
      </c>
      <c r="G3274" s="49" t="e">
        <f>IF(#REF!="","",#REF!)</f>
        <v>#REF!</v>
      </c>
      <c r="H3274" s="54" t="e">
        <f>IF(#REF!="","",#REF!)</f>
        <v>#REF!</v>
      </c>
      <c r="I3274" s="385" t="str">
        <f t="shared" si="568"/>
        <v/>
      </c>
      <c r="J3274" s="386"/>
      <c r="K3274" s="387"/>
      <c r="L3274" s="613" t="e">
        <f>IF(#REF!="","",#REF!)</f>
        <v>#REF!</v>
      </c>
      <c r="M3274" s="613"/>
      <c r="N3274" s="613"/>
      <c r="O3274" s="613"/>
      <c r="P3274" s="613"/>
      <c r="Q3274" s="613"/>
      <c r="R3274" s="613"/>
      <c r="S3274" s="614"/>
      <c r="T3274" s="668"/>
      <c r="U3274" s="416"/>
      <c r="V3274" s="666"/>
      <c r="W3274" s="565"/>
      <c r="X3274" s="23" t="e">
        <f t="shared" si="569"/>
        <v>#REF!</v>
      </c>
      <c r="Y3274" s="7">
        <f t="shared" si="570"/>
        <v>2</v>
      </c>
      <c r="Z3274" s="7" t="e">
        <f t="shared" si="571"/>
        <v>#REF!</v>
      </c>
      <c r="AA3274" s="7" t="e">
        <f t="shared" si="572"/>
        <v>#REF!</v>
      </c>
      <c r="AB3274" s="7" t="e">
        <f>IF(I3274=#REF!,1,2)</f>
        <v>#REF!</v>
      </c>
    </row>
    <row r="3275" spans="1:30" s="7" customFormat="1" ht="36" customHeight="1" thickBot="1" x14ac:dyDescent="0.2">
      <c r="A3275" s="13"/>
      <c r="B3275" s="623"/>
      <c r="C3275" s="628"/>
      <c r="D3275" s="631"/>
      <c r="E3275" s="508" t="s">
        <v>240</v>
      </c>
      <c r="F3275" s="511" t="s">
        <v>206</v>
      </c>
      <c r="G3275" s="435"/>
      <c r="H3275" s="434" t="s">
        <v>207</v>
      </c>
      <c r="I3275" s="435"/>
      <c r="J3275" s="435"/>
      <c r="K3275" s="435"/>
      <c r="L3275" s="436" t="s">
        <v>208</v>
      </c>
      <c r="M3275" s="436"/>
      <c r="N3275" s="436"/>
      <c r="O3275" s="669" t="s">
        <v>209</v>
      </c>
      <c r="P3275" s="670"/>
      <c r="Q3275" s="512" t="s">
        <v>210</v>
      </c>
      <c r="R3275" s="38" t="s">
        <v>206</v>
      </c>
      <c r="S3275" s="39" t="s">
        <v>202</v>
      </c>
      <c r="T3275" s="44" t="s">
        <v>211</v>
      </c>
      <c r="U3275" s="416"/>
      <c r="V3275" s="666"/>
      <c r="W3275" s="565"/>
      <c r="X3275" s="28"/>
      <c r="Y3275" s="21" t="s">
        <v>212</v>
      </c>
      <c r="Z3275" s="21" t="s">
        <v>210</v>
      </c>
      <c r="AB3275" s="45" t="s">
        <v>213</v>
      </c>
      <c r="AC3275" s="45" t="s">
        <v>214</v>
      </c>
      <c r="AD3275" s="22"/>
    </row>
    <row r="3276" spans="1:30" s="7" customFormat="1" ht="15" customHeight="1" x14ac:dyDescent="0.15">
      <c r="A3276" s="29"/>
      <c r="B3276" s="623"/>
      <c r="C3276" s="628"/>
      <c r="D3276" s="631"/>
      <c r="E3276" s="509"/>
      <c r="F3276" s="515" t="e">
        <f>IF(#REF!="","",#REF!)</f>
        <v>#REF!</v>
      </c>
      <c r="G3276" s="516"/>
      <c r="H3276" s="439" t="e">
        <f>IF(#REF!="","",#REF!)</f>
        <v>#REF!</v>
      </c>
      <c r="I3276" s="440"/>
      <c r="J3276" s="440"/>
      <c r="K3276" s="440"/>
      <c r="L3276" s="441" t="e">
        <f>IF(#REF!="","",#REF!)</f>
        <v>#REF!</v>
      </c>
      <c r="M3276" s="442"/>
      <c r="N3276" s="442"/>
      <c r="O3276" s="443" t="e">
        <f>SUM($L3276:$N3278)</f>
        <v>#REF!</v>
      </c>
      <c r="P3276" s="444"/>
      <c r="Q3276" s="513"/>
      <c r="R3276" s="42" t="e">
        <f>IF(#REF!="","",#REF!)</f>
        <v>#REF!</v>
      </c>
      <c r="S3276" s="40" t="e">
        <f>IF(#REF!="","",#REF!)</f>
        <v>#REF!</v>
      </c>
      <c r="T3276" s="617" t="e">
        <f>SUM($S3276:$S3278)</f>
        <v>#REF!</v>
      </c>
      <c r="U3276" s="416"/>
      <c r="V3276" s="666"/>
      <c r="W3276" s="565"/>
      <c r="X3276" s="23" t="e">
        <f>IF(OR(Y3276=2,Z3276=2,AB3276=2,AC3276=2),"入力不備あり","")</f>
        <v>#REF!</v>
      </c>
      <c r="Y3276" s="41" t="e">
        <f>IF(AND(F3276="",H3276="",L3276=""),"",IF(AND(F3276&lt;&gt;"",F3276&gt;0,L3276&lt;&gt;"",L3276&gt;0,H3276="○"),"",2))</f>
        <v>#REF!</v>
      </c>
      <c r="Z3276" s="41" t="e">
        <f>IF(AND(R3276="",S3276=""),"",IF(AND(R3276&gt;0,R3276&lt;&gt;"",S3276&gt;0,S3276&lt;&gt;""),"",2))</f>
        <v>#REF!</v>
      </c>
      <c r="AA3276" s="30"/>
      <c r="AB3276" s="7" t="e">
        <f>IF(AND(O3276=0,#REF!=0),"",IF(O3276=#REF!,1,2))</f>
        <v>#REF!</v>
      </c>
      <c r="AC3276" s="7" t="e">
        <f>IF(AND(T3276=0,#REF!=0),"",IF(T3276=#REF!,1,2))</f>
        <v>#REF!</v>
      </c>
    </row>
    <row r="3277" spans="1:30" s="7" customFormat="1" ht="15" customHeight="1" x14ac:dyDescent="0.15">
      <c r="A3277" s="29"/>
      <c r="B3277" s="623"/>
      <c r="C3277" s="628"/>
      <c r="D3277" s="631"/>
      <c r="E3277" s="509"/>
      <c r="F3277" s="500" t="e">
        <f>IF(#REF!="","",#REF!)</f>
        <v>#REF!</v>
      </c>
      <c r="G3277" s="501"/>
      <c r="H3277" s="448" t="e">
        <f>IF(#REF!="","",#REF!)</f>
        <v>#REF!</v>
      </c>
      <c r="I3277" s="449"/>
      <c r="J3277" s="449"/>
      <c r="K3277" s="449"/>
      <c r="L3277" s="450" t="e">
        <f>IF(#REF!="","",#REF!)</f>
        <v>#REF!</v>
      </c>
      <c r="M3277" s="451"/>
      <c r="N3277" s="451"/>
      <c r="O3277" s="445"/>
      <c r="P3277" s="444"/>
      <c r="Q3277" s="513"/>
      <c r="R3277" s="42" t="e">
        <f>IF(#REF!="","",#REF!)</f>
        <v>#REF!</v>
      </c>
      <c r="S3277" s="40" t="e">
        <f>IF(#REF!="","",#REF!)</f>
        <v>#REF!</v>
      </c>
      <c r="T3277" s="618"/>
      <c r="U3277" s="416"/>
      <c r="V3277" s="666"/>
      <c r="W3277" s="565"/>
      <c r="X3277" s="23" t="e">
        <f>IF(OR(Y3277=2,Z3277=2),"入力不備あり","")</f>
        <v>#REF!</v>
      </c>
      <c r="Y3277" s="41" t="e">
        <f>IF(AND(F3277="",H3277="",L3277=""),"",IF(AND(F3277&lt;&gt;"",F3277&gt;0,L3277&lt;&gt;"",L3277&gt;0,H3277="○"),"",2))</f>
        <v>#REF!</v>
      </c>
      <c r="Z3277" s="41" t="e">
        <f t="shared" ref="Z3277:Z3278" si="574">IF(AND(R3277="",S3277=""),"",IF(AND(R3277&gt;0,R3277&lt;&gt;"",S3277&gt;0,S3277&lt;&gt;""),"",2))</f>
        <v>#REF!</v>
      </c>
      <c r="AA3277" s="30"/>
    </row>
    <row r="3278" spans="1:30" s="7" customFormat="1" ht="15" customHeight="1" thickBot="1" x14ac:dyDescent="0.2">
      <c r="A3278" s="29"/>
      <c r="B3278" s="623"/>
      <c r="C3278" s="628"/>
      <c r="D3278" s="631"/>
      <c r="E3278" s="615"/>
      <c r="F3278" s="620" t="e">
        <f>IF(#REF!="","",#REF!)</f>
        <v>#REF!</v>
      </c>
      <c r="G3278" s="621"/>
      <c r="H3278" s="640" t="e">
        <f>IF(#REF!="","",#REF!)</f>
        <v>#REF!</v>
      </c>
      <c r="I3278" s="641"/>
      <c r="J3278" s="641"/>
      <c r="K3278" s="641"/>
      <c r="L3278" s="642" t="e">
        <f>IF(#REF!="","",#REF!)</f>
        <v>#REF!</v>
      </c>
      <c r="M3278" s="643"/>
      <c r="N3278" s="643"/>
      <c r="O3278" s="663"/>
      <c r="P3278" s="664"/>
      <c r="Q3278" s="616"/>
      <c r="R3278" s="59" t="e">
        <f>IF(#REF!="","",#REF!)</f>
        <v>#REF!</v>
      </c>
      <c r="S3278" s="60" t="e">
        <f>IF(#REF!="","",#REF!)</f>
        <v>#REF!</v>
      </c>
      <c r="T3278" s="619"/>
      <c r="U3278" s="416"/>
      <c r="V3278" s="666"/>
      <c r="W3278" s="565"/>
      <c r="X3278" s="23" t="e">
        <f>IF(OR(Y3278=2,Z3278=2),"入力不備あり","")</f>
        <v>#REF!</v>
      </c>
      <c r="Y3278" s="41" t="e">
        <f>IF(AND(F3278="",H3278="",L3278=""),"",IF(AND(F3278&lt;&gt;"",F3278&gt;0,L3278&lt;&gt;"",L3278&gt;0,H3278="○"),"",2))</f>
        <v>#REF!</v>
      </c>
      <c r="Z3278" s="41" t="e">
        <f t="shared" si="574"/>
        <v>#REF!</v>
      </c>
      <c r="AA3278" s="30"/>
    </row>
    <row r="3279" spans="1:30" s="7" customFormat="1" ht="27.6" customHeight="1" x14ac:dyDescent="0.15">
      <c r="A3279" s="320"/>
      <c r="B3279" s="624"/>
      <c r="C3279" s="326" t="s">
        <v>215</v>
      </c>
      <c r="D3279" s="327"/>
      <c r="E3279" s="608" t="e">
        <f>IF(#REF!="","",#REF!)</f>
        <v>#REF!</v>
      </c>
      <c r="F3279" s="609"/>
      <c r="G3279" s="609"/>
      <c r="H3279" s="609"/>
      <c r="I3279" s="609"/>
      <c r="J3279" s="609"/>
      <c r="K3279" s="609"/>
      <c r="L3279" s="609"/>
      <c r="M3279" s="609"/>
      <c r="N3279" s="609"/>
      <c r="O3279" s="609"/>
      <c r="P3279" s="609"/>
      <c r="Q3279" s="609"/>
      <c r="R3279" s="609"/>
      <c r="S3279" s="609"/>
      <c r="T3279" s="609"/>
      <c r="U3279" s="609"/>
      <c r="V3279" s="609"/>
      <c r="W3279" s="610"/>
    </row>
    <row r="3280" spans="1:30" s="7" customFormat="1" ht="27.6" customHeight="1" thickBot="1" x14ac:dyDescent="0.2">
      <c r="A3280" s="320"/>
      <c r="B3280" s="624"/>
      <c r="C3280" s="326" t="s">
        <v>216</v>
      </c>
      <c r="D3280" s="327"/>
      <c r="E3280" s="608" t="e">
        <f>IF(#REF!="","",#REF!)</f>
        <v>#REF!</v>
      </c>
      <c r="F3280" s="609"/>
      <c r="G3280" s="609"/>
      <c r="H3280" s="609"/>
      <c r="I3280" s="609"/>
      <c r="J3280" s="609"/>
      <c r="K3280" s="609"/>
      <c r="L3280" s="609"/>
      <c r="M3280" s="609"/>
      <c r="N3280" s="609"/>
      <c r="O3280" s="609"/>
      <c r="P3280" s="609"/>
      <c r="Q3280" s="609"/>
      <c r="R3280" s="611"/>
      <c r="S3280" s="611"/>
      <c r="T3280" s="611"/>
      <c r="U3280" s="611"/>
      <c r="V3280" s="611"/>
      <c r="W3280" s="612"/>
    </row>
    <row r="3281" spans="1:33" s="7" customFormat="1" ht="18.600000000000001" customHeight="1" x14ac:dyDescent="0.15">
      <c r="A3281" s="320"/>
      <c r="B3281" s="624"/>
      <c r="C3281" s="332" t="s">
        <v>217</v>
      </c>
      <c r="D3281" s="333"/>
      <c r="E3281" s="333"/>
      <c r="F3281" s="334"/>
      <c r="G3281" s="377" t="s">
        <v>218</v>
      </c>
      <c r="H3281" s="378"/>
      <c r="I3281" s="378"/>
      <c r="J3281" s="378"/>
      <c r="K3281" s="378"/>
      <c r="L3281" s="378"/>
      <c r="M3281" s="378"/>
      <c r="N3281" s="378"/>
      <c r="O3281" s="378"/>
      <c r="P3281" s="378"/>
      <c r="Q3281" s="378"/>
      <c r="R3281" s="389" t="e">
        <f>IF(X3281&lt;&gt;"","","【入力内容確認欄】以下を確認し【作業用】事業計画書(間接)シートを修正願います。")</f>
        <v>#REF!</v>
      </c>
      <c r="S3281" s="632"/>
      <c r="T3281" s="632"/>
      <c r="U3281" s="632"/>
      <c r="V3281" s="632"/>
      <c r="W3281" s="633"/>
      <c r="X3281" s="68" t="e">
        <f>IF(AND(R3284="",R3285="",R3286="",R3287="",R3288="",R3289=""),"左の市区町村に係る入力が完了しました。今一度、記載内容をご確認ください。","")</f>
        <v>#REF!</v>
      </c>
    </row>
    <row r="3282" spans="1:33" s="7" customFormat="1" ht="9" customHeight="1" x14ac:dyDescent="0.15">
      <c r="A3282" s="320"/>
      <c r="B3282" s="624"/>
      <c r="C3282" s="335"/>
      <c r="D3282" s="336"/>
      <c r="E3282" s="336"/>
      <c r="F3282" s="337"/>
      <c r="G3282" s="379"/>
      <c r="H3282" s="380"/>
      <c r="I3282" s="380"/>
      <c r="J3282" s="380"/>
      <c r="K3282" s="380"/>
      <c r="L3282" s="380"/>
      <c r="M3282" s="380"/>
      <c r="N3282" s="380"/>
      <c r="O3282" s="380"/>
      <c r="P3282" s="380"/>
      <c r="Q3282" s="380"/>
      <c r="R3282" s="634"/>
      <c r="S3282" s="635"/>
      <c r="T3282" s="635"/>
      <c r="U3282" s="635"/>
      <c r="V3282" s="635"/>
      <c r="W3282" s="636"/>
    </row>
    <row r="3283" spans="1:33" s="7" customFormat="1" ht="9" customHeight="1" thickBot="1" x14ac:dyDescent="0.2">
      <c r="A3283" s="320"/>
      <c r="B3283" s="624"/>
      <c r="C3283" s="335"/>
      <c r="D3283" s="336"/>
      <c r="E3283" s="336"/>
      <c r="F3283" s="337"/>
      <c r="G3283" s="381"/>
      <c r="H3283" s="382"/>
      <c r="I3283" s="382"/>
      <c r="J3283" s="382"/>
      <c r="K3283" s="382"/>
      <c r="L3283" s="382"/>
      <c r="M3283" s="382"/>
      <c r="N3283" s="382"/>
      <c r="O3283" s="382"/>
      <c r="P3283" s="382"/>
      <c r="Q3283" s="382"/>
      <c r="R3283" s="637"/>
      <c r="S3283" s="638"/>
      <c r="T3283" s="638"/>
      <c r="U3283" s="638"/>
      <c r="V3283" s="638"/>
      <c r="W3283" s="639"/>
    </row>
    <row r="3284" spans="1:33" s="7" customFormat="1" ht="17.45" customHeight="1" x14ac:dyDescent="0.15">
      <c r="A3284" s="320"/>
      <c r="B3284" s="624"/>
      <c r="C3284" s="335"/>
      <c r="D3284" s="336"/>
      <c r="E3284" s="336"/>
      <c r="F3284" s="337"/>
      <c r="G3284" s="398" t="e">
        <f>IF(#REF!="","",#REF!)</f>
        <v>#REF!</v>
      </c>
      <c r="H3284" s="399"/>
      <c r="I3284" s="399"/>
      <c r="J3284" s="399"/>
      <c r="K3284" s="399"/>
      <c r="L3284" s="399"/>
      <c r="M3284" s="399"/>
      <c r="N3284" s="399"/>
      <c r="O3284" s="399"/>
      <c r="P3284" s="399"/>
      <c r="Q3284" s="399"/>
      <c r="R3284" s="646" t="e" cm="1">
        <f t="array" ref="R3284">IF(AND(X3253:X3278="",A3255:A3278=""),"","・報酬・期末勤勉手当・交通費・合計額・都道府県/国の補助金額のいずれかに不備あり。")</f>
        <v>#REF!</v>
      </c>
      <c r="S3284" s="647"/>
      <c r="T3284" s="647"/>
      <c r="U3284" s="647"/>
      <c r="V3284" s="647"/>
      <c r="W3284" s="648"/>
    </row>
    <row r="3285" spans="1:33" s="7" customFormat="1" ht="17.45" customHeight="1" x14ac:dyDescent="0.15">
      <c r="A3285" s="320"/>
      <c r="B3285" s="624"/>
      <c r="C3285" s="335"/>
      <c r="D3285" s="336"/>
      <c r="E3285" s="336"/>
      <c r="F3285" s="337"/>
      <c r="G3285" s="374" t="s">
        <v>219</v>
      </c>
      <c r="H3285" s="388"/>
      <c r="I3285" s="388"/>
      <c r="J3285" s="388"/>
      <c r="K3285" s="388"/>
      <c r="L3285" s="388"/>
      <c r="M3285" s="388"/>
      <c r="N3285" s="388"/>
      <c r="O3285" s="388"/>
      <c r="P3285" s="388"/>
      <c r="Q3285" s="388"/>
      <c r="R3285" s="367" t="str">
        <f>IF(A3251="市町村名×","・【C列】市区町村名：未入力または不備あり。","")</f>
        <v>・【C列】市区町村名：未入力または不備あり。</v>
      </c>
      <c r="S3285" s="644"/>
      <c r="T3285" s="644"/>
      <c r="U3285" s="644"/>
      <c r="V3285" s="644"/>
      <c r="W3285" s="645"/>
    </row>
    <row r="3286" spans="1:33" s="7" customFormat="1" ht="17.45" customHeight="1" x14ac:dyDescent="0.15">
      <c r="A3286" s="320"/>
      <c r="B3286" s="624"/>
      <c r="C3286" s="338"/>
      <c r="D3286" s="339"/>
      <c r="E3286" s="339"/>
      <c r="F3286" s="340"/>
      <c r="G3286" s="364" t="e">
        <f>IF(#REF!="","",#REF!)</f>
        <v>#REF!</v>
      </c>
      <c r="H3286" s="365"/>
      <c r="I3286" s="365"/>
      <c r="J3286" s="366"/>
      <c r="K3286" s="366"/>
      <c r="L3286" s="366"/>
      <c r="M3286" s="366"/>
      <c r="N3286" s="366"/>
      <c r="O3286" s="366"/>
      <c r="P3286" s="366"/>
      <c r="Q3286" s="366"/>
      <c r="R3286" s="367" t="e">
        <f>IF(OR(AF3255=2,NOT(AND(V3253&gt;0.3*U3253,V3253&lt;0.4*U3253,V3253&gt;=W3253))),"・【V列】都道府県補助額：未入力または不備あり。","")</f>
        <v>#REF!</v>
      </c>
      <c r="S3286" s="644"/>
      <c r="T3286" s="644"/>
      <c r="U3286" s="644"/>
      <c r="V3286" s="644"/>
      <c r="W3286" s="645"/>
    </row>
    <row r="3287" spans="1:33" s="7" customFormat="1" ht="17.45" customHeight="1" x14ac:dyDescent="0.15">
      <c r="A3287" s="320"/>
      <c r="B3287" s="624"/>
      <c r="C3287" s="348" t="s">
        <v>241</v>
      </c>
      <c r="D3287" s="349"/>
      <c r="E3287" s="349"/>
      <c r="F3287" s="350"/>
      <c r="G3287" s="372" t="s">
        <v>221</v>
      </c>
      <c r="H3287" s="373"/>
      <c r="I3287" s="373"/>
      <c r="J3287" s="372" t="s">
        <v>222</v>
      </c>
      <c r="K3287" s="373"/>
      <c r="L3287" s="373"/>
      <c r="M3287" s="373"/>
      <c r="N3287" s="374" t="s">
        <v>223</v>
      </c>
      <c r="O3287" s="366"/>
      <c r="P3287" s="366"/>
      <c r="Q3287" s="366"/>
      <c r="R3287" s="341" t="e">
        <f>IF(AND(W3253&lt;=U3253/3,MOD(W3253,1000)=0,NOT(W3253=0),AG3255=1),"","・【W列】国庫補助希望額に不備あり。")</f>
        <v>#REF!</v>
      </c>
      <c r="S3287" s="649"/>
      <c r="T3287" s="649"/>
      <c r="U3287" s="649"/>
      <c r="V3287" s="649"/>
      <c r="W3287" s="650"/>
    </row>
    <row r="3288" spans="1:33" s="7" customFormat="1" ht="17.45" customHeight="1" x14ac:dyDescent="0.15">
      <c r="A3288" s="320"/>
      <c r="B3288" s="624"/>
      <c r="C3288" s="370"/>
      <c r="D3288" s="371"/>
      <c r="E3288" s="371"/>
      <c r="F3288" s="371"/>
      <c r="G3288" s="364" t="e">
        <f>IF(#REF!="","",#REF!)</f>
        <v>#REF!</v>
      </c>
      <c r="H3288" s="375"/>
      <c r="I3288" s="376"/>
      <c r="J3288" s="364" t="e">
        <f>IF(#REF!="","",#REF!)</f>
        <v>#REF!</v>
      </c>
      <c r="K3288" s="375"/>
      <c r="L3288" s="375"/>
      <c r="M3288" s="376"/>
      <c r="N3288" s="364" t="e">
        <f>IF(#REF!="","",#REF!)</f>
        <v>#REF!</v>
      </c>
      <c r="O3288" s="375"/>
      <c r="P3288" s="375"/>
      <c r="Q3288" s="375"/>
      <c r="R3288" s="651" t="e">
        <f>IF(AND(SUM(F3276:G3278)&lt;=D3253,SUM(R3276:R3278)&lt;=D3253),"","・報酬の「配置人数」には年間を通じた配置予定人数を記載してください。(※１)及び記入例参照")</f>
        <v>#REF!</v>
      </c>
      <c r="S3288" s="652"/>
      <c r="T3288" s="652"/>
      <c r="U3288" s="652"/>
      <c r="V3288" s="652"/>
      <c r="W3288" s="653"/>
      <c r="X3288" s="31" t="str">
        <f>IF(AND(O3288="○",T3288="○"),"①か②の",IF(AND(O3288="―",T3288="―"),"エラー",""))</f>
        <v/>
      </c>
    </row>
    <row r="3289" spans="1:33" s="7" customFormat="1" ht="17.45" customHeight="1" x14ac:dyDescent="0.15">
      <c r="A3289" s="320"/>
      <c r="B3289" s="624"/>
      <c r="C3289" s="348" t="s">
        <v>224</v>
      </c>
      <c r="D3289" s="349"/>
      <c r="E3289" s="349"/>
      <c r="F3289" s="350"/>
      <c r="G3289" s="354" t="s">
        <v>225</v>
      </c>
      <c r="H3289" s="354"/>
      <c r="I3289" s="354"/>
      <c r="J3289" s="355" t="s">
        <v>242</v>
      </c>
      <c r="K3289" s="356"/>
      <c r="L3289" s="356"/>
      <c r="M3289" s="356"/>
      <c r="N3289" s="356"/>
      <c r="O3289" s="356"/>
      <c r="P3289" s="356"/>
      <c r="Q3289" s="356"/>
      <c r="R3289" s="651" t="e">
        <f>IF(AND(OR(COUNTIF(J3290,"①*"),COUNTIF(J3290,"②*")),AND(E3279&lt;&gt;"",E3280&lt;&gt;"",G3284="○",G3286="○",G3288="○",J3288="○",N3288="○",G3290="○")),"","・【成果目標】・【成果指標】・【部活動指導員について】・【支給要件の確認】・【部活動指導員の指導状況】・【地域連携・地域移行に資する取組】のいずれかに未入力箇所あり。")</f>
        <v>#REF!</v>
      </c>
      <c r="S3289" s="546"/>
      <c r="T3289" s="546"/>
      <c r="U3289" s="546"/>
      <c r="V3289" s="546"/>
      <c r="W3289" s="547"/>
    </row>
    <row r="3290" spans="1:33" s="7" customFormat="1" ht="26.45" customHeight="1" thickBot="1" x14ac:dyDescent="0.2">
      <c r="A3290" s="320"/>
      <c r="B3290" s="625"/>
      <c r="C3290" s="351"/>
      <c r="D3290" s="352"/>
      <c r="E3290" s="352"/>
      <c r="F3290" s="353"/>
      <c r="G3290" s="363" t="e">
        <f>IF(#REF!="","",#REF!)</f>
        <v>#REF!</v>
      </c>
      <c r="H3290" s="363"/>
      <c r="I3290" s="363"/>
      <c r="J3290" s="657" t="e">
        <f>IF(#REF!="","",#REF!)</f>
        <v>#REF!</v>
      </c>
      <c r="K3290" s="658"/>
      <c r="L3290" s="658"/>
      <c r="M3290" s="658"/>
      <c r="N3290" s="658"/>
      <c r="O3290" s="658"/>
      <c r="P3290" s="658"/>
      <c r="Q3290" s="658"/>
      <c r="R3290" s="654"/>
      <c r="S3290" s="655"/>
      <c r="T3290" s="655"/>
      <c r="U3290" s="655"/>
      <c r="V3290" s="655"/>
      <c r="W3290" s="656"/>
      <c r="X3290" s="31" t="str">
        <f>IF(AND(O3290="○",T3290="○"),"①か②の",IF(AND(O3290="―",T3290="―"),"エラー",""))</f>
        <v/>
      </c>
    </row>
    <row r="3291" spans="1:33" s="7" customFormat="1" ht="26.45" customHeight="1" x14ac:dyDescent="0.15">
      <c r="A3291" s="24" t="str">
        <f>IF(OR(COUNTIF(C3293,"*区"),COUNTIF(C3293,"*市"),COUNTIF(C3293,"*町"),COUNTIF(C3293,"*村"),COUNTIF(C3293,"*組合")),"○","市町村名×")</f>
        <v>市町村名×</v>
      </c>
      <c r="B3291" s="490" t="s">
        <v>106</v>
      </c>
      <c r="C3291" s="659" t="s">
        <v>236</v>
      </c>
      <c r="D3291" s="661" t="s">
        <v>237</v>
      </c>
      <c r="E3291" s="409" t="s">
        <v>191</v>
      </c>
      <c r="F3291" s="410"/>
      <c r="G3291" s="410"/>
      <c r="H3291" s="410"/>
      <c r="I3291" s="410"/>
      <c r="J3291" s="410"/>
      <c r="K3291" s="410"/>
      <c r="L3291" s="410"/>
      <c r="M3291" s="410"/>
      <c r="N3291" s="410"/>
      <c r="O3291" s="410"/>
      <c r="P3291" s="410"/>
      <c r="Q3291" s="410"/>
      <c r="R3291" s="410"/>
      <c r="S3291" s="410"/>
      <c r="T3291" s="410"/>
      <c r="U3291" s="492" t="s">
        <v>192</v>
      </c>
      <c r="V3291" s="492" t="s">
        <v>238</v>
      </c>
      <c r="W3291" s="517" t="s">
        <v>193</v>
      </c>
      <c r="X3291" s="25" t="e">
        <f>IF(OR(AF3295=2,NOT(AND(V3293&gt;0.3*U3293,V3293&lt;0.4*U3293,V3293&gt;=W3293))),"※３参照：【Ｕ列】都道府県補助額を確認してください","")</f>
        <v>#REF!</v>
      </c>
      <c r="Y3291" s="26"/>
    </row>
    <row r="3292" spans="1:33" s="7" customFormat="1" ht="21.6" customHeight="1" thickBot="1" x14ac:dyDescent="0.2">
      <c r="A3292" s="24" t="str">
        <f>IF(B3293="都道府県確認欄","No.不備","")</f>
        <v/>
      </c>
      <c r="B3292" s="491"/>
      <c r="C3292" s="660"/>
      <c r="D3292" s="662"/>
      <c r="E3292" s="411"/>
      <c r="F3292" s="412"/>
      <c r="G3292" s="412"/>
      <c r="H3292" s="412"/>
      <c r="I3292" s="412"/>
      <c r="J3292" s="412"/>
      <c r="K3292" s="412"/>
      <c r="L3292" s="412"/>
      <c r="M3292" s="412"/>
      <c r="N3292" s="412"/>
      <c r="O3292" s="412"/>
      <c r="P3292" s="412"/>
      <c r="Q3292" s="412"/>
      <c r="R3292" s="412"/>
      <c r="S3292" s="412"/>
      <c r="T3292" s="412"/>
      <c r="U3292" s="493"/>
      <c r="V3292" s="493"/>
      <c r="W3292" s="518"/>
      <c r="X3292" s="25" t="e">
        <f>IF(AND(W3293&lt;=U3293/3,MOD(W3293,1000)=0,NOT(W3293=0),AG3295=1),"","※３参照：【Ｖ列】国庫補助希望額を確認してください。")</f>
        <v>#REF!</v>
      </c>
      <c r="Y3292" s="26"/>
    </row>
    <row r="3293" spans="1:33" s="7" customFormat="1" ht="24" customHeight="1" x14ac:dyDescent="0.15">
      <c r="A3293" s="14"/>
      <c r="B3293" s="622" t="str">
        <f>IFERROR(IF(OR(COUNTIF(C3293,"*区"),COUNTIF(C3293,"*市"),COUNTIF(C3293,"*町"),COUNTIF(C3293,"*村"),COUNTIF(C3293,"*組合")),B3253+1,"－"),"都道府県確認欄")</f>
        <v>－</v>
      </c>
      <c r="C3293" s="626" t="e">
        <f>#REF!</f>
        <v>#REF!</v>
      </c>
      <c r="D3293" s="629" t="e">
        <f>SUM($F3295:$F3314)</f>
        <v>#REF!</v>
      </c>
      <c r="E3293" s="523" t="s">
        <v>194</v>
      </c>
      <c r="F3293" s="524" t="s">
        <v>195</v>
      </c>
      <c r="G3293" s="526" t="s">
        <v>196</v>
      </c>
      <c r="H3293" s="528" t="s">
        <v>197</v>
      </c>
      <c r="I3293" s="423" t="s">
        <v>198</v>
      </c>
      <c r="J3293" s="424"/>
      <c r="K3293" s="425"/>
      <c r="L3293" s="429" t="s">
        <v>100</v>
      </c>
      <c r="M3293" s="430"/>
      <c r="N3293" s="430"/>
      <c r="O3293" s="430"/>
      <c r="P3293" s="430"/>
      <c r="Q3293" s="430"/>
      <c r="R3293" s="430"/>
      <c r="S3293" s="431"/>
      <c r="T3293" s="413" t="s">
        <v>199</v>
      </c>
      <c r="U3293" s="415" t="e">
        <f>SUM($T3295,$O3316,$T3316)</f>
        <v>#REF!</v>
      </c>
      <c r="V3293" s="665" t="e">
        <f>#REF!</f>
        <v>#REF!</v>
      </c>
      <c r="W3293" s="667" t="e">
        <f>#REF!</f>
        <v>#REF!</v>
      </c>
      <c r="X3293" s="23" t="e">
        <f>IF(AND(AD3295=1,AE3295=1,AF3295=1,AG3295=1),"","入力不備あり")</f>
        <v>#REF!</v>
      </c>
      <c r="Y3293" s="26"/>
    </row>
    <row r="3294" spans="1:33" s="7" customFormat="1" ht="12.6" customHeight="1" thickBot="1" x14ac:dyDescent="0.2">
      <c r="A3294" s="14"/>
      <c r="B3294" s="623"/>
      <c r="C3294" s="627"/>
      <c r="D3294" s="630"/>
      <c r="E3294" s="523"/>
      <c r="F3294" s="525"/>
      <c r="G3294" s="527"/>
      <c r="H3294" s="529"/>
      <c r="I3294" s="426"/>
      <c r="J3294" s="427"/>
      <c r="K3294" s="428"/>
      <c r="L3294" s="432"/>
      <c r="M3294" s="432"/>
      <c r="N3294" s="432"/>
      <c r="O3294" s="432"/>
      <c r="P3294" s="432"/>
      <c r="Q3294" s="432"/>
      <c r="R3294" s="432"/>
      <c r="S3294" s="433"/>
      <c r="T3294" s="414"/>
      <c r="U3294" s="416"/>
      <c r="V3294" s="666"/>
      <c r="W3294" s="565"/>
      <c r="X3294" s="26"/>
      <c r="Y3294" s="7" t="s">
        <v>180</v>
      </c>
      <c r="Z3294" s="7" t="s">
        <v>200</v>
      </c>
      <c r="AA3294" s="7" t="s">
        <v>201</v>
      </c>
      <c r="AB3294" s="7" t="s">
        <v>202</v>
      </c>
      <c r="AD3294" s="7" t="s">
        <v>203</v>
      </c>
      <c r="AE3294" s="7" t="s">
        <v>107</v>
      </c>
      <c r="AF3294" s="7" t="s">
        <v>239</v>
      </c>
      <c r="AG3294" s="7" t="s">
        <v>204</v>
      </c>
    </row>
    <row r="3295" spans="1:33" s="7" customFormat="1" ht="17.45" customHeight="1" x14ac:dyDescent="0.15">
      <c r="A3295" s="27" t="e">
        <f>IF(AND(F3295&lt;&gt;"",G3295&lt;&gt;"",H3295&lt;&gt;"",I3295&lt;&gt;""),"","入力不備あり")</f>
        <v>#REF!</v>
      </c>
      <c r="B3295" s="623"/>
      <c r="C3295" s="628"/>
      <c r="D3295" s="631"/>
      <c r="E3295" s="523"/>
      <c r="F3295" s="47" t="e">
        <f>IF(#REF!="","",#REF!)</f>
        <v>#REF!</v>
      </c>
      <c r="G3295" s="49" t="e">
        <f>IF(#REF!="","",#REF!)</f>
        <v>#REF!</v>
      </c>
      <c r="H3295" s="54" t="e">
        <f>IF(#REF!="","",#REF!)</f>
        <v>#REF!</v>
      </c>
      <c r="I3295" s="385" t="str">
        <f>IFERROR(INT(G3295*H3295),"")</f>
        <v/>
      </c>
      <c r="J3295" s="386"/>
      <c r="K3295" s="387"/>
      <c r="L3295" s="613" t="e">
        <f>IF(#REF!="","",#REF!)</f>
        <v>#REF!</v>
      </c>
      <c r="M3295" s="613"/>
      <c r="N3295" s="613"/>
      <c r="O3295" s="613"/>
      <c r="P3295" s="613"/>
      <c r="Q3295" s="613"/>
      <c r="R3295" s="613"/>
      <c r="S3295" s="614"/>
      <c r="T3295" s="567">
        <f>SUM($I3295:$K3314)</f>
        <v>0</v>
      </c>
      <c r="U3295" s="416"/>
      <c r="V3295" s="666"/>
      <c r="W3295" s="565"/>
      <c r="X3295" s="23" t="e">
        <f>IF(AND(Y3295=1,Z3295=1,AA3295=1,AB3295=1,AD3295=1,AE3295=1,AF3295=1,AG3295=1),"","入力不備あり")</f>
        <v>#REF!</v>
      </c>
      <c r="Y3295" s="7">
        <f>IFERROR(IF(F3295="",2,IF(AND(F3295&gt;=1,(MOD(F3295,1)=0)),1,IF(AND(F3295=0,L3295&lt;&gt;""),1,2))),2)</f>
        <v>2</v>
      </c>
      <c r="Z3295" s="7" t="e">
        <f>IF(G3295="",2,IF(G3295&lt;=1600,1,2))</f>
        <v>#REF!</v>
      </c>
      <c r="AA3295" s="7" t="e">
        <f>IF(H3295="",2,IF(H3295&gt;=0,1,2))</f>
        <v>#REF!</v>
      </c>
      <c r="AB3295" s="7" t="e">
        <f>IF(I3295=#REF!,1,2)</f>
        <v>#REF!</v>
      </c>
      <c r="AD3295" s="7" t="e">
        <f>IF(T3295=#REF!,1,2)</f>
        <v>#REF!</v>
      </c>
      <c r="AE3295" s="7" t="e">
        <f>IF(U3293=#REF!,1,2)</f>
        <v>#REF!</v>
      </c>
      <c r="AF3295" s="7" t="e">
        <f>IF(V3293=0,2,IF(#REF!="",2,IF(V3293=#REF!,1,2)))</f>
        <v>#REF!</v>
      </c>
      <c r="AG3295" s="7" t="e">
        <f>IF(W3293=0,2,IF(W3293=#REF!,1,2))</f>
        <v>#REF!</v>
      </c>
    </row>
    <row r="3296" spans="1:33" s="7" customFormat="1" ht="17.45" customHeight="1" x14ac:dyDescent="0.15">
      <c r="A3296" s="27" t="e">
        <f>IF(AND(F3296="",G3296="",H3296="",I3296="",L3296=""),"",IF(AND(F3296&lt;&gt;"",G3296&lt;&gt;"",H3296&lt;&gt;"",I3296&lt;&gt;""),"","入力不備あり"))</f>
        <v>#REF!</v>
      </c>
      <c r="B3296" s="623"/>
      <c r="C3296" s="628"/>
      <c r="D3296" s="631"/>
      <c r="E3296" s="523"/>
      <c r="F3296" s="47" t="e">
        <f>IF(#REF!="","",#REF!)</f>
        <v>#REF!</v>
      </c>
      <c r="G3296" s="49" t="e">
        <f>IF(#REF!="","",#REF!)</f>
        <v>#REF!</v>
      </c>
      <c r="H3296" s="54" t="e">
        <f>IF(#REF!="","",#REF!)</f>
        <v>#REF!</v>
      </c>
      <c r="I3296" s="385" t="str">
        <f>IFERROR(INT(G3296*H3296),"")</f>
        <v/>
      </c>
      <c r="J3296" s="386"/>
      <c r="K3296" s="387"/>
      <c r="L3296" s="613" t="e">
        <f>IF(#REF!="","",#REF!)</f>
        <v>#REF!</v>
      </c>
      <c r="M3296" s="613"/>
      <c r="N3296" s="613"/>
      <c r="O3296" s="613"/>
      <c r="P3296" s="613"/>
      <c r="Q3296" s="613"/>
      <c r="R3296" s="613"/>
      <c r="S3296" s="614"/>
      <c r="T3296" s="567"/>
      <c r="U3296" s="416"/>
      <c r="V3296" s="666"/>
      <c r="W3296" s="565"/>
      <c r="X3296" s="23" t="e">
        <f>IF(AND(Y3296=3,Z3296=3,AA3296=3),"",IF(AND(Y3296=1,Z3296=1,AA3296=1,AB3296=1),"","入力不備あり"))</f>
        <v>#REF!</v>
      </c>
      <c r="Y3296" s="7">
        <f>IFERROR(IF(F3296="",3,IF(AND(F3296&gt;=1,(MOD(F3296,1)=0)),1,IF(AND(F3296=0,L3296&lt;&gt;""),1,2))),2)</f>
        <v>2</v>
      </c>
      <c r="Z3296" s="7" t="e">
        <f>IF(G3296="",3,IF(G3296&lt;=1600,1,2))</f>
        <v>#REF!</v>
      </c>
      <c r="AA3296" s="7" t="e">
        <f>IF(H3296="",3,IF(H3296&gt;=0,1,2))</f>
        <v>#REF!</v>
      </c>
      <c r="AB3296" s="7" t="e">
        <f>IF(I3296=#REF!,1,2)</f>
        <v>#REF!</v>
      </c>
    </row>
    <row r="3297" spans="1:28" s="7" customFormat="1" ht="17.45" customHeight="1" x14ac:dyDescent="0.15">
      <c r="A3297" s="27" t="e">
        <f>IF(AND(F3297="",G3297="",H3297="",I3297="",L3297=""),"",IF(AND(F3297&lt;&gt;"",G3297&lt;&gt;"",H3297&lt;&gt;"",I3297&lt;&gt;""),"","入力不備あり"))</f>
        <v>#REF!</v>
      </c>
      <c r="B3297" s="623"/>
      <c r="C3297" s="628"/>
      <c r="D3297" s="631"/>
      <c r="E3297" s="523"/>
      <c r="F3297" s="47" t="e">
        <f>IF(#REF!="","",#REF!)</f>
        <v>#REF!</v>
      </c>
      <c r="G3297" s="49" t="e">
        <f>IF(#REF!="","",#REF!)</f>
        <v>#REF!</v>
      </c>
      <c r="H3297" s="54" t="e">
        <f>IF(#REF!="","",#REF!)</f>
        <v>#REF!</v>
      </c>
      <c r="I3297" s="385" t="str">
        <f t="shared" ref="I3297:I3314" si="575">IFERROR(INT(G3297*H3297),"")</f>
        <v/>
      </c>
      <c r="J3297" s="386"/>
      <c r="K3297" s="387"/>
      <c r="L3297" s="613" t="e">
        <f>IF(#REF!="","",#REF!)</f>
        <v>#REF!</v>
      </c>
      <c r="M3297" s="613"/>
      <c r="N3297" s="613"/>
      <c r="O3297" s="613"/>
      <c r="P3297" s="613"/>
      <c r="Q3297" s="613"/>
      <c r="R3297" s="613"/>
      <c r="S3297" s="614"/>
      <c r="T3297" s="567"/>
      <c r="U3297" s="416"/>
      <c r="V3297" s="666"/>
      <c r="W3297" s="565"/>
      <c r="X3297" s="23" t="e">
        <f t="shared" ref="X3297:X3314" si="576">IF(AND(Y3297=3,Z3297=3,AA3297=3),"",IF(AND(Y3297=1,Z3297=1,AA3297=1,AB3297=1),"","入力不備あり"))</f>
        <v>#REF!</v>
      </c>
      <c r="Y3297" s="7">
        <f t="shared" ref="Y3297:Y3314" si="577">IFERROR(IF(F3297="",3,IF(AND(F3297&gt;=1,(MOD(F3297,1)=0)),1,IF(AND(F3297=0,L3297&lt;&gt;""),1,2))),2)</f>
        <v>2</v>
      </c>
      <c r="Z3297" s="7" t="e">
        <f t="shared" ref="Z3297:Z3314" si="578">IF(G3297="",3,IF(G3297&lt;=1600,1,2))</f>
        <v>#REF!</v>
      </c>
      <c r="AA3297" s="7" t="e">
        <f t="shared" ref="AA3297:AA3314" si="579">IF(H3297="",3,IF(H3297&gt;=0,1,2))</f>
        <v>#REF!</v>
      </c>
      <c r="AB3297" s="7" t="e">
        <f>IF(I3297=#REF!,1,2)</f>
        <v>#REF!</v>
      </c>
    </row>
    <row r="3298" spans="1:28" s="7" customFormat="1" ht="17.45" customHeight="1" x14ac:dyDescent="0.15">
      <c r="A3298" s="27" t="e">
        <f t="shared" ref="A3298:A3314" si="580">IF(AND(F3298="",G3298="",H3298="",I3298="",L3298=""),"",IF(AND(F3298&lt;&gt;"",G3298&lt;&gt;"",H3298&lt;&gt;"",I3298&lt;&gt;""),"","入力不備あり"))</f>
        <v>#REF!</v>
      </c>
      <c r="B3298" s="623"/>
      <c r="C3298" s="628"/>
      <c r="D3298" s="631"/>
      <c r="E3298" s="523"/>
      <c r="F3298" s="47" t="e">
        <f>IF(#REF!="","",#REF!)</f>
        <v>#REF!</v>
      </c>
      <c r="G3298" s="49" t="e">
        <f>IF(#REF!="","",#REF!)</f>
        <v>#REF!</v>
      </c>
      <c r="H3298" s="54" t="e">
        <f>IF(#REF!="","",#REF!)</f>
        <v>#REF!</v>
      </c>
      <c r="I3298" s="385" t="str">
        <f t="shared" si="575"/>
        <v/>
      </c>
      <c r="J3298" s="386"/>
      <c r="K3298" s="387"/>
      <c r="L3298" s="613" t="e">
        <f>IF(#REF!="","",#REF!)</f>
        <v>#REF!</v>
      </c>
      <c r="M3298" s="613"/>
      <c r="N3298" s="613"/>
      <c r="O3298" s="613"/>
      <c r="P3298" s="613"/>
      <c r="Q3298" s="613"/>
      <c r="R3298" s="613"/>
      <c r="S3298" s="614"/>
      <c r="T3298" s="567"/>
      <c r="U3298" s="416"/>
      <c r="V3298" s="666"/>
      <c r="W3298" s="565"/>
      <c r="X3298" s="23" t="e">
        <f t="shared" si="576"/>
        <v>#REF!</v>
      </c>
      <c r="Y3298" s="7">
        <f t="shared" si="577"/>
        <v>2</v>
      </c>
      <c r="Z3298" s="7" t="e">
        <f t="shared" si="578"/>
        <v>#REF!</v>
      </c>
      <c r="AA3298" s="7" t="e">
        <f t="shared" si="579"/>
        <v>#REF!</v>
      </c>
      <c r="AB3298" s="7" t="e">
        <f>IF(I3298=#REF!,1,2)</f>
        <v>#REF!</v>
      </c>
    </row>
    <row r="3299" spans="1:28" s="7" customFormat="1" ht="17.45" customHeight="1" x14ac:dyDescent="0.15">
      <c r="A3299" s="27" t="e">
        <f t="shared" si="580"/>
        <v>#REF!</v>
      </c>
      <c r="B3299" s="623"/>
      <c r="C3299" s="628"/>
      <c r="D3299" s="631"/>
      <c r="E3299" s="523"/>
      <c r="F3299" s="47" t="e">
        <f>IF(#REF!="","",#REF!)</f>
        <v>#REF!</v>
      </c>
      <c r="G3299" s="49" t="e">
        <f>IF(#REF!="","",#REF!)</f>
        <v>#REF!</v>
      </c>
      <c r="H3299" s="54" t="e">
        <f>IF(#REF!="","",#REF!)</f>
        <v>#REF!</v>
      </c>
      <c r="I3299" s="385" t="str">
        <f t="shared" si="575"/>
        <v/>
      </c>
      <c r="J3299" s="386"/>
      <c r="K3299" s="387"/>
      <c r="L3299" s="613" t="e">
        <f>IF(#REF!="","",#REF!)</f>
        <v>#REF!</v>
      </c>
      <c r="M3299" s="613"/>
      <c r="N3299" s="613"/>
      <c r="O3299" s="613"/>
      <c r="P3299" s="613"/>
      <c r="Q3299" s="613"/>
      <c r="R3299" s="613"/>
      <c r="S3299" s="614"/>
      <c r="T3299" s="567"/>
      <c r="U3299" s="416"/>
      <c r="V3299" s="666"/>
      <c r="W3299" s="565"/>
      <c r="X3299" s="23" t="e">
        <f t="shared" si="576"/>
        <v>#REF!</v>
      </c>
      <c r="Y3299" s="7">
        <f t="shared" si="577"/>
        <v>2</v>
      </c>
      <c r="Z3299" s="7" t="e">
        <f t="shared" si="578"/>
        <v>#REF!</v>
      </c>
      <c r="AA3299" s="7" t="e">
        <f t="shared" si="579"/>
        <v>#REF!</v>
      </c>
      <c r="AB3299" s="7" t="e">
        <f>IF(I3299=#REF!,1,2)</f>
        <v>#REF!</v>
      </c>
    </row>
    <row r="3300" spans="1:28" s="7" customFormat="1" ht="17.45" customHeight="1" x14ac:dyDescent="0.15">
      <c r="A3300" s="27" t="e">
        <f t="shared" si="580"/>
        <v>#REF!</v>
      </c>
      <c r="B3300" s="623"/>
      <c r="C3300" s="628"/>
      <c r="D3300" s="631"/>
      <c r="E3300" s="523"/>
      <c r="F3300" s="47" t="e">
        <f>IF(#REF!="","",#REF!)</f>
        <v>#REF!</v>
      </c>
      <c r="G3300" s="49" t="e">
        <f>IF(#REF!="","",#REF!)</f>
        <v>#REF!</v>
      </c>
      <c r="H3300" s="54" t="e">
        <f>IF(#REF!="","",#REF!)</f>
        <v>#REF!</v>
      </c>
      <c r="I3300" s="385" t="str">
        <f t="shared" si="575"/>
        <v/>
      </c>
      <c r="J3300" s="386"/>
      <c r="K3300" s="387"/>
      <c r="L3300" s="613" t="e">
        <f>IF(#REF!="","",#REF!)</f>
        <v>#REF!</v>
      </c>
      <c r="M3300" s="613"/>
      <c r="N3300" s="613"/>
      <c r="O3300" s="613"/>
      <c r="P3300" s="613"/>
      <c r="Q3300" s="613"/>
      <c r="R3300" s="613"/>
      <c r="S3300" s="614"/>
      <c r="T3300" s="567"/>
      <c r="U3300" s="416"/>
      <c r="V3300" s="666"/>
      <c r="W3300" s="565"/>
      <c r="X3300" s="23" t="e">
        <f t="shared" si="576"/>
        <v>#REF!</v>
      </c>
      <c r="Y3300" s="7">
        <f t="shared" si="577"/>
        <v>2</v>
      </c>
      <c r="Z3300" s="7" t="e">
        <f t="shared" si="578"/>
        <v>#REF!</v>
      </c>
      <c r="AA3300" s="7" t="e">
        <f t="shared" si="579"/>
        <v>#REF!</v>
      </c>
      <c r="AB3300" s="7" t="e">
        <f>IF(I3300=#REF!,1,2)</f>
        <v>#REF!</v>
      </c>
    </row>
    <row r="3301" spans="1:28" s="7" customFormat="1" ht="17.45" customHeight="1" x14ac:dyDescent="0.15">
      <c r="A3301" s="27" t="e">
        <f t="shared" si="580"/>
        <v>#REF!</v>
      </c>
      <c r="B3301" s="623"/>
      <c r="C3301" s="628"/>
      <c r="D3301" s="631"/>
      <c r="E3301" s="523"/>
      <c r="F3301" s="47" t="e">
        <f>IF(#REF!="","",#REF!)</f>
        <v>#REF!</v>
      </c>
      <c r="G3301" s="49" t="e">
        <f>IF(#REF!="","",#REF!)</f>
        <v>#REF!</v>
      </c>
      <c r="H3301" s="54" t="e">
        <f>IF(#REF!="","",#REF!)</f>
        <v>#REF!</v>
      </c>
      <c r="I3301" s="385" t="str">
        <f t="shared" si="575"/>
        <v/>
      </c>
      <c r="J3301" s="386"/>
      <c r="K3301" s="387"/>
      <c r="L3301" s="613" t="e">
        <f>IF(#REF!="","",#REF!)</f>
        <v>#REF!</v>
      </c>
      <c r="M3301" s="613"/>
      <c r="N3301" s="613"/>
      <c r="O3301" s="613"/>
      <c r="P3301" s="613"/>
      <c r="Q3301" s="613"/>
      <c r="R3301" s="613"/>
      <c r="S3301" s="614"/>
      <c r="T3301" s="567"/>
      <c r="U3301" s="416"/>
      <c r="V3301" s="666"/>
      <c r="W3301" s="565"/>
      <c r="X3301" s="23" t="e">
        <f t="shared" si="576"/>
        <v>#REF!</v>
      </c>
      <c r="Y3301" s="7">
        <f t="shared" si="577"/>
        <v>2</v>
      </c>
      <c r="Z3301" s="7" t="e">
        <f t="shared" si="578"/>
        <v>#REF!</v>
      </c>
      <c r="AA3301" s="7" t="e">
        <f t="shared" si="579"/>
        <v>#REF!</v>
      </c>
      <c r="AB3301" s="7" t="e">
        <f>IF(I3301=#REF!,1,2)</f>
        <v>#REF!</v>
      </c>
    </row>
    <row r="3302" spans="1:28" s="7" customFormat="1" ht="17.45" customHeight="1" x14ac:dyDescent="0.15">
      <c r="A3302" s="27" t="e">
        <f t="shared" si="580"/>
        <v>#REF!</v>
      </c>
      <c r="B3302" s="623"/>
      <c r="C3302" s="628"/>
      <c r="D3302" s="631"/>
      <c r="E3302" s="523"/>
      <c r="F3302" s="47" t="e">
        <f>IF(#REF!="","",#REF!)</f>
        <v>#REF!</v>
      </c>
      <c r="G3302" s="49" t="e">
        <f>IF(#REF!="","",#REF!)</f>
        <v>#REF!</v>
      </c>
      <c r="H3302" s="54" t="e">
        <f>IF(#REF!="","",#REF!)</f>
        <v>#REF!</v>
      </c>
      <c r="I3302" s="385" t="str">
        <f t="shared" si="575"/>
        <v/>
      </c>
      <c r="J3302" s="386"/>
      <c r="K3302" s="387"/>
      <c r="L3302" s="613" t="e">
        <f>IF(#REF!="","",#REF!)</f>
        <v>#REF!</v>
      </c>
      <c r="M3302" s="613"/>
      <c r="N3302" s="613"/>
      <c r="O3302" s="613"/>
      <c r="P3302" s="613"/>
      <c r="Q3302" s="613"/>
      <c r="R3302" s="613"/>
      <c r="S3302" s="614"/>
      <c r="T3302" s="567"/>
      <c r="U3302" s="416"/>
      <c r="V3302" s="666"/>
      <c r="W3302" s="565"/>
      <c r="X3302" s="23" t="e">
        <f t="shared" si="576"/>
        <v>#REF!</v>
      </c>
      <c r="Y3302" s="7">
        <f t="shared" si="577"/>
        <v>2</v>
      </c>
      <c r="Z3302" s="7" t="e">
        <f t="shared" si="578"/>
        <v>#REF!</v>
      </c>
      <c r="AA3302" s="7" t="e">
        <f t="shared" si="579"/>
        <v>#REF!</v>
      </c>
      <c r="AB3302" s="7" t="e">
        <f>IF(I3302=#REF!,1,2)</f>
        <v>#REF!</v>
      </c>
    </row>
    <row r="3303" spans="1:28" s="7" customFormat="1" ht="17.45" customHeight="1" x14ac:dyDescent="0.15">
      <c r="A3303" s="27" t="e">
        <f t="shared" si="580"/>
        <v>#REF!</v>
      </c>
      <c r="B3303" s="623"/>
      <c r="C3303" s="628"/>
      <c r="D3303" s="631"/>
      <c r="E3303" s="523"/>
      <c r="F3303" s="47" t="e">
        <f>IF(#REF!="","",#REF!)</f>
        <v>#REF!</v>
      </c>
      <c r="G3303" s="49" t="e">
        <f>IF(#REF!="","",#REF!)</f>
        <v>#REF!</v>
      </c>
      <c r="H3303" s="54" t="e">
        <f>IF(#REF!="","",#REF!)</f>
        <v>#REF!</v>
      </c>
      <c r="I3303" s="385" t="str">
        <f t="shared" si="575"/>
        <v/>
      </c>
      <c r="J3303" s="386"/>
      <c r="K3303" s="387"/>
      <c r="L3303" s="613" t="e">
        <f>IF(#REF!="","",#REF!)</f>
        <v>#REF!</v>
      </c>
      <c r="M3303" s="613"/>
      <c r="N3303" s="613"/>
      <c r="O3303" s="613"/>
      <c r="P3303" s="613"/>
      <c r="Q3303" s="613"/>
      <c r="R3303" s="613"/>
      <c r="S3303" s="614"/>
      <c r="T3303" s="567"/>
      <c r="U3303" s="416"/>
      <c r="V3303" s="666"/>
      <c r="W3303" s="565"/>
      <c r="X3303" s="23" t="e">
        <f t="shared" si="576"/>
        <v>#REF!</v>
      </c>
      <c r="Y3303" s="7">
        <f t="shared" si="577"/>
        <v>2</v>
      </c>
      <c r="Z3303" s="7" t="e">
        <f t="shared" si="578"/>
        <v>#REF!</v>
      </c>
      <c r="AA3303" s="7" t="e">
        <f t="shared" si="579"/>
        <v>#REF!</v>
      </c>
      <c r="AB3303" s="7" t="e">
        <f>IF(I3303=#REF!,1,2)</f>
        <v>#REF!</v>
      </c>
    </row>
    <row r="3304" spans="1:28" s="7" customFormat="1" ht="17.45" customHeight="1" x14ac:dyDescent="0.15">
      <c r="A3304" s="27" t="e">
        <f t="shared" si="580"/>
        <v>#REF!</v>
      </c>
      <c r="B3304" s="623"/>
      <c r="C3304" s="628"/>
      <c r="D3304" s="631"/>
      <c r="E3304" s="523"/>
      <c r="F3304" s="47" t="e">
        <f>IF(#REF!="","",#REF!)</f>
        <v>#REF!</v>
      </c>
      <c r="G3304" s="49" t="e">
        <f>IF(#REF!="","",#REF!)</f>
        <v>#REF!</v>
      </c>
      <c r="H3304" s="54" t="e">
        <f>IF(#REF!="","",#REF!)</f>
        <v>#REF!</v>
      </c>
      <c r="I3304" s="385" t="str">
        <f t="shared" si="575"/>
        <v/>
      </c>
      <c r="J3304" s="386"/>
      <c r="K3304" s="387"/>
      <c r="L3304" s="613" t="e">
        <f>IF(#REF!="","",#REF!)</f>
        <v>#REF!</v>
      </c>
      <c r="M3304" s="613"/>
      <c r="N3304" s="613"/>
      <c r="O3304" s="613"/>
      <c r="P3304" s="613"/>
      <c r="Q3304" s="613"/>
      <c r="R3304" s="613"/>
      <c r="S3304" s="614"/>
      <c r="T3304" s="567"/>
      <c r="U3304" s="416"/>
      <c r="V3304" s="666"/>
      <c r="W3304" s="565"/>
      <c r="X3304" s="23" t="e">
        <f t="shared" si="576"/>
        <v>#REF!</v>
      </c>
      <c r="Y3304" s="7">
        <f t="shared" si="577"/>
        <v>2</v>
      </c>
      <c r="Z3304" s="7" t="e">
        <f t="shared" si="578"/>
        <v>#REF!</v>
      </c>
      <c r="AA3304" s="7" t="e">
        <f t="shared" si="579"/>
        <v>#REF!</v>
      </c>
      <c r="AB3304" s="7" t="e">
        <f>IF(I3304=#REF!,1,2)</f>
        <v>#REF!</v>
      </c>
    </row>
    <row r="3305" spans="1:28" s="7" customFormat="1" ht="17.45" customHeight="1" x14ac:dyDescent="0.15">
      <c r="A3305" s="27" t="e">
        <f t="shared" si="580"/>
        <v>#REF!</v>
      </c>
      <c r="B3305" s="623"/>
      <c r="C3305" s="628"/>
      <c r="D3305" s="631"/>
      <c r="E3305" s="523"/>
      <c r="F3305" s="47" t="e">
        <f>IF(#REF!="","",#REF!)</f>
        <v>#REF!</v>
      </c>
      <c r="G3305" s="49" t="e">
        <f>IF(#REF!="","",#REF!)</f>
        <v>#REF!</v>
      </c>
      <c r="H3305" s="54" t="e">
        <f>IF(#REF!="","",#REF!)</f>
        <v>#REF!</v>
      </c>
      <c r="I3305" s="385" t="str">
        <f t="shared" si="575"/>
        <v/>
      </c>
      <c r="J3305" s="386"/>
      <c r="K3305" s="387"/>
      <c r="L3305" s="613" t="e">
        <f>IF(#REF!="","",#REF!)</f>
        <v>#REF!</v>
      </c>
      <c r="M3305" s="613"/>
      <c r="N3305" s="613"/>
      <c r="O3305" s="613"/>
      <c r="P3305" s="613"/>
      <c r="Q3305" s="613"/>
      <c r="R3305" s="613"/>
      <c r="S3305" s="614"/>
      <c r="T3305" s="567"/>
      <c r="U3305" s="416"/>
      <c r="V3305" s="666"/>
      <c r="W3305" s="565"/>
      <c r="X3305" s="23" t="e">
        <f t="shared" si="576"/>
        <v>#REF!</v>
      </c>
      <c r="Y3305" s="7">
        <f t="shared" si="577"/>
        <v>2</v>
      </c>
      <c r="Z3305" s="7" t="e">
        <f t="shared" si="578"/>
        <v>#REF!</v>
      </c>
      <c r="AA3305" s="7" t="e">
        <f t="shared" si="579"/>
        <v>#REF!</v>
      </c>
      <c r="AB3305" s="7" t="e">
        <f>IF(I3305=#REF!,1,2)</f>
        <v>#REF!</v>
      </c>
    </row>
    <row r="3306" spans="1:28" s="7" customFormat="1" ht="17.45" customHeight="1" x14ac:dyDescent="0.15">
      <c r="A3306" s="27" t="e">
        <f t="shared" si="580"/>
        <v>#REF!</v>
      </c>
      <c r="B3306" s="623"/>
      <c r="C3306" s="628"/>
      <c r="D3306" s="631"/>
      <c r="E3306" s="523"/>
      <c r="F3306" s="47" t="e">
        <f>IF(#REF!="","",#REF!)</f>
        <v>#REF!</v>
      </c>
      <c r="G3306" s="49" t="e">
        <f>IF(#REF!="","",#REF!)</f>
        <v>#REF!</v>
      </c>
      <c r="H3306" s="54" t="e">
        <f>IF(#REF!="","",#REF!)</f>
        <v>#REF!</v>
      </c>
      <c r="I3306" s="385" t="str">
        <f t="shared" si="575"/>
        <v/>
      </c>
      <c r="J3306" s="386"/>
      <c r="K3306" s="387"/>
      <c r="L3306" s="613" t="e">
        <f>IF(#REF!="","",#REF!)</f>
        <v>#REF!</v>
      </c>
      <c r="M3306" s="613"/>
      <c r="N3306" s="613"/>
      <c r="O3306" s="613"/>
      <c r="P3306" s="613"/>
      <c r="Q3306" s="613"/>
      <c r="R3306" s="613"/>
      <c r="S3306" s="614"/>
      <c r="T3306" s="567"/>
      <c r="U3306" s="416"/>
      <c r="V3306" s="666"/>
      <c r="W3306" s="565"/>
      <c r="X3306" s="23" t="e">
        <f t="shared" si="576"/>
        <v>#REF!</v>
      </c>
      <c r="Y3306" s="7">
        <f t="shared" si="577"/>
        <v>2</v>
      </c>
      <c r="Z3306" s="7" t="e">
        <f t="shared" si="578"/>
        <v>#REF!</v>
      </c>
      <c r="AA3306" s="7" t="e">
        <f t="shared" si="579"/>
        <v>#REF!</v>
      </c>
      <c r="AB3306" s="7" t="e">
        <f>IF(I3306=#REF!,1,2)</f>
        <v>#REF!</v>
      </c>
    </row>
    <row r="3307" spans="1:28" s="7" customFormat="1" ht="17.45" customHeight="1" x14ac:dyDescent="0.15">
      <c r="A3307" s="27" t="e">
        <f t="shared" si="580"/>
        <v>#REF!</v>
      </c>
      <c r="B3307" s="623"/>
      <c r="C3307" s="628"/>
      <c r="D3307" s="631"/>
      <c r="E3307" s="523"/>
      <c r="F3307" s="47" t="e">
        <f>IF(#REF!="","",#REF!)</f>
        <v>#REF!</v>
      </c>
      <c r="G3307" s="49" t="e">
        <f>IF(#REF!="","",#REF!)</f>
        <v>#REF!</v>
      </c>
      <c r="H3307" s="54" t="e">
        <f>IF(#REF!="","",#REF!)</f>
        <v>#REF!</v>
      </c>
      <c r="I3307" s="385" t="str">
        <f t="shared" si="575"/>
        <v/>
      </c>
      <c r="J3307" s="386"/>
      <c r="K3307" s="387"/>
      <c r="L3307" s="613" t="e">
        <f>IF(#REF!="","",#REF!)</f>
        <v>#REF!</v>
      </c>
      <c r="M3307" s="613"/>
      <c r="N3307" s="613"/>
      <c r="O3307" s="613"/>
      <c r="P3307" s="613"/>
      <c r="Q3307" s="613"/>
      <c r="R3307" s="613"/>
      <c r="S3307" s="614"/>
      <c r="T3307" s="567"/>
      <c r="U3307" s="416"/>
      <c r="V3307" s="666"/>
      <c r="W3307" s="565"/>
      <c r="X3307" s="23" t="e">
        <f t="shared" si="576"/>
        <v>#REF!</v>
      </c>
      <c r="Y3307" s="7">
        <f t="shared" si="577"/>
        <v>2</v>
      </c>
      <c r="Z3307" s="7" t="e">
        <f t="shared" si="578"/>
        <v>#REF!</v>
      </c>
      <c r="AA3307" s="7" t="e">
        <f t="shared" si="579"/>
        <v>#REF!</v>
      </c>
      <c r="AB3307" s="7" t="e">
        <f>IF(I3307=#REF!,1,2)</f>
        <v>#REF!</v>
      </c>
    </row>
    <row r="3308" spans="1:28" s="7" customFormat="1" ht="17.45" customHeight="1" x14ac:dyDescent="0.15">
      <c r="A3308" s="27" t="e">
        <f t="shared" si="580"/>
        <v>#REF!</v>
      </c>
      <c r="B3308" s="623"/>
      <c r="C3308" s="628"/>
      <c r="D3308" s="631"/>
      <c r="E3308" s="523"/>
      <c r="F3308" s="47" t="e">
        <f>IF(#REF!="","",#REF!)</f>
        <v>#REF!</v>
      </c>
      <c r="G3308" s="49" t="e">
        <f>IF(#REF!="","",#REF!)</f>
        <v>#REF!</v>
      </c>
      <c r="H3308" s="54" t="e">
        <f>IF(#REF!="","",#REF!)</f>
        <v>#REF!</v>
      </c>
      <c r="I3308" s="385" t="str">
        <f t="shared" si="575"/>
        <v/>
      </c>
      <c r="J3308" s="386"/>
      <c r="K3308" s="387"/>
      <c r="L3308" s="613" t="e">
        <f>IF(#REF!="","",#REF!)</f>
        <v>#REF!</v>
      </c>
      <c r="M3308" s="613"/>
      <c r="N3308" s="613"/>
      <c r="O3308" s="613"/>
      <c r="P3308" s="613"/>
      <c r="Q3308" s="613"/>
      <c r="R3308" s="613"/>
      <c r="S3308" s="614"/>
      <c r="T3308" s="567"/>
      <c r="U3308" s="416"/>
      <c r="V3308" s="666"/>
      <c r="W3308" s="565"/>
      <c r="X3308" s="23" t="e">
        <f t="shared" si="576"/>
        <v>#REF!</v>
      </c>
      <c r="Y3308" s="7">
        <f t="shared" si="577"/>
        <v>2</v>
      </c>
      <c r="Z3308" s="7" t="e">
        <f t="shared" si="578"/>
        <v>#REF!</v>
      </c>
      <c r="AA3308" s="7" t="e">
        <f t="shared" si="579"/>
        <v>#REF!</v>
      </c>
      <c r="AB3308" s="7" t="e">
        <f>IF(I3308=#REF!,1,2)</f>
        <v>#REF!</v>
      </c>
    </row>
    <row r="3309" spans="1:28" s="7" customFormat="1" ht="17.45" customHeight="1" x14ac:dyDescent="0.15">
      <c r="A3309" s="27" t="e">
        <f t="shared" si="580"/>
        <v>#REF!</v>
      </c>
      <c r="B3309" s="623"/>
      <c r="C3309" s="628"/>
      <c r="D3309" s="631"/>
      <c r="E3309" s="523"/>
      <c r="F3309" s="47" t="e">
        <f>IF(#REF!="","",#REF!)</f>
        <v>#REF!</v>
      </c>
      <c r="G3309" s="49" t="e">
        <f>IF(#REF!="","",#REF!)</f>
        <v>#REF!</v>
      </c>
      <c r="H3309" s="54" t="e">
        <f>IF(#REF!="","",#REF!)</f>
        <v>#REF!</v>
      </c>
      <c r="I3309" s="385" t="str">
        <f t="shared" si="575"/>
        <v/>
      </c>
      <c r="J3309" s="386"/>
      <c r="K3309" s="387"/>
      <c r="L3309" s="613" t="e">
        <f>IF(#REF!="","",#REF!)</f>
        <v>#REF!</v>
      </c>
      <c r="M3309" s="613"/>
      <c r="N3309" s="613"/>
      <c r="O3309" s="613"/>
      <c r="P3309" s="613"/>
      <c r="Q3309" s="613"/>
      <c r="R3309" s="613"/>
      <c r="S3309" s="614"/>
      <c r="T3309" s="567"/>
      <c r="U3309" s="416"/>
      <c r="V3309" s="666"/>
      <c r="W3309" s="565"/>
      <c r="X3309" s="23" t="e">
        <f t="shared" si="576"/>
        <v>#REF!</v>
      </c>
      <c r="Y3309" s="7">
        <f t="shared" si="577"/>
        <v>2</v>
      </c>
      <c r="Z3309" s="7" t="e">
        <f t="shared" si="578"/>
        <v>#REF!</v>
      </c>
      <c r="AA3309" s="7" t="e">
        <f t="shared" si="579"/>
        <v>#REF!</v>
      </c>
      <c r="AB3309" s="7" t="e">
        <f>IF(I3309=#REF!,1,2)</f>
        <v>#REF!</v>
      </c>
    </row>
    <row r="3310" spans="1:28" s="7" customFormat="1" ht="17.45" customHeight="1" x14ac:dyDescent="0.15">
      <c r="A3310" s="27" t="e">
        <f t="shared" si="580"/>
        <v>#REF!</v>
      </c>
      <c r="B3310" s="623"/>
      <c r="C3310" s="628"/>
      <c r="D3310" s="631"/>
      <c r="E3310" s="523"/>
      <c r="F3310" s="47" t="e">
        <f>IF(#REF!="","",#REF!)</f>
        <v>#REF!</v>
      </c>
      <c r="G3310" s="49" t="e">
        <f>IF(#REF!="","",#REF!)</f>
        <v>#REF!</v>
      </c>
      <c r="H3310" s="54" t="e">
        <f>IF(#REF!="","",#REF!)</f>
        <v>#REF!</v>
      </c>
      <c r="I3310" s="385" t="str">
        <f t="shared" si="575"/>
        <v/>
      </c>
      <c r="J3310" s="386"/>
      <c r="K3310" s="387"/>
      <c r="L3310" s="613" t="e">
        <f>IF(#REF!="","",#REF!)</f>
        <v>#REF!</v>
      </c>
      <c r="M3310" s="613"/>
      <c r="N3310" s="613"/>
      <c r="O3310" s="613"/>
      <c r="P3310" s="613"/>
      <c r="Q3310" s="613"/>
      <c r="R3310" s="613"/>
      <c r="S3310" s="614"/>
      <c r="T3310" s="567"/>
      <c r="U3310" s="416"/>
      <c r="V3310" s="666"/>
      <c r="W3310" s="565"/>
      <c r="X3310" s="23" t="e">
        <f t="shared" si="576"/>
        <v>#REF!</v>
      </c>
      <c r="Y3310" s="7">
        <f t="shared" si="577"/>
        <v>2</v>
      </c>
      <c r="Z3310" s="7" t="e">
        <f t="shared" si="578"/>
        <v>#REF!</v>
      </c>
      <c r="AA3310" s="7" t="e">
        <f t="shared" si="579"/>
        <v>#REF!</v>
      </c>
      <c r="AB3310" s="7" t="e">
        <f>IF(I3310=#REF!,1,2)</f>
        <v>#REF!</v>
      </c>
    </row>
    <row r="3311" spans="1:28" s="7" customFormat="1" ht="17.45" customHeight="1" x14ac:dyDescent="0.15">
      <c r="A3311" s="27" t="e">
        <f t="shared" si="580"/>
        <v>#REF!</v>
      </c>
      <c r="B3311" s="623"/>
      <c r="C3311" s="628"/>
      <c r="D3311" s="631"/>
      <c r="E3311" s="523"/>
      <c r="F3311" s="47" t="e">
        <f>IF(#REF!="","",#REF!)</f>
        <v>#REF!</v>
      </c>
      <c r="G3311" s="49" t="e">
        <f>IF(#REF!="","",#REF!)</f>
        <v>#REF!</v>
      </c>
      <c r="H3311" s="54" t="e">
        <f>IF(#REF!="","",#REF!)</f>
        <v>#REF!</v>
      </c>
      <c r="I3311" s="385" t="str">
        <f t="shared" si="575"/>
        <v/>
      </c>
      <c r="J3311" s="386"/>
      <c r="K3311" s="387"/>
      <c r="L3311" s="613" t="e">
        <f>IF(#REF!="","",#REF!)</f>
        <v>#REF!</v>
      </c>
      <c r="M3311" s="613"/>
      <c r="N3311" s="613"/>
      <c r="O3311" s="613"/>
      <c r="P3311" s="613"/>
      <c r="Q3311" s="613"/>
      <c r="R3311" s="613"/>
      <c r="S3311" s="614"/>
      <c r="T3311" s="567"/>
      <c r="U3311" s="416"/>
      <c r="V3311" s="666"/>
      <c r="W3311" s="565"/>
      <c r="X3311" s="23" t="e">
        <f t="shared" si="576"/>
        <v>#REF!</v>
      </c>
      <c r="Y3311" s="7">
        <f t="shared" si="577"/>
        <v>2</v>
      </c>
      <c r="Z3311" s="7" t="e">
        <f t="shared" si="578"/>
        <v>#REF!</v>
      </c>
      <c r="AA3311" s="7" t="e">
        <f t="shared" si="579"/>
        <v>#REF!</v>
      </c>
      <c r="AB3311" s="7" t="e">
        <f>IF(I3311=#REF!,1,2)</f>
        <v>#REF!</v>
      </c>
    </row>
    <row r="3312" spans="1:28" s="7" customFormat="1" ht="17.45" customHeight="1" x14ac:dyDescent="0.15">
      <c r="A3312" s="27" t="e">
        <f t="shared" si="580"/>
        <v>#REF!</v>
      </c>
      <c r="B3312" s="623"/>
      <c r="C3312" s="628"/>
      <c r="D3312" s="631"/>
      <c r="E3312" s="523"/>
      <c r="F3312" s="47" t="e">
        <f>IF(#REF!="","",#REF!)</f>
        <v>#REF!</v>
      </c>
      <c r="G3312" s="49" t="e">
        <f>IF(#REF!="","",#REF!)</f>
        <v>#REF!</v>
      </c>
      <c r="H3312" s="54" t="e">
        <f>IF(#REF!="","",#REF!)</f>
        <v>#REF!</v>
      </c>
      <c r="I3312" s="385" t="str">
        <f t="shared" si="575"/>
        <v/>
      </c>
      <c r="J3312" s="386"/>
      <c r="K3312" s="387"/>
      <c r="L3312" s="613" t="e">
        <f>IF(#REF!="","",#REF!)</f>
        <v>#REF!</v>
      </c>
      <c r="M3312" s="613"/>
      <c r="N3312" s="613"/>
      <c r="O3312" s="613"/>
      <c r="P3312" s="613"/>
      <c r="Q3312" s="613"/>
      <c r="R3312" s="613"/>
      <c r="S3312" s="614"/>
      <c r="T3312" s="567"/>
      <c r="U3312" s="416"/>
      <c r="V3312" s="666"/>
      <c r="W3312" s="565"/>
      <c r="X3312" s="23" t="e">
        <f t="shared" si="576"/>
        <v>#REF!</v>
      </c>
      <c r="Y3312" s="7">
        <f t="shared" si="577"/>
        <v>2</v>
      </c>
      <c r="Z3312" s="7" t="e">
        <f t="shared" si="578"/>
        <v>#REF!</v>
      </c>
      <c r="AA3312" s="7" t="e">
        <f t="shared" si="579"/>
        <v>#REF!</v>
      </c>
      <c r="AB3312" s="7" t="e">
        <f>IF(I3312=#REF!,1,2)</f>
        <v>#REF!</v>
      </c>
    </row>
    <row r="3313" spans="1:30" s="7" customFormat="1" ht="17.45" customHeight="1" x14ac:dyDescent="0.15">
      <c r="A3313" s="27" t="e">
        <f t="shared" si="580"/>
        <v>#REF!</v>
      </c>
      <c r="B3313" s="623"/>
      <c r="C3313" s="628"/>
      <c r="D3313" s="631"/>
      <c r="E3313" s="523"/>
      <c r="F3313" s="47" t="e">
        <f>IF(#REF!="","",#REF!)</f>
        <v>#REF!</v>
      </c>
      <c r="G3313" s="49" t="e">
        <f>IF(#REF!="","",#REF!)</f>
        <v>#REF!</v>
      </c>
      <c r="H3313" s="54" t="e">
        <f>IF(#REF!="","",#REF!)</f>
        <v>#REF!</v>
      </c>
      <c r="I3313" s="385" t="str">
        <f t="shared" si="575"/>
        <v/>
      </c>
      <c r="J3313" s="386"/>
      <c r="K3313" s="387"/>
      <c r="L3313" s="613" t="e">
        <f>IF(#REF!="","",#REF!)</f>
        <v>#REF!</v>
      </c>
      <c r="M3313" s="613"/>
      <c r="N3313" s="613"/>
      <c r="O3313" s="613"/>
      <c r="P3313" s="613"/>
      <c r="Q3313" s="613"/>
      <c r="R3313" s="613"/>
      <c r="S3313" s="614"/>
      <c r="T3313" s="567"/>
      <c r="U3313" s="416"/>
      <c r="V3313" s="666"/>
      <c r="W3313" s="565"/>
      <c r="X3313" s="23" t="e">
        <f t="shared" si="576"/>
        <v>#REF!</v>
      </c>
      <c r="Y3313" s="7">
        <f t="shared" si="577"/>
        <v>2</v>
      </c>
      <c r="Z3313" s="7" t="e">
        <f t="shared" si="578"/>
        <v>#REF!</v>
      </c>
      <c r="AA3313" s="7" t="e">
        <f t="shared" si="579"/>
        <v>#REF!</v>
      </c>
      <c r="AB3313" s="7" t="e">
        <f>IF(I3313=#REF!,1,2)</f>
        <v>#REF!</v>
      </c>
    </row>
    <row r="3314" spans="1:30" s="7" customFormat="1" ht="17.45" customHeight="1" thickBot="1" x14ac:dyDescent="0.2">
      <c r="A3314" s="27" t="e">
        <f t="shared" si="580"/>
        <v>#REF!</v>
      </c>
      <c r="B3314" s="623"/>
      <c r="C3314" s="628"/>
      <c r="D3314" s="631"/>
      <c r="E3314" s="523"/>
      <c r="F3314" s="47" t="e">
        <f>IF(#REF!="","",#REF!)</f>
        <v>#REF!</v>
      </c>
      <c r="G3314" s="49" t="e">
        <f>IF(#REF!="","",#REF!)</f>
        <v>#REF!</v>
      </c>
      <c r="H3314" s="54" t="e">
        <f>IF(#REF!="","",#REF!)</f>
        <v>#REF!</v>
      </c>
      <c r="I3314" s="385" t="str">
        <f t="shared" si="575"/>
        <v/>
      </c>
      <c r="J3314" s="386"/>
      <c r="K3314" s="387"/>
      <c r="L3314" s="613" t="e">
        <f>IF(#REF!="","",#REF!)</f>
        <v>#REF!</v>
      </c>
      <c r="M3314" s="613"/>
      <c r="N3314" s="613"/>
      <c r="O3314" s="613"/>
      <c r="P3314" s="613"/>
      <c r="Q3314" s="613"/>
      <c r="R3314" s="613"/>
      <c r="S3314" s="614"/>
      <c r="T3314" s="668"/>
      <c r="U3314" s="416"/>
      <c r="V3314" s="666"/>
      <c r="W3314" s="565"/>
      <c r="X3314" s="23" t="e">
        <f t="shared" si="576"/>
        <v>#REF!</v>
      </c>
      <c r="Y3314" s="7">
        <f t="shared" si="577"/>
        <v>2</v>
      </c>
      <c r="Z3314" s="7" t="e">
        <f t="shared" si="578"/>
        <v>#REF!</v>
      </c>
      <c r="AA3314" s="7" t="e">
        <f t="shared" si="579"/>
        <v>#REF!</v>
      </c>
      <c r="AB3314" s="7" t="e">
        <f>IF(I3314=#REF!,1,2)</f>
        <v>#REF!</v>
      </c>
    </row>
    <row r="3315" spans="1:30" s="7" customFormat="1" ht="36" customHeight="1" thickBot="1" x14ac:dyDescent="0.2">
      <c r="A3315" s="13"/>
      <c r="B3315" s="623"/>
      <c r="C3315" s="628"/>
      <c r="D3315" s="631"/>
      <c r="E3315" s="508" t="s">
        <v>240</v>
      </c>
      <c r="F3315" s="511" t="s">
        <v>206</v>
      </c>
      <c r="G3315" s="435"/>
      <c r="H3315" s="434" t="s">
        <v>207</v>
      </c>
      <c r="I3315" s="435"/>
      <c r="J3315" s="435"/>
      <c r="K3315" s="435"/>
      <c r="L3315" s="436" t="s">
        <v>208</v>
      </c>
      <c r="M3315" s="436"/>
      <c r="N3315" s="436"/>
      <c r="O3315" s="669" t="s">
        <v>209</v>
      </c>
      <c r="P3315" s="670"/>
      <c r="Q3315" s="512" t="s">
        <v>210</v>
      </c>
      <c r="R3315" s="38" t="s">
        <v>206</v>
      </c>
      <c r="S3315" s="39" t="s">
        <v>202</v>
      </c>
      <c r="T3315" s="44" t="s">
        <v>211</v>
      </c>
      <c r="U3315" s="416"/>
      <c r="V3315" s="666"/>
      <c r="W3315" s="565"/>
      <c r="X3315" s="28"/>
      <c r="Y3315" s="21" t="s">
        <v>212</v>
      </c>
      <c r="Z3315" s="21" t="s">
        <v>210</v>
      </c>
      <c r="AB3315" s="45" t="s">
        <v>213</v>
      </c>
      <c r="AC3315" s="45" t="s">
        <v>214</v>
      </c>
      <c r="AD3315" s="22"/>
    </row>
    <row r="3316" spans="1:30" s="7" customFormat="1" ht="15" customHeight="1" x14ac:dyDescent="0.15">
      <c r="A3316" s="29"/>
      <c r="B3316" s="623"/>
      <c r="C3316" s="628"/>
      <c r="D3316" s="631"/>
      <c r="E3316" s="509"/>
      <c r="F3316" s="515" t="e">
        <f>IF(#REF!="","",#REF!)</f>
        <v>#REF!</v>
      </c>
      <c r="G3316" s="516"/>
      <c r="H3316" s="439" t="e">
        <f>IF(#REF!="","",#REF!)</f>
        <v>#REF!</v>
      </c>
      <c r="I3316" s="440"/>
      <c r="J3316" s="440"/>
      <c r="K3316" s="440"/>
      <c r="L3316" s="441" t="e">
        <f>IF(#REF!="","",#REF!)</f>
        <v>#REF!</v>
      </c>
      <c r="M3316" s="442"/>
      <c r="N3316" s="442"/>
      <c r="O3316" s="443" t="e">
        <f>SUM($L3316:$N3318)</f>
        <v>#REF!</v>
      </c>
      <c r="P3316" s="444"/>
      <c r="Q3316" s="513"/>
      <c r="R3316" s="42" t="e">
        <f>IF(#REF!="","",#REF!)</f>
        <v>#REF!</v>
      </c>
      <c r="S3316" s="40" t="e">
        <f>IF(#REF!="","",#REF!)</f>
        <v>#REF!</v>
      </c>
      <c r="T3316" s="617" t="e">
        <f>SUM($S3316:$S3318)</f>
        <v>#REF!</v>
      </c>
      <c r="U3316" s="416"/>
      <c r="V3316" s="666"/>
      <c r="W3316" s="565"/>
      <c r="X3316" s="23" t="e">
        <f>IF(OR(Y3316=2,Z3316=2,AB3316=2,AC3316=2),"入力不備あり","")</f>
        <v>#REF!</v>
      </c>
      <c r="Y3316" s="41" t="e">
        <f>IF(AND(F3316="",H3316="",L3316=""),"",IF(AND(F3316&lt;&gt;"",F3316&gt;0,L3316&lt;&gt;"",L3316&gt;0,H3316="○"),"",2))</f>
        <v>#REF!</v>
      </c>
      <c r="Z3316" s="41" t="e">
        <f>IF(AND(R3316="",S3316=""),"",IF(AND(R3316&gt;0,R3316&lt;&gt;"",S3316&gt;0,S3316&lt;&gt;""),"",2))</f>
        <v>#REF!</v>
      </c>
      <c r="AA3316" s="30"/>
      <c r="AB3316" s="7" t="e">
        <f>IF(AND(O3316=0,#REF!=0),"",IF(O3316=#REF!,1,2))</f>
        <v>#REF!</v>
      </c>
      <c r="AC3316" s="7" t="e">
        <f>IF(AND(T3316=0,#REF!=0),"",IF(T3316=#REF!,1,2))</f>
        <v>#REF!</v>
      </c>
    </row>
    <row r="3317" spans="1:30" s="7" customFormat="1" ht="15" customHeight="1" x14ac:dyDescent="0.15">
      <c r="A3317" s="29"/>
      <c r="B3317" s="623"/>
      <c r="C3317" s="628"/>
      <c r="D3317" s="631"/>
      <c r="E3317" s="509"/>
      <c r="F3317" s="500" t="e">
        <f>IF(#REF!="","",#REF!)</f>
        <v>#REF!</v>
      </c>
      <c r="G3317" s="501"/>
      <c r="H3317" s="448" t="e">
        <f>IF(#REF!="","",#REF!)</f>
        <v>#REF!</v>
      </c>
      <c r="I3317" s="449"/>
      <c r="J3317" s="449"/>
      <c r="K3317" s="449"/>
      <c r="L3317" s="450" t="e">
        <f>IF(#REF!="","",#REF!)</f>
        <v>#REF!</v>
      </c>
      <c r="M3317" s="451"/>
      <c r="N3317" s="451"/>
      <c r="O3317" s="445"/>
      <c r="P3317" s="444"/>
      <c r="Q3317" s="513"/>
      <c r="R3317" s="42" t="e">
        <f>IF(#REF!="","",#REF!)</f>
        <v>#REF!</v>
      </c>
      <c r="S3317" s="40" t="e">
        <f>IF(#REF!="","",#REF!)</f>
        <v>#REF!</v>
      </c>
      <c r="T3317" s="618"/>
      <c r="U3317" s="416"/>
      <c r="V3317" s="666"/>
      <c r="W3317" s="565"/>
      <c r="X3317" s="23" t="e">
        <f>IF(OR(Y3317=2,Z3317=2),"入力不備あり","")</f>
        <v>#REF!</v>
      </c>
      <c r="Y3317" s="41" t="e">
        <f>IF(AND(F3317="",H3317="",L3317=""),"",IF(AND(F3317&lt;&gt;"",F3317&gt;0,L3317&lt;&gt;"",L3317&gt;0,H3317="○"),"",2))</f>
        <v>#REF!</v>
      </c>
      <c r="Z3317" s="41" t="e">
        <f t="shared" ref="Z3317:Z3318" si="581">IF(AND(R3317="",S3317=""),"",IF(AND(R3317&gt;0,R3317&lt;&gt;"",S3317&gt;0,S3317&lt;&gt;""),"",2))</f>
        <v>#REF!</v>
      </c>
      <c r="AA3317" s="30"/>
    </row>
    <row r="3318" spans="1:30" s="7" customFormat="1" ht="15" customHeight="1" thickBot="1" x14ac:dyDescent="0.2">
      <c r="A3318" s="29"/>
      <c r="B3318" s="623"/>
      <c r="C3318" s="628"/>
      <c r="D3318" s="631"/>
      <c r="E3318" s="615"/>
      <c r="F3318" s="620" t="e">
        <f>IF(#REF!="","",#REF!)</f>
        <v>#REF!</v>
      </c>
      <c r="G3318" s="621"/>
      <c r="H3318" s="640" t="e">
        <f>IF(#REF!="","",#REF!)</f>
        <v>#REF!</v>
      </c>
      <c r="I3318" s="641"/>
      <c r="J3318" s="641"/>
      <c r="K3318" s="641"/>
      <c r="L3318" s="642" t="e">
        <f>IF(#REF!="","",#REF!)</f>
        <v>#REF!</v>
      </c>
      <c r="M3318" s="643"/>
      <c r="N3318" s="643"/>
      <c r="O3318" s="663"/>
      <c r="P3318" s="664"/>
      <c r="Q3318" s="616"/>
      <c r="R3318" s="59" t="e">
        <f>IF(#REF!="","",#REF!)</f>
        <v>#REF!</v>
      </c>
      <c r="S3318" s="60" t="e">
        <f>IF(#REF!="","",#REF!)</f>
        <v>#REF!</v>
      </c>
      <c r="T3318" s="619"/>
      <c r="U3318" s="416"/>
      <c r="V3318" s="666"/>
      <c r="W3318" s="565"/>
      <c r="X3318" s="23" t="e">
        <f>IF(OR(Y3318=2,Z3318=2),"入力不備あり","")</f>
        <v>#REF!</v>
      </c>
      <c r="Y3318" s="41" t="e">
        <f>IF(AND(F3318="",H3318="",L3318=""),"",IF(AND(F3318&lt;&gt;"",F3318&gt;0,L3318&lt;&gt;"",L3318&gt;0,H3318="○"),"",2))</f>
        <v>#REF!</v>
      </c>
      <c r="Z3318" s="41" t="e">
        <f t="shared" si="581"/>
        <v>#REF!</v>
      </c>
      <c r="AA3318" s="30"/>
    </row>
    <row r="3319" spans="1:30" s="7" customFormat="1" ht="27.6" customHeight="1" x14ac:dyDescent="0.15">
      <c r="A3319" s="320"/>
      <c r="B3319" s="624"/>
      <c r="C3319" s="326" t="s">
        <v>215</v>
      </c>
      <c r="D3319" s="327"/>
      <c r="E3319" s="608" t="e">
        <f>IF(#REF!="","",#REF!)</f>
        <v>#REF!</v>
      </c>
      <c r="F3319" s="609"/>
      <c r="G3319" s="609"/>
      <c r="H3319" s="609"/>
      <c r="I3319" s="609"/>
      <c r="J3319" s="609"/>
      <c r="K3319" s="609"/>
      <c r="L3319" s="609"/>
      <c r="M3319" s="609"/>
      <c r="N3319" s="609"/>
      <c r="O3319" s="609"/>
      <c r="P3319" s="609"/>
      <c r="Q3319" s="609"/>
      <c r="R3319" s="609"/>
      <c r="S3319" s="609"/>
      <c r="T3319" s="609"/>
      <c r="U3319" s="609"/>
      <c r="V3319" s="609"/>
      <c r="W3319" s="610"/>
    </row>
    <row r="3320" spans="1:30" s="7" customFormat="1" ht="27.6" customHeight="1" thickBot="1" x14ac:dyDescent="0.2">
      <c r="A3320" s="320"/>
      <c r="B3320" s="624"/>
      <c r="C3320" s="326" t="s">
        <v>216</v>
      </c>
      <c r="D3320" s="327"/>
      <c r="E3320" s="608" t="e">
        <f>IF(#REF!="","",#REF!)</f>
        <v>#REF!</v>
      </c>
      <c r="F3320" s="609"/>
      <c r="G3320" s="609"/>
      <c r="H3320" s="609"/>
      <c r="I3320" s="609"/>
      <c r="J3320" s="609"/>
      <c r="K3320" s="609"/>
      <c r="L3320" s="609"/>
      <c r="M3320" s="609"/>
      <c r="N3320" s="609"/>
      <c r="O3320" s="609"/>
      <c r="P3320" s="609"/>
      <c r="Q3320" s="609"/>
      <c r="R3320" s="611"/>
      <c r="S3320" s="611"/>
      <c r="T3320" s="611"/>
      <c r="U3320" s="611"/>
      <c r="V3320" s="611"/>
      <c r="W3320" s="612"/>
    </row>
    <row r="3321" spans="1:30" s="7" customFormat="1" ht="18.600000000000001" customHeight="1" x14ac:dyDescent="0.15">
      <c r="A3321" s="320"/>
      <c r="B3321" s="624"/>
      <c r="C3321" s="332" t="s">
        <v>217</v>
      </c>
      <c r="D3321" s="333"/>
      <c r="E3321" s="333"/>
      <c r="F3321" s="334"/>
      <c r="G3321" s="377" t="s">
        <v>218</v>
      </c>
      <c r="H3321" s="378"/>
      <c r="I3321" s="378"/>
      <c r="J3321" s="378"/>
      <c r="K3321" s="378"/>
      <c r="L3321" s="378"/>
      <c r="M3321" s="378"/>
      <c r="N3321" s="378"/>
      <c r="O3321" s="378"/>
      <c r="P3321" s="378"/>
      <c r="Q3321" s="378"/>
      <c r="R3321" s="389" t="e">
        <f>IF(X3321&lt;&gt;"","","【入力内容確認欄】以下を確認し【作業用】事業計画書(間接)シートを修正願います。")</f>
        <v>#REF!</v>
      </c>
      <c r="S3321" s="632"/>
      <c r="T3321" s="632"/>
      <c r="U3321" s="632"/>
      <c r="V3321" s="632"/>
      <c r="W3321" s="633"/>
      <c r="X3321" s="68" t="e">
        <f>IF(AND(R3324="",R3325="",R3326="",R3327="",R3328="",R3329=""),"左の市区町村に係る入力が完了しました。今一度、記載内容をご確認ください。","")</f>
        <v>#REF!</v>
      </c>
    </row>
    <row r="3322" spans="1:30" s="7" customFormat="1" ht="9" customHeight="1" x14ac:dyDescent="0.15">
      <c r="A3322" s="320"/>
      <c r="B3322" s="624"/>
      <c r="C3322" s="335"/>
      <c r="D3322" s="336"/>
      <c r="E3322" s="336"/>
      <c r="F3322" s="337"/>
      <c r="G3322" s="379"/>
      <c r="H3322" s="380"/>
      <c r="I3322" s="380"/>
      <c r="J3322" s="380"/>
      <c r="K3322" s="380"/>
      <c r="L3322" s="380"/>
      <c r="M3322" s="380"/>
      <c r="N3322" s="380"/>
      <c r="O3322" s="380"/>
      <c r="P3322" s="380"/>
      <c r="Q3322" s="380"/>
      <c r="R3322" s="634"/>
      <c r="S3322" s="635"/>
      <c r="T3322" s="635"/>
      <c r="U3322" s="635"/>
      <c r="V3322" s="635"/>
      <c r="W3322" s="636"/>
    </row>
    <row r="3323" spans="1:30" s="7" customFormat="1" ht="9" customHeight="1" thickBot="1" x14ac:dyDescent="0.2">
      <c r="A3323" s="320"/>
      <c r="B3323" s="624"/>
      <c r="C3323" s="335"/>
      <c r="D3323" s="336"/>
      <c r="E3323" s="336"/>
      <c r="F3323" s="337"/>
      <c r="G3323" s="381"/>
      <c r="H3323" s="382"/>
      <c r="I3323" s="382"/>
      <c r="J3323" s="382"/>
      <c r="K3323" s="382"/>
      <c r="L3323" s="382"/>
      <c r="M3323" s="382"/>
      <c r="N3323" s="382"/>
      <c r="O3323" s="382"/>
      <c r="P3323" s="382"/>
      <c r="Q3323" s="382"/>
      <c r="R3323" s="637"/>
      <c r="S3323" s="638"/>
      <c r="T3323" s="638"/>
      <c r="U3323" s="638"/>
      <c r="V3323" s="638"/>
      <c r="W3323" s="639"/>
    </row>
    <row r="3324" spans="1:30" s="7" customFormat="1" ht="17.45" customHeight="1" x14ac:dyDescent="0.15">
      <c r="A3324" s="320"/>
      <c r="B3324" s="624"/>
      <c r="C3324" s="335"/>
      <c r="D3324" s="336"/>
      <c r="E3324" s="336"/>
      <c r="F3324" s="337"/>
      <c r="G3324" s="398" t="e">
        <f>IF(#REF!="","",#REF!)</f>
        <v>#REF!</v>
      </c>
      <c r="H3324" s="399"/>
      <c r="I3324" s="399"/>
      <c r="J3324" s="399"/>
      <c r="K3324" s="399"/>
      <c r="L3324" s="399"/>
      <c r="M3324" s="399"/>
      <c r="N3324" s="399"/>
      <c r="O3324" s="399"/>
      <c r="P3324" s="399"/>
      <c r="Q3324" s="399"/>
      <c r="R3324" s="646" t="e" cm="1">
        <f t="array" ref="R3324">IF(AND(X3293:X3318="",A3295:A3318=""),"","・報酬・期末勤勉手当・交通費・合計額・都道府県/国の補助金額のいずれかに不備あり。")</f>
        <v>#REF!</v>
      </c>
      <c r="S3324" s="647"/>
      <c r="T3324" s="647"/>
      <c r="U3324" s="647"/>
      <c r="V3324" s="647"/>
      <c r="W3324" s="648"/>
    </row>
    <row r="3325" spans="1:30" s="7" customFormat="1" ht="17.45" customHeight="1" x14ac:dyDescent="0.15">
      <c r="A3325" s="320"/>
      <c r="B3325" s="624"/>
      <c r="C3325" s="335"/>
      <c r="D3325" s="336"/>
      <c r="E3325" s="336"/>
      <c r="F3325" s="337"/>
      <c r="G3325" s="374" t="s">
        <v>219</v>
      </c>
      <c r="H3325" s="388"/>
      <c r="I3325" s="388"/>
      <c r="J3325" s="388"/>
      <c r="K3325" s="388"/>
      <c r="L3325" s="388"/>
      <c r="M3325" s="388"/>
      <c r="N3325" s="388"/>
      <c r="O3325" s="388"/>
      <c r="P3325" s="388"/>
      <c r="Q3325" s="388"/>
      <c r="R3325" s="367" t="str">
        <f>IF(A3291="市町村名×","・【C列】市区町村名：未入力または不備あり。","")</f>
        <v>・【C列】市区町村名：未入力または不備あり。</v>
      </c>
      <c r="S3325" s="644"/>
      <c r="T3325" s="644"/>
      <c r="U3325" s="644"/>
      <c r="V3325" s="644"/>
      <c r="W3325" s="645"/>
    </row>
    <row r="3326" spans="1:30" s="7" customFormat="1" ht="17.45" customHeight="1" x14ac:dyDescent="0.15">
      <c r="A3326" s="320"/>
      <c r="B3326" s="624"/>
      <c r="C3326" s="338"/>
      <c r="D3326" s="339"/>
      <c r="E3326" s="339"/>
      <c r="F3326" s="340"/>
      <c r="G3326" s="364" t="e">
        <f>IF(#REF!="","",#REF!)</f>
        <v>#REF!</v>
      </c>
      <c r="H3326" s="365"/>
      <c r="I3326" s="365"/>
      <c r="J3326" s="366"/>
      <c r="K3326" s="366"/>
      <c r="L3326" s="366"/>
      <c r="M3326" s="366"/>
      <c r="N3326" s="366"/>
      <c r="O3326" s="366"/>
      <c r="P3326" s="366"/>
      <c r="Q3326" s="366"/>
      <c r="R3326" s="367" t="e">
        <f>IF(OR(AF3295=2,NOT(AND(V3293&gt;0.3*U3293,V3293&lt;0.4*U3293,V3293&gt;=W3293))),"・【V列】都道府県補助額：未入力または不備あり。","")</f>
        <v>#REF!</v>
      </c>
      <c r="S3326" s="644"/>
      <c r="T3326" s="644"/>
      <c r="U3326" s="644"/>
      <c r="V3326" s="644"/>
      <c r="W3326" s="645"/>
    </row>
    <row r="3327" spans="1:30" s="7" customFormat="1" ht="17.45" customHeight="1" x14ac:dyDescent="0.15">
      <c r="A3327" s="320"/>
      <c r="B3327" s="624"/>
      <c r="C3327" s="348" t="s">
        <v>241</v>
      </c>
      <c r="D3327" s="349"/>
      <c r="E3327" s="349"/>
      <c r="F3327" s="350"/>
      <c r="G3327" s="372" t="s">
        <v>221</v>
      </c>
      <c r="H3327" s="373"/>
      <c r="I3327" s="373"/>
      <c r="J3327" s="372" t="s">
        <v>222</v>
      </c>
      <c r="K3327" s="373"/>
      <c r="L3327" s="373"/>
      <c r="M3327" s="373"/>
      <c r="N3327" s="374" t="s">
        <v>223</v>
      </c>
      <c r="O3327" s="366"/>
      <c r="P3327" s="366"/>
      <c r="Q3327" s="366"/>
      <c r="R3327" s="341" t="e">
        <f>IF(AND(W3293&lt;=U3293/3,MOD(W3293,1000)=0,NOT(W3293=0),AG3295=1),"","・【W列】国庫補助希望額に不備あり。")</f>
        <v>#REF!</v>
      </c>
      <c r="S3327" s="649"/>
      <c r="T3327" s="649"/>
      <c r="U3327" s="649"/>
      <c r="V3327" s="649"/>
      <c r="W3327" s="650"/>
    </row>
    <row r="3328" spans="1:30" s="7" customFormat="1" ht="17.45" customHeight="1" x14ac:dyDescent="0.15">
      <c r="A3328" s="320"/>
      <c r="B3328" s="624"/>
      <c r="C3328" s="370"/>
      <c r="D3328" s="371"/>
      <c r="E3328" s="371"/>
      <c r="F3328" s="371"/>
      <c r="G3328" s="364" t="e">
        <f>IF(#REF!="","",#REF!)</f>
        <v>#REF!</v>
      </c>
      <c r="H3328" s="375"/>
      <c r="I3328" s="376"/>
      <c r="J3328" s="364" t="e">
        <f>IF(#REF!="","",#REF!)</f>
        <v>#REF!</v>
      </c>
      <c r="K3328" s="375"/>
      <c r="L3328" s="375"/>
      <c r="M3328" s="376"/>
      <c r="N3328" s="364" t="e">
        <f>IF(#REF!="","",#REF!)</f>
        <v>#REF!</v>
      </c>
      <c r="O3328" s="375"/>
      <c r="P3328" s="375"/>
      <c r="Q3328" s="375"/>
      <c r="R3328" s="651" t="e">
        <f>IF(AND(SUM(F3316:G3318)&lt;=D3293,SUM(R3316:R3318)&lt;=D3293),"","・報酬の「配置人数」には年間を通じた配置予定人数を記載してください。(※１)及び記入例参照")</f>
        <v>#REF!</v>
      </c>
      <c r="S3328" s="652"/>
      <c r="T3328" s="652"/>
      <c r="U3328" s="652"/>
      <c r="V3328" s="652"/>
      <c r="W3328" s="653"/>
      <c r="X3328" s="31" t="str">
        <f>IF(AND(O3328="○",T3328="○"),"①か②の",IF(AND(O3328="―",T3328="―"),"エラー",""))</f>
        <v/>
      </c>
    </row>
    <row r="3329" spans="1:33" s="7" customFormat="1" ht="17.45" customHeight="1" x14ac:dyDescent="0.15">
      <c r="A3329" s="320"/>
      <c r="B3329" s="624"/>
      <c r="C3329" s="348" t="s">
        <v>224</v>
      </c>
      <c r="D3329" s="349"/>
      <c r="E3329" s="349"/>
      <c r="F3329" s="350"/>
      <c r="G3329" s="354" t="s">
        <v>225</v>
      </c>
      <c r="H3329" s="354"/>
      <c r="I3329" s="354"/>
      <c r="J3329" s="355" t="s">
        <v>242</v>
      </c>
      <c r="K3329" s="356"/>
      <c r="L3329" s="356"/>
      <c r="M3329" s="356"/>
      <c r="N3329" s="356"/>
      <c r="O3329" s="356"/>
      <c r="P3329" s="356"/>
      <c r="Q3329" s="356"/>
      <c r="R3329" s="651" t="e">
        <f>IF(AND(OR(COUNTIF(J3330,"①*"),COUNTIF(J3330,"②*")),AND(E3319&lt;&gt;"",E3320&lt;&gt;"",G3324="○",G3326="○",G3328="○",J3328="○",N3328="○",G3330="○")),"","・【成果目標】・【成果指標】・【部活動指導員について】・【支給要件の確認】・【部活動指導員の指導状況】・【地域連携・地域移行に資する取組】のいずれかに未入力箇所あり。")</f>
        <v>#REF!</v>
      </c>
      <c r="S3329" s="546"/>
      <c r="T3329" s="546"/>
      <c r="U3329" s="546"/>
      <c r="V3329" s="546"/>
      <c r="W3329" s="547"/>
    </row>
    <row r="3330" spans="1:33" s="7" customFormat="1" ht="26.45" customHeight="1" thickBot="1" x14ac:dyDescent="0.2">
      <c r="A3330" s="320"/>
      <c r="B3330" s="625"/>
      <c r="C3330" s="351"/>
      <c r="D3330" s="352"/>
      <c r="E3330" s="352"/>
      <c r="F3330" s="353"/>
      <c r="G3330" s="363" t="e">
        <f>IF(#REF!="","",#REF!)</f>
        <v>#REF!</v>
      </c>
      <c r="H3330" s="363"/>
      <c r="I3330" s="363"/>
      <c r="J3330" s="657" t="e">
        <f>IF(#REF!="","",#REF!)</f>
        <v>#REF!</v>
      </c>
      <c r="K3330" s="658"/>
      <c r="L3330" s="658"/>
      <c r="M3330" s="658"/>
      <c r="N3330" s="658"/>
      <c r="O3330" s="658"/>
      <c r="P3330" s="658"/>
      <c r="Q3330" s="658"/>
      <c r="R3330" s="654"/>
      <c r="S3330" s="655"/>
      <c r="T3330" s="655"/>
      <c r="U3330" s="655"/>
      <c r="V3330" s="655"/>
      <c r="W3330" s="656"/>
      <c r="X3330" s="31" t="str">
        <f>IF(AND(O3330="○",T3330="○"),"①か②の",IF(AND(O3330="―",T3330="―"),"エラー",""))</f>
        <v/>
      </c>
    </row>
    <row r="3331" spans="1:33" s="7" customFormat="1" ht="26.45" customHeight="1" x14ac:dyDescent="0.15">
      <c r="A3331" s="24" t="str">
        <f>IF(OR(COUNTIF(C3333,"*区"),COUNTIF(C3333,"*市"),COUNTIF(C3333,"*町"),COUNTIF(C3333,"*村"),COUNTIF(C3333,"*組合")),"○","市町村名×")</f>
        <v>市町村名×</v>
      </c>
      <c r="B3331" s="490" t="s">
        <v>106</v>
      </c>
      <c r="C3331" s="659" t="s">
        <v>236</v>
      </c>
      <c r="D3331" s="661" t="s">
        <v>237</v>
      </c>
      <c r="E3331" s="409" t="s">
        <v>191</v>
      </c>
      <c r="F3331" s="410"/>
      <c r="G3331" s="410"/>
      <c r="H3331" s="410"/>
      <c r="I3331" s="410"/>
      <c r="J3331" s="410"/>
      <c r="K3331" s="410"/>
      <c r="L3331" s="410"/>
      <c r="M3331" s="410"/>
      <c r="N3331" s="410"/>
      <c r="O3331" s="410"/>
      <c r="P3331" s="410"/>
      <c r="Q3331" s="410"/>
      <c r="R3331" s="410"/>
      <c r="S3331" s="410"/>
      <c r="T3331" s="410"/>
      <c r="U3331" s="492" t="s">
        <v>192</v>
      </c>
      <c r="V3331" s="492" t="s">
        <v>238</v>
      </c>
      <c r="W3331" s="517" t="s">
        <v>193</v>
      </c>
      <c r="X3331" s="25" t="e">
        <f>IF(OR(AF3335=2,NOT(AND(V3333&gt;0.3*U3333,V3333&lt;0.4*U3333,V3333&gt;=W3333))),"※３参照：【Ｕ列】都道府県補助額を確認してください","")</f>
        <v>#REF!</v>
      </c>
      <c r="Y3331" s="26"/>
    </row>
    <row r="3332" spans="1:33" s="7" customFormat="1" ht="21.6" customHeight="1" thickBot="1" x14ac:dyDescent="0.2">
      <c r="A3332" s="24" t="str">
        <f>IF(B3333="都道府県確認欄","No.不備","")</f>
        <v/>
      </c>
      <c r="B3332" s="491"/>
      <c r="C3332" s="660"/>
      <c r="D3332" s="662"/>
      <c r="E3332" s="411"/>
      <c r="F3332" s="412"/>
      <c r="G3332" s="412"/>
      <c r="H3332" s="412"/>
      <c r="I3332" s="412"/>
      <c r="J3332" s="412"/>
      <c r="K3332" s="412"/>
      <c r="L3332" s="412"/>
      <c r="M3332" s="412"/>
      <c r="N3332" s="412"/>
      <c r="O3332" s="412"/>
      <c r="P3332" s="412"/>
      <c r="Q3332" s="412"/>
      <c r="R3332" s="412"/>
      <c r="S3332" s="412"/>
      <c r="T3332" s="412"/>
      <c r="U3332" s="493"/>
      <c r="V3332" s="493"/>
      <c r="W3332" s="518"/>
      <c r="X3332" s="25" t="e">
        <f>IF(AND(W3333&lt;=U3333/3,MOD(W3333,1000)=0,NOT(W3333=0),AG3335=1),"","※３参照：【Ｖ列】国庫補助希望額を確認してください。")</f>
        <v>#REF!</v>
      </c>
      <c r="Y3332" s="26"/>
    </row>
    <row r="3333" spans="1:33" s="7" customFormat="1" ht="24" customHeight="1" x14ac:dyDescent="0.15">
      <c r="A3333" s="14"/>
      <c r="B3333" s="622" t="str">
        <f>IFERROR(IF(OR(COUNTIF(C3333,"*区"),COUNTIF(C3333,"*市"),COUNTIF(C3333,"*町"),COUNTIF(C3333,"*村"),COUNTIF(C3333,"*組合")),B3293+1,"－"),"都道府県確認欄")</f>
        <v>－</v>
      </c>
      <c r="C3333" s="626" t="e">
        <f>#REF!</f>
        <v>#REF!</v>
      </c>
      <c r="D3333" s="629" t="e">
        <f>SUM($F3335:$F3354)</f>
        <v>#REF!</v>
      </c>
      <c r="E3333" s="523" t="s">
        <v>194</v>
      </c>
      <c r="F3333" s="524" t="s">
        <v>195</v>
      </c>
      <c r="G3333" s="526" t="s">
        <v>196</v>
      </c>
      <c r="H3333" s="528" t="s">
        <v>197</v>
      </c>
      <c r="I3333" s="423" t="s">
        <v>198</v>
      </c>
      <c r="J3333" s="424"/>
      <c r="K3333" s="425"/>
      <c r="L3333" s="429" t="s">
        <v>100</v>
      </c>
      <c r="M3333" s="430"/>
      <c r="N3333" s="430"/>
      <c r="O3333" s="430"/>
      <c r="P3333" s="430"/>
      <c r="Q3333" s="430"/>
      <c r="R3333" s="430"/>
      <c r="S3333" s="431"/>
      <c r="T3333" s="413" t="s">
        <v>199</v>
      </c>
      <c r="U3333" s="415" t="e">
        <f>SUM($T3335,$O3356,$T3356)</f>
        <v>#REF!</v>
      </c>
      <c r="V3333" s="665" t="e">
        <f>#REF!</f>
        <v>#REF!</v>
      </c>
      <c r="W3333" s="667" t="e">
        <f>#REF!</f>
        <v>#REF!</v>
      </c>
      <c r="X3333" s="23" t="e">
        <f>IF(AND(AD3335=1,AE3335=1,AF3335=1,AG3335=1),"","入力不備あり")</f>
        <v>#REF!</v>
      </c>
      <c r="Y3333" s="26"/>
    </row>
    <row r="3334" spans="1:33" s="7" customFormat="1" ht="12.6" customHeight="1" thickBot="1" x14ac:dyDescent="0.2">
      <c r="A3334" s="14"/>
      <c r="B3334" s="623"/>
      <c r="C3334" s="627"/>
      <c r="D3334" s="630"/>
      <c r="E3334" s="523"/>
      <c r="F3334" s="525"/>
      <c r="G3334" s="527"/>
      <c r="H3334" s="529"/>
      <c r="I3334" s="426"/>
      <c r="J3334" s="427"/>
      <c r="K3334" s="428"/>
      <c r="L3334" s="432"/>
      <c r="M3334" s="432"/>
      <c r="N3334" s="432"/>
      <c r="O3334" s="432"/>
      <c r="P3334" s="432"/>
      <c r="Q3334" s="432"/>
      <c r="R3334" s="432"/>
      <c r="S3334" s="433"/>
      <c r="T3334" s="414"/>
      <c r="U3334" s="416"/>
      <c r="V3334" s="666"/>
      <c r="W3334" s="565"/>
      <c r="X3334" s="26"/>
      <c r="Y3334" s="7" t="s">
        <v>180</v>
      </c>
      <c r="Z3334" s="7" t="s">
        <v>200</v>
      </c>
      <c r="AA3334" s="7" t="s">
        <v>201</v>
      </c>
      <c r="AB3334" s="7" t="s">
        <v>202</v>
      </c>
      <c r="AD3334" s="7" t="s">
        <v>203</v>
      </c>
      <c r="AE3334" s="7" t="s">
        <v>107</v>
      </c>
      <c r="AF3334" s="7" t="s">
        <v>239</v>
      </c>
      <c r="AG3334" s="7" t="s">
        <v>204</v>
      </c>
    </row>
    <row r="3335" spans="1:33" s="7" customFormat="1" ht="17.45" customHeight="1" x14ac:dyDescent="0.15">
      <c r="A3335" s="27" t="e">
        <f>IF(AND(F3335&lt;&gt;"",G3335&lt;&gt;"",H3335&lt;&gt;"",I3335&lt;&gt;""),"","入力不備あり")</f>
        <v>#REF!</v>
      </c>
      <c r="B3335" s="623"/>
      <c r="C3335" s="628"/>
      <c r="D3335" s="631"/>
      <c r="E3335" s="523"/>
      <c r="F3335" s="47" t="e">
        <f>IF(#REF!="","",#REF!)</f>
        <v>#REF!</v>
      </c>
      <c r="G3335" s="49" t="e">
        <f>IF(#REF!="","",#REF!)</f>
        <v>#REF!</v>
      </c>
      <c r="H3335" s="54" t="e">
        <f>IF(#REF!="","",#REF!)</f>
        <v>#REF!</v>
      </c>
      <c r="I3335" s="385" t="str">
        <f>IFERROR(INT(G3335*H3335),"")</f>
        <v/>
      </c>
      <c r="J3335" s="386"/>
      <c r="K3335" s="387"/>
      <c r="L3335" s="613" t="e">
        <f>IF(#REF!="","",#REF!)</f>
        <v>#REF!</v>
      </c>
      <c r="M3335" s="613"/>
      <c r="N3335" s="613"/>
      <c r="O3335" s="613"/>
      <c r="P3335" s="613"/>
      <c r="Q3335" s="613"/>
      <c r="R3335" s="613"/>
      <c r="S3335" s="614"/>
      <c r="T3335" s="567">
        <f>SUM($I3335:$K3354)</f>
        <v>0</v>
      </c>
      <c r="U3335" s="416"/>
      <c r="V3335" s="666"/>
      <c r="W3335" s="565"/>
      <c r="X3335" s="23" t="e">
        <f>IF(AND(Y3335=1,Z3335=1,AA3335=1,AB3335=1,AD3335=1,AE3335=1,AF3335=1,AG3335=1),"","入力不備あり")</f>
        <v>#REF!</v>
      </c>
      <c r="Y3335" s="7">
        <f>IFERROR(IF(F3335="",2,IF(AND(F3335&gt;=1,(MOD(F3335,1)=0)),1,IF(AND(F3335=0,L3335&lt;&gt;""),1,2))),2)</f>
        <v>2</v>
      </c>
      <c r="Z3335" s="7" t="e">
        <f>IF(G3335="",2,IF(G3335&lt;=1600,1,2))</f>
        <v>#REF!</v>
      </c>
      <c r="AA3335" s="7" t="e">
        <f>IF(H3335="",2,IF(H3335&gt;=0,1,2))</f>
        <v>#REF!</v>
      </c>
      <c r="AB3335" s="7" t="e">
        <f>IF(I3335=#REF!,1,2)</f>
        <v>#REF!</v>
      </c>
      <c r="AD3335" s="7" t="e">
        <f>IF(T3335=#REF!,1,2)</f>
        <v>#REF!</v>
      </c>
      <c r="AE3335" s="7" t="e">
        <f>IF(U3333=#REF!,1,2)</f>
        <v>#REF!</v>
      </c>
      <c r="AF3335" s="7" t="e">
        <f>IF(V3333=0,2,IF(#REF!="",2,IF(V3333=#REF!,1,2)))</f>
        <v>#REF!</v>
      </c>
      <c r="AG3335" s="7" t="e">
        <f>IF(W3333=0,2,IF(W3333=#REF!,1,2))</f>
        <v>#REF!</v>
      </c>
    </row>
    <row r="3336" spans="1:33" s="7" customFormat="1" ht="17.45" customHeight="1" x14ac:dyDescent="0.15">
      <c r="A3336" s="27" t="e">
        <f>IF(AND(F3336="",G3336="",H3336="",I3336="",L3336=""),"",IF(AND(F3336&lt;&gt;"",G3336&lt;&gt;"",H3336&lt;&gt;"",I3336&lt;&gt;""),"","入力不備あり"))</f>
        <v>#REF!</v>
      </c>
      <c r="B3336" s="623"/>
      <c r="C3336" s="628"/>
      <c r="D3336" s="631"/>
      <c r="E3336" s="523"/>
      <c r="F3336" s="47" t="e">
        <f>IF(#REF!="","",#REF!)</f>
        <v>#REF!</v>
      </c>
      <c r="G3336" s="49" t="e">
        <f>IF(#REF!="","",#REF!)</f>
        <v>#REF!</v>
      </c>
      <c r="H3336" s="54" t="e">
        <f>IF(#REF!="","",#REF!)</f>
        <v>#REF!</v>
      </c>
      <c r="I3336" s="385" t="str">
        <f>IFERROR(INT(G3336*H3336),"")</f>
        <v/>
      </c>
      <c r="J3336" s="386"/>
      <c r="K3336" s="387"/>
      <c r="L3336" s="613" t="e">
        <f>IF(#REF!="","",#REF!)</f>
        <v>#REF!</v>
      </c>
      <c r="M3336" s="613"/>
      <c r="N3336" s="613"/>
      <c r="O3336" s="613"/>
      <c r="P3336" s="613"/>
      <c r="Q3336" s="613"/>
      <c r="R3336" s="613"/>
      <c r="S3336" s="614"/>
      <c r="T3336" s="567"/>
      <c r="U3336" s="416"/>
      <c r="V3336" s="666"/>
      <c r="W3336" s="565"/>
      <c r="X3336" s="23" t="e">
        <f>IF(AND(Y3336=3,Z3336=3,AA3336=3),"",IF(AND(Y3336=1,Z3336=1,AA3336=1,AB3336=1),"","入力不備あり"))</f>
        <v>#REF!</v>
      </c>
      <c r="Y3336" s="7">
        <f>IFERROR(IF(F3336="",3,IF(AND(F3336&gt;=1,(MOD(F3336,1)=0)),1,IF(AND(F3336=0,L3336&lt;&gt;""),1,2))),2)</f>
        <v>2</v>
      </c>
      <c r="Z3336" s="7" t="e">
        <f>IF(G3336="",3,IF(G3336&lt;=1600,1,2))</f>
        <v>#REF!</v>
      </c>
      <c r="AA3336" s="7" t="e">
        <f>IF(H3336="",3,IF(H3336&gt;=0,1,2))</f>
        <v>#REF!</v>
      </c>
      <c r="AB3336" s="7" t="e">
        <f>IF(I3336=#REF!,1,2)</f>
        <v>#REF!</v>
      </c>
    </row>
    <row r="3337" spans="1:33" s="7" customFormat="1" ht="17.45" customHeight="1" x14ac:dyDescent="0.15">
      <c r="A3337" s="27" t="e">
        <f>IF(AND(F3337="",G3337="",H3337="",I3337="",L3337=""),"",IF(AND(F3337&lt;&gt;"",G3337&lt;&gt;"",H3337&lt;&gt;"",I3337&lt;&gt;""),"","入力不備あり"))</f>
        <v>#REF!</v>
      </c>
      <c r="B3337" s="623"/>
      <c r="C3337" s="628"/>
      <c r="D3337" s="631"/>
      <c r="E3337" s="523"/>
      <c r="F3337" s="47" t="e">
        <f>IF(#REF!="","",#REF!)</f>
        <v>#REF!</v>
      </c>
      <c r="G3337" s="49" t="e">
        <f>IF(#REF!="","",#REF!)</f>
        <v>#REF!</v>
      </c>
      <c r="H3337" s="54" t="e">
        <f>IF(#REF!="","",#REF!)</f>
        <v>#REF!</v>
      </c>
      <c r="I3337" s="385" t="str">
        <f t="shared" ref="I3337:I3354" si="582">IFERROR(INT(G3337*H3337),"")</f>
        <v/>
      </c>
      <c r="J3337" s="386"/>
      <c r="K3337" s="387"/>
      <c r="L3337" s="613" t="e">
        <f>IF(#REF!="","",#REF!)</f>
        <v>#REF!</v>
      </c>
      <c r="M3337" s="613"/>
      <c r="N3337" s="613"/>
      <c r="O3337" s="613"/>
      <c r="P3337" s="613"/>
      <c r="Q3337" s="613"/>
      <c r="R3337" s="613"/>
      <c r="S3337" s="614"/>
      <c r="T3337" s="567"/>
      <c r="U3337" s="416"/>
      <c r="V3337" s="666"/>
      <c r="W3337" s="565"/>
      <c r="X3337" s="23" t="e">
        <f t="shared" ref="X3337:X3354" si="583">IF(AND(Y3337=3,Z3337=3,AA3337=3),"",IF(AND(Y3337=1,Z3337=1,AA3337=1,AB3337=1),"","入力不備あり"))</f>
        <v>#REF!</v>
      </c>
      <c r="Y3337" s="7">
        <f t="shared" ref="Y3337:Y3354" si="584">IFERROR(IF(F3337="",3,IF(AND(F3337&gt;=1,(MOD(F3337,1)=0)),1,IF(AND(F3337=0,L3337&lt;&gt;""),1,2))),2)</f>
        <v>2</v>
      </c>
      <c r="Z3337" s="7" t="e">
        <f t="shared" ref="Z3337:Z3354" si="585">IF(G3337="",3,IF(G3337&lt;=1600,1,2))</f>
        <v>#REF!</v>
      </c>
      <c r="AA3337" s="7" t="e">
        <f t="shared" ref="AA3337:AA3354" si="586">IF(H3337="",3,IF(H3337&gt;=0,1,2))</f>
        <v>#REF!</v>
      </c>
      <c r="AB3337" s="7" t="e">
        <f>IF(I3337=#REF!,1,2)</f>
        <v>#REF!</v>
      </c>
    </row>
    <row r="3338" spans="1:33" s="7" customFormat="1" ht="17.45" customHeight="1" x14ac:dyDescent="0.15">
      <c r="A3338" s="27" t="e">
        <f t="shared" ref="A3338:A3354" si="587">IF(AND(F3338="",G3338="",H3338="",I3338="",L3338=""),"",IF(AND(F3338&lt;&gt;"",G3338&lt;&gt;"",H3338&lt;&gt;"",I3338&lt;&gt;""),"","入力不備あり"))</f>
        <v>#REF!</v>
      </c>
      <c r="B3338" s="623"/>
      <c r="C3338" s="628"/>
      <c r="D3338" s="631"/>
      <c r="E3338" s="523"/>
      <c r="F3338" s="47" t="e">
        <f>IF(#REF!="","",#REF!)</f>
        <v>#REF!</v>
      </c>
      <c r="G3338" s="49" t="e">
        <f>IF(#REF!="","",#REF!)</f>
        <v>#REF!</v>
      </c>
      <c r="H3338" s="54" t="e">
        <f>IF(#REF!="","",#REF!)</f>
        <v>#REF!</v>
      </c>
      <c r="I3338" s="385" t="str">
        <f t="shared" si="582"/>
        <v/>
      </c>
      <c r="J3338" s="386"/>
      <c r="K3338" s="387"/>
      <c r="L3338" s="613" t="e">
        <f>IF(#REF!="","",#REF!)</f>
        <v>#REF!</v>
      </c>
      <c r="M3338" s="613"/>
      <c r="N3338" s="613"/>
      <c r="O3338" s="613"/>
      <c r="P3338" s="613"/>
      <c r="Q3338" s="613"/>
      <c r="R3338" s="613"/>
      <c r="S3338" s="614"/>
      <c r="T3338" s="567"/>
      <c r="U3338" s="416"/>
      <c r="V3338" s="666"/>
      <c r="W3338" s="565"/>
      <c r="X3338" s="23" t="e">
        <f t="shared" si="583"/>
        <v>#REF!</v>
      </c>
      <c r="Y3338" s="7">
        <f t="shared" si="584"/>
        <v>2</v>
      </c>
      <c r="Z3338" s="7" t="e">
        <f t="shared" si="585"/>
        <v>#REF!</v>
      </c>
      <c r="AA3338" s="7" t="e">
        <f t="shared" si="586"/>
        <v>#REF!</v>
      </c>
      <c r="AB3338" s="7" t="e">
        <f>IF(I3338=#REF!,1,2)</f>
        <v>#REF!</v>
      </c>
    </row>
    <row r="3339" spans="1:33" s="7" customFormat="1" ht="17.45" customHeight="1" x14ac:dyDescent="0.15">
      <c r="A3339" s="27" t="e">
        <f t="shared" si="587"/>
        <v>#REF!</v>
      </c>
      <c r="B3339" s="623"/>
      <c r="C3339" s="628"/>
      <c r="D3339" s="631"/>
      <c r="E3339" s="523"/>
      <c r="F3339" s="47" t="e">
        <f>IF(#REF!="","",#REF!)</f>
        <v>#REF!</v>
      </c>
      <c r="G3339" s="49" t="e">
        <f>IF(#REF!="","",#REF!)</f>
        <v>#REF!</v>
      </c>
      <c r="H3339" s="54" t="e">
        <f>IF(#REF!="","",#REF!)</f>
        <v>#REF!</v>
      </c>
      <c r="I3339" s="385" t="str">
        <f t="shared" si="582"/>
        <v/>
      </c>
      <c r="J3339" s="386"/>
      <c r="K3339" s="387"/>
      <c r="L3339" s="613" t="e">
        <f>IF(#REF!="","",#REF!)</f>
        <v>#REF!</v>
      </c>
      <c r="M3339" s="613"/>
      <c r="N3339" s="613"/>
      <c r="O3339" s="613"/>
      <c r="P3339" s="613"/>
      <c r="Q3339" s="613"/>
      <c r="R3339" s="613"/>
      <c r="S3339" s="614"/>
      <c r="T3339" s="567"/>
      <c r="U3339" s="416"/>
      <c r="V3339" s="666"/>
      <c r="W3339" s="565"/>
      <c r="X3339" s="23" t="e">
        <f t="shared" si="583"/>
        <v>#REF!</v>
      </c>
      <c r="Y3339" s="7">
        <f t="shared" si="584"/>
        <v>2</v>
      </c>
      <c r="Z3339" s="7" t="e">
        <f t="shared" si="585"/>
        <v>#REF!</v>
      </c>
      <c r="AA3339" s="7" t="e">
        <f t="shared" si="586"/>
        <v>#REF!</v>
      </c>
      <c r="AB3339" s="7" t="e">
        <f>IF(I3339=#REF!,1,2)</f>
        <v>#REF!</v>
      </c>
    </row>
    <row r="3340" spans="1:33" s="7" customFormat="1" ht="17.45" customHeight="1" x14ac:dyDescent="0.15">
      <c r="A3340" s="27" t="e">
        <f t="shared" si="587"/>
        <v>#REF!</v>
      </c>
      <c r="B3340" s="623"/>
      <c r="C3340" s="628"/>
      <c r="D3340" s="631"/>
      <c r="E3340" s="523"/>
      <c r="F3340" s="47" t="e">
        <f>IF(#REF!="","",#REF!)</f>
        <v>#REF!</v>
      </c>
      <c r="G3340" s="49" t="e">
        <f>IF(#REF!="","",#REF!)</f>
        <v>#REF!</v>
      </c>
      <c r="H3340" s="54" t="e">
        <f>IF(#REF!="","",#REF!)</f>
        <v>#REF!</v>
      </c>
      <c r="I3340" s="385" t="str">
        <f t="shared" si="582"/>
        <v/>
      </c>
      <c r="J3340" s="386"/>
      <c r="K3340" s="387"/>
      <c r="L3340" s="613" t="e">
        <f>IF(#REF!="","",#REF!)</f>
        <v>#REF!</v>
      </c>
      <c r="M3340" s="613"/>
      <c r="N3340" s="613"/>
      <c r="O3340" s="613"/>
      <c r="P3340" s="613"/>
      <c r="Q3340" s="613"/>
      <c r="R3340" s="613"/>
      <c r="S3340" s="614"/>
      <c r="T3340" s="567"/>
      <c r="U3340" s="416"/>
      <c r="V3340" s="666"/>
      <c r="W3340" s="565"/>
      <c r="X3340" s="23" t="e">
        <f t="shared" si="583"/>
        <v>#REF!</v>
      </c>
      <c r="Y3340" s="7">
        <f t="shared" si="584"/>
        <v>2</v>
      </c>
      <c r="Z3340" s="7" t="e">
        <f t="shared" si="585"/>
        <v>#REF!</v>
      </c>
      <c r="AA3340" s="7" t="e">
        <f t="shared" si="586"/>
        <v>#REF!</v>
      </c>
      <c r="AB3340" s="7" t="e">
        <f>IF(I3340=#REF!,1,2)</f>
        <v>#REF!</v>
      </c>
    </row>
    <row r="3341" spans="1:33" s="7" customFormat="1" ht="17.45" customHeight="1" x14ac:dyDescent="0.15">
      <c r="A3341" s="27" t="e">
        <f t="shared" si="587"/>
        <v>#REF!</v>
      </c>
      <c r="B3341" s="623"/>
      <c r="C3341" s="628"/>
      <c r="D3341" s="631"/>
      <c r="E3341" s="523"/>
      <c r="F3341" s="47" t="e">
        <f>IF(#REF!="","",#REF!)</f>
        <v>#REF!</v>
      </c>
      <c r="G3341" s="49" t="e">
        <f>IF(#REF!="","",#REF!)</f>
        <v>#REF!</v>
      </c>
      <c r="H3341" s="54" t="e">
        <f>IF(#REF!="","",#REF!)</f>
        <v>#REF!</v>
      </c>
      <c r="I3341" s="385" t="str">
        <f t="shared" si="582"/>
        <v/>
      </c>
      <c r="J3341" s="386"/>
      <c r="K3341" s="387"/>
      <c r="L3341" s="613" t="e">
        <f>IF(#REF!="","",#REF!)</f>
        <v>#REF!</v>
      </c>
      <c r="M3341" s="613"/>
      <c r="N3341" s="613"/>
      <c r="O3341" s="613"/>
      <c r="P3341" s="613"/>
      <c r="Q3341" s="613"/>
      <c r="R3341" s="613"/>
      <c r="S3341" s="614"/>
      <c r="T3341" s="567"/>
      <c r="U3341" s="416"/>
      <c r="V3341" s="666"/>
      <c r="W3341" s="565"/>
      <c r="X3341" s="23" t="e">
        <f t="shared" si="583"/>
        <v>#REF!</v>
      </c>
      <c r="Y3341" s="7">
        <f t="shared" si="584"/>
        <v>2</v>
      </c>
      <c r="Z3341" s="7" t="e">
        <f t="shared" si="585"/>
        <v>#REF!</v>
      </c>
      <c r="AA3341" s="7" t="e">
        <f t="shared" si="586"/>
        <v>#REF!</v>
      </c>
      <c r="AB3341" s="7" t="e">
        <f>IF(I3341=#REF!,1,2)</f>
        <v>#REF!</v>
      </c>
    </row>
    <row r="3342" spans="1:33" s="7" customFormat="1" ht="17.45" customHeight="1" x14ac:dyDescent="0.15">
      <c r="A3342" s="27" t="e">
        <f t="shared" si="587"/>
        <v>#REF!</v>
      </c>
      <c r="B3342" s="623"/>
      <c r="C3342" s="628"/>
      <c r="D3342" s="631"/>
      <c r="E3342" s="523"/>
      <c r="F3342" s="47" t="e">
        <f>IF(#REF!="","",#REF!)</f>
        <v>#REF!</v>
      </c>
      <c r="G3342" s="49" t="e">
        <f>IF(#REF!="","",#REF!)</f>
        <v>#REF!</v>
      </c>
      <c r="H3342" s="54" t="e">
        <f>IF(#REF!="","",#REF!)</f>
        <v>#REF!</v>
      </c>
      <c r="I3342" s="385" t="str">
        <f t="shared" si="582"/>
        <v/>
      </c>
      <c r="J3342" s="386"/>
      <c r="K3342" s="387"/>
      <c r="L3342" s="613" t="e">
        <f>IF(#REF!="","",#REF!)</f>
        <v>#REF!</v>
      </c>
      <c r="M3342" s="613"/>
      <c r="N3342" s="613"/>
      <c r="O3342" s="613"/>
      <c r="P3342" s="613"/>
      <c r="Q3342" s="613"/>
      <c r="R3342" s="613"/>
      <c r="S3342" s="614"/>
      <c r="T3342" s="567"/>
      <c r="U3342" s="416"/>
      <c r="V3342" s="666"/>
      <c r="W3342" s="565"/>
      <c r="X3342" s="23" t="e">
        <f t="shared" si="583"/>
        <v>#REF!</v>
      </c>
      <c r="Y3342" s="7">
        <f t="shared" si="584"/>
        <v>2</v>
      </c>
      <c r="Z3342" s="7" t="e">
        <f t="shared" si="585"/>
        <v>#REF!</v>
      </c>
      <c r="AA3342" s="7" t="e">
        <f t="shared" si="586"/>
        <v>#REF!</v>
      </c>
      <c r="AB3342" s="7" t="e">
        <f>IF(I3342=#REF!,1,2)</f>
        <v>#REF!</v>
      </c>
    </row>
    <row r="3343" spans="1:33" s="7" customFormat="1" ht="17.45" customHeight="1" x14ac:dyDescent="0.15">
      <c r="A3343" s="27" t="e">
        <f t="shared" si="587"/>
        <v>#REF!</v>
      </c>
      <c r="B3343" s="623"/>
      <c r="C3343" s="628"/>
      <c r="D3343" s="631"/>
      <c r="E3343" s="523"/>
      <c r="F3343" s="47" t="e">
        <f>IF(#REF!="","",#REF!)</f>
        <v>#REF!</v>
      </c>
      <c r="G3343" s="49" t="e">
        <f>IF(#REF!="","",#REF!)</f>
        <v>#REF!</v>
      </c>
      <c r="H3343" s="54" t="e">
        <f>IF(#REF!="","",#REF!)</f>
        <v>#REF!</v>
      </c>
      <c r="I3343" s="385" t="str">
        <f t="shared" si="582"/>
        <v/>
      </c>
      <c r="J3343" s="386"/>
      <c r="K3343" s="387"/>
      <c r="L3343" s="613" t="e">
        <f>IF(#REF!="","",#REF!)</f>
        <v>#REF!</v>
      </c>
      <c r="M3343" s="613"/>
      <c r="N3343" s="613"/>
      <c r="O3343" s="613"/>
      <c r="P3343" s="613"/>
      <c r="Q3343" s="613"/>
      <c r="R3343" s="613"/>
      <c r="S3343" s="614"/>
      <c r="T3343" s="567"/>
      <c r="U3343" s="416"/>
      <c r="V3343" s="666"/>
      <c r="W3343" s="565"/>
      <c r="X3343" s="23" t="e">
        <f t="shared" si="583"/>
        <v>#REF!</v>
      </c>
      <c r="Y3343" s="7">
        <f t="shared" si="584"/>
        <v>2</v>
      </c>
      <c r="Z3343" s="7" t="e">
        <f t="shared" si="585"/>
        <v>#REF!</v>
      </c>
      <c r="AA3343" s="7" t="e">
        <f t="shared" si="586"/>
        <v>#REF!</v>
      </c>
      <c r="AB3343" s="7" t="e">
        <f>IF(I3343=#REF!,1,2)</f>
        <v>#REF!</v>
      </c>
    </row>
    <row r="3344" spans="1:33" s="7" customFormat="1" ht="17.45" customHeight="1" x14ac:dyDescent="0.15">
      <c r="A3344" s="27" t="e">
        <f t="shared" si="587"/>
        <v>#REF!</v>
      </c>
      <c r="B3344" s="623"/>
      <c r="C3344" s="628"/>
      <c r="D3344" s="631"/>
      <c r="E3344" s="523"/>
      <c r="F3344" s="47" t="e">
        <f>IF(#REF!="","",#REF!)</f>
        <v>#REF!</v>
      </c>
      <c r="G3344" s="49" t="e">
        <f>IF(#REF!="","",#REF!)</f>
        <v>#REF!</v>
      </c>
      <c r="H3344" s="54" t="e">
        <f>IF(#REF!="","",#REF!)</f>
        <v>#REF!</v>
      </c>
      <c r="I3344" s="385" t="str">
        <f t="shared" si="582"/>
        <v/>
      </c>
      <c r="J3344" s="386"/>
      <c r="K3344" s="387"/>
      <c r="L3344" s="613" t="e">
        <f>IF(#REF!="","",#REF!)</f>
        <v>#REF!</v>
      </c>
      <c r="M3344" s="613"/>
      <c r="N3344" s="613"/>
      <c r="O3344" s="613"/>
      <c r="P3344" s="613"/>
      <c r="Q3344" s="613"/>
      <c r="R3344" s="613"/>
      <c r="S3344" s="614"/>
      <c r="T3344" s="567"/>
      <c r="U3344" s="416"/>
      <c r="V3344" s="666"/>
      <c r="W3344" s="565"/>
      <c r="X3344" s="23" t="e">
        <f t="shared" si="583"/>
        <v>#REF!</v>
      </c>
      <c r="Y3344" s="7">
        <f t="shared" si="584"/>
        <v>2</v>
      </c>
      <c r="Z3344" s="7" t="e">
        <f t="shared" si="585"/>
        <v>#REF!</v>
      </c>
      <c r="AA3344" s="7" t="e">
        <f t="shared" si="586"/>
        <v>#REF!</v>
      </c>
      <c r="AB3344" s="7" t="e">
        <f>IF(I3344=#REF!,1,2)</f>
        <v>#REF!</v>
      </c>
    </row>
    <row r="3345" spans="1:30" s="7" customFormat="1" ht="17.45" customHeight="1" x14ac:dyDescent="0.15">
      <c r="A3345" s="27" t="e">
        <f t="shared" si="587"/>
        <v>#REF!</v>
      </c>
      <c r="B3345" s="623"/>
      <c r="C3345" s="628"/>
      <c r="D3345" s="631"/>
      <c r="E3345" s="523"/>
      <c r="F3345" s="47" t="e">
        <f>IF(#REF!="","",#REF!)</f>
        <v>#REF!</v>
      </c>
      <c r="G3345" s="49" t="e">
        <f>IF(#REF!="","",#REF!)</f>
        <v>#REF!</v>
      </c>
      <c r="H3345" s="54" t="e">
        <f>IF(#REF!="","",#REF!)</f>
        <v>#REF!</v>
      </c>
      <c r="I3345" s="385" t="str">
        <f t="shared" si="582"/>
        <v/>
      </c>
      <c r="J3345" s="386"/>
      <c r="K3345" s="387"/>
      <c r="L3345" s="613" t="e">
        <f>IF(#REF!="","",#REF!)</f>
        <v>#REF!</v>
      </c>
      <c r="M3345" s="613"/>
      <c r="N3345" s="613"/>
      <c r="O3345" s="613"/>
      <c r="P3345" s="613"/>
      <c r="Q3345" s="613"/>
      <c r="R3345" s="613"/>
      <c r="S3345" s="614"/>
      <c r="T3345" s="567"/>
      <c r="U3345" s="416"/>
      <c r="V3345" s="666"/>
      <c r="W3345" s="565"/>
      <c r="X3345" s="23" t="e">
        <f t="shared" si="583"/>
        <v>#REF!</v>
      </c>
      <c r="Y3345" s="7">
        <f t="shared" si="584"/>
        <v>2</v>
      </c>
      <c r="Z3345" s="7" t="e">
        <f t="shared" si="585"/>
        <v>#REF!</v>
      </c>
      <c r="AA3345" s="7" t="e">
        <f t="shared" si="586"/>
        <v>#REF!</v>
      </c>
      <c r="AB3345" s="7" t="e">
        <f>IF(I3345=#REF!,1,2)</f>
        <v>#REF!</v>
      </c>
    </row>
    <row r="3346" spans="1:30" s="7" customFormat="1" ht="17.45" customHeight="1" x14ac:dyDescent="0.15">
      <c r="A3346" s="27" t="e">
        <f t="shared" si="587"/>
        <v>#REF!</v>
      </c>
      <c r="B3346" s="623"/>
      <c r="C3346" s="628"/>
      <c r="D3346" s="631"/>
      <c r="E3346" s="523"/>
      <c r="F3346" s="47" t="e">
        <f>IF(#REF!="","",#REF!)</f>
        <v>#REF!</v>
      </c>
      <c r="G3346" s="49" t="e">
        <f>IF(#REF!="","",#REF!)</f>
        <v>#REF!</v>
      </c>
      <c r="H3346" s="54" t="e">
        <f>IF(#REF!="","",#REF!)</f>
        <v>#REF!</v>
      </c>
      <c r="I3346" s="385" t="str">
        <f t="shared" si="582"/>
        <v/>
      </c>
      <c r="J3346" s="386"/>
      <c r="K3346" s="387"/>
      <c r="L3346" s="613" t="e">
        <f>IF(#REF!="","",#REF!)</f>
        <v>#REF!</v>
      </c>
      <c r="M3346" s="613"/>
      <c r="N3346" s="613"/>
      <c r="O3346" s="613"/>
      <c r="P3346" s="613"/>
      <c r="Q3346" s="613"/>
      <c r="R3346" s="613"/>
      <c r="S3346" s="614"/>
      <c r="T3346" s="567"/>
      <c r="U3346" s="416"/>
      <c r="V3346" s="666"/>
      <c r="W3346" s="565"/>
      <c r="X3346" s="23" t="e">
        <f t="shared" si="583"/>
        <v>#REF!</v>
      </c>
      <c r="Y3346" s="7">
        <f t="shared" si="584"/>
        <v>2</v>
      </c>
      <c r="Z3346" s="7" t="e">
        <f t="shared" si="585"/>
        <v>#REF!</v>
      </c>
      <c r="AA3346" s="7" t="e">
        <f t="shared" si="586"/>
        <v>#REF!</v>
      </c>
      <c r="AB3346" s="7" t="e">
        <f>IF(I3346=#REF!,1,2)</f>
        <v>#REF!</v>
      </c>
    </row>
    <row r="3347" spans="1:30" s="7" customFormat="1" ht="17.45" customHeight="1" x14ac:dyDescent="0.15">
      <c r="A3347" s="27" t="e">
        <f t="shared" si="587"/>
        <v>#REF!</v>
      </c>
      <c r="B3347" s="623"/>
      <c r="C3347" s="628"/>
      <c r="D3347" s="631"/>
      <c r="E3347" s="523"/>
      <c r="F3347" s="47" t="e">
        <f>IF(#REF!="","",#REF!)</f>
        <v>#REF!</v>
      </c>
      <c r="G3347" s="49" t="e">
        <f>IF(#REF!="","",#REF!)</f>
        <v>#REF!</v>
      </c>
      <c r="H3347" s="54" t="e">
        <f>IF(#REF!="","",#REF!)</f>
        <v>#REF!</v>
      </c>
      <c r="I3347" s="385" t="str">
        <f t="shared" si="582"/>
        <v/>
      </c>
      <c r="J3347" s="386"/>
      <c r="K3347" s="387"/>
      <c r="L3347" s="613" t="e">
        <f>IF(#REF!="","",#REF!)</f>
        <v>#REF!</v>
      </c>
      <c r="M3347" s="613"/>
      <c r="N3347" s="613"/>
      <c r="O3347" s="613"/>
      <c r="P3347" s="613"/>
      <c r="Q3347" s="613"/>
      <c r="R3347" s="613"/>
      <c r="S3347" s="614"/>
      <c r="T3347" s="567"/>
      <c r="U3347" s="416"/>
      <c r="V3347" s="666"/>
      <c r="W3347" s="565"/>
      <c r="X3347" s="23" t="e">
        <f t="shared" si="583"/>
        <v>#REF!</v>
      </c>
      <c r="Y3347" s="7">
        <f t="shared" si="584"/>
        <v>2</v>
      </c>
      <c r="Z3347" s="7" t="e">
        <f t="shared" si="585"/>
        <v>#REF!</v>
      </c>
      <c r="AA3347" s="7" t="e">
        <f t="shared" si="586"/>
        <v>#REF!</v>
      </c>
      <c r="AB3347" s="7" t="e">
        <f>IF(I3347=#REF!,1,2)</f>
        <v>#REF!</v>
      </c>
    </row>
    <row r="3348" spans="1:30" s="7" customFormat="1" ht="17.45" customHeight="1" x14ac:dyDescent="0.15">
      <c r="A3348" s="27" t="e">
        <f t="shared" si="587"/>
        <v>#REF!</v>
      </c>
      <c r="B3348" s="623"/>
      <c r="C3348" s="628"/>
      <c r="D3348" s="631"/>
      <c r="E3348" s="523"/>
      <c r="F3348" s="47" t="e">
        <f>IF(#REF!="","",#REF!)</f>
        <v>#REF!</v>
      </c>
      <c r="G3348" s="49" t="e">
        <f>IF(#REF!="","",#REF!)</f>
        <v>#REF!</v>
      </c>
      <c r="H3348" s="54" t="e">
        <f>IF(#REF!="","",#REF!)</f>
        <v>#REF!</v>
      </c>
      <c r="I3348" s="385" t="str">
        <f t="shared" si="582"/>
        <v/>
      </c>
      <c r="J3348" s="386"/>
      <c r="K3348" s="387"/>
      <c r="L3348" s="613" t="e">
        <f>IF(#REF!="","",#REF!)</f>
        <v>#REF!</v>
      </c>
      <c r="M3348" s="613"/>
      <c r="N3348" s="613"/>
      <c r="O3348" s="613"/>
      <c r="P3348" s="613"/>
      <c r="Q3348" s="613"/>
      <c r="R3348" s="613"/>
      <c r="S3348" s="614"/>
      <c r="T3348" s="567"/>
      <c r="U3348" s="416"/>
      <c r="V3348" s="666"/>
      <c r="W3348" s="565"/>
      <c r="X3348" s="23" t="e">
        <f t="shared" si="583"/>
        <v>#REF!</v>
      </c>
      <c r="Y3348" s="7">
        <f t="shared" si="584"/>
        <v>2</v>
      </c>
      <c r="Z3348" s="7" t="e">
        <f t="shared" si="585"/>
        <v>#REF!</v>
      </c>
      <c r="AA3348" s="7" t="e">
        <f t="shared" si="586"/>
        <v>#REF!</v>
      </c>
      <c r="AB3348" s="7" t="e">
        <f>IF(I3348=#REF!,1,2)</f>
        <v>#REF!</v>
      </c>
    </row>
    <row r="3349" spans="1:30" s="7" customFormat="1" ht="17.45" customHeight="1" x14ac:dyDescent="0.15">
      <c r="A3349" s="27" t="e">
        <f t="shared" si="587"/>
        <v>#REF!</v>
      </c>
      <c r="B3349" s="623"/>
      <c r="C3349" s="628"/>
      <c r="D3349" s="631"/>
      <c r="E3349" s="523"/>
      <c r="F3349" s="47" t="e">
        <f>IF(#REF!="","",#REF!)</f>
        <v>#REF!</v>
      </c>
      <c r="G3349" s="49" t="e">
        <f>IF(#REF!="","",#REF!)</f>
        <v>#REF!</v>
      </c>
      <c r="H3349" s="54" t="e">
        <f>IF(#REF!="","",#REF!)</f>
        <v>#REF!</v>
      </c>
      <c r="I3349" s="385" t="str">
        <f t="shared" si="582"/>
        <v/>
      </c>
      <c r="J3349" s="386"/>
      <c r="K3349" s="387"/>
      <c r="L3349" s="613" t="e">
        <f>IF(#REF!="","",#REF!)</f>
        <v>#REF!</v>
      </c>
      <c r="M3349" s="613"/>
      <c r="N3349" s="613"/>
      <c r="O3349" s="613"/>
      <c r="P3349" s="613"/>
      <c r="Q3349" s="613"/>
      <c r="R3349" s="613"/>
      <c r="S3349" s="614"/>
      <c r="T3349" s="567"/>
      <c r="U3349" s="416"/>
      <c r="V3349" s="666"/>
      <c r="W3349" s="565"/>
      <c r="X3349" s="23" t="e">
        <f t="shared" si="583"/>
        <v>#REF!</v>
      </c>
      <c r="Y3349" s="7">
        <f t="shared" si="584"/>
        <v>2</v>
      </c>
      <c r="Z3349" s="7" t="e">
        <f t="shared" si="585"/>
        <v>#REF!</v>
      </c>
      <c r="AA3349" s="7" t="e">
        <f t="shared" si="586"/>
        <v>#REF!</v>
      </c>
      <c r="AB3349" s="7" t="e">
        <f>IF(I3349=#REF!,1,2)</f>
        <v>#REF!</v>
      </c>
    </row>
    <row r="3350" spans="1:30" s="7" customFormat="1" ht="17.45" customHeight="1" x14ac:dyDescent="0.15">
      <c r="A3350" s="27" t="e">
        <f t="shared" si="587"/>
        <v>#REF!</v>
      </c>
      <c r="B3350" s="623"/>
      <c r="C3350" s="628"/>
      <c r="D3350" s="631"/>
      <c r="E3350" s="523"/>
      <c r="F3350" s="47" t="e">
        <f>IF(#REF!="","",#REF!)</f>
        <v>#REF!</v>
      </c>
      <c r="G3350" s="49" t="e">
        <f>IF(#REF!="","",#REF!)</f>
        <v>#REF!</v>
      </c>
      <c r="H3350" s="54" t="e">
        <f>IF(#REF!="","",#REF!)</f>
        <v>#REF!</v>
      </c>
      <c r="I3350" s="385" t="str">
        <f t="shared" si="582"/>
        <v/>
      </c>
      <c r="J3350" s="386"/>
      <c r="K3350" s="387"/>
      <c r="L3350" s="613" t="e">
        <f>IF(#REF!="","",#REF!)</f>
        <v>#REF!</v>
      </c>
      <c r="M3350" s="613"/>
      <c r="N3350" s="613"/>
      <c r="O3350" s="613"/>
      <c r="P3350" s="613"/>
      <c r="Q3350" s="613"/>
      <c r="R3350" s="613"/>
      <c r="S3350" s="614"/>
      <c r="T3350" s="567"/>
      <c r="U3350" s="416"/>
      <c r="V3350" s="666"/>
      <c r="W3350" s="565"/>
      <c r="X3350" s="23" t="e">
        <f t="shared" si="583"/>
        <v>#REF!</v>
      </c>
      <c r="Y3350" s="7">
        <f t="shared" si="584"/>
        <v>2</v>
      </c>
      <c r="Z3350" s="7" t="e">
        <f t="shared" si="585"/>
        <v>#REF!</v>
      </c>
      <c r="AA3350" s="7" t="e">
        <f t="shared" si="586"/>
        <v>#REF!</v>
      </c>
      <c r="AB3350" s="7" t="e">
        <f>IF(I3350=#REF!,1,2)</f>
        <v>#REF!</v>
      </c>
    </row>
    <row r="3351" spans="1:30" s="7" customFormat="1" ht="17.45" customHeight="1" x14ac:dyDescent="0.15">
      <c r="A3351" s="27" t="e">
        <f t="shared" si="587"/>
        <v>#REF!</v>
      </c>
      <c r="B3351" s="623"/>
      <c r="C3351" s="628"/>
      <c r="D3351" s="631"/>
      <c r="E3351" s="523"/>
      <c r="F3351" s="47" t="e">
        <f>IF(#REF!="","",#REF!)</f>
        <v>#REF!</v>
      </c>
      <c r="G3351" s="49" t="e">
        <f>IF(#REF!="","",#REF!)</f>
        <v>#REF!</v>
      </c>
      <c r="H3351" s="54" t="e">
        <f>IF(#REF!="","",#REF!)</f>
        <v>#REF!</v>
      </c>
      <c r="I3351" s="385" t="str">
        <f t="shared" si="582"/>
        <v/>
      </c>
      <c r="J3351" s="386"/>
      <c r="K3351" s="387"/>
      <c r="L3351" s="613" t="e">
        <f>IF(#REF!="","",#REF!)</f>
        <v>#REF!</v>
      </c>
      <c r="M3351" s="613"/>
      <c r="N3351" s="613"/>
      <c r="O3351" s="613"/>
      <c r="P3351" s="613"/>
      <c r="Q3351" s="613"/>
      <c r="R3351" s="613"/>
      <c r="S3351" s="614"/>
      <c r="T3351" s="567"/>
      <c r="U3351" s="416"/>
      <c r="V3351" s="666"/>
      <c r="W3351" s="565"/>
      <c r="X3351" s="23" t="e">
        <f t="shared" si="583"/>
        <v>#REF!</v>
      </c>
      <c r="Y3351" s="7">
        <f t="shared" si="584"/>
        <v>2</v>
      </c>
      <c r="Z3351" s="7" t="e">
        <f t="shared" si="585"/>
        <v>#REF!</v>
      </c>
      <c r="AA3351" s="7" t="e">
        <f t="shared" si="586"/>
        <v>#REF!</v>
      </c>
      <c r="AB3351" s="7" t="e">
        <f>IF(I3351=#REF!,1,2)</f>
        <v>#REF!</v>
      </c>
    </row>
    <row r="3352" spans="1:30" s="7" customFormat="1" ht="17.45" customHeight="1" x14ac:dyDescent="0.15">
      <c r="A3352" s="27" t="e">
        <f t="shared" si="587"/>
        <v>#REF!</v>
      </c>
      <c r="B3352" s="623"/>
      <c r="C3352" s="628"/>
      <c r="D3352" s="631"/>
      <c r="E3352" s="523"/>
      <c r="F3352" s="47" t="e">
        <f>IF(#REF!="","",#REF!)</f>
        <v>#REF!</v>
      </c>
      <c r="G3352" s="49" t="e">
        <f>IF(#REF!="","",#REF!)</f>
        <v>#REF!</v>
      </c>
      <c r="H3352" s="54" t="e">
        <f>IF(#REF!="","",#REF!)</f>
        <v>#REF!</v>
      </c>
      <c r="I3352" s="385" t="str">
        <f t="shared" si="582"/>
        <v/>
      </c>
      <c r="J3352" s="386"/>
      <c r="K3352" s="387"/>
      <c r="L3352" s="613" t="e">
        <f>IF(#REF!="","",#REF!)</f>
        <v>#REF!</v>
      </c>
      <c r="M3352" s="613"/>
      <c r="N3352" s="613"/>
      <c r="O3352" s="613"/>
      <c r="P3352" s="613"/>
      <c r="Q3352" s="613"/>
      <c r="R3352" s="613"/>
      <c r="S3352" s="614"/>
      <c r="T3352" s="567"/>
      <c r="U3352" s="416"/>
      <c r="V3352" s="666"/>
      <c r="W3352" s="565"/>
      <c r="X3352" s="23" t="e">
        <f t="shared" si="583"/>
        <v>#REF!</v>
      </c>
      <c r="Y3352" s="7">
        <f t="shared" si="584"/>
        <v>2</v>
      </c>
      <c r="Z3352" s="7" t="e">
        <f t="shared" si="585"/>
        <v>#REF!</v>
      </c>
      <c r="AA3352" s="7" t="e">
        <f t="shared" si="586"/>
        <v>#REF!</v>
      </c>
      <c r="AB3352" s="7" t="e">
        <f>IF(I3352=#REF!,1,2)</f>
        <v>#REF!</v>
      </c>
    </row>
    <row r="3353" spans="1:30" s="7" customFormat="1" ht="17.45" customHeight="1" x14ac:dyDescent="0.15">
      <c r="A3353" s="27" t="e">
        <f t="shared" si="587"/>
        <v>#REF!</v>
      </c>
      <c r="B3353" s="623"/>
      <c r="C3353" s="628"/>
      <c r="D3353" s="631"/>
      <c r="E3353" s="523"/>
      <c r="F3353" s="47" t="e">
        <f>IF(#REF!="","",#REF!)</f>
        <v>#REF!</v>
      </c>
      <c r="G3353" s="49" t="e">
        <f>IF(#REF!="","",#REF!)</f>
        <v>#REF!</v>
      </c>
      <c r="H3353" s="54" t="e">
        <f>IF(#REF!="","",#REF!)</f>
        <v>#REF!</v>
      </c>
      <c r="I3353" s="385" t="str">
        <f t="shared" si="582"/>
        <v/>
      </c>
      <c r="J3353" s="386"/>
      <c r="K3353" s="387"/>
      <c r="L3353" s="613" t="e">
        <f>IF(#REF!="","",#REF!)</f>
        <v>#REF!</v>
      </c>
      <c r="M3353" s="613"/>
      <c r="N3353" s="613"/>
      <c r="O3353" s="613"/>
      <c r="P3353" s="613"/>
      <c r="Q3353" s="613"/>
      <c r="R3353" s="613"/>
      <c r="S3353" s="614"/>
      <c r="T3353" s="567"/>
      <c r="U3353" s="416"/>
      <c r="V3353" s="666"/>
      <c r="W3353" s="565"/>
      <c r="X3353" s="23" t="e">
        <f t="shared" si="583"/>
        <v>#REF!</v>
      </c>
      <c r="Y3353" s="7">
        <f t="shared" si="584"/>
        <v>2</v>
      </c>
      <c r="Z3353" s="7" t="e">
        <f t="shared" si="585"/>
        <v>#REF!</v>
      </c>
      <c r="AA3353" s="7" t="e">
        <f t="shared" si="586"/>
        <v>#REF!</v>
      </c>
      <c r="AB3353" s="7" t="e">
        <f>IF(I3353=#REF!,1,2)</f>
        <v>#REF!</v>
      </c>
    </row>
    <row r="3354" spans="1:30" s="7" customFormat="1" ht="17.45" customHeight="1" thickBot="1" x14ac:dyDescent="0.2">
      <c r="A3354" s="27" t="e">
        <f t="shared" si="587"/>
        <v>#REF!</v>
      </c>
      <c r="B3354" s="623"/>
      <c r="C3354" s="628"/>
      <c r="D3354" s="631"/>
      <c r="E3354" s="523"/>
      <c r="F3354" s="47" t="e">
        <f>IF(#REF!="","",#REF!)</f>
        <v>#REF!</v>
      </c>
      <c r="G3354" s="49" t="e">
        <f>IF(#REF!="","",#REF!)</f>
        <v>#REF!</v>
      </c>
      <c r="H3354" s="54" t="e">
        <f>IF(#REF!="","",#REF!)</f>
        <v>#REF!</v>
      </c>
      <c r="I3354" s="385" t="str">
        <f t="shared" si="582"/>
        <v/>
      </c>
      <c r="J3354" s="386"/>
      <c r="K3354" s="387"/>
      <c r="L3354" s="613" t="e">
        <f>IF(#REF!="","",#REF!)</f>
        <v>#REF!</v>
      </c>
      <c r="M3354" s="613"/>
      <c r="N3354" s="613"/>
      <c r="O3354" s="613"/>
      <c r="P3354" s="613"/>
      <c r="Q3354" s="613"/>
      <c r="R3354" s="613"/>
      <c r="S3354" s="614"/>
      <c r="T3354" s="668"/>
      <c r="U3354" s="416"/>
      <c r="V3354" s="666"/>
      <c r="W3354" s="565"/>
      <c r="X3354" s="23" t="e">
        <f t="shared" si="583"/>
        <v>#REF!</v>
      </c>
      <c r="Y3354" s="7">
        <f t="shared" si="584"/>
        <v>2</v>
      </c>
      <c r="Z3354" s="7" t="e">
        <f t="shared" si="585"/>
        <v>#REF!</v>
      </c>
      <c r="AA3354" s="7" t="e">
        <f t="shared" si="586"/>
        <v>#REF!</v>
      </c>
      <c r="AB3354" s="7" t="e">
        <f>IF(I3354=#REF!,1,2)</f>
        <v>#REF!</v>
      </c>
    </row>
    <row r="3355" spans="1:30" s="7" customFormat="1" ht="36" customHeight="1" thickBot="1" x14ac:dyDescent="0.2">
      <c r="A3355" s="13"/>
      <c r="B3355" s="623"/>
      <c r="C3355" s="628"/>
      <c r="D3355" s="631"/>
      <c r="E3355" s="508" t="s">
        <v>240</v>
      </c>
      <c r="F3355" s="511" t="s">
        <v>206</v>
      </c>
      <c r="G3355" s="435"/>
      <c r="H3355" s="434" t="s">
        <v>207</v>
      </c>
      <c r="I3355" s="435"/>
      <c r="J3355" s="435"/>
      <c r="K3355" s="435"/>
      <c r="L3355" s="436" t="s">
        <v>208</v>
      </c>
      <c r="M3355" s="436"/>
      <c r="N3355" s="436"/>
      <c r="O3355" s="669" t="s">
        <v>209</v>
      </c>
      <c r="P3355" s="670"/>
      <c r="Q3355" s="512" t="s">
        <v>210</v>
      </c>
      <c r="R3355" s="38" t="s">
        <v>206</v>
      </c>
      <c r="S3355" s="39" t="s">
        <v>202</v>
      </c>
      <c r="T3355" s="44" t="s">
        <v>211</v>
      </c>
      <c r="U3355" s="416"/>
      <c r="V3355" s="666"/>
      <c r="W3355" s="565"/>
      <c r="X3355" s="28"/>
      <c r="Y3355" s="21" t="s">
        <v>212</v>
      </c>
      <c r="Z3355" s="21" t="s">
        <v>210</v>
      </c>
      <c r="AB3355" s="45" t="s">
        <v>213</v>
      </c>
      <c r="AC3355" s="45" t="s">
        <v>214</v>
      </c>
      <c r="AD3355" s="22"/>
    </row>
    <row r="3356" spans="1:30" s="7" customFormat="1" ht="15" customHeight="1" x14ac:dyDescent="0.15">
      <c r="A3356" s="29"/>
      <c r="B3356" s="623"/>
      <c r="C3356" s="628"/>
      <c r="D3356" s="631"/>
      <c r="E3356" s="509"/>
      <c r="F3356" s="515" t="e">
        <f>IF(#REF!="","",#REF!)</f>
        <v>#REF!</v>
      </c>
      <c r="G3356" s="516"/>
      <c r="H3356" s="439" t="e">
        <f>IF(#REF!="","",#REF!)</f>
        <v>#REF!</v>
      </c>
      <c r="I3356" s="440"/>
      <c r="J3356" s="440"/>
      <c r="K3356" s="440"/>
      <c r="L3356" s="441" t="e">
        <f>IF(#REF!="","",#REF!)</f>
        <v>#REF!</v>
      </c>
      <c r="M3356" s="442"/>
      <c r="N3356" s="442"/>
      <c r="O3356" s="443" t="e">
        <f>SUM($L3356:$N3358)</f>
        <v>#REF!</v>
      </c>
      <c r="P3356" s="444"/>
      <c r="Q3356" s="513"/>
      <c r="R3356" s="42" t="e">
        <f>IF(#REF!="","",#REF!)</f>
        <v>#REF!</v>
      </c>
      <c r="S3356" s="40" t="e">
        <f>IF(#REF!="","",#REF!)</f>
        <v>#REF!</v>
      </c>
      <c r="T3356" s="617" t="e">
        <f>SUM($S3356:$S3358)</f>
        <v>#REF!</v>
      </c>
      <c r="U3356" s="416"/>
      <c r="V3356" s="666"/>
      <c r="W3356" s="565"/>
      <c r="X3356" s="23" t="e">
        <f>IF(OR(Y3356=2,Z3356=2,AB3356=2,AC3356=2),"入力不備あり","")</f>
        <v>#REF!</v>
      </c>
      <c r="Y3356" s="41" t="e">
        <f>IF(AND(F3356="",H3356="",L3356=""),"",IF(AND(F3356&lt;&gt;"",F3356&gt;0,L3356&lt;&gt;"",L3356&gt;0,H3356="○"),"",2))</f>
        <v>#REF!</v>
      </c>
      <c r="Z3356" s="41" t="e">
        <f>IF(AND(R3356="",S3356=""),"",IF(AND(R3356&gt;0,R3356&lt;&gt;"",S3356&gt;0,S3356&lt;&gt;""),"",2))</f>
        <v>#REF!</v>
      </c>
      <c r="AA3356" s="30"/>
      <c r="AB3356" s="7" t="e">
        <f>IF(AND(O3356=0,#REF!=0),"",IF(O3356=#REF!,1,2))</f>
        <v>#REF!</v>
      </c>
      <c r="AC3356" s="7" t="e">
        <f>IF(AND(T3356=0,#REF!=0),"",IF(T3356=#REF!,1,2))</f>
        <v>#REF!</v>
      </c>
    </row>
    <row r="3357" spans="1:30" s="7" customFormat="1" ht="15" customHeight="1" x14ac:dyDescent="0.15">
      <c r="A3357" s="29"/>
      <c r="B3357" s="623"/>
      <c r="C3357" s="628"/>
      <c r="D3357" s="631"/>
      <c r="E3357" s="509"/>
      <c r="F3357" s="500" t="e">
        <f>IF(#REF!="","",#REF!)</f>
        <v>#REF!</v>
      </c>
      <c r="G3357" s="501"/>
      <c r="H3357" s="448" t="e">
        <f>IF(#REF!="","",#REF!)</f>
        <v>#REF!</v>
      </c>
      <c r="I3357" s="449"/>
      <c r="J3357" s="449"/>
      <c r="K3357" s="449"/>
      <c r="L3357" s="450" t="e">
        <f>IF(#REF!="","",#REF!)</f>
        <v>#REF!</v>
      </c>
      <c r="M3357" s="451"/>
      <c r="N3357" s="451"/>
      <c r="O3357" s="445"/>
      <c r="P3357" s="444"/>
      <c r="Q3357" s="513"/>
      <c r="R3357" s="42" t="e">
        <f>IF(#REF!="","",#REF!)</f>
        <v>#REF!</v>
      </c>
      <c r="S3357" s="40" t="e">
        <f>IF(#REF!="","",#REF!)</f>
        <v>#REF!</v>
      </c>
      <c r="T3357" s="618"/>
      <c r="U3357" s="416"/>
      <c r="V3357" s="666"/>
      <c r="W3357" s="565"/>
      <c r="X3357" s="23" t="e">
        <f>IF(OR(Y3357=2,Z3357=2),"入力不備あり","")</f>
        <v>#REF!</v>
      </c>
      <c r="Y3357" s="41" t="e">
        <f>IF(AND(F3357="",H3357="",L3357=""),"",IF(AND(F3357&lt;&gt;"",F3357&gt;0,L3357&lt;&gt;"",L3357&gt;0,H3357="○"),"",2))</f>
        <v>#REF!</v>
      </c>
      <c r="Z3357" s="41" t="e">
        <f t="shared" ref="Z3357:Z3358" si="588">IF(AND(R3357="",S3357=""),"",IF(AND(R3357&gt;0,R3357&lt;&gt;"",S3357&gt;0,S3357&lt;&gt;""),"",2))</f>
        <v>#REF!</v>
      </c>
      <c r="AA3357" s="30"/>
    </row>
    <row r="3358" spans="1:30" s="7" customFormat="1" ht="15" customHeight="1" thickBot="1" x14ac:dyDescent="0.2">
      <c r="A3358" s="29"/>
      <c r="B3358" s="623"/>
      <c r="C3358" s="628"/>
      <c r="D3358" s="631"/>
      <c r="E3358" s="615"/>
      <c r="F3358" s="620" t="e">
        <f>IF(#REF!="","",#REF!)</f>
        <v>#REF!</v>
      </c>
      <c r="G3358" s="621"/>
      <c r="H3358" s="640" t="e">
        <f>IF(#REF!="","",#REF!)</f>
        <v>#REF!</v>
      </c>
      <c r="I3358" s="641"/>
      <c r="J3358" s="641"/>
      <c r="K3358" s="641"/>
      <c r="L3358" s="642" t="e">
        <f>IF(#REF!="","",#REF!)</f>
        <v>#REF!</v>
      </c>
      <c r="M3358" s="643"/>
      <c r="N3358" s="643"/>
      <c r="O3358" s="663"/>
      <c r="P3358" s="664"/>
      <c r="Q3358" s="616"/>
      <c r="R3358" s="59" t="e">
        <f>IF(#REF!="","",#REF!)</f>
        <v>#REF!</v>
      </c>
      <c r="S3358" s="60" t="e">
        <f>IF(#REF!="","",#REF!)</f>
        <v>#REF!</v>
      </c>
      <c r="T3358" s="619"/>
      <c r="U3358" s="416"/>
      <c r="V3358" s="666"/>
      <c r="W3358" s="565"/>
      <c r="X3358" s="23" t="e">
        <f>IF(OR(Y3358=2,Z3358=2),"入力不備あり","")</f>
        <v>#REF!</v>
      </c>
      <c r="Y3358" s="41" t="e">
        <f>IF(AND(F3358="",H3358="",L3358=""),"",IF(AND(F3358&lt;&gt;"",F3358&gt;0,L3358&lt;&gt;"",L3358&gt;0,H3358="○"),"",2))</f>
        <v>#REF!</v>
      </c>
      <c r="Z3358" s="41" t="e">
        <f t="shared" si="588"/>
        <v>#REF!</v>
      </c>
      <c r="AA3358" s="30"/>
    </row>
    <row r="3359" spans="1:30" s="7" customFormat="1" ht="27.6" customHeight="1" x14ac:dyDescent="0.15">
      <c r="A3359" s="320"/>
      <c r="B3359" s="624"/>
      <c r="C3359" s="326" t="s">
        <v>215</v>
      </c>
      <c r="D3359" s="327"/>
      <c r="E3359" s="608" t="e">
        <f>IF(#REF!="","",#REF!)</f>
        <v>#REF!</v>
      </c>
      <c r="F3359" s="609"/>
      <c r="G3359" s="609"/>
      <c r="H3359" s="609"/>
      <c r="I3359" s="609"/>
      <c r="J3359" s="609"/>
      <c r="K3359" s="609"/>
      <c r="L3359" s="609"/>
      <c r="M3359" s="609"/>
      <c r="N3359" s="609"/>
      <c r="O3359" s="609"/>
      <c r="P3359" s="609"/>
      <c r="Q3359" s="609"/>
      <c r="R3359" s="609"/>
      <c r="S3359" s="609"/>
      <c r="T3359" s="609"/>
      <c r="U3359" s="609"/>
      <c r="V3359" s="609"/>
      <c r="W3359" s="610"/>
    </row>
    <row r="3360" spans="1:30" s="7" customFormat="1" ht="27.6" customHeight="1" thickBot="1" x14ac:dyDescent="0.2">
      <c r="A3360" s="320"/>
      <c r="B3360" s="624"/>
      <c r="C3360" s="326" t="s">
        <v>216</v>
      </c>
      <c r="D3360" s="327"/>
      <c r="E3360" s="608" t="e">
        <f>IF(#REF!="","",#REF!)</f>
        <v>#REF!</v>
      </c>
      <c r="F3360" s="609"/>
      <c r="G3360" s="609"/>
      <c r="H3360" s="609"/>
      <c r="I3360" s="609"/>
      <c r="J3360" s="609"/>
      <c r="K3360" s="609"/>
      <c r="L3360" s="609"/>
      <c r="M3360" s="609"/>
      <c r="N3360" s="609"/>
      <c r="O3360" s="609"/>
      <c r="P3360" s="609"/>
      <c r="Q3360" s="609"/>
      <c r="R3360" s="611"/>
      <c r="S3360" s="611"/>
      <c r="T3360" s="611"/>
      <c r="U3360" s="611"/>
      <c r="V3360" s="611"/>
      <c r="W3360" s="612"/>
    </row>
    <row r="3361" spans="1:33" s="7" customFormat="1" ht="18.600000000000001" customHeight="1" x14ac:dyDescent="0.15">
      <c r="A3361" s="320"/>
      <c r="B3361" s="624"/>
      <c r="C3361" s="332" t="s">
        <v>217</v>
      </c>
      <c r="D3361" s="333"/>
      <c r="E3361" s="333"/>
      <c r="F3361" s="334"/>
      <c r="G3361" s="377" t="s">
        <v>218</v>
      </c>
      <c r="H3361" s="378"/>
      <c r="I3361" s="378"/>
      <c r="J3361" s="378"/>
      <c r="K3361" s="378"/>
      <c r="L3361" s="378"/>
      <c r="M3361" s="378"/>
      <c r="N3361" s="378"/>
      <c r="O3361" s="378"/>
      <c r="P3361" s="378"/>
      <c r="Q3361" s="378"/>
      <c r="R3361" s="389" t="e">
        <f>IF(X3361&lt;&gt;"","","【入力内容確認欄】以下を確認し【作業用】事業計画書(間接)シートを修正願います。")</f>
        <v>#REF!</v>
      </c>
      <c r="S3361" s="632"/>
      <c r="T3361" s="632"/>
      <c r="U3361" s="632"/>
      <c r="V3361" s="632"/>
      <c r="W3361" s="633"/>
      <c r="X3361" s="68" t="e">
        <f>IF(AND(R3364="",R3365="",R3366="",R3367="",R3368="",R3369=""),"左の市区町村に係る入力が完了しました。今一度、記載内容をご確認ください。","")</f>
        <v>#REF!</v>
      </c>
    </row>
    <row r="3362" spans="1:33" s="7" customFormat="1" ht="9" customHeight="1" x14ac:dyDescent="0.15">
      <c r="A3362" s="320"/>
      <c r="B3362" s="624"/>
      <c r="C3362" s="335"/>
      <c r="D3362" s="336"/>
      <c r="E3362" s="336"/>
      <c r="F3362" s="337"/>
      <c r="G3362" s="379"/>
      <c r="H3362" s="380"/>
      <c r="I3362" s="380"/>
      <c r="J3362" s="380"/>
      <c r="K3362" s="380"/>
      <c r="L3362" s="380"/>
      <c r="M3362" s="380"/>
      <c r="N3362" s="380"/>
      <c r="O3362" s="380"/>
      <c r="P3362" s="380"/>
      <c r="Q3362" s="380"/>
      <c r="R3362" s="634"/>
      <c r="S3362" s="635"/>
      <c r="T3362" s="635"/>
      <c r="U3362" s="635"/>
      <c r="V3362" s="635"/>
      <c r="W3362" s="636"/>
    </row>
    <row r="3363" spans="1:33" s="7" customFormat="1" ht="9" customHeight="1" thickBot="1" x14ac:dyDescent="0.2">
      <c r="A3363" s="320"/>
      <c r="B3363" s="624"/>
      <c r="C3363" s="335"/>
      <c r="D3363" s="336"/>
      <c r="E3363" s="336"/>
      <c r="F3363" s="337"/>
      <c r="G3363" s="381"/>
      <c r="H3363" s="382"/>
      <c r="I3363" s="382"/>
      <c r="J3363" s="382"/>
      <c r="K3363" s="382"/>
      <c r="L3363" s="382"/>
      <c r="M3363" s="382"/>
      <c r="N3363" s="382"/>
      <c r="O3363" s="382"/>
      <c r="P3363" s="382"/>
      <c r="Q3363" s="382"/>
      <c r="R3363" s="637"/>
      <c r="S3363" s="638"/>
      <c r="T3363" s="638"/>
      <c r="U3363" s="638"/>
      <c r="V3363" s="638"/>
      <c r="W3363" s="639"/>
    </row>
    <row r="3364" spans="1:33" s="7" customFormat="1" ht="17.45" customHeight="1" x14ac:dyDescent="0.15">
      <c r="A3364" s="320"/>
      <c r="B3364" s="624"/>
      <c r="C3364" s="335"/>
      <c r="D3364" s="336"/>
      <c r="E3364" s="336"/>
      <c r="F3364" s="337"/>
      <c r="G3364" s="398" t="e">
        <f>IF(#REF!="","",#REF!)</f>
        <v>#REF!</v>
      </c>
      <c r="H3364" s="399"/>
      <c r="I3364" s="399"/>
      <c r="J3364" s="399"/>
      <c r="K3364" s="399"/>
      <c r="L3364" s="399"/>
      <c r="M3364" s="399"/>
      <c r="N3364" s="399"/>
      <c r="O3364" s="399"/>
      <c r="P3364" s="399"/>
      <c r="Q3364" s="399"/>
      <c r="R3364" s="646" t="e" cm="1">
        <f t="array" ref="R3364">IF(AND(X3333:X3358="",A3335:A3358=""),"","・報酬・期末勤勉手当・交通費・合計額・都道府県/国の補助金額のいずれかに不備あり。")</f>
        <v>#REF!</v>
      </c>
      <c r="S3364" s="647"/>
      <c r="T3364" s="647"/>
      <c r="U3364" s="647"/>
      <c r="V3364" s="647"/>
      <c r="W3364" s="648"/>
    </row>
    <row r="3365" spans="1:33" s="7" customFormat="1" ht="17.45" customHeight="1" x14ac:dyDescent="0.15">
      <c r="A3365" s="320"/>
      <c r="B3365" s="624"/>
      <c r="C3365" s="335"/>
      <c r="D3365" s="336"/>
      <c r="E3365" s="336"/>
      <c r="F3365" s="337"/>
      <c r="G3365" s="374" t="s">
        <v>219</v>
      </c>
      <c r="H3365" s="388"/>
      <c r="I3365" s="388"/>
      <c r="J3365" s="388"/>
      <c r="K3365" s="388"/>
      <c r="L3365" s="388"/>
      <c r="M3365" s="388"/>
      <c r="N3365" s="388"/>
      <c r="O3365" s="388"/>
      <c r="P3365" s="388"/>
      <c r="Q3365" s="388"/>
      <c r="R3365" s="367" t="str">
        <f>IF(A3331="市町村名×","・【C列】市区町村名：未入力または不備あり。","")</f>
        <v>・【C列】市区町村名：未入力または不備あり。</v>
      </c>
      <c r="S3365" s="644"/>
      <c r="T3365" s="644"/>
      <c r="U3365" s="644"/>
      <c r="V3365" s="644"/>
      <c r="W3365" s="645"/>
    </row>
    <row r="3366" spans="1:33" s="7" customFormat="1" ht="17.45" customHeight="1" x14ac:dyDescent="0.15">
      <c r="A3366" s="320"/>
      <c r="B3366" s="624"/>
      <c r="C3366" s="338"/>
      <c r="D3366" s="339"/>
      <c r="E3366" s="339"/>
      <c r="F3366" s="340"/>
      <c r="G3366" s="364" t="e">
        <f>IF(#REF!="","",#REF!)</f>
        <v>#REF!</v>
      </c>
      <c r="H3366" s="365"/>
      <c r="I3366" s="365"/>
      <c r="J3366" s="366"/>
      <c r="K3366" s="366"/>
      <c r="L3366" s="366"/>
      <c r="M3366" s="366"/>
      <c r="N3366" s="366"/>
      <c r="O3366" s="366"/>
      <c r="P3366" s="366"/>
      <c r="Q3366" s="366"/>
      <c r="R3366" s="367" t="e">
        <f>IF(OR(AF3335=2,NOT(AND(V3333&gt;0.3*U3333,V3333&lt;0.4*U3333,V3333&gt;=W3333))),"・【V列】都道府県補助額：未入力または不備あり。","")</f>
        <v>#REF!</v>
      </c>
      <c r="S3366" s="644"/>
      <c r="T3366" s="644"/>
      <c r="U3366" s="644"/>
      <c r="V3366" s="644"/>
      <c r="W3366" s="645"/>
    </row>
    <row r="3367" spans="1:33" s="7" customFormat="1" ht="17.45" customHeight="1" x14ac:dyDescent="0.15">
      <c r="A3367" s="320"/>
      <c r="B3367" s="624"/>
      <c r="C3367" s="348" t="s">
        <v>241</v>
      </c>
      <c r="D3367" s="349"/>
      <c r="E3367" s="349"/>
      <c r="F3367" s="350"/>
      <c r="G3367" s="372" t="s">
        <v>221</v>
      </c>
      <c r="H3367" s="373"/>
      <c r="I3367" s="373"/>
      <c r="J3367" s="372" t="s">
        <v>222</v>
      </c>
      <c r="K3367" s="373"/>
      <c r="L3367" s="373"/>
      <c r="M3367" s="373"/>
      <c r="N3367" s="374" t="s">
        <v>223</v>
      </c>
      <c r="O3367" s="366"/>
      <c r="P3367" s="366"/>
      <c r="Q3367" s="366"/>
      <c r="R3367" s="341" t="e">
        <f>IF(AND(W3333&lt;=U3333/3,MOD(W3333,1000)=0,NOT(W3333=0),AG3335=1),"","・【W列】国庫補助希望額に不備あり。")</f>
        <v>#REF!</v>
      </c>
      <c r="S3367" s="649"/>
      <c r="T3367" s="649"/>
      <c r="U3367" s="649"/>
      <c r="V3367" s="649"/>
      <c r="W3367" s="650"/>
    </row>
    <row r="3368" spans="1:33" s="7" customFormat="1" ht="17.45" customHeight="1" x14ac:dyDescent="0.15">
      <c r="A3368" s="320"/>
      <c r="B3368" s="624"/>
      <c r="C3368" s="370"/>
      <c r="D3368" s="371"/>
      <c r="E3368" s="371"/>
      <c r="F3368" s="371"/>
      <c r="G3368" s="364" t="e">
        <f>IF(#REF!="","",#REF!)</f>
        <v>#REF!</v>
      </c>
      <c r="H3368" s="375"/>
      <c r="I3368" s="376"/>
      <c r="J3368" s="364" t="e">
        <f>IF(#REF!="","",#REF!)</f>
        <v>#REF!</v>
      </c>
      <c r="K3368" s="375"/>
      <c r="L3368" s="375"/>
      <c r="M3368" s="376"/>
      <c r="N3368" s="364" t="e">
        <f>IF(#REF!="","",#REF!)</f>
        <v>#REF!</v>
      </c>
      <c r="O3368" s="375"/>
      <c r="P3368" s="375"/>
      <c r="Q3368" s="375"/>
      <c r="R3368" s="651" t="e">
        <f>IF(AND(SUM(F3356:G3358)&lt;=D3333,SUM(R3356:R3358)&lt;=D3333),"","・報酬の「配置人数」には年間を通じた配置予定人数を記載してください。(※１)及び記入例参照")</f>
        <v>#REF!</v>
      </c>
      <c r="S3368" s="652"/>
      <c r="T3368" s="652"/>
      <c r="U3368" s="652"/>
      <c r="V3368" s="652"/>
      <c r="W3368" s="653"/>
      <c r="X3368" s="31" t="str">
        <f>IF(AND(O3368="○",T3368="○"),"①か②の",IF(AND(O3368="―",T3368="―"),"エラー",""))</f>
        <v/>
      </c>
    </row>
    <row r="3369" spans="1:33" s="7" customFormat="1" ht="17.45" customHeight="1" x14ac:dyDescent="0.15">
      <c r="A3369" s="320"/>
      <c r="B3369" s="624"/>
      <c r="C3369" s="348" t="s">
        <v>224</v>
      </c>
      <c r="D3369" s="349"/>
      <c r="E3369" s="349"/>
      <c r="F3369" s="350"/>
      <c r="G3369" s="354" t="s">
        <v>225</v>
      </c>
      <c r="H3369" s="354"/>
      <c r="I3369" s="354"/>
      <c r="J3369" s="355" t="s">
        <v>242</v>
      </c>
      <c r="K3369" s="356"/>
      <c r="L3369" s="356"/>
      <c r="M3369" s="356"/>
      <c r="N3369" s="356"/>
      <c r="O3369" s="356"/>
      <c r="P3369" s="356"/>
      <c r="Q3369" s="356"/>
      <c r="R3369" s="651" t="e">
        <f>IF(AND(OR(COUNTIF(J3370,"①*"),COUNTIF(J3370,"②*")),AND(E3359&lt;&gt;"",E3360&lt;&gt;"",G3364="○",G3366="○",G3368="○",J3368="○",N3368="○",G3370="○")),"","・【成果目標】・【成果指標】・【部活動指導員について】・【支給要件の確認】・【部活動指導員の指導状況】・【地域連携・地域移行に資する取組】のいずれかに未入力箇所あり。")</f>
        <v>#REF!</v>
      </c>
      <c r="S3369" s="546"/>
      <c r="T3369" s="546"/>
      <c r="U3369" s="546"/>
      <c r="V3369" s="546"/>
      <c r="W3369" s="547"/>
    </row>
    <row r="3370" spans="1:33" s="7" customFormat="1" ht="26.45" customHeight="1" thickBot="1" x14ac:dyDescent="0.2">
      <c r="A3370" s="320"/>
      <c r="B3370" s="625"/>
      <c r="C3370" s="351"/>
      <c r="D3370" s="352"/>
      <c r="E3370" s="352"/>
      <c r="F3370" s="353"/>
      <c r="G3370" s="363" t="e">
        <f>IF(#REF!="","",#REF!)</f>
        <v>#REF!</v>
      </c>
      <c r="H3370" s="363"/>
      <c r="I3370" s="363"/>
      <c r="J3370" s="657" t="e">
        <f>IF(#REF!="","",#REF!)</f>
        <v>#REF!</v>
      </c>
      <c r="K3370" s="658"/>
      <c r="L3370" s="658"/>
      <c r="M3370" s="658"/>
      <c r="N3370" s="658"/>
      <c r="O3370" s="658"/>
      <c r="P3370" s="658"/>
      <c r="Q3370" s="658"/>
      <c r="R3370" s="654"/>
      <c r="S3370" s="655"/>
      <c r="T3370" s="655"/>
      <c r="U3370" s="655"/>
      <c r="V3370" s="655"/>
      <c r="W3370" s="656"/>
      <c r="X3370" s="31" t="str">
        <f>IF(AND(O3370="○",T3370="○"),"①か②の",IF(AND(O3370="―",T3370="―"),"エラー",""))</f>
        <v/>
      </c>
    </row>
    <row r="3371" spans="1:33" s="7" customFormat="1" ht="26.45" customHeight="1" x14ac:dyDescent="0.15">
      <c r="A3371" s="24" t="str">
        <f>IF(OR(COUNTIF(C3373,"*区"),COUNTIF(C3373,"*市"),COUNTIF(C3373,"*町"),COUNTIF(C3373,"*村"),COUNTIF(C3373,"*組合")),"○","市町村名×")</f>
        <v>市町村名×</v>
      </c>
      <c r="B3371" s="490" t="s">
        <v>106</v>
      </c>
      <c r="C3371" s="659" t="s">
        <v>236</v>
      </c>
      <c r="D3371" s="661" t="s">
        <v>237</v>
      </c>
      <c r="E3371" s="409" t="s">
        <v>191</v>
      </c>
      <c r="F3371" s="410"/>
      <c r="G3371" s="410"/>
      <c r="H3371" s="410"/>
      <c r="I3371" s="410"/>
      <c r="J3371" s="410"/>
      <c r="K3371" s="410"/>
      <c r="L3371" s="410"/>
      <c r="M3371" s="410"/>
      <c r="N3371" s="410"/>
      <c r="O3371" s="410"/>
      <c r="P3371" s="410"/>
      <c r="Q3371" s="410"/>
      <c r="R3371" s="410"/>
      <c r="S3371" s="410"/>
      <c r="T3371" s="410"/>
      <c r="U3371" s="492" t="s">
        <v>192</v>
      </c>
      <c r="V3371" s="492" t="s">
        <v>238</v>
      </c>
      <c r="W3371" s="517" t="s">
        <v>193</v>
      </c>
      <c r="X3371" s="25" t="e">
        <f>IF(OR(AF3375=2,NOT(AND(V3373&gt;0.3*U3373,V3373&lt;0.4*U3373,V3373&gt;=W3373))),"※３参照：【Ｕ列】都道府県補助額を確認してください","")</f>
        <v>#REF!</v>
      </c>
      <c r="Y3371" s="26"/>
    </row>
    <row r="3372" spans="1:33" s="7" customFormat="1" ht="21.6" customHeight="1" thickBot="1" x14ac:dyDescent="0.2">
      <c r="A3372" s="24" t="str">
        <f>IF(B3373="都道府県確認欄","No.不備","")</f>
        <v/>
      </c>
      <c r="B3372" s="491"/>
      <c r="C3372" s="660"/>
      <c r="D3372" s="662"/>
      <c r="E3372" s="411"/>
      <c r="F3372" s="412"/>
      <c r="G3372" s="412"/>
      <c r="H3372" s="412"/>
      <c r="I3372" s="412"/>
      <c r="J3372" s="412"/>
      <c r="K3372" s="412"/>
      <c r="L3372" s="412"/>
      <c r="M3372" s="412"/>
      <c r="N3372" s="412"/>
      <c r="O3372" s="412"/>
      <c r="P3372" s="412"/>
      <c r="Q3372" s="412"/>
      <c r="R3372" s="412"/>
      <c r="S3372" s="412"/>
      <c r="T3372" s="412"/>
      <c r="U3372" s="493"/>
      <c r="V3372" s="493"/>
      <c r="W3372" s="518"/>
      <c r="X3372" s="25" t="e">
        <f>IF(AND(W3373&lt;=U3373/3,MOD(W3373,1000)=0,NOT(W3373=0),AG3375=1),"","※３参照：【Ｖ列】国庫補助希望額を確認してください。")</f>
        <v>#REF!</v>
      </c>
      <c r="Y3372" s="26"/>
    </row>
    <row r="3373" spans="1:33" s="7" customFormat="1" ht="24" customHeight="1" x14ac:dyDescent="0.15">
      <c r="A3373" s="14"/>
      <c r="B3373" s="622" t="str">
        <f>IFERROR(IF(OR(COUNTIF(C3373,"*区"),COUNTIF(C3373,"*市"),COUNTIF(C3373,"*町"),COUNTIF(C3373,"*村"),COUNTIF(C3373,"*組合")),B3333+1,"－"),"都道府県確認欄")</f>
        <v>－</v>
      </c>
      <c r="C3373" s="626" t="e">
        <f>#REF!</f>
        <v>#REF!</v>
      </c>
      <c r="D3373" s="629" t="e">
        <f>SUM($F3375:$F3394)</f>
        <v>#REF!</v>
      </c>
      <c r="E3373" s="523" t="s">
        <v>194</v>
      </c>
      <c r="F3373" s="524" t="s">
        <v>195</v>
      </c>
      <c r="G3373" s="526" t="s">
        <v>196</v>
      </c>
      <c r="H3373" s="528" t="s">
        <v>197</v>
      </c>
      <c r="I3373" s="423" t="s">
        <v>198</v>
      </c>
      <c r="J3373" s="424"/>
      <c r="K3373" s="425"/>
      <c r="L3373" s="429" t="s">
        <v>100</v>
      </c>
      <c r="M3373" s="430"/>
      <c r="N3373" s="430"/>
      <c r="O3373" s="430"/>
      <c r="P3373" s="430"/>
      <c r="Q3373" s="430"/>
      <c r="R3373" s="430"/>
      <c r="S3373" s="431"/>
      <c r="T3373" s="413" t="s">
        <v>199</v>
      </c>
      <c r="U3373" s="415" t="e">
        <f>SUM($T3375,$O3396,$T3396)</f>
        <v>#REF!</v>
      </c>
      <c r="V3373" s="665" t="e">
        <f>#REF!</f>
        <v>#REF!</v>
      </c>
      <c r="W3373" s="667" t="e">
        <f>#REF!</f>
        <v>#REF!</v>
      </c>
      <c r="X3373" s="23" t="e">
        <f>IF(AND(AD3375=1,AE3375=1,AF3375=1,AG3375=1),"","入力不備あり")</f>
        <v>#REF!</v>
      </c>
      <c r="Y3373" s="26"/>
    </row>
    <row r="3374" spans="1:33" s="7" customFormat="1" ht="12.6" customHeight="1" thickBot="1" x14ac:dyDescent="0.2">
      <c r="A3374" s="14"/>
      <c r="B3374" s="623"/>
      <c r="C3374" s="627"/>
      <c r="D3374" s="630"/>
      <c r="E3374" s="523"/>
      <c r="F3374" s="525"/>
      <c r="G3374" s="527"/>
      <c r="H3374" s="529"/>
      <c r="I3374" s="426"/>
      <c r="J3374" s="427"/>
      <c r="K3374" s="428"/>
      <c r="L3374" s="432"/>
      <c r="M3374" s="432"/>
      <c r="N3374" s="432"/>
      <c r="O3374" s="432"/>
      <c r="P3374" s="432"/>
      <c r="Q3374" s="432"/>
      <c r="R3374" s="432"/>
      <c r="S3374" s="433"/>
      <c r="T3374" s="414"/>
      <c r="U3374" s="416"/>
      <c r="V3374" s="666"/>
      <c r="W3374" s="565"/>
      <c r="X3374" s="26"/>
      <c r="Y3374" s="7" t="s">
        <v>180</v>
      </c>
      <c r="Z3374" s="7" t="s">
        <v>200</v>
      </c>
      <c r="AA3374" s="7" t="s">
        <v>201</v>
      </c>
      <c r="AB3374" s="7" t="s">
        <v>202</v>
      </c>
      <c r="AD3374" s="7" t="s">
        <v>203</v>
      </c>
      <c r="AE3374" s="7" t="s">
        <v>107</v>
      </c>
      <c r="AF3374" s="7" t="s">
        <v>239</v>
      </c>
      <c r="AG3374" s="7" t="s">
        <v>204</v>
      </c>
    </row>
    <row r="3375" spans="1:33" s="7" customFormat="1" ht="17.45" customHeight="1" x14ac:dyDescent="0.15">
      <c r="A3375" s="27" t="e">
        <f>IF(AND(F3375&lt;&gt;"",G3375&lt;&gt;"",H3375&lt;&gt;"",I3375&lt;&gt;""),"","入力不備あり")</f>
        <v>#REF!</v>
      </c>
      <c r="B3375" s="623"/>
      <c r="C3375" s="628"/>
      <c r="D3375" s="631"/>
      <c r="E3375" s="523"/>
      <c r="F3375" s="47" t="e">
        <f>IF(#REF!="","",#REF!)</f>
        <v>#REF!</v>
      </c>
      <c r="G3375" s="49" t="e">
        <f>IF(#REF!="","",#REF!)</f>
        <v>#REF!</v>
      </c>
      <c r="H3375" s="54" t="e">
        <f>IF(#REF!="","",#REF!)</f>
        <v>#REF!</v>
      </c>
      <c r="I3375" s="385" t="str">
        <f>IFERROR(INT(G3375*H3375),"")</f>
        <v/>
      </c>
      <c r="J3375" s="386"/>
      <c r="K3375" s="387"/>
      <c r="L3375" s="613" t="e">
        <f>IF(#REF!="","",#REF!)</f>
        <v>#REF!</v>
      </c>
      <c r="M3375" s="613"/>
      <c r="N3375" s="613"/>
      <c r="O3375" s="613"/>
      <c r="P3375" s="613"/>
      <c r="Q3375" s="613"/>
      <c r="R3375" s="613"/>
      <c r="S3375" s="614"/>
      <c r="T3375" s="567">
        <f>SUM($I3375:$K3394)</f>
        <v>0</v>
      </c>
      <c r="U3375" s="416"/>
      <c r="V3375" s="666"/>
      <c r="W3375" s="565"/>
      <c r="X3375" s="23" t="e">
        <f>IF(AND(Y3375=1,Z3375=1,AA3375=1,AB3375=1,AD3375=1,AE3375=1,AF3375=1,AG3375=1),"","入力不備あり")</f>
        <v>#REF!</v>
      </c>
      <c r="Y3375" s="7">
        <f>IFERROR(IF(F3375="",2,IF(AND(F3375&gt;=1,(MOD(F3375,1)=0)),1,IF(AND(F3375=0,L3375&lt;&gt;""),1,2))),2)</f>
        <v>2</v>
      </c>
      <c r="Z3375" s="7" t="e">
        <f>IF(G3375="",2,IF(G3375&lt;=1600,1,2))</f>
        <v>#REF!</v>
      </c>
      <c r="AA3375" s="7" t="e">
        <f>IF(H3375="",2,IF(H3375&gt;=0,1,2))</f>
        <v>#REF!</v>
      </c>
      <c r="AB3375" s="7" t="e">
        <f>IF(I3375=#REF!,1,2)</f>
        <v>#REF!</v>
      </c>
      <c r="AD3375" s="7" t="e">
        <f>IF(T3375=#REF!,1,2)</f>
        <v>#REF!</v>
      </c>
      <c r="AE3375" s="7" t="e">
        <f>IF(U3373=#REF!,1,2)</f>
        <v>#REF!</v>
      </c>
      <c r="AF3375" s="7" t="e">
        <f>IF(V3373=0,2,IF(#REF!="",2,IF(V3373=#REF!,1,2)))</f>
        <v>#REF!</v>
      </c>
      <c r="AG3375" s="7" t="e">
        <f>IF(W3373=0,2,IF(W3373=#REF!,1,2))</f>
        <v>#REF!</v>
      </c>
    </row>
    <row r="3376" spans="1:33" s="7" customFormat="1" ht="17.45" customHeight="1" x14ac:dyDescent="0.15">
      <c r="A3376" s="27" t="e">
        <f>IF(AND(F3376="",G3376="",H3376="",I3376="",L3376=""),"",IF(AND(F3376&lt;&gt;"",G3376&lt;&gt;"",H3376&lt;&gt;"",I3376&lt;&gt;""),"","入力不備あり"))</f>
        <v>#REF!</v>
      </c>
      <c r="B3376" s="623"/>
      <c r="C3376" s="628"/>
      <c r="D3376" s="631"/>
      <c r="E3376" s="523"/>
      <c r="F3376" s="47" t="e">
        <f>IF(#REF!="","",#REF!)</f>
        <v>#REF!</v>
      </c>
      <c r="G3376" s="49" t="e">
        <f>IF(#REF!="","",#REF!)</f>
        <v>#REF!</v>
      </c>
      <c r="H3376" s="54" t="e">
        <f>IF(#REF!="","",#REF!)</f>
        <v>#REF!</v>
      </c>
      <c r="I3376" s="385" t="str">
        <f>IFERROR(INT(G3376*H3376),"")</f>
        <v/>
      </c>
      <c r="J3376" s="386"/>
      <c r="K3376" s="387"/>
      <c r="L3376" s="613" t="e">
        <f>IF(#REF!="","",#REF!)</f>
        <v>#REF!</v>
      </c>
      <c r="M3376" s="613"/>
      <c r="N3376" s="613"/>
      <c r="O3376" s="613"/>
      <c r="P3376" s="613"/>
      <c r="Q3376" s="613"/>
      <c r="R3376" s="613"/>
      <c r="S3376" s="614"/>
      <c r="T3376" s="567"/>
      <c r="U3376" s="416"/>
      <c r="V3376" s="666"/>
      <c r="W3376" s="565"/>
      <c r="X3376" s="23" t="e">
        <f>IF(AND(Y3376=3,Z3376=3,AA3376=3),"",IF(AND(Y3376=1,Z3376=1,AA3376=1,AB3376=1),"","入力不備あり"))</f>
        <v>#REF!</v>
      </c>
      <c r="Y3376" s="7">
        <f>IFERROR(IF(F3376="",3,IF(AND(F3376&gt;=1,(MOD(F3376,1)=0)),1,IF(AND(F3376=0,L3376&lt;&gt;""),1,2))),2)</f>
        <v>2</v>
      </c>
      <c r="Z3376" s="7" t="e">
        <f>IF(G3376="",3,IF(G3376&lt;=1600,1,2))</f>
        <v>#REF!</v>
      </c>
      <c r="AA3376" s="7" t="e">
        <f>IF(H3376="",3,IF(H3376&gt;=0,1,2))</f>
        <v>#REF!</v>
      </c>
      <c r="AB3376" s="7" t="e">
        <f>IF(I3376=#REF!,1,2)</f>
        <v>#REF!</v>
      </c>
    </row>
    <row r="3377" spans="1:28" s="7" customFormat="1" ht="17.45" customHeight="1" x14ac:dyDescent="0.15">
      <c r="A3377" s="27" t="e">
        <f>IF(AND(F3377="",G3377="",H3377="",I3377="",L3377=""),"",IF(AND(F3377&lt;&gt;"",G3377&lt;&gt;"",H3377&lt;&gt;"",I3377&lt;&gt;""),"","入力不備あり"))</f>
        <v>#REF!</v>
      </c>
      <c r="B3377" s="623"/>
      <c r="C3377" s="628"/>
      <c r="D3377" s="631"/>
      <c r="E3377" s="523"/>
      <c r="F3377" s="47" t="e">
        <f>IF(#REF!="","",#REF!)</f>
        <v>#REF!</v>
      </c>
      <c r="G3377" s="49" t="e">
        <f>IF(#REF!="","",#REF!)</f>
        <v>#REF!</v>
      </c>
      <c r="H3377" s="54" t="e">
        <f>IF(#REF!="","",#REF!)</f>
        <v>#REF!</v>
      </c>
      <c r="I3377" s="385" t="str">
        <f t="shared" ref="I3377:I3394" si="589">IFERROR(INT(G3377*H3377),"")</f>
        <v/>
      </c>
      <c r="J3377" s="386"/>
      <c r="K3377" s="387"/>
      <c r="L3377" s="613" t="e">
        <f>IF(#REF!="","",#REF!)</f>
        <v>#REF!</v>
      </c>
      <c r="M3377" s="613"/>
      <c r="N3377" s="613"/>
      <c r="O3377" s="613"/>
      <c r="P3377" s="613"/>
      <c r="Q3377" s="613"/>
      <c r="R3377" s="613"/>
      <c r="S3377" s="614"/>
      <c r="T3377" s="567"/>
      <c r="U3377" s="416"/>
      <c r="V3377" s="666"/>
      <c r="W3377" s="565"/>
      <c r="X3377" s="23" t="e">
        <f t="shared" ref="X3377:X3394" si="590">IF(AND(Y3377=3,Z3377=3,AA3377=3),"",IF(AND(Y3377=1,Z3377=1,AA3377=1,AB3377=1),"","入力不備あり"))</f>
        <v>#REF!</v>
      </c>
      <c r="Y3377" s="7">
        <f t="shared" ref="Y3377:Y3394" si="591">IFERROR(IF(F3377="",3,IF(AND(F3377&gt;=1,(MOD(F3377,1)=0)),1,IF(AND(F3377=0,L3377&lt;&gt;""),1,2))),2)</f>
        <v>2</v>
      </c>
      <c r="Z3377" s="7" t="e">
        <f t="shared" ref="Z3377:Z3394" si="592">IF(G3377="",3,IF(G3377&lt;=1600,1,2))</f>
        <v>#REF!</v>
      </c>
      <c r="AA3377" s="7" t="e">
        <f t="shared" ref="AA3377:AA3394" si="593">IF(H3377="",3,IF(H3377&gt;=0,1,2))</f>
        <v>#REF!</v>
      </c>
      <c r="AB3377" s="7" t="e">
        <f>IF(I3377=#REF!,1,2)</f>
        <v>#REF!</v>
      </c>
    </row>
    <row r="3378" spans="1:28" s="7" customFormat="1" ht="17.45" customHeight="1" x14ac:dyDescent="0.15">
      <c r="A3378" s="27" t="e">
        <f t="shared" ref="A3378:A3394" si="594">IF(AND(F3378="",G3378="",H3378="",I3378="",L3378=""),"",IF(AND(F3378&lt;&gt;"",G3378&lt;&gt;"",H3378&lt;&gt;"",I3378&lt;&gt;""),"","入力不備あり"))</f>
        <v>#REF!</v>
      </c>
      <c r="B3378" s="623"/>
      <c r="C3378" s="628"/>
      <c r="D3378" s="631"/>
      <c r="E3378" s="523"/>
      <c r="F3378" s="47" t="e">
        <f>IF(#REF!="","",#REF!)</f>
        <v>#REF!</v>
      </c>
      <c r="G3378" s="49" t="e">
        <f>IF(#REF!="","",#REF!)</f>
        <v>#REF!</v>
      </c>
      <c r="H3378" s="54" t="e">
        <f>IF(#REF!="","",#REF!)</f>
        <v>#REF!</v>
      </c>
      <c r="I3378" s="385" t="str">
        <f t="shared" si="589"/>
        <v/>
      </c>
      <c r="J3378" s="386"/>
      <c r="K3378" s="387"/>
      <c r="L3378" s="613" t="e">
        <f>IF(#REF!="","",#REF!)</f>
        <v>#REF!</v>
      </c>
      <c r="M3378" s="613"/>
      <c r="N3378" s="613"/>
      <c r="O3378" s="613"/>
      <c r="P3378" s="613"/>
      <c r="Q3378" s="613"/>
      <c r="R3378" s="613"/>
      <c r="S3378" s="614"/>
      <c r="T3378" s="567"/>
      <c r="U3378" s="416"/>
      <c r="V3378" s="666"/>
      <c r="W3378" s="565"/>
      <c r="X3378" s="23" t="e">
        <f t="shared" si="590"/>
        <v>#REF!</v>
      </c>
      <c r="Y3378" s="7">
        <f t="shared" si="591"/>
        <v>2</v>
      </c>
      <c r="Z3378" s="7" t="e">
        <f t="shared" si="592"/>
        <v>#REF!</v>
      </c>
      <c r="AA3378" s="7" t="e">
        <f t="shared" si="593"/>
        <v>#REF!</v>
      </c>
      <c r="AB3378" s="7" t="e">
        <f>IF(I3378=#REF!,1,2)</f>
        <v>#REF!</v>
      </c>
    </row>
    <row r="3379" spans="1:28" s="7" customFormat="1" ht="17.45" customHeight="1" x14ac:dyDescent="0.15">
      <c r="A3379" s="27" t="e">
        <f t="shared" si="594"/>
        <v>#REF!</v>
      </c>
      <c r="B3379" s="623"/>
      <c r="C3379" s="628"/>
      <c r="D3379" s="631"/>
      <c r="E3379" s="523"/>
      <c r="F3379" s="47" t="e">
        <f>IF(#REF!="","",#REF!)</f>
        <v>#REF!</v>
      </c>
      <c r="G3379" s="49" t="e">
        <f>IF(#REF!="","",#REF!)</f>
        <v>#REF!</v>
      </c>
      <c r="H3379" s="54" t="e">
        <f>IF(#REF!="","",#REF!)</f>
        <v>#REF!</v>
      </c>
      <c r="I3379" s="385" t="str">
        <f t="shared" si="589"/>
        <v/>
      </c>
      <c r="J3379" s="386"/>
      <c r="K3379" s="387"/>
      <c r="L3379" s="613" t="e">
        <f>IF(#REF!="","",#REF!)</f>
        <v>#REF!</v>
      </c>
      <c r="M3379" s="613"/>
      <c r="N3379" s="613"/>
      <c r="O3379" s="613"/>
      <c r="P3379" s="613"/>
      <c r="Q3379" s="613"/>
      <c r="R3379" s="613"/>
      <c r="S3379" s="614"/>
      <c r="T3379" s="567"/>
      <c r="U3379" s="416"/>
      <c r="V3379" s="666"/>
      <c r="W3379" s="565"/>
      <c r="X3379" s="23" t="e">
        <f t="shared" si="590"/>
        <v>#REF!</v>
      </c>
      <c r="Y3379" s="7">
        <f t="shared" si="591"/>
        <v>2</v>
      </c>
      <c r="Z3379" s="7" t="e">
        <f t="shared" si="592"/>
        <v>#REF!</v>
      </c>
      <c r="AA3379" s="7" t="e">
        <f t="shared" si="593"/>
        <v>#REF!</v>
      </c>
      <c r="AB3379" s="7" t="e">
        <f>IF(I3379=#REF!,1,2)</f>
        <v>#REF!</v>
      </c>
    </row>
    <row r="3380" spans="1:28" s="7" customFormat="1" ht="17.45" customHeight="1" x14ac:dyDescent="0.15">
      <c r="A3380" s="27" t="e">
        <f t="shared" si="594"/>
        <v>#REF!</v>
      </c>
      <c r="B3380" s="623"/>
      <c r="C3380" s="628"/>
      <c r="D3380" s="631"/>
      <c r="E3380" s="523"/>
      <c r="F3380" s="47" t="e">
        <f>IF(#REF!="","",#REF!)</f>
        <v>#REF!</v>
      </c>
      <c r="G3380" s="49" t="e">
        <f>IF(#REF!="","",#REF!)</f>
        <v>#REF!</v>
      </c>
      <c r="H3380" s="54" t="e">
        <f>IF(#REF!="","",#REF!)</f>
        <v>#REF!</v>
      </c>
      <c r="I3380" s="385" t="str">
        <f t="shared" si="589"/>
        <v/>
      </c>
      <c r="J3380" s="386"/>
      <c r="K3380" s="387"/>
      <c r="L3380" s="613" t="e">
        <f>IF(#REF!="","",#REF!)</f>
        <v>#REF!</v>
      </c>
      <c r="M3380" s="613"/>
      <c r="N3380" s="613"/>
      <c r="O3380" s="613"/>
      <c r="P3380" s="613"/>
      <c r="Q3380" s="613"/>
      <c r="R3380" s="613"/>
      <c r="S3380" s="614"/>
      <c r="T3380" s="567"/>
      <c r="U3380" s="416"/>
      <c r="V3380" s="666"/>
      <c r="W3380" s="565"/>
      <c r="X3380" s="23" t="e">
        <f t="shared" si="590"/>
        <v>#REF!</v>
      </c>
      <c r="Y3380" s="7">
        <f t="shared" si="591"/>
        <v>2</v>
      </c>
      <c r="Z3380" s="7" t="e">
        <f t="shared" si="592"/>
        <v>#REF!</v>
      </c>
      <c r="AA3380" s="7" t="e">
        <f t="shared" si="593"/>
        <v>#REF!</v>
      </c>
      <c r="AB3380" s="7" t="e">
        <f>IF(I3380=#REF!,1,2)</f>
        <v>#REF!</v>
      </c>
    </row>
    <row r="3381" spans="1:28" s="7" customFormat="1" ht="17.45" customHeight="1" x14ac:dyDescent="0.15">
      <c r="A3381" s="27" t="e">
        <f t="shared" si="594"/>
        <v>#REF!</v>
      </c>
      <c r="B3381" s="623"/>
      <c r="C3381" s="628"/>
      <c r="D3381" s="631"/>
      <c r="E3381" s="523"/>
      <c r="F3381" s="47" t="e">
        <f>IF(#REF!="","",#REF!)</f>
        <v>#REF!</v>
      </c>
      <c r="G3381" s="49" t="e">
        <f>IF(#REF!="","",#REF!)</f>
        <v>#REF!</v>
      </c>
      <c r="H3381" s="54" t="e">
        <f>IF(#REF!="","",#REF!)</f>
        <v>#REF!</v>
      </c>
      <c r="I3381" s="385" t="str">
        <f t="shared" si="589"/>
        <v/>
      </c>
      <c r="J3381" s="386"/>
      <c r="K3381" s="387"/>
      <c r="L3381" s="613" t="e">
        <f>IF(#REF!="","",#REF!)</f>
        <v>#REF!</v>
      </c>
      <c r="M3381" s="613"/>
      <c r="N3381" s="613"/>
      <c r="O3381" s="613"/>
      <c r="P3381" s="613"/>
      <c r="Q3381" s="613"/>
      <c r="R3381" s="613"/>
      <c r="S3381" s="614"/>
      <c r="T3381" s="567"/>
      <c r="U3381" s="416"/>
      <c r="V3381" s="666"/>
      <c r="W3381" s="565"/>
      <c r="X3381" s="23" t="e">
        <f t="shared" si="590"/>
        <v>#REF!</v>
      </c>
      <c r="Y3381" s="7">
        <f t="shared" si="591"/>
        <v>2</v>
      </c>
      <c r="Z3381" s="7" t="e">
        <f t="shared" si="592"/>
        <v>#REF!</v>
      </c>
      <c r="AA3381" s="7" t="e">
        <f t="shared" si="593"/>
        <v>#REF!</v>
      </c>
      <c r="AB3381" s="7" t="e">
        <f>IF(I3381=#REF!,1,2)</f>
        <v>#REF!</v>
      </c>
    </row>
    <row r="3382" spans="1:28" s="7" customFormat="1" ht="17.45" customHeight="1" x14ac:dyDescent="0.15">
      <c r="A3382" s="27" t="e">
        <f t="shared" si="594"/>
        <v>#REF!</v>
      </c>
      <c r="B3382" s="623"/>
      <c r="C3382" s="628"/>
      <c r="D3382" s="631"/>
      <c r="E3382" s="523"/>
      <c r="F3382" s="47" t="e">
        <f>IF(#REF!="","",#REF!)</f>
        <v>#REF!</v>
      </c>
      <c r="G3382" s="49" t="e">
        <f>IF(#REF!="","",#REF!)</f>
        <v>#REF!</v>
      </c>
      <c r="H3382" s="54" t="e">
        <f>IF(#REF!="","",#REF!)</f>
        <v>#REF!</v>
      </c>
      <c r="I3382" s="385" t="str">
        <f t="shared" si="589"/>
        <v/>
      </c>
      <c r="J3382" s="386"/>
      <c r="K3382" s="387"/>
      <c r="L3382" s="613" t="e">
        <f>IF(#REF!="","",#REF!)</f>
        <v>#REF!</v>
      </c>
      <c r="M3382" s="613"/>
      <c r="N3382" s="613"/>
      <c r="O3382" s="613"/>
      <c r="P3382" s="613"/>
      <c r="Q3382" s="613"/>
      <c r="R3382" s="613"/>
      <c r="S3382" s="614"/>
      <c r="T3382" s="567"/>
      <c r="U3382" s="416"/>
      <c r="V3382" s="666"/>
      <c r="W3382" s="565"/>
      <c r="X3382" s="23" t="e">
        <f t="shared" si="590"/>
        <v>#REF!</v>
      </c>
      <c r="Y3382" s="7">
        <f t="shared" si="591"/>
        <v>2</v>
      </c>
      <c r="Z3382" s="7" t="e">
        <f t="shared" si="592"/>
        <v>#REF!</v>
      </c>
      <c r="AA3382" s="7" t="e">
        <f t="shared" si="593"/>
        <v>#REF!</v>
      </c>
      <c r="AB3382" s="7" t="e">
        <f>IF(I3382=#REF!,1,2)</f>
        <v>#REF!</v>
      </c>
    </row>
    <row r="3383" spans="1:28" s="7" customFormat="1" ht="17.45" customHeight="1" x14ac:dyDescent="0.15">
      <c r="A3383" s="27" t="e">
        <f t="shared" si="594"/>
        <v>#REF!</v>
      </c>
      <c r="B3383" s="623"/>
      <c r="C3383" s="628"/>
      <c r="D3383" s="631"/>
      <c r="E3383" s="523"/>
      <c r="F3383" s="47" t="e">
        <f>IF(#REF!="","",#REF!)</f>
        <v>#REF!</v>
      </c>
      <c r="G3383" s="49" t="e">
        <f>IF(#REF!="","",#REF!)</f>
        <v>#REF!</v>
      </c>
      <c r="H3383" s="54" t="e">
        <f>IF(#REF!="","",#REF!)</f>
        <v>#REF!</v>
      </c>
      <c r="I3383" s="385" t="str">
        <f t="shared" si="589"/>
        <v/>
      </c>
      <c r="J3383" s="386"/>
      <c r="K3383" s="387"/>
      <c r="L3383" s="613" t="e">
        <f>IF(#REF!="","",#REF!)</f>
        <v>#REF!</v>
      </c>
      <c r="M3383" s="613"/>
      <c r="N3383" s="613"/>
      <c r="O3383" s="613"/>
      <c r="P3383" s="613"/>
      <c r="Q3383" s="613"/>
      <c r="R3383" s="613"/>
      <c r="S3383" s="614"/>
      <c r="T3383" s="567"/>
      <c r="U3383" s="416"/>
      <c r="V3383" s="666"/>
      <c r="W3383" s="565"/>
      <c r="X3383" s="23" t="e">
        <f t="shared" si="590"/>
        <v>#REF!</v>
      </c>
      <c r="Y3383" s="7">
        <f t="shared" si="591"/>
        <v>2</v>
      </c>
      <c r="Z3383" s="7" t="e">
        <f t="shared" si="592"/>
        <v>#REF!</v>
      </c>
      <c r="AA3383" s="7" t="e">
        <f t="shared" si="593"/>
        <v>#REF!</v>
      </c>
      <c r="AB3383" s="7" t="e">
        <f>IF(I3383=#REF!,1,2)</f>
        <v>#REF!</v>
      </c>
    </row>
    <row r="3384" spans="1:28" s="7" customFormat="1" ht="17.45" customHeight="1" x14ac:dyDescent="0.15">
      <c r="A3384" s="27" t="e">
        <f t="shared" si="594"/>
        <v>#REF!</v>
      </c>
      <c r="B3384" s="623"/>
      <c r="C3384" s="628"/>
      <c r="D3384" s="631"/>
      <c r="E3384" s="523"/>
      <c r="F3384" s="47" t="e">
        <f>IF(#REF!="","",#REF!)</f>
        <v>#REF!</v>
      </c>
      <c r="G3384" s="49" t="e">
        <f>IF(#REF!="","",#REF!)</f>
        <v>#REF!</v>
      </c>
      <c r="H3384" s="54" t="e">
        <f>IF(#REF!="","",#REF!)</f>
        <v>#REF!</v>
      </c>
      <c r="I3384" s="385" t="str">
        <f t="shared" si="589"/>
        <v/>
      </c>
      <c r="J3384" s="386"/>
      <c r="K3384" s="387"/>
      <c r="L3384" s="613" t="e">
        <f>IF(#REF!="","",#REF!)</f>
        <v>#REF!</v>
      </c>
      <c r="M3384" s="613"/>
      <c r="N3384" s="613"/>
      <c r="O3384" s="613"/>
      <c r="P3384" s="613"/>
      <c r="Q3384" s="613"/>
      <c r="R3384" s="613"/>
      <c r="S3384" s="614"/>
      <c r="T3384" s="567"/>
      <c r="U3384" s="416"/>
      <c r="V3384" s="666"/>
      <c r="W3384" s="565"/>
      <c r="X3384" s="23" t="e">
        <f t="shared" si="590"/>
        <v>#REF!</v>
      </c>
      <c r="Y3384" s="7">
        <f t="shared" si="591"/>
        <v>2</v>
      </c>
      <c r="Z3384" s="7" t="e">
        <f t="shared" si="592"/>
        <v>#REF!</v>
      </c>
      <c r="AA3384" s="7" t="e">
        <f t="shared" si="593"/>
        <v>#REF!</v>
      </c>
      <c r="AB3384" s="7" t="e">
        <f>IF(I3384=#REF!,1,2)</f>
        <v>#REF!</v>
      </c>
    </row>
    <row r="3385" spans="1:28" s="7" customFormat="1" ht="17.45" customHeight="1" x14ac:dyDescent="0.15">
      <c r="A3385" s="27" t="e">
        <f t="shared" si="594"/>
        <v>#REF!</v>
      </c>
      <c r="B3385" s="623"/>
      <c r="C3385" s="628"/>
      <c r="D3385" s="631"/>
      <c r="E3385" s="523"/>
      <c r="F3385" s="47" t="e">
        <f>IF(#REF!="","",#REF!)</f>
        <v>#REF!</v>
      </c>
      <c r="G3385" s="49" t="e">
        <f>IF(#REF!="","",#REF!)</f>
        <v>#REF!</v>
      </c>
      <c r="H3385" s="54" t="e">
        <f>IF(#REF!="","",#REF!)</f>
        <v>#REF!</v>
      </c>
      <c r="I3385" s="385" t="str">
        <f t="shared" si="589"/>
        <v/>
      </c>
      <c r="J3385" s="386"/>
      <c r="K3385" s="387"/>
      <c r="L3385" s="613" t="e">
        <f>IF(#REF!="","",#REF!)</f>
        <v>#REF!</v>
      </c>
      <c r="M3385" s="613"/>
      <c r="N3385" s="613"/>
      <c r="O3385" s="613"/>
      <c r="P3385" s="613"/>
      <c r="Q3385" s="613"/>
      <c r="R3385" s="613"/>
      <c r="S3385" s="614"/>
      <c r="T3385" s="567"/>
      <c r="U3385" s="416"/>
      <c r="V3385" s="666"/>
      <c r="W3385" s="565"/>
      <c r="X3385" s="23" t="e">
        <f t="shared" si="590"/>
        <v>#REF!</v>
      </c>
      <c r="Y3385" s="7">
        <f t="shared" si="591"/>
        <v>2</v>
      </c>
      <c r="Z3385" s="7" t="e">
        <f t="shared" si="592"/>
        <v>#REF!</v>
      </c>
      <c r="AA3385" s="7" t="e">
        <f t="shared" si="593"/>
        <v>#REF!</v>
      </c>
      <c r="AB3385" s="7" t="e">
        <f>IF(I3385=#REF!,1,2)</f>
        <v>#REF!</v>
      </c>
    </row>
    <row r="3386" spans="1:28" s="7" customFormat="1" ht="17.45" customHeight="1" x14ac:dyDescent="0.15">
      <c r="A3386" s="27" t="e">
        <f t="shared" si="594"/>
        <v>#REF!</v>
      </c>
      <c r="B3386" s="623"/>
      <c r="C3386" s="628"/>
      <c r="D3386" s="631"/>
      <c r="E3386" s="523"/>
      <c r="F3386" s="47" t="e">
        <f>IF(#REF!="","",#REF!)</f>
        <v>#REF!</v>
      </c>
      <c r="G3386" s="49" t="e">
        <f>IF(#REF!="","",#REF!)</f>
        <v>#REF!</v>
      </c>
      <c r="H3386" s="54" t="e">
        <f>IF(#REF!="","",#REF!)</f>
        <v>#REF!</v>
      </c>
      <c r="I3386" s="385" t="str">
        <f t="shared" si="589"/>
        <v/>
      </c>
      <c r="J3386" s="386"/>
      <c r="K3386" s="387"/>
      <c r="L3386" s="613" t="e">
        <f>IF(#REF!="","",#REF!)</f>
        <v>#REF!</v>
      </c>
      <c r="M3386" s="613"/>
      <c r="N3386" s="613"/>
      <c r="O3386" s="613"/>
      <c r="P3386" s="613"/>
      <c r="Q3386" s="613"/>
      <c r="R3386" s="613"/>
      <c r="S3386" s="614"/>
      <c r="T3386" s="567"/>
      <c r="U3386" s="416"/>
      <c r="V3386" s="666"/>
      <c r="W3386" s="565"/>
      <c r="X3386" s="23" t="e">
        <f t="shared" si="590"/>
        <v>#REF!</v>
      </c>
      <c r="Y3386" s="7">
        <f t="shared" si="591"/>
        <v>2</v>
      </c>
      <c r="Z3386" s="7" t="e">
        <f t="shared" si="592"/>
        <v>#REF!</v>
      </c>
      <c r="AA3386" s="7" t="e">
        <f t="shared" si="593"/>
        <v>#REF!</v>
      </c>
      <c r="AB3386" s="7" t="e">
        <f>IF(I3386=#REF!,1,2)</f>
        <v>#REF!</v>
      </c>
    </row>
    <row r="3387" spans="1:28" s="7" customFormat="1" ht="17.45" customHeight="1" x14ac:dyDescent="0.15">
      <c r="A3387" s="27" t="e">
        <f t="shared" si="594"/>
        <v>#REF!</v>
      </c>
      <c r="B3387" s="623"/>
      <c r="C3387" s="628"/>
      <c r="D3387" s="631"/>
      <c r="E3387" s="523"/>
      <c r="F3387" s="47" t="e">
        <f>IF(#REF!="","",#REF!)</f>
        <v>#REF!</v>
      </c>
      <c r="G3387" s="49" t="e">
        <f>IF(#REF!="","",#REF!)</f>
        <v>#REF!</v>
      </c>
      <c r="H3387" s="54" t="e">
        <f>IF(#REF!="","",#REF!)</f>
        <v>#REF!</v>
      </c>
      <c r="I3387" s="385" t="str">
        <f t="shared" si="589"/>
        <v/>
      </c>
      <c r="J3387" s="386"/>
      <c r="K3387" s="387"/>
      <c r="L3387" s="613" t="e">
        <f>IF(#REF!="","",#REF!)</f>
        <v>#REF!</v>
      </c>
      <c r="M3387" s="613"/>
      <c r="N3387" s="613"/>
      <c r="O3387" s="613"/>
      <c r="P3387" s="613"/>
      <c r="Q3387" s="613"/>
      <c r="R3387" s="613"/>
      <c r="S3387" s="614"/>
      <c r="T3387" s="567"/>
      <c r="U3387" s="416"/>
      <c r="V3387" s="666"/>
      <c r="W3387" s="565"/>
      <c r="X3387" s="23" t="e">
        <f t="shared" si="590"/>
        <v>#REF!</v>
      </c>
      <c r="Y3387" s="7">
        <f t="shared" si="591"/>
        <v>2</v>
      </c>
      <c r="Z3387" s="7" t="e">
        <f t="shared" si="592"/>
        <v>#REF!</v>
      </c>
      <c r="AA3387" s="7" t="e">
        <f t="shared" si="593"/>
        <v>#REF!</v>
      </c>
      <c r="AB3387" s="7" t="e">
        <f>IF(I3387=#REF!,1,2)</f>
        <v>#REF!</v>
      </c>
    </row>
    <row r="3388" spans="1:28" s="7" customFormat="1" ht="17.45" customHeight="1" x14ac:dyDescent="0.15">
      <c r="A3388" s="27" t="e">
        <f t="shared" si="594"/>
        <v>#REF!</v>
      </c>
      <c r="B3388" s="623"/>
      <c r="C3388" s="628"/>
      <c r="D3388" s="631"/>
      <c r="E3388" s="523"/>
      <c r="F3388" s="47" t="e">
        <f>IF(#REF!="","",#REF!)</f>
        <v>#REF!</v>
      </c>
      <c r="G3388" s="49" t="e">
        <f>IF(#REF!="","",#REF!)</f>
        <v>#REF!</v>
      </c>
      <c r="H3388" s="54" t="e">
        <f>IF(#REF!="","",#REF!)</f>
        <v>#REF!</v>
      </c>
      <c r="I3388" s="385" t="str">
        <f t="shared" si="589"/>
        <v/>
      </c>
      <c r="J3388" s="386"/>
      <c r="K3388" s="387"/>
      <c r="L3388" s="613" t="e">
        <f>IF(#REF!="","",#REF!)</f>
        <v>#REF!</v>
      </c>
      <c r="M3388" s="613"/>
      <c r="N3388" s="613"/>
      <c r="O3388" s="613"/>
      <c r="P3388" s="613"/>
      <c r="Q3388" s="613"/>
      <c r="R3388" s="613"/>
      <c r="S3388" s="614"/>
      <c r="T3388" s="567"/>
      <c r="U3388" s="416"/>
      <c r="V3388" s="666"/>
      <c r="W3388" s="565"/>
      <c r="X3388" s="23" t="e">
        <f t="shared" si="590"/>
        <v>#REF!</v>
      </c>
      <c r="Y3388" s="7">
        <f t="shared" si="591"/>
        <v>2</v>
      </c>
      <c r="Z3388" s="7" t="e">
        <f t="shared" si="592"/>
        <v>#REF!</v>
      </c>
      <c r="AA3388" s="7" t="e">
        <f t="shared" si="593"/>
        <v>#REF!</v>
      </c>
      <c r="AB3388" s="7" t="e">
        <f>IF(I3388=#REF!,1,2)</f>
        <v>#REF!</v>
      </c>
    </row>
    <row r="3389" spans="1:28" s="7" customFormat="1" ht="17.45" customHeight="1" x14ac:dyDescent="0.15">
      <c r="A3389" s="27" t="e">
        <f t="shared" si="594"/>
        <v>#REF!</v>
      </c>
      <c r="B3389" s="623"/>
      <c r="C3389" s="628"/>
      <c r="D3389" s="631"/>
      <c r="E3389" s="523"/>
      <c r="F3389" s="47" t="e">
        <f>IF(#REF!="","",#REF!)</f>
        <v>#REF!</v>
      </c>
      <c r="G3389" s="49" t="e">
        <f>IF(#REF!="","",#REF!)</f>
        <v>#REF!</v>
      </c>
      <c r="H3389" s="54" t="e">
        <f>IF(#REF!="","",#REF!)</f>
        <v>#REF!</v>
      </c>
      <c r="I3389" s="385" t="str">
        <f t="shared" si="589"/>
        <v/>
      </c>
      <c r="J3389" s="386"/>
      <c r="K3389" s="387"/>
      <c r="L3389" s="613" t="e">
        <f>IF(#REF!="","",#REF!)</f>
        <v>#REF!</v>
      </c>
      <c r="M3389" s="613"/>
      <c r="N3389" s="613"/>
      <c r="O3389" s="613"/>
      <c r="P3389" s="613"/>
      <c r="Q3389" s="613"/>
      <c r="R3389" s="613"/>
      <c r="S3389" s="614"/>
      <c r="T3389" s="567"/>
      <c r="U3389" s="416"/>
      <c r="V3389" s="666"/>
      <c r="W3389" s="565"/>
      <c r="X3389" s="23" t="e">
        <f t="shared" si="590"/>
        <v>#REF!</v>
      </c>
      <c r="Y3389" s="7">
        <f t="shared" si="591"/>
        <v>2</v>
      </c>
      <c r="Z3389" s="7" t="e">
        <f t="shared" si="592"/>
        <v>#REF!</v>
      </c>
      <c r="AA3389" s="7" t="e">
        <f t="shared" si="593"/>
        <v>#REF!</v>
      </c>
      <c r="AB3389" s="7" t="e">
        <f>IF(I3389=#REF!,1,2)</f>
        <v>#REF!</v>
      </c>
    </row>
    <row r="3390" spans="1:28" s="7" customFormat="1" ht="17.45" customHeight="1" x14ac:dyDescent="0.15">
      <c r="A3390" s="27" t="e">
        <f t="shared" si="594"/>
        <v>#REF!</v>
      </c>
      <c r="B3390" s="623"/>
      <c r="C3390" s="628"/>
      <c r="D3390" s="631"/>
      <c r="E3390" s="523"/>
      <c r="F3390" s="47" t="e">
        <f>IF(#REF!="","",#REF!)</f>
        <v>#REF!</v>
      </c>
      <c r="G3390" s="49" t="e">
        <f>IF(#REF!="","",#REF!)</f>
        <v>#REF!</v>
      </c>
      <c r="H3390" s="54" t="e">
        <f>IF(#REF!="","",#REF!)</f>
        <v>#REF!</v>
      </c>
      <c r="I3390" s="385" t="str">
        <f t="shared" si="589"/>
        <v/>
      </c>
      <c r="J3390" s="386"/>
      <c r="K3390" s="387"/>
      <c r="L3390" s="613" t="e">
        <f>IF(#REF!="","",#REF!)</f>
        <v>#REF!</v>
      </c>
      <c r="M3390" s="613"/>
      <c r="N3390" s="613"/>
      <c r="O3390" s="613"/>
      <c r="P3390" s="613"/>
      <c r="Q3390" s="613"/>
      <c r="R3390" s="613"/>
      <c r="S3390" s="614"/>
      <c r="T3390" s="567"/>
      <c r="U3390" s="416"/>
      <c r="V3390" s="666"/>
      <c r="W3390" s="565"/>
      <c r="X3390" s="23" t="e">
        <f t="shared" si="590"/>
        <v>#REF!</v>
      </c>
      <c r="Y3390" s="7">
        <f t="shared" si="591"/>
        <v>2</v>
      </c>
      <c r="Z3390" s="7" t="e">
        <f t="shared" si="592"/>
        <v>#REF!</v>
      </c>
      <c r="AA3390" s="7" t="e">
        <f t="shared" si="593"/>
        <v>#REF!</v>
      </c>
      <c r="AB3390" s="7" t="e">
        <f>IF(I3390=#REF!,1,2)</f>
        <v>#REF!</v>
      </c>
    </row>
    <row r="3391" spans="1:28" s="7" customFormat="1" ht="17.45" customHeight="1" x14ac:dyDescent="0.15">
      <c r="A3391" s="27" t="e">
        <f t="shared" si="594"/>
        <v>#REF!</v>
      </c>
      <c r="B3391" s="623"/>
      <c r="C3391" s="628"/>
      <c r="D3391" s="631"/>
      <c r="E3391" s="523"/>
      <c r="F3391" s="47" t="e">
        <f>IF(#REF!="","",#REF!)</f>
        <v>#REF!</v>
      </c>
      <c r="G3391" s="49" t="e">
        <f>IF(#REF!="","",#REF!)</f>
        <v>#REF!</v>
      </c>
      <c r="H3391" s="54" t="e">
        <f>IF(#REF!="","",#REF!)</f>
        <v>#REF!</v>
      </c>
      <c r="I3391" s="385" t="str">
        <f t="shared" si="589"/>
        <v/>
      </c>
      <c r="J3391" s="386"/>
      <c r="K3391" s="387"/>
      <c r="L3391" s="613" t="e">
        <f>IF(#REF!="","",#REF!)</f>
        <v>#REF!</v>
      </c>
      <c r="M3391" s="613"/>
      <c r="N3391" s="613"/>
      <c r="O3391" s="613"/>
      <c r="P3391" s="613"/>
      <c r="Q3391" s="613"/>
      <c r="R3391" s="613"/>
      <c r="S3391" s="614"/>
      <c r="T3391" s="567"/>
      <c r="U3391" s="416"/>
      <c r="V3391" s="666"/>
      <c r="W3391" s="565"/>
      <c r="X3391" s="23" t="e">
        <f t="shared" si="590"/>
        <v>#REF!</v>
      </c>
      <c r="Y3391" s="7">
        <f t="shared" si="591"/>
        <v>2</v>
      </c>
      <c r="Z3391" s="7" t="e">
        <f t="shared" si="592"/>
        <v>#REF!</v>
      </c>
      <c r="AA3391" s="7" t="e">
        <f t="shared" si="593"/>
        <v>#REF!</v>
      </c>
      <c r="AB3391" s="7" t="e">
        <f>IF(I3391=#REF!,1,2)</f>
        <v>#REF!</v>
      </c>
    </row>
    <row r="3392" spans="1:28" s="7" customFormat="1" ht="17.45" customHeight="1" x14ac:dyDescent="0.15">
      <c r="A3392" s="27" t="e">
        <f t="shared" si="594"/>
        <v>#REF!</v>
      </c>
      <c r="B3392" s="623"/>
      <c r="C3392" s="628"/>
      <c r="D3392" s="631"/>
      <c r="E3392" s="523"/>
      <c r="F3392" s="47" t="e">
        <f>IF(#REF!="","",#REF!)</f>
        <v>#REF!</v>
      </c>
      <c r="G3392" s="49" t="e">
        <f>IF(#REF!="","",#REF!)</f>
        <v>#REF!</v>
      </c>
      <c r="H3392" s="54" t="e">
        <f>IF(#REF!="","",#REF!)</f>
        <v>#REF!</v>
      </c>
      <c r="I3392" s="385" t="str">
        <f t="shared" si="589"/>
        <v/>
      </c>
      <c r="J3392" s="386"/>
      <c r="K3392" s="387"/>
      <c r="L3392" s="613" t="e">
        <f>IF(#REF!="","",#REF!)</f>
        <v>#REF!</v>
      </c>
      <c r="M3392" s="613"/>
      <c r="N3392" s="613"/>
      <c r="O3392" s="613"/>
      <c r="P3392" s="613"/>
      <c r="Q3392" s="613"/>
      <c r="R3392" s="613"/>
      <c r="S3392" s="614"/>
      <c r="T3392" s="567"/>
      <c r="U3392" s="416"/>
      <c r="V3392" s="666"/>
      <c r="W3392" s="565"/>
      <c r="X3392" s="23" t="e">
        <f t="shared" si="590"/>
        <v>#REF!</v>
      </c>
      <c r="Y3392" s="7">
        <f t="shared" si="591"/>
        <v>2</v>
      </c>
      <c r="Z3392" s="7" t="e">
        <f t="shared" si="592"/>
        <v>#REF!</v>
      </c>
      <c r="AA3392" s="7" t="e">
        <f t="shared" si="593"/>
        <v>#REF!</v>
      </c>
      <c r="AB3392" s="7" t="e">
        <f>IF(I3392=#REF!,1,2)</f>
        <v>#REF!</v>
      </c>
    </row>
    <row r="3393" spans="1:30" s="7" customFormat="1" ht="17.45" customHeight="1" x14ac:dyDescent="0.15">
      <c r="A3393" s="27" t="e">
        <f t="shared" si="594"/>
        <v>#REF!</v>
      </c>
      <c r="B3393" s="623"/>
      <c r="C3393" s="628"/>
      <c r="D3393" s="631"/>
      <c r="E3393" s="523"/>
      <c r="F3393" s="47" t="e">
        <f>IF(#REF!="","",#REF!)</f>
        <v>#REF!</v>
      </c>
      <c r="G3393" s="49" t="e">
        <f>IF(#REF!="","",#REF!)</f>
        <v>#REF!</v>
      </c>
      <c r="H3393" s="54" t="e">
        <f>IF(#REF!="","",#REF!)</f>
        <v>#REF!</v>
      </c>
      <c r="I3393" s="385" t="str">
        <f t="shared" si="589"/>
        <v/>
      </c>
      <c r="J3393" s="386"/>
      <c r="K3393" s="387"/>
      <c r="L3393" s="613" t="e">
        <f>IF(#REF!="","",#REF!)</f>
        <v>#REF!</v>
      </c>
      <c r="M3393" s="613"/>
      <c r="N3393" s="613"/>
      <c r="O3393" s="613"/>
      <c r="P3393" s="613"/>
      <c r="Q3393" s="613"/>
      <c r="R3393" s="613"/>
      <c r="S3393" s="614"/>
      <c r="T3393" s="567"/>
      <c r="U3393" s="416"/>
      <c r="V3393" s="666"/>
      <c r="W3393" s="565"/>
      <c r="X3393" s="23" t="e">
        <f t="shared" si="590"/>
        <v>#REF!</v>
      </c>
      <c r="Y3393" s="7">
        <f t="shared" si="591"/>
        <v>2</v>
      </c>
      <c r="Z3393" s="7" t="e">
        <f t="shared" si="592"/>
        <v>#REF!</v>
      </c>
      <c r="AA3393" s="7" t="e">
        <f t="shared" si="593"/>
        <v>#REF!</v>
      </c>
      <c r="AB3393" s="7" t="e">
        <f>IF(I3393=#REF!,1,2)</f>
        <v>#REF!</v>
      </c>
    </row>
    <row r="3394" spans="1:30" s="7" customFormat="1" ht="17.45" customHeight="1" thickBot="1" x14ac:dyDescent="0.2">
      <c r="A3394" s="27" t="e">
        <f t="shared" si="594"/>
        <v>#REF!</v>
      </c>
      <c r="B3394" s="623"/>
      <c r="C3394" s="628"/>
      <c r="D3394" s="631"/>
      <c r="E3394" s="523"/>
      <c r="F3394" s="47" t="e">
        <f>IF(#REF!="","",#REF!)</f>
        <v>#REF!</v>
      </c>
      <c r="G3394" s="49" t="e">
        <f>IF(#REF!="","",#REF!)</f>
        <v>#REF!</v>
      </c>
      <c r="H3394" s="54" t="e">
        <f>IF(#REF!="","",#REF!)</f>
        <v>#REF!</v>
      </c>
      <c r="I3394" s="385" t="str">
        <f t="shared" si="589"/>
        <v/>
      </c>
      <c r="J3394" s="386"/>
      <c r="K3394" s="387"/>
      <c r="L3394" s="613" t="e">
        <f>IF(#REF!="","",#REF!)</f>
        <v>#REF!</v>
      </c>
      <c r="M3394" s="613"/>
      <c r="N3394" s="613"/>
      <c r="O3394" s="613"/>
      <c r="P3394" s="613"/>
      <c r="Q3394" s="613"/>
      <c r="R3394" s="613"/>
      <c r="S3394" s="614"/>
      <c r="T3394" s="668"/>
      <c r="U3394" s="416"/>
      <c r="V3394" s="666"/>
      <c r="W3394" s="565"/>
      <c r="X3394" s="23" t="e">
        <f t="shared" si="590"/>
        <v>#REF!</v>
      </c>
      <c r="Y3394" s="7">
        <f t="shared" si="591"/>
        <v>2</v>
      </c>
      <c r="Z3394" s="7" t="e">
        <f t="shared" si="592"/>
        <v>#REF!</v>
      </c>
      <c r="AA3394" s="7" t="e">
        <f t="shared" si="593"/>
        <v>#REF!</v>
      </c>
      <c r="AB3394" s="7" t="e">
        <f>IF(I3394=#REF!,1,2)</f>
        <v>#REF!</v>
      </c>
    </row>
    <row r="3395" spans="1:30" s="7" customFormat="1" ht="36" customHeight="1" thickBot="1" x14ac:dyDescent="0.2">
      <c r="A3395" s="13"/>
      <c r="B3395" s="623"/>
      <c r="C3395" s="628"/>
      <c r="D3395" s="631"/>
      <c r="E3395" s="508" t="s">
        <v>240</v>
      </c>
      <c r="F3395" s="511" t="s">
        <v>206</v>
      </c>
      <c r="G3395" s="435"/>
      <c r="H3395" s="434" t="s">
        <v>207</v>
      </c>
      <c r="I3395" s="435"/>
      <c r="J3395" s="435"/>
      <c r="K3395" s="435"/>
      <c r="L3395" s="436" t="s">
        <v>208</v>
      </c>
      <c r="M3395" s="436"/>
      <c r="N3395" s="436"/>
      <c r="O3395" s="669" t="s">
        <v>209</v>
      </c>
      <c r="P3395" s="670"/>
      <c r="Q3395" s="512" t="s">
        <v>210</v>
      </c>
      <c r="R3395" s="38" t="s">
        <v>206</v>
      </c>
      <c r="S3395" s="39" t="s">
        <v>202</v>
      </c>
      <c r="T3395" s="44" t="s">
        <v>211</v>
      </c>
      <c r="U3395" s="416"/>
      <c r="V3395" s="666"/>
      <c r="W3395" s="565"/>
      <c r="X3395" s="28"/>
      <c r="Y3395" s="21" t="s">
        <v>212</v>
      </c>
      <c r="Z3395" s="21" t="s">
        <v>210</v>
      </c>
      <c r="AB3395" s="45" t="s">
        <v>213</v>
      </c>
      <c r="AC3395" s="45" t="s">
        <v>214</v>
      </c>
      <c r="AD3395" s="22"/>
    </row>
    <row r="3396" spans="1:30" s="7" customFormat="1" ht="15" customHeight="1" x14ac:dyDescent="0.15">
      <c r="A3396" s="29"/>
      <c r="B3396" s="623"/>
      <c r="C3396" s="628"/>
      <c r="D3396" s="631"/>
      <c r="E3396" s="509"/>
      <c r="F3396" s="515" t="e">
        <f>IF(#REF!="","",#REF!)</f>
        <v>#REF!</v>
      </c>
      <c r="G3396" s="516"/>
      <c r="H3396" s="439" t="e">
        <f>IF(#REF!="","",#REF!)</f>
        <v>#REF!</v>
      </c>
      <c r="I3396" s="440"/>
      <c r="J3396" s="440"/>
      <c r="K3396" s="440"/>
      <c r="L3396" s="441" t="e">
        <f>IF(#REF!="","",#REF!)</f>
        <v>#REF!</v>
      </c>
      <c r="M3396" s="442"/>
      <c r="N3396" s="442"/>
      <c r="O3396" s="443" t="e">
        <f>SUM($L3396:$N3398)</f>
        <v>#REF!</v>
      </c>
      <c r="P3396" s="444"/>
      <c r="Q3396" s="513"/>
      <c r="R3396" s="42" t="e">
        <f>IF(#REF!="","",#REF!)</f>
        <v>#REF!</v>
      </c>
      <c r="S3396" s="40" t="e">
        <f>IF(#REF!="","",#REF!)</f>
        <v>#REF!</v>
      </c>
      <c r="T3396" s="617" t="e">
        <f>SUM($S3396:$S3398)</f>
        <v>#REF!</v>
      </c>
      <c r="U3396" s="416"/>
      <c r="V3396" s="666"/>
      <c r="W3396" s="565"/>
      <c r="X3396" s="23" t="e">
        <f>IF(OR(Y3396=2,Z3396=2,AB3396=2,AC3396=2),"入力不備あり","")</f>
        <v>#REF!</v>
      </c>
      <c r="Y3396" s="41" t="e">
        <f>IF(AND(F3396="",H3396="",L3396=""),"",IF(AND(F3396&lt;&gt;"",F3396&gt;0,L3396&lt;&gt;"",L3396&gt;0,H3396="○"),"",2))</f>
        <v>#REF!</v>
      </c>
      <c r="Z3396" s="41" t="e">
        <f>IF(AND(R3396="",S3396=""),"",IF(AND(R3396&gt;0,R3396&lt;&gt;"",S3396&gt;0,S3396&lt;&gt;""),"",2))</f>
        <v>#REF!</v>
      </c>
      <c r="AA3396" s="30"/>
      <c r="AB3396" s="7" t="e">
        <f>IF(AND(O3396=0,#REF!=0),"",IF(O3396=#REF!,1,2))</f>
        <v>#REF!</v>
      </c>
      <c r="AC3396" s="7" t="e">
        <f>IF(AND(T3396=0,#REF!=0),"",IF(T3396=#REF!,1,2))</f>
        <v>#REF!</v>
      </c>
    </row>
    <row r="3397" spans="1:30" s="7" customFormat="1" ht="15" customHeight="1" x14ac:dyDescent="0.15">
      <c r="A3397" s="29"/>
      <c r="B3397" s="623"/>
      <c r="C3397" s="628"/>
      <c r="D3397" s="631"/>
      <c r="E3397" s="509"/>
      <c r="F3397" s="500" t="e">
        <f>IF(#REF!="","",#REF!)</f>
        <v>#REF!</v>
      </c>
      <c r="G3397" s="501"/>
      <c r="H3397" s="448" t="e">
        <f>IF(#REF!="","",#REF!)</f>
        <v>#REF!</v>
      </c>
      <c r="I3397" s="449"/>
      <c r="J3397" s="449"/>
      <c r="K3397" s="449"/>
      <c r="L3397" s="450" t="e">
        <f>IF(#REF!="","",#REF!)</f>
        <v>#REF!</v>
      </c>
      <c r="M3397" s="451"/>
      <c r="N3397" s="451"/>
      <c r="O3397" s="445"/>
      <c r="P3397" s="444"/>
      <c r="Q3397" s="513"/>
      <c r="R3397" s="42" t="e">
        <f>IF(#REF!="","",#REF!)</f>
        <v>#REF!</v>
      </c>
      <c r="S3397" s="40" t="e">
        <f>IF(#REF!="","",#REF!)</f>
        <v>#REF!</v>
      </c>
      <c r="T3397" s="618"/>
      <c r="U3397" s="416"/>
      <c r="V3397" s="666"/>
      <c r="W3397" s="565"/>
      <c r="X3397" s="23" t="e">
        <f>IF(OR(Y3397=2,Z3397=2),"入力不備あり","")</f>
        <v>#REF!</v>
      </c>
      <c r="Y3397" s="41" t="e">
        <f>IF(AND(F3397="",H3397="",L3397=""),"",IF(AND(F3397&lt;&gt;"",F3397&gt;0,L3397&lt;&gt;"",L3397&gt;0,H3397="○"),"",2))</f>
        <v>#REF!</v>
      </c>
      <c r="Z3397" s="41" t="e">
        <f t="shared" ref="Z3397:Z3398" si="595">IF(AND(R3397="",S3397=""),"",IF(AND(R3397&gt;0,R3397&lt;&gt;"",S3397&gt;0,S3397&lt;&gt;""),"",2))</f>
        <v>#REF!</v>
      </c>
      <c r="AA3397" s="30"/>
    </row>
    <row r="3398" spans="1:30" s="7" customFormat="1" ht="15" customHeight="1" thickBot="1" x14ac:dyDescent="0.2">
      <c r="A3398" s="29"/>
      <c r="B3398" s="623"/>
      <c r="C3398" s="628"/>
      <c r="D3398" s="631"/>
      <c r="E3398" s="615"/>
      <c r="F3398" s="620" t="e">
        <f>IF(#REF!="","",#REF!)</f>
        <v>#REF!</v>
      </c>
      <c r="G3398" s="621"/>
      <c r="H3398" s="640" t="e">
        <f>IF(#REF!="","",#REF!)</f>
        <v>#REF!</v>
      </c>
      <c r="I3398" s="641"/>
      <c r="J3398" s="641"/>
      <c r="K3398" s="641"/>
      <c r="L3398" s="642" t="e">
        <f>IF(#REF!="","",#REF!)</f>
        <v>#REF!</v>
      </c>
      <c r="M3398" s="643"/>
      <c r="N3398" s="643"/>
      <c r="O3398" s="663"/>
      <c r="P3398" s="664"/>
      <c r="Q3398" s="616"/>
      <c r="R3398" s="59" t="e">
        <f>IF(#REF!="","",#REF!)</f>
        <v>#REF!</v>
      </c>
      <c r="S3398" s="60" t="e">
        <f>IF(#REF!="","",#REF!)</f>
        <v>#REF!</v>
      </c>
      <c r="T3398" s="619"/>
      <c r="U3398" s="416"/>
      <c r="V3398" s="666"/>
      <c r="W3398" s="565"/>
      <c r="X3398" s="23" t="e">
        <f>IF(OR(Y3398=2,Z3398=2),"入力不備あり","")</f>
        <v>#REF!</v>
      </c>
      <c r="Y3398" s="41" t="e">
        <f>IF(AND(F3398="",H3398="",L3398=""),"",IF(AND(F3398&lt;&gt;"",F3398&gt;0,L3398&lt;&gt;"",L3398&gt;0,H3398="○"),"",2))</f>
        <v>#REF!</v>
      </c>
      <c r="Z3398" s="41" t="e">
        <f t="shared" si="595"/>
        <v>#REF!</v>
      </c>
      <c r="AA3398" s="30"/>
    </row>
    <row r="3399" spans="1:30" s="7" customFormat="1" ht="27.6" customHeight="1" x14ac:dyDescent="0.15">
      <c r="A3399" s="320"/>
      <c r="B3399" s="624"/>
      <c r="C3399" s="326" t="s">
        <v>215</v>
      </c>
      <c r="D3399" s="327"/>
      <c r="E3399" s="608" t="e">
        <f>IF(#REF!="","",#REF!)</f>
        <v>#REF!</v>
      </c>
      <c r="F3399" s="609"/>
      <c r="G3399" s="609"/>
      <c r="H3399" s="609"/>
      <c r="I3399" s="609"/>
      <c r="J3399" s="609"/>
      <c r="K3399" s="609"/>
      <c r="L3399" s="609"/>
      <c r="M3399" s="609"/>
      <c r="N3399" s="609"/>
      <c r="O3399" s="609"/>
      <c r="P3399" s="609"/>
      <c r="Q3399" s="609"/>
      <c r="R3399" s="609"/>
      <c r="S3399" s="609"/>
      <c r="T3399" s="609"/>
      <c r="U3399" s="609"/>
      <c r="V3399" s="609"/>
      <c r="W3399" s="610"/>
    </row>
    <row r="3400" spans="1:30" s="7" customFormat="1" ht="27.6" customHeight="1" thickBot="1" x14ac:dyDescent="0.2">
      <c r="A3400" s="320"/>
      <c r="B3400" s="624"/>
      <c r="C3400" s="326" t="s">
        <v>216</v>
      </c>
      <c r="D3400" s="327"/>
      <c r="E3400" s="608" t="e">
        <f>IF(#REF!="","",#REF!)</f>
        <v>#REF!</v>
      </c>
      <c r="F3400" s="609"/>
      <c r="G3400" s="609"/>
      <c r="H3400" s="609"/>
      <c r="I3400" s="609"/>
      <c r="J3400" s="609"/>
      <c r="K3400" s="609"/>
      <c r="L3400" s="609"/>
      <c r="M3400" s="609"/>
      <c r="N3400" s="609"/>
      <c r="O3400" s="609"/>
      <c r="P3400" s="609"/>
      <c r="Q3400" s="609"/>
      <c r="R3400" s="611"/>
      <c r="S3400" s="611"/>
      <c r="T3400" s="611"/>
      <c r="U3400" s="611"/>
      <c r="V3400" s="611"/>
      <c r="W3400" s="612"/>
    </row>
    <row r="3401" spans="1:30" s="7" customFormat="1" ht="18.600000000000001" customHeight="1" x14ac:dyDescent="0.15">
      <c r="A3401" s="320"/>
      <c r="B3401" s="624"/>
      <c r="C3401" s="332" t="s">
        <v>217</v>
      </c>
      <c r="D3401" s="333"/>
      <c r="E3401" s="333"/>
      <c r="F3401" s="334"/>
      <c r="G3401" s="377" t="s">
        <v>218</v>
      </c>
      <c r="H3401" s="378"/>
      <c r="I3401" s="378"/>
      <c r="J3401" s="378"/>
      <c r="K3401" s="378"/>
      <c r="L3401" s="378"/>
      <c r="M3401" s="378"/>
      <c r="N3401" s="378"/>
      <c r="O3401" s="378"/>
      <c r="P3401" s="378"/>
      <c r="Q3401" s="378"/>
      <c r="R3401" s="389" t="e">
        <f>IF(X3401&lt;&gt;"","","【入力内容確認欄】以下を確認し【作業用】事業計画書(間接)シートを修正願います。")</f>
        <v>#REF!</v>
      </c>
      <c r="S3401" s="632"/>
      <c r="T3401" s="632"/>
      <c r="U3401" s="632"/>
      <c r="V3401" s="632"/>
      <c r="W3401" s="633"/>
      <c r="X3401" s="68" t="e">
        <f>IF(AND(R3404="",R3405="",R3406="",R3407="",R3408="",R3409=""),"左の市区町村に係る入力が完了しました。今一度、記載内容をご確認ください。","")</f>
        <v>#REF!</v>
      </c>
    </row>
    <row r="3402" spans="1:30" s="7" customFormat="1" ht="9" customHeight="1" x14ac:dyDescent="0.15">
      <c r="A3402" s="320"/>
      <c r="B3402" s="624"/>
      <c r="C3402" s="335"/>
      <c r="D3402" s="336"/>
      <c r="E3402" s="336"/>
      <c r="F3402" s="337"/>
      <c r="G3402" s="379"/>
      <c r="H3402" s="380"/>
      <c r="I3402" s="380"/>
      <c r="J3402" s="380"/>
      <c r="K3402" s="380"/>
      <c r="L3402" s="380"/>
      <c r="M3402" s="380"/>
      <c r="N3402" s="380"/>
      <c r="O3402" s="380"/>
      <c r="P3402" s="380"/>
      <c r="Q3402" s="380"/>
      <c r="R3402" s="634"/>
      <c r="S3402" s="635"/>
      <c r="T3402" s="635"/>
      <c r="U3402" s="635"/>
      <c r="V3402" s="635"/>
      <c r="W3402" s="636"/>
    </row>
    <row r="3403" spans="1:30" s="7" customFormat="1" ht="9" customHeight="1" thickBot="1" x14ac:dyDescent="0.2">
      <c r="A3403" s="320"/>
      <c r="B3403" s="624"/>
      <c r="C3403" s="335"/>
      <c r="D3403" s="336"/>
      <c r="E3403" s="336"/>
      <c r="F3403" s="337"/>
      <c r="G3403" s="381"/>
      <c r="H3403" s="382"/>
      <c r="I3403" s="382"/>
      <c r="J3403" s="382"/>
      <c r="K3403" s="382"/>
      <c r="L3403" s="382"/>
      <c r="M3403" s="382"/>
      <c r="N3403" s="382"/>
      <c r="O3403" s="382"/>
      <c r="P3403" s="382"/>
      <c r="Q3403" s="382"/>
      <c r="R3403" s="637"/>
      <c r="S3403" s="638"/>
      <c r="T3403" s="638"/>
      <c r="U3403" s="638"/>
      <c r="V3403" s="638"/>
      <c r="W3403" s="639"/>
    </row>
    <row r="3404" spans="1:30" s="7" customFormat="1" ht="17.45" customHeight="1" x14ac:dyDescent="0.15">
      <c r="A3404" s="320"/>
      <c r="B3404" s="624"/>
      <c r="C3404" s="335"/>
      <c r="D3404" s="336"/>
      <c r="E3404" s="336"/>
      <c r="F3404" s="337"/>
      <c r="G3404" s="398" t="e">
        <f>IF(#REF!="","",#REF!)</f>
        <v>#REF!</v>
      </c>
      <c r="H3404" s="399"/>
      <c r="I3404" s="399"/>
      <c r="J3404" s="399"/>
      <c r="K3404" s="399"/>
      <c r="L3404" s="399"/>
      <c r="M3404" s="399"/>
      <c r="N3404" s="399"/>
      <c r="O3404" s="399"/>
      <c r="P3404" s="399"/>
      <c r="Q3404" s="399"/>
      <c r="R3404" s="646" t="e" cm="1">
        <f t="array" ref="R3404">IF(AND(X3373:X3398="",A3375:A3398=""),"","・報酬・期末勤勉手当・交通費・合計額・都道府県/国の補助金額のいずれかに不備あり。")</f>
        <v>#REF!</v>
      </c>
      <c r="S3404" s="647"/>
      <c r="T3404" s="647"/>
      <c r="U3404" s="647"/>
      <c r="V3404" s="647"/>
      <c r="W3404" s="648"/>
    </row>
    <row r="3405" spans="1:30" s="7" customFormat="1" ht="17.45" customHeight="1" x14ac:dyDescent="0.15">
      <c r="A3405" s="320"/>
      <c r="B3405" s="624"/>
      <c r="C3405" s="335"/>
      <c r="D3405" s="336"/>
      <c r="E3405" s="336"/>
      <c r="F3405" s="337"/>
      <c r="G3405" s="374" t="s">
        <v>219</v>
      </c>
      <c r="H3405" s="388"/>
      <c r="I3405" s="388"/>
      <c r="J3405" s="388"/>
      <c r="K3405" s="388"/>
      <c r="L3405" s="388"/>
      <c r="M3405" s="388"/>
      <c r="N3405" s="388"/>
      <c r="O3405" s="388"/>
      <c r="P3405" s="388"/>
      <c r="Q3405" s="388"/>
      <c r="R3405" s="367" t="str">
        <f>IF(A3371="市町村名×","・【C列】市区町村名：未入力または不備あり。","")</f>
        <v>・【C列】市区町村名：未入力または不備あり。</v>
      </c>
      <c r="S3405" s="644"/>
      <c r="T3405" s="644"/>
      <c r="U3405" s="644"/>
      <c r="V3405" s="644"/>
      <c r="W3405" s="645"/>
    </row>
    <row r="3406" spans="1:30" s="7" customFormat="1" ht="17.45" customHeight="1" x14ac:dyDescent="0.15">
      <c r="A3406" s="320"/>
      <c r="B3406" s="624"/>
      <c r="C3406" s="338"/>
      <c r="D3406" s="339"/>
      <c r="E3406" s="339"/>
      <c r="F3406" s="340"/>
      <c r="G3406" s="364" t="e">
        <f>IF(#REF!="","",#REF!)</f>
        <v>#REF!</v>
      </c>
      <c r="H3406" s="365"/>
      <c r="I3406" s="365"/>
      <c r="J3406" s="366"/>
      <c r="K3406" s="366"/>
      <c r="L3406" s="366"/>
      <c r="M3406" s="366"/>
      <c r="N3406" s="366"/>
      <c r="O3406" s="366"/>
      <c r="P3406" s="366"/>
      <c r="Q3406" s="366"/>
      <c r="R3406" s="367" t="e">
        <f>IF(OR(AF3375=2,NOT(AND(V3373&gt;0.3*U3373,V3373&lt;0.4*U3373,V3373&gt;=W3373))),"・【V列】都道府県補助額：未入力または不備あり。","")</f>
        <v>#REF!</v>
      </c>
      <c r="S3406" s="644"/>
      <c r="T3406" s="644"/>
      <c r="U3406" s="644"/>
      <c r="V3406" s="644"/>
      <c r="W3406" s="645"/>
    </row>
    <row r="3407" spans="1:30" s="7" customFormat="1" ht="17.45" customHeight="1" x14ac:dyDescent="0.15">
      <c r="A3407" s="320"/>
      <c r="B3407" s="624"/>
      <c r="C3407" s="348" t="s">
        <v>241</v>
      </c>
      <c r="D3407" s="349"/>
      <c r="E3407" s="349"/>
      <c r="F3407" s="350"/>
      <c r="G3407" s="372" t="s">
        <v>221</v>
      </c>
      <c r="H3407" s="373"/>
      <c r="I3407" s="373"/>
      <c r="J3407" s="372" t="s">
        <v>222</v>
      </c>
      <c r="K3407" s="373"/>
      <c r="L3407" s="373"/>
      <c r="M3407" s="373"/>
      <c r="N3407" s="374" t="s">
        <v>223</v>
      </c>
      <c r="O3407" s="366"/>
      <c r="P3407" s="366"/>
      <c r="Q3407" s="366"/>
      <c r="R3407" s="341" t="e">
        <f>IF(AND(W3373&lt;=U3373/3,MOD(W3373,1000)=0,NOT(W3373=0),AG3375=1),"","・【W列】国庫補助希望額に不備あり。")</f>
        <v>#REF!</v>
      </c>
      <c r="S3407" s="649"/>
      <c r="T3407" s="649"/>
      <c r="U3407" s="649"/>
      <c r="V3407" s="649"/>
      <c r="W3407" s="650"/>
    </row>
    <row r="3408" spans="1:30" s="7" customFormat="1" ht="17.45" customHeight="1" x14ac:dyDescent="0.15">
      <c r="A3408" s="320"/>
      <c r="B3408" s="624"/>
      <c r="C3408" s="370"/>
      <c r="D3408" s="371"/>
      <c r="E3408" s="371"/>
      <c r="F3408" s="371"/>
      <c r="G3408" s="364" t="e">
        <f>IF(#REF!="","",#REF!)</f>
        <v>#REF!</v>
      </c>
      <c r="H3408" s="375"/>
      <c r="I3408" s="376"/>
      <c r="J3408" s="364" t="e">
        <f>IF(#REF!="","",#REF!)</f>
        <v>#REF!</v>
      </c>
      <c r="K3408" s="375"/>
      <c r="L3408" s="375"/>
      <c r="M3408" s="376"/>
      <c r="N3408" s="364" t="e">
        <f>IF(#REF!="","",#REF!)</f>
        <v>#REF!</v>
      </c>
      <c r="O3408" s="375"/>
      <c r="P3408" s="375"/>
      <c r="Q3408" s="375"/>
      <c r="R3408" s="651" t="e">
        <f>IF(AND(SUM(F3396:G3398)&lt;=D3373,SUM(R3396:R3398)&lt;=D3373),"","・報酬の「配置人数」には年間を通じた配置予定人数を記載してください。(※１)及び記入例参照")</f>
        <v>#REF!</v>
      </c>
      <c r="S3408" s="652"/>
      <c r="T3408" s="652"/>
      <c r="U3408" s="652"/>
      <c r="V3408" s="652"/>
      <c r="W3408" s="653"/>
      <c r="X3408" s="31" t="str">
        <f>IF(AND(O3408="○",T3408="○"),"①か②の",IF(AND(O3408="―",T3408="―"),"エラー",""))</f>
        <v/>
      </c>
    </row>
    <row r="3409" spans="1:33" s="7" customFormat="1" ht="17.45" customHeight="1" x14ac:dyDescent="0.15">
      <c r="A3409" s="320"/>
      <c r="B3409" s="624"/>
      <c r="C3409" s="348" t="s">
        <v>224</v>
      </c>
      <c r="D3409" s="349"/>
      <c r="E3409" s="349"/>
      <c r="F3409" s="350"/>
      <c r="G3409" s="354" t="s">
        <v>225</v>
      </c>
      <c r="H3409" s="354"/>
      <c r="I3409" s="354"/>
      <c r="J3409" s="355" t="s">
        <v>242</v>
      </c>
      <c r="K3409" s="356"/>
      <c r="L3409" s="356"/>
      <c r="M3409" s="356"/>
      <c r="N3409" s="356"/>
      <c r="O3409" s="356"/>
      <c r="P3409" s="356"/>
      <c r="Q3409" s="356"/>
      <c r="R3409" s="651" t="e">
        <f>IF(AND(OR(COUNTIF(J3410,"①*"),COUNTIF(J3410,"②*")),AND(E3399&lt;&gt;"",E3400&lt;&gt;"",G3404="○",G3406="○",G3408="○",J3408="○",N3408="○",G3410="○")),"","・【成果目標】・【成果指標】・【部活動指導員について】・【支給要件の確認】・【部活動指導員の指導状況】・【地域連携・地域移行に資する取組】のいずれかに未入力箇所あり。")</f>
        <v>#REF!</v>
      </c>
      <c r="S3409" s="546"/>
      <c r="T3409" s="546"/>
      <c r="U3409" s="546"/>
      <c r="V3409" s="546"/>
      <c r="W3409" s="547"/>
    </row>
    <row r="3410" spans="1:33" s="7" customFormat="1" ht="26.45" customHeight="1" thickBot="1" x14ac:dyDescent="0.2">
      <c r="A3410" s="320"/>
      <c r="B3410" s="625"/>
      <c r="C3410" s="351"/>
      <c r="D3410" s="352"/>
      <c r="E3410" s="352"/>
      <c r="F3410" s="353"/>
      <c r="G3410" s="363" t="e">
        <f>IF(#REF!="","",#REF!)</f>
        <v>#REF!</v>
      </c>
      <c r="H3410" s="363"/>
      <c r="I3410" s="363"/>
      <c r="J3410" s="657" t="e">
        <f>IF(#REF!="","",#REF!)</f>
        <v>#REF!</v>
      </c>
      <c r="K3410" s="658"/>
      <c r="L3410" s="658"/>
      <c r="M3410" s="658"/>
      <c r="N3410" s="658"/>
      <c r="O3410" s="658"/>
      <c r="P3410" s="658"/>
      <c r="Q3410" s="658"/>
      <c r="R3410" s="654"/>
      <c r="S3410" s="655"/>
      <c r="T3410" s="655"/>
      <c r="U3410" s="655"/>
      <c r="V3410" s="655"/>
      <c r="W3410" s="656"/>
      <c r="X3410" s="31" t="str">
        <f>IF(AND(O3410="○",T3410="○"),"①か②の",IF(AND(O3410="―",T3410="―"),"エラー",""))</f>
        <v/>
      </c>
    </row>
    <row r="3411" spans="1:33" s="7" customFormat="1" ht="26.45" customHeight="1" x14ac:dyDescent="0.15">
      <c r="A3411" s="24" t="str">
        <f>IF(OR(COUNTIF(C3413,"*区"),COUNTIF(C3413,"*市"),COUNTIF(C3413,"*町"),COUNTIF(C3413,"*村"),COUNTIF(C3413,"*組合")),"○","市町村名×")</f>
        <v>市町村名×</v>
      </c>
      <c r="B3411" s="490" t="s">
        <v>106</v>
      </c>
      <c r="C3411" s="659" t="s">
        <v>236</v>
      </c>
      <c r="D3411" s="661" t="s">
        <v>237</v>
      </c>
      <c r="E3411" s="409" t="s">
        <v>191</v>
      </c>
      <c r="F3411" s="410"/>
      <c r="G3411" s="410"/>
      <c r="H3411" s="410"/>
      <c r="I3411" s="410"/>
      <c r="J3411" s="410"/>
      <c r="K3411" s="410"/>
      <c r="L3411" s="410"/>
      <c r="M3411" s="410"/>
      <c r="N3411" s="410"/>
      <c r="O3411" s="410"/>
      <c r="P3411" s="410"/>
      <c r="Q3411" s="410"/>
      <c r="R3411" s="410"/>
      <c r="S3411" s="410"/>
      <c r="T3411" s="410"/>
      <c r="U3411" s="492" t="s">
        <v>192</v>
      </c>
      <c r="V3411" s="492" t="s">
        <v>238</v>
      </c>
      <c r="W3411" s="517" t="s">
        <v>193</v>
      </c>
      <c r="X3411" s="25" t="e">
        <f>IF(OR(AF3415=2,NOT(AND(V3413&gt;0.3*U3413,V3413&lt;0.4*U3413,V3413&gt;=W3413))),"※３参照：【Ｕ列】都道府県補助額を確認してください","")</f>
        <v>#REF!</v>
      </c>
      <c r="Y3411" s="26"/>
    </row>
    <row r="3412" spans="1:33" s="7" customFormat="1" ht="21.6" customHeight="1" thickBot="1" x14ac:dyDescent="0.2">
      <c r="A3412" s="24" t="str">
        <f>IF(B3413="都道府県確認欄","No.不備","")</f>
        <v/>
      </c>
      <c r="B3412" s="491"/>
      <c r="C3412" s="660"/>
      <c r="D3412" s="662"/>
      <c r="E3412" s="411"/>
      <c r="F3412" s="412"/>
      <c r="G3412" s="412"/>
      <c r="H3412" s="412"/>
      <c r="I3412" s="412"/>
      <c r="J3412" s="412"/>
      <c r="K3412" s="412"/>
      <c r="L3412" s="412"/>
      <c r="M3412" s="412"/>
      <c r="N3412" s="412"/>
      <c r="O3412" s="412"/>
      <c r="P3412" s="412"/>
      <c r="Q3412" s="412"/>
      <c r="R3412" s="412"/>
      <c r="S3412" s="412"/>
      <c r="T3412" s="412"/>
      <c r="U3412" s="493"/>
      <c r="V3412" s="493"/>
      <c r="W3412" s="518"/>
      <c r="X3412" s="25" t="e">
        <f>IF(AND(W3413&lt;=U3413/3,MOD(W3413,1000)=0,NOT(W3413=0),AG3415=1),"","※３参照：【Ｖ列】国庫補助希望額を確認してください。")</f>
        <v>#REF!</v>
      </c>
      <c r="Y3412" s="26"/>
    </row>
    <row r="3413" spans="1:33" s="7" customFormat="1" ht="24" customHeight="1" x14ac:dyDescent="0.15">
      <c r="A3413" s="14"/>
      <c r="B3413" s="622" t="str">
        <f>IFERROR(IF(OR(COUNTIF(C3413,"*区"),COUNTIF(C3413,"*市"),COUNTIF(C3413,"*町"),COUNTIF(C3413,"*村"),COUNTIF(C3413,"*組合")),B3373+1,"－"),"都道府県確認欄")</f>
        <v>－</v>
      </c>
      <c r="C3413" s="626" t="e">
        <f>#REF!</f>
        <v>#REF!</v>
      </c>
      <c r="D3413" s="629" t="e">
        <f>SUM($F3415:$F3434)</f>
        <v>#REF!</v>
      </c>
      <c r="E3413" s="523" t="s">
        <v>194</v>
      </c>
      <c r="F3413" s="524" t="s">
        <v>195</v>
      </c>
      <c r="G3413" s="526" t="s">
        <v>196</v>
      </c>
      <c r="H3413" s="528" t="s">
        <v>197</v>
      </c>
      <c r="I3413" s="423" t="s">
        <v>198</v>
      </c>
      <c r="J3413" s="424"/>
      <c r="K3413" s="425"/>
      <c r="L3413" s="429" t="s">
        <v>100</v>
      </c>
      <c r="M3413" s="430"/>
      <c r="N3413" s="430"/>
      <c r="O3413" s="430"/>
      <c r="P3413" s="430"/>
      <c r="Q3413" s="430"/>
      <c r="R3413" s="430"/>
      <c r="S3413" s="431"/>
      <c r="T3413" s="413" t="s">
        <v>199</v>
      </c>
      <c r="U3413" s="415" t="e">
        <f>SUM($T3415,$O3436,$T3436)</f>
        <v>#REF!</v>
      </c>
      <c r="V3413" s="665" t="e">
        <f>#REF!</f>
        <v>#REF!</v>
      </c>
      <c r="W3413" s="667" t="e">
        <f>#REF!</f>
        <v>#REF!</v>
      </c>
      <c r="X3413" s="23" t="e">
        <f>IF(AND(AD3415=1,AE3415=1,AF3415=1,AG3415=1),"","入力不備あり")</f>
        <v>#REF!</v>
      </c>
      <c r="Y3413" s="26"/>
    </row>
    <row r="3414" spans="1:33" s="7" customFormat="1" ht="12.6" customHeight="1" thickBot="1" x14ac:dyDescent="0.2">
      <c r="A3414" s="14"/>
      <c r="B3414" s="623"/>
      <c r="C3414" s="627"/>
      <c r="D3414" s="630"/>
      <c r="E3414" s="523"/>
      <c r="F3414" s="525"/>
      <c r="G3414" s="527"/>
      <c r="H3414" s="529"/>
      <c r="I3414" s="426"/>
      <c r="J3414" s="427"/>
      <c r="K3414" s="428"/>
      <c r="L3414" s="432"/>
      <c r="M3414" s="432"/>
      <c r="N3414" s="432"/>
      <c r="O3414" s="432"/>
      <c r="P3414" s="432"/>
      <c r="Q3414" s="432"/>
      <c r="R3414" s="432"/>
      <c r="S3414" s="433"/>
      <c r="T3414" s="414"/>
      <c r="U3414" s="416"/>
      <c r="V3414" s="666"/>
      <c r="W3414" s="565"/>
      <c r="X3414" s="26"/>
      <c r="Y3414" s="7" t="s">
        <v>180</v>
      </c>
      <c r="Z3414" s="7" t="s">
        <v>200</v>
      </c>
      <c r="AA3414" s="7" t="s">
        <v>201</v>
      </c>
      <c r="AB3414" s="7" t="s">
        <v>202</v>
      </c>
      <c r="AD3414" s="7" t="s">
        <v>203</v>
      </c>
      <c r="AE3414" s="7" t="s">
        <v>107</v>
      </c>
      <c r="AF3414" s="7" t="s">
        <v>239</v>
      </c>
      <c r="AG3414" s="7" t="s">
        <v>204</v>
      </c>
    </row>
    <row r="3415" spans="1:33" s="7" customFormat="1" ht="17.45" customHeight="1" x14ac:dyDescent="0.15">
      <c r="A3415" s="27" t="e">
        <f>IF(AND(F3415&lt;&gt;"",G3415&lt;&gt;"",H3415&lt;&gt;"",I3415&lt;&gt;""),"","入力不備あり")</f>
        <v>#REF!</v>
      </c>
      <c r="B3415" s="623"/>
      <c r="C3415" s="628"/>
      <c r="D3415" s="631"/>
      <c r="E3415" s="523"/>
      <c r="F3415" s="47" t="e">
        <f>IF(#REF!="","",#REF!)</f>
        <v>#REF!</v>
      </c>
      <c r="G3415" s="49" t="e">
        <f>IF(#REF!="","",#REF!)</f>
        <v>#REF!</v>
      </c>
      <c r="H3415" s="54" t="e">
        <f>IF(#REF!="","",#REF!)</f>
        <v>#REF!</v>
      </c>
      <c r="I3415" s="385" t="str">
        <f>IFERROR(INT(G3415*H3415),"")</f>
        <v/>
      </c>
      <c r="J3415" s="386"/>
      <c r="K3415" s="387"/>
      <c r="L3415" s="613" t="e">
        <f>IF(#REF!="","",#REF!)</f>
        <v>#REF!</v>
      </c>
      <c r="M3415" s="613"/>
      <c r="N3415" s="613"/>
      <c r="O3415" s="613"/>
      <c r="P3415" s="613"/>
      <c r="Q3415" s="613"/>
      <c r="R3415" s="613"/>
      <c r="S3415" s="614"/>
      <c r="T3415" s="567">
        <f>SUM($I3415:$K3434)</f>
        <v>0</v>
      </c>
      <c r="U3415" s="416"/>
      <c r="V3415" s="666"/>
      <c r="W3415" s="565"/>
      <c r="X3415" s="23" t="e">
        <f>IF(AND(Y3415=1,Z3415=1,AA3415=1,AB3415=1,AD3415=1,AE3415=1,AF3415=1,AG3415=1),"","入力不備あり")</f>
        <v>#REF!</v>
      </c>
      <c r="Y3415" s="7">
        <f>IFERROR(IF(F3415="",2,IF(AND(F3415&gt;=1,(MOD(F3415,1)=0)),1,IF(AND(F3415=0,L3415&lt;&gt;""),1,2))),2)</f>
        <v>2</v>
      </c>
      <c r="Z3415" s="7" t="e">
        <f>IF(G3415="",2,IF(G3415&lt;=1600,1,2))</f>
        <v>#REF!</v>
      </c>
      <c r="AA3415" s="7" t="e">
        <f>IF(H3415="",2,IF(H3415&gt;=0,1,2))</f>
        <v>#REF!</v>
      </c>
      <c r="AB3415" s="7" t="e">
        <f>IF(I3415=#REF!,1,2)</f>
        <v>#REF!</v>
      </c>
      <c r="AD3415" s="7" t="e">
        <f>IF(T3415=#REF!,1,2)</f>
        <v>#REF!</v>
      </c>
      <c r="AE3415" s="7" t="e">
        <f>IF(U3413=#REF!,1,2)</f>
        <v>#REF!</v>
      </c>
      <c r="AF3415" s="7" t="e">
        <f>IF(V3413=0,2,IF(#REF!="",2,IF(V3413=#REF!,1,2)))</f>
        <v>#REF!</v>
      </c>
      <c r="AG3415" s="7" t="e">
        <f>IF(W3413=0,2,IF(W3413=#REF!,1,2))</f>
        <v>#REF!</v>
      </c>
    </row>
    <row r="3416" spans="1:33" s="7" customFormat="1" ht="17.45" customHeight="1" x14ac:dyDescent="0.15">
      <c r="A3416" s="27" t="e">
        <f>IF(AND(F3416="",G3416="",H3416="",I3416="",L3416=""),"",IF(AND(F3416&lt;&gt;"",G3416&lt;&gt;"",H3416&lt;&gt;"",I3416&lt;&gt;""),"","入力不備あり"))</f>
        <v>#REF!</v>
      </c>
      <c r="B3416" s="623"/>
      <c r="C3416" s="628"/>
      <c r="D3416" s="631"/>
      <c r="E3416" s="523"/>
      <c r="F3416" s="47" t="e">
        <f>IF(#REF!="","",#REF!)</f>
        <v>#REF!</v>
      </c>
      <c r="G3416" s="49" t="e">
        <f>IF(#REF!="","",#REF!)</f>
        <v>#REF!</v>
      </c>
      <c r="H3416" s="54" t="e">
        <f>IF(#REF!="","",#REF!)</f>
        <v>#REF!</v>
      </c>
      <c r="I3416" s="385" t="str">
        <f>IFERROR(INT(G3416*H3416),"")</f>
        <v/>
      </c>
      <c r="J3416" s="386"/>
      <c r="K3416" s="387"/>
      <c r="L3416" s="613" t="e">
        <f>IF(#REF!="","",#REF!)</f>
        <v>#REF!</v>
      </c>
      <c r="M3416" s="613"/>
      <c r="N3416" s="613"/>
      <c r="O3416" s="613"/>
      <c r="P3416" s="613"/>
      <c r="Q3416" s="613"/>
      <c r="R3416" s="613"/>
      <c r="S3416" s="614"/>
      <c r="T3416" s="567"/>
      <c r="U3416" s="416"/>
      <c r="V3416" s="666"/>
      <c r="W3416" s="565"/>
      <c r="X3416" s="23" t="e">
        <f>IF(AND(Y3416=3,Z3416=3,AA3416=3),"",IF(AND(Y3416=1,Z3416=1,AA3416=1,AB3416=1),"","入力不備あり"))</f>
        <v>#REF!</v>
      </c>
      <c r="Y3416" s="7">
        <f>IFERROR(IF(F3416="",3,IF(AND(F3416&gt;=1,(MOD(F3416,1)=0)),1,IF(AND(F3416=0,L3416&lt;&gt;""),1,2))),2)</f>
        <v>2</v>
      </c>
      <c r="Z3416" s="7" t="e">
        <f>IF(G3416="",3,IF(G3416&lt;=1600,1,2))</f>
        <v>#REF!</v>
      </c>
      <c r="AA3416" s="7" t="e">
        <f>IF(H3416="",3,IF(H3416&gt;=0,1,2))</f>
        <v>#REF!</v>
      </c>
      <c r="AB3416" s="7" t="e">
        <f>IF(I3416=#REF!,1,2)</f>
        <v>#REF!</v>
      </c>
    </row>
    <row r="3417" spans="1:33" s="7" customFormat="1" ht="17.45" customHeight="1" x14ac:dyDescent="0.15">
      <c r="A3417" s="27" t="e">
        <f>IF(AND(F3417="",G3417="",H3417="",I3417="",L3417=""),"",IF(AND(F3417&lt;&gt;"",G3417&lt;&gt;"",H3417&lt;&gt;"",I3417&lt;&gt;""),"","入力不備あり"))</f>
        <v>#REF!</v>
      </c>
      <c r="B3417" s="623"/>
      <c r="C3417" s="628"/>
      <c r="D3417" s="631"/>
      <c r="E3417" s="523"/>
      <c r="F3417" s="47" t="e">
        <f>IF(#REF!="","",#REF!)</f>
        <v>#REF!</v>
      </c>
      <c r="G3417" s="49" t="e">
        <f>IF(#REF!="","",#REF!)</f>
        <v>#REF!</v>
      </c>
      <c r="H3417" s="54" t="e">
        <f>IF(#REF!="","",#REF!)</f>
        <v>#REF!</v>
      </c>
      <c r="I3417" s="385" t="str">
        <f t="shared" ref="I3417:I3434" si="596">IFERROR(INT(G3417*H3417),"")</f>
        <v/>
      </c>
      <c r="J3417" s="386"/>
      <c r="K3417" s="387"/>
      <c r="L3417" s="613" t="e">
        <f>IF(#REF!="","",#REF!)</f>
        <v>#REF!</v>
      </c>
      <c r="M3417" s="613"/>
      <c r="N3417" s="613"/>
      <c r="O3417" s="613"/>
      <c r="P3417" s="613"/>
      <c r="Q3417" s="613"/>
      <c r="R3417" s="613"/>
      <c r="S3417" s="614"/>
      <c r="T3417" s="567"/>
      <c r="U3417" s="416"/>
      <c r="V3417" s="666"/>
      <c r="W3417" s="565"/>
      <c r="X3417" s="23" t="e">
        <f t="shared" ref="X3417:X3434" si="597">IF(AND(Y3417=3,Z3417=3,AA3417=3),"",IF(AND(Y3417=1,Z3417=1,AA3417=1,AB3417=1),"","入力不備あり"))</f>
        <v>#REF!</v>
      </c>
      <c r="Y3417" s="7">
        <f t="shared" ref="Y3417:Y3434" si="598">IFERROR(IF(F3417="",3,IF(AND(F3417&gt;=1,(MOD(F3417,1)=0)),1,IF(AND(F3417=0,L3417&lt;&gt;""),1,2))),2)</f>
        <v>2</v>
      </c>
      <c r="Z3417" s="7" t="e">
        <f t="shared" ref="Z3417:Z3434" si="599">IF(G3417="",3,IF(G3417&lt;=1600,1,2))</f>
        <v>#REF!</v>
      </c>
      <c r="AA3417" s="7" t="e">
        <f t="shared" ref="AA3417:AA3434" si="600">IF(H3417="",3,IF(H3417&gt;=0,1,2))</f>
        <v>#REF!</v>
      </c>
      <c r="AB3417" s="7" t="e">
        <f>IF(I3417=#REF!,1,2)</f>
        <v>#REF!</v>
      </c>
    </row>
    <row r="3418" spans="1:33" s="7" customFormat="1" ht="17.45" customHeight="1" x14ac:dyDescent="0.15">
      <c r="A3418" s="27" t="e">
        <f t="shared" ref="A3418:A3434" si="601">IF(AND(F3418="",G3418="",H3418="",I3418="",L3418=""),"",IF(AND(F3418&lt;&gt;"",G3418&lt;&gt;"",H3418&lt;&gt;"",I3418&lt;&gt;""),"","入力不備あり"))</f>
        <v>#REF!</v>
      </c>
      <c r="B3418" s="623"/>
      <c r="C3418" s="628"/>
      <c r="D3418" s="631"/>
      <c r="E3418" s="523"/>
      <c r="F3418" s="47" t="e">
        <f>IF(#REF!="","",#REF!)</f>
        <v>#REF!</v>
      </c>
      <c r="G3418" s="49" t="e">
        <f>IF(#REF!="","",#REF!)</f>
        <v>#REF!</v>
      </c>
      <c r="H3418" s="54" t="e">
        <f>IF(#REF!="","",#REF!)</f>
        <v>#REF!</v>
      </c>
      <c r="I3418" s="385" t="str">
        <f t="shared" si="596"/>
        <v/>
      </c>
      <c r="J3418" s="386"/>
      <c r="K3418" s="387"/>
      <c r="L3418" s="613" t="e">
        <f>IF(#REF!="","",#REF!)</f>
        <v>#REF!</v>
      </c>
      <c r="M3418" s="613"/>
      <c r="N3418" s="613"/>
      <c r="O3418" s="613"/>
      <c r="P3418" s="613"/>
      <c r="Q3418" s="613"/>
      <c r="R3418" s="613"/>
      <c r="S3418" s="614"/>
      <c r="T3418" s="567"/>
      <c r="U3418" s="416"/>
      <c r="V3418" s="666"/>
      <c r="W3418" s="565"/>
      <c r="X3418" s="23" t="e">
        <f t="shared" si="597"/>
        <v>#REF!</v>
      </c>
      <c r="Y3418" s="7">
        <f t="shared" si="598"/>
        <v>2</v>
      </c>
      <c r="Z3418" s="7" t="e">
        <f t="shared" si="599"/>
        <v>#REF!</v>
      </c>
      <c r="AA3418" s="7" t="e">
        <f t="shared" si="600"/>
        <v>#REF!</v>
      </c>
      <c r="AB3418" s="7" t="e">
        <f>IF(I3418=#REF!,1,2)</f>
        <v>#REF!</v>
      </c>
    </row>
    <row r="3419" spans="1:33" s="7" customFormat="1" ht="17.45" customHeight="1" x14ac:dyDescent="0.15">
      <c r="A3419" s="27" t="e">
        <f t="shared" si="601"/>
        <v>#REF!</v>
      </c>
      <c r="B3419" s="623"/>
      <c r="C3419" s="628"/>
      <c r="D3419" s="631"/>
      <c r="E3419" s="523"/>
      <c r="F3419" s="47" t="e">
        <f>IF(#REF!="","",#REF!)</f>
        <v>#REF!</v>
      </c>
      <c r="G3419" s="49" t="e">
        <f>IF(#REF!="","",#REF!)</f>
        <v>#REF!</v>
      </c>
      <c r="H3419" s="54" t="e">
        <f>IF(#REF!="","",#REF!)</f>
        <v>#REF!</v>
      </c>
      <c r="I3419" s="385" t="str">
        <f t="shared" si="596"/>
        <v/>
      </c>
      <c r="J3419" s="386"/>
      <c r="K3419" s="387"/>
      <c r="L3419" s="613" t="e">
        <f>IF(#REF!="","",#REF!)</f>
        <v>#REF!</v>
      </c>
      <c r="M3419" s="613"/>
      <c r="N3419" s="613"/>
      <c r="O3419" s="613"/>
      <c r="P3419" s="613"/>
      <c r="Q3419" s="613"/>
      <c r="R3419" s="613"/>
      <c r="S3419" s="614"/>
      <c r="T3419" s="567"/>
      <c r="U3419" s="416"/>
      <c r="V3419" s="666"/>
      <c r="W3419" s="565"/>
      <c r="X3419" s="23" t="e">
        <f t="shared" si="597"/>
        <v>#REF!</v>
      </c>
      <c r="Y3419" s="7">
        <f t="shared" si="598"/>
        <v>2</v>
      </c>
      <c r="Z3419" s="7" t="e">
        <f t="shared" si="599"/>
        <v>#REF!</v>
      </c>
      <c r="AA3419" s="7" t="e">
        <f t="shared" si="600"/>
        <v>#REF!</v>
      </c>
      <c r="AB3419" s="7" t="e">
        <f>IF(I3419=#REF!,1,2)</f>
        <v>#REF!</v>
      </c>
    </row>
    <row r="3420" spans="1:33" s="7" customFormat="1" ht="17.45" customHeight="1" x14ac:dyDescent="0.15">
      <c r="A3420" s="27" t="e">
        <f t="shared" si="601"/>
        <v>#REF!</v>
      </c>
      <c r="B3420" s="623"/>
      <c r="C3420" s="628"/>
      <c r="D3420" s="631"/>
      <c r="E3420" s="523"/>
      <c r="F3420" s="47" t="e">
        <f>IF(#REF!="","",#REF!)</f>
        <v>#REF!</v>
      </c>
      <c r="G3420" s="49" t="e">
        <f>IF(#REF!="","",#REF!)</f>
        <v>#REF!</v>
      </c>
      <c r="H3420" s="54" t="e">
        <f>IF(#REF!="","",#REF!)</f>
        <v>#REF!</v>
      </c>
      <c r="I3420" s="385" t="str">
        <f t="shared" si="596"/>
        <v/>
      </c>
      <c r="J3420" s="386"/>
      <c r="K3420" s="387"/>
      <c r="L3420" s="613" t="e">
        <f>IF(#REF!="","",#REF!)</f>
        <v>#REF!</v>
      </c>
      <c r="M3420" s="613"/>
      <c r="N3420" s="613"/>
      <c r="O3420" s="613"/>
      <c r="P3420" s="613"/>
      <c r="Q3420" s="613"/>
      <c r="R3420" s="613"/>
      <c r="S3420" s="614"/>
      <c r="T3420" s="567"/>
      <c r="U3420" s="416"/>
      <c r="V3420" s="666"/>
      <c r="W3420" s="565"/>
      <c r="X3420" s="23" t="e">
        <f t="shared" si="597"/>
        <v>#REF!</v>
      </c>
      <c r="Y3420" s="7">
        <f t="shared" si="598"/>
        <v>2</v>
      </c>
      <c r="Z3420" s="7" t="e">
        <f t="shared" si="599"/>
        <v>#REF!</v>
      </c>
      <c r="AA3420" s="7" t="e">
        <f t="shared" si="600"/>
        <v>#REF!</v>
      </c>
      <c r="AB3420" s="7" t="e">
        <f>IF(I3420=#REF!,1,2)</f>
        <v>#REF!</v>
      </c>
    </row>
    <row r="3421" spans="1:33" s="7" customFormat="1" ht="17.45" customHeight="1" x14ac:dyDescent="0.15">
      <c r="A3421" s="27" t="e">
        <f t="shared" si="601"/>
        <v>#REF!</v>
      </c>
      <c r="B3421" s="623"/>
      <c r="C3421" s="628"/>
      <c r="D3421" s="631"/>
      <c r="E3421" s="523"/>
      <c r="F3421" s="47" t="e">
        <f>IF(#REF!="","",#REF!)</f>
        <v>#REF!</v>
      </c>
      <c r="G3421" s="49" t="e">
        <f>IF(#REF!="","",#REF!)</f>
        <v>#REF!</v>
      </c>
      <c r="H3421" s="54" t="e">
        <f>IF(#REF!="","",#REF!)</f>
        <v>#REF!</v>
      </c>
      <c r="I3421" s="385" t="str">
        <f t="shared" si="596"/>
        <v/>
      </c>
      <c r="J3421" s="386"/>
      <c r="K3421" s="387"/>
      <c r="L3421" s="613" t="e">
        <f>IF(#REF!="","",#REF!)</f>
        <v>#REF!</v>
      </c>
      <c r="M3421" s="613"/>
      <c r="N3421" s="613"/>
      <c r="O3421" s="613"/>
      <c r="P3421" s="613"/>
      <c r="Q3421" s="613"/>
      <c r="R3421" s="613"/>
      <c r="S3421" s="614"/>
      <c r="T3421" s="567"/>
      <c r="U3421" s="416"/>
      <c r="V3421" s="666"/>
      <c r="W3421" s="565"/>
      <c r="X3421" s="23" t="e">
        <f t="shared" si="597"/>
        <v>#REF!</v>
      </c>
      <c r="Y3421" s="7">
        <f t="shared" si="598"/>
        <v>2</v>
      </c>
      <c r="Z3421" s="7" t="e">
        <f t="shared" si="599"/>
        <v>#REF!</v>
      </c>
      <c r="AA3421" s="7" t="e">
        <f t="shared" si="600"/>
        <v>#REF!</v>
      </c>
      <c r="AB3421" s="7" t="e">
        <f>IF(I3421=#REF!,1,2)</f>
        <v>#REF!</v>
      </c>
    </row>
    <row r="3422" spans="1:33" s="7" customFormat="1" ht="17.45" customHeight="1" x14ac:dyDescent="0.15">
      <c r="A3422" s="27" t="e">
        <f t="shared" si="601"/>
        <v>#REF!</v>
      </c>
      <c r="B3422" s="623"/>
      <c r="C3422" s="628"/>
      <c r="D3422" s="631"/>
      <c r="E3422" s="523"/>
      <c r="F3422" s="47" t="e">
        <f>IF(#REF!="","",#REF!)</f>
        <v>#REF!</v>
      </c>
      <c r="G3422" s="49" t="e">
        <f>IF(#REF!="","",#REF!)</f>
        <v>#REF!</v>
      </c>
      <c r="H3422" s="54" t="e">
        <f>IF(#REF!="","",#REF!)</f>
        <v>#REF!</v>
      </c>
      <c r="I3422" s="385" t="str">
        <f t="shared" si="596"/>
        <v/>
      </c>
      <c r="J3422" s="386"/>
      <c r="K3422" s="387"/>
      <c r="L3422" s="613" t="e">
        <f>IF(#REF!="","",#REF!)</f>
        <v>#REF!</v>
      </c>
      <c r="M3422" s="613"/>
      <c r="N3422" s="613"/>
      <c r="O3422" s="613"/>
      <c r="P3422" s="613"/>
      <c r="Q3422" s="613"/>
      <c r="R3422" s="613"/>
      <c r="S3422" s="614"/>
      <c r="T3422" s="567"/>
      <c r="U3422" s="416"/>
      <c r="V3422" s="666"/>
      <c r="W3422" s="565"/>
      <c r="X3422" s="23" t="e">
        <f t="shared" si="597"/>
        <v>#REF!</v>
      </c>
      <c r="Y3422" s="7">
        <f t="shared" si="598"/>
        <v>2</v>
      </c>
      <c r="Z3422" s="7" t="e">
        <f t="shared" si="599"/>
        <v>#REF!</v>
      </c>
      <c r="AA3422" s="7" t="e">
        <f t="shared" si="600"/>
        <v>#REF!</v>
      </c>
      <c r="AB3422" s="7" t="e">
        <f>IF(I3422=#REF!,1,2)</f>
        <v>#REF!</v>
      </c>
    </row>
    <row r="3423" spans="1:33" s="7" customFormat="1" ht="17.45" customHeight="1" x14ac:dyDescent="0.15">
      <c r="A3423" s="27" t="e">
        <f t="shared" si="601"/>
        <v>#REF!</v>
      </c>
      <c r="B3423" s="623"/>
      <c r="C3423" s="628"/>
      <c r="D3423" s="631"/>
      <c r="E3423" s="523"/>
      <c r="F3423" s="47" t="e">
        <f>IF(#REF!="","",#REF!)</f>
        <v>#REF!</v>
      </c>
      <c r="G3423" s="49" t="e">
        <f>IF(#REF!="","",#REF!)</f>
        <v>#REF!</v>
      </c>
      <c r="H3423" s="54" t="e">
        <f>IF(#REF!="","",#REF!)</f>
        <v>#REF!</v>
      </c>
      <c r="I3423" s="385" t="str">
        <f t="shared" si="596"/>
        <v/>
      </c>
      <c r="J3423" s="386"/>
      <c r="K3423" s="387"/>
      <c r="L3423" s="613" t="e">
        <f>IF(#REF!="","",#REF!)</f>
        <v>#REF!</v>
      </c>
      <c r="M3423" s="613"/>
      <c r="N3423" s="613"/>
      <c r="O3423" s="613"/>
      <c r="P3423" s="613"/>
      <c r="Q3423" s="613"/>
      <c r="R3423" s="613"/>
      <c r="S3423" s="614"/>
      <c r="T3423" s="567"/>
      <c r="U3423" s="416"/>
      <c r="V3423" s="666"/>
      <c r="W3423" s="565"/>
      <c r="X3423" s="23" t="e">
        <f t="shared" si="597"/>
        <v>#REF!</v>
      </c>
      <c r="Y3423" s="7">
        <f t="shared" si="598"/>
        <v>2</v>
      </c>
      <c r="Z3423" s="7" t="e">
        <f t="shared" si="599"/>
        <v>#REF!</v>
      </c>
      <c r="AA3423" s="7" t="e">
        <f t="shared" si="600"/>
        <v>#REF!</v>
      </c>
      <c r="AB3423" s="7" t="e">
        <f>IF(I3423=#REF!,1,2)</f>
        <v>#REF!</v>
      </c>
    </row>
    <row r="3424" spans="1:33" s="7" customFormat="1" ht="17.45" customHeight="1" x14ac:dyDescent="0.15">
      <c r="A3424" s="27" t="e">
        <f t="shared" si="601"/>
        <v>#REF!</v>
      </c>
      <c r="B3424" s="623"/>
      <c r="C3424" s="628"/>
      <c r="D3424" s="631"/>
      <c r="E3424" s="523"/>
      <c r="F3424" s="47" t="e">
        <f>IF(#REF!="","",#REF!)</f>
        <v>#REF!</v>
      </c>
      <c r="G3424" s="49" t="e">
        <f>IF(#REF!="","",#REF!)</f>
        <v>#REF!</v>
      </c>
      <c r="H3424" s="54" t="e">
        <f>IF(#REF!="","",#REF!)</f>
        <v>#REF!</v>
      </c>
      <c r="I3424" s="385" t="str">
        <f t="shared" si="596"/>
        <v/>
      </c>
      <c r="J3424" s="386"/>
      <c r="K3424" s="387"/>
      <c r="L3424" s="613" t="e">
        <f>IF(#REF!="","",#REF!)</f>
        <v>#REF!</v>
      </c>
      <c r="M3424" s="613"/>
      <c r="N3424" s="613"/>
      <c r="O3424" s="613"/>
      <c r="P3424" s="613"/>
      <c r="Q3424" s="613"/>
      <c r="R3424" s="613"/>
      <c r="S3424" s="614"/>
      <c r="T3424" s="567"/>
      <c r="U3424" s="416"/>
      <c r="V3424" s="666"/>
      <c r="W3424" s="565"/>
      <c r="X3424" s="23" t="e">
        <f t="shared" si="597"/>
        <v>#REF!</v>
      </c>
      <c r="Y3424" s="7">
        <f t="shared" si="598"/>
        <v>2</v>
      </c>
      <c r="Z3424" s="7" t="e">
        <f t="shared" si="599"/>
        <v>#REF!</v>
      </c>
      <c r="AA3424" s="7" t="e">
        <f t="shared" si="600"/>
        <v>#REF!</v>
      </c>
      <c r="AB3424" s="7" t="e">
        <f>IF(I3424=#REF!,1,2)</f>
        <v>#REF!</v>
      </c>
    </row>
    <row r="3425" spans="1:30" s="7" customFormat="1" ht="17.45" customHeight="1" x14ac:dyDescent="0.15">
      <c r="A3425" s="27" t="e">
        <f t="shared" si="601"/>
        <v>#REF!</v>
      </c>
      <c r="B3425" s="623"/>
      <c r="C3425" s="628"/>
      <c r="D3425" s="631"/>
      <c r="E3425" s="523"/>
      <c r="F3425" s="47" t="e">
        <f>IF(#REF!="","",#REF!)</f>
        <v>#REF!</v>
      </c>
      <c r="G3425" s="49" t="e">
        <f>IF(#REF!="","",#REF!)</f>
        <v>#REF!</v>
      </c>
      <c r="H3425" s="54" t="e">
        <f>IF(#REF!="","",#REF!)</f>
        <v>#REF!</v>
      </c>
      <c r="I3425" s="385" t="str">
        <f t="shared" si="596"/>
        <v/>
      </c>
      <c r="J3425" s="386"/>
      <c r="K3425" s="387"/>
      <c r="L3425" s="613" t="e">
        <f>IF(#REF!="","",#REF!)</f>
        <v>#REF!</v>
      </c>
      <c r="M3425" s="613"/>
      <c r="N3425" s="613"/>
      <c r="O3425" s="613"/>
      <c r="P3425" s="613"/>
      <c r="Q3425" s="613"/>
      <c r="R3425" s="613"/>
      <c r="S3425" s="614"/>
      <c r="T3425" s="567"/>
      <c r="U3425" s="416"/>
      <c r="V3425" s="666"/>
      <c r="W3425" s="565"/>
      <c r="X3425" s="23" t="e">
        <f t="shared" si="597"/>
        <v>#REF!</v>
      </c>
      <c r="Y3425" s="7">
        <f t="shared" si="598"/>
        <v>2</v>
      </c>
      <c r="Z3425" s="7" t="e">
        <f t="shared" si="599"/>
        <v>#REF!</v>
      </c>
      <c r="AA3425" s="7" t="e">
        <f t="shared" si="600"/>
        <v>#REF!</v>
      </c>
      <c r="AB3425" s="7" t="e">
        <f>IF(I3425=#REF!,1,2)</f>
        <v>#REF!</v>
      </c>
    </row>
    <row r="3426" spans="1:30" s="7" customFormat="1" ht="17.45" customHeight="1" x14ac:dyDescent="0.15">
      <c r="A3426" s="27" t="e">
        <f t="shared" si="601"/>
        <v>#REF!</v>
      </c>
      <c r="B3426" s="623"/>
      <c r="C3426" s="628"/>
      <c r="D3426" s="631"/>
      <c r="E3426" s="523"/>
      <c r="F3426" s="47" t="e">
        <f>IF(#REF!="","",#REF!)</f>
        <v>#REF!</v>
      </c>
      <c r="G3426" s="49" t="e">
        <f>IF(#REF!="","",#REF!)</f>
        <v>#REF!</v>
      </c>
      <c r="H3426" s="54" t="e">
        <f>IF(#REF!="","",#REF!)</f>
        <v>#REF!</v>
      </c>
      <c r="I3426" s="385" t="str">
        <f t="shared" si="596"/>
        <v/>
      </c>
      <c r="J3426" s="386"/>
      <c r="K3426" s="387"/>
      <c r="L3426" s="613" t="e">
        <f>IF(#REF!="","",#REF!)</f>
        <v>#REF!</v>
      </c>
      <c r="M3426" s="613"/>
      <c r="N3426" s="613"/>
      <c r="O3426" s="613"/>
      <c r="P3426" s="613"/>
      <c r="Q3426" s="613"/>
      <c r="R3426" s="613"/>
      <c r="S3426" s="614"/>
      <c r="T3426" s="567"/>
      <c r="U3426" s="416"/>
      <c r="V3426" s="666"/>
      <c r="W3426" s="565"/>
      <c r="X3426" s="23" t="e">
        <f t="shared" si="597"/>
        <v>#REF!</v>
      </c>
      <c r="Y3426" s="7">
        <f t="shared" si="598"/>
        <v>2</v>
      </c>
      <c r="Z3426" s="7" t="e">
        <f t="shared" si="599"/>
        <v>#REF!</v>
      </c>
      <c r="AA3426" s="7" t="e">
        <f t="shared" si="600"/>
        <v>#REF!</v>
      </c>
      <c r="AB3426" s="7" t="e">
        <f>IF(I3426=#REF!,1,2)</f>
        <v>#REF!</v>
      </c>
    </row>
    <row r="3427" spans="1:30" s="7" customFormat="1" ht="17.45" customHeight="1" x14ac:dyDescent="0.15">
      <c r="A3427" s="27" t="e">
        <f t="shared" si="601"/>
        <v>#REF!</v>
      </c>
      <c r="B3427" s="623"/>
      <c r="C3427" s="628"/>
      <c r="D3427" s="631"/>
      <c r="E3427" s="523"/>
      <c r="F3427" s="47" t="e">
        <f>IF(#REF!="","",#REF!)</f>
        <v>#REF!</v>
      </c>
      <c r="G3427" s="49" t="e">
        <f>IF(#REF!="","",#REF!)</f>
        <v>#REF!</v>
      </c>
      <c r="H3427" s="54" t="e">
        <f>IF(#REF!="","",#REF!)</f>
        <v>#REF!</v>
      </c>
      <c r="I3427" s="385" t="str">
        <f t="shared" si="596"/>
        <v/>
      </c>
      <c r="J3427" s="386"/>
      <c r="K3427" s="387"/>
      <c r="L3427" s="613" t="e">
        <f>IF(#REF!="","",#REF!)</f>
        <v>#REF!</v>
      </c>
      <c r="M3427" s="613"/>
      <c r="N3427" s="613"/>
      <c r="O3427" s="613"/>
      <c r="P3427" s="613"/>
      <c r="Q3427" s="613"/>
      <c r="R3427" s="613"/>
      <c r="S3427" s="614"/>
      <c r="T3427" s="567"/>
      <c r="U3427" s="416"/>
      <c r="V3427" s="666"/>
      <c r="W3427" s="565"/>
      <c r="X3427" s="23" t="e">
        <f t="shared" si="597"/>
        <v>#REF!</v>
      </c>
      <c r="Y3427" s="7">
        <f t="shared" si="598"/>
        <v>2</v>
      </c>
      <c r="Z3427" s="7" t="e">
        <f t="shared" si="599"/>
        <v>#REF!</v>
      </c>
      <c r="AA3427" s="7" t="e">
        <f t="shared" si="600"/>
        <v>#REF!</v>
      </c>
      <c r="AB3427" s="7" t="e">
        <f>IF(I3427=#REF!,1,2)</f>
        <v>#REF!</v>
      </c>
    </row>
    <row r="3428" spans="1:30" s="7" customFormat="1" ht="17.45" customHeight="1" x14ac:dyDescent="0.15">
      <c r="A3428" s="27" t="e">
        <f t="shared" si="601"/>
        <v>#REF!</v>
      </c>
      <c r="B3428" s="623"/>
      <c r="C3428" s="628"/>
      <c r="D3428" s="631"/>
      <c r="E3428" s="523"/>
      <c r="F3428" s="47" t="e">
        <f>IF(#REF!="","",#REF!)</f>
        <v>#REF!</v>
      </c>
      <c r="G3428" s="49" t="e">
        <f>IF(#REF!="","",#REF!)</f>
        <v>#REF!</v>
      </c>
      <c r="H3428" s="54" t="e">
        <f>IF(#REF!="","",#REF!)</f>
        <v>#REF!</v>
      </c>
      <c r="I3428" s="385" t="str">
        <f t="shared" si="596"/>
        <v/>
      </c>
      <c r="J3428" s="386"/>
      <c r="K3428" s="387"/>
      <c r="L3428" s="613" t="e">
        <f>IF(#REF!="","",#REF!)</f>
        <v>#REF!</v>
      </c>
      <c r="M3428" s="613"/>
      <c r="N3428" s="613"/>
      <c r="O3428" s="613"/>
      <c r="P3428" s="613"/>
      <c r="Q3428" s="613"/>
      <c r="R3428" s="613"/>
      <c r="S3428" s="614"/>
      <c r="T3428" s="567"/>
      <c r="U3428" s="416"/>
      <c r="V3428" s="666"/>
      <c r="W3428" s="565"/>
      <c r="X3428" s="23" t="e">
        <f t="shared" si="597"/>
        <v>#REF!</v>
      </c>
      <c r="Y3428" s="7">
        <f t="shared" si="598"/>
        <v>2</v>
      </c>
      <c r="Z3428" s="7" t="e">
        <f t="shared" si="599"/>
        <v>#REF!</v>
      </c>
      <c r="AA3428" s="7" t="e">
        <f t="shared" si="600"/>
        <v>#REF!</v>
      </c>
      <c r="AB3428" s="7" t="e">
        <f>IF(I3428=#REF!,1,2)</f>
        <v>#REF!</v>
      </c>
    </row>
    <row r="3429" spans="1:30" s="7" customFormat="1" ht="17.45" customHeight="1" x14ac:dyDescent="0.15">
      <c r="A3429" s="27" t="e">
        <f t="shared" si="601"/>
        <v>#REF!</v>
      </c>
      <c r="B3429" s="623"/>
      <c r="C3429" s="628"/>
      <c r="D3429" s="631"/>
      <c r="E3429" s="523"/>
      <c r="F3429" s="47" t="e">
        <f>IF(#REF!="","",#REF!)</f>
        <v>#REF!</v>
      </c>
      <c r="G3429" s="49" t="e">
        <f>IF(#REF!="","",#REF!)</f>
        <v>#REF!</v>
      </c>
      <c r="H3429" s="54" t="e">
        <f>IF(#REF!="","",#REF!)</f>
        <v>#REF!</v>
      </c>
      <c r="I3429" s="385" t="str">
        <f t="shared" si="596"/>
        <v/>
      </c>
      <c r="J3429" s="386"/>
      <c r="K3429" s="387"/>
      <c r="L3429" s="613" t="e">
        <f>IF(#REF!="","",#REF!)</f>
        <v>#REF!</v>
      </c>
      <c r="M3429" s="613"/>
      <c r="N3429" s="613"/>
      <c r="O3429" s="613"/>
      <c r="P3429" s="613"/>
      <c r="Q3429" s="613"/>
      <c r="R3429" s="613"/>
      <c r="S3429" s="614"/>
      <c r="T3429" s="567"/>
      <c r="U3429" s="416"/>
      <c r="V3429" s="666"/>
      <c r="W3429" s="565"/>
      <c r="X3429" s="23" t="e">
        <f t="shared" si="597"/>
        <v>#REF!</v>
      </c>
      <c r="Y3429" s="7">
        <f t="shared" si="598"/>
        <v>2</v>
      </c>
      <c r="Z3429" s="7" t="e">
        <f t="shared" si="599"/>
        <v>#REF!</v>
      </c>
      <c r="AA3429" s="7" t="e">
        <f t="shared" si="600"/>
        <v>#REF!</v>
      </c>
      <c r="AB3429" s="7" t="e">
        <f>IF(I3429=#REF!,1,2)</f>
        <v>#REF!</v>
      </c>
    </row>
    <row r="3430" spans="1:30" s="7" customFormat="1" ht="17.45" customHeight="1" x14ac:dyDescent="0.15">
      <c r="A3430" s="27" t="e">
        <f t="shared" si="601"/>
        <v>#REF!</v>
      </c>
      <c r="B3430" s="623"/>
      <c r="C3430" s="628"/>
      <c r="D3430" s="631"/>
      <c r="E3430" s="523"/>
      <c r="F3430" s="47" t="e">
        <f>IF(#REF!="","",#REF!)</f>
        <v>#REF!</v>
      </c>
      <c r="G3430" s="49" t="e">
        <f>IF(#REF!="","",#REF!)</f>
        <v>#REF!</v>
      </c>
      <c r="H3430" s="54" t="e">
        <f>IF(#REF!="","",#REF!)</f>
        <v>#REF!</v>
      </c>
      <c r="I3430" s="385" t="str">
        <f t="shared" si="596"/>
        <v/>
      </c>
      <c r="J3430" s="386"/>
      <c r="K3430" s="387"/>
      <c r="L3430" s="613" t="e">
        <f>IF(#REF!="","",#REF!)</f>
        <v>#REF!</v>
      </c>
      <c r="M3430" s="613"/>
      <c r="N3430" s="613"/>
      <c r="O3430" s="613"/>
      <c r="P3430" s="613"/>
      <c r="Q3430" s="613"/>
      <c r="R3430" s="613"/>
      <c r="S3430" s="614"/>
      <c r="T3430" s="567"/>
      <c r="U3430" s="416"/>
      <c r="V3430" s="666"/>
      <c r="W3430" s="565"/>
      <c r="X3430" s="23" t="e">
        <f t="shared" si="597"/>
        <v>#REF!</v>
      </c>
      <c r="Y3430" s="7">
        <f t="shared" si="598"/>
        <v>2</v>
      </c>
      <c r="Z3430" s="7" t="e">
        <f t="shared" si="599"/>
        <v>#REF!</v>
      </c>
      <c r="AA3430" s="7" t="e">
        <f t="shared" si="600"/>
        <v>#REF!</v>
      </c>
      <c r="AB3430" s="7" t="e">
        <f>IF(I3430=#REF!,1,2)</f>
        <v>#REF!</v>
      </c>
    </row>
    <row r="3431" spans="1:30" s="7" customFormat="1" ht="17.45" customHeight="1" x14ac:dyDescent="0.15">
      <c r="A3431" s="27" t="e">
        <f t="shared" si="601"/>
        <v>#REF!</v>
      </c>
      <c r="B3431" s="623"/>
      <c r="C3431" s="628"/>
      <c r="D3431" s="631"/>
      <c r="E3431" s="523"/>
      <c r="F3431" s="47" t="e">
        <f>IF(#REF!="","",#REF!)</f>
        <v>#REF!</v>
      </c>
      <c r="G3431" s="49" t="e">
        <f>IF(#REF!="","",#REF!)</f>
        <v>#REF!</v>
      </c>
      <c r="H3431" s="54" t="e">
        <f>IF(#REF!="","",#REF!)</f>
        <v>#REF!</v>
      </c>
      <c r="I3431" s="385" t="str">
        <f t="shared" si="596"/>
        <v/>
      </c>
      <c r="J3431" s="386"/>
      <c r="K3431" s="387"/>
      <c r="L3431" s="613" t="e">
        <f>IF(#REF!="","",#REF!)</f>
        <v>#REF!</v>
      </c>
      <c r="M3431" s="613"/>
      <c r="N3431" s="613"/>
      <c r="O3431" s="613"/>
      <c r="P3431" s="613"/>
      <c r="Q3431" s="613"/>
      <c r="R3431" s="613"/>
      <c r="S3431" s="614"/>
      <c r="T3431" s="567"/>
      <c r="U3431" s="416"/>
      <c r="V3431" s="666"/>
      <c r="W3431" s="565"/>
      <c r="X3431" s="23" t="e">
        <f t="shared" si="597"/>
        <v>#REF!</v>
      </c>
      <c r="Y3431" s="7">
        <f t="shared" si="598"/>
        <v>2</v>
      </c>
      <c r="Z3431" s="7" t="e">
        <f t="shared" si="599"/>
        <v>#REF!</v>
      </c>
      <c r="AA3431" s="7" t="e">
        <f t="shared" si="600"/>
        <v>#REF!</v>
      </c>
      <c r="AB3431" s="7" t="e">
        <f>IF(I3431=#REF!,1,2)</f>
        <v>#REF!</v>
      </c>
    </row>
    <row r="3432" spans="1:30" s="7" customFormat="1" ht="17.45" customHeight="1" x14ac:dyDescent="0.15">
      <c r="A3432" s="27" t="e">
        <f t="shared" si="601"/>
        <v>#REF!</v>
      </c>
      <c r="B3432" s="623"/>
      <c r="C3432" s="628"/>
      <c r="D3432" s="631"/>
      <c r="E3432" s="523"/>
      <c r="F3432" s="47" t="e">
        <f>IF(#REF!="","",#REF!)</f>
        <v>#REF!</v>
      </c>
      <c r="G3432" s="49" t="e">
        <f>IF(#REF!="","",#REF!)</f>
        <v>#REF!</v>
      </c>
      <c r="H3432" s="54" t="e">
        <f>IF(#REF!="","",#REF!)</f>
        <v>#REF!</v>
      </c>
      <c r="I3432" s="385" t="str">
        <f t="shared" si="596"/>
        <v/>
      </c>
      <c r="J3432" s="386"/>
      <c r="K3432" s="387"/>
      <c r="L3432" s="613" t="e">
        <f>IF(#REF!="","",#REF!)</f>
        <v>#REF!</v>
      </c>
      <c r="M3432" s="613"/>
      <c r="N3432" s="613"/>
      <c r="O3432" s="613"/>
      <c r="P3432" s="613"/>
      <c r="Q3432" s="613"/>
      <c r="R3432" s="613"/>
      <c r="S3432" s="614"/>
      <c r="T3432" s="567"/>
      <c r="U3432" s="416"/>
      <c r="V3432" s="666"/>
      <c r="W3432" s="565"/>
      <c r="X3432" s="23" t="e">
        <f t="shared" si="597"/>
        <v>#REF!</v>
      </c>
      <c r="Y3432" s="7">
        <f t="shared" si="598"/>
        <v>2</v>
      </c>
      <c r="Z3432" s="7" t="e">
        <f t="shared" si="599"/>
        <v>#REF!</v>
      </c>
      <c r="AA3432" s="7" t="e">
        <f t="shared" si="600"/>
        <v>#REF!</v>
      </c>
      <c r="AB3432" s="7" t="e">
        <f>IF(I3432=#REF!,1,2)</f>
        <v>#REF!</v>
      </c>
    </row>
    <row r="3433" spans="1:30" s="7" customFormat="1" ht="17.45" customHeight="1" x14ac:dyDescent="0.15">
      <c r="A3433" s="27" t="e">
        <f t="shared" si="601"/>
        <v>#REF!</v>
      </c>
      <c r="B3433" s="623"/>
      <c r="C3433" s="628"/>
      <c r="D3433" s="631"/>
      <c r="E3433" s="523"/>
      <c r="F3433" s="47" t="e">
        <f>IF(#REF!="","",#REF!)</f>
        <v>#REF!</v>
      </c>
      <c r="G3433" s="49" t="e">
        <f>IF(#REF!="","",#REF!)</f>
        <v>#REF!</v>
      </c>
      <c r="H3433" s="54" t="e">
        <f>IF(#REF!="","",#REF!)</f>
        <v>#REF!</v>
      </c>
      <c r="I3433" s="385" t="str">
        <f t="shared" si="596"/>
        <v/>
      </c>
      <c r="J3433" s="386"/>
      <c r="K3433" s="387"/>
      <c r="L3433" s="613" t="e">
        <f>IF(#REF!="","",#REF!)</f>
        <v>#REF!</v>
      </c>
      <c r="M3433" s="613"/>
      <c r="N3433" s="613"/>
      <c r="O3433" s="613"/>
      <c r="P3433" s="613"/>
      <c r="Q3433" s="613"/>
      <c r="R3433" s="613"/>
      <c r="S3433" s="614"/>
      <c r="T3433" s="567"/>
      <c r="U3433" s="416"/>
      <c r="V3433" s="666"/>
      <c r="W3433" s="565"/>
      <c r="X3433" s="23" t="e">
        <f t="shared" si="597"/>
        <v>#REF!</v>
      </c>
      <c r="Y3433" s="7">
        <f t="shared" si="598"/>
        <v>2</v>
      </c>
      <c r="Z3433" s="7" t="e">
        <f t="shared" si="599"/>
        <v>#REF!</v>
      </c>
      <c r="AA3433" s="7" t="e">
        <f t="shared" si="600"/>
        <v>#REF!</v>
      </c>
      <c r="AB3433" s="7" t="e">
        <f>IF(I3433=#REF!,1,2)</f>
        <v>#REF!</v>
      </c>
    </row>
    <row r="3434" spans="1:30" s="7" customFormat="1" ht="17.45" customHeight="1" thickBot="1" x14ac:dyDescent="0.2">
      <c r="A3434" s="27" t="e">
        <f t="shared" si="601"/>
        <v>#REF!</v>
      </c>
      <c r="B3434" s="623"/>
      <c r="C3434" s="628"/>
      <c r="D3434" s="631"/>
      <c r="E3434" s="523"/>
      <c r="F3434" s="47" t="e">
        <f>IF(#REF!="","",#REF!)</f>
        <v>#REF!</v>
      </c>
      <c r="G3434" s="49" t="e">
        <f>IF(#REF!="","",#REF!)</f>
        <v>#REF!</v>
      </c>
      <c r="H3434" s="54" t="e">
        <f>IF(#REF!="","",#REF!)</f>
        <v>#REF!</v>
      </c>
      <c r="I3434" s="385" t="str">
        <f t="shared" si="596"/>
        <v/>
      </c>
      <c r="J3434" s="386"/>
      <c r="K3434" s="387"/>
      <c r="L3434" s="613" t="e">
        <f>IF(#REF!="","",#REF!)</f>
        <v>#REF!</v>
      </c>
      <c r="M3434" s="613"/>
      <c r="N3434" s="613"/>
      <c r="O3434" s="613"/>
      <c r="P3434" s="613"/>
      <c r="Q3434" s="613"/>
      <c r="R3434" s="613"/>
      <c r="S3434" s="614"/>
      <c r="T3434" s="668"/>
      <c r="U3434" s="416"/>
      <c r="V3434" s="666"/>
      <c r="W3434" s="565"/>
      <c r="X3434" s="23" t="e">
        <f t="shared" si="597"/>
        <v>#REF!</v>
      </c>
      <c r="Y3434" s="7">
        <f t="shared" si="598"/>
        <v>2</v>
      </c>
      <c r="Z3434" s="7" t="e">
        <f t="shared" si="599"/>
        <v>#REF!</v>
      </c>
      <c r="AA3434" s="7" t="e">
        <f t="shared" si="600"/>
        <v>#REF!</v>
      </c>
      <c r="AB3434" s="7" t="e">
        <f>IF(I3434=#REF!,1,2)</f>
        <v>#REF!</v>
      </c>
    </row>
    <row r="3435" spans="1:30" s="7" customFormat="1" ht="36" customHeight="1" thickBot="1" x14ac:dyDescent="0.2">
      <c r="A3435" s="13"/>
      <c r="B3435" s="623"/>
      <c r="C3435" s="628"/>
      <c r="D3435" s="631"/>
      <c r="E3435" s="508" t="s">
        <v>240</v>
      </c>
      <c r="F3435" s="511" t="s">
        <v>206</v>
      </c>
      <c r="G3435" s="435"/>
      <c r="H3435" s="434" t="s">
        <v>207</v>
      </c>
      <c r="I3435" s="435"/>
      <c r="J3435" s="435"/>
      <c r="K3435" s="435"/>
      <c r="L3435" s="436" t="s">
        <v>208</v>
      </c>
      <c r="M3435" s="436"/>
      <c r="N3435" s="436"/>
      <c r="O3435" s="669" t="s">
        <v>209</v>
      </c>
      <c r="P3435" s="670"/>
      <c r="Q3435" s="512" t="s">
        <v>210</v>
      </c>
      <c r="R3435" s="38" t="s">
        <v>206</v>
      </c>
      <c r="S3435" s="39" t="s">
        <v>202</v>
      </c>
      <c r="T3435" s="44" t="s">
        <v>211</v>
      </c>
      <c r="U3435" s="416"/>
      <c r="V3435" s="666"/>
      <c r="W3435" s="565"/>
      <c r="X3435" s="28"/>
      <c r="Y3435" s="21" t="s">
        <v>212</v>
      </c>
      <c r="Z3435" s="21" t="s">
        <v>210</v>
      </c>
      <c r="AB3435" s="45" t="s">
        <v>213</v>
      </c>
      <c r="AC3435" s="45" t="s">
        <v>214</v>
      </c>
      <c r="AD3435" s="22"/>
    </row>
    <row r="3436" spans="1:30" s="7" customFormat="1" ht="15" customHeight="1" x14ac:dyDescent="0.15">
      <c r="A3436" s="29"/>
      <c r="B3436" s="623"/>
      <c r="C3436" s="628"/>
      <c r="D3436" s="631"/>
      <c r="E3436" s="509"/>
      <c r="F3436" s="515" t="e">
        <f>IF(#REF!="","",#REF!)</f>
        <v>#REF!</v>
      </c>
      <c r="G3436" s="516"/>
      <c r="H3436" s="439" t="e">
        <f>IF(#REF!="","",#REF!)</f>
        <v>#REF!</v>
      </c>
      <c r="I3436" s="440"/>
      <c r="J3436" s="440"/>
      <c r="K3436" s="440"/>
      <c r="L3436" s="441" t="e">
        <f>IF(#REF!="","",#REF!)</f>
        <v>#REF!</v>
      </c>
      <c r="M3436" s="442"/>
      <c r="N3436" s="442"/>
      <c r="O3436" s="443" t="e">
        <f>SUM($L3436:$N3438)</f>
        <v>#REF!</v>
      </c>
      <c r="P3436" s="444"/>
      <c r="Q3436" s="513"/>
      <c r="R3436" s="42" t="e">
        <f>IF(#REF!="","",#REF!)</f>
        <v>#REF!</v>
      </c>
      <c r="S3436" s="40" t="e">
        <f>IF(#REF!="","",#REF!)</f>
        <v>#REF!</v>
      </c>
      <c r="T3436" s="617" t="e">
        <f>SUM($S3436:$S3438)</f>
        <v>#REF!</v>
      </c>
      <c r="U3436" s="416"/>
      <c r="V3436" s="666"/>
      <c r="W3436" s="565"/>
      <c r="X3436" s="23" t="e">
        <f>IF(OR(Y3436=2,Z3436=2,AB3436=2,AC3436=2),"入力不備あり","")</f>
        <v>#REF!</v>
      </c>
      <c r="Y3436" s="41" t="e">
        <f>IF(AND(F3436="",H3436="",L3436=""),"",IF(AND(F3436&lt;&gt;"",F3436&gt;0,L3436&lt;&gt;"",L3436&gt;0,H3436="○"),"",2))</f>
        <v>#REF!</v>
      </c>
      <c r="Z3436" s="41" t="e">
        <f>IF(AND(R3436="",S3436=""),"",IF(AND(R3436&gt;0,R3436&lt;&gt;"",S3436&gt;0,S3436&lt;&gt;""),"",2))</f>
        <v>#REF!</v>
      </c>
      <c r="AA3436" s="30"/>
      <c r="AB3436" s="7" t="e">
        <f>IF(AND(O3436=0,#REF!=0),"",IF(O3436=#REF!,1,2))</f>
        <v>#REF!</v>
      </c>
      <c r="AC3436" s="7" t="e">
        <f>IF(AND(T3436=0,#REF!=0),"",IF(T3436=#REF!,1,2))</f>
        <v>#REF!</v>
      </c>
    </row>
    <row r="3437" spans="1:30" s="7" customFormat="1" ht="15" customHeight="1" x14ac:dyDescent="0.15">
      <c r="A3437" s="29"/>
      <c r="B3437" s="623"/>
      <c r="C3437" s="628"/>
      <c r="D3437" s="631"/>
      <c r="E3437" s="509"/>
      <c r="F3437" s="500" t="e">
        <f>IF(#REF!="","",#REF!)</f>
        <v>#REF!</v>
      </c>
      <c r="G3437" s="501"/>
      <c r="H3437" s="448" t="e">
        <f>IF(#REF!="","",#REF!)</f>
        <v>#REF!</v>
      </c>
      <c r="I3437" s="449"/>
      <c r="J3437" s="449"/>
      <c r="K3437" s="449"/>
      <c r="L3437" s="450" t="e">
        <f>IF(#REF!="","",#REF!)</f>
        <v>#REF!</v>
      </c>
      <c r="M3437" s="451"/>
      <c r="N3437" s="451"/>
      <c r="O3437" s="445"/>
      <c r="P3437" s="444"/>
      <c r="Q3437" s="513"/>
      <c r="R3437" s="42" t="e">
        <f>IF(#REF!="","",#REF!)</f>
        <v>#REF!</v>
      </c>
      <c r="S3437" s="40" t="e">
        <f>IF(#REF!="","",#REF!)</f>
        <v>#REF!</v>
      </c>
      <c r="T3437" s="618"/>
      <c r="U3437" s="416"/>
      <c r="V3437" s="666"/>
      <c r="W3437" s="565"/>
      <c r="X3437" s="23" t="e">
        <f>IF(OR(Y3437=2,Z3437=2),"入力不備あり","")</f>
        <v>#REF!</v>
      </c>
      <c r="Y3437" s="41" t="e">
        <f>IF(AND(F3437="",H3437="",L3437=""),"",IF(AND(F3437&lt;&gt;"",F3437&gt;0,L3437&lt;&gt;"",L3437&gt;0,H3437="○"),"",2))</f>
        <v>#REF!</v>
      </c>
      <c r="Z3437" s="41" t="e">
        <f t="shared" ref="Z3437:Z3438" si="602">IF(AND(R3437="",S3437=""),"",IF(AND(R3437&gt;0,R3437&lt;&gt;"",S3437&gt;0,S3437&lt;&gt;""),"",2))</f>
        <v>#REF!</v>
      </c>
      <c r="AA3437" s="30"/>
    </row>
    <row r="3438" spans="1:30" s="7" customFormat="1" ht="15" customHeight="1" thickBot="1" x14ac:dyDescent="0.2">
      <c r="A3438" s="29"/>
      <c r="B3438" s="623"/>
      <c r="C3438" s="628"/>
      <c r="D3438" s="631"/>
      <c r="E3438" s="615"/>
      <c r="F3438" s="620" t="e">
        <f>IF(#REF!="","",#REF!)</f>
        <v>#REF!</v>
      </c>
      <c r="G3438" s="621"/>
      <c r="H3438" s="640" t="e">
        <f>IF(#REF!="","",#REF!)</f>
        <v>#REF!</v>
      </c>
      <c r="I3438" s="641"/>
      <c r="J3438" s="641"/>
      <c r="K3438" s="641"/>
      <c r="L3438" s="642" t="e">
        <f>IF(#REF!="","",#REF!)</f>
        <v>#REF!</v>
      </c>
      <c r="M3438" s="643"/>
      <c r="N3438" s="643"/>
      <c r="O3438" s="663"/>
      <c r="P3438" s="664"/>
      <c r="Q3438" s="616"/>
      <c r="R3438" s="59" t="e">
        <f>IF(#REF!="","",#REF!)</f>
        <v>#REF!</v>
      </c>
      <c r="S3438" s="60" t="e">
        <f>IF(#REF!="","",#REF!)</f>
        <v>#REF!</v>
      </c>
      <c r="T3438" s="619"/>
      <c r="U3438" s="416"/>
      <c r="V3438" s="666"/>
      <c r="W3438" s="565"/>
      <c r="X3438" s="23" t="e">
        <f>IF(OR(Y3438=2,Z3438=2),"入力不備あり","")</f>
        <v>#REF!</v>
      </c>
      <c r="Y3438" s="41" t="e">
        <f>IF(AND(F3438="",H3438="",L3438=""),"",IF(AND(F3438&lt;&gt;"",F3438&gt;0,L3438&lt;&gt;"",L3438&gt;0,H3438="○"),"",2))</f>
        <v>#REF!</v>
      </c>
      <c r="Z3438" s="41" t="e">
        <f t="shared" si="602"/>
        <v>#REF!</v>
      </c>
      <c r="AA3438" s="30"/>
    </row>
    <row r="3439" spans="1:30" s="7" customFormat="1" ht="27.6" customHeight="1" x14ac:dyDescent="0.15">
      <c r="A3439" s="320"/>
      <c r="B3439" s="624"/>
      <c r="C3439" s="326" t="s">
        <v>215</v>
      </c>
      <c r="D3439" s="327"/>
      <c r="E3439" s="608" t="e">
        <f>IF(#REF!="","",#REF!)</f>
        <v>#REF!</v>
      </c>
      <c r="F3439" s="609"/>
      <c r="G3439" s="609"/>
      <c r="H3439" s="609"/>
      <c r="I3439" s="609"/>
      <c r="J3439" s="609"/>
      <c r="K3439" s="609"/>
      <c r="L3439" s="609"/>
      <c r="M3439" s="609"/>
      <c r="N3439" s="609"/>
      <c r="O3439" s="609"/>
      <c r="P3439" s="609"/>
      <c r="Q3439" s="609"/>
      <c r="R3439" s="609"/>
      <c r="S3439" s="609"/>
      <c r="T3439" s="609"/>
      <c r="U3439" s="609"/>
      <c r="V3439" s="609"/>
      <c r="W3439" s="610"/>
    </row>
    <row r="3440" spans="1:30" s="7" customFormat="1" ht="27.6" customHeight="1" thickBot="1" x14ac:dyDescent="0.2">
      <c r="A3440" s="320"/>
      <c r="B3440" s="624"/>
      <c r="C3440" s="326" t="s">
        <v>216</v>
      </c>
      <c r="D3440" s="327"/>
      <c r="E3440" s="608" t="e">
        <f>IF(#REF!="","",#REF!)</f>
        <v>#REF!</v>
      </c>
      <c r="F3440" s="609"/>
      <c r="G3440" s="609"/>
      <c r="H3440" s="609"/>
      <c r="I3440" s="609"/>
      <c r="J3440" s="609"/>
      <c r="K3440" s="609"/>
      <c r="L3440" s="609"/>
      <c r="M3440" s="609"/>
      <c r="N3440" s="609"/>
      <c r="O3440" s="609"/>
      <c r="P3440" s="609"/>
      <c r="Q3440" s="609"/>
      <c r="R3440" s="611"/>
      <c r="S3440" s="611"/>
      <c r="T3440" s="611"/>
      <c r="U3440" s="611"/>
      <c r="V3440" s="611"/>
      <c r="W3440" s="612"/>
    </row>
    <row r="3441" spans="1:33" s="7" customFormat="1" ht="18.600000000000001" customHeight="1" x14ac:dyDescent="0.15">
      <c r="A3441" s="320"/>
      <c r="B3441" s="624"/>
      <c r="C3441" s="332" t="s">
        <v>217</v>
      </c>
      <c r="D3441" s="333"/>
      <c r="E3441" s="333"/>
      <c r="F3441" s="334"/>
      <c r="G3441" s="377" t="s">
        <v>218</v>
      </c>
      <c r="H3441" s="378"/>
      <c r="I3441" s="378"/>
      <c r="J3441" s="378"/>
      <c r="K3441" s="378"/>
      <c r="L3441" s="378"/>
      <c r="M3441" s="378"/>
      <c r="N3441" s="378"/>
      <c r="O3441" s="378"/>
      <c r="P3441" s="378"/>
      <c r="Q3441" s="378"/>
      <c r="R3441" s="389" t="e">
        <f>IF(X3441&lt;&gt;"","","【入力内容確認欄】以下を確認し【作業用】事業計画書(間接)シートを修正願います。")</f>
        <v>#REF!</v>
      </c>
      <c r="S3441" s="632"/>
      <c r="T3441" s="632"/>
      <c r="U3441" s="632"/>
      <c r="V3441" s="632"/>
      <c r="W3441" s="633"/>
      <c r="X3441" s="68" t="e">
        <f>IF(AND(R3444="",R3445="",R3446="",R3447="",R3448="",R3449=""),"左の市区町村に係る入力が完了しました。今一度、記載内容をご確認ください。","")</f>
        <v>#REF!</v>
      </c>
    </row>
    <row r="3442" spans="1:33" s="7" customFormat="1" ht="9" customHeight="1" x14ac:dyDescent="0.15">
      <c r="A3442" s="320"/>
      <c r="B3442" s="624"/>
      <c r="C3442" s="335"/>
      <c r="D3442" s="336"/>
      <c r="E3442" s="336"/>
      <c r="F3442" s="337"/>
      <c r="G3442" s="379"/>
      <c r="H3442" s="380"/>
      <c r="I3442" s="380"/>
      <c r="J3442" s="380"/>
      <c r="K3442" s="380"/>
      <c r="L3442" s="380"/>
      <c r="M3442" s="380"/>
      <c r="N3442" s="380"/>
      <c r="O3442" s="380"/>
      <c r="P3442" s="380"/>
      <c r="Q3442" s="380"/>
      <c r="R3442" s="634"/>
      <c r="S3442" s="635"/>
      <c r="T3442" s="635"/>
      <c r="U3442" s="635"/>
      <c r="V3442" s="635"/>
      <c r="W3442" s="636"/>
    </row>
    <row r="3443" spans="1:33" s="7" customFormat="1" ht="9" customHeight="1" thickBot="1" x14ac:dyDescent="0.2">
      <c r="A3443" s="320"/>
      <c r="B3443" s="624"/>
      <c r="C3443" s="335"/>
      <c r="D3443" s="336"/>
      <c r="E3443" s="336"/>
      <c r="F3443" s="337"/>
      <c r="G3443" s="381"/>
      <c r="H3443" s="382"/>
      <c r="I3443" s="382"/>
      <c r="J3443" s="382"/>
      <c r="K3443" s="382"/>
      <c r="L3443" s="382"/>
      <c r="M3443" s="382"/>
      <c r="N3443" s="382"/>
      <c r="O3443" s="382"/>
      <c r="P3443" s="382"/>
      <c r="Q3443" s="382"/>
      <c r="R3443" s="637"/>
      <c r="S3443" s="638"/>
      <c r="T3443" s="638"/>
      <c r="U3443" s="638"/>
      <c r="V3443" s="638"/>
      <c r="W3443" s="639"/>
    </row>
    <row r="3444" spans="1:33" s="7" customFormat="1" ht="17.45" customHeight="1" x14ac:dyDescent="0.15">
      <c r="A3444" s="320"/>
      <c r="B3444" s="624"/>
      <c r="C3444" s="335"/>
      <c r="D3444" s="336"/>
      <c r="E3444" s="336"/>
      <c r="F3444" s="337"/>
      <c r="G3444" s="398" t="e">
        <f>IF(#REF!="","",#REF!)</f>
        <v>#REF!</v>
      </c>
      <c r="H3444" s="399"/>
      <c r="I3444" s="399"/>
      <c r="J3444" s="399"/>
      <c r="K3444" s="399"/>
      <c r="L3444" s="399"/>
      <c r="M3444" s="399"/>
      <c r="N3444" s="399"/>
      <c r="O3444" s="399"/>
      <c r="P3444" s="399"/>
      <c r="Q3444" s="399"/>
      <c r="R3444" s="646" t="e" cm="1">
        <f t="array" ref="R3444">IF(AND(X3413:X3438="",A3415:A3438=""),"","・報酬・期末勤勉手当・交通費・合計額・都道府県/国の補助金額のいずれかに不備あり。")</f>
        <v>#REF!</v>
      </c>
      <c r="S3444" s="647"/>
      <c r="T3444" s="647"/>
      <c r="U3444" s="647"/>
      <c r="V3444" s="647"/>
      <c r="W3444" s="648"/>
    </row>
    <row r="3445" spans="1:33" s="7" customFormat="1" ht="17.45" customHeight="1" x14ac:dyDescent="0.15">
      <c r="A3445" s="320"/>
      <c r="B3445" s="624"/>
      <c r="C3445" s="335"/>
      <c r="D3445" s="336"/>
      <c r="E3445" s="336"/>
      <c r="F3445" s="337"/>
      <c r="G3445" s="374" t="s">
        <v>219</v>
      </c>
      <c r="H3445" s="388"/>
      <c r="I3445" s="388"/>
      <c r="J3445" s="388"/>
      <c r="K3445" s="388"/>
      <c r="L3445" s="388"/>
      <c r="M3445" s="388"/>
      <c r="N3445" s="388"/>
      <c r="O3445" s="388"/>
      <c r="P3445" s="388"/>
      <c r="Q3445" s="388"/>
      <c r="R3445" s="367" t="str">
        <f>IF(A3411="市町村名×","・【C列】市区町村名：未入力または不備あり。","")</f>
        <v>・【C列】市区町村名：未入力または不備あり。</v>
      </c>
      <c r="S3445" s="644"/>
      <c r="T3445" s="644"/>
      <c r="U3445" s="644"/>
      <c r="V3445" s="644"/>
      <c r="W3445" s="645"/>
    </row>
    <row r="3446" spans="1:33" s="7" customFormat="1" ht="17.45" customHeight="1" x14ac:dyDescent="0.15">
      <c r="A3446" s="320"/>
      <c r="B3446" s="624"/>
      <c r="C3446" s="338"/>
      <c r="D3446" s="339"/>
      <c r="E3446" s="339"/>
      <c r="F3446" s="340"/>
      <c r="G3446" s="364" t="e">
        <f>IF(#REF!="","",#REF!)</f>
        <v>#REF!</v>
      </c>
      <c r="H3446" s="365"/>
      <c r="I3446" s="365"/>
      <c r="J3446" s="366"/>
      <c r="K3446" s="366"/>
      <c r="L3446" s="366"/>
      <c r="M3446" s="366"/>
      <c r="N3446" s="366"/>
      <c r="O3446" s="366"/>
      <c r="P3446" s="366"/>
      <c r="Q3446" s="366"/>
      <c r="R3446" s="367" t="e">
        <f>IF(OR(AF3415=2,NOT(AND(V3413&gt;0.3*U3413,V3413&lt;0.4*U3413,V3413&gt;=W3413))),"・【V列】都道府県補助額：未入力または不備あり。","")</f>
        <v>#REF!</v>
      </c>
      <c r="S3446" s="644"/>
      <c r="T3446" s="644"/>
      <c r="U3446" s="644"/>
      <c r="V3446" s="644"/>
      <c r="W3446" s="645"/>
    </row>
    <row r="3447" spans="1:33" s="7" customFormat="1" ht="17.45" customHeight="1" x14ac:dyDescent="0.15">
      <c r="A3447" s="320"/>
      <c r="B3447" s="624"/>
      <c r="C3447" s="348" t="s">
        <v>241</v>
      </c>
      <c r="D3447" s="349"/>
      <c r="E3447" s="349"/>
      <c r="F3447" s="350"/>
      <c r="G3447" s="372" t="s">
        <v>221</v>
      </c>
      <c r="H3447" s="373"/>
      <c r="I3447" s="373"/>
      <c r="J3447" s="372" t="s">
        <v>222</v>
      </c>
      <c r="K3447" s="373"/>
      <c r="L3447" s="373"/>
      <c r="M3447" s="373"/>
      <c r="N3447" s="374" t="s">
        <v>223</v>
      </c>
      <c r="O3447" s="366"/>
      <c r="P3447" s="366"/>
      <c r="Q3447" s="366"/>
      <c r="R3447" s="341" t="e">
        <f>IF(AND(W3413&lt;=U3413/3,MOD(W3413,1000)=0,NOT(W3413=0),AG3415=1),"","・【W列】国庫補助希望額に不備あり。")</f>
        <v>#REF!</v>
      </c>
      <c r="S3447" s="649"/>
      <c r="T3447" s="649"/>
      <c r="U3447" s="649"/>
      <c r="V3447" s="649"/>
      <c r="W3447" s="650"/>
    </row>
    <row r="3448" spans="1:33" s="7" customFormat="1" ht="17.45" customHeight="1" x14ac:dyDescent="0.15">
      <c r="A3448" s="320"/>
      <c r="B3448" s="624"/>
      <c r="C3448" s="370"/>
      <c r="D3448" s="371"/>
      <c r="E3448" s="371"/>
      <c r="F3448" s="371"/>
      <c r="G3448" s="364" t="e">
        <f>IF(#REF!="","",#REF!)</f>
        <v>#REF!</v>
      </c>
      <c r="H3448" s="375"/>
      <c r="I3448" s="376"/>
      <c r="J3448" s="364" t="e">
        <f>IF(#REF!="","",#REF!)</f>
        <v>#REF!</v>
      </c>
      <c r="K3448" s="375"/>
      <c r="L3448" s="375"/>
      <c r="M3448" s="376"/>
      <c r="N3448" s="364" t="e">
        <f>IF(#REF!="","",#REF!)</f>
        <v>#REF!</v>
      </c>
      <c r="O3448" s="375"/>
      <c r="P3448" s="375"/>
      <c r="Q3448" s="375"/>
      <c r="R3448" s="651" t="e">
        <f>IF(AND(SUM(F3436:G3438)&lt;=D3413,SUM(R3436:R3438)&lt;=D3413),"","・報酬の「配置人数」には年間を通じた配置予定人数を記載してください。(※１)及び記入例参照")</f>
        <v>#REF!</v>
      </c>
      <c r="S3448" s="652"/>
      <c r="T3448" s="652"/>
      <c r="U3448" s="652"/>
      <c r="V3448" s="652"/>
      <c r="W3448" s="653"/>
      <c r="X3448" s="31" t="str">
        <f>IF(AND(O3448="○",T3448="○"),"①か②の",IF(AND(O3448="―",T3448="―"),"エラー",""))</f>
        <v/>
      </c>
    </row>
    <row r="3449" spans="1:33" s="7" customFormat="1" ht="17.45" customHeight="1" x14ac:dyDescent="0.15">
      <c r="A3449" s="320"/>
      <c r="B3449" s="624"/>
      <c r="C3449" s="348" t="s">
        <v>224</v>
      </c>
      <c r="D3449" s="349"/>
      <c r="E3449" s="349"/>
      <c r="F3449" s="350"/>
      <c r="G3449" s="354" t="s">
        <v>225</v>
      </c>
      <c r="H3449" s="354"/>
      <c r="I3449" s="354"/>
      <c r="J3449" s="355" t="s">
        <v>242</v>
      </c>
      <c r="K3449" s="356"/>
      <c r="L3449" s="356"/>
      <c r="M3449" s="356"/>
      <c r="N3449" s="356"/>
      <c r="O3449" s="356"/>
      <c r="P3449" s="356"/>
      <c r="Q3449" s="356"/>
      <c r="R3449" s="651" t="e">
        <f>IF(AND(OR(COUNTIF(J3450,"①*"),COUNTIF(J3450,"②*")),AND(E3439&lt;&gt;"",E3440&lt;&gt;"",G3444="○",G3446="○",G3448="○",J3448="○",N3448="○",G3450="○")),"","・【成果目標】・【成果指標】・【部活動指導員について】・【支給要件の確認】・【部活動指導員の指導状況】・【地域連携・地域移行に資する取組】のいずれかに未入力箇所あり。")</f>
        <v>#REF!</v>
      </c>
      <c r="S3449" s="546"/>
      <c r="T3449" s="546"/>
      <c r="U3449" s="546"/>
      <c r="V3449" s="546"/>
      <c r="W3449" s="547"/>
    </row>
    <row r="3450" spans="1:33" s="7" customFormat="1" ht="26.45" customHeight="1" thickBot="1" x14ac:dyDescent="0.2">
      <c r="A3450" s="320"/>
      <c r="B3450" s="625"/>
      <c r="C3450" s="351"/>
      <c r="D3450" s="352"/>
      <c r="E3450" s="352"/>
      <c r="F3450" s="353"/>
      <c r="G3450" s="363" t="e">
        <f>IF(#REF!="","",#REF!)</f>
        <v>#REF!</v>
      </c>
      <c r="H3450" s="363"/>
      <c r="I3450" s="363"/>
      <c r="J3450" s="657" t="e">
        <f>IF(#REF!="","",#REF!)</f>
        <v>#REF!</v>
      </c>
      <c r="K3450" s="658"/>
      <c r="L3450" s="658"/>
      <c r="M3450" s="658"/>
      <c r="N3450" s="658"/>
      <c r="O3450" s="658"/>
      <c r="P3450" s="658"/>
      <c r="Q3450" s="658"/>
      <c r="R3450" s="654"/>
      <c r="S3450" s="655"/>
      <c r="T3450" s="655"/>
      <c r="U3450" s="655"/>
      <c r="V3450" s="655"/>
      <c r="W3450" s="656"/>
      <c r="X3450" s="31" t="str">
        <f>IF(AND(O3450="○",T3450="○"),"①か②の",IF(AND(O3450="―",T3450="―"),"エラー",""))</f>
        <v/>
      </c>
    </row>
    <row r="3451" spans="1:33" s="7" customFormat="1" ht="26.45" customHeight="1" x14ac:dyDescent="0.15">
      <c r="A3451" s="24" t="str">
        <f>IF(OR(COUNTIF(C3453,"*区"),COUNTIF(C3453,"*市"),COUNTIF(C3453,"*町"),COUNTIF(C3453,"*村"),COUNTIF(C3453,"*組合")),"○","市町村名×")</f>
        <v>市町村名×</v>
      </c>
      <c r="B3451" s="490" t="s">
        <v>106</v>
      </c>
      <c r="C3451" s="659" t="s">
        <v>236</v>
      </c>
      <c r="D3451" s="661" t="s">
        <v>237</v>
      </c>
      <c r="E3451" s="409" t="s">
        <v>191</v>
      </c>
      <c r="F3451" s="410"/>
      <c r="G3451" s="410"/>
      <c r="H3451" s="410"/>
      <c r="I3451" s="410"/>
      <c r="J3451" s="410"/>
      <c r="K3451" s="410"/>
      <c r="L3451" s="410"/>
      <c r="M3451" s="410"/>
      <c r="N3451" s="410"/>
      <c r="O3451" s="410"/>
      <c r="P3451" s="410"/>
      <c r="Q3451" s="410"/>
      <c r="R3451" s="410"/>
      <c r="S3451" s="410"/>
      <c r="T3451" s="410"/>
      <c r="U3451" s="492" t="s">
        <v>192</v>
      </c>
      <c r="V3451" s="492" t="s">
        <v>238</v>
      </c>
      <c r="W3451" s="517" t="s">
        <v>193</v>
      </c>
      <c r="X3451" s="25" t="e">
        <f>IF(OR(AF3455=2,NOT(AND(V3453&gt;0.3*U3453,V3453&lt;0.4*U3453,V3453&gt;=W3453))),"※３参照：【Ｕ列】都道府県補助額を確認してください","")</f>
        <v>#REF!</v>
      </c>
      <c r="Y3451" s="26"/>
    </row>
    <row r="3452" spans="1:33" s="7" customFormat="1" ht="21.6" customHeight="1" thickBot="1" x14ac:dyDescent="0.2">
      <c r="A3452" s="24" t="str">
        <f>IF(B3453="都道府県確認欄","No.不備","")</f>
        <v/>
      </c>
      <c r="B3452" s="491"/>
      <c r="C3452" s="660"/>
      <c r="D3452" s="662"/>
      <c r="E3452" s="411"/>
      <c r="F3452" s="412"/>
      <c r="G3452" s="412"/>
      <c r="H3452" s="412"/>
      <c r="I3452" s="412"/>
      <c r="J3452" s="412"/>
      <c r="K3452" s="412"/>
      <c r="L3452" s="412"/>
      <c r="M3452" s="412"/>
      <c r="N3452" s="412"/>
      <c r="O3452" s="412"/>
      <c r="P3452" s="412"/>
      <c r="Q3452" s="412"/>
      <c r="R3452" s="412"/>
      <c r="S3452" s="412"/>
      <c r="T3452" s="412"/>
      <c r="U3452" s="493"/>
      <c r="V3452" s="493"/>
      <c r="W3452" s="518"/>
      <c r="X3452" s="25" t="e">
        <f>IF(AND(W3453&lt;=U3453/3,MOD(W3453,1000)=0,NOT(W3453=0),AG3455=1),"","※３参照：【Ｖ列】国庫補助希望額を確認してください。")</f>
        <v>#REF!</v>
      </c>
      <c r="Y3452" s="26"/>
    </row>
    <row r="3453" spans="1:33" s="7" customFormat="1" ht="24" customHeight="1" x14ac:dyDescent="0.15">
      <c r="A3453" s="14"/>
      <c r="B3453" s="622" t="str">
        <f>IFERROR(IF(OR(COUNTIF(C3453,"*区"),COUNTIF(C3453,"*市"),COUNTIF(C3453,"*町"),COUNTIF(C3453,"*村"),COUNTIF(C3453,"*組合")),B3413+1,"－"),"都道府県確認欄")</f>
        <v>－</v>
      </c>
      <c r="C3453" s="626" t="e">
        <f>#REF!</f>
        <v>#REF!</v>
      </c>
      <c r="D3453" s="629" t="e">
        <f>SUM($F3455:$F3474)</f>
        <v>#REF!</v>
      </c>
      <c r="E3453" s="523" t="s">
        <v>194</v>
      </c>
      <c r="F3453" s="524" t="s">
        <v>195</v>
      </c>
      <c r="G3453" s="526" t="s">
        <v>196</v>
      </c>
      <c r="H3453" s="528" t="s">
        <v>197</v>
      </c>
      <c r="I3453" s="423" t="s">
        <v>198</v>
      </c>
      <c r="J3453" s="424"/>
      <c r="K3453" s="425"/>
      <c r="L3453" s="429" t="s">
        <v>100</v>
      </c>
      <c r="M3453" s="430"/>
      <c r="N3453" s="430"/>
      <c r="O3453" s="430"/>
      <c r="P3453" s="430"/>
      <c r="Q3453" s="430"/>
      <c r="R3453" s="430"/>
      <c r="S3453" s="431"/>
      <c r="T3453" s="413" t="s">
        <v>199</v>
      </c>
      <c r="U3453" s="415" t="e">
        <f>SUM($T3455,$O3476,$T3476)</f>
        <v>#REF!</v>
      </c>
      <c r="V3453" s="665" t="e">
        <f>#REF!</f>
        <v>#REF!</v>
      </c>
      <c r="W3453" s="667" t="e">
        <f>#REF!</f>
        <v>#REF!</v>
      </c>
      <c r="X3453" s="23" t="e">
        <f>IF(AND(AD3455=1,AE3455=1,AF3455=1,AG3455=1),"","入力不備あり")</f>
        <v>#REF!</v>
      </c>
      <c r="Y3453" s="26"/>
    </row>
    <row r="3454" spans="1:33" s="7" customFormat="1" ht="12.6" customHeight="1" thickBot="1" x14ac:dyDescent="0.2">
      <c r="A3454" s="14"/>
      <c r="B3454" s="623"/>
      <c r="C3454" s="627"/>
      <c r="D3454" s="630"/>
      <c r="E3454" s="523"/>
      <c r="F3454" s="525"/>
      <c r="G3454" s="527"/>
      <c r="H3454" s="529"/>
      <c r="I3454" s="426"/>
      <c r="J3454" s="427"/>
      <c r="K3454" s="428"/>
      <c r="L3454" s="432"/>
      <c r="M3454" s="432"/>
      <c r="N3454" s="432"/>
      <c r="O3454" s="432"/>
      <c r="P3454" s="432"/>
      <c r="Q3454" s="432"/>
      <c r="R3454" s="432"/>
      <c r="S3454" s="433"/>
      <c r="T3454" s="414"/>
      <c r="U3454" s="416"/>
      <c r="V3454" s="666"/>
      <c r="W3454" s="565"/>
      <c r="X3454" s="26"/>
      <c r="Y3454" s="7" t="s">
        <v>180</v>
      </c>
      <c r="Z3454" s="7" t="s">
        <v>200</v>
      </c>
      <c r="AA3454" s="7" t="s">
        <v>201</v>
      </c>
      <c r="AB3454" s="7" t="s">
        <v>202</v>
      </c>
      <c r="AD3454" s="7" t="s">
        <v>203</v>
      </c>
      <c r="AE3454" s="7" t="s">
        <v>107</v>
      </c>
      <c r="AF3454" s="7" t="s">
        <v>239</v>
      </c>
      <c r="AG3454" s="7" t="s">
        <v>204</v>
      </c>
    </row>
    <row r="3455" spans="1:33" s="7" customFormat="1" ht="17.45" customHeight="1" x14ac:dyDescent="0.15">
      <c r="A3455" s="27" t="e">
        <f>IF(AND(F3455&lt;&gt;"",G3455&lt;&gt;"",H3455&lt;&gt;"",I3455&lt;&gt;""),"","入力不備あり")</f>
        <v>#REF!</v>
      </c>
      <c r="B3455" s="623"/>
      <c r="C3455" s="628"/>
      <c r="D3455" s="631"/>
      <c r="E3455" s="523"/>
      <c r="F3455" s="47" t="e">
        <f>IF(#REF!="","",#REF!)</f>
        <v>#REF!</v>
      </c>
      <c r="G3455" s="49" t="e">
        <f>IF(#REF!="","",#REF!)</f>
        <v>#REF!</v>
      </c>
      <c r="H3455" s="54" t="e">
        <f>IF(#REF!="","",#REF!)</f>
        <v>#REF!</v>
      </c>
      <c r="I3455" s="385" t="str">
        <f>IFERROR(INT(G3455*H3455),"")</f>
        <v/>
      </c>
      <c r="J3455" s="386"/>
      <c r="K3455" s="387"/>
      <c r="L3455" s="613" t="e">
        <f>IF(#REF!="","",#REF!)</f>
        <v>#REF!</v>
      </c>
      <c r="M3455" s="613"/>
      <c r="N3455" s="613"/>
      <c r="O3455" s="613"/>
      <c r="P3455" s="613"/>
      <c r="Q3455" s="613"/>
      <c r="R3455" s="613"/>
      <c r="S3455" s="614"/>
      <c r="T3455" s="567">
        <f>SUM($I3455:$K3474)</f>
        <v>0</v>
      </c>
      <c r="U3455" s="416"/>
      <c r="V3455" s="666"/>
      <c r="W3455" s="565"/>
      <c r="X3455" s="23" t="e">
        <f>IF(AND(Y3455=1,Z3455=1,AA3455=1,AB3455=1,AD3455=1,AE3455=1,AF3455=1,AG3455=1),"","入力不備あり")</f>
        <v>#REF!</v>
      </c>
      <c r="Y3455" s="7">
        <f>IFERROR(IF(F3455="",2,IF(AND(F3455&gt;=1,(MOD(F3455,1)=0)),1,IF(AND(F3455=0,L3455&lt;&gt;""),1,2))),2)</f>
        <v>2</v>
      </c>
      <c r="Z3455" s="7" t="e">
        <f>IF(G3455="",2,IF(G3455&lt;=1600,1,2))</f>
        <v>#REF!</v>
      </c>
      <c r="AA3455" s="7" t="e">
        <f>IF(H3455="",2,IF(H3455&gt;=0,1,2))</f>
        <v>#REF!</v>
      </c>
      <c r="AB3455" s="7" t="e">
        <f>IF(I3455=#REF!,1,2)</f>
        <v>#REF!</v>
      </c>
      <c r="AD3455" s="7" t="e">
        <f>IF(T3455=#REF!,1,2)</f>
        <v>#REF!</v>
      </c>
      <c r="AE3455" s="7" t="e">
        <f>IF(U3453=#REF!,1,2)</f>
        <v>#REF!</v>
      </c>
      <c r="AF3455" s="7" t="e">
        <f>IF(V3453=0,2,IF(#REF!="",2,IF(V3453=#REF!,1,2)))</f>
        <v>#REF!</v>
      </c>
      <c r="AG3455" s="7" t="e">
        <f>IF(W3453=0,2,IF(W3453=#REF!,1,2))</f>
        <v>#REF!</v>
      </c>
    </row>
    <row r="3456" spans="1:33" s="7" customFormat="1" ht="17.45" customHeight="1" x14ac:dyDescent="0.15">
      <c r="A3456" s="27" t="e">
        <f>IF(AND(F3456="",G3456="",H3456="",I3456="",L3456=""),"",IF(AND(F3456&lt;&gt;"",G3456&lt;&gt;"",H3456&lt;&gt;"",I3456&lt;&gt;""),"","入力不備あり"))</f>
        <v>#REF!</v>
      </c>
      <c r="B3456" s="623"/>
      <c r="C3456" s="628"/>
      <c r="D3456" s="631"/>
      <c r="E3456" s="523"/>
      <c r="F3456" s="47" t="e">
        <f>IF(#REF!="","",#REF!)</f>
        <v>#REF!</v>
      </c>
      <c r="G3456" s="49" t="e">
        <f>IF(#REF!="","",#REF!)</f>
        <v>#REF!</v>
      </c>
      <c r="H3456" s="54" t="e">
        <f>IF(#REF!="","",#REF!)</f>
        <v>#REF!</v>
      </c>
      <c r="I3456" s="385" t="str">
        <f>IFERROR(INT(G3456*H3456),"")</f>
        <v/>
      </c>
      <c r="J3456" s="386"/>
      <c r="K3456" s="387"/>
      <c r="L3456" s="613" t="e">
        <f>IF(#REF!="","",#REF!)</f>
        <v>#REF!</v>
      </c>
      <c r="M3456" s="613"/>
      <c r="N3456" s="613"/>
      <c r="O3456" s="613"/>
      <c r="P3456" s="613"/>
      <c r="Q3456" s="613"/>
      <c r="R3456" s="613"/>
      <c r="S3456" s="614"/>
      <c r="T3456" s="567"/>
      <c r="U3456" s="416"/>
      <c r="V3456" s="666"/>
      <c r="W3456" s="565"/>
      <c r="X3456" s="23" t="e">
        <f>IF(AND(Y3456=3,Z3456=3,AA3456=3),"",IF(AND(Y3456=1,Z3456=1,AA3456=1,AB3456=1),"","入力不備あり"))</f>
        <v>#REF!</v>
      </c>
      <c r="Y3456" s="7">
        <f>IFERROR(IF(F3456="",3,IF(AND(F3456&gt;=1,(MOD(F3456,1)=0)),1,IF(AND(F3456=0,L3456&lt;&gt;""),1,2))),2)</f>
        <v>2</v>
      </c>
      <c r="Z3456" s="7" t="e">
        <f>IF(G3456="",3,IF(G3456&lt;=1600,1,2))</f>
        <v>#REF!</v>
      </c>
      <c r="AA3456" s="7" t="e">
        <f>IF(H3456="",3,IF(H3456&gt;=0,1,2))</f>
        <v>#REF!</v>
      </c>
      <c r="AB3456" s="7" t="e">
        <f>IF(I3456=#REF!,1,2)</f>
        <v>#REF!</v>
      </c>
    </row>
    <row r="3457" spans="1:28" s="7" customFormat="1" ht="17.45" customHeight="1" x14ac:dyDescent="0.15">
      <c r="A3457" s="27" t="e">
        <f>IF(AND(F3457="",G3457="",H3457="",I3457="",L3457=""),"",IF(AND(F3457&lt;&gt;"",G3457&lt;&gt;"",H3457&lt;&gt;"",I3457&lt;&gt;""),"","入力不備あり"))</f>
        <v>#REF!</v>
      </c>
      <c r="B3457" s="623"/>
      <c r="C3457" s="628"/>
      <c r="D3457" s="631"/>
      <c r="E3457" s="523"/>
      <c r="F3457" s="47" t="e">
        <f>IF(#REF!="","",#REF!)</f>
        <v>#REF!</v>
      </c>
      <c r="G3457" s="49" t="e">
        <f>IF(#REF!="","",#REF!)</f>
        <v>#REF!</v>
      </c>
      <c r="H3457" s="54" t="e">
        <f>IF(#REF!="","",#REF!)</f>
        <v>#REF!</v>
      </c>
      <c r="I3457" s="385" t="str">
        <f t="shared" ref="I3457:I3474" si="603">IFERROR(INT(G3457*H3457),"")</f>
        <v/>
      </c>
      <c r="J3457" s="386"/>
      <c r="K3457" s="387"/>
      <c r="L3457" s="613" t="e">
        <f>IF(#REF!="","",#REF!)</f>
        <v>#REF!</v>
      </c>
      <c r="M3457" s="613"/>
      <c r="N3457" s="613"/>
      <c r="O3457" s="613"/>
      <c r="P3457" s="613"/>
      <c r="Q3457" s="613"/>
      <c r="R3457" s="613"/>
      <c r="S3457" s="614"/>
      <c r="T3457" s="567"/>
      <c r="U3457" s="416"/>
      <c r="V3457" s="666"/>
      <c r="W3457" s="565"/>
      <c r="X3457" s="23" t="e">
        <f t="shared" ref="X3457:X3474" si="604">IF(AND(Y3457=3,Z3457=3,AA3457=3),"",IF(AND(Y3457=1,Z3457=1,AA3457=1,AB3457=1),"","入力不備あり"))</f>
        <v>#REF!</v>
      </c>
      <c r="Y3457" s="7">
        <f t="shared" ref="Y3457:Y3474" si="605">IFERROR(IF(F3457="",3,IF(AND(F3457&gt;=1,(MOD(F3457,1)=0)),1,IF(AND(F3457=0,L3457&lt;&gt;""),1,2))),2)</f>
        <v>2</v>
      </c>
      <c r="Z3457" s="7" t="e">
        <f t="shared" ref="Z3457:Z3474" si="606">IF(G3457="",3,IF(G3457&lt;=1600,1,2))</f>
        <v>#REF!</v>
      </c>
      <c r="AA3457" s="7" t="e">
        <f t="shared" ref="AA3457:AA3474" si="607">IF(H3457="",3,IF(H3457&gt;=0,1,2))</f>
        <v>#REF!</v>
      </c>
      <c r="AB3457" s="7" t="e">
        <f>IF(I3457=#REF!,1,2)</f>
        <v>#REF!</v>
      </c>
    </row>
    <row r="3458" spans="1:28" s="7" customFormat="1" ht="17.45" customHeight="1" x14ac:dyDescent="0.15">
      <c r="A3458" s="27" t="e">
        <f t="shared" ref="A3458:A3474" si="608">IF(AND(F3458="",G3458="",H3458="",I3458="",L3458=""),"",IF(AND(F3458&lt;&gt;"",G3458&lt;&gt;"",H3458&lt;&gt;"",I3458&lt;&gt;""),"","入力不備あり"))</f>
        <v>#REF!</v>
      </c>
      <c r="B3458" s="623"/>
      <c r="C3458" s="628"/>
      <c r="D3458" s="631"/>
      <c r="E3458" s="523"/>
      <c r="F3458" s="47" t="e">
        <f>IF(#REF!="","",#REF!)</f>
        <v>#REF!</v>
      </c>
      <c r="G3458" s="49" t="e">
        <f>IF(#REF!="","",#REF!)</f>
        <v>#REF!</v>
      </c>
      <c r="H3458" s="54" t="e">
        <f>IF(#REF!="","",#REF!)</f>
        <v>#REF!</v>
      </c>
      <c r="I3458" s="385" t="str">
        <f t="shared" si="603"/>
        <v/>
      </c>
      <c r="J3458" s="386"/>
      <c r="K3458" s="387"/>
      <c r="L3458" s="613" t="e">
        <f>IF(#REF!="","",#REF!)</f>
        <v>#REF!</v>
      </c>
      <c r="M3458" s="613"/>
      <c r="N3458" s="613"/>
      <c r="O3458" s="613"/>
      <c r="P3458" s="613"/>
      <c r="Q3458" s="613"/>
      <c r="R3458" s="613"/>
      <c r="S3458" s="614"/>
      <c r="T3458" s="567"/>
      <c r="U3458" s="416"/>
      <c r="V3458" s="666"/>
      <c r="W3458" s="565"/>
      <c r="X3458" s="23" t="e">
        <f t="shared" si="604"/>
        <v>#REF!</v>
      </c>
      <c r="Y3458" s="7">
        <f t="shared" si="605"/>
        <v>2</v>
      </c>
      <c r="Z3458" s="7" t="e">
        <f t="shared" si="606"/>
        <v>#REF!</v>
      </c>
      <c r="AA3458" s="7" t="e">
        <f t="shared" si="607"/>
        <v>#REF!</v>
      </c>
      <c r="AB3458" s="7" t="e">
        <f>IF(I3458=#REF!,1,2)</f>
        <v>#REF!</v>
      </c>
    </row>
    <row r="3459" spans="1:28" s="7" customFormat="1" ht="17.45" customHeight="1" x14ac:dyDescent="0.15">
      <c r="A3459" s="27" t="e">
        <f t="shared" si="608"/>
        <v>#REF!</v>
      </c>
      <c r="B3459" s="623"/>
      <c r="C3459" s="628"/>
      <c r="D3459" s="631"/>
      <c r="E3459" s="523"/>
      <c r="F3459" s="47" t="e">
        <f>IF(#REF!="","",#REF!)</f>
        <v>#REF!</v>
      </c>
      <c r="G3459" s="49" t="e">
        <f>IF(#REF!="","",#REF!)</f>
        <v>#REF!</v>
      </c>
      <c r="H3459" s="54" t="e">
        <f>IF(#REF!="","",#REF!)</f>
        <v>#REF!</v>
      </c>
      <c r="I3459" s="385" t="str">
        <f t="shared" si="603"/>
        <v/>
      </c>
      <c r="J3459" s="386"/>
      <c r="K3459" s="387"/>
      <c r="L3459" s="613" t="e">
        <f>IF(#REF!="","",#REF!)</f>
        <v>#REF!</v>
      </c>
      <c r="M3459" s="613"/>
      <c r="N3459" s="613"/>
      <c r="O3459" s="613"/>
      <c r="P3459" s="613"/>
      <c r="Q3459" s="613"/>
      <c r="R3459" s="613"/>
      <c r="S3459" s="614"/>
      <c r="T3459" s="567"/>
      <c r="U3459" s="416"/>
      <c r="V3459" s="666"/>
      <c r="W3459" s="565"/>
      <c r="X3459" s="23" t="e">
        <f t="shared" si="604"/>
        <v>#REF!</v>
      </c>
      <c r="Y3459" s="7">
        <f t="shared" si="605"/>
        <v>2</v>
      </c>
      <c r="Z3459" s="7" t="e">
        <f t="shared" si="606"/>
        <v>#REF!</v>
      </c>
      <c r="AA3459" s="7" t="e">
        <f t="shared" si="607"/>
        <v>#REF!</v>
      </c>
      <c r="AB3459" s="7" t="e">
        <f>IF(I3459=#REF!,1,2)</f>
        <v>#REF!</v>
      </c>
    </row>
    <row r="3460" spans="1:28" s="7" customFormat="1" ht="17.45" customHeight="1" x14ac:dyDescent="0.15">
      <c r="A3460" s="27" t="e">
        <f t="shared" si="608"/>
        <v>#REF!</v>
      </c>
      <c r="B3460" s="623"/>
      <c r="C3460" s="628"/>
      <c r="D3460" s="631"/>
      <c r="E3460" s="523"/>
      <c r="F3460" s="47" t="e">
        <f>IF(#REF!="","",#REF!)</f>
        <v>#REF!</v>
      </c>
      <c r="G3460" s="49" t="e">
        <f>IF(#REF!="","",#REF!)</f>
        <v>#REF!</v>
      </c>
      <c r="H3460" s="54" t="e">
        <f>IF(#REF!="","",#REF!)</f>
        <v>#REF!</v>
      </c>
      <c r="I3460" s="385" t="str">
        <f t="shared" si="603"/>
        <v/>
      </c>
      <c r="J3460" s="386"/>
      <c r="K3460" s="387"/>
      <c r="L3460" s="613" t="e">
        <f>IF(#REF!="","",#REF!)</f>
        <v>#REF!</v>
      </c>
      <c r="M3460" s="613"/>
      <c r="N3460" s="613"/>
      <c r="O3460" s="613"/>
      <c r="P3460" s="613"/>
      <c r="Q3460" s="613"/>
      <c r="R3460" s="613"/>
      <c r="S3460" s="614"/>
      <c r="T3460" s="567"/>
      <c r="U3460" s="416"/>
      <c r="V3460" s="666"/>
      <c r="W3460" s="565"/>
      <c r="X3460" s="23" t="e">
        <f t="shared" si="604"/>
        <v>#REF!</v>
      </c>
      <c r="Y3460" s="7">
        <f t="shared" si="605"/>
        <v>2</v>
      </c>
      <c r="Z3460" s="7" t="e">
        <f t="shared" si="606"/>
        <v>#REF!</v>
      </c>
      <c r="AA3460" s="7" t="e">
        <f t="shared" si="607"/>
        <v>#REF!</v>
      </c>
      <c r="AB3460" s="7" t="e">
        <f>IF(I3460=#REF!,1,2)</f>
        <v>#REF!</v>
      </c>
    </row>
    <row r="3461" spans="1:28" s="7" customFormat="1" ht="17.45" customHeight="1" x14ac:dyDescent="0.15">
      <c r="A3461" s="27" t="e">
        <f t="shared" si="608"/>
        <v>#REF!</v>
      </c>
      <c r="B3461" s="623"/>
      <c r="C3461" s="628"/>
      <c r="D3461" s="631"/>
      <c r="E3461" s="523"/>
      <c r="F3461" s="47" t="e">
        <f>IF(#REF!="","",#REF!)</f>
        <v>#REF!</v>
      </c>
      <c r="G3461" s="49" t="e">
        <f>IF(#REF!="","",#REF!)</f>
        <v>#REF!</v>
      </c>
      <c r="H3461" s="54" t="e">
        <f>IF(#REF!="","",#REF!)</f>
        <v>#REF!</v>
      </c>
      <c r="I3461" s="385" t="str">
        <f t="shared" si="603"/>
        <v/>
      </c>
      <c r="J3461" s="386"/>
      <c r="K3461" s="387"/>
      <c r="L3461" s="613" t="e">
        <f>IF(#REF!="","",#REF!)</f>
        <v>#REF!</v>
      </c>
      <c r="M3461" s="613"/>
      <c r="N3461" s="613"/>
      <c r="O3461" s="613"/>
      <c r="P3461" s="613"/>
      <c r="Q3461" s="613"/>
      <c r="R3461" s="613"/>
      <c r="S3461" s="614"/>
      <c r="T3461" s="567"/>
      <c r="U3461" s="416"/>
      <c r="V3461" s="666"/>
      <c r="W3461" s="565"/>
      <c r="X3461" s="23" t="e">
        <f t="shared" si="604"/>
        <v>#REF!</v>
      </c>
      <c r="Y3461" s="7">
        <f t="shared" si="605"/>
        <v>2</v>
      </c>
      <c r="Z3461" s="7" t="e">
        <f t="shared" si="606"/>
        <v>#REF!</v>
      </c>
      <c r="AA3461" s="7" t="e">
        <f t="shared" si="607"/>
        <v>#REF!</v>
      </c>
      <c r="AB3461" s="7" t="e">
        <f>IF(I3461=#REF!,1,2)</f>
        <v>#REF!</v>
      </c>
    </row>
    <row r="3462" spans="1:28" s="7" customFormat="1" ht="17.45" customHeight="1" x14ac:dyDescent="0.15">
      <c r="A3462" s="27" t="e">
        <f t="shared" si="608"/>
        <v>#REF!</v>
      </c>
      <c r="B3462" s="623"/>
      <c r="C3462" s="628"/>
      <c r="D3462" s="631"/>
      <c r="E3462" s="523"/>
      <c r="F3462" s="47" t="e">
        <f>IF(#REF!="","",#REF!)</f>
        <v>#REF!</v>
      </c>
      <c r="G3462" s="49" t="e">
        <f>IF(#REF!="","",#REF!)</f>
        <v>#REF!</v>
      </c>
      <c r="H3462" s="54" t="e">
        <f>IF(#REF!="","",#REF!)</f>
        <v>#REF!</v>
      </c>
      <c r="I3462" s="385" t="str">
        <f t="shared" si="603"/>
        <v/>
      </c>
      <c r="J3462" s="386"/>
      <c r="K3462" s="387"/>
      <c r="L3462" s="613" t="e">
        <f>IF(#REF!="","",#REF!)</f>
        <v>#REF!</v>
      </c>
      <c r="M3462" s="613"/>
      <c r="N3462" s="613"/>
      <c r="O3462" s="613"/>
      <c r="P3462" s="613"/>
      <c r="Q3462" s="613"/>
      <c r="R3462" s="613"/>
      <c r="S3462" s="614"/>
      <c r="T3462" s="567"/>
      <c r="U3462" s="416"/>
      <c r="V3462" s="666"/>
      <c r="W3462" s="565"/>
      <c r="X3462" s="23" t="e">
        <f t="shared" si="604"/>
        <v>#REF!</v>
      </c>
      <c r="Y3462" s="7">
        <f t="shared" si="605"/>
        <v>2</v>
      </c>
      <c r="Z3462" s="7" t="e">
        <f t="shared" si="606"/>
        <v>#REF!</v>
      </c>
      <c r="AA3462" s="7" t="e">
        <f t="shared" si="607"/>
        <v>#REF!</v>
      </c>
      <c r="AB3462" s="7" t="e">
        <f>IF(I3462=#REF!,1,2)</f>
        <v>#REF!</v>
      </c>
    </row>
    <row r="3463" spans="1:28" s="7" customFormat="1" ht="17.45" customHeight="1" x14ac:dyDescent="0.15">
      <c r="A3463" s="27" t="e">
        <f t="shared" si="608"/>
        <v>#REF!</v>
      </c>
      <c r="B3463" s="623"/>
      <c r="C3463" s="628"/>
      <c r="D3463" s="631"/>
      <c r="E3463" s="523"/>
      <c r="F3463" s="47" t="e">
        <f>IF(#REF!="","",#REF!)</f>
        <v>#REF!</v>
      </c>
      <c r="G3463" s="49" t="e">
        <f>IF(#REF!="","",#REF!)</f>
        <v>#REF!</v>
      </c>
      <c r="H3463" s="54" t="e">
        <f>IF(#REF!="","",#REF!)</f>
        <v>#REF!</v>
      </c>
      <c r="I3463" s="385" t="str">
        <f t="shared" si="603"/>
        <v/>
      </c>
      <c r="J3463" s="386"/>
      <c r="K3463" s="387"/>
      <c r="L3463" s="613" t="e">
        <f>IF(#REF!="","",#REF!)</f>
        <v>#REF!</v>
      </c>
      <c r="M3463" s="613"/>
      <c r="N3463" s="613"/>
      <c r="O3463" s="613"/>
      <c r="P3463" s="613"/>
      <c r="Q3463" s="613"/>
      <c r="R3463" s="613"/>
      <c r="S3463" s="614"/>
      <c r="T3463" s="567"/>
      <c r="U3463" s="416"/>
      <c r="V3463" s="666"/>
      <c r="W3463" s="565"/>
      <c r="X3463" s="23" t="e">
        <f t="shared" si="604"/>
        <v>#REF!</v>
      </c>
      <c r="Y3463" s="7">
        <f t="shared" si="605"/>
        <v>2</v>
      </c>
      <c r="Z3463" s="7" t="e">
        <f t="shared" si="606"/>
        <v>#REF!</v>
      </c>
      <c r="AA3463" s="7" t="e">
        <f t="shared" si="607"/>
        <v>#REF!</v>
      </c>
      <c r="AB3463" s="7" t="e">
        <f>IF(I3463=#REF!,1,2)</f>
        <v>#REF!</v>
      </c>
    </row>
    <row r="3464" spans="1:28" s="7" customFormat="1" ht="17.45" customHeight="1" x14ac:dyDescent="0.15">
      <c r="A3464" s="27" t="e">
        <f t="shared" si="608"/>
        <v>#REF!</v>
      </c>
      <c r="B3464" s="623"/>
      <c r="C3464" s="628"/>
      <c r="D3464" s="631"/>
      <c r="E3464" s="523"/>
      <c r="F3464" s="47" t="e">
        <f>IF(#REF!="","",#REF!)</f>
        <v>#REF!</v>
      </c>
      <c r="G3464" s="49" t="e">
        <f>IF(#REF!="","",#REF!)</f>
        <v>#REF!</v>
      </c>
      <c r="H3464" s="54" t="e">
        <f>IF(#REF!="","",#REF!)</f>
        <v>#REF!</v>
      </c>
      <c r="I3464" s="385" t="str">
        <f t="shared" si="603"/>
        <v/>
      </c>
      <c r="J3464" s="386"/>
      <c r="K3464" s="387"/>
      <c r="L3464" s="613" t="e">
        <f>IF(#REF!="","",#REF!)</f>
        <v>#REF!</v>
      </c>
      <c r="M3464" s="613"/>
      <c r="N3464" s="613"/>
      <c r="O3464" s="613"/>
      <c r="P3464" s="613"/>
      <c r="Q3464" s="613"/>
      <c r="R3464" s="613"/>
      <c r="S3464" s="614"/>
      <c r="T3464" s="567"/>
      <c r="U3464" s="416"/>
      <c r="V3464" s="666"/>
      <c r="W3464" s="565"/>
      <c r="X3464" s="23" t="e">
        <f t="shared" si="604"/>
        <v>#REF!</v>
      </c>
      <c r="Y3464" s="7">
        <f t="shared" si="605"/>
        <v>2</v>
      </c>
      <c r="Z3464" s="7" t="e">
        <f t="shared" si="606"/>
        <v>#REF!</v>
      </c>
      <c r="AA3464" s="7" t="e">
        <f t="shared" si="607"/>
        <v>#REF!</v>
      </c>
      <c r="AB3464" s="7" t="e">
        <f>IF(I3464=#REF!,1,2)</f>
        <v>#REF!</v>
      </c>
    </row>
    <row r="3465" spans="1:28" s="7" customFormat="1" ht="17.45" customHeight="1" x14ac:dyDescent="0.15">
      <c r="A3465" s="27" t="e">
        <f t="shared" si="608"/>
        <v>#REF!</v>
      </c>
      <c r="B3465" s="623"/>
      <c r="C3465" s="628"/>
      <c r="D3465" s="631"/>
      <c r="E3465" s="523"/>
      <c r="F3465" s="47" t="e">
        <f>IF(#REF!="","",#REF!)</f>
        <v>#REF!</v>
      </c>
      <c r="G3465" s="49" t="e">
        <f>IF(#REF!="","",#REF!)</f>
        <v>#REF!</v>
      </c>
      <c r="H3465" s="54" t="e">
        <f>IF(#REF!="","",#REF!)</f>
        <v>#REF!</v>
      </c>
      <c r="I3465" s="385" t="str">
        <f t="shared" si="603"/>
        <v/>
      </c>
      <c r="J3465" s="386"/>
      <c r="K3465" s="387"/>
      <c r="L3465" s="613" t="e">
        <f>IF(#REF!="","",#REF!)</f>
        <v>#REF!</v>
      </c>
      <c r="M3465" s="613"/>
      <c r="N3465" s="613"/>
      <c r="O3465" s="613"/>
      <c r="P3465" s="613"/>
      <c r="Q3465" s="613"/>
      <c r="R3465" s="613"/>
      <c r="S3465" s="614"/>
      <c r="T3465" s="567"/>
      <c r="U3465" s="416"/>
      <c r="V3465" s="666"/>
      <c r="W3465" s="565"/>
      <c r="X3465" s="23" t="e">
        <f t="shared" si="604"/>
        <v>#REF!</v>
      </c>
      <c r="Y3465" s="7">
        <f t="shared" si="605"/>
        <v>2</v>
      </c>
      <c r="Z3465" s="7" t="e">
        <f t="shared" si="606"/>
        <v>#REF!</v>
      </c>
      <c r="AA3465" s="7" t="e">
        <f t="shared" si="607"/>
        <v>#REF!</v>
      </c>
      <c r="AB3465" s="7" t="e">
        <f>IF(I3465=#REF!,1,2)</f>
        <v>#REF!</v>
      </c>
    </row>
    <row r="3466" spans="1:28" s="7" customFormat="1" ht="17.45" customHeight="1" x14ac:dyDescent="0.15">
      <c r="A3466" s="27" t="e">
        <f t="shared" si="608"/>
        <v>#REF!</v>
      </c>
      <c r="B3466" s="623"/>
      <c r="C3466" s="628"/>
      <c r="D3466" s="631"/>
      <c r="E3466" s="523"/>
      <c r="F3466" s="47" t="e">
        <f>IF(#REF!="","",#REF!)</f>
        <v>#REF!</v>
      </c>
      <c r="G3466" s="49" t="e">
        <f>IF(#REF!="","",#REF!)</f>
        <v>#REF!</v>
      </c>
      <c r="H3466" s="54" t="e">
        <f>IF(#REF!="","",#REF!)</f>
        <v>#REF!</v>
      </c>
      <c r="I3466" s="385" t="str">
        <f t="shared" si="603"/>
        <v/>
      </c>
      <c r="J3466" s="386"/>
      <c r="K3466" s="387"/>
      <c r="L3466" s="613" t="e">
        <f>IF(#REF!="","",#REF!)</f>
        <v>#REF!</v>
      </c>
      <c r="M3466" s="613"/>
      <c r="N3466" s="613"/>
      <c r="O3466" s="613"/>
      <c r="P3466" s="613"/>
      <c r="Q3466" s="613"/>
      <c r="R3466" s="613"/>
      <c r="S3466" s="614"/>
      <c r="T3466" s="567"/>
      <c r="U3466" s="416"/>
      <c r="V3466" s="666"/>
      <c r="W3466" s="565"/>
      <c r="X3466" s="23" t="e">
        <f t="shared" si="604"/>
        <v>#REF!</v>
      </c>
      <c r="Y3466" s="7">
        <f t="shared" si="605"/>
        <v>2</v>
      </c>
      <c r="Z3466" s="7" t="e">
        <f t="shared" si="606"/>
        <v>#REF!</v>
      </c>
      <c r="AA3466" s="7" t="e">
        <f t="shared" si="607"/>
        <v>#REF!</v>
      </c>
      <c r="AB3466" s="7" t="e">
        <f>IF(I3466=#REF!,1,2)</f>
        <v>#REF!</v>
      </c>
    </row>
    <row r="3467" spans="1:28" s="7" customFormat="1" ht="17.45" customHeight="1" x14ac:dyDescent="0.15">
      <c r="A3467" s="27" t="e">
        <f t="shared" si="608"/>
        <v>#REF!</v>
      </c>
      <c r="B3467" s="623"/>
      <c r="C3467" s="628"/>
      <c r="D3467" s="631"/>
      <c r="E3467" s="523"/>
      <c r="F3467" s="47" t="e">
        <f>IF(#REF!="","",#REF!)</f>
        <v>#REF!</v>
      </c>
      <c r="G3467" s="49" t="e">
        <f>IF(#REF!="","",#REF!)</f>
        <v>#REF!</v>
      </c>
      <c r="H3467" s="54" t="e">
        <f>IF(#REF!="","",#REF!)</f>
        <v>#REF!</v>
      </c>
      <c r="I3467" s="385" t="str">
        <f t="shared" si="603"/>
        <v/>
      </c>
      <c r="J3467" s="386"/>
      <c r="K3467" s="387"/>
      <c r="L3467" s="613" t="e">
        <f>IF(#REF!="","",#REF!)</f>
        <v>#REF!</v>
      </c>
      <c r="M3467" s="613"/>
      <c r="N3467" s="613"/>
      <c r="O3467" s="613"/>
      <c r="P3467" s="613"/>
      <c r="Q3467" s="613"/>
      <c r="R3467" s="613"/>
      <c r="S3467" s="614"/>
      <c r="T3467" s="567"/>
      <c r="U3467" s="416"/>
      <c r="V3467" s="666"/>
      <c r="W3467" s="565"/>
      <c r="X3467" s="23" t="e">
        <f t="shared" si="604"/>
        <v>#REF!</v>
      </c>
      <c r="Y3467" s="7">
        <f t="shared" si="605"/>
        <v>2</v>
      </c>
      <c r="Z3467" s="7" t="e">
        <f t="shared" si="606"/>
        <v>#REF!</v>
      </c>
      <c r="AA3467" s="7" t="e">
        <f t="shared" si="607"/>
        <v>#REF!</v>
      </c>
      <c r="AB3467" s="7" t="e">
        <f>IF(I3467=#REF!,1,2)</f>
        <v>#REF!</v>
      </c>
    </row>
    <row r="3468" spans="1:28" s="7" customFormat="1" ht="17.45" customHeight="1" x14ac:dyDescent="0.15">
      <c r="A3468" s="27" t="e">
        <f t="shared" si="608"/>
        <v>#REF!</v>
      </c>
      <c r="B3468" s="623"/>
      <c r="C3468" s="628"/>
      <c r="D3468" s="631"/>
      <c r="E3468" s="523"/>
      <c r="F3468" s="47" t="e">
        <f>IF(#REF!="","",#REF!)</f>
        <v>#REF!</v>
      </c>
      <c r="G3468" s="49" t="e">
        <f>IF(#REF!="","",#REF!)</f>
        <v>#REF!</v>
      </c>
      <c r="H3468" s="54" t="e">
        <f>IF(#REF!="","",#REF!)</f>
        <v>#REF!</v>
      </c>
      <c r="I3468" s="385" t="str">
        <f t="shared" si="603"/>
        <v/>
      </c>
      <c r="J3468" s="386"/>
      <c r="K3468" s="387"/>
      <c r="L3468" s="613" t="e">
        <f>IF(#REF!="","",#REF!)</f>
        <v>#REF!</v>
      </c>
      <c r="M3468" s="613"/>
      <c r="N3468" s="613"/>
      <c r="O3468" s="613"/>
      <c r="P3468" s="613"/>
      <c r="Q3468" s="613"/>
      <c r="R3468" s="613"/>
      <c r="S3468" s="614"/>
      <c r="T3468" s="567"/>
      <c r="U3468" s="416"/>
      <c r="V3468" s="666"/>
      <c r="W3468" s="565"/>
      <c r="X3468" s="23" t="e">
        <f t="shared" si="604"/>
        <v>#REF!</v>
      </c>
      <c r="Y3468" s="7">
        <f t="shared" si="605"/>
        <v>2</v>
      </c>
      <c r="Z3468" s="7" t="e">
        <f t="shared" si="606"/>
        <v>#REF!</v>
      </c>
      <c r="AA3468" s="7" t="e">
        <f t="shared" si="607"/>
        <v>#REF!</v>
      </c>
      <c r="AB3468" s="7" t="e">
        <f>IF(I3468=#REF!,1,2)</f>
        <v>#REF!</v>
      </c>
    </row>
    <row r="3469" spans="1:28" s="7" customFormat="1" ht="17.45" customHeight="1" x14ac:dyDescent="0.15">
      <c r="A3469" s="27" t="e">
        <f t="shared" si="608"/>
        <v>#REF!</v>
      </c>
      <c r="B3469" s="623"/>
      <c r="C3469" s="628"/>
      <c r="D3469" s="631"/>
      <c r="E3469" s="523"/>
      <c r="F3469" s="47" t="e">
        <f>IF(#REF!="","",#REF!)</f>
        <v>#REF!</v>
      </c>
      <c r="G3469" s="49" t="e">
        <f>IF(#REF!="","",#REF!)</f>
        <v>#REF!</v>
      </c>
      <c r="H3469" s="54" t="e">
        <f>IF(#REF!="","",#REF!)</f>
        <v>#REF!</v>
      </c>
      <c r="I3469" s="385" t="str">
        <f t="shared" si="603"/>
        <v/>
      </c>
      <c r="J3469" s="386"/>
      <c r="K3469" s="387"/>
      <c r="L3469" s="613" t="e">
        <f>IF(#REF!="","",#REF!)</f>
        <v>#REF!</v>
      </c>
      <c r="M3469" s="613"/>
      <c r="N3469" s="613"/>
      <c r="O3469" s="613"/>
      <c r="P3469" s="613"/>
      <c r="Q3469" s="613"/>
      <c r="R3469" s="613"/>
      <c r="S3469" s="614"/>
      <c r="T3469" s="567"/>
      <c r="U3469" s="416"/>
      <c r="V3469" s="666"/>
      <c r="W3469" s="565"/>
      <c r="X3469" s="23" t="e">
        <f t="shared" si="604"/>
        <v>#REF!</v>
      </c>
      <c r="Y3469" s="7">
        <f t="shared" si="605"/>
        <v>2</v>
      </c>
      <c r="Z3469" s="7" t="e">
        <f t="shared" si="606"/>
        <v>#REF!</v>
      </c>
      <c r="AA3469" s="7" t="e">
        <f t="shared" si="607"/>
        <v>#REF!</v>
      </c>
      <c r="AB3469" s="7" t="e">
        <f>IF(I3469=#REF!,1,2)</f>
        <v>#REF!</v>
      </c>
    </row>
    <row r="3470" spans="1:28" s="7" customFormat="1" ht="17.45" customHeight="1" x14ac:dyDescent="0.15">
      <c r="A3470" s="27" t="e">
        <f t="shared" si="608"/>
        <v>#REF!</v>
      </c>
      <c r="B3470" s="623"/>
      <c r="C3470" s="628"/>
      <c r="D3470" s="631"/>
      <c r="E3470" s="523"/>
      <c r="F3470" s="47" t="e">
        <f>IF(#REF!="","",#REF!)</f>
        <v>#REF!</v>
      </c>
      <c r="G3470" s="49" t="e">
        <f>IF(#REF!="","",#REF!)</f>
        <v>#REF!</v>
      </c>
      <c r="H3470" s="54" t="e">
        <f>IF(#REF!="","",#REF!)</f>
        <v>#REF!</v>
      </c>
      <c r="I3470" s="385" t="str">
        <f t="shared" si="603"/>
        <v/>
      </c>
      <c r="J3470" s="386"/>
      <c r="K3470" s="387"/>
      <c r="L3470" s="613" t="e">
        <f>IF(#REF!="","",#REF!)</f>
        <v>#REF!</v>
      </c>
      <c r="M3470" s="613"/>
      <c r="N3470" s="613"/>
      <c r="O3470" s="613"/>
      <c r="P3470" s="613"/>
      <c r="Q3470" s="613"/>
      <c r="R3470" s="613"/>
      <c r="S3470" s="614"/>
      <c r="T3470" s="567"/>
      <c r="U3470" s="416"/>
      <c r="V3470" s="666"/>
      <c r="W3470" s="565"/>
      <c r="X3470" s="23" t="e">
        <f t="shared" si="604"/>
        <v>#REF!</v>
      </c>
      <c r="Y3470" s="7">
        <f t="shared" si="605"/>
        <v>2</v>
      </c>
      <c r="Z3470" s="7" t="e">
        <f t="shared" si="606"/>
        <v>#REF!</v>
      </c>
      <c r="AA3470" s="7" t="e">
        <f t="shared" si="607"/>
        <v>#REF!</v>
      </c>
      <c r="AB3470" s="7" t="e">
        <f>IF(I3470=#REF!,1,2)</f>
        <v>#REF!</v>
      </c>
    </row>
    <row r="3471" spans="1:28" s="7" customFormat="1" ht="17.45" customHeight="1" x14ac:dyDescent="0.15">
      <c r="A3471" s="27" t="e">
        <f t="shared" si="608"/>
        <v>#REF!</v>
      </c>
      <c r="B3471" s="623"/>
      <c r="C3471" s="628"/>
      <c r="D3471" s="631"/>
      <c r="E3471" s="523"/>
      <c r="F3471" s="47" t="e">
        <f>IF(#REF!="","",#REF!)</f>
        <v>#REF!</v>
      </c>
      <c r="G3471" s="49" t="e">
        <f>IF(#REF!="","",#REF!)</f>
        <v>#REF!</v>
      </c>
      <c r="H3471" s="54" t="e">
        <f>IF(#REF!="","",#REF!)</f>
        <v>#REF!</v>
      </c>
      <c r="I3471" s="385" t="str">
        <f t="shared" si="603"/>
        <v/>
      </c>
      <c r="J3471" s="386"/>
      <c r="K3471" s="387"/>
      <c r="L3471" s="613" t="e">
        <f>IF(#REF!="","",#REF!)</f>
        <v>#REF!</v>
      </c>
      <c r="M3471" s="613"/>
      <c r="N3471" s="613"/>
      <c r="O3471" s="613"/>
      <c r="P3471" s="613"/>
      <c r="Q3471" s="613"/>
      <c r="R3471" s="613"/>
      <c r="S3471" s="614"/>
      <c r="T3471" s="567"/>
      <c r="U3471" s="416"/>
      <c r="V3471" s="666"/>
      <c r="W3471" s="565"/>
      <c r="X3471" s="23" t="e">
        <f t="shared" si="604"/>
        <v>#REF!</v>
      </c>
      <c r="Y3471" s="7">
        <f t="shared" si="605"/>
        <v>2</v>
      </c>
      <c r="Z3471" s="7" t="e">
        <f t="shared" si="606"/>
        <v>#REF!</v>
      </c>
      <c r="AA3471" s="7" t="e">
        <f t="shared" si="607"/>
        <v>#REF!</v>
      </c>
      <c r="AB3471" s="7" t="e">
        <f>IF(I3471=#REF!,1,2)</f>
        <v>#REF!</v>
      </c>
    </row>
    <row r="3472" spans="1:28" s="7" customFormat="1" ht="17.45" customHeight="1" x14ac:dyDescent="0.15">
      <c r="A3472" s="27" t="e">
        <f t="shared" si="608"/>
        <v>#REF!</v>
      </c>
      <c r="B3472" s="623"/>
      <c r="C3472" s="628"/>
      <c r="D3472" s="631"/>
      <c r="E3472" s="523"/>
      <c r="F3472" s="47" t="e">
        <f>IF(#REF!="","",#REF!)</f>
        <v>#REF!</v>
      </c>
      <c r="G3472" s="49" t="e">
        <f>IF(#REF!="","",#REF!)</f>
        <v>#REF!</v>
      </c>
      <c r="H3472" s="54" t="e">
        <f>IF(#REF!="","",#REF!)</f>
        <v>#REF!</v>
      </c>
      <c r="I3472" s="385" t="str">
        <f t="shared" si="603"/>
        <v/>
      </c>
      <c r="J3472" s="386"/>
      <c r="K3472" s="387"/>
      <c r="L3472" s="613" t="e">
        <f>IF(#REF!="","",#REF!)</f>
        <v>#REF!</v>
      </c>
      <c r="M3472" s="613"/>
      <c r="N3472" s="613"/>
      <c r="O3472" s="613"/>
      <c r="P3472" s="613"/>
      <c r="Q3472" s="613"/>
      <c r="R3472" s="613"/>
      <c r="S3472" s="614"/>
      <c r="T3472" s="567"/>
      <c r="U3472" s="416"/>
      <c r="V3472" s="666"/>
      <c r="W3472" s="565"/>
      <c r="X3472" s="23" t="e">
        <f t="shared" si="604"/>
        <v>#REF!</v>
      </c>
      <c r="Y3472" s="7">
        <f t="shared" si="605"/>
        <v>2</v>
      </c>
      <c r="Z3472" s="7" t="e">
        <f t="shared" si="606"/>
        <v>#REF!</v>
      </c>
      <c r="AA3472" s="7" t="e">
        <f t="shared" si="607"/>
        <v>#REF!</v>
      </c>
      <c r="AB3472" s="7" t="e">
        <f>IF(I3472=#REF!,1,2)</f>
        <v>#REF!</v>
      </c>
    </row>
    <row r="3473" spans="1:30" s="7" customFormat="1" ht="17.45" customHeight="1" x14ac:dyDescent="0.15">
      <c r="A3473" s="27" t="e">
        <f t="shared" si="608"/>
        <v>#REF!</v>
      </c>
      <c r="B3473" s="623"/>
      <c r="C3473" s="628"/>
      <c r="D3473" s="631"/>
      <c r="E3473" s="523"/>
      <c r="F3473" s="47" t="e">
        <f>IF(#REF!="","",#REF!)</f>
        <v>#REF!</v>
      </c>
      <c r="G3473" s="49" t="e">
        <f>IF(#REF!="","",#REF!)</f>
        <v>#REF!</v>
      </c>
      <c r="H3473" s="54" t="e">
        <f>IF(#REF!="","",#REF!)</f>
        <v>#REF!</v>
      </c>
      <c r="I3473" s="385" t="str">
        <f t="shared" si="603"/>
        <v/>
      </c>
      <c r="J3473" s="386"/>
      <c r="K3473" s="387"/>
      <c r="L3473" s="613" t="e">
        <f>IF(#REF!="","",#REF!)</f>
        <v>#REF!</v>
      </c>
      <c r="M3473" s="613"/>
      <c r="N3473" s="613"/>
      <c r="O3473" s="613"/>
      <c r="P3473" s="613"/>
      <c r="Q3473" s="613"/>
      <c r="R3473" s="613"/>
      <c r="S3473" s="614"/>
      <c r="T3473" s="567"/>
      <c r="U3473" s="416"/>
      <c r="V3473" s="666"/>
      <c r="W3473" s="565"/>
      <c r="X3473" s="23" t="e">
        <f t="shared" si="604"/>
        <v>#REF!</v>
      </c>
      <c r="Y3473" s="7">
        <f t="shared" si="605"/>
        <v>2</v>
      </c>
      <c r="Z3473" s="7" t="e">
        <f t="shared" si="606"/>
        <v>#REF!</v>
      </c>
      <c r="AA3473" s="7" t="e">
        <f t="shared" si="607"/>
        <v>#REF!</v>
      </c>
      <c r="AB3473" s="7" t="e">
        <f>IF(I3473=#REF!,1,2)</f>
        <v>#REF!</v>
      </c>
    </row>
    <row r="3474" spans="1:30" s="7" customFormat="1" ht="17.45" customHeight="1" thickBot="1" x14ac:dyDescent="0.2">
      <c r="A3474" s="27" t="e">
        <f t="shared" si="608"/>
        <v>#REF!</v>
      </c>
      <c r="B3474" s="623"/>
      <c r="C3474" s="628"/>
      <c r="D3474" s="631"/>
      <c r="E3474" s="523"/>
      <c r="F3474" s="47" t="e">
        <f>IF(#REF!="","",#REF!)</f>
        <v>#REF!</v>
      </c>
      <c r="G3474" s="49" t="e">
        <f>IF(#REF!="","",#REF!)</f>
        <v>#REF!</v>
      </c>
      <c r="H3474" s="54" t="e">
        <f>IF(#REF!="","",#REF!)</f>
        <v>#REF!</v>
      </c>
      <c r="I3474" s="385" t="str">
        <f t="shared" si="603"/>
        <v/>
      </c>
      <c r="J3474" s="386"/>
      <c r="K3474" s="387"/>
      <c r="L3474" s="613" t="e">
        <f>IF(#REF!="","",#REF!)</f>
        <v>#REF!</v>
      </c>
      <c r="M3474" s="613"/>
      <c r="N3474" s="613"/>
      <c r="O3474" s="613"/>
      <c r="P3474" s="613"/>
      <c r="Q3474" s="613"/>
      <c r="R3474" s="613"/>
      <c r="S3474" s="614"/>
      <c r="T3474" s="668"/>
      <c r="U3474" s="416"/>
      <c r="V3474" s="666"/>
      <c r="W3474" s="565"/>
      <c r="X3474" s="23" t="e">
        <f t="shared" si="604"/>
        <v>#REF!</v>
      </c>
      <c r="Y3474" s="7">
        <f t="shared" si="605"/>
        <v>2</v>
      </c>
      <c r="Z3474" s="7" t="e">
        <f t="shared" si="606"/>
        <v>#REF!</v>
      </c>
      <c r="AA3474" s="7" t="e">
        <f t="shared" si="607"/>
        <v>#REF!</v>
      </c>
      <c r="AB3474" s="7" t="e">
        <f>IF(I3474=#REF!,1,2)</f>
        <v>#REF!</v>
      </c>
    </row>
    <row r="3475" spans="1:30" s="7" customFormat="1" ht="36" customHeight="1" thickBot="1" x14ac:dyDescent="0.2">
      <c r="A3475" s="13"/>
      <c r="B3475" s="623"/>
      <c r="C3475" s="628"/>
      <c r="D3475" s="631"/>
      <c r="E3475" s="508" t="s">
        <v>240</v>
      </c>
      <c r="F3475" s="511" t="s">
        <v>206</v>
      </c>
      <c r="G3475" s="435"/>
      <c r="H3475" s="434" t="s">
        <v>207</v>
      </c>
      <c r="I3475" s="435"/>
      <c r="J3475" s="435"/>
      <c r="K3475" s="435"/>
      <c r="L3475" s="436" t="s">
        <v>208</v>
      </c>
      <c r="M3475" s="436"/>
      <c r="N3475" s="436"/>
      <c r="O3475" s="669" t="s">
        <v>209</v>
      </c>
      <c r="P3475" s="670"/>
      <c r="Q3475" s="512" t="s">
        <v>210</v>
      </c>
      <c r="R3475" s="38" t="s">
        <v>206</v>
      </c>
      <c r="S3475" s="39" t="s">
        <v>202</v>
      </c>
      <c r="T3475" s="44" t="s">
        <v>211</v>
      </c>
      <c r="U3475" s="416"/>
      <c r="V3475" s="666"/>
      <c r="W3475" s="565"/>
      <c r="X3475" s="28"/>
      <c r="Y3475" s="21" t="s">
        <v>212</v>
      </c>
      <c r="Z3475" s="21" t="s">
        <v>210</v>
      </c>
      <c r="AB3475" s="45" t="s">
        <v>213</v>
      </c>
      <c r="AC3475" s="45" t="s">
        <v>214</v>
      </c>
      <c r="AD3475" s="22"/>
    </row>
    <row r="3476" spans="1:30" s="7" customFormat="1" ht="15" customHeight="1" x14ac:dyDescent="0.15">
      <c r="A3476" s="29"/>
      <c r="B3476" s="623"/>
      <c r="C3476" s="628"/>
      <c r="D3476" s="631"/>
      <c r="E3476" s="509"/>
      <c r="F3476" s="515" t="e">
        <f>IF(#REF!="","",#REF!)</f>
        <v>#REF!</v>
      </c>
      <c r="G3476" s="516"/>
      <c r="H3476" s="439" t="e">
        <f>IF(#REF!="","",#REF!)</f>
        <v>#REF!</v>
      </c>
      <c r="I3476" s="440"/>
      <c r="J3476" s="440"/>
      <c r="K3476" s="440"/>
      <c r="L3476" s="441" t="e">
        <f>IF(#REF!="","",#REF!)</f>
        <v>#REF!</v>
      </c>
      <c r="M3476" s="442"/>
      <c r="N3476" s="442"/>
      <c r="O3476" s="443" t="e">
        <f>SUM($L3476:$N3478)</f>
        <v>#REF!</v>
      </c>
      <c r="P3476" s="444"/>
      <c r="Q3476" s="513"/>
      <c r="R3476" s="42" t="e">
        <f>IF(#REF!="","",#REF!)</f>
        <v>#REF!</v>
      </c>
      <c r="S3476" s="40" t="e">
        <f>IF(#REF!="","",#REF!)</f>
        <v>#REF!</v>
      </c>
      <c r="T3476" s="617" t="e">
        <f>SUM($S3476:$S3478)</f>
        <v>#REF!</v>
      </c>
      <c r="U3476" s="416"/>
      <c r="V3476" s="666"/>
      <c r="W3476" s="565"/>
      <c r="X3476" s="23" t="e">
        <f>IF(OR(Y3476=2,Z3476=2,AB3476=2,AC3476=2),"入力不備あり","")</f>
        <v>#REF!</v>
      </c>
      <c r="Y3476" s="41" t="e">
        <f>IF(AND(F3476="",H3476="",L3476=""),"",IF(AND(F3476&lt;&gt;"",F3476&gt;0,L3476&lt;&gt;"",L3476&gt;0,H3476="○"),"",2))</f>
        <v>#REF!</v>
      </c>
      <c r="Z3476" s="41" t="e">
        <f>IF(AND(R3476="",S3476=""),"",IF(AND(R3476&gt;0,R3476&lt;&gt;"",S3476&gt;0,S3476&lt;&gt;""),"",2))</f>
        <v>#REF!</v>
      </c>
      <c r="AA3476" s="30"/>
      <c r="AB3476" s="7" t="e">
        <f>IF(AND(O3476=0,#REF!=0),"",IF(O3476=#REF!,1,2))</f>
        <v>#REF!</v>
      </c>
      <c r="AC3476" s="7" t="e">
        <f>IF(AND(T3476=0,#REF!=0),"",IF(T3476=#REF!,1,2))</f>
        <v>#REF!</v>
      </c>
    </row>
    <row r="3477" spans="1:30" s="7" customFormat="1" ht="15" customHeight="1" x14ac:dyDescent="0.15">
      <c r="A3477" s="29"/>
      <c r="B3477" s="623"/>
      <c r="C3477" s="628"/>
      <c r="D3477" s="631"/>
      <c r="E3477" s="509"/>
      <c r="F3477" s="500" t="e">
        <f>IF(#REF!="","",#REF!)</f>
        <v>#REF!</v>
      </c>
      <c r="G3477" s="501"/>
      <c r="H3477" s="448" t="e">
        <f>IF(#REF!="","",#REF!)</f>
        <v>#REF!</v>
      </c>
      <c r="I3477" s="449"/>
      <c r="J3477" s="449"/>
      <c r="K3477" s="449"/>
      <c r="L3477" s="450" t="e">
        <f>IF(#REF!="","",#REF!)</f>
        <v>#REF!</v>
      </c>
      <c r="M3477" s="451"/>
      <c r="N3477" s="451"/>
      <c r="O3477" s="445"/>
      <c r="P3477" s="444"/>
      <c r="Q3477" s="513"/>
      <c r="R3477" s="42" t="e">
        <f>IF(#REF!="","",#REF!)</f>
        <v>#REF!</v>
      </c>
      <c r="S3477" s="40" t="e">
        <f>IF(#REF!="","",#REF!)</f>
        <v>#REF!</v>
      </c>
      <c r="T3477" s="618"/>
      <c r="U3477" s="416"/>
      <c r="V3477" s="666"/>
      <c r="W3477" s="565"/>
      <c r="X3477" s="23" t="e">
        <f>IF(OR(Y3477=2,Z3477=2),"入力不備あり","")</f>
        <v>#REF!</v>
      </c>
      <c r="Y3477" s="41" t="e">
        <f>IF(AND(F3477="",H3477="",L3477=""),"",IF(AND(F3477&lt;&gt;"",F3477&gt;0,L3477&lt;&gt;"",L3477&gt;0,H3477="○"),"",2))</f>
        <v>#REF!</v>
      </c>
      <c r="Z3477" s="41" t="e">
        <f t="shared" ref="Z3477:Z3478" si="609">IF(AND(R3477="",S3477=""),"",IF(AND(R3477&gt;0,R3477&lt;&gt;"",S3477&gt;0,S3477&lt;&gt;""),"",2))</f>
        <v>#REF!</v>
      </c>
      <c r="AA3477" s="30"/>
    </row>
    <row r="3478" spans="1:30" s="7" customFormat="1" ht="15" customHeight="1" thickBot="1" x14ac:dyDescent="0.2">
      <c r="A3478" s="29"/>
      <c r="B3478" s="623"/>
      <c r="C3478" s="628"/>
      <c r="D3478" s="631"/>
      <c r="E3478" s="615"/>
      <c r="F3478" s="620" t="e">
        <f>IF(#REF!="","",#REF!)</f>
        <v>#REF!</v>
      </c>
      <c r="G3478" s="621"/>
      <c r="H3478" s="640" t="e">
        <f>IF(#REF!="","",#REF!)</f>
        <v>#REF!</v>
      </c>
      <c r="I3478" s="641"/>
      <c r="J3478" s="641"/>
      <c r="K3478" s="641"/>
      <c r="L3478" s="642" t="e">
        <f>IF(#REF!="","",#REF!)</f>
        <v>#REF!</v>
      </c>
      <c r="M3478" s="643"/>
      <c r="N3478" s="643"/>
      <c r="O3478" s="663"/>
      <c r="P3478" s="664"/>
      <c r="Q3478" s="616"/>
      <c r="R3478" s="59" t="e">
        <f>IF(#REF!="","",#REF!)</f>
        <v>#REF!</v>
      </c>
      <c r="S3478" s="60" t="e">
        <f>IF(#REF!="","",#REF!)</f>
        <v>#REF!</v>
      </c>
      <c r="T3478" s="619"/>
      <c r="U3478" s="416"/>
      <c r="V3478" s="666"/>
      <c r="W3478" s="565"/>
      <c r="X3478" s="23" t="e">
        <f>IF(OR(Y3478=2,Z3478=2),"入力不備あり","")</f>
        <v>#REF!</v>
      </c>
      <c r="Y3478" s="41" t="e">
        <f>IF(AND(F3478="",H3478="",L3478=""),"",IF(AND(F3478&lt;&gt;"",F3478&gt;0,L3478&lt;&gt;"",L3478&gt;0,H3478="○"),"",2))</f>
        <v>#REF!</v>
      </c>
      <c r="Z3478" s="41" t="e">
        <f t="shared" si="609"/>
        <v>#REF!</v>
      </c>
      <c r="AA3478" s="30"/>
    </row>
    <row r="3479" spans="1:30" s="7" customFormat="1" ht="27.6" customHeight="1" x14ac:dyDescent="0.15">
      <c r="A3479" s="320"/>
      <c r="B3479" s="624"/>
      <c r="C3479" s="326" t="s">
        <v>215</v>
      </c>
      <c r="D3479" s="327"/>
      <c r="E3479" s="608" t="e">
        <f>IF(#REF!="","",#REF!)</f>
        <v>#REF!</v>
      </c>
      <c r="F3479" s="609"/>
      <c r="G3479" s="609"/>
      <c r="H3479" s="609"/>
      <c r="I3479" s="609"/>
      <c r="J3479" s="609"/>
      <c r="K3479" s="609"/>
      <c r="L3479" s="609"/>
      <c r="M3479" s="609"/>
      <c r="N3479" s="609"/>
      <c r="O3479" s="609"/>
      <c r="P3479" s="609"/>
      <c r="Q3479" s="609"/>
      <c r="R3479" s="609"/>
      <c r="S3479" s="609"/>
      <c r="T3479" s="609"/>
      <c r="U3479" s="609"/>
      <c r="V3479" s="609"/>
      <c r="W3479" s="610"/>
    </row>
    <row r="3480" spans="1:30" s="7" customFormat="1" ht="27.6" customHeight="1" thickBot="1" x14ac:dyDescent="0.2">
      <c r="A3480" s="320"/>
      <c r="B3480" s="624"/>
      <c r="C3480" s="326" t="s">
        <v>216</v>
      </c>
      <c r="D3480" s="327"/>
      <c r="E3480" s="608" t="e">
        <f>IF(#REF!="","",#REF!)</f>
        <v>#REF!</v>
      </c>
      <c r="F3480" s="609"/>
      <c r="G3480" s="609"/>
      <c r="H3480" s="609"/>
      <c r="I3480" s="609"/>
      <c r="J3480" s="609"/>
      <c r="K3480" s="609"/>
      <c r="L3480" s="609"/>
      <c r="M3480" s="609"/>
      <c r="N3480" s="609"/>
      <c r="O3480" s="609"/>
      <c r="P3480" s="609"/>
      <c r="Q3480" s="609"/>
      <c r="R3480" s="611"/>
      <c r="S3480" s="611"/>
      <c r="T3480" s="611"/>
      <c r="U3480" s="611"/>
      <c r="V3480" s="611"/>
      <c r="W3480" s="612"/>
    </row>
    <row r="3481" spans="1:30" s="7" customFormat="1" ht="18.600000000000001" customHeight="1" x14ac:dyDescent="0.15">
      <c r="A3481" s="320"/>
      <c r="B3481" s="624"/>
      <c r="C3481" s="332" t="s">
        <v>217</v>
      </c>
      <c r="D3481" s="333"/>
      <c r="E3481" s="333"/>
      <c r="F3481" s="334"/>
      <c r="G3481" s="377" t="s">
        <v>218</v>
      </c>
      <c r="H3481" s="378"/>
      <c r="I3481" s="378"/>
      <c r="J3481" s="378"/>
      <c r="K3481" s="378"/>
      <c r="L3481" s="378"/>
      <c r="M3481" s="378"/>
      <c r="N3481" s="378"/>
      <c r="O3481" s="378"/>
      <c r="P3481" s="378"/>
      <c r="Q3481" s="378"/>
      <c r="R3481" s="389" t="e">
        <f>IF(X3481&lt;&gt;"","","【入力内容確認欄】以下を確認し【作業用】事業計画書(間接)シートを修正願います。")</f>
        <v>#REF!</v>
      </c>
      <c r="S3481" s="632"/>
      <c r="T3481" s="632"/>
      <c r="U3481" s="632"/>
      <c r="V3481" s="632"/>
      <c r="W3481" s="633"/>
      <c r="X3481" s="68" t="e">
        <f>IF(AND(R3484="",R3485="",R3486="",R3487="",R3488="",R3489=""),"左の市区町村に係る入力が完了しました。今一度、記載内容をご確認ください。","")</f>
        <v>#REF!</v>
      </c>
    </row>
    <row r="3482" spans="1:30" s="7" customFormat="1" ht="9" customHeight="1" x14ac:dyDescent="0.15">
      <c r="A3482" s="320"/>
      <c r="B3482" s="624"/>
      <c r="C3482" s="335"/>
      <c r="D3482" s="336"/>
      <c r="E3482" s="336"/>
      <c r="F3482" s="337"/>
      <c r="G3482" s="379"/>
      <c r="H3482" s="380"/>
      <c r="I3482" s="380"/>
      <c r="J3482" s="380"/>
      <c r="K3482" s="380"/>
      <c r="L3482" s="380"/>
      <c r="M3482" s="380"/>
      <c r="N3482" s="380"/>
      <c r="O3482" s="380"/>
      <c r="P3482" s="380"/>
      <c r="Q3482" s="380"/>
      <c r="R3482" s="634"/>
      <c r="S3482" s="635"/>
      <c r="T3482" s="635"/>
      <c r="U3482" s="635"/>
      <c r="V3482" s="635"/>
      <c r="W3482" s="636"/>
    </row>
    <row r="3483" spans="1:30" s="7" customFormat="1" ht="9" customHeight="1" thickBot="1" x14ac:dyDescent="0.2">
      <c r="A3483" s="320"/>
      <c r="B3483" s="624"/>
      <c r="C3483" s="335"/>
      <c r="D3483" s="336"/>
      <c r="E3483" s="336"/>
      <c r="F3483" s="337"/>
      <c r="G3483" s="381"/>
      <c r="H3483" s="382"/>
      <c r="I3483" s="382"/>
      <c r="J3483" s="382"/>
      <c r="K3483" s="382"/>
      <c r="L3483" s="382"/>
      <c r="M3483" s="382"/>
      <c r="N3483" s="382"/>
      <c r="O3483" s="382"/>
      <c r="P3483" s="382"/>
      <c r="Q3483" s="382"/>
      <c r="R3483" s="637"/>
      <c r="S3483" s="638"/>
      <c r="T3483" s="638"/>
      <c r="U3483" s="638"/>
      <c r="V3483" s="638"/>
      <c r="W3483" s="639"/>
    </row>
    <row r="3484" spans="1:30" s="7" customFormat="1" ht="17.45" customHeight="1" x14ac:dyDescent="0.15">
      <c r="A3484" s="320"/>
      <c r="B3484" s="624"/>
      <c r="C3484" s="335"/>
      <c r="D3484" s="336"/>
      <c r="E3484" s="336"/>
      <c r="F3484" s="337"/>
      <c r="G3484" s="398" t="e">
        <f>IF(#REF!="","",#REF!)</f>
        <v>#REF!</v>
      </c>
      <c r="H3484" s="399"/>
      <c r="I3484" s="399"/>
      <c r="J3484" s="399"/>
      <c r="K3484" s="399"/>
      <c r="L3484" s="399"/>
      <c r="M3484" s="399"/>
      <c r="N3484" s="399"/>
      <c r="O3484" s="399"/>
      <c r="P3484" s="399"/>
      <c r="Q3484" s="399"/>
      <c r="R3484" s="646" t="e" cm="1">
        <f t="array" ref="R3484">IF(AND(X3453:X3478="",A3455:A3478=""),"","・報酬・期末勤勉手当・交通費・合計額・都道府県/国の補助金額のいずれかに不備あり。")</f>
        <v>#REF!</v>
      </c>
      <c r="S3484" s="647"/>
      <c r="T3484" s="647"/>
      <c r="U3484" s="647"/>
      <c r="V3484" s="647"/>
      <c r="W3484" s="648"/>
    </row>
    <row r="3485" spans="1:30" s="7" customFormat="1" ht="17.45" customHeight="1" x14ac:dyDescent="0.15">
      <c r="A3485" s="320"/>
      <c r="B3485" s="624"/>
      <c r="C3485" s="335"/>
      <c r="D3485" s="336"/>
      <c r="E3485" s="336"/>
      <c r="F3485" s="337"/>
      <c r="G3485" s="374" t="s">
        <v>219</v>
      </c>
      <c r="H3485" s="388"/>
      <c r="I3485" s="388"/>
      <c r="J3485" s="388"/>
      <c r="K3485" s="388"/>
      <c r="L3485" s="388"/>
      <c r="M3485" s="388"/>
      <c r="N3485" s="388"/>
      <c r="O3485" s="388"/>
      <c r="P3485" s="388"/>
      <c r="Q3485" s="388"/>
      <c r="R3485" s="367" t="str">
        <f>IF(A3451="市町村名×","・【C列】市区町村名：未入力または不備あり。","")</f>
        <v>・【C列】市区町村名：未入力または不備あり。</v>
      </c>
      <c r="S3485" s="644"/>
      <c r="T3485" s="644"/>
      <c r="U3485" s="644"/>
      <c r="V3485" s="644"/>
      <c r="W3485" s="645"/>
    </row>
    <row r="3486" spans="1:30" s="7" customFormat="1" ht="17.45" customHeight="1" x14ac:dyDescent="0.15">
      <c r="A3486" s="320"/>
      <c r="B3486" s="624"/>
      <c r="C3486" s="338"/>
      <c r="D3486" s="339"/>
      <c r="E3486" s="339"/>
      <c r="F3486" s="340"/>
      <c r="G3486" s="364" t="e">
        <f>IF(#REF!="","",#REF!)</f>
        <v>#REF!</v>
      </c>
      <c r="H3486" s="365"/>
      <c r="I3486" s="365"/>
      <c r="J3486" s="366"/>
      <c r="K3486" s="366"/>
      <c r="L3486" s="366"/>
      <c r="M3486" s="366"/>
      <c r="N3486" s="366"/>
      <c r="O3486" s="366"/>
      <c r="P3486" s="366"/>
      <c r="Q3486" s="366"/>
      <c r="R3486" s="367" t="e">
        <f>IF(OR(AF3455=2,NOT(AND(V3453&gt;0.3*U3453,V3453&lt;0.4*U3453,V3453&gt;=W3453))),"・【V列】都道府県補助額：未入力または不備あり。","")</f>
        <v>#REF!</v>
      </c>
      <c r="S3486" s="644"/>
      <c r="T3486" s="644"/>
      <c r="U3486" s="644"/>
      <c r="V3486" s="644"/>
      <c r="W3486" s="645"/>
    </row>
    <row r="3487" spans="1:30" s="7" customFormat="1" ht="17.45" customHeight="1" x14ac:dyDescent="0.15">
      <c r="A3487" s="320"/>
      <c r="B3487" s="624"/>
      <c r="C3487" s="348" t="s">
        <v>241</v>
      </c>
      <c r="D3487" s="349"/>
      <c r="E3487" s="349"/>
      <c r="F3487" s="350"/>
      <c r="G3487" s="372" t="s">
        <v>221</v>
      </c>
      <c r="H3487" s="373"/>
      <c r="I3487" s="373"/>
      <c r="J3487" s="372" t="s">
        <v>222</v>
      </c>
      <c r="K3487" s="373"/>
      <c r="L3487" s="373"/>
      <c r="M3487" s="373"/>
      <c r="N3487" s="374" t="s">
        <v>223</v>
      </c>
      <c r="O3487" s="366"/>
      <c r="P3487" s="366"/>
      <c r="Q3487" s="366"/>
      <c r="R3487" s="341" t="e">
        <f>IF(AND(W3453&lt;=U3453/3,MOD(W3453,1000)=0,NOT(W3453=0),AG3455=1),"","・【W列】国庫補助希望額に不備あり。")</f>
        <v>#REF!</v>
      </c>
      <c r="S3487" s="649"/>
      <c r="T3487" s="649"/>
      <c r="U3487" s="649"/>
      <c r="V3487" s="649"/>
      <c r="W3487" s="650"/>
    </row>
    <row r="3488" spans="1:30" s="7" customFormat="1" ht="17.45" customHeight="1" x14ac:dyDescent="0.15">
      <c r="A3488" s="320"/>
      <c r="B3488" s="624"/>
      <c r="C3488" s="370"/>
      <c r="D3488" s="371"/>
      <c r="E3488" s="371"/>
      <c r="F3488" s="371"/>
      <c r="G3488" s="364" t="e">
        <f>IF(#REF!="","",#REF!)</f>
        <v>#REF!</v>
      </c>
      <c r="H3488" s="375"/>
      <c r="I3488" s="376"/>
      <c r="J3488" s="364" t="e">
        <f>IF(#REF!="","",#REF!)</f>
        <v>#REF!</v>
      </c>
      <c r="K3488" s="375"/>
      <c r="L3488" s="375"/>
      <c r="M3488" s="376"/>
      <c r="N3488" s="364" t="e">
        <f>IF(#REF!="","",#REF!)</f>
        <v>#REF!</v>
      </c>
      <c r="O3488" s="375"/>
      <c r="P3488" s="375"/>
      <c r="Q3488" s="375"/>
      <c r="R3488" s="651" t="e">
        <f>IF(AND(SUM(F3476:G3478)&lt;=D3453,SUM(R3476:R3478)&lt;=D3453),"","・報酬の「配置人数」には年間を通じた配置予定人数を記載してください。(※１)及び記入例参照")</f>
        <v>#REF!</v>
      </c>
      <c r="S3488" s="652"/>
      <c r="T3488" s="652"/>
      <c r="U3488" s="652"/>
      <c r="V3488" s="652"/>
      <c r="W3488" s="653"/>
      <c r="X3488" s="31" t="str">
        <f>IF(AND(O3488="○",T3488="○"),"①か②の",IF(AND(O3488="―",T3488="―"),"エラー",""))</f>
        <v/>
      </c>
    </row>
    <row r="3489" spans="1:33" s="7" customFormat="1" ht="17.45" customHeight="1" x14ac:dyDescent="0.15">
      <c r="A3489" s="320"/>
      <c r="B3489" s="624"/>
      <c r="C3489" s="348" t="s">
        <v>224</v>
      </c>
      <c r="D3489" s="349"/>
      <c r="E3489" s="349"/>
      <c r="F3489" s="350"/>
      <c r="G3489" s="354" t="s">
        <v>225</v>
      </c>
      <c r="H3489" s="354"/>
      <c r="I3489" s="354"/>
      <c r="J3489" s="355" t="s">
        <v>242</v>
      </c>
      <c r="K3489" s="356"/>
      <c r="L3489" s="356"/>
      <c r="M3489" s="356"/>
      <c r="N3489" s="356"/>
      <c r="O3489" s="356"/>
      <c r="P3489" s="356"/>
      <c r="Q3489" s="356"/>
      <c r="R3489" s="651" t="e">
        <f>IF(AND(OR(COUNTIF(J3490,"①*"),COUNTIF(J3490,"②*")),AND(E3479&lt;&gt;"",E3480&lt;&gt;"",G3484="○",G3486="○",G3488="○",J3488="○",N3488="○",G3490="○")),"","・【成果目標】・【成果指標】・【部活動指導員について】・【支給要件の確認】・【部活動指導員の指導状況】・【地域連携・地域移行に資する取組】のいずれかに未入力箇所あり。")</f>
        <v>#REF!</v>
      </c>
      <c r="S3489" s="546"/>
      <c r="T3489" s="546"/>
      <c r="U3489" s="546"/>
      <c r="V3489" s="546"/>
      <c r="W3489" s="547"/>
    </row>
    <row r="3490" spans="1:33" s="7" customFormat="1" ht="26.45" customHeight="1" thickBot="1" x14ac:dyDescent="0.2">
      <c r="A3490" s="320"/>
      <c r="B3490" s="625"/>
      <c r="C3490" s="351"/>
      <c r="D3490" s="352"/>
      <c r="E3490" s="352"/>
      <c r="F3490" s="353"/>
      <c r="G3490" s="363" t="e">
        <f>IF(#REF!="","",#REF!)</f>
        <v>#REF!</v>
      </c>
      <c r="H3490" s="363"/>
      <c r="I3490" s="363"/>
      <c r="J3490" s="657" t="e">
        <f>IF(#REF!="","",#REF!)</f>
        <v>#REF!</v>
      </c>
      <c r="K3490" s="658"/>
      <c r="L3490" s="658"/>
      <c r="M3490" s="658"/>
      <c r="N3490" s="658"/>
      <c r="O3490" s="658"/>
      <c r="P3490" s="658"/>
      <c r="Q3490" s="658"/>
      <c r="R3490" s="654"/>
      <c r="S3490" s="655"/>
      <c r="T3490" s="655"/>
      <c r="U3490" s="655"/>
      <c r="V3490" s="655"/>
      <c r="W3490" s="656"/>
      <c r="X3490" s="31" t="str">
        <f>IF(AND(O3490="○",T3490="○"),"①か②の",IF(AND(O3490="―",T3490="―"),"エラー",""))</f>
        <v/>
      </c>
    </row>
    <row r="3491" spans="1:33" s="7" customFormat="1" ht="26.45" customHeight="1" x14ac:dyDescent="0.15">
      <c r="A3491" s="24" t="str">
        <f>IF(OR(COUNTIF(C3493,"*区"),COUNTIF(C3493,"*市"),COUNTIF(C3493,"*町"),COUNTIF(C3493,"*村"),COUNTIF(C3493,"*組合")),"○","市町村名×")</f>
        <v>市町村名×</v>
      </c>
      <c r="B3491" s="490" t="s">
        <v>106</v>
      </c>
      <c r="C3491" s="659" t="s">
        <v>236</v>
      </c>
      <c r="D3491" s="661" t="s">
        <v>237</v>
      </c>
      <c r="E3491" s="409" t="s">
        <v>191</v>
      </c>
      <c r="F3491" s="410"/>
      <c r="G3491" s="410"/>
      <c r="H3491" s="410"/>
      <c r="I3491" s="410"/>
      <c r="J3491" s="410"/>
      <c r="K3491" s="410"/>
      <c r="L3491" s="410"/>
      <c r="M3491" s="410"/>
      <c r="N3491" s="410"/>
      <c r="O3491" s="410"/>
      <c r="P3491" s="410"/>
      <c r="Q3491" s="410"/>
      <c r="R3491" s="410"/>
      <c r="S3491" s="410"/>
      <c r="T3491" s="410"/>
      <c r="U3491" s="492" t="s">
        <v>192</v>
      </c>
      <c r="V3491" s="492" t="s">
        <v>238</v>
      </c>
      <c r="W3491" s="517" t="s">
        <v>193</v>
      </c>
      <c r="X3491" s="25" t="e">
        <f>IF(OR(AF3495=2,NOT(AND(V3493&gt;0.3*U3493,V3493&lt;0.4*U3493,V3493&gt;=W3493))),"※３参照：【Ｕ列】都道府県補助額を確認してください","")</f>
        <v>#REF!</v>
      </c>
      <c r="Y3491" s="26"/>
    </row>
    <row r="3492" spans="1:33" s="7" customFormat="1" ht="21.6" customHeight="1" thickBot="1" x14ac:dyDescent="0.2">
      <c r="A3492" s="24" t="str">
        <f>IF(B3493="都道府県確認欄","No.不備","")</f>
        <v/>
      </c>
      <c r="B3492" s="491"/>
      <c r="C3492" s="660"/>
      <c r="D3492" s="662"/>
      <c r="E3492" s="411"/>
      <c r="F3492" s="412"/>
      <c r="G3492" s="412"/>
      <c r="H3492" s="412"/>
      <c r="I3492" s="412"/>
      <c r="J3492" s="412"/>
      <c r="K3492" s="412"/>
      <c r="L3492" s="412"/>
      <c r="M3492" s="412"/>
      <c r="N3492" s="412"/>
      <c r="O3492" s="412"/>
      <c r="P3492" s="412"/>
      <c r="Q3492" s="412"/>
      <c r="R3492" s="412"/>
      <c r="S3492" s="412"/>
      <c r="T3492" s="412"/>
      <c r="U3492" s="493"/>
      <c r="V3492" s="493"/>
      <c r="W3492" s="518"/>
      <c r="X3492" s="25" t="e">
        <f>IF(AND(W3493&lt;=U3493/3,MOD(W3493,1000)=0,NOT(W3493=0),AG3495=1),"","※３参照：【Ｖ列】国庫補助希望額を確認してください。")</f>
        <v>#REF!</v>
      </c>
      <c r="Y3492" s="26"/>
    </row>
    <row r="3493" spans="1:33" s="7" customFormat="1" ht="24" customHeight="1" x14ac:dyDescent="0.15">
      <c r="A3493" s="14"/>
      <c r="B3493" s="622" t="str">
        <f>IFERROR(IF(OR(COUNTIF(C3493,"*区"),COUNTIF(C3493,"*市"),COUNTIF(C3493,"*町"),COUNTIF(C3493,"*村"),COUNTIF(C3493,"*組合")),B3453+1,"－"),"都道府県確認欄")</f>
        <v>－</v>
      </c>
      <c r="C3493" s="626" t="e">
        <f>#REF!</f>
        <v>#REF!</v>
      </c>
      <c r="D3493" s="629" t="e">
        <f>SUM($F3495:$F3514)</f>
        <v>#REF!</v>
      </c>
      <c r="E3493" s="523" t="s">
        <v>194</v>
      </c>
      <c r="F3493" s="524" t="s">
        <v>195</v>
      </c>
      <c r="G3493" s="526" t="s">
        <v>196</v>
      </c>
      <c r="H3493" s="528" t="s">
        <v>197</v>
      </c>
      <c r="I3493" s="423" t="s">
        <v>198</v>
      </c>
      <c r="J3493" s="424"/>
      <c r="K3493" s="425"/>
      <c r="L3493" s="429" t="s">
        <v>100</v>
      </c>
      <c r="M3493" s="430"/>
      <c r="N3493" s="430"/>
      <c r="O3493" s="430"/>
      <c r="P3493" s="430"/>
      <c r="Q3493" s="430"/>
      <c r="R3493" s="430"/>
      <c r="S3493" s="431"/>
      <c r="T3493" s="413" t="s">
        <v>199</v>
      </c>
      <c r="U3493" s="415" t="e">
        <f>SUM($T3495,$O3516,$T3516)</f>
        <v>#REF!</v>
      </c>
      <c r="V3493" s="665" t="e">
        <f>#REF!</f>
        <v>#REF!</v>
      </c>
      <c r="W3493" s="667" t="e">
        <f>#REF!</f>
        <v>#REF!</v>
      </c>
      <c r="X3493" s="23" t="e">
        <f>IF(AND(AD3495=1,AE3495=1,AF3495=1,AG3495=1),"","入力不備あり")</f>
        <v>#REF!</v>
      </c>
      <c r="Y3493" s="26"/>
    </row>
    <row r="3494" spans="1:33" s="7" customFormat="1" ht="12.6" customHeight="1" thickBot="1" x14ac:dyDescent="0.2">
      <c r="A3494" s="14"/>
      <c r="B3494" s="623"/>
      <c r="C3494" s="627"/>
      <c r="D3494" s="630"/>
      <c r="E3494" s="523"/>
      <c r="F3494" s="525"/>
      <c r="G3494" s="527"/>
      <c r="H3494" s="529"/>
      <c r="I3494" s="426"/>
      <c r="J3494" s="427"/>
      <c r="K3494" s="428"/>
      <c r="L3494" s="432"/>
      <c r="M3494" s="432"/>
      <c r="N3494" s="432"/>
      <c r="O3494" s="432"/>
      <c r="P3494" s="432"/>
      <c r="Q3494" s="432"/>
      <c r="R3494" s="432"/>
      <c r="S3494" s="433"/>
      <c r="T3494" s="414"/>
      <c r="U3494" s="416"/>
      <c r="V3494" s="666"/>
      <c r="W3494" s="565"/>
      <c r="X3494" s="26"/>
      <c r="Y3494" s="7" t="s">
        <v>180</v>
      </c>
      <c r="Z3494" s="7" t="s">
        <v>200</v>
      </c>
      <c r="AA3494" s="7" t="s">
        <v>201</v>
      </c>
      <c r="AB3494" s="7" t="s">
        <v>202</v>
      </c>
      <c r="AD3494" s="7" t="s">
        <v>203</v>
      </c>
      <c r="AE3494" s="7" t="s">
        <v>107</v>
      </c>
      <c r="AF3494" s="7" t="s">
        <v>239</v>
      </c>
      <c r="AG3494" s="7" t="s">
        <v>204</v>
      </c>
    </row>
    <row r="3495" spans="1:33" s="7" customFormat="1" ht="17.45" customHeight="1" x14ac:dyDescent="0.15">
      <c r="A3495" s="27" t="e">
        <f>IF(AND(F3495&lt;&gt;"",G3495&lt;&gt;"",H3495&lt;&gt;"",I3495&lt;&gt;""),"","入力不備あり")</f>
        <v>#REF!</v>
      </c>
      <c r="B3495" s="623"/>
      <c r="C3495" s="628"/>
      <c r="D3495" s="631"/>
      <c r="E3495" s="523"/>
      <c r="F3495" s="47" t="e">
        <f>IF(#REF!="","",#REF!)</f>
        <v>#REF!</v>
      </c>
      <c r="G3495" s="49" t="e">
        <f>IF(#REF!="","",#REF!)</f>
        <v>#REF!</v>
      </c>
      <c r="H3495" s="54" t="e">
        <f>IF(#REF!="","",#REF!)</f>
        <v>#REF!</v>
      </c>
      <c r="I3495" s="385" t="str">
        <f>IFERROR(INT(G3495*H3495),"")</f>
        <v/>
      </c>
      <c r="J3495" s="386"/>
      <c r="K3495" s="387"/>
      <c r="L3495" s="613" t="e">
        <f>IF(#REF!="","",#REF!)</f>
        <v>#REF!</v>
      </c>
      <c r="M3495" s="613"/>
      <c r="N3495" s="613"/>
      <c r="O3495" s="613"/>
      <c r="P3495" s="613"/>
      <c r="Q3495" s="613"/>
      <c r="R3495" s="613"/>
      <c r="S3495" s="614"/>
      <c r="T3495" s="567">
        <f>SUM($I3495:$K3514)</f>
        <v>0</v>
      </c>
      <c r="U3495" s="416"/>
      <c r="V3495" s="666"/>
      <c r="W3495" s="565"/>
      <c r="X3495" s="23" t="e">
        <f>IF(AND(Y3495=1,Z3495=1,AA3495=1,AB3495=1,AD3495=1,AE3495=1,AF3495=1,AG3495=1),"","入力不備あり")</f>
        <v>#REF!</v>
      </c>
      <c r="Y3495" s="7">
        <f>IFERROR(IF(F3495="",2,IF(AND(F3495&gt;=1,(MOD(F3495,1)=0)),1,IF(AND(F3495=0,L3495&lt;&gt;""),1,2))),2)</f>
        <v>2</v>
      </c>
      <c r="Z3495" s="7" t="e">
        <f>IF(G3495="",2,IF(G3495&lt;=1600,1,2))</f>
        <v>#REF!</v>
      </c>
      <c r="AA3495" s="7" t="e">
        <f>IF(H3495="",2,IF(H3495&gt;=0,1,2))</f>
        <v>#REF!</v>
      </c>
      <c r="AB3495" s="7" t="e">
        <f>IF(I3495=#REF!,1,2)</f>
        <v>#REF!</v>
      </c>
      <c r="AD3495" s="7" t="e">
        <f>IF(T3495=#REF!,1,2)</f>
        <v>#REF!</v>
      </c>
      <c r="AE3495" s="7" t="e">
        <f>IF(U3493=#REF!,1,2)</f>
        <v>#REF!</v>
      </c>
      <c r="AF3495" s="7" t="e">
        <f>IF(V3493=0,2,IF(#REF!="",2,IF(V3493=#REF!,1,2)))</f>
        <v>#REF!</v>
      </c>
      <c r="AG3495" s="7" t="e">
        <f>IF(W3493=0,2,IF(W3493=#REF!,1,2))</f>
        <v>#REF!</v>
      </c>
    </row>
    <row r="3496" spans="1:33" s="7" customFormat="1" ht="17.45" customHeight="1" x14ac:dyDescent="0.15">
      <c r="A3496" s="27" t="e">
        <f>IF(AND(F3496="",G3496="",H3496="",I3496="",L3496=""),"",IF(AND(F3496&lt;&gt;"",G3496&lt;&gt;"",H3496&lt;&gt;"",I3496&lt;&gt;""),"","入力不備あり"))</f>
        <v>#REF!</v>
      </c>
      <c r="B3496" s="623"/>
      <c r="C3496" s="628"/>
      <c r="D3496" s="631"/>
      <c r="E3496" s="523"/>
      <c r="F3496" s="47" t="e">
        <f>IF(#REF!="","",#REF!)</f>
        <v>#REF!</v>
      </c>
      <c r="G3496" s="49" t="e">
        <f>IF(#REF!="","",#REF!)</f>
        <v>#REF!</v>
      </c>
      <c r="H3496" s="54" t="e">
        <f>IF(#REF!="","",#REF!)</f>
        <v>#REF!</v>
      </c>
      <c r="I3496" s="385" t="str">
        <f>IFERROR(INT(G3496*H3496),"")</f>
        <v/>
      </c>
      <c r="J3496" s="386"/>
      <c r="K3496" s="387"/>
      <c r="L3496" s="613" t="e">
        <f>IF(#REF!="","",#REF!)</f>
        <v>#REF!</v>
      </c>
      <c r="M3496" s="613"/>
      <c r="N3496" s="613"/>
      <c r="O3496" s="613"/>
      <c r="P3496" s="613"/>
      <c r="Q3496" s="613"/>
      <c r="R3496" s="613"/>
      <c r="S3496" s="614"/>
      <c r="T3496" s="567"/>
      <c r="U3496" s="416"/>
      <c r="V3496" s="666"/>
      <c r="W3496" s="565"/>
      <c r="X3496" s="23" t="e">
        <f>IF(AND(Y3496=3,Z3496=3,AA3496=3),"",IF(AND(Y3496=1,Z3496=1,AA3496=1,AB3496=1),"","入力不備あり"))</f>
        <v>#REF!</v>
      </c>
      <c r="Y3496" s="7">
        <f>IFERROR(IF(F3496="",3,IF(AND(F3496&gt;=1,(MOD(F3496,1)=0)),1,IF(AND(F3496=0,L3496&lt;&gt;""),1,2))),2)</f>
        <v>2</v>
      </c>
      <c r="Z3496" s="7" t="e">
        <f>IF(G3496="",3,IF(G3496&lt;=1600,1,2))</f>
        <v>#REF!</v>
      </c>
      <c r="AA3496" s="7" t="e">
        <f>IF(H3496="",3,IF(H3496&gt;=0,1,2))</f>
        <v>#REF!</v>
      </c>
      <c r="AB3496" s="7" t="e">
        <f>IF(I3496=#REF!,1,2)</f>
        <v>#REF!</v>
      </c>
    </row>
    <row r="3497" spans="1:33" s="7" customFormat="1" ht="17.45" customHeight="1" x14ac:dyDescent="0.15">
      <c r="A3497" s="27" t="e">
        <f>IF(AND(F3497="",G3497="",H3497="",I3497="",L3497=""),"",IF(AND(F3497&lt;&gt;"",G3497&lt;&gt;"",H3497&lt;&gt;"",I3497&lt;&gt;""),"","入力不備あり"))</f>
        <v>#REF!</v>
      </c>
      <c r="B3497" s="623"/>
      <c r="C3497" s="628"/>
      <c r="D3497" s="631"/>
      <c r="E3497" s="523"/>
      <c r="F3497" s="47" t="e">
        <f>IF(#REF!="","",#REF!)</f>
        <v>#REF!</v>
      </c>
      <c r="G3497" s="49" t="e">
        <f>IF(#REF!="","",#REF!)</f>
        <v>#REF!</v>
      </c>
      <c r="H3497" s="54" t="e">
        <f>IF(#REF!="","",#REF!)</f>
        <v>#REF!</v>
      </c>
      <c r="I3497" s="385" t="str">
        <f t="shared" ref="I3497:I3514" si="610">IFERROR(INT(G3497*H3497),"")</f>
        <v/>
      </c>
      <c r="J3497" s="386"/>
      <c r="K3497" s="387"/>
      <c r="L3497" s="613" t="e">
        <f>IF(#REF!="","",#REF!)</f>
        <v>#REF!</v>
      </c>
      <c r="M3497" s="613"/>
      <c r="N3497" s="613"/>
      <c r="O3497" s="613"/>
      <c r="P3497" s="613"/>
      <c r="Q3497" s="613"/>
      <c r="R3497" s="613"/>
      <c r="S3497" s="614"/>
      <c r="T3497" s="567"/>
      <c r="U3497" s="416"/>
      <c r="V3497" s="666"/>
      <c r="W3497" s="565"/>
      <c r="X3497" s="23" t="e">
        <f t="shared" ref="X3497:X3514" si="611">IF(AND(Y3497=3,Z3497=3,AA3497=3),"",IF(AND(Y3497=1,Z3497=1,AA3497=1,AB3497=1),"","入力不備あり"))</f>
        <v>#REF!</v>
      </c>
      <c r="Y3497" s="7">
        <f t="shared" ref="Y3497:Y3514" si="612">IFERROR(IF(F3497="",3,IF(AND(F3497&gt;=1,(MOD(F3497,1)=0)),1,IF(AND(F3497=0,L3497&lt;&gt;""),1,2))),2)</f>
        <v>2</v>
      </c>
      <c r="Z3497" s="7" t="e">
        <f t="shared" ref="Z3497:Z3514" si="613">IF(G3497="",3,IF(G3497&lt;=1600,1,2))</f>
        <v>#REF!</v>
      </c>
      <c r="AA3497" s="7" t="e">
        <f t="shared" ref="AA3497:AA3514" si="614">IF(H3497="",3,IF(H3497&gt;=0,1,2))</f>
        <v>#REF!</v>
      </c>
      <c r="AB3497" s="7" t="e">
        <f>IF(I3497=#REF!,1,2)</f>
        <v>#REF!</v>
      </c>
    </row>
    <row r="3498" spans="1:33" s="7" customFormat="1" ht="17.45" customHeight="1" x14ac:dyDescent="0.15">
      <c r="A3498" s="27" t="e">
        <f t="shared" ref="A3498:A3514" si="615">IF(AND(F3498="",G3498="",H3498="",I3498="",L3498=""),"",IF(AND(F3498&lt;&gt;"",G3498&lt;&gt;"",H3498&lt;&gt;"",I3498&lt;&gt;""),"","入力不備あり"))</f>
        <v>#REF!</v>
      </c>
      <c r="B3498" s="623"/>
      <c r="C3498" s="628"/>
      <c r="D3498" s="631"/>
      <c r="E3498" s="523"/>
      <c r="F3498" s="47" t="e">
        <f>IF(#REF!="","",#REF!)</f>
        <v>#REF!</v>
      </c>
      <c r="G3498" s="49" t="e">
        <f>IF(#REF!="","",#REF!)</f>
        <v>#REF!</v>
      </c>
      <c r="H3498" s="54" t="e">
        <f>IF(#REF!="","",#REF!)</f>
        <v>#REF!</v>
      </c>
      <c r="I3498" s="385" t="str">
        <f t="shared" si="610"/>
        <v/>
      </c>
      <c r="J3498" s="386"/>
      <c r="K3498" s="387"/>
      <c r="L3498" s="613" t="e">
        <f>IF(#REF!="","",#REF!)</f>
        <v>#REF!</v>
      </c>
      <c r="M3498" s="613"/>
      <c r="N3498" s="613"/>
      <c r="O3498" s="613"/>
      <c r="P3498" s="613"/>
      <c r="Q3498" s="613"/>
      <c r="R3498" s="613"/>
      <c r="S3498" s="614"/>
      <c r="T3498" s="567"/>
      <c r="U3498" s="416"/>
      <c r="V3498" s="666"/>
      <c r="W3498" s="565"/>
      <c r="X3498" s="23" t="e">
        <f t="shared" si="611"/>
        <v>#REF!</v>
      </c>
      <c r="Y3498" s="7">
        <f t="shared" si="612"/>
        <v>2</v>
      </c>
      <c r="Z3498" s="7" t="e">
        <f t="shared" si="613"/>
        <v>#REF!</v>
      </c>
      <c r="AA3498" s="7" t="e">
        <f t="shared" si="614"/>
        <v>#REF!</v>
      </c>
      <c r="AB3498" s="7" t="e">
        <f>IF(I3498=#REF!,1,2)</f>
        <v>#REF!</v>
      </c>
    </row>
    <row r="3499" spans="1:33" s="7" customFormat="1" ht="17.45" customHeight="1" x14ac:dyDescent="0.15">
      <c r="A3499" s="27" t="e">
        <f t="shared" si="615"/>
        <v>#REF!</v>
      </c>
      <c r="B3499" s="623"/>
      <c r="C3499" s="628"/>
      <c r="D3499" s="631"/>
      <c r="E3499" s="523"/>
      <c r="F3499" s="47" t="e">
        <f>IF(#REF!="","",#REF!)</f>
        <v>#REF!</v>
      </c>
      <c r="G3499" s="49" t="e">
        <f>IF(#REF!="","",#REF!)</f>
        <v>#REF!</v>
      </c>
      <c r="H3499" s="54" t="e">
        <f>IF(#REF!="","",#REF!)</f>
        <v>#REF!</v>
      </c>
      <c r="I3499" s="385" t="str">
        <f t="shared" si="610"/>
        <v/>
      </c>
      <c r="J3499" s="386"/>
      <c r="K3499" s="387"/>
      <c r="L3499" s="613" t="e">
        <f>IF(#REF!="","",#REF!)</f>
        <v>#REF!</v>
      </c>
      <c r="M3499" s="613"/>
      <c r="N3499" s="613"/>
      <c r="O3499" s="613"/>
      <c r="P3499" s="613"/>
      <c r="Q3499" s="613"/>
      <c r="R3499" s="613"/>
      <c r="S3499" s="614"/>
      <c r="T3499" s="567"/>
      <c r="U3499" s="416"/>
      <c r="V3499" s="666"/>
      <c r="W3499" s="565"/>
      <c r="X3499" s="23" t="e">
        <f t="shared" si="611"/>
        <v>#REF!</v>
      </c>
      <c r="Y3499" s="7">
        <f t="shared" si="612"/>
        <v>2</v>
      </c>
      <c r="Z3499" s="7" t="e">
        <f t="shared" si="613"/>
        <v>#REF!</v>
      </c>
      <c r="AA3499" s="7" t="e">
        <f t="shared" si="614"/>
        <v>#REF!</v>
      </c>
      <c r="AB3499" s="7" t="e">
        <f>IF(I3499=#REF!,1,2)</f>
        <v>#REF!</v>
      </c>
    </row>
    <row r="3500" spans="1:33" s="7" customFormat="1" ht="17.45" customHeight="1" x14ac:dyDescent="0.15">
      <c r="A3500" s="27" t="e">
        <f t="shared" si="615"/>
        <v>#REF!</v>
      </c>
      <c r="B3500" s="623"/>
      <c r="C3500" s="628"/>
      <c r="D3500" s="631"/>
      <c r="E3500" s="523"/>
      <c r="F3500" s="47" t="e">
        <f>IF(#REF!="","",#REF!)</f>
        <v>#REF!</v>
      </c>
      <c r="G3500" s="49" t="e">
        <f>IF(#REF!="","",#REF!)</f>
        <v>#REF!</v>
      </c>
      <c r="H3500" s="54" t="e">
        <f>IF(#REF!="","",#REF!)</f>
        <v>#REF!</v>
      </c>
      <c r="I3500" s="385" t="str">
        <f t="shared" si="610"/>
        <v/>
      </c>
      <c r="J3500" s="386"/>
      <c r="K3500" s="387"/>
      <c r="L3500" s="613" t="e">
        <f>IF(#REF!="","",#REF!)</f>
        <v>#REF!</v>
      </c>
      <c r="M3500" s="613"/>
      <c r="N3500" s="613"/>
      <c r="O3500" s="613"/>
      <c r="P3500" s="613"/>
      <c r="Q3500" s="613"/>
      <c r="R3500" s="613"/>
      <c r="S3500" s="614"/>
      <c r="T3500" s="567"/>
      <c r="U3500" s="416"/>
      <c r="V3500" s="666"/>
      <c r="W3500" s="565"/>
      <c r="X3500" s="23" t="e">
        <f t="shared" si="611"/>
        <v>#REF!</v>
      </c>
      <c r="Y3500" s="7">
        <f t="shared" si="612"/>
        <v>2</v>
      </c>
      <c r="Z3500" s="7" t="e">
        <f t="shared" si="613"/>
        <v>#REF!</v>
      </c>
      <c r="AA3500" s="7" t="e">
        <f t="shared" si="614"/>
        <v>#REF!</v>
      </c>
      <c r="AB3500" s="7" t="e">
        <f>IF(I3500=#REF!,1,2)</f>
        <v>#REF!</v>
      </c>
    </row>
    <row r="3501" spans="1:33" s="7" customFormat="1" ht="17.45" customHeight="1" x14ac:dyDescent="0.15">
      <c r="A3501" s="27" t="e">
        <f t="shared" si="615"/>
        <v>#REF!</v>
      </c>
      <c r="B3501" s="623"/>
      <c r="C3501" s="628"/>
      <c r="D3501" s="631"/>
      <c r="E3501" s="523"/>
      <c r="F3501" s="47" t="e">
        <f>IF(#REF!="","",#REF!)</f>
        <v>#REF!</v>
      </c>
      <c r="G3501" s="49" t="e">
        <f>IF(#REF!="","",#REF!)</f>
        <v>#REF!</v>
      </c>
      <c r="H3501" s="54" t="e">
        <f>IF(#REF!="","",#REF!)</f>
        <v>#REF!</v>
      </c>
      <c r="I3501" s="385" t="str">
        <f t="shared" si="610"/>
        <v/>
      </c>
      <c r="J3501" s="386"/>
      <c r="K3501" s="387"/>
      <c r="L3501" s="613" t="e">
        <f>IF(#REF!="","",#REF!)</f>
        <v>#REF!</v>
      </c>
      <c r="M3501" s="613"/>
      <c r="N3501" s="613"/>
      <c r="O3501" s="613"/>
      <c r="P3501" s="613"/>
      <c r="Q3501" s="613"/>
      <c r="R3501" s="613"/>
      <c r="S3501" s="614"/>
      <c r="T3501" s="567"/>
      <c r="U3501" s="416"/>
      <c r="V3501" s="666"/>
      <c r="W3501" s="565"/>
      <c r="X3501" s="23" t="e">
        <f t="shared" si="611"/>
        <v>#REF!</v>
      </c>
      <c r="Y3501" s="7">
        <f t="shared" si="612"/>
        <v>2</v>
      </c>
      <c r="Z3501" s="7" t="e">
        <f t="shared" si="613"/>
        <v>#REF!</v>
      </c>
      <c r="AA3501" s="7" t="e">
        <f t="shared" si="614"/>
        <v>#REF!</v>
      </c>
      <c r="AB3501" s="7" t="e">
        <f>IF(I3501=#REF!,1,2)</f>
        <v>#REF!</v>
      </c>
    </row>
    <row r="3502" spans="1:33" s="7" customFormat="1" ht="17.45" customHeight="1" x14ac:dyDescent="0.15">
      <c r="A3502" s="27" t="e">
        <f t="shared" si="615"/>
        <v>#REF!</v>
      </c>
      <c r="B3502" s="623"/>
      <c r="C3502" s="628"/>
      <c r="D3502" s="631"/>
      <c r="E3502" s="523"/>
      <c r="F3502" s="47" t="e">
        <f>IF(#REF!="","",#REF!)</f>
        <v>#REF!</v>
      </c>
      <c r="G3502" s="49" t="e">
        <f>IF(#REF!="","",#REF!)</f>
        <v>#REF!</v>
      </c>
      <c r="H3502" s="54" t="e">
        <f>IF(#REF!="","",#REF!)</f>
        <v>#REF!</v>
      </c>
      <c r="I3502" s="385" t="str">
        <f t="shared" si="610"/>
        <v/>
      </c>
      <c r="J3502" s="386"/>
      <c r="K3502" s="387"/>
      <c r="L3502" s="613" t="e">
        <f>IF(#REF!="","",#REF!)</f>
        <v>#REF!</v>
      </c>
      <c r="M3502" s="613"/>
      <c r="N3502" s="613"/>
      <c r="O3502" s="613"/>
      <c r="P3502" s="613"/>
      <c r="Q3502" s="613"/>
      <c r="R3502" s="613"/>
      <c r="S3502" s="614"/>
      <c r="T3502" s="567"/>
      <c r="U3502" s="416"/>
      <c r="V3502" s="666"/>
      <c r="W3502" s="565"/>
      <c r="X3502" s="23" t="e">
        <f t="shared" si="611"/>
        <v>#REF!</v>
      </c>
      <c r="Y3502" s="7">
        <f t="shared" si="612"/>
        <v>2</v>
      </c>
      <c r="Z3502" s="7" t="e">
        <f t="shared" si="613"/>
        <v>#REF!</v>
      </c>
      <c r="AA3502" s="7" t="e">
        <f t="shared" si="614"/>
        <v>#REF!</v>
      </c>
      <c r="AB3502" s="7" t="e">
        <f>IF(I3502=#REF!,1,2)</f>
        <v>#REF!</v>
      </c>
    </row>
    <row r="3503" spans="1:33" s="7" customFormat="1" ht="17.45" customHeight="1" x14ac:dyDescent="0.15">
      <c r="A3503" s="27" t="e">
        <f t="shared" si="615"/>
        <v>#REF!</v>
      </c>
      <c r="B3503" s="623"/>
      <c r="C3503" s="628"/>
      <c r="D3503" s="631"/>
      <c r="E3503" s="523"/>
      <c r="F3503" s="47" t="e">
        <f>IF(#REF!="","",#REF!)</f>
        <v>#REF!</v>
      </c>
      <c r="G3503" s="49" t="e">
        <f>IF(#REF!="","",#REF!)</f>
        <v>#REF!</v>
      </c>
      <c r="H3503" s="54" t="e">
        <f>IF(#REF!="","",#REF!)</f>
        <v>#REF!</v>
      </c>
      <c r="I3503" s="385" t="str">
        <f t="shared" si="610"/>
        <v/>
      </c>
      <c r="J3503" s="386"/>
      <c r="K3503" s="387"/>
      <c r="L3503" s="613" t="e">
        <f>IF(#REF!="","",#REF!)</f>
        <v>#REF!</v>
      </c>
      <c r="M3503" s="613"/>
      <c r="N3503" s="613"/>
      <c r="O3503" s="613"/>
      <c r="P3503" s="613"/>
      <c r="Q3503" s="613"/>
      <c r="R3503" s="613"/>
      <c r="S3503" s="614"/>
      <c r="T3503" s="567"/>
      <c r="U3503" s="416"/>
      <c r="V3503" s="666"/>
      <c r="W3503" s="565"/>
      <c r="X3503" s="23" t="e">
        <f t="shared" si="611"/>
        <v>#REF!</v>
      </c>
      <c r="Y3503" s="7">
        <f t="shared" si="612"/>
        <v>2</v>
      </c>
      <c r="Z3503" s="7" t="e">
        <f t="shared" si="613"/>
        <v>#REF!</v>
      </c>
      <c r="AA3503" s="7" t="e">
        <f t="shared" si="614"/>
        <v>#REF!</v>
      </c>
      <c r="AB3503" s="7" t="e">
        <f>IF(I3503=#REF!,1,2)</f>
        <v>#REF!</v>
      </c>
    </row>
    <row r="3504" spans="1:33" s="7" customFormat="1" ht="17.45" customHeight="1" x14ac:dyDescent="0.15">
      <c r="A3504" s="27" t="e">
        <f t="shared" si="615"/>
        <v>#REF!</v>
      </c>
      <c r="B3504" s="623"/>
      <c r="C3504" s="628"/>
      <c r="D3504" s="631"/>
      <c r="E3504" s="523"/>
      <c r="F3504" s="47" t="e">
        <f>IF(#REF!="","",#REF!)</f>
        <v>#REF!</v>
      </c>
      <c r="G3504" s="49" t="e">
        <f>IF(#REF!="","",#REF!)</f>
        <v>#REF!</v>
      </c>
      <c r="H3504" s="54" t="e">
        <f>IF(#REF!="","",#REF!)</f>
        <v>#REF!</v>
      </c>
      <c r="I3504" s="385" t="str">
        <f t="shared" si="610"/>
        <v/>
      </c>
      <c r="J3504" s="386"/>
      <c r="K3504" s="387"/>
      <c r="L3504" s="613" t="e">
        <f>IF(#REF!="","",#REF!)</f>
        <v>#REF!</v>
      </c>
      <c r="M3504" s="613"/>
      <c r="N3504" s="613"/>
      <c r="O3504" s="613"/>
      <c r="P3504" s="613"/>
      <c r="Q3504" s="613"/>
      <c r="R3504" s="613"/>
      <c r="S3504" s="614"/>
      <c r="T3504" s="567"/>
      <c r="U3504" s="416"/>
      <c r="V3504" s="666"/>
      <c r="W3504" s="565"/>
      <c r="X3504" s="23" t="e">
        <f t="shared" si="611"/>
        <v>#REF!</v>
      </c>
      <c r="Y3504" s="7">
        <f t="shared" si="612"/>
        <v>2</v>
      </c>
      <c r="Z3504" s="7" t="e">
        <f t="shared" si="613"/>
        <v>#REF!</v>
      </c>
      <c r="AA3504" s="7" t="e">
        <f t="shared" si="614"/>
        <v>#REF!</v>
      </c>
      <c r="AB3504" s="7" t="e">
        <f>IF(I3504=#REF!,1,2)</f>
        <v>#REF!</v>
      </c>
    </row>
    <row r="3505" spans="1:30" s="7" customFormat="1" ht="17.45" customHeight="1" x14ac:dyDescent="0.15">
      <c r="A3505" s="27" t="e">
        <f t="shared" si="615"/>
        <v>#REF!</v>
      </c>
      <c r="B3505" s="623"/>
      <c r="C3505" s="628"/>
      <c r="D3505" s="631"/>
      <c r="E3505" s="523"/>
      <c r="F3505" s="47" t="e">
        <f>IF(#REF!="","",#REF!)</f>
        <v>#REF!</v>
      </c>
      <c r="G3505" s="49" t="e">
        <f>IF(#REF!="","",#REF!)</f>
        <v>#REF!</v>
      </c>
      <c r="H3505" s="54" t="e">
        <f>IF(#REF!="","",#REF!)</f>
        <v>#REF!</v>
      </c>
      <c r="I3505" s="385" t="str">
        <f t="shared" si="610"/>
        <v/>
      </c>
      <c r="J3505" s="386"/>
      <c r="K3505" s="387"/>
      <c r="L3505" s="613" t="e">
        <f>IF(#REF!="","",#REF!)</f>
        <v>#REF!</v>
      </c>
      <c r="M3505" s="613"/>
      <c r="N3505" s="613"/>
      <c r="O3505" s="613"/>
      <c r="P3505" s="613"/>
      <c r="Q3505" s="613"/>
      <c r="R3505" s="613"/>
      <c r="S3505" s="614"/>
      <c r="T3505" s="567"/>
      <c r="U3505" s="416"/>
      <c r="V3505" s="666"/>
      <c r="W3505" s="565"/>
      <c r="X3505" s="23" t="e">
        <f t="shared" si="611"/>
        <v>#REF!</v>
      </c>
      <c r="Y3505" s="7">
        <f t="shared" si="612"/>
        <v>2</v>
      </c>
      <c r="Z3505" s="7" t="e">
        <f t="shared" si="613"/>
        <v>#REF!</v>
      </c>
      <c r="AA3505" s="7" t="e">
        <f t="shared" si="614"/>
        <v>#REF!</v>
      </c>
      <c r="AB3505" s="7" t="e">
        <f>IF(I3505=#REF!,1,2)</f>
        <v>#REF!</v>
      </c>
    </row>
    <row r="3506" spans="1:30" s="7" customFormat="1" ht="17.45" customHeight="1" x14ac:dyDescent="0.15">
      <c r="A3506" s="27" t="e">
        <f t="shared" si="615"/>
        <v>#REF!</v>
      </c>
      <c r="B3506" s="623"/>
      <c r="C3506" s="628"/>
      <c r="D3506" s="631"/>
      <c r="E3506" s="523"/>
      <c r="F3506" s="47" t="e">
        <f>IF(#REF!="","",#REF!)</f>
        <v>#REF!</v>
      </c>
      <c r="G3506" s="49" t="e">
        <f>IF(#REF!="","",#REF!)</f>
        <v>#REF!</v>
      </c>
      <c r="H3506" s="54" t="e">
        <f>IF(#REF!="","",#REF!)</f>
        <v>#REF!</v>
      </c>
      <c r="I3506" s="385" t="str">
        <f t="shared" si="610"/>
        <v/>
      </c>
      <c r="J3506" s="386"/>
      <c r="K3506" s="387"/>
      <c r="L3506" s="613" t="e">
        <f>IF(#REF!="","",#REF!)</f>
        <v>#REF!</v>
      </c>
      <c r="M3506" s="613"/>
      <c r="N3506" s="613"/>
      <c r="O3506" s="613"/>
      <c r="P3506" s="613"/>
      <c r="Q3506" s="613"/>
      <c r="R3506" s="613"/>
      <c r="S3506" s="614"/>
      <c r="T3506" s="567"/>
      <c r="U3506" s="416"/>
      <c r="V3506" s="666"/>
      <c r="W3506" s="565"/>
      <c r="X3506" s="23" t="e">
        <f t="shared" si="611"/>
        <v>#REF!</v>
      </c>
      <c r="Y3506" s="7">
        <f t="shared" si="612"/>
        <v>2</v>
      </c>
      <c r="Z3506" s="7" t="e">
        <f t="shared" si="613"/>
        <v>#REF!</v>
      </c>
      <c r="AA3506" s="7" t="e">
        <f t="shared" si="614"/>
        <v>#REF!</v>
      </c>
      <c r="AB3506" s="7" t="e">
        <f>IF(I3506=#REF!,1,2)</f>
        <v>#REF!</v>
      </c>
    </row>
    <row r="3507" spans="1:30" s="7" customFormat="1" ht="17.45" customHeight="1" x14ac:dyDescent="0.15">
      <c r="A3507" s="27" t="e">
        <f t="shared" si="615"/>
        <v>#REF!</v>
      </c>
      <c r="B3507" s="623"/>
      <c r="C3507" s="628"/>
      <c r="D3507" s="631"/>
      <c r="E3507" s="523"/>
      <c r="F3507" s="47" t="e">
        <f>IF(#REF!="","",#REF!)</f>
        <v>#REF!</v>
      </c>
      <c r="G3507" s="49" t="e">
        <f>IF(#REF!="","",#REF!)</f>
        <v>#REF!</v>
      </c>
      <c r="H3507" s="54" t="e">
        <f>IF(#REF!="","",#REF!)</f>
        <v>#REF!</v>
      </c>
      <c r="I3507" s="385" t="str">
        <f t="shared" si="610"/>
        <v/>
      </c>
      <c r="J3507" s="386"/>
      <c r="K3507" s="387"/>
      <c r="L3507" s="613" t="e">
        <f>IF(#REF!="","",#REF!)</f>
        <v>#REF!</v>
      </c>
      <c r="M3507" s="613"/>
      <c r="N3507" s="613"/>
      <c r="O3507" s="613"/>
      <c r="P3507" s="613"/>
      <c r="Q3507" s="613"/>
      <c r="R3507" s="613"/>
      <c r="S3507" s="614"/>
      <c r="T3507" s="567"/>
      <c r="U3507" s="416"/>
      <c r="V3507" s="666"/>
      <c r="W3507" s="565"/>
      <c r="X3507" s="23" t="e">
        <f t="shared" si="611"/>
        <v>#REF!</v>
      </c>
      <c r="Y3507" s="7">
        <f t="shared" si="612"/>
        <v>2</v>
      </c>
      <c r="Z3507" s="7" t="e">
        <f t="shared" si="613"/>
        <v>#REF!</v>
      </c>
      <c r="AA3507" s="7" t="e">
        <f t="shared" si="614"/>
        <v>#REF!</v>
      </c>
      <c r="AB3507" s="7" t="e">
        <f>IF(I3507=#REF!,1,2)</f>
        <v>#REF!</v>
      </c>
    </row>
    <row r="3508" spans="1:30" s="7" customFormat="1" ht="17.45" customHeight="1" x14ac:dyDescent="0.15">
      <c r="A3508" s="27" t="e">
        <f t="shared" si="615"/>
        <v>#REF!</v>
      </c>
      <c r="B3508" s="623"/>
      <c r="C3508" s="628"/>
      <c r="D3508" s="631"/>
      <c r="E3508" s="523"/>
      <c r="F3508" s="47" t="e">
        <f>IF(#REF!="","",#REF!)</f>
        <v>#REF!</v>
      </c>
      <c r="G3508" s="49" t="e">
        <f>IF(#REF!="","",#REF!)</f>
        <v>#REF!</v>
      </c>
      <c r="H3508" s="54" t="e">
        <f>IF(#REF!="","",#REF!)</f>
        <v>#REF!</v>
      </c>
      <c r="I3508" s="385" t="str">
        <f t="shared" si="610"/>
        <v/>
      </c>
      <c r="J3508" s="386"/>
      <c r="K3508" s="387"/>
      <c r="L3508" s="613" t="e">
        <f>IF(#REF!="","",#REF!)</f>
        <v>#REF!</v>
      </c>
      <c r="M3508" s="613"/>
      <c r="N3508" s="613"/>
      <c r="O3508" s="613"/>
      <c r="P3508" s="613"/>
      <c r="Q3508" s="613"/>
      <c r="R3508" s="613"/>
      <c r="S3508" s="614"/>
      <c r="T3508" s="567"/>
      <c r="U3508" s="416"/>
      <c r="V3508" s="666"/>
      <c r="W3508" s="565"/>
      <c r="X3508" s="23" t="e">
        <f t="shared" si="611"/>
        <v>#REF!</v>
      </c>
      <c r="Y3508" s="7">
        <f t="shared" si="612"/>
        <v>2</v>
      </c>
      <c r="Z3508" s="7" t="e">
        <f t="shared" si="613"/>
        <v>#REF!</v>
      </c>
      <c r="AA3508" s="7" t="e">
        <f t="shared" si="614"/>
        <v>#REF!</v>
      </c>
      <c r="AB3508" s="7" t="e">
        <f>IF(I3508=#REF!,1,2)</f>
        <v>#REF!</v>
      </c>
    </row>
    <row r="3509" spans="1:30" s="7" customFormat="1" ht="17.45" customHeight="1" x14ac:dyDescent="0.15">
      <c r="A3509" s="27" t="e">
        <f t="shared" si="615"/>
        <v>#REF!</v>
      </c>
      <c r="B3509" s="623"/>
      <c r="C3509" s="628"/>
      <c r="D3509" s="631"/>
      <c r="E3509" s="523"/>
      <c r="F3509" s="47" t="e">
        <f>IF(#REF!="","",#REF!)</f>
        <v>#REF!</v>
      </c>
      <c r="G3509" s="49" t="e">
        <f>IF(#REF!="","",#REF!)</f>
        <v>#REF!</v>
      </c>
      <c r="H3509" s="54" t="e">
        <f>IF(#REF!="","",#REF!)</f>
        <v>#REF!</v>
      </c>
      <c r="I3509" s="385" t="str">
        <f t="shared" si="610"/>
        <v/>
      </c>
      <c r="J3509" s="386"/>
      <c r="K3509" s="387"/>
      <c r="L3509" s="613" t="e">
        <f>IF(#REF!="","",#REF!)</f>
        <v>#REF!</v>
      </c>
      <c r="M3509" s="613"/>
      <c r="N3509" s="613"/>
      <c r="O3509" s="613"/>
      <c r="P3509" s="613"/>
      <c r="Q3509" s="613"/>
      <c r="R3509" s="613"/>
      <c r="S3509" s="614"/>
      <c r="T3509" s="567"/>
      <c r="U3509" s="416"/>
      <c r="V3509" s="666"/>
      <c r="W3509" s="565"/>
      <c r="X3509" s="23" t="e">
        <f t="shared" si="611"/>
        <v>#REF!</v>
      </c>
      <c r="Y3509" s="7">
        <f t="shared" si="612"/>
        <v>2</v>
      </c>
      <c r="Z3509" s="7" t="e">
        <f t="shared" si="613"/>
        <v>#REF!</v>
      </c>
      <c r="AA3509" s="7" t="e">
        <f t="shared" si="614"/>
        <v>#REF!</v>
      </c>
      <c r="AB3509" s="7" t="e">
        <f>IF(I3509=#REF!,1,2)</f>
        <v>#REF!</v>
      </c>
    </row>
    <row r="3510" spans="1:30" s="7" customFormat="1" ht="17.45" customHeight="1" x14ac:dyDescent="0.15">
      <c r="A3510" s="27" t="e">
        <f t="shared" si="615"/>
        <v>#REF!</v>
      </c>
      <c r="B3510" s="623"/>
      <c r="C3510" s="628"/>
      <c r="D3510" s="631"/>
      <c r="E3510" s="523"/>
      <c r="F3510" s="47" t="e">
        <f>IF(#REF!="","",#REF!)</f>
        <v>#REF!</v>
      </c>
      <c r="G3510" s="49" t="e">
        <f>IF(#REF!="","",#REF!)</f>
        <v>#REF!</v>
      </c>
      <c r="H3510" s="54" t="e">
        <f>IF(#REF!="","",#REF!)</f>
        <v>#REF!</v>
      </c>
      <c r="I3510" s="385" t="str">
        <f t="shared" si="610"/>
        <v/>
      </c>
      <c r="J3510" s="386"/>
      <c r="K3510" s="387"/>
      <c r="L3510" s="613" t="e">
        <f>IF(#REF!="","",#REF!)</f>
        <v>#REF!</v>
      </c>
      <c r="M3510" s="613"/>
      <c r="N3510" s="613"/>
      <c r="O3510" s="613"/>
      <c r="P3510" s="613"/>
      <c r="Q3510" s="613"/>
      <c r="R3510" s="613"/>
      <c r="S3510" s="614"/>
      <c r="T3510" s="567"/>
      <c r="U3510" s="416"/>
      <c r="V3510" s="666"/>
      <c r="W3510" s="565"/>
      <c r="X3510" s="23" t="e">
        <f t="shared" si="611"/>
        <v>#REF!</v>
      </c>
      <c r="Y3510" s="7">
        <f t="shared" si="612"/>
        <v>2</v>
      </c>
      <c r="Z3510" s="7" t="e">
        <f t="shared" si="613"/>
        <v>#REF!</v>
      </c>
      <c r="AA3510" s="7" t="e">
        <f t="shared" si="614"/>
        <v>#REF!</v>
      </c>
      <c r="AB3510" s="7" t="e">
        <f>IF(I3510=#REF!,1,2)</f>
        <v>#REF!</v>
      </c>
    </row>
    <row r="3511" spans="1:30" s="7" customFormat="1" ht="17.45" customHeight="1" x14ac:dyDescent="0.15">
      <c r="A3511" s="27" t="e">
        <f t="shared" si="615"/>
        <v>#REF!</v>
      </c>
      <c r="B3511" s="623"/>
      <c r="C3511" s="628"/>
      <c r="D3511" s="631"/>
      <c r="E3511" s="523"/>
      <c r="F3511" s="47" t="e">
        <f>IF(#REF!="","",#REF!)</f>
        <v>#REF!</v>
      </c>
      <c r="G3511" s="49" t="e">
        <f>IF(#REF!="","",#REF!)</f>
        <v>#REF!</v>
      </c>
      <c r="H3511" s="54" t="e">
        <f>IF(#REF!="","",#REF!)</f>
        <v>#REF!</v>
      </c>
      <c r="I3511" s="385" t="str">
        <f t="shared" si="610"/>
        <v/>
      </c>
      <c r="J3511" s="386"/>
      <c r="K3511" s="387"/>
      <c r="L3511" s="613" t="e">
        <f>IF(#REF!="","",#REF!)</f>
        <v>#REF!</v>
      </c>
      <c r="M3511" s="613"/>
      <c r="N3511" s="613"/>
      <c r="O3511" s="613"/>
      <c r="P3511" s="613"/>
      <c r="Q3511" s="613"/>
      <c r="R3511" s="613"/>
      <c r="S3511" s="614"/>
      <c r="T3511" s="567"/>
      <c r="U3511" s="416"/>
      <c r="V3511" s="666"/>
      <c r="W3511" s="565"/>
      <c r="X3511" s="23" t="e">
        <f t="shared" si="611"/>
        <v>#REF!</v>
      </c>
      <c r="Y3511" s="7">
        <f t="shared" si="612"/>
        <v>2</v>
      </c>
      <c r="Z3511" s="7" t="e">
        <f t="shared" si="613"/>
        <v>#REF!</v>
      </c>
      <c r="AA3511" s="7" t="e">
        <f t="shared" si="614"/>
        <v>#REF!</v>
      </c>
      <c r="AB3511" s="7" t="e">
        <f>IF(I3511=#REF!,1,2)</f>
        <v>#REF!</v>
      </c>
    </row>
    <row r="3512" spans="1:30" s="7" customFormat="1" ht="17.45" customHeight="1" x14ac:dyDescent="0.15">
      <c r="A3512" s="27" t="e">
        <f t="shared" si="615"/>
        <v>#REF!</v>
      </c>
      <c r="B3512" s="623"/>
      <c r="C3512" s="628"/>
      <c r="D3512" s="631"/>
      <c r="E3512" s="523"/>
      <c r="F3512" s="47" t="e">
        <f>IF(#REF!="","",#REF!)</f>
        <v>#REF!</v>
      </c>
      <c r="G3512" s="49" t="e">
        <f>IF(#REF!="","",#REF!)</f>
        <v>#REF!</v>
      </c>
      <c r="H3512" s="54" t="e">
        <f>IF(#REF!="","",#REF!)</f>
        <v>#REF!</v>
      </c>
      <c r="I3512" s="385" t="str">
        <f t="shared" si="610"/>
        <v/>
      </c>
      <c r="J3512" s="386"/>
      <c r="K3512" s="387"/>
      <c r="L3512" s="613" t="e">
        <f>IF(#REF!="","",#REF!)</f>
        <v>#REF!</v>
      </c>
      <c r="M3512" s="613"/>
      <c r="N3512" s="613"/>
      <c r="O3512" s="613"/>
      <c r="P3512" s="613"/>
      <c r="Q3512" s="613"/>
      <c r="R3512" s="613"/>
      <c r="S3512" s="614"/>
      <c r="T3512" s="567"/>
      <c r="U3512" s="416"/>
      <c r="V3512" s="666"/>
      <c r="W3512" s="565"/>
      <c r="X3512" s="23" t="e">
        <f t="shared" si="611"/>
        <v>#REF!</v>
      </c>
      <c r="Y3512" s="7">
        <f t="shared" si="612"/>
        <v>2</v>
      </c>
      <c r="Z3512" s="7" t="e">
        <f t="shared" si="613"/>
        <v>#REF!</v>
      </c>
      <c r="AA3512" s="7" t="e">
        <f t="shared" si="614"/>
        <v>#REF!</v>
      </c>
      <c r="AB3512" s="7" t="e">
        <f>IF(I3512=#REF!,1,2)</f>
        <v>#REF!</v>
      </c>
    </row>
    <row r="3513" spans="1:30" s="7" customFormat="1" ht="17.45" customHeight="1" x14ac:dyDescent="0.15">
      <c r="A3513" s="27" t="e">
        <f t="shared" si="615"/>
        <v>#REF!</v>
      </c>
      <c r="B3513" s="623"/>
      <c r="C3513" s="628"/>
      <c r="D3513" s="631"/>
      <c r="E3513" s="523"/>
      <c r="F3513" s="47" t="e">
        <f>IF(#REF!="","",#REF!)</f>
        <v>#REF!</v>
      </c>
      <c r="G3513" s="49" t="e">
        <f>IF(#REF!="","",#REF!)</f>
        <v>#REF!</v>
      </c>
      <c r="H3513" s="54" t="e">
        <f>IF(#REF!="","",#REF!)</f>
        <v>#REF!</v>
      </c>
      <c r="I3513" s="385" t="str">
        <f t="shared" si="610"/>
        <v/>
      </c>
      <c r="J3513" s="386"/>
      <c r="K3513" s="387"/>
      <c r="L3513" s="613" t="e">
        <f>IF(#REF!="","",#REF!)</f>
        <v>#REF!</v>
      </c>
      <c r="M3513" s="613"/>
      <c r="N3513" s="613"/>
      <c r="O3513" s="613"/>
      <c r="P3513" s="613"/>
      <c r="Q3513" s="613"/>
      <c r="R3513" s="613"/>
      <c r="S3513" s="614"/>
      <c r="T3513" s="567"/>
      <c r="U3513" s="416"/>
      <c r="V3513" s="666"/>
      <c r="W3513" s="565"/>
      <c r="X3513" s="23" t="e">
        <f t="shared" si="611"/>
        <v>#REF!</v>
      </c>
      <c r="Y3513" s="7">
        <f t="shared" si="612"/>
        <v>2</v>
      </c>
      <c r="Z3513" s="7" t="e">
        <f t="shared" si="613"/>
        <v>#REF!</v>
      </c>
      <c r="AA3513" s="7" t="e">
        <f t="shared" si="614"/>
        <v>#REF!</v>
      </c>
      <c r="AB3513" s="7" t="e">
        <f>IF(I3513=#REF!,1,2)</f>
        <v>#REF!</v>
      </c>
    </row>
    <row r="3514" spans="1:30" s="7" customFormat="1" ht="17.45" customHeight="1" thickBot="1" x14ac:dyDescent="0.2">
      <c r="A3514" s="27" t="e">
        <f t="shared" si="615"/>
        <v>#REF!</v>
      </c>
      <c r="B3514" s="623"/>
      <c r="C3514" s="628"/>
      <c r="D3514" s="631"/>
      <c r="E3514" s="523"/>
      <c r="F3514" s="47" t="e">
        <f>IF(#REF!="","",#REF!)</f>
        <v>#REF!</v>
      </c>
      <c r="G3514" s="49" t="e">
        <f>IF(#REF!="","",#REF!)</f>
        <v>#REF!</v>
      </c>
      <c r="H3514" s="54" t="e">
        <f>IF(#REF!="","",#REF!)</f>
        <v>#REF!</v>
      </c>
      <c r="I3514" s="385" t="str">
        <f t="shared" si="610"/>
        <v/>
      </c>
      <c r="J3514" s="386"/>
      <c r="K3514" s="387"/>
      <c r="L3514" s="613" t="e">
        <f>IF(#REF!="","",#REF!)</f>
        <v>#REF!</v>
      </c>
      <c r="M3514" s="613"/>
      <c r="N3514" s="613"/>
      <c r="O3514" s="613"/>
      <c r="P3514" s="613"/>
      <c r="Q3514" s="613"/>
      <c r="R3514" s="613"/>
      <c r="S3514" s="614"/>
      <c r="T3514" s="668"/>
      <c r="U3514" s="416"/>
      <c r="V3514" s="666"/>
      <c r="W3514" s="565"/>
      <c r="X3514" s="23" t="e">
        <f t="shared" si="611"/>
        <v>#REF!</v>
      </c>
      <c r="Y3514" s="7">
        <f t="shared" si="612"/>
        <v>2</v>
      </c>
      <c r="Z3514" s="7" t="e">
        <f t="shared" si="613"/>
        <v>#REF!</v>
      </c>
      <c r="AA3514" s="7" t="e">
        <f t="shared" si="614"/>
        <v>#REF!</v>
      </c>
      <c r="AB3514" s="7" t="e">
        <f>IF(I3514=#REF!,1,2)</f>
        <v>#REF!</v>
      </c>
    </row>
    <row r="3515" spans="1:30" s="7" customFormat="1" ht="36" customHeight="1" thickBot="1" x14ac:dyDescent="0.2">
      <c r="A3515" s="13"/>
      <c r="B3515" s="623"/>
      <c r="C3515" s="628"/>
      <c r="D3515" s="631"/>
      <c r="E3515" s="508" t="s">
        <v>240</v>
      </c>
      <c r="F3515" s="511" t="s">
        <v>206</v>
      </c>
      <c r="G3515" s="435"/>
      <c r="H3515" s="434" t="s">
        <v>207</v>
      </c>
      <c r="I3515" s="435"/>
      <c r="J3515" s="435"/>
      <c r="K3515" s="435"/>
      <c r="L3515" s="436" t="s">
        <v>208</v>
      </c>
      <c r="M3515" s="436"/>
      <c r="N3515" s="436"/>
      <c r="O3515" s="669" t="s">
        <v>209</v>
      </c>
      <c r="P3515" s="670"/>
      <c r="Q3515" s="512" t="s">
        <v>210</v>
      </c>
      <c r="R3515" s="38" t="s">
        <v>206</v>
      </c>
      <c r="S3515" s="39" t="s">
        <v>202</v>
      </c>
      <c r="T3515" s="44" t="s">
        <v>211</v>
      </c>
      <c r="U3515" s="416"/>
      <c r="V3515" s="666"/>
      <c r="W3515" s="565"/>
      <c r="X3515" s="28"/>
      <c r="Y3515" s="21" t="s">
        <v>212</v>
      </c>
      <c r="Z3515" s="21" t="s">
        <v>210</v>
      </c>
      <c r="AB3515" s="45" t="s">
        <v>213</v>
      </c>
      <c r="AC3515" s="45" t="s">
        <v>214</v>
      </c>
      <c r="AD3515" s="22"/>
    </row>
    <row r="3516" spans="1:30" s="7" customFormat="1" ht="15" customHeight="1" x14ac:dyDescent="0.15">
      <c r="A3516" s="29"/>
      <c r="B3516" s="623"/>
      <c r="C3516" s="628"/>
      <c r="D3516" s="631"/>
      <c r="E3516" s="509"/>
      <c r="F3516" s="515" t="e">
        <f>IF(#REF!="","",#REF!)</f>
        <v>#REF!</v>
      </c>
      <c r="G3516" s="516"/>
      <c r="H3516" s="439" t="e">
        <f>IF(#REF!="","",#REF!)</f>
        <v>#REF!</v>
      </c>
      <c r="I3516" s="440"/>
      <c r="J3516" s="440"/>
      <c r="K3516" s="440"/>
      <c r="L3516" s="441" t="e">
        <f>IF(#REF!="","",#REF!)</f>
        <v>#REF!</v>
      </c>
      <c r="M3516" s="442"/>
      <c r="N3516" s="442"/>
      <c r="O3516" s="443" t="e">
        <f>SUM($L3516:$N3518)</f>
        <v>#REF!</v>
      </c>
      <c r="P3516" s="444"/>
      <c r="Q3516" s="513"/>
      <c r="R3516" s="42" t="e">
        <f>IF(#REF!="","",#REF!)</f>
        <v>#REF!</v>
      </c>
      <c r="S3516" s="40" t="e">
        <f>IF(#REF!="","",#REF!)</f>
        <v>#REF!</v>
      </c>
      <c r="T3516" s="617" t="e">
        <f>SUM($S3516:$S3518)</f>
        <v>#REF!</v>
      </c>
      <c r="U3516" s="416"/>
      <c r="V3516" s="666"/>
      <c r="W3516" s="565"/>
      <c r="X3516" s="23" t="e">
        <f>IF(OR(Y3516=2,Z3516=2,AB3516=2,AC3516=2),"入力不備あり","")</f>
        <v>#REF!</v>
      </c>
      <c r="Y3516" s="41" t="e">
        <f>IF(AND(F3516="",H3516="",L3516=""),"",IF(AND(F3516&lt;&gt;"",F3516&gt;0,L3516&lt;&gt;"",L3516&gt;0,H3516="○"),"",2))</f>
        <v>#REF!</v>
      </c>
      <c r="Z3516" s="41" t="e">
        <f>IF(AND(R3516="",S3516=""),"",IF(AND(R3516&gt;0,R3516&lt;&gt;"",S3516&gt;0,S3516&lt;&gt;""),"",2))</f>
        <v>#REF!</v>
      </c>
      <c r="AA3516" s="30"/>
      <c r="AB3516" s="7" t="e">
        <f>IF(AND(O3516=0,#REF!=0),"",IF(O3516=#REF!,1,2))</f>
        <v>#REF!</v>
      </c>
      <c r="AC3516" s="7" t="e">
        <f>IF(AND(T3516=0,#REF!=0),"",IF(T3516=#REF!,1,2))</f>
        <v>#REF!</v>
      </c>
    </row>
    <row r="3517" spans="1:30" s="7" customFormat="1" ht="15" customHeight="1" x14ac:dyDescent="0.15">
      <c r="A3517" s="29"/>
      <c r="B3517" s="623"/>
      <c r="C3517" s="628"/>
      <c r="D3517" s="631"/>
      <c r="E3517" s="509"/>
      <c r="F3517" s="500" t="e">
        <f>IF(#REF!="","",#REF!)</f>
        <v>#REF!</v>
      </c>
      <c r="G3517" s="501"/>
      <c r="H3517" s="448" t="e">
        <f>IF(#REF!="","",#REF!)</f>
        <v>#REF!</v>
      </c>
      <c r="I3517" s="449"/>
      <c r="J3517" s="449"/>
      <c r="K3517" s="449"/>
      <c r="L3517" s="450" t="e">
        <f>IF(#REF!="","",#REF!)</f>
        <v>#REF!</v>
      </c>
      <c r="M3517" s="451"/>
      <c r="N3517" s="451"/>
      <c r="O3517" s="445"/>
      <c r="P3517" s="444"/>
      <c r="Q3517" s="513"/>
      <c r="R3517" s="42" t="e">
        <f>IF(#REF!="","",#REF!)</f>
        <v>#REF!</v>
      </c>
      <c r="S3517" s="40" t="e">
        <f>IF(#REF!="","",#REF!)</f>
        <v>#REF!</v>
      </c>
      <c r="T3517" s="618"/>
      <c r="U3517" s="416"/>
      <c r="V3517" s="666"/>
      <c r="W3517" s="565"/>
      <c r="X3517" s="23" t="e">
        <f>IF(OR(Y3517=2,Z3517=2),"入力不備あり","")</f>
        <v>#REF!</v>
      </c>
      <c r="Y3517" s="41" t="e">
        <f>IF(AND(F3517="",H3517="",L3517=""),"",IF(AND(F3517&lt;&gt;"",F3517&gt;0,L3517&lt;&gt;"",L3517&gt;0,H3517="○"),"",2))</f>
        <v>#REF!</v>
      </c>
      <c r="Z3517" s="41" t="e">
        <f t="shared" ref="Z3517:Z3518" si="616">IF(AND(R3517="",S3517=""),"",IF(AND(R3517&gt;0,R3517&lt;&gt;"",S3517&gt;0,S3517&lt;&gt;""),"",2))</f>
        <v>#REF!</v>
      </c>
      <c r="AA3517" s="30"/>
    </row>
    <row r="3518" spans="1:30" s="7" customFormat="1" ht="15" customHeight="1" thickBot="1" x14ac:dyDescent="0.2">
      <c r="A3518" s="29"/>
      <c r="B3518" s="623"/>
      <c r="C3518" s="628"/>
      <c r="D3518" s="631"/>
      <c r="E3518" s="615"/>
      <c r="F3518" s="620" t="e">
        <f>IF(#REF!="","",#REF!)</f>
        <v>#REF!</v>
      </c>
      <c r="G3518" s="621"/>
      <c r="H3518" s="640" t="e">
        <f>IF(#REF!="","",#REF!)</f>
        <v>#REF!</v>
      </c>
      <c r="I3518" s="641"/>
      <c r="J3518" s="641"/>
      <c r="K3518" s="641"/>
      <c r="L3518" s="642" t="e">
        <f>IF(#REF!="","",#REF!)</f>
        <v>#REF!</v>
      </c>
      <c r="M3518" s="643"/>
      <c r="N3518" s="643"/>
      <c r="O3518" s="663"/>
      <c r="P3518" s="664"/>
      <c r="Q3518" s="616"/>
      <c r="R3518" s="59" t="e">
        <f>IF(#REF!="","",#REF!)</f>
        <v>#REF!</v>
      </c>
      <c r="S3518" s="60" t="e">
        <f>IF(#REF!="","",#REF!)</f>
        <v>#REF!</v>
      </c>
      <c r="T3518" s="619"/>
      <c r="U3518" s="416"/>
      <c r="V3518" s="666"/>
      <c r="W3518" s="565"/>
      <c r="X3518" s="23" t="e">
        <f>IF(OR(Y3518=2,Z3518=2),"入力不備あり","")</f>
        <v>#REF!</v>
      </c>
      <c r="Y3518" s="41" t="e">
        <f>IF(AND(F3518="",H3518="",L3518=""),"",IF(AND(F3518&lt;&gt;"",F3518&gt;0,L3518&lt;&gt;"",L3518&gt;0,H3518="○"),"",2))</f>
        <v>#REF!</v>
      </c>
      <c r="Z3518" s="41" t="e">
        <f t="shared" si="616"/>
        <v>#REF!</v>
      </c>
      <c r="AA3518" s="30"/>
    </row>
    <row r="3519" spans="1:30" s="7" customFormat="1" ht="27.6" customHeight="1" x14ac:dyDescent="0.15">
      <c r="A3519" s="320"/>
      <c r="B3519" s="624"/>
      <c r="C3519" s="326" t="s">
        <v>215</v>
      </c>
      <c r="D3519" s="327"/>
      <c r="E3519" s="608" t="e">
        <f>IF(#REF!="","",#REF!)</f>
        <v>#REF!</v>
      </c>
      <c r="F3519" s="609"/>
      <c r="G3519" s="609"/>
      <c r="H3519" s="609"/>
      <c r="I3519" s="609"/>
      <c r="J3519" s="609"/>
      <c r="K3519" s="609"/>
      <c r="L3519" s="609"/>
      <c r="M3519" s="609"/>
      <c r="N3519" s="609"/>
      <c r="O3519" s="609"/>
      <c r="P3519" s="609"/>
      <c r="Q3519" s="609"/>
      <c r="R3519" s="609"/>
      <c r="S3519" s="609"/>
      <c r="T3519" s="609"/>
      <c r="U3519" s="609"/>
      <c r="V3519" s="609"/>
      <c r="W3519" s="610"/>
    </row>
    <row r="3520" spans="1:30" s="7" customFormat="1" ht="27.6" customHeight="1" thickBot="1" x14ac:dyDescent="0.2">
      <c r="A3520" s="320"/>
      <c r="B3520" s="624"/>
      <c r="C3520" s="326" t="s">
        <v>216</v>
      </c>
      <c r="D3520" s="327"/>
      <c r="E3520" s="608" t="e">
        <f>IF(#REF!="","",#REF!)</f>
        <v>#REF!</v>
      </c>
      <c r="F3520" s="609"/>
      <c r="G3520" s="609"/>
      <c r="H3520" s="609"/>
      <c r="I3520" s="609"/>
      <c r="J3520" s="609"/>
      <c r="K3520" s="609"/>
      <c r="L3520" s="609"/>
      <c r="M3520" s="609"/>
      <c r="N3520" s="609"/>
      <c r="O3520" s="609"/>
      <c r="P3520" s="609"/>
      <c r="Q3520" s="609"/>
      <c r="R3520" s="611"/>
      <c r="S3520" s="611"/>
      <c r="T3520" s="611"/>
      <c r="U3520" s="611"/>
      <c r="V3520" s="611"/>
      <c r="W3520" s="612"/>
    </row>
    <row r="3521" spans="1:33" s="7" customFormat="1" ht="18.600000000000001" customHeight="1" x14ac:dyDescent="0.15">
      <c r="A3521" s="320"/>
      <c r="B3521" s="624"/>
      <c r="C3521" s="332" t="s">
        <v>217</v>
      </c>
      <c r="D3521" s="333"/>
      <c r="E3521" s="333"/>
      <c r="F3521" s="334"/>
      <c r="G3521" s="377" t="s">
        <v>218</v>
      </c>
      <c r="H3521" s="378"/>
      <c r="I3521" s="378"/>
      <c r="J3521" s="378"/>
      <c r="K3521" s="378"/>
      <c r="L3521" s="378"/>
      <c r="M3521" s="378"/>
      <c r="N3521" s="378"/>
      <c r="O3521" s="378"/>
      <c r="P3521" s="378"/>
      <c r="Q3521" s="378"/>
      <c r="R3521" s="389" t="e">
        <f>IF(X3521&lt;&gt;"","","【入力内容確認欄】以下を確認し【作業用】事業計画書(間接)シートを修正願います。")</f>
        <v>#REF!</v>
      </c>
      <c r="S3521" s="632"/>
      <c r="T3521" s="632"/>
      <c r="U3521" s="632"/>
      <c r="V3521" s="632"/>
      <c r="W3521" s="633"/>
      <c r="X3521" s="68" t="e">
        <f>IF(AND(R3524="",R3525="",R3526="",R3527="",R3528="",R3529=""),"左の市区町村に係る入力が完了しました。今一度、記載内容をご確認ください。","")</f>
        <v>#REF!</v>
      </c>
    </row>
    <row r="3522" spans="1:33" s="7" customFormat="1" ht="9" customHeight="1" x14ac:dyDescent="0.15">
      <c r="A3522" s="320"/>
      <c r="B3522" s="624"/>
      <c r="C3522" s="335"/>
      <c r="D3522" s="336"/>
      <c r="E3522" s="336"/>
      <c r="F3522" s="337"/>
      <c r="G3522" s="379"/>
      <c r="H3522" s="380"/>
      <c r="I3522" s="380"/>
      <c r="J3522" s="380"/>
      <c r="K3522" s="380"/>
      <c r="L3522" s="380"/>
      <c r="M3522" s="380"/>
      <c r="N3522" s="380"/>
      <c r="O3522" s="380"/>
      <c r="P3522" s="380"/>
      <c r="Q3522" s="380"/>
      <c r="R3522" s="634"/>
      <c r="S3522" s="635"/>
      <c r="T3522" s="635"/>
      <c r="U3522" s="635"/>
      <c r="V3522" s="635"/>
      <c r="W3522" s="636"/>
    </row>
    <row r="3523" spans="1:33" s="7" customFormat="1" ht="9" customHeight="1" thickBot="1" x14ac:dyDescent="0.2">
      <c r="A3523" s="320"/>
      <c r="B3523" s="624"/>
      <c r="C3523" s="335"/>
      <c r="D3523" s="336"/>
      <c r="E3523" s="336"/>
      <c r="F3523" s="337"/>
      <c r="G3523" s="381"/>
      <c r="H3523" s="382"/>
      <c r="I3523" s="382"/>
      <c r="J3523" s="382"/>
      <c r="K3523" s="382"/>
      <c r="L3523" s="382"/>
      <c r="M3523" s="382"/>
      <c r="N3523" s="382"/>
      <c r="O3523" s="382"/>
      <c r="P3523" s="382"/>
      <c r="Q3523" s="382"/>
      <c r="R3523" s="637"/>
      <c r="S3523" s="638"/>
      <c r="T3523" s="638"/>
      <c r="U3523" s="638"/>
      <c r="V3523" s="638"/>
      <c r="W3523" s="639"/>
    </row>
    <row r="3524" spans="1:33" s="7" customFormat="1" ht="17.45" customHeight="1" x14ac:dyDescent="0.15">
      <c r="A3524" s="320"/>
      <c r="B3524" s="624"/>
      <c r="C3524" s="335"/>
      <c r="D3524" s="336"/>
      <c r="E3524" s="336"/>
      <c r="F3524" s="337"/>
      <c r="G3524" s="398" t="e">
        <f>IF(#REF!="","",#REF!)</f>
        <v>#REF!</v>
      </c>
      <c r="H3524" s="399"/>
      <c r="I3524" s="399"/>
      <c r="J3524" s="399"/>
      <c r="K3524" s="399"/>
      <c r="L3524" s="399"/>
      <c r="M3524" s="399"/>
      <c r="N3524" s="399"/>
      <c r="O3524" s="399"/>
      <c r="P3524" s="399"/>
      <c r="Q3524" s="399"/>
      <c r="R3524" s="646" t="e" cm="1">
        <f t="array" ref="R3524">IF(AND(X3493:X3518="",A3495:A3518=""),"","・報酬・期末勤勉手当・交通費・合計額・都道府県/国の補助金額のいずれかに不備あり。")</f>
        <v>#REF!</v>
      </c>
      <c r="S3524" s="647"/>
      <c r="T3524" s="647"/>
      <c r="U3524" s="647"/>
      <c r="V3524" s="647"/>
      <c r="W3524" s="648"/>
    </row>
    <row r="3525" spans="1:33" s="7" customFormat="1" ht="17.45" customHeight="1" x14ac:dyDescent="0.15">
      <c r="A3525" s="320"/>
      <c r="B3525" s="624"/>
      <c r="C3525" s="335"/>
      <c r="D3525" s="336"/>
      <c r="E3525" s="336"/>
      <c r="F3525" s="337"/>
      <c r="G3525" s="374" t="s">
        <v>219</v>
      </c>
      <c r="H3525" s="388"/>
      <c r="I3525" s="388"/>
      <c r="J3525" s="388"/>
      <c r="K3525" s="388"/>
      <c r="L3525" s="388"/>
      <c r="M3525" s="388"/>
      <c r="N3525" s="388"/>
      <c r="O3525" s="388"/>
      <c r="P3525" s="388"/>
      <c r="Q3525" s="388"/>
      <c r="R3525" s="367" t="str">
        <f>IF(A3491="市町村名×","・【C列】市区町村名：未入力または不備あり。","")</f>
        <v>・【C列】市区町村名：未入力または不備あり。</v>
      </c>
      <c r="S3525" s="644"/>
      <c r="T3525" s="644"/>
      <c r="U3525" s="644"/>
      <c r="V3525" s="644"/>
      <c r="W3525" s="645"/>
    </row>
    <row r="3526" spans="1:33" s="7" customFormat="1" ht="17.45" customHeight="1" x14ac:dyDescent="0.15">
      <c r="A3526" s="320"/>
      <c r="B3526" s="624"/>
      <c r="C3526" s="338"/>
      <c r="D3526" s="339"/>
      <c r="E3526" s="339"/>
      <c r="F3526" s="340"/>
      <c r="G3526" s="364" t="e">
        <f>IF(#REF!="","",#REF!)</f>
        <v>#REF!</v>
      </c>
      <c r="H3526" s="365"/>
      <c r="I3526" s="365"/>
      <c r="J3526" s="366"/>
      <c r="K3526" s="366"/>
      <c r="L3526" s="366"/>
      <c r="M3526" s="366"/>
      <c r="N3526" s="366"/>
      <c r="O3526" s="366"/>
      <c r="P3526" s="366"/>
      <c r="Q3526" s="366"/>
      <c r="R3526" s="367" t="e">
        <f>IF(OR(AF3495=2,NOT(AND(V3493&gt;0.3*U3493,V3493&lt;0.4*U3493,V3493&gt;=W3493))),"・【V列】都道府県補助額：未入力または不備あり。","")</f>
        <v>#REF!</v>
      </c>
      <c r="S3526" s="644"/>
      <c r="T3526" s="644"/>
      <c r="U3526" s="644"/>
      <c r="V3526" s="644"/>
      <c r="W3526" s="645"/>
    </row>
    <row r="3527" spans="1:33" s="7" customFormat="1" ht="17.45" customHeight="1" x14ac:dyDescent="0.15">
      <c r="A3527" s="320"/>
      <c r="B3527" s="624"/>
      <c r="C3527" s="348" t="s">
        <v>241</v>
      </c>
      <c r="D3527" s="349"/>
      <c r="E3527" s="349"/>
      <c r="F3527" s="350"/>
      <c r="G3527" s="372" t="s">
        <v>221</v>
      </c>
      <c r="H3527" s="373"/>
      <c r="I3527" s="373"/>
      <c r="J3527" s="372" t="s">
        <v>222</v>
      </c>
      <c r="K3527" s="373"/>
      <c r="L3527" s="373"/>
      <c r="M3527" s="373"/>
      <c r="N3527" s="374" t="s">
        <v>223</v>
      </c>
      <c r="O3527" s="366"/>
      <c r="P3527" s="366"/>
      <c r="Q3527" s="366"/>
      <c r="R3527" s="341" t="e">
        <f>IF(AND(W3493&lt;=U3493/3,MOD(W3493,1000)=0,NOT(W3493=0),AG3495=1),"","・【W列】国庫補助希望額に不備あり。")</f>
        <v>#REF!</v>
      </c>
      <c r="S3527" s="649"/>
      <c r="T3527" s="649"/>
      <c r="U3527" s="649"/>
      <c r="V3527" s="649"/>
      <c r="W3527" s="650"/>
    </row>
    <row r="3528" spans="1:33" s="7" customFormat="1" ht="17.45" customHeight="1" x14ac:dyDescent="0.15">
      <c r="A3528" s="320"/>
      <c r="B3528" s="624"/>
      <c r="C3528" s="370"/>
      <c r="D3528" s="371"/>
      <c r="E3528" s="371"/>
      <c r="F3528" s="371"/>
      <c r="G3528" s="364" t="e">
        <f>IF(#REF!="","",#REF!)</f>
        <v>#REF!</v>
      </c>
      <c r="H3528" s="375"/>
      <c r="I3528" s="376"/>
      <c r="J3528" s="364" t="e">
        <f>IF(#REF!="","",#REF!)</f>
        <v>#REF!</v>
      </c>
      <c r="K3528" s="375"/>
      <c r="L3528" s="375"/>
      <c r="M3528" s="376"/>
      <c r="N3528" s="364" t="e">
        <f>IF(#REF!="","",#REF!)</f>
        <v>#REF!</v>
      </c>
      <c r="O3528" s="375"/>
      <c r="P3528" s="375"/>
      <c r="Q3528" s="375"/>
      <c r="R3528" s="651" t="e">
        <f>IF(AND(SUM(F3516:G3518)&lt;=D3493,SUM(R3516:R3518)&lt;=D3493),"","・報酬の「配置人数」には年間を通じた配置予定人数を記載してください。(※１)及び記入例参照")</f>
        <v>#REF!</v>
      </c>
      <c r="S3528" s="652"/>
      <c r="T3528" s="652"/>
      <c r="U3528" s="652"/>
      <c r="V3528" s="652"/>
      <c r="W3528" s="653"/>
      <c r="X3528" s="31" t="str">
        <f>IF(AND(O3528="○",T3528="○"),"①か②の",IF(AND(O3528="―",T3528="―"),"エラー",""))</f>
        <v/>
      </c>
    </row>
    <row r="3529" spans="1:33" s="7" customFormat="1" ht="17.45" customHeight="1" x14ac:dyDescent="0.15">
      <c r="A3529" s="320"/>
      <c r="B3529" s="624"/>
      <c r="C3529" s="348" t="s">
        <v>224</v>
      </c>
      <c r="D3529" s="349"/>
      <c r="E3529" s="349"/>
      <c r="F3529" s="350"/>
      <c r="G3529" s="354" t="s">
        <v>225</v>
      </c>
      <c r="H3529" s="354"/>
      <c r="I3529" s="354"/>
      <c r="J3529" s="355" t="s">
        <v>242</v>
      </c>
      <c r="K3529" s="356"/>
      <c r="L3529" s="356"/>
      <c r="M3529" s="356"/>
      <c r="N3529" s="356"/>
      <c r="O3529" s="356"/>
      <c r="P3529" s="356"/>
      <c r="Q3529" s="356"/>
      <c r="R3529" s="651" t="e">
        <f>IF(AND(OR(COUNTIF(J3530,"①*"),COUNTIF(J3530,"②*")),AND(E3519&lt;&gt;"",E3520&lt;&gt;"",G3524="○",G3526="○",G3528="○",J3528="○",N3528="○",G3530="○")),"","・【成果目標】・【成果指標】・【部活動指導員について】・【支給要件の確認】・【部活動指導員の指導状況】・【地域連携・地域移行に資する取組】のいずれかに未入力箇所あり。")</f>
        <v>#REF!</v>
      </c>
      <c r="S3529" s="546"/>
      <c r="T3529" s="546"/>
      <c r="U3529" s="546"/>
      <c r="V3529" s="546"/>
      <c r="W3529" s="547"/>
    </row>
    <row r="3530" spans="1:33" s="7" customFormat="1" ht="26.45" customHeight="1" thickBot="1" x14ac:dyDescent="0.2">
      <c r="A3530" s="320"/>
      <c r="B3530" s="625"/>
      <c r="C3530" s="351"/>
      <c r="D3530" s="352"/>
      <c r="E3530" s="352"/>
      <c r="F3530" s="353"/>
      <c r="G3530" s="363" t="e">
        <f>IF(#REF!="","",#REF!)</f>
        <v>#REF!</v>
      </c>
      <c r="H3530" s="363"/>
      <c r="I3530" s="363"/>
      <c r="J3530" s="657" t="e">
        <f>IF(#REF!="","",#REF!)</f>
        <v>#REF!</v>
      </c>
      <c r="K3530" s="658"/>
      <c r="L3530" s="658"/>
      <c r="M3530" s="658"/>
      <c r="N3530" s="658"/>
      <c r="O3530" s="658"/>
      <c r="P3530" s="658"/>
      <c r="Q3530" s="658"/>
      <c r="R3530" s="654"/>
      <c r="S3530" s="655"/>
      <c r="T3530" s="655"/>
      <c r="U3530" s="655"/>
      <c r="V3530" s="655"/>
      <c r="W3530" s="656"/>
      <c r="X3530" s="31" t="str">
        <f>IF(AND(O3530="○",T3530="○"),"①か②の",IF(AND(O3530="―",T3530="―"),"エラー",""))</f>
        <v/>
      </c>
    </row>
    <row r="3531" spans="1:33" s="7" customFormat="1" ht="26.45" customHeight="1" x14ac:dyDescent="0.15">
      <c r="A3531" s="24" t="str">
        <f>IF(OR(COUNTIF(C3533,"*区"),COUNTIF(C3533,"*市"),COUNTIF(C3533,"*町"),COUNTIF(C3533,"*村"),COUNTIF(C3533,"*組合")),"○","市町村名×")</f>
        <v>市町村名×</v>
      </c>
      <c r="B3531" s="490" t="s">
        <v>106</v>
      </c>
      <c r="C3531" s="659" t="s">
        <v>236</v>
      </c>
      <c r="D3531" s="661" t="s">
        <v>237</v>
      </c>
      <c r="E3531" s="409" t="s">
        <v>191</v>
      </c>
      <c r="F3531" s="410"/>
      <c r="G3531" s="410"/>
      <c r="H3531" s="410"/>
      <c r="I3531" s="410"/>
      <c r="J3531" s="410"/>
      <c r="K3531" s="410"/>
      <c r="L3531" s="410"/>
      <c r="M3531" s="410"/>
      <c r="N3531" s="410"/>
      <c r="O3531" s="410"/>
      <c r="P3531" s="410"/>
      <c r="Q3531" s="410"/>
      <c r="R3531" s="410"/>
      <c r="S3531" s="410"/>
      <c r="T3531" s="410"/>
      <c r="U3531" s="492" t="s">
        <v>192</v>
      </c>
      <c r="V3531" s="492" t="s">
        <v>238</v>
      </c>
      <c r="W3531" s="517" t="s">
        <v>193</v>
      </c>
      <c r="X3531" s="25" t="e">
        <f>IF(OR(AF3535=2,NOT(AND(V3533&gt;0.3*U3533,V3533&lt;0.4*U3533,V3533&gt;=W3533))),"※３参照：【Ｕ列】都道府県補助額を確認してください","")</f>
        <v>#REF!</v>
      </c>
      <c r="Y3531" s="26"/>
    </row>
    <row r="3532" spans="1:33" s="7" customFormat="1" ht="21.6" customHeight="1" thickBot="1" x14ac:dyDescent="0.2">
      <c r="A3532" s="24" t="str">
        <f>IF(B3533="都道府県確認欄","No.不備","")</f>
        <v/>
      </c>
      <c r="B3532" s="491"/>
      <c r="C3532" s="660"/>
      <c r="D3532" s="662"/>
      <c r="E3532" s="411"/>
      <c r="F3532" s="412"/>
      <c r="G3532" s="412"/>
      <c r="H3532" s="412"/>
      <c r="I3532" s="412"/>
      <c r="J3532" s="412"/>
      <c r="K3532" s="412"/>
      <c r="L3532" s="412"/>
      <c r="M3532" s="412"/>
      <c r="N3532" s="412"/>
      <c r="O3532" s="412"/>
      <c r="P3532" s="412"/>
      <c r="Q3532" s="412"/>
      <c r="R3532" s="412"/>
      <c r="S3532" s="412"/>
      <c r="T3532" s="412"/>
      <c r="U3532" s="493"/>
      <c r="V3532" s="493"/>
      <c r="W3532" s="518"/>
      <c r="X3532" s="25" t="e">
        <f>IF(AND(W3533&lt;=U3533/3,MOD(W3533,1000)=0,NOT(W3533=0),AG3535=1),"","※３参照：【Ｖ列】国庫補助希望額を確認してください。")</f>
        <v>#REF!</v>
      </c>
      <c r="Y3532" s="26"/>
    </row>
    <row r="3533" spans="1:33" s="7" customFormat="1" ht="24" customHeight="1" x14ac:dyDescent="0.15">
      <c r="A3533" s="14"/>
      <c r="B3533" s="622" t="str">
        <f>IFERROR(IF(OR(COUNTIF(C3533,"*区"),COUNTIF(C3533,"*市"),COUNTIF(C3533,"*町"),COUNTIF(C3533,"*村"),COUNTIF(C3533,"*組合")),B3493+1,"－"),"都道府県確認欄")</f>
        <v>－</v>
      </c>
      <c r="C3533" s="626" t="e">
        <f>#REF!</f>
        <v>#REF!</v>
      </c>
      <c r="D3533" s="629" t="e">
        <f>SUM($F3535:$F3554)</f>
        <v>#REF!</v>
      </c>
      <c r="E3533" s="523" t="s">
        <v>194</v>
      </c>
      <c r="F3533" s="524" t="s">
        <v>195</v>
      </c>
      <c r="G3533" s="526" t="s">
        <v>196</v>
      </c>
      <c r="H3533" s="528" t="s">
        <v>197</v>
      </c>
      <c r="I3533" s="423" t="s">
        <v>198</v>
      </c>
      <c r="J3533" s="424"/>
      <c r="K3533" s="425"/>
      <c r="L3533" s="429" t="s">
        <v>100</v>
      </c>
      <c r="M3533" s="430"/>
      <c r="N3533" s="430"/>
      <c r="O3533" s="430"/>
      <c r="P3533" s="430"/>
      <c r="Q3533" s="430"/>
      <c r="R3533" s="430"/>
      <c r="S3533" s="431"/>
      <c r="T3533" s="413" t="s">
        <v>199</v>
      </c>
      <c r="U3533" s="415" t="e">
        <f>SUM($T3535,$O3556,$T3556)</f>
        <v>#REF!</v>
      </c>
      <c r="V3533" s="665" t="e">
        <f>#REF!</f>
        <v>#REF!</v>
      </c>
      <c r="W3533" s="667" t="e">
        <f>#REF!</f>
        <v>#REF!</v>
      </c>
      <c r="X3533" s="23" t="e">
        <f>IF(AND(AD3535=1,AE3535=1,AF3535=1,AG3535=1),"","入力不備あり")</f>
        <v>#REF!</v>
      </c>
      <c r="Y3533" s="26"/>
    </row>
    <row r="3534" spans="1:33" s="7" customFormat="1" ht="12.6" customHeight="1" thickBot="1" x14ac:dyDescent="0.2">
      <c r="A3534" s="14"/>
      <c r="B3534" s="623"/>
      <c r="C3534" s="627"/>
      <c r="D3534" s="630"/>
      <c r="E3534" s="523"/>
      <c r="F3534" s="525"/>
      <c r="G3534" s="527"/>
      <c r="H3534" s="529"/>
      <c r="I3534" s="426"/>
      <c r="J3534" s="427"/>
      <c r="K3534" s="428"/>
      <c r="L3534" s="432"/>
      <c r="M3534" s="432"/>
      <c r="N3534" s="432"/>
      <c r="O3534" s="432"/>
      <c r="P3534" s="432"/>
      <c r="Q3534" s="432"/>
      <c r="R3534" s="432"/>
      <c r="S3534" s="433"/>
      <c r="T3534" s="414"/>
      <c r="U3534" s="416"/>
      <c r="V3534" s="666"/>
      <c r="W3534" s="565"/>
      <c r="X3534" s="26"/>
      <c r="Y3534" s="7" t="s">
        <v>180</v>
      </c>
      <c r="Z3534" s="7" t="s">
        <v>200</v>
      </c>
      <c r="AA3534" s="7" t="s">
        <v>201</v>
      </c>
      <c r="AB3534" s="7" t="s">
        <v>202</v>
      </c>
      <c r="AD3534" s="7" t="s">
        <v>203</v>
      </c>
      <c r="AE3534" s="7" t="s">
        <v>107</v>
      </c>
      <c r="AF3534" s="7" t="s">
        <v>239</v>
      </c>
      <c r="AG3534" s="7" t="s">
        <v>204</v>
      </c>
    </row>
    <row r="3535" spans="1:33" s="7" customFormat="1" ht="17.45" customHeight="1" x14ac:dyDescent="0.15">
      <c r="A3535" s="27" t="e">
        <f>IF(AND(F3535&lt;&gt;"",G3535&lt;&gt;"",H3535&lt;&gt;"",I3535&lt;&gt;""),"","入力不備あり")</f>
        <v>#REF!</v>
      </c>
      <c r="B3535" s="623"/>
      <c r="C3535" s="628"/>
      <c r="D3535" s="631"/>
      <c r="E3535" s="523"/>
      <c r="F3535" s="47" t="e">
        <f>IF(#REF!="","",#REF!)</f>
        <v>#REF!</v>
      </c>
      <c r="G3535" s="49" t="e">
        <f>IF(#REF!="","",#REF!)</f>
        <v>#REF!</v>
      </c>
      <c r="H3535" s="54" t="e">
        <f>IF(#REF!="","",#REF!)</f>
        <v>#REF!</v>
      </c>
      <c r="I3535" s="385" t="str">
        <f>IFERROR(INT(G3535*H3535),"")</f>
        <v/>
      </c>
      <c r="J3535" s="386"/>
      <c r="K3535" s="387"/>
      <c r="L3535" s="613" t="e">
        <f>IF(#REF!="","",#REF!)</f>
        <v>#REF!</v>
      </c>
      <c r="M3535" s="613"/>
      <c r="N3535" s="613"/>
      <c r="O3535" s="613"/>
      <c r="P3535" s="613"/>
      <c r="Q3535" s="613"/>
      <c r="R3535" s="613"/>
      <c r="S3535" s="614"/>
      <c r="T3535" s="567">
        <f>SUM($I3535:$K3554)</f>
        <v>0</v>
      </c>
      <c r="U3535" s="416"/>
      <c r="V3535" s="666"/>
      <c r="W3535" s="565"/>
      <c r="X3535" s="23" t="e">
        <f>IF(AND(Y3535=1,Z3535=1,AA3535=1,AB3535=1,AD3535=1,AE3535=1,AF3535=1,AG3535=1),"","入力不備あり")</f>
        <v>#REF!</v>
      </c>
      <c r="Y3535" s="7">
        <f>IFERROR(IF(F3535="",2,IF(AND(F3535&gt;=1,(MOD(F3535,1)=0)),1,IF(AND(F3535=0,L3535&lt;&gt;""),1,2))),2)</f>
        <v>2</v>
      </c>
      <c r="Z3535" s="7" t="e">
        <f>IF(G3535="",2,IF(G3535&lt;=1600,1,2))</f>
        <v>#REF!</v>
      </c>
      <c r="AA3535" s="7" t="e">
        <f>IF(H3535="",2,IF(H3535&gt;=0,1,2))</f>
        <v>#REF!</v>
      </c>
      <c r="AB3535" s="7" t="e">
        <f>IF(I3535=#REF!,1,2)</f>
        <v>#REF!</v>
      </c>
      <c r="AD3535" s="7" t="e">
        <f>IF(T3535=#REF!,1,2)</f>
        <v>#REF!</v>
      </c>
      <c r="AE3535" s="7" t="e">
        <f>IF(U3533=#REF!,1,2)</f>
        <v>#REF!</v>
      </c>
      <c r="AF3535" s="7" t="e">
        <f>IF(V3533=0,2,IF(#REF!="",2,IF(V3533=#REF!,1,2)))</f>
        <v>#REF!</v>
      </c>
      <c r="AG3535" s="7" t="e">
        <f>IF(W3533=0,2,IF(W3533=#REF!,1,2))</f>
        <v>#REF!</v>
      </c>
    </row>
    <row r="3536" spans="1:33" s="7" customFormat="1" ht="17.45" customHeight="1" x14ac:dyDescent="0.15">
      <c r="A3536" s="27" t="e">
        <f>IF(AND(F3536="",G3536="",H3536="",I3536="",L3536=""),"",IF(AND(F3536&lt;&gt;"",G3536&lt;&gt;"",H3536&lt;&gt;"",I3536&lt;&gt;""),"","入力不備あり"))</f>
        <v>#REF!</v>
      </c>
      <c r="B3536" s="623"/>
      <c r="C3536" s="628"/>
      <c r="D3536" s="631"/>
      <c r="E3536" s="523"/>
      <c r="F3536" s="47" t="e">
        <f>IF(#REF!="","",#REF!)</f>
        <v>#REF!</v>
      </c>
      <c r="G3536" s="49" t="e">
        <f>IF(#REF!="","",#REF!)</f>
        <v>#REF!</v>
      </c>
      <c r="H3536" s="54" t="e">
        <f>IF(#REF!="","",#REF!)</f>
        <v>#REF!</v>
      </c>
      <c r="I3536" s="385" t="str">
        <f>IFERROR(INT(G3536*H3536),"")</f>
        <v/>
      </c>
      <c r="J3536" s="386"/>
      <c r="K3536" s="387"/>
      <c r="L3536" s="613" t="e">
        <f>IF(#REF!="","",#REF!)</f>
        <v>#REF!</v>
      </c>
      <c r="M3536" s="613"/>
      <c r="N3536" s="613"/>
      <c r="O3536" s="613"/>
      <c r="P3536" s="613"/>
      <c r="Q3536" s="613"/>
      <c r="R3536" s="613"/>
      <c r="S3536" s="614"/>
      <c r="T3536" s="567"/>
      <c r="U3536" s="416"/>
      <c r="V3536" s="666"/>
      <c r="W3536" s="565"/>
      <c r="X3536" s="23" t="e">
        <f>IF(AND(Y3536=3,Z3536=3,AA3536=3),"",IF(AND(Y3536=1,Z3536=1,AA3536=1,AB3536=1),"","入力不備あり"))</f>
        <v>#REF!</v>
      </c>
      <c r="Y3536" s="7">
        <f>IFERROR(IF(F3536="",3,IF(AND(F3536&gt;=1,(MOD(F3536,1)=0)),1,IF(AND(F3536=0,L3536&lt;&gt;""),1,2))),2)</f>
        <v>2</v>
      </c>
      <c r="Z3536" s="7" t="e">
        <f>IF(G3536="",3,IF(G3536&lt;=1600,1,2))</f>
        <v>#REF!</v>
      </c>
      <c r="AA3536" s="7" t="e">
        <f>IF(H3536="",3,IF(H3536&gt;=0,1,2))</f>
        <v>#REF!</v>
      </c>
      <c r="AB3536" s="7" t="e">
        <f>IF(I3536=#REF!,1,2)</f>
        <v>#REF!</v>
      </c>
    </row>
    <row r="3537" spans="1:28" s="7" customFormat="1" ht="17.45" customHeight="1" x14ac:dyDescent="0.15">
      <c r="A3537" s="27" t="e">
        <f>IF(AND(F3537="",G3537="",H3537="",I3537="",L3537=""),"",IF(AND(F3537&lt;&gt;"",G3537&lt;&gt;"",H3537&lt;&gt;"",I3537&lt;&gt;""),"","入力不備あり"))</f>
        <v>#REF!</v>
      </c>
      <c r="B3537" s="623"/>
      <c r="C3537" s="628"/>
      <c r="D3537" s="631"/>
      <c r="E3537" s="523"/>
      <c r="F3537" s="47" t="e">
        <f>IF(#REF!="","",#REF!)</f>
        <v>#REF!</v>
      </c>
      <c r="G3537" s="49" t="e">
        <f>IF(#REF!="","",#REF!)</f>
        <v>#REF!</v>
      </c>
      <c r="H3537" s="54" t="e">
        <f>IF(#REF!="","",#REF!)</f>
        <v>#REF!</v>
      </c>
      <c r="I3537" s="385" t="str">
        <f t="shared" ref="I3537:I3554" si="617">IFERROR(INT(G3537*H3537),"")</f>
        <v/>
      </c>
      <c r="J3537" s="386"/>
      <c r="K3537" s="387"/>
      <c r="L3537" s="613" t="e">
        <f>IF(#REF!="","",#REF!)</f>
        <v>#REF!</v>
      </c>
      <c r="M3537" s="613"/>
      <c r="N3537" s="613"/>
      <c r="O3537" s="613"/>
      <c r="P3537" s="613"/>
      <c r="Q3537" s="613"/>
      <c r="R3537" s="613"/>
      <c r="S3537" s="614"/>
      <c r="T3537" s="567"/>
      <c r="U3537" s="416"/>
      <c r="V3537" s="666"/>
      <c r="W3537" s="565"/>
      <c r="X3537" s="23" t="e">
        <f t="shared" ref="X3537:X3554" si="618">IF(AND(Y3537=3,Z3537=3,AA3537=3),"",IF(AND(Y3537=1,Z3537=1,AA3537=1,AB3537=1),"","入力不備あり"))</f>
        <v>#REF!</v>
      </c>
      <c r="Y3537" s="7">
        <f t="shared" ref="Y3537:Y3554" si="619">IFERROR(IF(F3537="",3,IF(AND(F3537&gt;=1,(MOD(F3537,1)=0)),1,IF(AND(F3537=0,L3537&lt;&gt;""),1,2))),2)</f>
        <v>2</v>
      </c>
      <c r="Z3537" s="7" t="e">
        <f t="shared" ref="Z3537:Z3554" si="620">IF(G3537="",3,IF(G3537&lt;=1600,1,2))</f>
        <v>#REF!</v>
      </c>
      <c r="AA3537" s="7" t="e">
        <f t="shared" ref="AA3537:AA3554" si="621">IF(H3537="",3,IF(H3537&gt;=0,1,2))</f>
        <v>#REF!</v>
      </c>
      <c r="AB3537" s="7" t="e">
        <f>IF(I3537=#REF!,1,2)</f>
        <v>#REF!</v>
      </c>
    </row>
    <row r="3538" spans="1:28" s="7" customFormat="1" ht="17.45" customHeight="1" x14ac:dyDescent="0.15">
      <c r="A3538" s="27" t="e">
        <f t="shared" ref="A3538:A3554" si="622">IF(AND(F3538="",G3538="",H3538="",I3538="",L3538=""),"",IF(AND(F3538&lt;&gt;"",G3538&lt;&gt;"",H3538&lt;&gt;"",I3538&lt;&gt;""),"","入力不備あり"))</f>
        <v>#REF!</v>
      </c>
      <c r="B3538" s="623"/>
      <c r="C3538" s="628"/>
      <c r="D3538" s="631"/>
      <c r="E3538" s="523"/>
      <c r="F3538" s="47" t="e">
        <f>IF(#REF!="","",#REF!)</f>
        <v>#REF!</v>
      </c>
      <c r="G3538" s="49" t="e">
        <f>IF(#REF!="","",#REF!)</f>
        <v>#REF!</v>
      </c>
      <c r="H3538" s="54" t="e">
        <f>IF(#REF!="","",#REF!)</f>
        <v>#REF!</v>
      </c>
      <c r="I3538" s="385" t="str">
        <f t="shared" si="617"/>
        <v/>
      </c>
      <c r="J3538" s="386"/>
      <c r="K3538" s="387"/>
      <c r="L3538" s="613" t="e">
        <f>IF(#REF!="","",#REF!)</f>
        <v>#REF!</v>
      </c>
      <c r="M3538" s="613"/>
      <c r="N3538" s="613"/>
      <c r="O3538" s="613"/>
      <c r="P3538" s="613"/>
      <c r="Q3538" s="613"/>
      <c r="R3538" s="613"/>
      <c r="S3538" s="614"/>
      <c r="T3538" s="567"/>
      <c r="U3538" s="416"/>
      <c r="V3538" s="666"/>
      <c r="W3538" s="565"/>
      <c r="X3538" s="23" t="e">
        <f t="shared" si="618"/>
        <v>#REF!</v>
      </c>
      <c r="Y3538" s="7">
        <f t="shared" si="619"/>
        <v>2</v>
      </c>
      <c r="Z3538" s="7" t="e">
        <f t="shared" si="620"/>
        <v>#REF!</v>
      </c>
      <c r="AA3538" s="7" t="e">
        <f t="shared" si="621"/>
        <v>#REF!</v>
      </c>
      <c r="AB3538" s="7" t="e">
        <f>IF(I3538=#REF!,1,2)</f>
        <v>#REF!</v>
      </c>
    </row>
    <row r="3539" spans="1:28" s="7" customFormat="1" ht="17.45" customHeight="1" x14ac:dyDescent="0.15">
      <c r="A3539" s="27" t="e">
        <f t="shared" si="622"/>
        <v>#REF!</v>
      </c>
      <c r="B3539" s="623"/>
      <c r="C3539" s="628"/>
      <c r="D3539" s="631"/>
      <c r="E3539" s="523"/>
      <c r="F3539" s="47" t="e">
        <f>IF(#REF!="","",#REF!)</f>
        <v>#REF!</v>
      </c>
      <c r="G3539" s="49" t="e">
        <f>IF(#REF!="","",#REF!)</f>
        <v>#REF!</v>
      </c>
      <c r="H3539" s="54" t="e">
        <f>IF(#REF!="","",#REF!)</f>
        <v>#REF!</v>
      </c>
      <c r="I3539" s="385" t="str">
        <f t="shared" si="617"/>
        <v/>
      </c>
      <c r="J3539" s="386"/>
      <c r="K3539" s="387"/>
      <c r="L3539" s="613" t="e">
        <f>IF(#REF!="","",#REF!)</f>
        <v>#REF!</v>
      </c>
      <c r="M3539" s="613"/>
      <c r="N3539" s="613"/>
      <c r="O3539" s="613"/>
      <c r="P3539" s="613"/>
      <c r="Q3539" s="613"/>
      <c r="R3539" s="613"/>
      <c r="S3539" s="614"/>
      <c r="T3539" s="567"/>
      <c r="U3539" s="416"/>
      <c r="V3539" s="666"/>
      <c r="W3539" s="565"/>
      <c r="X3539" s="23" t="e">
        <f t="shared" si="618"/>
        <v>#REF!</v>
      </c>
      <c r="Y3539" s="7">
        <f t="shared" si="619"/>
        <v>2</v>
      </c>
      <c r="Z3539" s="7" t="e">
        <f t="shared" si="620"/>
        <v>#REF!</v>
      </c>
      <c r="AA3539" s="7" t="e">
        <f t="shared" si="621"/>
        <v>#REF!</v>
      </c>
      <c r="AB3539" s="7" t="e">
        <f>IF(I3539=#REF!,1,2)</f>
        <v>#REF!</v>
      </c>
    </row>
    <row r="3540" spans="1:28" s="7" customFormat="1" ht="17.45" customHeight="1" x14ac:dyDescent="0.15">
      <c r="A3540" s="27" t="e">
        <f t="shared" si="622"/>
        <v>#REF!</v>
      </c>
      <c r="B3540" s="623"/>
      <c r="C3540" s="628"/>
      <c r="D3540" s="631"/>
      <c r="E3540" s="523"/>
      <c r="F3540" s="47" t="e">
        <f>IF(#REF!="","",#REF!)</f>
        <v>#REF!</v>
      </c>
      <c r="G3540" s="49" t="e">
        <f>IF(#REF!="","",#REF!)</f>
        <v>#REF!</v>
      </c>
      <c r="H3540" s="54" t="e">
        <f>IF(#REF!="","",#REF!)</f>
        <v>#REF!</v>
      </c>
      <c r="I3540" s="385" t="str">
        <f t="shared" si="617"/>
        <v/>
      </c>
      <c r="J3540" s="386"/>
      <c r="K3540" s="387"/>
      <c r="L3540" s="613" t="e">
        <f>IF(#REF!="","",#REF!)</f>
        <v>#REF!</v>
      </c>
      <c r="M3540" s="613"/>
      <c r="N3540" s="613"/>
      <c r="O3540" s="613"/>
      <c r="P3540" s="613"/>
      <c r="Q3540" s="613"/>
      <c r="R3540" s="613"/>
      <c r="S3540" s="614"/>
      <c r="T3540" s="567"/>
      <c r="U3540" s="416"/>
      <c r="V3540" s="666"/>
      <c r="W3540" s="565"/>
      <c r="X3540" s="23" t="e">
        <f t="shared" si="618"/>
        <v>#REF!</v>
      </c>
      <c r="Y3540" s="7">
        <f t="shared" si="619"/>
        <v>2</v>
      </c>
      <c r="Z3540" s="7" t="e">
        <f t="shared" si="620"/>
        <v>#REF!</v>
      </c>
      <c r="AA3540" s="7" t="e">
        <f t="shared" si="621"/>
        <v>#REF!</v>
      </c>
      <c r="AB3540" s="7" t="e">
        <f>IF(I3540=#REF!,1,2)</f>
        <v>#REF!</v>
      </c>
    </row>
    <row r="3541" spans="1:28" s="7" customFormat="1" ht="17.45" customHeight="1" x14ac:dyDescent="0.15">
      <c r="A3541" s="27" t="e">
        <f t="shared" si="622"/>
        <v>#REF!</v>
      </c>
      <c r="B3541" s="623"/>
      <c r="C3541" s="628"/>
      <c r="D3541" s="631"/>
      <c r="E3541" s="523"/>
      <c r="F3541" s="47" t="e">
        <f>IF(#REF!="","",#REF!)</f>
        <v>#REF!</v>
      </c>
      <c r="G3541" s="49" t="e">
        <f>IF(#REF!="","",#REF!)</f>
        <v>#REF!</v>
      </c>
      <c r="H3541" s="54" t="e">
        <f>IF(#REF!="","",#REF!)</f>
        <v>#REF!</v>
      </c>
      <c r="I3541" s="385" t="str">
        <f t="shared" si="617"/>
        <v/>
      </c>
      <c r="J3541" s="386"/>
      <c r="K3541" s="387"/>
      <c r="L3541" s="613" t="e">
        <f>IF(#REF!="","",#REF!)</f>
        <v>#REF!</v>
      </c>
      <c r="M3541" s="613"/>
      <c r="N3541" s="613"/>
      <c r="O3541" s="613"/>
      <c r="P3541" s="613"/>
      <c r="Q3541" s="613"/>
      <c r="R3541" s="613"/>
      <c r="S3541" s="614"/>
      <c r="T3541" s="567"/>
      <c r="U3541" s="416"/>
      <c r="V3541" s="666"/>
      <c r="W3541" s="565"/>
      <c r="X3541" s="23" t="e">
        <f t="shared" si="618"/>
        <v>#REF!</v>
      </c>
      <c r="Y3541" s="7">
        <f t="shared" si="619"/>
        <v>2</v>
      </c>
      <c r="Z3541" s="7" t="e">
        <f t="shared" si="620"/>
        <v>#REF!</v>
      </c>
      <c r="AA3541" s="7" t="e">
        <f t="shared" si="621"/>
        <v>#REF!</v>
      </c>
      <c r="AB3541" s="7" t="e">
        <f>IF(I3541=#REF!,1,2)</f>
        <v>#REF!</v>
      </c>
    </row>
    <row r="3542" spans="1:28" s="7" customFormat="1" ht="17.45" customHeight="1" x14ac:dyDescent="0.15">
      <c r="A3542" s="27" t="e">
        <f t="shared" si="622"/>
        <v>#REF!</v>
      </c>
      <c r="B3542" s="623"/>
      <c r="C3542" s="628"/>
      <c r="D3542" s="631"/>
      <c r="E3542" s="523"/>
      <c r="F3542" s="47" t="e">
        <f>IF(#REF!="","",#REF!)</f>
        <v>#REF!</v>
      </c>
      <c r="G3542" s="49" t="e">
        <f>IF(#REF!="","",#REF!)</f>
        <v>#REF!</v>
      </c>
      <c r="H3542" s="54" t="e">
        <f>IF(#REF!="","",#REF!)</f>
        <v>#REF!</v>
      </c>
      <c r="I3542" s="385" t="str">
        <f t="shared" si="617"/>
        <v/>
      </c>
      <c r="J3542" s="386"/>
      <c r="K3542" s="387"/>
      <c r="L3542" s="613" t="e">
        <f>IF(#REF!="","",#REF!)</f>
        <v>#REF!</v>
      </c>
      <c r="M3542" s="613"/>
      <c r="N3542" s="613"/>
      <c r="O3542" s="613"/>
      <c r="P3542" s="613"/>
      <c r="Q3542" s="613"/>
      <c r="R3542" s="613"/>
      <c r="S3542" s="614"/>
      <c r="T3542" s="567"/>
      <c r="U3542" s="416"/>
      <c r="V3542" s="666"/>
      <c r="W3542" s="565"/>
      <c r="X3542" s="23" t="e">
        <f t="shared" si="618"/>
        <v>#REF!</v>
      </c>
      <c r="Y3542" s="7">
        <f t="shared" si="619"/>
        <v>2</v>
      </c>
      <c r="Z3542" s="7" t="e">
        <f t="shared" si="620"/>
        <v>#REF!</v>
      </c>
      <c r="AA3542" s="7" t="e">
        <f t="shared" si="621"/>
        <v>#REF!</v>
      </c>
      <c r="AB3542" s="7" t="e">
        <f>IF(I3542=#REF!,1,2)</f>
        <v>#REF!</v>
      </c>
    </row>
    <row r="3543" spans="1:28" s="7" customFormat="1" ht="17.45" customHeight="1" x14ac:dyDescent="0.15">
      <c r="A3543" s="27" t="e">
        <f t="shared" si="622"/>
        <v>#REF!</v>
      </c>
      <c r="B3543" s="623"/>
      <c r="C3543" s="628"/>
      <c r="D3543" s="631"/>
      <c r="E3543" s="523"/>
      <c r="F3543" s="47" t="e">
        <f>IF(#REF!="","",#REF!)</f>
        <v>#REF!</v>
      </c>
      <c r="G3543" s="49" t="e">
        <f>IF(#REF!="","",#REF!)</f>
        <v>#REF!</v>
      </c>
      <c r="H3543" s="54" t="e">
        <f>IF(#REF!="","",#REF!)</f>
        <v>#REF!</v>
      </c>
      <c r="I3543" s="385" t="str">
        <f t="shared" si="617"/>
        <v/>
      </c>
      <c r="J3543" s="386"/>
      <c r="K3543" s="387"/>
      <c r="L3543" s="613" t="e">
        <f>IF(#REF!="","",#REF!)</f>
        <v>#REF!</v>
      </c>
      <c r="M3543" s="613"/>
      <c r="N3543" s="613"/>
      <c r="O3543" s="613"/>
      <c r="P3543" s="613"/>
      <c r="Q3543" s="613"/>
      <c r="R3543" s="613"/>
      <c r="S3543" s="614"/>
      <c r="T3543" s="567"/>
      <c r="U3543" s="416"/>
      <c r="V3543" s="666"/>
      <c r="W3543" s="565"/>
      <c r="X3543" s="23" t="e">
        <f t="shared" si="618"/>
        <v>#REF!</v>
      </c>
      <c r="Y3543" s="7">
        <f t="shared" si="619"/>
        <v>2</v>
      </c>
      <c r="Z3543" s="7" t="e">
        <f t="shared" si="620"/>
        <v>#REF!</v>
      </c>
      <c r="AA3543" s="7" t="e">
        <f t="shared" si="621"/>
        <v>#REF!</v>
      </c>
      <c r="AB3543" s="7" t="e">
        <f>IF(I3543=#REF!,1,2)</f>
        <v>#REF!</v>
      </c>
    </row>
    <row r="3544" spans="1:28" s="7" customFormat="1" ht="17.45" customHeight="1" x14ac:dyDescent="0.15">
      <c r="A3544" s="27" t="e">
        <f t="shared" si="622"/>
        <v>#REF!</v>
      </c>
      <c r="B3544" s="623"/>
      <c r="C3544" s="628"/>
      <c r="D3544" s="631"/>
      <c r="E3544" s="523"/>
      <c r="F3544" s="47" t="e">
        <f>IF(#REF!="","",#REF!)</f>
        <v>#REF!</v>
      </c>
      <c r="G3544" s="49" t="e">
        <f>IF(#REF!="","",#REF!)</f>
        <v>#REF!</v>
      </c>
      <c r="H3544" s="54" t="e">
        <f>IF(#REF!="","",#REF!)</f>
        <v>#REF!</v>
      </c>
      <c r="I3544" s="385" t="str">
        <f t="shared" si="617"/>
        <v/>
      </c>
      <c r="J3544" s="386"/>
      <c r="K3544" s="387"/>
      <c r="L3544" s="613" t="e">
        <f>IF(#REF!="","",#REF!)</f>
        <v>#REF!</v>
      </c>
      <c r="M3544" s="613"/>
      <c r="N3544" s="613"/>
      <c r="O3544" s="613"/>
      <c r="P3544" s="613"/>
      <c r="Q3544" s="613"/>
      <c r="R3544" s="613"/>
      <c r="S3544" s="614"/>
      <c r="T3544" s="567"/>
      <c r="U3544" s="416"/>
      <c r="V3544" s="666"/>
      <c r="W3544" s="565"/>
      <c r="X3544" s="23" t="e">
        <f t="shared" si="618"/>
        <v>#REF!</v>
      </c>
      <c r="Y3544" s="7">
        <f t="shared" si="619"/>
        <v>2</v>
      </c>
      <c r="Z3544" s="7" t="e">
        <f t="shared" si="620"/>
        <v>#REF!</v>
      </c>
      <c r="AA3544" s="7" t="e">
        <f t="shared" si="621"/>
        <v>#REF!</v>
      </c>
      <c r="AB3544" s="7" t="e">
        <f>IF(I3544=#REF!,1,2)</f>
        <v>#REF!</v>
      </c>
    </row>
    <row r="3545" spans="1:28" s="7" customFormat="1" ht="17.45" customHeight="1" x14ac:dyDescent="0.15">
      <c r="A3545" s="27" t="e">
        <f t="shared" si="622"/>
        <v>#REF!</v>
      </c>
      <c r="B3545" s="623"/>
      <c r="C3545" s="628"/>
      <c r="D3545" s="631"/>
      <c r="E3545" s="523"/>
      <c r="F3545" s="47" t="e">
        <f>IF(#REF!="","",#REF!)</f>
        <v>#REF!</v>
      </c>
      <c r="G3545" s="49" t="e">
        <f>IF(#REF!="","",#REF!)</f>
        <v>#REF!</v>
      </c>
      <c r="H3545" s="54" t="e">
        <f>IF(#REF!="","",#REF!)</f>
        <v>#REF!</v>
      </c>
      <c r="I3545" s="385" t="str">
        <f t="shared" si="617"/>
        <v/>
      </c>
      <c r="J3545" s="386"/>
      <c r="K3545" s="387"/>
      <c r="L3545" s="613" t="e">
        <f>IF(#REF!="","",#REF!)</f>
        <v>#REF!</v>
      </c>
      <c r="M3545" s="613"/>
      <c r="N3545" s="613"/>
      <c r="O3545" s="613"/>
      <c r="P3545" s="613"/>
      <c r="Q3545" s="613"/>
      <c r="R3545" s="613"/>
      <c r="S3545" s="614"/>
      <c r="T3545" s="567"/>
      <c r="U3545" s="416"/>
      <c r="V3545" s="666"/>
      <c r="W3545" s="565"/>
      <c r="X3545" s="23" t="e">
        <f t="shared" si="618"/>
        <v>#REF!</v>
      </c>
      <c r="Y3545" s="7">
        <f t="shared" si="619"/>
        <v>2</v>
      </c>
      <c r="Z3545" s="7" t="e">
        <f t="shared" si="620"/>
        <v>#REF!</v>
      </c>
      <c r="AA3545" s="7" t="e">
        <f t="shared" si="621"/>
        <v>#REF!</v>
      </c>
      <c r="AB3545" s="7" t="e">
        <f>IF(I3545=#REF!,1,2)</f>
        <v>#REF!</v>
      </c>
    </row>
    <row r="3546" spans="1:28" s="7" customFormat="1" ht="17.45" customHeight="1" x14ac:dyDescent="0.15">
      <c r="A3546" s="27" t="e">
        <f t="shared" si="622"/>
        <v>#REF!</v>
      </c>
      <c r="B3546" s="623"/>
      <c r="C3546" s="628"/>
      <c r="D3546" s="631"/>
      <c r="E3546" s="523"/>
      <c r="F3546" s="47" t="e">
        <f>IF(#REF!="","",#REF!)</f>
        <v>#REF!</v>
      </c>
      <c r="G3546" s="49" t="e">
        <f>IF(#REF!="","",#REF!)</f>
        <v>#REF!</v>
      </c>
      <c r="H3546" s="54" t="e">
        <f>IF(#REF!="","",#REF!)</f>
        <v>#REF!</v>
      </c>
      <c r="I3546" s="385" t="str">
        <f t="shared" si="617"/>
        <v/>
      </c>
      <c r="J3546" s="386"/>
      <c r="K3546" s="387"/>
      <c r="L3546" s="613" t="e">
        <f>IF(#REF!="","",#REF!)</f>
        <v>#REF!</v>
      </c>
      <c r="M3546" s="613"/>
      <c r="N3546" s="613"/>
      <c r="O3546" s="613"/>
      <c r="P3546" s="613"/>
      <c r="Q3546" s="613"/>
      <c r="R3546" s="613"/>
      <c r="S3546" s="614"/>
      <c r="T3546" s="567"/>
      <c r="U3546" s="416"/>
      <c r="V3546" s="666"/>
      <c r="W3546" s="565"/>
      <c r="X3546" s="23" t="e">
        <f t="shared" si="618"/>
        <v>#REF!</v>
      </c>
      <c r="Y3546" s="7">
        <f t="shared" si="619"/>
        <v>2</v>
      </c>
      <c r="Z3546" s="7" t="e">
        <f t="shared" si="620"/>
        <v>#REF!</v>
      </c>
      <c r="AA3546" s="7" t="e">
        <f t="shared" si="621"/>
        <v>#REF!</v>
      </c>
      <c r="AB3546" s="7" t="e">
        <f>IF(I3546=#REF!,1,2)</f>
        <v>#REF!</v>
      </c>
    </row>
    <row r="3547" spans="1:28" s="7" customFormat="1" ht="17.45" customHeight="1" x14ac:dyDescent="0.15">
      <c r="A3547" s="27" t="e">
        <f t="shared" si="622"/>
        <v>#REF!</v>
      </c>
      <c r="B3547" s="623"/>
      <c r="C3547" s="628"/>
      <c r="D3547" s="631"/>
      <c r="E3547" s="523"/>
      <c r="F3547" s="47" t="e">
        <f>IF(#REF!="","",#REF!)</f>
        <v>#REF!</v>
      </c>
      <c r="G3547" s="49" t="e">
        <f>IF(#REF!="","",#REF!)</f>
        <v>#REF!</v>
      </c>
      <c r="H3547" s="54" t="e">
        <f>IF(#REF!="","",#REF!)</f>
        <v>#REF!</v>
      </c>
      <c r="I3547" s="385" t="str">
        <f t="shared" si="617"/>
        <v/>
      </c>
      <c r="J3547" s="386"/>
      <c r="K3547" s="387"/>
      <c r="L3547" s="613" t="e">
        <f>IF(#REF!="","",#REF!)</f>
        <v>#REF!</v>
      </c>
      <c r="M3547" s="613"/>
      <c r="N3547" s="613"/>
      <c r="O3547" s="613"/>
      <c r="P3547" s="613"/>
      <c r="Q3547" s="613"/>
      <c r="R3547" s="613"/>
      <c r="S3547" s="614"/>
      <c r="T3547" s="567"/>
      <c r="U3547" s="416"/>
      <c r="V3547" s="666"/>
      <c r="W3547" s="565"/>
      <c r="X3547" s="23" t="e">
        <f t="shared" si="618"/>
        <v>#REF!</v>
      </c>
      <c r="Y3547" s="7">
        <f t="shared" si="619"/>
        <v>2</v>
      </c>
      <c r="Z3547" s="7" t="e">
        <f t="shared" si="620"/>
        <v>#REF!</v>
      </c>
      <c r="AA3547" s="7" t="e">
        <f t="shared" si="621"/>
        <v>#REF!</v>
      </c>
      <c r="AB3547" s="7" t="e">
        <f>IF(I3547=#REF!,1,2)</f>
        <v>#REF!</v>
      </c>
    </row>
    <row r="3548" spans="1:28" s="7" customFormat="1" ht="17.45" customHeight="1" x14ac:dyDescent="0.15">
      <c r="A3548" s="27" t="e">
        <f t="shared" si="622"/>
        <v>#REF!</v>
      </c>
      <c r="B3548" s="623"/>
      <c r="C3548" s="628"/>
      <c r="D3548" s="631"/>
      <c r="E3548" s="523"/>
      <c r="F3548" s="47" t="e">
        <f>IF(#REF!="","",#REF!)</f>
        <v>#REF!</v>
      </c>
      <c r="G3548" s="49" t="e">
        <f>IF(#REF!="","",#REF!)</f>
        <v>#REF!</v>
      </c>
      <c r="H3548" s="54" t="e">
        <f>IF(#REF!="","",#REF!)</f>
        <v>#REF!</v>
      </c>
      <c r="I3548" s="385" t="str">
        <f t="shared" si="617"/>
        <v/>
      </c>
      <c r="J3548" s="386"/>
      <c r="K3548" s="387"/>
      <c r="L3548" s="613" t="e">
        <f>IF(#REF!="","",#REF!)</f>
        <v>#REF!</v>
      </c>
      <c r="M3548" s="613"/>
      <c r="N3548" s="613"/>
      <c r="O3548" s="613"/>
      <c r="P3548" s="613"/>
      <c r="Q3548" s="613"/>
      <c r="R3548" s="613"/>
      <c r="S3548" s="614"/>
      <c r="T3548" s="567"/>
      <c r="U3548" s="416"/>
      <c r="V3548" s="666"/>
      <c r="W3548" s="565"/>
      <c r="X3548" s="23" t="e">
        <f t="shared" si="618"/>
        <v>#REF!</v>
      </c>
      <c r="Y3548" s="7">
        <f t="shared" si="619"/>
        <v>2</v>
      </c>
      <c r="Z3548" s="7" t="e">
        <f t="shared" si="620"/>
        <v>#REF!</v>
      </c>
      <c r="AA3548" s="7" t="e">
        <f t="shared" si="621"/>
        <v>#REF!</v>
      </c>
      <c r="AB3548" s="7" t="e">
        <f>IF(I3548=#REF!,1,2)</f>
        <v>#REF!</v>
      </c>
    </row>
    <row r="3549" spans="1:28" s="7" customFormat="1" ht="17.45" customHeight="1" x14ac:dyDescent="0.15">
      <c r="A3549" s="27" t="e">
        <f t="shared" si="622"/>
        <v>#REF!</v>
      </c>
      <c r="B3549" s="623"/>
      <c r="C3549" s="628"/>
      <c r="D3549" s="631"/>
      <c r="E3549" s="523"/>
      <c r="F3549" s="47" t="e">
        <f>IF(#REF!="","",#REF!)</f>
        <v>#REF!</v>
      </c>
      <c r="G3549" s="49" t="e">
        <f>IF(#REF!="","",#REF!)</f>
        <v>#REF!</v>
      </c>
      <c r="H3549" s="54" t="e">
        <f>IF(#REF!="","",#REF!)</f>
        <v>#REF!</v>
      </c>
      <c r="I3549" s="385" t="str">
        <f t="shared" si="617"/>
        <v/>
      </c>
      <c r="J3549" s="386"/>
      <c r="K3549" s="387"/>
      <c r="L3549" s="613" t="e">
        <f>IF(#REF!="","",#REF!)</f>
        <v>#REF!</v>
      </c>
      <c r="M3549" s="613"/>
      <c r="N3549" s="613"/>
      <c r="O3549" s="613"/>
      <c r="P3549" s="613"/>
      <c r="Q3549" s="613"/>
      <c r="R3549" s="613"/>
      <c r="S3549" s="614"/>
      <c r="T3549" s="567"/>
      <c r="U3549" s="416"/>
      <c r="V3549" s="666"/>
      <c r="W3549" s="565"/>
      <c r="X3549" s="23" t="e">
        <f t="shared" si="618"/>
        <v>#REF!</v>
      </c>
      <c r="Y3549" s="7">
        <f t="shared" si="619"/>
        <v>2</v>
      </c>
      <c r="Z3549" s="7" t="e">
        <f t="shared" si="620"/>
        <v>#REF!</v>
      </c>
      <c r="AA3549" s="7" t="e">
        <f t="shared" si="621"/>
        <v>#REF!</v>
      </c>
      <c r="AB3549" s="7" t="e">
        <f>IF(I3549=#REF!,1,2)</f>
        <v>#REF!</v>
      </c>
    </row>
    <row r="3550" spans="1:28" s="7" customFormat="1" ht="17.45" customHeight="1" x14ac:dyDescent="0.15">
      <c r="A3550" s="27" t="e">
        <f t="shared" si="622"/>
        <v>#REF!</v>
      </c>
      <c r="B3550" s="623"/>
      <c r="C3550" s="628"/>
      <c r="D3550" s="631"/>
      <c r="E3550" s="523"/>
      <c r="F3550" s="47" t="e">
        <f>IF(#REF!="","",#REF!)</f>
        <v>#REF!</v>
      </c>
      <c r="G3550" s="49" t="e">
        <f>IF(#REF!="","",#REF!)</f>
        <v>#REF!</v>
      </c>
      <c r="H3550" s="54" t="e">
        <f>IF(#REF!="","",#REF!)</f>
        <v>#REF!</v>
      </c>
      <c r="I3550" s="385" t="str">
        <f t="shared" si="617"/>
        <v/>
      </c>
      <c r="J3550" s="386"/>
      <c r="K3550" s="387"/>
      <c r="L3550" s="613" t="e">
        <f>IF(#REF!="","",#REF!)</f>
        <v>#REF!</v>
      </c>
      <c r="M3550" s="613"/>
      <c r="N3550" s="613"/>
      <c r="O3550" s="613"/>
      <c r="P3550" s="613"/>
      <c r="Q3550" s="613"/>
      <c r="R3550" s="613"/>
      <c r="S3550" s="614"/>
      <c r="T3550" s="567"/>
      <c r="U3550" s="416"/>
      <c r="V3550" s="666"/>
      <c r="W3550" s="565"/>
      <c r="X3550" s="23" t="e">
        <f t="shared" si="618"/>
        <v>#REF!</v>
      </c>
      <c r="Y3550" s="7">
        <f t="shared" si="619"/>
        <v>2</v>
      </c>
      <c r="Z3550" s="7" t="e">
        <f t="shared" si="620"/>
        <v>#REF!</v>
      </c>
      <c r="AA3550" s="7" t="e">
        <f t="shared" si="621"/>
        <v>#REF!</v>
      </c>
      <c r="AB3550" s="7" t="e">
        <f>IF(I3550=#REF!,1,2)</f>
        <v>#REF!</v>
      </c>
    </row>
    <row r="3551" spans="1:28" s="7" customFormat="1" ht="17.45" customHeight="1" x14ac:dyDescent="0.15">
      <c r="A3551" s="27" t="e">
        <f t="shared" si="622"/>
        <v>#REF!</v>
      </c>
      <c r="B3551" s="623"/>
      <c r="C3551" s="628"/>
      <c r="D3551" s="631"/>
      <c r="E3551" s="523"/>
      <c r="F3551" s="47" t="e">
        <f>IF(#REF!="","",#REF!)</f>
        <v>#REF!</v>
      </c>
      <c r="G3551" s="49" t="e">
        <f>IF(#REF!="","",#REF!)</f>
        <v>#REF!</v>
      </c>
      <c r="H3551" s="54" t="e">
        <f>IF(#REF!="","",#REF!)</f>
        <v>#REF!</v>
      </c>
      <c r="I3551" s="385" t="str">
        <f t="shared" si="617"/>
        <v/>
      </c>
      <c r="J3551" s="386"/>
      <c r="K3551" s="387"/>
      <c r="L3551" s="613" t="e">
        <f>IF(#REF!="","",#REF!)</f>
        <v>#REF!</v>
      </c>
      <c r="M3551" s="613"/>
      <c r="N3551" s="613"/>
      <c r="O3551" s="613"/>
      <c r="P3551" s="613"/>
      <c r="Q3551" s="613"/>
      <c r="R3551" s="613"/>
      <c r="S3551" s="614"/>
      <c r="T3551" s="567"/>
      <c r="U3551" s="416"/>
      <c r="V3551" s="666"/>
      <c r="W3551" s="565"/>
      <c r="X3551" s="23" t="e">
        <f t="shared" si="618"/>
        <v>#REF!</v>
      </c>
      <c r="Y3551" s="7">
        <f t="shared" si="619"/>
        <v>2</v>
      </c>
      <c r="Z3551" s="7" t="e">
        <f t="shared" si="620"/>
        <v>#REF!</v>
      </c>
      <c r="AA3551" s="7" t="e">
        <f t="shared" si="621"/>
        <v>#REF!</v>
      </c>
      <c r="AB3551" s="7" t="e">
        <f>IF(I3551=#REF!,1,2)</f>
        <v>#REF!</v>
      </c>
    </row>
    <row r="3552" spans="1:28" s="7" customFormat="1" ht="17.45" customHeight="1" x14ac:dyDescent="0.15">
      <c r="A3552" s="27" t="e">
        <f t="shared" si="622"/>
        <v>#REF!</v>
      </c>
      <c r="B3552" s="623"/>
      <c r="C3552" s="628"/>
      <c r="D3552" s="631"/>
      <c r="E3552" s="523"/>
      <c r="F3552" s="47" t="e">
        <f>IF(#REF!="","",#REF!)</f>
        <v>#REF!</v>
      </c>
      <c r="G3552" s="49" t="e">
        <f>IF(#REF!="","",#REF!)</f>
        <v>#REF!</v>
      </c>
      <c r="H3552" s="54" t="e">
        <f>IF(#REF!="","",#REF!)</f>
        <v>#REF!</v>
      </c>
      <c r="I3552" s="385" t="str">
        <f t="shared" si="617"/>
        <v/>
      </c>
      <c r="J3552" s="386"/>
      <c r="K3552" s="387"/>
      <c r="L3552" s="613" t="e">
        <f>IF(#REF!="","",#REF!)</f>
        <v>#REF!</v>
      </c>
      <c r="M3552" s="613"/>
      <c r="N3552" s="613"/>
      <c r="O3552" s="613"/>
      <c r="P3552" s="613"/>
      <c r="Q3552" s="613"/>
      <c r="R3552" s="613"/>
      <c r="S3552" s="614"/>
      <c r="T3552" s="567"/>
      <c r="U3552" s="416"/>
      <c r="V3552" s="666"/>
      <c r="W3552" s="565"/>
      <c r="X3552" s="23" t="e">
        <f t="shared" si="618"/>
        <v>#REF!</v>
      </c>
      <c r="Y3552" s="7">
        <f t="shared" si="619"/>
        <v>2</v>
      </c>
      <c r="Z3552" s="7" t="e">
        <f t="shared" si="620"/>
        <v>#REF!</v>
      </c>
      <c r="AA3552" s="7" t="e">
        <f t="shared" si="621"/>
        <v>#REF!</v>
      </c>
      <c r="AB3552" s="7" t="e">
        <f>IF(I3552=#REF!,1,2)</f>
        <v>#REF!</v>
      </c>
    </row>
    <row r="3553" spans="1:30" s="7" customFormat="1" ht="17.45" customHeight="1" x14ac:dyDescent="0.15">
      <c r="A3553" s="27" t="e">
        <f t="shared" si="622"/>
        <v>#REF!</v>
      </c>
      <c r="B3553" s="623"/>
      <c r="C3553" s="628"/>
      <c r="D3553" s="631"/>
      <c r="E3553" s="523"/>
      <c r="F3553" s="47" t="e">
        <f>IF(#REF!="","",#REF!)</f>
        <v>#REF!</v>
      </c>
      <c r="G3553" s="49" t="e">
        <f>IF(#REF!="","",#REF!)</f>
        <v>#REF!</v>
      </c>
      <c r="H3553" s="54" t="e">
        <f>IF(#REF!="","",#REF!)</f>
        <v>#REF!</v>
      </c>
      <c r="I3553" s="385" t="str">
        <f t="shared" si="617"/>
        <v/>
      </c>
      <c r="J3553" s="386"/>
      <c r="K3553" s="387"/>
      <c r="L3553" s="613" t="e">
        <f>IF(#REF!="","",#REF!)</f>
        <v>#REF!</v>
      </c>
      <c r="M3553" s="613"/>
      <c r="N3553" s="613"/>
      <c r="O3553" s="613"/>
      <c r="P3553" s="613"/>
      <c r="Q3553" s="613"/>
      <c r="R3553" s="613"/>
      <c r="S3553" s="614"/>
      <c r="T3553" s="567"/>
      <c r="U3553" s="416"/>
      <c r="V3553" s="666"/>
      <c r="W3553" s="565"/>
      <c r="X3553" s="23" t="e">
        <f t="shared" si="618"/>
        <v>#REF!</v>
      </c>
      <c r="Y3553" s="7">
        <f t="shared" si="619"/>
        <v>2</v>
      </c>
      <c r="Z3553" s="7" t="e">
        <f t="shared" si="620"/>
        <v>#REF!</v>
      </c>
      <c r="AA3553" s="7" t="e">
        <f t="shared" si="621"/>
        <v>#REF!</v>
      </c>
      <c r="AB3553" s="7" t="e">
        <f>IF(I3553=#REF!,1,2)</f>
        <v>#REF!</v>
      </c>
    </row>
    <row r="3554" spans="1:30" s="7" customFormat="1" ht="17.45" customHeight="1" thickBot="1" x14ac:dyDescent="0.2">
      <c r="A3554" s="27" t="e">
        <f t="shared" si="622"/>
        <v>#REF!</v>
      </c>
      <c r="B3554" s="623"/>
      <c r="C3554" s="628"/>
      <c r="D3554" s="631"/>
      <c r="E3554" s="523"/>
      <c r="F3554" s="47" t="e">
        <f>IF(#REF!="","",#REF!)</f>
        <v>#REF!</v>
      </c>
      <c r="G3554" s="49" t="e">
        <f>IF(#REF!="","",#REF!)</f>
        <v>#REF!</v>
      </c>
      <c r="H3554" s="54" t="e">
        <f>IF(#REF!="","",#REF!)</f>
        <v>#REF!</v>
      </c>
      <c r="I3554" s="385" t="str">
        <f t="shared" si="617"/>
        <v/>
      </c>
      <c r="J3554" s="386"/>
      <c r="K3554" s="387"/>
      <c r="L3554" s="613" t="e">
        <f>IF(#REF!="","",#REF!)</f>
        <v>#REF!</v>
      </c>
      <c r="M3554" s="613"/>
      <c r="N3554" s="613"/>
      <c r="O3554" s="613"/>
      <c r="P3554" s="613"/>
      <c r="Q3554" s="613"/>
      <c r="R3554" s="613"/>
      <c r="S3554" s="614"/>
      <c r="T3554" s="668"/>
      <c r="U3554" s="416"/>
      <c r="V3554" s="666"/>
      <c r="W3554" s="565"/>
      <c r="X3554" s="23" t="e">
        <f t="shared" si="618"/>
        <v>#REF!</v>
      </c>
      <c r="Y3554" s="7">
        <f t="shared" si="619"/>
        <v>2</v>
      </c>
      <c r="Z3554" s="7" t="e">
        <f t="shared" si="620"/>
        <v>#REF!</v>
      </c>
      <c r="AA3554" s="7" t="e">
        <f t="shared" si="621"/>
        <v>#REF!</v>
      </c>
      <c r="AB3554" s="7" t="e">
        <f>IF(I3554=#REF!,1,2)</f>
        <v>#REF!</v>
      </c>
    </row>
    <row r="3555" spans="1:30" s="7" customFormat="1" ht="36" customHeight="1" thickBot="1" x14ac:dyDescent="0.2">
      <c r="A3555" s="13"/>
      <c r="B3555" s="623"/>
      <c r="C3555" s="628"/>
      <c r="D3555" s="631"/>
      <c r="E3555" s="508" t="s">
        <v>240</v>
      </c>
      <c r="F3555" s="511" t="s">
        <v>206</v>
      </c>
      <c r="G3555" s="435"/>
      <c r="H3555" s="434" t="s">
        <v>207</v>
      </c>
      <c r="I3555" s="435"/>
      <c r="J3555" s="435"/>
      <c r="K3555" s="435"/>
      <c r="L3555" s="436" t="s">
        <v>208</v>
      </c>
      <c r="M3555" s="436"/>
      <c r="N3555" s="436"/>
      <c r="O3555" s="669" t="s">
        <v>209</v>
      </c>
      <c r="P3555" s="670"/>
      <c r="Q3555" s="512" t="s">
        <v>210</v>
      </c>
      <c r="R3555" s="38" t="s">
        <v>206</v>
      </c>
      <c r="S3555" s="39" t="s">
        <v>202</v>
      </c>
      <c r="T3555" s="44" t="s">
        <v>211</v>
      </c>
      <c r="U3555" s="416"/>
      <c r="V3555" s="666"/>
      <c r="W3555" s="565"/>
      <c r="X3555" s="28"/>
      <c r="Y3555" s="21" t="s">
        <v>212</v>
      </c>
      <c r="Z3555" s="21" t="s">
        <v>210</v>
      </c>
      <c r="AB3555" s="45" t="s">
        <v>213</v>
      </c>
      <c r="AC3555" s="45" t="s">
        <v>214</v>
      </c>
      <c r="AD3555" s="22"/>
    </row>
    <row r="3556" spans="1:30" s="7" customFormat="1" ht="15" customHeight="1" x14ac:dyDescent="0.15">
      <c r="A3556" s="29"/>
      <c r="B3556" s="623"/>
      <c r="C3556" s="628"/>
      <c r="D3556" s="631"/>
      <c r="E3556" s="509"/>
      <c r="F3556" s="515" t="e">
        <f>IF(#REF!="","",#REF!)</f>
        <v>#REF!</v>
      </c>
      <c r="G3556" s="516"/>
      <c r="H3556" s="439" t="e">
        <f>IF(#REF!="","",#REF!)</f>
        <v>#REF!</v>
      </c>
      <c r="I3556" s="440"/>
      <c r="J3556" s="440"/>
      <c r="K3556" s="440"/>
      <c r="L3556" s="441" t="e">
        <f>IF(#REF!="","",#REF!)</f>
        <v>#REF!</v>
      </c>
      <c r="M3556" s="442"/>
      <c r="N3556" s="442"/>
      <c r="O3556" s="443" t="e">
        <f>SUM($L3556:$N3558)</f>
        <v>#REF!</v>
      </c>
      <c r="P3556" s="444"/>
      <c r="Q3556" s="513"/>
      <c r="R3556" s="42" t="e">
        <f>IF(#REF!="","",#REF!)</f>
        <v>#REF!</v>
      </c>
      <c r="S3556" s="40" t="e">
        <f>IF(#REF!="","",#REF!)</f>
        <v>#REF!</v>
      </c>
      <c r="T3556" s="617" t="e">
        <f>SUM($S3556:$S3558)</f>
        <v>#REF!</v>
      </c>
      <c r="U3556" s="416"/>
      <c r="V3556" s="666"/>
      <c r="W3556" s="565"/>
      <c r="X3556" s="23" t="e">
        <f>IF(OR(Y3556=2,Z3556=2,AB3556=2,AC3556=2),"入力不備あり","")</f>
        <v>#REF!</v>
      </c>
      <c r="Y3556" s="41" t="e">
        <f>IF(AND(F3556="",H3556="",L3556=""),"",IF(AND(F3556&lt;&gt;"",F3556&gt;0,L3556&lt;&gt;"",L3556&gt;0,H3556="○"),"",2))</f>
        <v>#REF!</v>
      </c>
      <c r="Z3556" s="41" t="e">
        <f>IF(AND(R3556="",S3556=""),"",IF(AND(R3556&gt;0,R3556&lt;&gt;"",S3556&gt;0,S3556&lt;&gt;""),"",2))</f>
        <v>#REF!</v>
      </c>
      <c r="AA3556" s="30"/>
      <c r="AB3556" s="7" t="e">
        <f>IF(AND(O3556=0,#REF!=0),"",IF(O3556=#REF!,1,2))</f>
        <v>#REF!</v>
      </c>
      <c r="AC3556" s="7" t="e">
        <f>IF(AND(T3556=0,#REF!=0),"",IF(T3556=#REF!,1,2))</f>
        <v>#REF!</v>
      </c>
    </row>
    <row r="3557" spans="1:30" s="7" customFormat="1" ht="15" customHeight="1" x14ac:dyDescent="0.15">
      <c r="A3557" s="29"/>
      <c r="B3557" s="623"/>
      <c r="C3557" s="628"/>
      <c r="D3557" s="631"/>
      <c r="E3557" s="509"/>
      <c r="F3557" s="500" t="e">
        <f>IF(#REF!="","",#REF!)</f>
        <v>#REF!</v>
      </c>
      <c r="G3557" s="501"/>
      <c r="H3557" s="448" t="e">
        <f>IF(#REF!="","",#REF!)</f>
        <v>#REF!</v>
      </c>
      <c r="I3557" s="449"/>
      <c r="J3557" s="449"/>
      <c r="K3557" s="449"/>
      <c r="L3557" s="450" t="e">
        <f>IF(#REF!="","",#REF!)</f>
        <v>#REF!</v>
      </c>
      <c r="M3557" s="451"/>
      <c r="N3557" s="451"/>
      <c r="O3557" s="445"/>
      <c r="P3557" s="444"/>
      <c r="Q3557" s="513"/>
      <c r="R3557" s="42" t="e">
        <f>IF(#REF!="","",#REF!)</f>
        <v>#REF!</v>
      </c>
      <c r="S3557" s="40" t="e">
        <f>IF(#REF!="","",#REF!)</f>
        <v>#REF!</v>
      </c>
      <c r="T3557" s="618"/>
      <c r="U3557" s="416"/>
      <c r="V3557" s="666"/>
      <c r="W3557" s="565"/>
      <c r="X3557" s="23" t="e">
        <f>IF(OR(Y3557=2,Z3557=2),"入力不備あり","")</f>
        <v>#REF!</v>
      </c>
      <c r="Y3557" s="41" t="e">
        <f>IF(AND(F3557="",H3557="",L3557=""),"",IF(AND(F3557&lt;&gt;"",F3557&gt;0,L3557&lt;&gt;"",L3557&gt;0,H3557="○"),"",2))</f>
        <v>#REF!</v>
      </c>
      <c r="Z3557" s="41" t="e">
        <f t="shared" ref="Z3557:Z3558" si="623">IF(AND(R3557="",S3557=""),"",IF(AND(R3557&gt;0,R3557&lt;&gt;"",S3557&gt;0,S3557&lt;&gt;""),"",2))</f>
        <v>#REF!</v>
      </c>
      <c r="AA3557" s="30"/>
    </row>
    <row r="3558" spans="1:30" s="7" customFormat="1" ht="15" customHeight="1" thickBot="1" x14ac:dyDescent="0.2">
      <c r="A3558" s="29"/>
      <c r="B3558" s="623"/>
      <c r="C3558" s="628"/>
      <c r="D3558" s="631"/>
      <c r="E3558" s="615"/>
      <c r="F3558" s="620" t="e">
        <f>IF(#REF!="","",#REF!)</f>
        <v>#REF!</v>
      </c>
      <c r="G3558" s="621"/>
      <c r="H3558" s="640" t="e">
        <f>IF(#REF!="","",#REF!)</f>
        <v>#REF!</v>
      </c>
      <c r="I3558" s="641"/>
      <c r="J3558" s="641"/>
      <c r="K3558" s="641"/>
      <c r="L3558" s="642" t="e">
        <f>IF(#REF!="","",#REF!)</f>
        <v>#REF!</v>
      </c>
      <c r="M3558" s="643"/>
      <c r="N3558" s="643"/>
      <c r="O3558" s="663"/>
      <c r="P3558" s="664"/>
      <c r="Q3558" s="616"/>
      <c r="R3558" s="59" t="e">
        <f>IF(#REF!="","",#REF!)</f>
        <v>#REF!</v>
      </c>
      <c r="S3558" s="60" t="e">
        <f>IF(#REF!="","",#REF!)</f>
        <v>#REF!</v>
      </c>
      <c r="T3558" s="619"/>
      <c r="U3558" s="416"/>
      <c r="V3558" s="666"/>
      <c r="W3558" s="565"/>
      <c r="X3558" s="23" t="e">
        <f>IF(OR(Y3558=2,Z3558=2),"入力不備あり","")</f>
        <v>#REF!</v>
      </c>
      <c r="Y3558" s="41" t="e">
        <f>IF(AND(F3558="",H3558="",L3558=""),"",IF(AND(F3558&lt;&gt;"",F3558&gt;0,L3558&lt;&gt;"",L3558&gt;0,H3558="○"),"",2))</f>
        <v>#REF!</v>
      </c>
      <c r="Z3558" s="41" t="e">
        <f t="shared" si="623"/>
        <v>#REF!</v>
      </c>
      <c r="AA3558" s="30"/>
    </row>
    <row r="3559" spans="1:30" s="7" customFormat="1" ht="27.6" customHeight="1" x14ac:dyDescent="0.15">
      <c r="A3559" s="320"/>
      <c r="B3559" s="624"/>
      <c r="C3559" s="326" t="s">
        <v>215</v>
      </c>
      <c r="D3559" s="327"/>
      <c r="E3559" s="608" t="e">
        <f>IF(#REF!="","",#REF!)</f>
        <v>#REF!</v>
      </c>
      <c r="F3559" s="609"/>
      <c r="G3559" s="609"/>
      <c r="H3559" s="609"/>
      <c r="I3559" s="609"/>
      <c r="J3559" s="609"/>
      <c r="K3559" s="609"/>
      <c r="L3559" s="609"/>
      <c r="M3559" s="609"/>
      <c r="N3559" s="609"/>
      <c r="O3559" s="609"/>
      <c r="P3559" s="609"/>
      <c r="Q3559" s="609"/>
      <c r="R3559" s="609"/>
      <c r="S3559" s="609"/>
      <c r="T3559" s="609"/>
      <c r="U3559" s="609"/>
      <c r="V3559" s="609"/>
      <c r="W3559" s="610"/>
    </row>
    <row r="3560" spans="1:30" s="7" customFormat="1" ht="27.6" customHeight="1" thickBot="1" x14ac:dyDescent="0.2">
      <c r="A3560" s="320"/>
      <c r="B3560" s="624"/>
      <c r="C3560" s="326" t="s">
        <v>216</v>
      </c>
      <c r="D3560" s="327"/>
      <c r="E3560" s="608" t="e">
        <f>IF(#REF!="","",#REF!)</f>
        <v>#REF!</v>
      </c>
      <c r="F3560" s="609"/>
      <c r="G3560" s="609"/>
      <c r="H3560" s="609"/>
      <c r="I3560" s="609"/>
      <c r="J3560" s="609"/>
      <c r="K3560" s="609"/>
      <c r="L3560" s="609"/>
      <c r="M3560" s="609"/>
      <c r="N3560" s="609"/>
      <c r="O3560" s="609"/>
      <c r="P3560" s="609"/>
      <c r="Q3560" s="609"/>
      <c r="R3560" s="611"/>
      <c r="S3560" s="611"/>
      <c r="T3560" s="611"/>
      <c r="U3560" s="611"/>
      <c r="V3560" s="611"/>
      <c r="W3560" s="612"/>
    </row>
    <row r="3561" spans="1:30" s="7" customFormat="1" ht="18.600000000000001" customHeight="1" x14ac:dyDescent="0.15">
      <c r="A3561" s="320"/>
      <c r="B3561" s="624"/>
      <c r="C3561" s="332" t="s">
        <v>217</v>
      </c>
      <c r="D3561" s="333"/>
      <c r="E3561" s="333"/>
      <c r="F3561" s="334"/>
      <c r="G3561" s="377" t="s">
        <v>218</v>
      </c>
      <c r="H3561" s="378"/>
      <c r="I3561" s="378"/>
      <c r="J3561" s="378"/>
      <c r="K3561" s="378"/>
      <c r="L3561" s="378"/>
      <c r="M3561" s="378"/>
      <c r="N3561" s="378"/>
      <c r="O3561" s="378"/>
      <c r="P3561" s="378"/>
      <c r="Q3561" s="378"/>
      <c r="R3561" s="389" t="e">
        <f>IF(X3561&lt;&gt;"","","【入力内容確認欄】以下を確認し【作業用】事業計画書(間接)シートを修正願います。")</f>
        <v>#REF!</v>
      </c>
      <c r="S3561" s="632"/>
      <c r="T3561" s="632"/>
      <c r="U3561" s="632"/>
      <c r="V3561" s="632"/>
      <c r="W3561" s="633"/>
      <c r="X3561" s="68" t="e">
        <f>IF(AND(R3564="",R3565="",R3566="",R3567="",R3568="",R3569=""),"左の市区町村に係る入力が完了しました。今一度、記載内容をご確認ください。","")</f>
        <v>#REF!</v>
      </c>
    </row>
    <row r="3562" spans="1:30" s="7" customFormat="1" ht="9" customHeight="1" x14ac:dyDescent="0.15">
      <c r="A3562" s="320"/>
      <c r="B3562" s="624"/>
      <c r="C3562" s="335"/>
      <c r="D3562" s="336"/>
      <c r="E3562" s="336"/>
      <c r="F3562" s="337"/>
      <c r="G3562" s="379"/>
      <c r="H3562" s="380"/>
      <c r="I3562" s="380"/>
      <c r="J3562" s="380"/>
      <c r="K3562" s="380"/>
      <c r="L3562" s="380"/>
      <c r="M3562" s="380"/>
      <c r="N3562" s="380"/>
      <c r="O3562" s="380"/>
      <c r="P3562" s="380"/>
      <c r="Q3562" s="380"/>
      <c r="R3562" s="634"/>
      <c r="S3562" s="635"/>
      <c r="T3562" s="635"/>
      <c r="U3562" s="635"/>
      <c r="V3562" s="635"/>
      <c r="W3562" s="636"/>
    </row>
    <row r="3563" spans="1:30" s="7" customFormat="1" ht="9" customHeight="1" thickBot="1" x14ac:dyDescent="0.2">
      <c r="A3563" s="320"/>
      <c r="B3563" s="624"/>
      <c r="C3563" s="335"/>
      <c r="D3563" s="336"/>
      <c r="E3563" s="336"/>
      <c r="F3563" s="337"/>
      <c r="G3563" s="381"/>
      <c r="H3563" s="382"/>
      <c r="I3563" s="382"/>
      <c r="J3563" s="382"/>
      <c r="K3563" s="382"/>
      <c r="L3563" s="382"/>
      <c r="M3563" s="382"/>
      <c r="N3563" s="382"/>
      <c r="O3563" s="382"/>
      <c r="P3563" s="382"/>
      <c r="Q3563" s="382"/>
      <c r="R3563" s="637"/>
      <c r="S3563" s="638"/>
      <c r="T3563" s="638"/>
      <c r="U3563" s="638"/>
      <c r="V3563" s="638"/>
      <c r="W3563" s="639"/>
    </row>
    <row r="3564" spans="1:30" s="7" customFormat="1" ht="17.45" customHeight="1" x14ac:dyDescent="0.15">
      <c r="A3564" s="320"/>
      <c r="B3564" s="624"/>
      <c r="C3564" s="335"/>
      <c r="D3564" s="336"/>
      <c r="E3564" s="336"/>
      <c r="F3564" s="337"/>
      <c r="G3564" s="398" t="e">
        <f>IF(#REF!="","",#REF!)</f>
        <v>#REF!</v>
      </c>
      <c r="H3564" s="399"/>
      <c r="I3564" s="399"/>
      <c r="J3564" s="399"/>
      <c r="K3564" s="399"/>
      <c r="L3564" s="399"/>
      <c r="M3564" s="399"/>
      <c r="N3564" s="399"/>
      <c r="O3564" s="399"/>
      <c r="P3564" s="399"/>
      <c r="Q3564" s="399"/>
      <c r="R3564" s="646" t="e" cm="1">
        <f t="array" ref="R3564">IF(AND(X3533:X3558="",A3535:A3558=""),"","・報酬・期末勤勉手当・交通費・合計額・都道府県/国の補助金額のいずれかに不備あり。")</f>
        <v>#REF!</v>
      </c>
      <c r="S3564" s="647"/>
      <c r="T3564" s="647"/>
      <c r="U3564" s="647"/>
      <c r="V3564" s="647"/>
      <c r="W3564" s="648"/>
    </row>
    <row r="3565" spans="1:30" s="7" customFormat="1" ht="17.45" customHeight="1" x14ac:dyDescent="0.15">
      <c r="A3565" s="320"/>
      <c r="B3565" s="624"/>
      <c r="C3565" s="335"/>
      <c r="D3565" s="336"/>
      <c r="E3565" s="336"/>
      <c r="F3565" s="337"/>
      <c r="G3565" s="374" t="s">
        <v>219</v>
      </c>
      <c r="H3565" s="388"/>
      <c r="I3565" s="388"/>
      <c r="J3565" s="388"/>
      <c r="K3565" s="388"/>
      <c r="L3565" s="388"/>
      <c r="M3565" s="388"/>
      <c r="N3565" s="388"/>
      <c r="O3565" s="388"/>
      <c r="P3565" s="388"/>
      <c r="Q3565" s="388"/>
      <c r="R3565" s="367" t="str">
        <f>IF(A3531="市町村名×","・【C列】市区町村名：未入力または不備あり。","")</f>
        <v>・【C列】市区町村名：未入力または不備あり。</v>
      </c>
      <c r="S3565" s="644"/>
      <c r="T3565" s="644"/>
      <c r="U3565" s="644"/>
      <c r="V3565" s="644"/>
      <c r="W3565" s="645"/>
    </row>
    <row r="3566" spans="1:30" s="7" customFormat="1" ht="17.45" customHeight="1" x14ac:dyDescent="0.15">
      <c r="A3566" s="320"/>
      <c r="B3566" s="624"/>
      <c r="C3566" s="338"/>
      <c r="D3566" s="339"/>
      <c r="E3566" s="339"/>
      <c r="F3566" s="340"/>
      <c r="G3566" s="364" t="e">
        <f>IF(#REF!="","",#REF!)</f>
        <v>#REF!</v>
      </c>
      <c r="H3566" s="365"/>
      <c r="I3566" s="365"/>
      <c r="J3566" s="366"/>
      <c r="K3566" s="366"/>
      <c r="L3566" s="366"/>
      <c r="M3566" s="366"/>
      <c r="N3566" s="366"/>
      <c r="O3566" s="366"/>
      <c r="P3566" s="366"/>
      <c r="Q3566" s="366"/>
      <c r="R3566" s="367" t="e">
        <f>IF(OR(AF3535=2,NOT(AND(V3533&gt;0.3*U3533,V3533&lt;0.4*U3533,V3533&gt;=W3533))),"・【V列】都道府県補助額：未入力または不備あり。","")</f>
        <v>#REF!</v>
      </c>
      <c r="S3566" s="644"/>
      <c r="T3566" s="644"/>
      <c r="U3566" s="644"/>
      <c r="V3566" s="644"/>
      <c r="W3566" s="645"/>
    </row>
    <row r="3567" spans="1:30" s="7" customFormat="1" ht="17.45" customHeight="1" x14ac:dyDescent="0.15">
      <c r="A3567" s="320"/>
      <c r="B3567" s="624"/>
      <c r="C3567" s="348" t="s">
        <v>241</v>
      </c>
      <c r="D3567" s="349"/>
      <c r="E3567" s="349"/>
      <c r="F3567" s="350"/>
      <c r="G3567" s="372" t="s">
        <v>221</v>
      </c>
      <c r="H3567" s="373"/>
      <c r="I3567" s="373"/>
      <c r="J3567" s="372" t="s">
        <v>222</v>
      </c>
      <c r="K3567" s="373"/>
      <c r="L3567" s="373"/>
      <c r="M3567" s="373"/>
      <c r="N3567" s="374" t="s">
        <v>223</v>
      </c>
      <c r="O3567" s="366"/>
      <c r="P3567" s="366"/>
      <c r="Q3567" s="366"/>
      <c r="R3567" s="341" t="e">
        <f>IF(AND(W3533&lt;=U3533/3,MOD(W3533,1000)=0,NOT(W3533=0),AG3535=1),"","・【W列】国庫補助希望額に不備あり。")</f>
        <v>#REF!</v>
      </c>
      <c r="S3567" s="649"/>
      <c r="T3567" s="649"/>
      <c r="U3567" s="649"/>
      <c r="V3567" s="649"/>
      <c r="W3567" s="650"/>
    </row>
    <row r="3568" spans="1:30" s="7" customFormat="1" ht="17.45" customHeight="1" x14ac:dyDescent="0.15">
      <c r="A3568" s="320"/>
      <c r="B3568" s="624"/>
      <c r="C3568" s="370"/>
      <c r="D3568" s="371"/>
      <c r="E3568" s="371"/>
      <c r="F3568" s="371"/>
      <c r="G3568" s="364" t="e">
        <f>IF(#REF!="","",#REF!)</f>
        <v>#REF!</v>
      </c>
      <c r="H3568" s="375"/>
      <c r="I3568" s="376"/>
      <c r="J3568" s="364" t="e">
        <f>IF(#REF!="","",#REF!)</f>
        <v>#REF!</v>
      </c>
      <c r="K3568" s="375"/>
      <c r="L3568" s="375"/>
      <c r="M3568" s="376"/>
      <c r="N3568" s="364" t="e">
        <f>IF(#REF!="","",#REF!)</f>
        <v>#REF!</v>
      </c>
      <c r="O3568" s="375"/>
      <c r="P3568" s="375"/>
      <c r="Q3568" s="375"/>
      <c r="R3568" s="651" t="e">
        <f>IF(AND(SUM(F3556:G3558)&lt;=D3533,SUM(R3556:R3558)&lt;=D3533),"","・報酬の「配置人数」には年間を通じた配置予定人数を記載してください。(※１)及び記入例参照")</f>
        <v>#REF!</v>
      </c>
      <c r="S3568" s="652"/>
      <c r="T3568" s="652"/>
      <c r="U3568" s="652"/>
      <c r="V3568" s="652"/>
      <c r="W3568" s="653"/>
      <c r="X3568" s="31" t="str">
        <f>IF(AND(O3568="○",T3568="○"),"①か②の",IF(AND(O3568="―",T3568="―"),"エラー",""))</f>
        <v/>
      </c>
    </row>
    <row r="3569" spans="1:33" s="7" customFormat="1" ht="17.45" customHeight="1" x14ac:dyDescent="0.15">
      <c r="A3569" s="320"/>
      <c r="B3569" s="624"/>
      <c r="C3569" s="348" t="s">
        <v>224</v>
      </c>
      <c r="D3569" s="349"/>
      <c r="E3569" s="349"/>
      <c r="F3569" s="350"/>
      <c r="G3569" s="354" t="s">
        <v>225</v>
      </c>
      <c r="H3569" s="354"/>
      <c r="I3569" s="354"/>
      <c r="J3569" s="355" t="s">
        <v>242</v>
      </c>
      <c r="K3569" s="356"/>
      <c r="L3569" s="356"/>
      <c r="M3569" s="356"/>
      <c r="N3569" s="356"/>
      <c r="O3569" s="356"/>
      <c r="P3569" s="356"/>
      <c r="Q3569" s="356"/>
      <c r="R3569" s="651" t="e">
        <f>IF(AND(OR(COUNTIF(J3570,"①*"),COUNTIF(J3570,"②*")),AND(E3559&lt;&gt;"",E3560&lt;&gt;"",G3564="○",G3566="○",G3568="○",J3568="○",N3568="○",G3570="○")),"","・【成果目標】・【成果指標】・【部活動指導員について】・【支給要件の確認】・【部活動指導員の指導状況】・【地域連携・地域移行に資する取組】のいずれかに未入力箇所あり。")</f>
        <v>#REF!</v>
      </c>
      <c r="S3569" s="546"/>
      <c r="T3569" s="546"/>
      <c r="U3569" s="546"/>
      <c r="V3569" s="546"/>
      <c r="W3569" s="547"/>
    </row>
    <row r="3570" spans="1:33" s="7" customFormat="1" ht="26.45" customHeight="1" thickBot="1" x14ac:dyDescent="0.2">
      <c r="A3570" s="320"/>
      <c r="B3570" s="625"/>
      <c r="C3570" s="351"/>
      <c r="D3570" s="352"/>
      <c r="E3570" s="352"/>
      <c r="F3570" s="353"/>
      <c r="G3570" s="363" t="e">
        <f>IF(#REF!="","",#REF!)</f>
        <v>#REF!</v>
      </c>
      <c r="H3570" s="363"/>
      <c r="I3570" s="363"/>
      <c r="J3570" s="657" t="e">
        <f>IF(#REF!="","",#REF!)</f>
        <v>#REF!</v>
      </c>
      <c r="K3570" s="658"/>
      <c r="L3570" s="658"/>
      <c r="M3570" s="658"/>
      <c r="N3570" s="658"/>
      <c r="O3570" s="658"/>
      <c r="P3570" s="658"/>
      <c r="Q3570" s="658"/>
      <c r="R3570" s="654"/>
      <c r="S3570" s="655"/>
      <c r="T3570" s="655"/>
      <c r="U3570" s="655"/>
      <c r="V3570" s="655"/>
      <c r="W3570" s="656"/>
      <c r="X3570" s="31" t="str">
        <f>IF(AND(O3570="○",T3570="○"),"①か②の",IF(AND(O3570="―",T3570="―"),"エラー",""))</f>
        <v/>
      </c>
    </row>
    <row r="3571" spans="1:33" s="7" customFormat="1" ht="26.45" customHeight="1" x14ac:dyDescent="0.15">
      <c r="A3571" s="24" t="str">
        <f>IF(OR(COUNTIF(C3573,"*区"),COUNTIF(C3573,"*市"),COUNTIF(C3573,"*町"),COUNTIF(C3573,"*村"),COUNTIF(C3573,"*組合")),"○","市町村名×")</f>
        <v>市町村名×</v>
      </c>
      <c r="B3571" s="490" t="s">
        <v>106</v>
      </c>
      <c r="C3571" s="659" t="s">
        <v>236</v>
      </c>
      <c r="D3571" s="661" t="s">
        <v>237</v>
      </c>
      <c r="E3571" s="409" t="s">
        <v>191</v>
      </c>
      <c r="F3571" s="410"/>
      <c r="G3571" s="410"/>
      <c r="H3571" s="410"/>
      <c r="I3571" s="410"/>
      <c r="J3571" s="410"/>
      <c r="K3571" s="410"/>
      <c r="L3571" s="410"/>
      <c r="M3571" s="410"/>
      <c r="N3571" s="410"/>
      <c r="O3571" s="410"/>
      <c r="P3571" s="410"/>
      <c r="Q3571" s="410"/>
      <c r="R3571" s="410"/>
      <c r="S3571" s="410"/>
      <c r="T3571" s="410"/>
      <c r="U3571" s="492" t="s">
        <v>192</v>
      </c>
      <c r="V3571" s="492" t="s">
        <v>238</v>
      </c>
      <c r="W3571" s="517" t="s">
        <v>193</v>
      </c>
      <c r="X3571" s="25" t="e">
        <f>IF(OR(AF3575=2,NOT(AND(V3573&gt;0.3*U3573,V3573&lt;0.4*U3573,V3573&gt;=W3573))),"※３参照：【Ｕ列】都道府県補助額を確認してください","")</f>
        <v>#REF!</v>
      </c>
      <c r="Y3571" s="26"/>
    </row>
    <row r="3572" spans="1:33" s="7" customFormat="1" ht="21.6" customHeight="1" thickBot="1" x14ac:dyDescent="0.2">
      <c r="A3572" s="24" t="str">
        <f>IF(B3573="都道府県確認欄","No.不備","")</f>
        <v/>
      </c>
      <c r="B3572" s="491"/>
      <c r="C3572" s="660"/>
      <c r="D3572" s="662"/>
      <c r="E3572" s="411"/>
      <c r="F3572" s="412"/>
      <c r="G3572" s="412"/>
      <c r="H3572" s="412"/>
      <c r="I3572" s="412"/>
      <c r="J3572" s="412"/>
      <c r="K3572" s="412"/>
      <c r="L3572" s="412"/>
      <c r="M3572" s="412"/>
      <c r="N3572" s="412"/>
      <c r="O3572" s="412"/>
      <c r="P3572" s="412"/>
      <c r="Q3572" s="412"/>
      <c r="R3572" s="412"/>
      <c r="S3572" s="412"/>
      <c r="T3572" s="412"/>
      <c r="U3572" s="493"/>
      <c r="V3572" s="493"/>
      <c r="W3572" s="518"/>
      <c r="X3572" s="25" t="e">
        <f>IF(AND(W3573&lt;=U3573/3,MOD(W3573,1000)=0,NOT(W3573=0),AG3575=1),"","※３参照：【Ｖ列】国庫補助希望額を確認してください。")</f>
        <v>#REF!</v>
      </c>
      <c r="Y3572" s="26"/>
    </row>
    <row r="3573" spans="1:33" s="7" customFormat="1" ht="24" customHeight="1" x14ac:dyDescent="0.15">
      <c r="A3573" s="14"/>
      <c r="B3573" s="622" t="str">
        <f>IFERROR(IF(OR(COUNTIF(C3573,"*区"),COUNTIF(C3573,"*市"),COUNTIF(C3573,"*町"),COUNTIF(C3573,"*村"),COUNTIF(C3573,"*組合")),B3533+1,"－"),"都道府県確認欄")</f>
        <v>－</v>
      </c>
      <c r="C3573" s="626" t="e">
        <f>#REF!</f>
        <v>#REF!</v>
      </c>
      <c r="D3573" s="629" t="e">
        <f>SUM($F3575:$F3594)</f>
        <v>#REF!</v>
      </c>
      <c r="E3573" s="523" t="s">
        <v>194</v>
      </c>
      <c r="F3573" s="524" t="s">
        <v>195</v>
      </c>
      <c r="G3573" s="526" t="s">
        <v>196</v>
      </c>
      <c r="H3573" s="528" t="s">
        <v>197</v>
      </c>
      <c r="I3573" s="423" t="s">
        <v>198</v>
      </c>
      <c r="J3573" s="424"/>
      <c r="K3573" s="425"/>
      <c r="L3573" s="429" t="s">
        <v>100</v>
      </c>
      <c r="M3573" s="430"/>
      <c r="N3573" s="430"/>
      <c r="O3573" s="430"/>
      <c r="P3573" s="430"/>
      <c r="Q3573" s="430"/>
      <c r="R3573" s="430"/>
      <c r="S3573" s="431"/>
      <c r="T3573" s="413" t="s">
        <v>199</v>
      </c>
      <c r="U3573" s="415" t="e">
        <f>SUM($T3575,$O3596,$T3596)</f>
        <v>#REF!</v>
      </c>
      <c r="V3573" s="665" t="e">
        <f>#REF!</f>
        <v>#REF!</v>
      </c>
      <c r="W3573" s="667" t="e">
        <f>#REF!</f>
        <v>#REF!</v>
      </c>
      <c r="X3573" s="23" t="e">
        <f>IF(AND(AD3575=1,AE3575=1,AF3575=1,AG3575=1),"","入力不備あり")</f>
        <v>#REF!</v>
      </c>
      <c r="Y3573" s="26"/>
    </row>
    <row r="3574" spans="1:33" s="7" customFormat="1" ht="12.6" customHeight="1" thickBot="1" x14ac:dyDescent="0.2">
      <c r="A3574" s="14"/>
      <c r="B3574" s="623"/>
      <c r="C3574" s="627"/>
      <c r="D3574" s="630"/>
      <c r="E3574" s="523"/>
      <c r="F3574" s="525"/>
      <c r="G3574" s="527"/>
      <c r="H3574" s="529"/>
      <c r="I3574" s="426"/>
      <c r="J3574" s="427"/>
      <c r="K3574" s="428"/>
      <c r="L3574" s="432"/>
      <c r="M3574" s="432"/>
      <c r="N3574" s="432"/>
      <c r="O3574" s="432"/>
      <c r="P3574" s="432"/>
      <c r="Q3574" s="432"/>
      <c r="R3574" s="432"/>
      <c r="S3574" s="433"/>
      <c r="T3574" s="414"/>
      <c r="U3574" s="416"/>
      <c r="V3574" s="666"/>
      <c r="W3574" s="565"/>
      <c r="X3574" s="26"/>
      <c r="Y3574" s="7" t="s">
        <v>180</v>
      </c>
      <c r="Z3574" s="7" t="s">
        <v>200</v>
      </c>
      <c r="AA3574" s="7" t="s">
        <v>201</v>
      </c>
      <c r="AB3574" s="7" t="s">
        <v>202</v>
      </c>
      <c r="AD3574" s="7" t="s">
        <v>203</v>
      </c>
      <c r="AE3574" s="7" t="s">
        <v>107</v>
      </c>
      <c r="AF3574" s="7" t="s">
        <v>239</v>
      </c>
      <c r="AG3574" s="7" t="s">
        <v>204</v>
      </c>
    </row>
    <row r="3575" spans="1:33" s="7" customFormat="1" ht="17.45" customHeight="1" x14ac:dyDescent="0.15">
      <c r="A3575" s="27" t="e">
        <f>IF(AND(F3575&lt;&gt;"",G3575&lt;&gt;"",H3575&lt;&gt;"",I3575&lt;&gt;""),"","入力不備あり")</f>
        <v>#REF!</v>
      </c>
      <c r="B3575" s="623"/>
      <c r="C3575" s="628"/>
      <c r="D3575" s="631"/>
      <c r="E3575" s="523"/>
      <c r="F3575" s="47" t="e">
        <f>IF(#REF!="","",#REF!)</f>
        <v>#REF!</v>
      </c>
      <c r="G3575" s="49" t="e">
        <f>IF(#REF!="","",#REF!)</f>
        <v>#REF!</v>
      </c>
      <c r="H3575" s="54" t="e">
        <f>IF(#REF!="","",#REF!)</f>
        <v>#REF!</v>
      </c>
      <c r="I3575" s="385" t="str">
        <f>IFERROR(INT(G3575*H3575),"")</f>
        <v/>
      </c>
      <c r="J3575" s="386"/>
      <c r="K3575" s="387"/>
      <c r="L3575" s="613" t="e">
        <f>IF(#REF!="","",#REF!)</f>
        <v>#REF!</v>
      </c>
      <c r="M3575" s="613"/>
      <c r="N3575" s="613"/>
      <c r="O3575" s="613"/>
      <c r="P3575" s="613"/>
      <c r="Q3575" s="613"/>
      <c r="R3575" s="613"/>
      <c r="S3575" s="614"/>
      <c r="T3575" s="567">
        <f>SUM($I3575:$K3594)</f>
        <v>0</v>
      </c>
      <c r="U3575" s="416"/>
      <c r="V3575" s="666"/>
      <c r="W3575" s="565"/>
      <c r="X3575" s="23" t="e">
        <f>IF(AND(Y3575=1,Z3575=1,AA3575=1,AB3575=1,AD3575=1,AE3575=1,AF3575=1,AG3575=1),"","入力不備あり")</f>
        <v>#REF!</v>
      </c>
      <c r="Y3575" s="7">
        <f>IFERROR(IF(F3575="",2,IF(AND(F3575&gt;=1,(MOD(F3575,1)=0)),1,IF(AND(F3575=0,L3575&lt;&gt;""),1,2))),2)</f>
        <v>2</v>
      </c>
      <c r="Z3575" s="7" t="e">
        <f>IF(G3575="",2,IF(G3575&lt;=1600,1,2))</f>
        <v>#REF!</v>
      </c>
      <c r="AA3575" s="7" t="e">
        <f>IF(H3575="",2,IF(H3575&gt;=0,1,2))</f>
        <v>#REF!</v>
      </c>
      <c r="AB3575" s="7" t="e">
        <f>IF(I3575=#REF!,1,2)</f>
        <v>#REF!</v>
      </c>
      <c r="AD3575" s="7" t="e">
        <f>IF(T3575=#REF!,1,2)</f>
        <v>#REF!</v>
      </c>
      <c r="AE3575" s="7" t="e">
        <f>IF(U3573=#REF!,1,2)</f>
        <v>#REF!</v>
      </c>
      <c r="AF3575" s="7" t="e">
        <f>IF(V3573=0,2,IF(#REF!="",2,IF(V3573=#REF!,1,2)))</f>
        <v>#REF!</v>
      </c>
      <c r="AG3575" s="7" t="e">
        <f>IF(W3573=0,2,IF(W3573=#REF!,1,2))</f>
        <v>#REF!</v>
      </c>
    </row>
    <row r="3576" spans="1:33" s="7" customFormat="1" ht="17.45" customHeight="1" x14ac:dyDescent="0.15">
      <c r="A3576" s="27" t="e">
        <f>IF(AND(F3576="",G3576="",H3576="",I3576="",L3576=""),"",IF(AND(F3576&lt;&gt;"",G3576&lt;&gt;"",H3576&lt;&gt;"",I3576&lt;&gt;""),"","入力不備あり"))</f>
        <v>#REF!</v>
      </c>
      <c r="B3576" s="623"/>
      <c r="C3576" s="628"/>
      <c r="D3576" s="631"/>
      <c r="E3576" s="523"/>
      <c r="F3576" s="47" t="e">
        <f>IF(#REF!="","",#REF!)</f>
        <v>#REF!</v>
      </c>
      <c r="G3576" s="49" t="e">
        <f>IF(#REF!="","",#REF!)</f>
        <v>#REF!</v>
      </c>
      <c r="H3576" s="54" t="e">
        <f>IF(#REF!="","",#REF!)</f>
        <v>#REF!</v>
      </c>
      <c r="I3576" s="385" t="str">
        <f>IFERROR(INT(G3576*H3576),"")</f>
        <v/>
      </c>
      <c r="J3576" s="386"/>
      <c r="K3576" s="387"/>
      <c r="L3576" s="613" t="e">
        <f>IF(#REF!="","",#REF!)</f>
        <v>#REF!</v>
      </c>
      <c r="M3576" s="613"/>
      <c r="N3576" s="613"/>
      <c r="O3576" s="613"/>
      <c r="P3576" s="613"/>
      <c r="Q3576" s="613"/>
      <c r="R3576" s="613"/>
      <c r="S3576" s="614"/>
      <c r="T3576" s="567"/>
      <c r="U3576" s="416"/>
      <c r="V3576" s="666"/>
      <c r="W3576" s="565"/>
      <c r="X3576" s="23" t="e">
        <f>IF(AND(Y3576=3,Z3576=3,AA3576=3),"",IF(AND(Y3576=1,Z3576=1,AA3576=1,AB3576=1),"","入力不備あり"))</f>
        <v>#REF!</v>
      </c>
      <c r="Y3576" s="7">
        <f>IFERROR(IF(F3576="",3,IF(AND(F3576&gt;=1,(MOD(F3576,1)=0)),1,IF(AND(F3576=0,L3576&lt;&gt;""),1,2))),2)</f>
        <v>2</v>
      </c>
      <c r="Z3576" s="7" t="e">
        <f>IF(G3576="",3,IF(G3576&lt;=1600,1,2))</f>
        <v>#REF!</v>
      </c>
      <c r="AA3576" s="7" t="e">
        <f>IF(H3576="",3,IF(H3576&gt;=0,1,2))</f>
        <v>#REF!</v>
      </c>
      <c r="AB3576" s="7" t="e">
        <f>IF(I3576=#REF!,1,2)</f>
        <v>#REF!</v>
      </c>
    </row>
    <row r="3577" spans="1:33" s="7" customFormat="1" ht="17.45" customHeight="1" x14ac:dyDescent="0.15">
      <c r="A3577" s="27" t="e">
        <f>IF(AND(F3577="",G3577="",H3577="",I3577="",L3577=""),"",IF(AND(F3577&lt;&gt;"",G3577&lt;&gt;"",H3577&lt;&gt;"",I3577&lt;&gt;""),"","入力不備あり"))</f>
        <v>#REF!</v>
      </c>
      <c r="B3577" s="623"/>
      <c r="C3577" s="628"/>
      <c r="D3577" s="631"/>
      <c r="E3577" s="523"/>
      <c r="F3577" s="47" t="e">
        <f>IF(#REF!="","",#REF!)</f>
        <v>#REF!</v>
      </c>
      <c r="G3577" s="49" t="e">
        <f>IF(#REF!="","",#REF!)</f>
        <v>#REF!</v>
      </c>
      <c r="H3577" s="54" t="e">
        <f>IF(#REF!="","",#REF!)</f>
        <v>#REF!</v>
      </c>
      <c r="I3577" s="385" t="str">
        <f t="shared" ref="I3577:I3594" si="624">IFERROR(INT(G3577*H3577),"")</f>
        <v/>
      </c>
      <c r="J3577" s="386"/>
      <c r="K3577" s="387"/>
      <c r="L3577" s="613" t="e">
        <f>IF(#REF!="","",#REF!)</f>
        <v>#REF!</v>
      </c>
      <c r="M3577" s="613"/>
      <c r="N3577" s="613"/>
      <c r="O3577" s="613"/>
      <c r="P3577" s="613"/>
      <c r="Q3577" s="613"/>
      <c r="R3577" s="613"/>
      <c r="S3577" s="614"/>
      <c r="T3577" s="567"/>
      <c r="U3577" s="416"/>
      <c r="V3577" s="666"/>
      <c r="W3577" s="565"/>
      <c r="X3577" s="23" t="e">
        <f t="shared" ref="X3577:X3594" si="625">IF(AND(Y3577=3,Z3577=3,AA3577=3),"",IF(AND(Y3577=1,Z3577=1,AA3577=1,AB3577=1),"","入力不備あり"))</f>
        <v>#REF!</v>
      </c>
      <c r="Y3577" s="7">
        <f t="shared" ref="Y3577:Y3594" si="626">IFERROR(IF(F3577="",3,IF(AND(F3577&gt;=1,(MOD(F3577,1)=0)),1,IF(AND(F3577=0,L3577&lt;&gt;""),1,2))),2)</f>
        <v>2</v>
      </c>
      <c r="Z3577" s="7" t="e">
        <f t="shared" ref="Z3577:Z3594" si="627">IF(G3577="",3,IF(G3577&lt;=1600,1,2))</f>
        <v>#REF!</v>
      </c>
      <c r="AA3577" s="7" t="e">
        <f t="shared" ref="AA3577:AA3594" si="628">IF(H3577="",3,IF(H3577&gt;=0,1,2))</f>
        <v>#REF!</v>
      </c>
      <c r="AB3577" s="7" t="e">
        <f>IF(I3577=#REF!,1,2)</f>
        <v>#REF!</v>
      </c>
    </row>
    <row r="3578" spans="1:33" s="7" customFormat="1" ht="17.45" customHeight="1" x14ac:dyDescent="0.15">
      <c r="A3578" s="27" t="e">
        <f t="shared" ref="A3578:A3594" si="629">IF(AND(F3578="",G3578="",H3578="",I3578="",L3578=""),"",IF(AND(F3578&lt;&gt;"",G3578&lt;&gt;"",H3578&lt;&gt;"",I3578&lt;&gt;""),"","入力不備あり"))</f>
        <v>#REF!</v>
      </c>
      <c r="B3578" s="623"/>
      <c r="C3578" s="628"/>
      <c r="D3578" s="631"/>
      <c r="E3578" s="523"/>
      <c r="F3578" s="47" t="e">
        <f>IF(#REF!="","",#REF!)</f>
        <v>#REF!</v>
      </c>
      <c r="G3578" s="49" t="e">
        <f>IF(#REF!="","",#REF!)</f>
        <v>#REF!</v>
      </c>
      <c r="H3578" s="54" t="e">
        <f>IF(#REF!="","",#REF!)</f>
        <v>#REF!</v>
      </c>
      <c r="I3578" s="385" t="str">
        <f t="shared" si="624"/>
        <v/>
      </c>
      <c r="J3578" s="386"/>
      <c r="K3578" s="387"/>
      <c r="L3578" s="613" t="e">
        <f>IF(#REF!="","",#REF!)</f>
        <v>#REF!</v>
      </c>
      <c r="M3578" s="613"/>
      <c r="N3578" s="613"/>
      <c r="O3578" s="613"/>
      <c r="P3578" s="613"/>
      <c r="Q3578" s="613"/>
      <c r="R3578" s="613"/>
      <c r="S3578" s="614"/>
      <c r="T3578" s="567"/>
      <c r="U3578" s="416"/>
      <c r="V3578" s="666"/>
      <c r="W3578" s="565"/>
      <c r="X3578" s="23" t="e">
        <f t="shared" si="625"/>
        <v>#REF!</v>
      </c>
      <c r="Y3578" s="7">
        <f t="shared" si="626"/>
        <v>2</v>
      </c>
      <c r="Z3578" s="7" t="e">
        <f t="shared" si="627"/>
        <v>#REF!</v>
      </c>
      <c r="AA3578" s="7" t="e">
        <f t="shared" si="628"/>
        <v>#REF!</v>
      </c>
      <c r="AB3578" s="7" t="e">
        <f>IF(I3578=#REF!,1,2)</f>
        <v>#REF!</v>
      </c>
    </row>
    <row r="3579" spans="1:33" s="7" customFormat="1" ht="17.45" customHeight="1" x14ac:dyDescent="0.15">
      <c r="A3579" s="27" t="e">
        <f t="shared" si="629"/>
        <v>#REF!</v>
      </c>
      <c r="B3579" s="623"/>
      <c r="C3579" s="628"/>
      <c r="D3579" s="631"/>
      <c r="E3579" s="523"/>
      <c r="F3579" s="47" t="e">
        <f>IF(#REF!="","",#REF!)</f>
        <v>#REF!</v>
      </c>
      <c r="G3579" s="49" t="e">
        <f>IF(#REF!="","",#REF!)</f>
        <v>#REF!</v>
      </c>
      <c r="H3579" s="54" t="e">
        <f>IF(#REF!="","",#REF!)</f>
        <v>#REF!</v>
      </c>
      <c r="I3579" s="385" t="str">
        <f t="shared" si="624"/>
        <v/>
      </c>
      <c r="J3579" s="386"/>
      <c r="K3579" s="387"/>
      <c r="L3579" s="613" t="e">
        <f>IF(#REF!="","",#REF!)</f>
        <v>#REF!</v>
      </c>
      <c r="M3579" s="613"/>
      <c r="N3579" s="613"/>
      <c r="O3579" s="613"/>
      <c r="P3579" s="613"/>
      <c r="Q3579" s="613"/>
      <c r="R3579" s="613"/>
      <c r="S3579" s="614"/>
      <c r="T3579" s="567"/>
      <c r="U3579" s="416"/>
      <c r="V3579" s="666"/>
      <c r="W3579" s="565"/>
      <c r="X3579" s="23" t="e">
        <f t="shared" si="625"/>
        <v>#REF!</v>
      </c>
      <c r="Y3579" s="7">
        <f t="shared" si="626"/>
        <v>2</v>
      </c>
      <c r="Z3579" s="7" t="e">
        <f t="shared" si="627"/>
        <v>#REF!</v>
      </c>
      <c r="AA3579" s="7" t="e">
        <f t="shared" si="628"/>
        <v>#REF!</v>
      </c>
      <c r="AB3579" s="7" t="e">
        <f>IF(I3579=#REF!,1,2)</f>
        <v>#REF!</v>
      </c>
    </row>
    <row r="3580" spans="1:33" s="7" customFormat="1" ht="17.45" customHeight="1" x14ac:dyDescent="0.15">
      <c r="A3580" s="27" t="e">
        <f t="shared" si="629"/>
        <v>#REF!</v>
      </c>
      <c r="B3580" s="623"/>
      <c r="C3580" s="628"/>
      <c r="D3580" s="631"/>
      <c r="E3580" s="523"/>
      <c r="F3580" s="47" t="e">
        <f>IF(#REF!="","",#REF!)</f>
        <v>#REF!</v>
      </c>
      <c r="G3580" s="49" t="e">
        <f>IF(#REF!="","",#REF!)</f>
        <v>#REF!</v>
      </c>
      <c r="H3580" s="54" t="e">
        <f>IF(#REF!="","",#REF!)</f>
        <v>#REF!</v>
      </c>
      <c r="I3580" s="385" t="str">
        <f t="shared" si="624"/>
        <v/>
      </c>
      <c r="J3580" s="386"/>
      <c r="K3580" s="387"/>
      <c r="L3580" s="613" t="e">
        <f>IF(#REF!="","",#REF!)</f>
        <v>#REF!</v>
      </c>
      <c r="M3580" s="613"/>
      <c r="N3580" s="613"/>
      <c r="O3580" s="613"/>
      <c r="P3580" s="613"/>
      <c r="Q3580" s="613"/>
      <c r="R3580" s="613"/>
      <c r="S3580" s="614"/>
      <c r="T3580" s="567"/>
      <c r="U3580" s="416"/>
      <c r="V3580" s="666"/>
      <c r="W3580" s="565"/>
      <c r="X3580" s="23" t="e">
        <f t="shared" si="625"/>
        <v>#REF!</v>
      </c>
      <c r="Y3580" s="7">
        <f t="shared" si="626"/>
        <v>2</v>
      </c>
      <c r="Z3580" s="7" t="e">
        <f t="shared" si="627"/>
        <v>#REF!</v>
      </c>
      <c r="AA3580" s="7" t="e">
        <f t="shared" si="628"/>
        <v>#REF!</v>
      </c>
      <c r="AB3580" s="7" t="e">
        <f>IF(I3580=#REF!,1,2)</f>
        <v>#REF!</v>
      </c>
    </row>
    <row r="3581" spans="1:33" s="7" customFormat="1" ht="17.45" customHeight="1" x14ac:dyDescent="0.15">
      <c r="A3581" s="27" t="e">
        <f t="shared" si="629"/>
        <v>#REF!</v>
      </c>
      <c r="B3581" s="623"/>
      <c r="C3581" s="628"/>
      <c r="D3581" s="631"/>
      <c r="E3581" s="523"/>
      <c r="F3581" s="47" t="e">
        <f>IF(#REF!="","",#REF!)</f>
        <v>#REF!</v>
      </c>
      <c r="G3581" s="49" t="e">
        <f>IF(#REF!="","",#REF!)</f>
        <v>#REF!</v>
      </c>
      <c r="H3581" s="54" t="e">
        <f>IF(#REF!="","",#REF!)</f>
        <v>#REF!</v>
      </c>
      <c r="I3581" s="385" t="str">
        <f t="shared" si="624"/>
        <v/>
      </c>
      <c r="J3581" s="386"/>
      <c r="K3581" s="387"/>
      <c r="L3581" s="613" t="e">
        <f>IF(#REF!="","",#REF!)</f>
        <v>#REF!</v>
      </c>
      <c r="M3581" s="613"/>
      <c r="N3581" s="613"/>
      <c r="O3581" s="613"/>
      <c r="P3581" s="613"/>
      <c r="Q3581" s="613"/>
      <c r="R3581" s="613"/>
      <c r="S3581" s="614"/>
      <c r="T3581" s="567"/>
      <c r="U3581" s="416"/>
      <c r="V3581" s="666"/>
      <c r="W3581" s="565"/>
      <c r="X3581" s="23" t="e">
        <f t="shared" si="625"/>
        <v>#REF!</v>
      </c>
      <c r="Y3581" s="7">
        <f t="shared" si="626"/>
        <v>2</v>
      </c>
      <c r="Z3581" s="7" t="e">
        <f t="shared" si="627"/>
        <v>#REF!</v>
      </c>
      <c r="AA3581" s="7" t="e">
        <f t="shared" si="628"/>
        <v>#REF!</v>
      </c>
      <c r="AB3581" s="7" t="e">
        <f>IF(I3581=#REF!,1,2)</f>
        <v>#REF!</v>
      </c>
    </row>
    <row r="3582" spans="1:33" s="7" customFormat="1" ht="17.45" customHeight="1" x14ac:dyDescent="0.15">
      <c r="A3582" s="27" t="e">
        <f t="shared" si="629"/>
        <v>#REF!</v>
      </c>
      <c r="B3582" s="623"/>
      <c r="C3582" s="628"/>
      <c r="D3582" s="631"/>
      <c r="E3582" s="523"/>
      <c r="F3582" s="47" t="e">
        <f>IF(#REF!="","",#REF!)</f>
        <v>#REF!</v>
      </c>
      <c r="G3582" s="49" t="e">
        <f>IF(#REF!="","",#REF!)</f>
        <v>#REF!</v>
      </c>
      <c r="H3582" s="54" t="e">
        <f>IF(#REF!="","",#REF!)</f>
        <v>#REF!</v>
      </c>
      <c r="I3582" s="385" t="str">
        <f t="shared" si="624"/>
        <v/>
      </c>
      <c r="J3582" s="386"/>
      <c r="K3582" s="387"/>
      <c r="L3582" s="613" t="e">
        <f>IF(#REF!="","",#REF!)</f>
        <v>#REF!</v>
      </c>
      <c r="M3582" s="613"/>
      <c r="N3582" s="613"/>
      <c r="O3582" s="613"/>
      <c r="P3582" s="613"/>
      <c r="Q3582" s="613"/>
      <c r="R3582" s="613"/>
      <c r="S3582" s="614"/>
      <c r="T3582" s="567"/>
      <c r="U3582" s="416"/>
      <c r="V3582" s="666"/>
      <c r="W3582" s="565"/>
      <c r="X3582" s="23" t="e">
        <f t="shared" si="625"/>
        <v>#REF!</v>
      </c>
      <c r="Y3582" s="7">
        <f t="shared" si="626"/>
        <v>2</v>
      </c>
      <c r="Z3582" s="7" t="e">
        <f t="shared" si="627"/>
        <v>#REF!</v>
      </c>
      <c r="AA3582" s="7" t="e">
        <f t="shared" si="628"/>
        <v>#REF!</v>
      </c>
      <c r="AB3582" s="7" t="e">
        <f>IF(I3582=#REF!,1,2)</f>
        <v>#REF!</v>
      </c>
    </row>
    <row r="3583" spans="1:33" s="7" customFormat="1" ht="17.45" customHeight="1" x14ac:dyDescent="0.15">
      <c r="A3583" s="27" t="e">
        <f t="shared" si="629"/>
        <v>#REF!</v>
      </c>
      <c r="B3583" s="623"/>
      <c r="C3583" s="628"/>
      <c r="D3583" s="631"/>
      <c r="E3583" s="523"/>
      <c r="F3583" s="47" t="e">
        <f>IF(#REF!="","",#REF!)</f>
        <v>#REF!</v>
      </c>
      <c r="G3583" s="49" t="e">
        <f>IF(#REF!="","",#REF!)</f>
        <v>#REF!</v>
      </c>
      <c r="H3583" s="54" t="e">
        <f>IF(#REF!="","",#REF!)</f>
        <v>#REF!</v>
      </c>
      <c r="I3583" s="385" t="str">
        <f t="shared" si="624"/>
        <v/>
      </c>
      <c r="J3583" s="386"/>
      <c r="K3583" s="387"/>
      <c r="L3583" s="613" t="e">
        <f>IF(#REF!="","",#REF!)</f>
        <v>#REF!</v>
      </c>
      <c r="M3583" s="613"/>
      <c r="N3583" s="613"/>
      <c r="O3583" s="613"/>
      <c r="P3583" s="613"/>
      <c r="Q3583" s="613"/>
      <c r="R3583" s="613"/>
      <c r="S3583" s="614"/>
      <c r="T3583" s="567"/>
      <c r="U3583" s="416"/>
      <c r="V3583" s="666"/>
      <c r="W3583" s="565"/>
      <c r="X3583" s="23" t="e">
        <f t="shared" si="625"/>
        <v>#REF!</v>
      </c>
      <c r="Y3583" s="7">
        <f t="shared" si="626"/>
        <v>2</v>
      </c>
      <c r="Z3583" s="7" t="e">
        <f t="shared" si="627"/>
        <v>#REF!</v>
      </c>
      <c r="AA3583" s="7" t="e">
        <f t="shared" si="628"/>
        <v>#REF!</v>
      </c>
      <c r="AB3583" s="7" t="e">
        <f>IF(I3583=#REF!,1,2)</f>
        <v>#REF!</v>
      </c>
    </row>
    <row r="3584" spans="1:33" s="7" customFormat="1" ht="17.45" customHeight="1" x14ac:dyDescent="0.15">
      <c r="A3584" s="27" t="e">
        <f t="shared" si="629"/>
        <v>#REF!</v>
      </c>
      <c r="B3584" s="623"/>
      <c r="C3584" s="628"/>
      <c r="D3584" s="631"/>
      <c r="E3584" s="523"/>
      <c r="F3584" s="47" t="e">
        <f>IF(#REF!="","",#REF!)</f>
        <v>#REF!</v>
      </c>
      <c r="G3584" s="49" t="e">
        <f>IF(#REF!="","",#REF!)</f>
        <v>#REF!</v>
      </c>
      <c r="H3584" s="54" t="e">
        <f>IF(#REF!="","",#REF!)</f>
        <v>#REF!</v>
      </c>
      <c r="I3584" s="385" t="str">
        <f t="shared" si="624"/>
        <v/>
      </c>
      <c r="J3584" s="386"/>
      <c r="K3584" s="387"/>
      <c r="L3584" s="613" t="e">
        <f>IF(#REF!="","",#REF!)</f>
        <v>#REF!</v>
      </c>
      <c r="M3584" s="613"/>
      <c r="N3584" s="613"/>
      <c r="O3584" s="613"/>
      <c r="P3584" s="613"/>
      <c r="Q3584" s="613"/>
      <c r="R3584" s="613"/>
      <c r="S3584" s="614"/>
      <c r="T3584" s="567"/>
      <c r="U3584" s="416"/>
      <c r="V3584" s="666"/>
      <c r="W3584" s="565"/>
      <c r="X3584" s="23" t="e">
        <f t="shared" si="625"/>
        <v>#REF!</v>
      </c>
      <c r="Y3584" s="7">
        <f t="shared" si="626"/>
        <v>2</v>
      </c>
      <c r="Z3584" s="7" t="e">
        <f t="shared" si="627"/>
        <v>#REF!</v>
      </c>
      <c r="AA3584" s="7" t="e">
        <f t="shared" si="628"/>
        <v>#REF!</v>
      </c>
      <c r="AB3584" s="7" t="e">
        <f>IF(I3584=#REF!,1,2)</f>
        <v>#REF!</v>
      </c>
    </row>
    <row r="3585" spans="1:30" s="7" customFormat="1" ht="17.45" customHeight="1" x14ac:dyDescent="0.15">
      <c r="A3585" s="27" t="e">
        <f t="shared" si="629"/>
        <v>#REF!</v>
      </c>
      <c r="B3585" s="623"/>
      <c r="C3585" s="628"/>
      <c r="D3585" s="631"/>
      <c r="E3585" s="523"/>
      <c r="F3585" s="47" t="e">
        <f>IF(#REF!="","",#REF!)</f>
        <v>#REF!</v>
      </c>
      <c r="G3585" s="49" t="e">
        <f>IF(#REF!="","",#REF!)</f>
        <v>#REF!</v>
      </c>
      <c r="H3585" s="54" t="e">
        <f>IF(#REF!="","",#REF!)</f>
        <v>#REF!</v>
      </c>
      <c r="I3585" s="385" t="str">
        <f t="shared" si="624"/>
        <v/>
      </c>
      <c r="J3585" s="386"/>
      <c r="K3585" s="387"/>
      <c r="L3585" s="613" t="e">
        <f>IF(#REF!="","",#REF!)</f>
        <v>#REF!</v>
      </c>
      <c r="M3585" s="613"/>
      <c r="N3585" s="613"/>
      <c r="O3585" s="613"/>
      <c r="P3585" s="613"/>
      <c r="Q3585" s="613"/>
      <c r="R3585" s="613"/>
      <c r="S3585" s="614"/>
      <c r="T3585" s="567"/>
      <c r="U3585" s="416"/>
      <c r="V3585" s="666"/>
      <c r="W3585" s="565"/>
      <c r="X3585" s="23" t="e">
        <f t="shared" si="625"/>
        <v>#REF!</v>
      </c>
      <c r="Y3585" s="7">
        <f t="shared" si="626"/>
        <v>2</v>
      </c>
      <c r="Z3585" s="7" t="e">
        <f t="shared" si="627"/>
        <v>#REF!</v>
      </c>
      <c r="AA3585" s="7" t="e">
        <f t="shared" si="628"/>
        <v>#REF!</v>
      </c>
      <c r="AB3585" s="7" t="e">
        <f>IF(I3585=#REF!,1,2)</f>
        <v>#REF!</v>
      </c>
    </row>
    <row r="3586" spans="1:30" s="7" customFormat="1" ht="17.45" customHeight="1" x14ac:dyDescent="0.15">
      <c r="A3586" s="27" t="e">
        <f t="shared" si="629"/>
        <v>#REF!</v>
      </c>
      <c r="B3586" s="623"/>
      <c r="C3586" s="628"/>
      <c r="D3586" s="631"/>
      <c r="E3586" s="523"/>
      <c r="F3586" s="47" t="e">
        <f>IF(#REF!="","",#REF!)</f>
        <v>#REF!</v>
      </c>
      <c r="G3586" s="49" t="e">
        <f>IF(#REF!="","",#REF!)</f>
        <v>#REF!</v>
      </c>
      <c r="H3586" s="54" t="e">
        <f>IF(#REF!="","",#REF!)</f>
        <v>#REF!</v>
      </c>
      <c r="I3586" s="385" t="str">
        <f t="shared" si="624"/>
        <v/>
      </c>
      <c r="J3586" s="386"/>
      <c r="K3586" s="387"/>
      <c r="L3586" s="613" t="e">
        <f>IF(#REF!="","",#REF!)</f>
        <v>#REF!</v>
      </c>
      <c r="M3586" s="613"/>
      <c r="N3586" s="613"/>
      <c r="O3586" s="613"/>
      <c r="P3586" s="613"/>
      <c r="Q3586" s="613"/>
      <c r="R3586" s="613"/>
      <c r="S3586" s="614"/>
      <c r="T3586" s="567"/>
      <c r="U3586" s="416"/>
      <c r="V3586" s="666"/>
      <c r="W3586" s="565"/>
      <c r="X3586" s="23" t="e">
        <f t="shared" si="625"/>
        <v>#REF!</v>
      </c>
      <c r="Y3586" s="7">
        <f t="shared" si="626"/>
        <v>2</v>
      </c>
      <c r="Z3586" s="7" t="e">
        <f t="shared" si="627"/>
        <v>#REF!</v>
      </c>
      <c r="AA3586" s="7" t="e">
        <f t="shared" si="628"/>
        <v>#REF!</v>
      </c>
      <c r="AB3586" s="7" t="e">
        <f>IF(I3586=#REF!,1,2)</f>
        <v>#REF!</v>
      </c>
    </row>
    <row r="3587" spans="1:30" s="7" customFormat="1" ht="17.45" customHeight="1" x14ac:dyDescent="0.15">
      <c r="A3587" s="27" t="e">
        <f t="shared" si="629"/>
        <v>#REF!</v>
      </c>
      <c r="B3587" s="623"/>
      <c r="C3587" s="628"/>
      <c r="D3587" s="631"/>
      <c r="E3587" s="523"/>
      <c r="F3587" s="47" t="e">
        <f>IF(#REF!="","",#REF!)</f>
        <v>#REF!</v>
      </c>
      <c r="G3587" s="49" t="e">
        <f>IF(#REF!="","",#REF!)</f>
        <v>#REF!</v>
      </c>
      <c r="H3587" s="54" t="e">
        <f>IF(#REF!="","",#REF!)</f>
        <v>#REF!</v>
      </c>
      <c r="I3587" s="385" t="str">
        <f t="shared" si="624"/>
        <v/>
      </c>
      <c r="J3587" s="386"/>
      <c r="K3587" s="387"/>
      <c r="L3587" s="613" t="e">
        <f>IF(#REF!="","",#REF!)</f>
        <v>#REF!</v>
      </c>
      <c r="M3587" s="613"/>
      <c r="N3587" s="613"/>
      <c r="O3587" s="613"/>
      <c r="P3587" s="613"/>
      <c r="Q3587" s="613"/>
      <c r="R3587" s="613"/>
      <c r="S3587" s="614"/>
      <c r="T3587" s="567"/>
      <c r="U3587" s="416"/>
      <c r="V3587" s="666"/>
      <c r="W3587" s="565"/>
      <c r="X3587" s="23" t="e">
        <f t="shared" si="625"/>
        <v>#REF!</v>
      </c>
      <c r="Y3587" s="7">
        <f t="shared" si="626"/>
        <v>2</v>
      </c>
      <c r="Z3587" s="7" t="e">
        <f t="shared" si="627"/>
        <v>#REF!</v>
      </c>
      <c r="AA3587" s="7" t="e">
        <f t="shared" si="628"/>
        <v>#REF!</v>
      </c>
      <c r="AB3587" s="7" t="e">
        <f>IF(I3587=#REF!,1,2)</f>
        <v>#REF!</v>
      </c>
    </row>
    <row r="3588" spans="1:30" s="7" customFormat="1" ht="17.45" customHeight="1" x14ac:dyDescent="0.15">
      <c r="A3588" s="27" t="e">
        <f t="shared" si="629"/>
        <v>#REF!</v>
      </c>
      <c r="B3588" s="623"/>
      <c r="C3588" s="628"/>
      <c r="D3588" s="631"/>
      <c r="E3588" s="523"/>
      <c r="F3588" s="47" t="e">
        <f>IF(#REF!="","",#REF!)</f>
        <v>#REF!</v>
      </c>
      <c r="G3588" s="49" t="e">
        <f>IF(#REF!="","",#REF!)</f>
        <v>#REF!</v>
      </c>
      <c r="H3588" s="54" t="e">
        <f>IF(#REF!="","",#REF!)</f>
        <v>#REF!</v>
      </c>
      <c r="I3588" s="385" t="str">
        <f t="shared" si="624"/>
        <v/>
      </c>
      <c r="J3588" s="386"/>
      <c r="K3588" s="387"/>
      <c r="L3588" s="613" t="e">
        <f>IF(#REF!="","",#REF!)</f>
        <v>#REF!</v>
      </c>
      <c r="M3588" s="613"/>
      <c r="N3588" s="613"/>
      <c r="O3588" s="613"/>
      <c r="P3588" s="613"/>
      <c r="Q3588" s="613"/>
      <c r="R3588" s="613"/>
      <c r="S3588" s="614"/>
      <c r="T3588" s="567"/>
      <c r="U3588" s="416"/>
      <c r="V3588" s="666"/>
      <c r="W3588" s="565"/>
      <c r="X3588" s="23" t="e">
        <f t="shared" si="625"/>
        <v>#REF!</v>
      </c>
      <c r="Y3588" s="7">
        <f t="shared" si="626"/>
        <v>2</v>
      </c>
      <c r="Z3588" s="7" t="e">
        <f t="shared" si="627"/>
        <v>#REF!</v>
      </c>
      <c r="AA3588" s="7" t="e">
        <f t="shared" si="628"/>
        <v>#REF!</v>
      </c>
      <c r="AB3588" s="7" t="e">
        <f>IF(I3588=#REF!,1,2)</f>
        <v>#REF!</v>
      </c>
    </row>
    <row r="3589" spans="1:30" s="7" customFormat="1" ht="17.45" customHeight="1" x14ac:dyDescent="0.15">
      <c r="A3589" s="27" t="e">
        <f t="shared" si="629"/>
        <v>#REF!</v>
      </c>
      <c r="B3589" s="623"/>
      <c r="C3589" s="628"/>
      <c r="D3589" s="631"/>
      <c r="E3589" s="523"/>
      <c r="F3589" s="47" t="e">
        <f>IF(#REF!="","",#REF!)</f>
        <v>#REF!</v>
      </c>
      <c r="G3589" s="49" t="e">
        <f>IF(#REF!="","",#REF!)</f>
        <v>#REF!</v>
      </c>
      <c r="H3589" s="54" t="e">
        <f>IF(#REF!="","",#REF!)</f>
        <v>#REF!</v>
      </c>
      <c r="I3589" s="385" t="str">
        <f t="shared" si="624"/>
        <v/>
      </c>
      <c r="J3589" s="386"/>
      <c r="K3589" s="387"/>
      <c r="L3589" s="613" t="e">
        <f>IF(#REF!="","",#REF!)</f>
        <v>#REF!</v>
      </c>
      <c r="M3589" s="613"/>
      <c r="N3589" s="613"/>
      <c r="O3589" s="613"/>
      <c r="P3589" s="613"/>
      <c r="Q3589" s="613"/>
      <c r="R3589" s="613"/>
      <c r="S3589" s="614"/>
      <c r="T3589" s="567"/>
      <c r="U3589" s="416"/>
      <c r="V3589" s="666"/>
      <c r="W3589" s="565"/>
      <c r="X3589" s="23" t="e">
        <f t="shared" si="625"/>
        <v>#REF!</v>
      </c>
      <c r="Y3589" s="7">
        <f t="shared" si="626"/>
        <v>2</v>
      </c>
      <c r="Z3589" s="7" t="e">
        <f t="shared" si="627"/>
        <v>#REF!</v>
      </c>
      <c r="AA3589" s="7" t="e">
        <f t="shared" si="628"/>
        <v>#REF!</v>
      </c>
      <c r="AB3589" s="7" t="e">
        <f>IF(I3589=#REF!,1,2)</f>
        <v>#REF!</v>
      </c>
    </row>
    <row r="3590" spans="1:30" s="7" customFormat="1" ht="17.45" customHeight="1" x14ac:dyDescent="0.15">
      <c r="A3590" s="27" t="e">
        <f t="shared" si="629"/>
        <v>#REF!</v>
      </c>
      <c r="B3590" s="623"/>
      <c r="C3590" s="628"/>
      <c r="D3590" s="631"/>
      <c r="E3590" s="523"/>
      <c r="F3590" s="47" t="e">
        <f>IF(#REF!="","",#REF!)</f>
        <v>#REF!</v>
      </c>
      <c r="G3590" s="49" t="e">
        <f>IF(#REF!="","",#REF!)</f>
        <v>#REF!</v>
      </c>
      <c r="H3590" s="54" t="e">
        <f>IF(#REF!="","",#REF!)</f>
        <v>#REF!</v>
      </c>
      <c r="I3590" s="385" t="str">
        <f t="shared" si="624"/>
        <v/>
      </c>
      <c r="J3590" s="386"/>
      <c r="K3590" s="387"/>
      <c r="L3590" s="613" t="e">
        <f>IF(#REF!="","",#REF!)</f>
        <v>#REF!</v>
      </c>
      <c r="M3590" s="613"/>
      <c r="N3590" s="613"/>
      <c r="O3590" s="613"/>
      <c r="P3590" s="613"/>
      <c r="Q3590" s="613"/>
      <c r="R3590" s="613"/>
      <c r="S3590" s="614"/>
      <c r="T3590" s="567"/>
      <c r="U3590" s="416"/>
      <c r="V3590" s="666"/>
      <c r="W3590" s="565"/>
      <c r="X3590" s="23" t="e">
        <f t="shared" si="625"/>
        <v>#REF!</v>
      </c>
      <c r="Y3590" s="7">
        <f t="shared" si="626"/>
        <v>2</v>
      </c>
      <c r="Z3590" s="7" t="e">
        <f t="shared" si="627"/>
        <v>#REF!</v>
      </c>
      <c r="AA3590" s="7" t="e">
        <f t="shared" si="628"/>
        <v>#REF!</v>
      </c>
      <c r="AB3590" s="7" t="e">
        <f>IF(I3590=#REF!,1,2)</f>
        <v>#REF!</v>
      </c>
    </row>
    <row r="3591" spans="1:30" s="7" customFormat="1" ht="17.45" customHeight="1" x14ac:dyDescent="0.15">
      <c r="A3591" s="27" t="e">
        <f t="shared" si="629"/>
        <v>#REF!</v>
      </c>
      <c r="B3591" s="623"/>
      <c r="C3591" s="628"/>
      <c r="D3591" s="631"/>
      <c r="E3591" s="523"/>
      <c r="F3591" s="47" t="e">
        <f>IF(#REF!="","",#REF!)</f>
        <v>#REF!</v>
      </c>
      <c r="G3591" s="49" t="e">
        <f>IF(#REF!="","",#REF!)</f>
        <v>#REF!</v>
      </c>
      <c r="H3591" s="54" t="e">
        <f>IF(#REF!="","",#REF!)</f>
        <v>#REF!</v>
      </c>
      <c r="I3591" s="385" t="str">
        <f t="shared" si="624"/>
        <v/>
      </c>
      <c r="J3591" s="386"/>
      <c r="K3591" s="387"/>
      <c r="L3591" s="613" t="e">
        <f>IF(#REF!="","",#REF!)</f>
        <v>#REF!</v>
      </c>
      <c r="M3591" s="613"/>
      <c r="N3591" s="613"/>
      <c r="O3591" s="613"/>
      <c r="P3591" s="613"/>
      <c r="Q3591" s="613"/>
      <c r="R3591" s="613"/>
      <c r="S3591" s="614"/>
      <c r="T3591" s="567"/>
      <c r="U3591" s="416"/>
      <c r="V3591" s="666"/>
      <c r="W3591" s="565"/>
      <c r="X3591" s="23" t="e">
        <f t="shared" si="625"/>
        <v>#REF!</v>
      </c>
      <c r="Y3591" s="7">
        <f t="shared" si="626"/>
        <v>2</v>
      </c>
      <c r="Z3591" s="7" t="e">
        <f t="shared" si="627"/>
        <v>#REF!</v>
      </c>
      <c r="AA3591" s="7" t="e">
        <f t="shared" si="628"/>
        <v>#REF!</v>
      </c>
      <c r="AB3591" s="7" t="e">
        <f>IF(I3591=#REF!,1,2)</f>
        <v>#REF!</v>
      </c>
    </row>
    <row r="3592" spans="1:30" s="7" customFormat="1" ht="17.45" customHeight="1" x14ac:dyDescent="0.15">
      <c r="A3592" s="27" t="e">
        <f t="shared" si="629"/>
        <v>#REF!</v>
      </c>
      <c r="B3592" s="623"/>
      <c r="C3592" s="628"/>
      <c r="D3592" s="631"/>
      <c r="E3592" s="523"/>
      <c r="F3592" s="47" t="e">
        <f>IF(#REF!="","",#REF!)</f>
        <v>#REF!</v>
      </c>
      <c r="G3592" s="49" t="e">
        <f>IF(#REF!="","",#REF!)</f>
        <v>#REF!</v>
      </c>
      <c r="H3592" s="54" t="e">
        <f>IF(#REF!="","",#REF!)</f>
        <v>#REF!</v>
      </c>
      <c r="I3592" s="385" t="str">
        <f t="shared" si="624"/>
        <v/>
      </c>
      <c r="J3592" s="386"/>
      <c r="K3592" s="387"/>
      <c r="L3592" s="613" t="e">
        <f>IF(#REF!="","",#REF!)</f>
        <v>#REF!</v>
      </c>
      <c r="M3592" s="613"/>
      <c r="N3592" s="613"/>
      <c r="O3592" s="613"/>
      <c r="P3592" s="613"/>
      <c r="Q3592" s="613"/>
      <c r="R3592" s="613"/>
      <c r="S3592" s="614"/>
      <c r="T3592" s="567"/>
      <c r="U3592" s="416"/>
      <c r="V3592" s="666"/>
      <c r="W3592" s="565"/>
      <c r="X3592" s="23" t="e">
        <f t="shared" si="625"/>
        <v>#REF!</v>
      </c>
      <c r="Y3592" s="7">
        <f t="shared" si="626"/>
        <v>2</v>
      </c>
      <c r="Z3592" s="7" t="e">
        <f t="shared" si="627"/>
        <v>#REF!</v>
      </c>
      <c r="AA3592" s="7" t="e">
        <f t="shared" si="628"/>
        <v>#REF!</v>
      </c>
      <c r="AB3592" s="7" t="e">
        <f>IF(I3592=#REF!,1,2)</f>
        <v>#REF!</v>
      </c>
    </row>
    <row r="3593" spans="1:30" s="7" customFormat="1" ht="17.45" customHeight="1" x14ac:dyDescent="0.15">
      <c r="A3593" s="27" t="e">
        <f t="shared" si="629"/>
        <v>#REF!</v>
      </c>
      <c r="B3593" s="623"/>
      <c r="C3593" s="628"/>
      <c r="D3593" s="631"/>
      <c r="E3593" s="523"/>
      <c r="F3593" s="47" t="e">
        <f>IF(#REF!="","",#REF!)</f>
        <v>#REF!</v>
      </c>
      <c r="G3593" s="49" t="e">
        <f>IF(#REF!="","",#REF!)</f>
        <v>#REF!</v>
      </c>
      <c r="H3593" s="54" t="e">
        <f>IF(#REF!="","",#REF!)</f>
        <v>#REF!</v>
      </c>
      <c r="I3593" s="385" t="str">
        <f t="shared" si="624"/>
        <v/>
      </c>
      <c r="J3593" s="386"/>
      <c r="K3593" s="387"/>
      <c r="L3593" s="613" t="e">
        <f>IF(#REF!="","",#REF!)</f>
        <v>#REF!</v>
      </c>
      <c r="M3593" s="613"/>
      <c r="N3593" s="613"/>
      <c r="O3593" s="613"/>
      <c r="P3593" s="613"/>
      <c r="Q3593" s="613"/>
      <c r="R3593" s="613"/>
      <c r="S3593" s="614"/>
      <c r="T3593" s="567"/>
      <c r="U3593" s="416"/>
      <c r="V3593" s="666"/>
      <c r="W3593" s="565"/>
      <c r="X3593" s="23" t="e">
        <f t="shared" si="625"/>
        <v>#REF!</v>
      </c>
      <c r="Y3593" s="7">
        <f t="shared" si="626"/>
        <v>2</v>
      </c>
      <c r="Z3593" s="7" t="e">
        <f t="shared" si="627"/>
        <v>#REF!</v>
      </c>
      <c r="AA3593" s="7" t="e">
        <f t="shared" si="628"/>
        <v>#REF!</v>
      </c>
      <c r="AB3593" s="7" t="e">
        <f>IF(I3593=#REF!,1,2)</f>
        <v>#REF!</v>
      </c>
    </row>
    <row r="3594" spans="1:30" s="7" customFormat="1" ht="17.45" customHeight="1" thickBot="1" x14ac:dyDescent="0.2">
      <c r="A3594" s="27" t="e">
        <f t="shared" si="629"/>
        <v>#REF!</v>
      </c>
      <c r="B3594" s="623"/>
      <c r="C3594" s="628"/>
      <c r="D3594" s="631"/>
      <c r="E3594" s="523"/>
      <c r="F3594" s="47" t="e">
        <f>IF(#REF!="","",#REF!)</f>
        <v>#REF!</v>
      </c>
      <c r="G3594" s="49" t="e">
        <f>IF(#REF!="","",#REF!)</f>
        <v>#REF!</v>
      </c>
      <c r="H3594" s="54" t="e">
        <f>IF(#REF!="","",#REF!)</f>
        <v>#REF!</v>
      </c>
      <c r="I3594" s="385" t="str">
        <f t="shared" si="624"/>
        <v/>
      </c>
      <c r="J3594" s="386"/>
      <c r="K3594" s="387"/>
      <c r="L3594" s="613" t="e">
        <f>IF(#REF!="","",#REF!)</f>
        <v>#REF!</v>
      </c>
      <c r="M3594" s="613"/>
      <c r="N3594" s="613"/>
      <c r="O3594" s="613"/>
      <c r="P3594" s="613"/>
      <c r="Q3594" s="613"/>
      <c r="R3594" s="613"/>
      <c r="S3594" s="614"/>
      <c r="T3594" s="668"/>
      <c r="U3594" s="416"/>
      <c r="V3594" s="666"/>
      <c r="W3594" s="565"/>
      <c r="X3594" s="23" t="e">
        <f t="shared" si="625"/>
        <v>#REF!</v>
      </c>
      <c r="Y3594" s="7">
        <f t="shared" si="626"/>
        <v>2</v>
      </c>
      <c r="Z3594" s="7" t="e">
        <f t="shared" si="627"/>
        <v>#REF!</v>
      </c>
      <c r="AA3594" s="7" t="e">
        <f t="shared" si="628"/>
        <v>#REF!</v>
      </c>
      <c r="AB3594" s="7" t="e">
        <f>IF(I3594=#REF!,1,2)</f>
        <v>#REF!</v>
      </c>
    </row>
    <row r="3595" spans="1:30" s="7" customFormat="1" ht="36" customHeight="1" thickBot="1" x14ac:dyDescent="0.2">
      <c r="A3595" s="13"/>
      <c r="B3595" s="623"/>
      <c r="C3595" s="628"/>
      <c r="D3595" s="631"/>
      <c r="E3595" s="508" t="s">
        <v>240</v>
      </c>
      <c r="F3595" s="511" t="s">
        <v>206</v>
      </c>
      <c r="G3595" s="435"/>
      <c r="H3595" s="434" t="s">
        <v>207</v>
      </c>
      <c r="I3595" s="435"/>
      <c r="J3595" s="435"/>
      <c r="K3595" s="435"/>
      <c r="L3595" s="436" t="s">
        <v>208</v>
      </c>
      <c r="M3595" s="436"/>
      <c r="N3595" s="436"/>
      <c r="O3595" s="669" t="s">
        <v>209</v>
      </c>
      <c r="P3595" s="670"/>
      <c r="Q3595" s="512" t="s">
        <v>210</v>
      </c>
      <c r="R3595" s="38" t="s">
        <v>206</v>
      </c>
      <c r="S3595" s="39" t="s">
        <v>202</v>
      </c>
      <c r="T3595" s="44" t="s">
        <v>211</v>
      </c>
      <c r="U3595" s="416"/>
      <c r="V3595" s="666"/>
      <c r="W3595" s="565"/>
      <c r="X3595" s="28"/>
      <c r="Y3595" s="21" t="s">
        <v>212</v>
      </c>
      <c r="Z3595" s="21" t="s">
        <v>210</v>
      </c>
      <c r="AB3595" s="45" t="s">
        <v>213</v>
      </c>
      <c r="AC3595" s="45" t="s">
        <v>214</v>
      </c>
      <c r="AD3595" s="22"/>
    </row>
    <row r="3596" spans="1:30" s="7" customFormat="1" ht="15" customHeight="1" x14ac:dyDescent="0.15">
      <c r="A3596" s="29"/>
      <c r="B3596" s="623"/>
      <c r="C3596" s="628"/>
      <c r="D3596" s="631"/>
      <c r="E3596" s="509"/>
      <c r="F3596" s="515" t="e">
        <f>IF(#REF!="","",#REF!)</f>
        <v>#REF!</v>
      </c>
      <c r="G3596" s="516"/>
      <c r="H3596" s="439" t="e">
        <f>IF(#REF!="","",#REF!)</f>
        <v>#REF!</v>
      </c>
      <c r="I3596" s="440"/>
      <c r="J3596" s="440"/>
      <c r="K3596" s="440"/>
      <c r="L3596" s="441" t="e">
        <f>IF(#REF!="","",#REF!)</f>
        <v>#REF!</v>
      </c>
      <c r="M3596" s="442"/>
      <c r="N3596" s="442"/>
      <c r="O3596" s="443" t="e">
        <f>SUM($L3596:$N3598)</f>
        <v>#REF!</v>
      </c>
      <c r="P3596" s="444"/>
      <c r="Q3596" s="513"/>
      <c r="R3596" s="42" t="e">
        <f>IF(#REF!="","",#REF!)</f>
        <v>#REF!</v>
      </c>
      <c r="S3596" s="40" t="e">
        <f>IF(#REF!="","",#REF!)</f>
        <v>#REF!</v>
      </c>
      <c r="T3596" s="617" t="e">
        <f>SUM($S3596:$S3598)</f>
        <v>#REF!</v>
      </c>
      <c r="U3596" s="416"/>
      <c r="V3596" s="666"/>
      <c r="W3596" s="565"/>
      <c r="X3596" s="23" t="e">
        <f>IF(OR(Y3596=2,Z3596=2,AB3596=2,AC3596=2),"入力不備あり","")</f>
        <v>#REF!</v>
      </c>
      <c r="Y3596" s="41" t="e">
        <f>IF(AND(F3596="",H3596="",L3596=""),"",IF(AND(F3596&lt;&gt;"",F3596&gt;0,L3596&lt;&gt;"",L3596&gt;0,H3596="○"),"",2))</f>
        <v>#REF!</v>
      </c>
      <c r="Z3596" s="41" t="e">
        <f>IF(AND(R3596="",S3596=""),"",IF(AND(R3596&gt;0,R3596&lt;&gt;"",S3596&gt;0,S3596&lt;&gt;""),"",2))</f>
        <v>#REF!</v>
      </c>
      <c r="AA3596" s="30"/>
      <c r="AB3596" s="7" t="e">
        <f>IF(AND(O3596=0,#REF!=0),"",IF(O3596=#REF!,1,2))</f>
        <v>#REF!</v>
      </c>
      <c r="AC3596" s="7" t="e">
        <f>IF(AND(T3596=0,#REF!=0),"",IF(T3596=#REF!,1,2))</f>
        <v>#REF!</v>
      </c>
    </row>
    <row r="3597" spans="1:30" s="7" customFormat="1" ht="15" customHeight="1" x14ac:dyDescent="0.15">
      <c r="A3597" s="29"/>
      <c r="B3597" s="623"/>
      <c r="C3597" s="628"/>
      <c r="D3597" s="631"/>
      <c r="E3597" s="509"/>
      <c r="F3597" s="500" t="e">
        <f>IF(#REF!="","",#REF!)</f>
        <v>#REF!</v>
      </c>
      <c r="G3597" s="501"/>
      <c r="H3597" s="448" t="e">
        <f>IF(#REF!="","",#REF!)</f>
        <v>#REF!</v>
      </c>
      <c r="I3597" s="449"/>
      <c r="J3597" s="449"/>
      <c r="K3597" s="449"/>
      <c r="L3597" s="450" t="e">
        <f>IF(#REF!="","",#REF!)</f>
        <v>#REF!</v>
      </c>
      <c r="M3597" s="451"/>
      <c r="N3597" s="451"/>
      <c r="O3597" s="445"/>
      <c r="P3597" s="444"/>
      <c r="Q3597" s="513"/>
      <c r="R3597" s="42" t="e">
        <f>IF(#REF!="","",#REF!)</f>
        <v>#REF!</v>
      </c>
      <c r="S3597" s="40" t="e">
        <f>IF(#REF!="","",#REF!)</f>
        <v>#REF!</v>
      </c>
      <c r="T3597" s="618"/>
      <c r="U3597" s="416"/>
      <c r="V3597" s="666"/>
      <c r="W3597" s="565"/>
      <c r="X3597" s="23" t="e">
        <f>IF(OR(Y3597=2,Z3597=2),"入力不備あり","")</f>
        <v>#REF!</v>
      </c>
      <c r="Y3597" s="41" t="e">
        <f>IF(AND(F3597="",H3597="",L3597=""),"",IF(AND(F3597&lt;&gt;"",F3597&gt;0,L3597&lt;&gt;"",L3597&gt;0,H3597="○"),"",2))</f>
        <v>#REF!</v>
      </c>
      <c r="Z3597" s="41" t="e">
        <f t="shared" ref="Z3597:Z3598" si="630">IF(AND(R3597="",S3597=""),"",IF(AND(R3597&gt;0,R3597&lt;&gt;"",S3597&gt;0,S3597&lt;&gt;""),"",2))</f>
        <v>#REF!</v>
      </c>
      <c r="AA3597" s="30"/>
    </row>
    <row r="3598" spans="1:30" s="7" customFormat="1" ht="15" customHeight="1" thickBot="1" x14ac:dyDescent="0.2">
      <c r="A3598" s="29"/>
      <c r="B3598" s="623"/>
      <c r="C3598" s="628"/>
      <c r="D3598" s="631"/>
      <c r="E3598" s="615"/>
      <c r="F3598" s="620" t="e">
        <f>IF(#REF!="","",#REF!)</f>
        <v>#REF!</v>
      </c>
      <c r="G3598" s="621"/>
      <c r="H3598" s="640" t="e">
        <f>IF(#REF!="","",#REF!)</f>
        <v>#REF!</v>
      </c>
      <c r="I3598" s="641"/>
      <c r="J3598" s="641"/>
      <c r="K3598" s="641"/>
      <c r="L3598" s="642" t="e">
        <f>IF(#REF!="","",#REF!)</f>
        <v>#REF!</v>
      </c>
      <c r="M3598" s="643"/>
      <c r="N3598" s="643"/>
      <c r="O3598" s="663"/>
      <c r="P3598" s="664"/>
      <c r="Q3598" s="616"/>
      <c r="R3598" s="59" t="e">
        <f>IF(#REF!="","",#REF!)</f>
        <v>#REF!</v>
      </c>
      <c r="S3598" s="60" t="e">
        <f>IF(#REF!="","",#REF!)</f>
        <v>#REF!</v>
      </c>
      <c r="T3598" s="619"/>
      <c r="U3598" s="416"/>
      <c r="V3598" s="666"/>
      <c r="W3598" s="565"/>
      <c r="X3598" s="23" t="e">
        <f>IF(OR(Y3598=2,Z3598=2),"入力不備あり","")</f>
        <v>#REF!</v>
      </c>
      <c r="Y3598" s="41" t="e">
        <f>IF(AND(F3598="",H3598="",L3598=""),"",IF(AND(F3598&lt;&gt;"",F3598&gt;0,L3598&lt;&gt;"",L3598&gt;0,H3598="○"),"",2))</f>
        <v>#REF!</v>
      </c>
      <c r="Z3598" s="41" t="e">
        <f t="shared" si="630"/>
        <v>#REF!</v>
      </c>
      <c r="AA3598" s="30"/>
    </row>
    <row r="3599" spans="1:30" s="7" customFormat="1" ht="27.6" customHeight="1" x14ac:dyDescent="0.15">
      <c r="A3599" s="320"/>
      <c r="B3599" s="624"/>
      <c r="C3599" s="326" t="s">
        <v>215</v>
      </c>
      <c r="D3599" s="327"/>
      <c r="E3599" s="608" t="e">
        <f>IF(#REF!="","",#REF!)</f>
        <v>#REF!</v>
      </c>
      <c r="F3599" s="609"/>
      <c r="G3599" s="609"/>
      <c r="H3599" s="609"/>
      <c r="I3599" s="609"/>
      <c r="J3599" s="609"/>
      <c r="K3599" s="609"/>
      <c r="L3599" s="609"/>
      <c r="M3599" s="609"/>
      <c r="N3599" s="609"/>
      <c r="O3599" s="609"/>
      <c r="P3599" s="609"/>
      <c r="Q3599" s="609"/>
      <c r="R3599" s="609"/>
      <c r="S3599" s="609"/>
      <c r="T3599" s="609"/>
      <c r="U3599" s="609"/>
      <c r="V3599" s="609"/>
      <c r="W3599" s="610"/>
    </row>
    <row r="3600" spans="1:30" s="7" customFormat="1" ht="27.6" customHeight="1" thickBot="1" x14ac:dyDescent="0.2">
      <c r="A3600" s="320"/>
      <c r="B3600" s="624"/>
      <c r="C3600" s="326" t="s">
        <v>216</v>
      </c>
      <c r="D3600" s="327"/>
      <c r="E3600" s="608" t="e">
        <f>IF(#REF!="","",#REF!)</f>
        <v>#REF!</v>
      </c>
      <c r="F3600" s="609"/>
      <c r="G3600" s="609"/>
      <c r="H3600" s="609"/>
      <c r="I3600" s="609"/>
      <c r="J3600" s="609"/>
      <c r="K3600" s="609"/>
      <c r="L3600" s="609"/>
      <c r="M3600" s="609"/>
      <c r="N3600" s="609"/>
      <c r="O3600" s="609"/>
      <c r="P3600" s="609"/>
      <c r="Q3600" s="609"/>
      <c r="R3600" s="611"/>
      <c r="S3600" s="611"/>
      <c r="T3600" s="611"/>
      <c r="U3600" s="611"/>
      <c r="V3600" s="611"/>
      <c r="W3600" s="612"/>
    </row>
    <row r="3601" spans="1:33" s="7" customFormat="1" ht="18.600000000000001" customHeight="1" x14ac:dyDescent="0.15">
      <c r="A3601" s="320"/>
      <c r="B3601" s="624"/>
      <c r="C3601" s="332" t="s">
        <v>217</v>
      </c>
      <c r="D3601" s="333"/>
      <c r="E3601" s="333"/>
      <c r="F3601" s="334"/>
      <c r="G3601" s="377" t="s">
        <v>218</v>
      </c>
      <c r="H3601" s="378"/>
      <c r="I3601" s="378"/>
      <c r="J3601" s="378"/>
      <c r="K3601" s="378"/>
      <c r="L3601" s="378"/>
      <c r="M3601" s="378"/>
      <c r="N3601" s="378"/>
      <c r="O3601" s="378"/>
      <c r="P3601" s="378"/>
      <c r="Q3601" s="378"/>
      <c r="R3601" s="389" t="e">
        <f>IF(X3601&lt;&gt;"","","【入力内容確認欄】以下を確認し【作業用】事業計画書(間接)シートを修正願います。")</f>
        <v>#REF!</v>
      </c>
      <c r="S3601" s="632"/>
      <c r="T3601" s="632"/>
      <c r="U3601" s="632"/>
      <c r="V3601" s="632"/>
      <c r="W3601" s="633"/>
      <c r="X3601" s="68" t="e">
        <f>IF(AND(R3604="",R3605="",R3606="",R3607="",R3608="",R3609=""),"左の市区町村に係る入力が完了しました。今一度、記載内容をご確認ください。","")</f>
        <v>#REF!</v>
      </c>
    </row>
    <row r="3602" spans="1:33" s="7" customFormat="1" ht="9" customHeight="1" x14ac:dyDescent="0.15">
      <c r="A3602" s="320"/>
      <c r="B3602" s="624"/>
      <c r="C3602" s="335"/>
      <c r="D3602" s="336"/>
      <c r="E3602" s="336"/>
      <c r="F3602" s="337"/>
      <c r="G3602" s="379"/>
      <c r="H3602" s="380"/>
      <c r="I3602" s="380"/>
      <c r="J3602" s="380"/>
      <c r="K3602" s="380"/>
      <c r="L3602" s="380"/>
      <c r="M3602" s="380"/>
      <c r="N3602" s="380"/>
      <c r="O3602" s="380"/>
      <c r="P3602" s="380"/>
      <c r="Q3602" s="380"/>
      <c r="R3602" s="634"/>
      <c r="S3602" s="635"/>
      <c r="T3602" s="635"/>
      <c r="U3602" s="635"/>
      <c r="V3602" s="635"/>
      <c r="W3602" s="636"/>
    </row>
    <row r="3603" spans="1:33" s="7" customFormat="1" ht="9" customHeight="1" thickBot="1" x14ac:dyDescent="0.2">
      <c r="A3603" s="320"/>
      <c r="B3603" s="624"/>
      <c r="C3603" s="335"/>
      <c r="D3603" s="336"/>
      <c r="E3603" s="336"/>
      <c r="F3603" s="337"/>
      <c r="G3603" s="381"/>
      <c r="H3603" s="382"/>
      <c r="I3603" s="382"/>
      <c r="J3603" s="382"/>
      <c r="K3603" s="382"/>
      <c r="L3603" s="382"/>
      <c r="M3603" s="382"/>
      <c r="N3603" s="382"/>
      <c r="O3603" s="382"/>
      <c r="P3603" s="382"/>
      <c r="Q3603" s="382"/>
      <c r="R3603" s="637"/>
      <c r="S3603" s="638"/>
      <c r="T3603" s="638"/>
      <c r="U3603" s="638"/>
      <c r="V3603" s="638"/>
      <c r="W3603" s="639"/>
    </row>
    <row r="3604" spans="1:33" s="7" customFormat="1" ht="17.45" customHeight="1" x14ac:dyDescent="0.15">
      <c r="A3604" s="320"/>
      <c r="B3604" s="624"/>
      <c r="C3604" s="335"/>
      <c r="D3604" s="336"/>
      <c r="E3604" s="336"/>
      <c r="F3604" s="337"/>
      <c r="G3604" s="398" t="e">
        <f>IF(#REF!="","",#REF!)</f>
        <v>#REF!</v>
      </c>
      <c r="H3604" s="399"/>
      <c r="I3604" s="399"/>
      <c r="J3604" s="399"/>
      <c r="K3604" s="399"/>
      <c r="L3604" s="399"/>
      <c r="M3604" s="399"/>
      <c r="N3604" s="399"/>
      <c r="O3604" s="399"/>
      <c r="P3604" s="399"/>
      <c r="Q3604" s="399"/>
      <c r="R3604" s="646" t="e" cm="1">
        <f t="array" ref="R3604">IF(AND(X3573:X3598="",A3575:A3598=""),"","・報酬・期末勤勉手当・交通費・合計額・都道府県/国の補助金額のいずれかに不備あり。")</f>
        <v>#REF!</v>
      </c>
      <c r="S3604" s="647"/>
      <c r="T3604" s="647"/>
      <c r="U3604" s="647"/>
      <c r="V3604" s="647"/>
      <c r="W3604" s="648"/>
    </row>
    <row r="3605" spans="1:33" s="7" customFormat="1" ht="17.45" customHeight="1" x14ac:dyDescent="0.15">
      <c r="A3605" s="320"/>
      <c r="B3605" s="624"/>
      <c r="C3605" s="335"/>
      <c r="D3605" s="336"/>
      <c r="E3605" s="336"/>
      <c r="F3605" s="337"/>
      <c r="G3605" s="374" t="s">
        <v>219</v>
      </c>
      <c r="H3605" s="388"/>
      <c r="I3605" s="388"/>
      <c r="J3605" s="388"/>
      <c r="K3605" s="388"/>
      <c r="L3605" s="388"/>
      <c r="M3605" s="388"/>
      <c r="N3605" s="388"/>
      <c r="O3605" s="388"/>
      <c r="P3605" s="388"/>
      <c r="Q3605" s="388"/>
      <c r="R3605" s="367" t="str">
        <f>IF(A3571="市町村名×","・【C列】市区町村名：未入力または不備あり。","")</f>
        <v>・【C列】市区町村名：未入力または不備あり。</v>
      </c>
      <c r="S3605" s="644"/>
      <c r="T3605" s="644"/>
      <c r="U3605" s="644"/>
      <c r="V3605" s="644"/>
      <c r="W3605" s="645"/>
    </row>
    <row r="3606" spans="1:33" s="7" customFormat="1" ht="17.45" customHeight="1" x14ac:dyDescent="0.15">
      <c r="A3606" s="320"/>
      <c r="B3606" s="624"/>
      <c r="C3606" s="338"/>
      <c r="D3606" s="339"/>
      <c r="E3606" s="339"/>
      <c r="F3606" s="340"/>
      <c r="G3606" s="364" t="e">
        <f>IF(#REF!="","",#REF!)</f>
        <v>#REF!</v>
      </c>
      <c r="H3606" s="365"/>
      <c r="I3606" s="365"/>
      <c r="J3606" s="366"/>
      <c r="K3606" s="366"/>
      <c r="L3606" s="366"/>
      <c r="M3606" s="366"/>
      <c r="N3606" s="366"/>
      <c r="O3606" s="366"/>
      <c r="P3606" s="366"/>
      <c r="Q3606" s="366"/>
      <c r="R3606" s="367" t="e">
        <f>IF(OR(AF3575=2,NOT(AND(V3573&gt;0.3*U3573,V3573&lt;0.4*U3573,V3573&gt;=W3573))),"・【V列】都道府県補助額：未入力または不備あり。","")</f>
        <v>#REF!</v>
      </c>
      <c r="S3606" s="644"/>
      <c r="T3606" s="644"/>
      <c r="U3606" s="644"/>
      <c r="V3606" s="644"/>
      <c r="W3606" s="645"/>
    </row>
    <row r="3607" spans="1:33" s="7" customFormat="1" ht="17.45" customHeight="1" x14ac:dyDescent="0.15">
      <c r="A3607" s="320"/>
      <c r="B3607" s="624"/>
      <c r="C3607" s="348" t="s">
        <v>241</v>
      </c>
      <c r="D3607" s="349"/>
      <c r="E3607" s="349"/>
      <c r="F3607" s="350"/>
      <c r="G3607" s="372" t="s">
        <v>221</v>
      </c>
      <c r="H3607" s="373"/>
      <c r="I3607" s="373"/>
      <c r="J3607" s="372" t="s">
        <v>222</v>
      </c>
      <c r="K3607" s="373"/>
      <c r="L3607" s="373"/>
      <c r="M3607" s="373"/>
      <c r="N3607" s="374" t="s">
        <v>223</v>
      </c>
      <c r="O3607" s="366"/>
      <c r="P3607" s="366"/>
      <c r="Q3607" s="366"/>
      <c r="R3607" s="341" t="e">
        <f>IF(AND(W3573&lt;=U3573/3,MOD(W3573,1000)=0,NOT(W3573=0),AG3575=1),"","・【W列】国庫補助希望額に不備あり。")</f>
        <v>#REF!</v>
      </c>
      <c r="S3607" s="649"/>
      <c r="T3607" s="649"/>
      <c r="U3607" s="649"/>
      <c r="V3607" s="649"/>
      <c r="W3607" s="650"/>
    </row>
    <row r="3608" spans="1:33" s="7" customFormat="1" ht="17.45" customHeight="1" x14ac:dyDescent="0.15">
      <c r="A3608" s="320"/>
      <c r="B3608" s="624"/>
      <c r="C3608" s="370"/>
      <c r="D3608" s="371"/>
      <c r="E3608" s="371"/>
      <c r="F3608" s="371"/>
      <c r="G3608" s="364" t="e">
        <f>IF(#REF!="","",#REF!)</f>
        <v>#REF!</v>
      </c>
      <c r="H3608" s="375"/>
      <c r="I3608" s="376"/>
      <c r="J3608" s="364" t="e">
        <f>IF(#REF!="","",#REF!)</f>
        <v>#REF!</v>
      </c>
      <c r="K3608" s="375"/>
      <c r="L3608" s="375"/>
      <c r="M3608" s="376"/>
      <c r="N3608" s="364" t="e">
        <f>IF(#REF!="","",#REF!)</f>
        <v>#REF!</v>
      </c>
      <c r="O3608" s="375"/>
      <c r="P3608" s="375"/>
      <c r="Q3608" s="375"/>
      <c r="R3608" s="651" t="e">
        <f>IF(AND(SUM(F3596:G3598)&lt;=D3573,SUM(R3596:R3598)&lt;=D3573),"","・報酬の「配置人数」には年間を通じた配置予定人数を記載してください。(※１)及び記入例参照")</f>
        <v>#REF!</v>
      </c>
      <c r="S3608" s="652"/>
      <c r="T3608" s="652"/>
      <c r="U3608" s="652"/>
      <c r="V3608" s="652"/>
      <c r="W3608" s="653"/>
      <c r="X3608" s="31" t="str">
        <f>IF(AND(O3608="○",T3608="○"),"①か②の",IF(AND(O3608="―",T3608="―"),"エラー",""))</f>
        <v/>
      </c>
    </row>
    <row r="3609" spans="1:33" s="7" customFormat="1" ht="17.45" customHeight="1" x14ac:dyDescent="0.15">
      <c r="A3609" s="320"/>
      <c r="B3609" s="624"/>
      <c r="C3609" s="348" t="s">
        <v>224</v>
      </c>
      <c r="D3609" s="349"/>
      <c r="E3609" s="349"/>
      <c r="F3609" s="350"/>
      <c r="G3609" s="354" t="s">
        <v>225</v>
      </c>
      <c r="H3609" s="354"/>
      <c r="I3609" s="354"/>
      <c r="J3609" s="355" t="s">
        <v>242</v>
      </c>
      <c r="K3609" s="356"/>
      <c r="L3609" s="356"/>
      <c r="M3609" s="356"/>
      <c r="N3609" s="356"/>
      <c r="O3609" s="356"/>
      <c r="P3609" s="356"/>
      <c r="Q3609" s="356"/>
      <c r="R3609" s="651" t="e">
        <f>IF(AND(OR(COUNTIF(J3610,"①*"),COUNTIF(J3610,"②*")),AND(E3599&lt;&gt;"",E3600&lt;&gt;"",G3604="○",G3606="○",G3608="○",J3608="○",N3608="○",G3610="○")),"","・【成果目標】・【成果指標】・【部活動指導員について】・【支給要件の確認】・【部活動指導員の指導状況】・【地域連携・地域移行に資する取組】のいずれかに未入力箇所あり。")</f>
        <v>#REF!</v>
      </c>
      <c r="S3609" s="546"/>
      <c r="T3609" s="546"/>
      <c r="U3609" s="546"/>
      <c r="V3609" s="546"/>
      <c r="W3609" s="547"/>
    </row>
    <row r="3610" spans="1:33" s="7" customFormat="1" ht="26.45" customHeight="1" thickBot="1" x14ac:dyDescent="0.2">
      <c r="A3610" s="320"/>
      <c r="B3610" s="625"/>
      <c r="C3610" s="351"/>
      <c r="D3610" s="352"/>
      <c r="E3610" s="352"/>
      <c r="F3610" s="353"/>
      <c r="G3610" s="363" t="e">
        <f>IF(#REF!="","",#REF!)</f>
        <v>#REF!</v>
      </c>
      <c r="H3610" s="363"/>
      <c r="I3610" s="363"/>
      <c r="J3610" s="657" t="e">
        <f>IF(#REF!="","",#REF!)</f>
        <v>#REF!</v>
      </c>
      <c r="K3610" s="658"/>
      <c r="L3610" s="658"/>
      <c r="M3610" s="658"/>
      <c r="N3610" s="658"/>
      <c r="O3610" s="658"/>
      <c r="P3610" s="658"/>
      <c r="Q3610" s="658"/>
      <c r="R3610" s="654"/>
      <c r="S3610" s="655"/>
      <c r="T3610" s="655"/>
      <c r="U3610" s="655"/>
      <c r="V3610" s="655"/>
      <c r="W3610" s="656"/>
      <c r="X3610" s="31" t="str">
        <f>IF(AND(O3610="○",T3610="○"),"①か②の",IF(AND(O3610="―",T3610="―"),"エラー",""))</f>
        <v/>
      </c>
    </row>
    <row r="3611" spans="1:33" s="7" customFormat="1" ht="26.45" customHeight="1" x14ac:dyDescent="0.15">
      <c r="A3611" s="24" t="str">
        <f>IF(OR(COUNTIF(C3613,"*区"),COUNTIF(C3613,"*市"),COUNTIF(C3613,"*町"),COUNTIF(C3613,"*村"),COUNTIF(C3613,"*組合")),"○","市町村名×")</f>
        <v>市町村名×</v>
      </c>
      <c r="B3611" s="490" t="s">
        <v>106</v>
      </c>
      <c r="C3611" s="659" t="s">
        <v>236</v>
      </c>
      <c r="D3611" s="661" t="s">
        <v>237</v>
      </c>
      <c r="E3611" s="409" t="s">
        <v>191</v>
      </c>
      <c r="F3611" s="410"/>
      <c r="G3611" s="410"/>
      <c r="H3611" s="410"/>
      <c r="I3611" s="410"/>
      <c r="J3611" s="410"/>
      <c r="K3611" s="410"/>
      <c r="L3611" s="410"/>
      <c r="M3611" s="410"/>
      <c r="N3611" s="410"/>
      <c r="O3611" s="410"/>
      <c r="P3611" s="410"/>
      <c r="Q3611" s="410"/>
      <c r="R3611" s="410"/>
      <c r="S3611" s="410"/>
      <c r="T3611" s="410"/>
      <c r="U3611" s="492" t="s">
        <v>192</v>
      </c>
      <c r="V3611" s="492" t="s">
        <v>238</v>
      </c>
      <c r="W3611" s="517" t="s">
        <v>193</v>
      </c>
      <c r="X3611" s="25" t="e">
        <f>IF(OR(AF3615=2,NOT(AND(V3613&gt;0.3*U3613,V3613&lt;0.4*U3613,V3613&gt;=W3613))),"※３参照：【Ｕ列】都道府県補助額を確認してください","")</f>
        <v>#REF!</v>
      </c>
      <c r="Y3611" s="26"/>
    </row>
    <row r="3612" spans="1:33" s="7" customFormat="1" ht="21.6" customHeight="1" thickBot="1" x14ac:dyDescent="0.2">
      <c r="A3612" s="24" t="str">
        <f>IF(B3613="都道府県確認欄","No.不備","")</f>
        <v/>
      </c>
      <c r="B3612" s="491"/>
      <c r="C3612" s="660"/>
      <c r="D3612" s="662"/>
      <c r="E3612" s="411"/>
      <c r="F3612" s="412"/>
      <c r="G3612" s="412"/>
      <c r="H3612" s="412"/>
      <c r="I3612" s="412"/>
      <c r="J3612" s="412"/>
      <c r="K3612" s="412"/>
      <c r="L3612" s="412"/>
      <c r="M3612" s="412"/>
      <c r="N3612" s="412"/>
      <c r="O3612" s="412"/>
      <c r="P3612" s="412"/>
      <c r="Q3612" s="412"/>
      <c r="R3612" s="412"/>
      <c r="S3612" s="412"/>
      <c r="T3612" s="412"/>
      <c r="U3612" s="493"/>
      <c r="V3612" s="493"/>
      <c r="W3612" s="518"/>
      <c r="X3612" s="25" t="e">
        <f>IF(AND(W3613&lt;=U3613/3,MOD(W3613,1000)=0,NOT(W3613=0),AG3615=1),"","※３参照：【Ｖ列】国庫補助希望額を確認してください。")</f>
        <v>#REF!</v>
      </c>
      <c r="Y3612" s="26"/>
    </row>
    <row r="3613" spans="1:33" s="7" customFormat="1" ht="24" customHeight="1" x14ac:dyDescent="0.15">
      <c r="A3613" s="14"/>
      <c r="B3613" s="622" t="str">
        <f>IFERROR(IF(OR(COUNTIF(C3613,"*区"),COUNTIF(C3613,"*市"),COUNTIF(C3613,"*町"),COUNTIF(C3613,"*村"),COUNTIF(C3613,"*組合")),B3573+1,"－"),"都道府県確認欄")</f>
        <v>－</v>
      </c>
      <c r="C3613" s="626" t="e">
        <f>#REF!</f>
        <v>#REF!</v>
      </c>
      <c r="D3613" s="629" t="e">
        <f>SUM($F3615:$F3634)</f>
        <v>#REF!</v>
      </c>
      <c r="E3613" s="523" t="s">
        <v>194</v>
      </c>
      <c r="F3613" s="524" t="s">
        <v>195</v>
      </c>
      <c r="G3613" s="526" t="s">
        <v>196</v>
      </c>
      <c r="H3613" s="528" t="s">
        <v>197</v>
      </c>
      <c r="I3613" s="423" t="s">
        <v>198</v>
      </c>
      <c r="J3613" s="424"/>
      <c r="K3613" s="425"/>
      <c r="L3613" s="429" t="s">
        <v>100</v>
      </c>
      <c r="M3613" s="430"/>
      <c r="N3613" s="430"/>
      <c r="O3613" s="430"/>
      <c r="P3613" s="430"/>
      <c r="Q3613" s="430"/>
      <c r="R3613" s="430"/>
      <c r="S3613" s="431"/>
      <c r="T3613" s="413" t="s">
        <v>199</v>
      </c>
      <c r="U3613" s="415" t="e">
        <f>SUM($T3615,$O3636,$T3636)</f>
        <v>#REF!</v>
      </c>
      <c r="V3613" s="665" t="e">
        <f>#REF!</f>
        <v>#REF!</v>
      </c>
      <c r="W3613" s="667" t="e">
        <f>#REF!</f>
        <v>#REF!</v>
      </c>
      <c r="X3613" s="23" t="e">
        <f>IF(AND(AD3615=1,AE3615=1,AF3615=1,AG3615=1),"","入力不備あり")</f>
        <v>#REF!</v>
      </c>
      <c r="Y3613" s="26"/>
    </row>
    <row r="3614" spans="1:33" s="7" customFormat="1" ht="12.6" customHeight="1" thickBot="1" x14ac:dyDescent="0.2">
      <c r="A3614" s="14"/>
      <c r="B3614" s="623"/>
      <c r="C3614" s="627"/>
      <c r="D3614" s="630"/>
      <c r="E3614" s="523"/>
      <c r="F3614" s="525"/>
      <c r="G3614" s="527"/>
      <c r="H3614" s="529"/>
      <c r="I3614" s="426"/>
      <c r="J3614" s="427"/>
      <c r="K3614" s="428"/>
      <c r="L3614" s="432"/>
      <c r="M3614" s="432"/>
      <c r="N3614" s="432"/>
      <c r="O3614" s="432"/>
      <c r="P3614" s="432"/>
      <c r="Q3614" s="432"/>
      <c r="R3614" s="432"/>
      <c r="S3614" s="433"/>
      <c r="T3614" s="414"/>
      <c r="U3614" s="416"/>
      <c r="V3614" s="666"/>
      <c r="W3614" s="565"/>
      <c r="X3614" s="26"/>
      <c r="Y3614" s="7" t="s">
        <v>180</v>
      </c>
      <c r="Z3614" s="7" t="s">
        <v>200</v>
      </c>
      <c r="AA3614" s="7" t="s">
        <v>201</v>
      </c>
      <c r="AB3614" s="7" t="s">
        <v>202</v>
      </c>
      <c r="AD3614" s="7" t="s">
        <v>203</v>
      </c>
      <c r="AE3614" s="7" t="s">
        <v>107</v>
      </c>
      <c r="AF3614" s="7" t="s">
        <v>239</v>
      </c>
      <c r="AG3614" s="7" t="s">
        <v>204</v>
      </c>
    </row>
    <row r="3615" spans="1:33" s="7" customFormat="1" ht="17.45" customHeight="1" x14ac:dyDescent="0.15">
      <c r="A3615" s="27" t="e">
        <f>IF(AND(F3615&lt;&gt;"",G3615&lt;&gt;"",H3615&lt;&gt;"",I3615&lt;&gt;""),"","入力不備あり")</f>
        <v>#REF!</v>
      </c>
      <c r="B3615" s="623"/>
      <c r="C3615" s="628"/>
      <c r="D3615" s="631"/>
      <c r="E3615" s="523"/>
      <c r="F3615" s="47" t="e">
        <f>IF(#REF!="","",#REF!)</f>
        <v>#REF!</v>
      </c>
      <c r="G3615" s="49" t="e">
        <f>IF(#REF!="","",#REF!)</f>
        <v>#REF!</v>
      </c>
      <c r="H3615" s="54" t="e">
        <f>IF(#REF!="","",#REF!)</f>
        <v>#REF!</v>
      </c>
      <c r="I3615" s="385" t="str">
        <f>IFERROR(INT(G3615*H3615),"")</f>
        <v/>
      </c>
      <c r="J3615" s="386"/>
      <c r="K3615" s="387"/>
      <c r="L3615" s="613" t="e">
        <f>IF(#REF!="","",#REF!)</f>
        <v>#REF!</v>
      </c>
      <c r="M3615" s="613"/>
      <c r="N3615" s="613"/>
      <c r="O3615" s="613"/>
      <c r="P3615" s="613"/>
      <c r="Q3615" s="613"/>
      <c r="R3615" s="613"/>
      <c r="S3615" s="614"/>
      <c r="T3615" s="567">
        <f>SUM($I3615:$K3634)</f>
        <v>0</v>
      </c>
      <c r="U3615" s="416"/>
      <c r="V3615" s="666"/>
      <c r="W3615" s="565"/>
      <c r="X3615" s="23" t="e">
        <f>IF(AND(Y3615=1,Z3615=1,AA3615=1,AB3615=1,AD3615=1,AE3615=1,AF3615=1,AG3615=1),"","入力不備あり")</f>
        <v>#REF!</v>
      </c>
      <c r="Y3615" s="7">
        <f>IFERROR(IF(F3615="",2,IF(AND(F3615&gt;=1,(MOD(F3615,1)=0)),1,IF(AND(F3615=0,L3615&lt;&gt;""),1,2))),2)</f>
        <v>2</v>
      </c>
      <c r="Z3615" s="7" t="e">
        <f>IF(G3615="",2,IF(G3615&lt;=1600,1,2))</f>
        <v>#REF!</v>
      </c>
      <c r="AA3615" s="7" t="e">
        <f>IF(H3615="",2,IF(H3615&gt;=0,1,2))</f>
        <v>#REF!</v>
      </c>
      <c r="AB3615" s="7" t="e">
        <f>IF(I3615=#REF!,1,2)</f>
        <v>#REF!</v>
      </c>
      <c r="AD3615" s="7" t="e">
        <f>IF(T3615=#REF!,1,2)</f>
        <v>#REF!</v>
      </c>
      <c r="AE3615" s="7" t="e">
        <f>IF(U3613=#REF!,1,2)</f>
        <v>#REF!</v>
      </c>
      <c r="AF3615" s="7" t="e">
        <f>IF(V3613=0,2,IF(#REF!="",2,IF(V3613=#REF!,1,2)))</f>
        <v>#REF!</v>
      </c>
      <c r="AG3615" s="7" t="e">
        <f>IF(W3613=0,2,IF(W3613=#REF!,1,2))</f>
        <v>#REF!</v>
      </c>
    </row>
    <row r="3616" spans="1:33" s="7" customFormat="1" ht="17.45" customHeight="1" x14ac:dyDescent="0.15">
      <c r="A3616" s="27" t="e">
        <f>IF(AND(F3616="",G3616="",H3616="",I3616="",L3616=""),"",IF(AND(F3616&lt;&gt;"",G3616&lt;&gt;"",H3616&lt;&gt;"",I3616&lt;&gt;""),"","入力不備あり"))</f>
        <v>#REF!</v>
      </c>
      <c r="B3616" s="623"/>
      <c r="C3616" s="628"/>
      <c r="D3616" s="631"/>
      <c r="E3616" s="523"/>
      <c r="F3616" s="47" t="e">
        <f>IF(#REF!="","",#REF!)</f>
        <v>#REF!</v>
      </c>
      <c r="G3616" s="49" t="e">
        <f>IF(#REF!="","",#REF!)</f>
        <v>#REF!</v>
      </c>
      <c r="H3616" s="54" t="e">
        <f>IF(#REF!="","",#REF!)</f>
        <v>#REF!</v>
      </c>
      <c r="I3616" s="385" t="str">
        <f>IFERROR(INT(G3616*H3616),"")</f>
        <v/>
      </c>
      <c r="J3616" s="386"/>
      <c r="K3616" s="387"/>
      <c r="L3616" s="613" t="e">
        <f>IF(#REF!="","",#REF!)</f>
        <v>#REF!</v>
      </c>
      <c r="M3616" s="613"/>
      <c r="N3616" s="613"/>
      <c r="O3616" s="613"/>
      <c r="P3616" s="613"/>
      <c r="Q3616" s="613"/>
      <c r="R3616" s="613"/>
      <c r="S3616" s="614"/>
      <c r="T3616" s="567"/>
      <c r="U3616" s="416"/>
      <c r="V3616" s="666"/>
      <c r="W3616" s="565"/>
      <c r="X3616" s="23" t="e">
        <f>IF(AND(Y3616=3,Z3616=3,AA3616=3),"",IF(AND(Y3616=1,Z3616=1,AA3616=1,AB3616=1),"","入力不備あり"))</f>
        <v>#REF!</v>
      </c>
      <c r="Y3616" s="7">
        <f>IFERROR(IF(F3616="",3,IF(AND(F3616&gt;=1,(MOD(F3616,1)=0)),1,IF(AND(F3616=0,L3616&lt;&gt;""),1,2))),2)</f>
        <v>2</v>
      </c>
      <c r="Z3616" s="7" t="e">
        <f>IF(G3616="",3,IF(G3616&lt;=1600,1,2))</f>
        <v>#REF!</v>
      </c>
      <c r="AA3616" s="7" t="e">
        <f>IF(H3616="",3,IF(H3616&gt;=0,1,2))</f>
        <v>#REF!</v>
      </c>
      <c r="AB3616" s="7" t="e">
        <f>IF(I3616=#REF!,1,2)</f>
        <v>#REF!</v>
      </c>
    </row>
    <row r="3617" spans="1:28" s="7" customFormat="1" ht="17.45" customHeight="1" x14ac:dyDescent="0.15">
      <c r="A3617" s="27" t="e">
        <f>IF(AND(F3617="",G3617="",H3617="",I3617="",L3617=""),"",IF(AND(F3617&lt;&gt;"",G3617&lt;&gt;"",H3617&lt;&gt;"",I3617&lt;&gt;""),"","入力不備あり"))</f>
        <v>#REF!</v>
      </c>
      <c r="B3617" s="623"/>
      <c r="C3617" s="628"/>
      <c r="D3617" s="631"/>
      <c r="E3617" s="523"/>
      <c r="F3617" s="47" t="e">
        <f>IF(#REF!="","",#REF!)</f>
        <v>#REF!</v>
      </c>
      <c r="G3617" s="49" t="e">
        <f>IF(#REF!="","",#REF!)</f>
        <v>#REF!</v>
      </c>
      <c r="H3617" s="54" t="e">
        <f>IF(#REF!="","",#REF!)</f>
        <v>#REF!</v>
      </c>
      <c r="I3617" s="385" t="str">
        <f t="shared" ref="I3617:I3634" si="631">IFERROR(INT(G3617*H3617),"")</f>
        <v/>
      </c>
      <c r="J3617" s="386"/>
      <c r="K3617" s="387"/>
      <c r="L3617" s="613" t="e">
        <f>IF(#REF!="","",#REF!)</f>
        <v>#REF!</v>
      </c>
      <c r="M3617" s="613"/>
      <c r="N3617" s="613"/>
      <c r="O3617" s="613"/>
      <c r="P3617" s="613"/>
      <c r="Q3617" s="613"/>
      <c r="R3617" s="613"/>
      <c r="S3617" s="614"/>
      <c r="T3617" s="567"/>
      <c r="U3617" s="416"/>
      <c r="V3617" s="666"/>
      <c r="W3617" s="565"/>
      <c r="X3617" s="23" t="e">
        <f t="shared" ref="X3617:X3634" si="632">IF(AND(Y3617=3,Z3617=3,AA3617=3),"",IF(AND(Y3617=1,Z3617=1,AA3617=1,AB3617=1),"","入力不備あり"))</f>
        <v>#REF!</v>
      </c>
      <c r="Y3617" s="7">
        <f t="shared" ref="Y3617:Y3634" si="633">IFERROR(IF(F3617="",3,IF(AND(F3617&gt;=1,(MOD(F3617,1)=0)),1,IF(AND(F3617=0,L3617&lt;&gt;""),1,2))),2)</f>
        <v>2</v>
      </c>
      <c r="Z3617" s="7" t="e">
        <f t="shared" ref="Z3617:Z3634" si="634">IF(G3617="",3,IF(G3617&lt;=1600,1,2))</f>
        <v>#REF!</v>
      </c>
      <c r="AA3617" s="7" t="e">
        <f t="shared" ref="AA3617:AA3634" si="635">IF(H3617="",3,IF(H3617&gt;=0,1,2))</f>
        <v>#REF!</v>
      </c>
      <c r="AB3617" s="7" t="e">
        <f>IF(I3617=#REF!,1,2)</f>
        <v>#REF!</v>
      </c>
    </row>
    <row r="3618" spans="1:28" s="7" customFormat="1" ht="17.45" customHeight="1" x14ac:dyDescent="0.15">
      <c r="A3618" s="27" t="e">
        <f t="shared" ref="A3618:A3634" si="636">IF(AND(F3618="",G3618="",H3618="",I3618="",L3618=""),"",IF(AND(F3618&lt;&gt;"",G3618&lt;&gt;"",H3618&lt;&gt;"",I3618&lt;&gt;""),"","入力不備あり"))</f>
        <v>#REF!</v>
      </c>
      <c r="B3618" s="623"/>
      <c r="C3618" s="628"/>
      <c r="D3618" s="631"/>
      <c r="E3618" s="523"/>
      <c r="F3618" s="47" t="e">
        <f>IF(#REF!="","",#REF!)</f>
        <v>#REF!</v>
      </c>
      <c r="G3618" s="49" t="e">
        <f>IF(#REF!="","",#REF!)</f>
        <v>#REF!</v>
      </c>
      <c r="H3618" s="54" t="e">
        <f>IF(#REF!="","",#REF!)</f>
        <v>#REF!</v>
      </c>
      <c r="I3618" s="385" t="str">
        <f t="shared" si="631"/>
        <v/>
      </c>
      <c r="J3618" s="386"/>
      <c r="K3618" s="387"/>
      <c r="L3618" s="613" t="e">
        <f>IF(#REF!="","",#REF!)</f>
        <v>#REF!</v>
      </c>
      <c r="M3618" s="613"/>
      <c r="N3618" s="613"/>
      <c r="O3618" s="613"/>
      <c r="P3618" s="613"/>
      <c r="Q3618" s="613"/>
      <c r="R3618" s="613"/>
      <c r="S3618" s="614"/>
      <c r="T3618" s="567"/>
      <c r="U3618" s="416"/>
      <c r="V3618" s="666"/>
      <c r="W3618" s="565"/>
      <c r="X3618" s="23" t="e">
        <f t="shared" si="632"/>
        <v>#REF!</v>
      </c>
      <c r="Y3618" s="7">
        <f t="shared" si="633"/>
        <v>2</v>
      </c>
      <c r="Z3618" s="7" t="e">
        <f t="shared" si="634"/>
        <v>#REF!</v>
      </c>
      <c r="AA3618" s="7" t="e">
        <f t="shared" si="635"/>
        <v>#REF!</v>
      </c>
      <c r="AB3618" s="7" t="e">
        <f>IF(I3618=#REF!,1,2)</f>
        <v>#REF!</v>
      </c>
    </row>
    <row r="3619" spans="1:28" s="7" customFormat="1" ht="17.45" customHeight="1" x14ac:dyDescent="0.15">
      <c r="A3619" s="27" t="e">
        <f t="shared" si="636"/>
        <v>#REF!</v>
      </c>
      <c r="B3619" s="623"/>
      <c r="C3619" s="628"/>
      <c r="D3619" s="631"/>
      <c r="E3619" s="523"/>
      <c r="F3619" s="47" t="e">
        <f>IF(#REF!="","",#REF!)</f>
        <v>#REF!</v>
      </c>
      <c r="G3619" s="49" t="e">
        <f>IF(#REF!="","",#REF!)</f>
        <v>#REF!</v>
      </c>
      <c r="H3619" s="54" t="e">
        <f>IF(#REF!="","",#REF!)</f>
        <v>#REF!</v>
      </c>
      <c r="I3619" s="385" t="str">
        <f t="shared" si="631"/>
        <v/>
      </c>
      <c r="J3619" s="386"/>
      <c r="K3619" s="387"/>
      <c r="L3619" s="613" t="e">
        <f>IF(#REF!="","",#REF!)</f>
        <v>#REF!</v>
      </c>
      <c r="M3619" s="613"/>
      <c r="N3619" s="613"/>
      <c r="O3619" s="613"/>
      <c r="P3619" s="613"/>
      <c r="Q3619" s="613"/>
      <c r="R3619" s="613"/>
      <c r="S3619" s="614"/>
      <c r="T3619" s="567"/>
      <c r="U3619" s="416"/>
      <c r="V3619" s="666"/>
      <c r="W3619" s="565"/>
      <c r="X3619" s="23" t="e">
        <f t="shared" si="632"/>
        <v>#REF!</v>
      </c>
      <c r="Y3619" s="7">
        <f t="shared" si="633"/>
        <v>2</v>
      </c>
      <c r="Z3619" s="7" t="e">
        <f t="shared" si="634"/>
        <v>#REF!</v>
      </c>
      <c r="AA3619" s="7" t="e">
        <f t="shared" si="635"/>
        <v>#REF!</v>
      </c>
      <c r="AB3619" s="7" t="e">
        <f>IF(I3619=#REF!,1,2)</f>
        <v>#REF!</v>
      </c>
    </row>
    <row r="3620" spans="1:28" s="7" customFormat="1" ht="17.45" customHeight="1" x14ac:dyDescent="0.15">
      <c r="A3620" s="27" t="e">
        <f t="shared" si="636"/>
        <v>#REF!</v>
      </c>
      <c r="B3620" s="623"/>
      <c r="C3620" s="628"/>
      <c r="D3620" s="631"/>
      <c r="E3620" s="523"/>
      <c r="F3620" s="47" t="e">
        <f>IF(#REF!="","",#REF!)</f>
        <v>#REF!</v>
      </c>
      <c r="G3620" s="49" t="e">
        <f>IF(#REF!="","",#REF!)</f>
        <v>#REF!</v>
      </c>
      <c r="H3620" s="54" t="e">
        <f>IF(#REF!="","",#REF!)</f>
        <v>#REF!</v>
      </c>
      <c r="I3620" s="385" t="str">
        <f t="shared" si="631"/>
        <v/>
      </c>
      <c r="J3620" s="386"/>
      <c r="K3620" s="387"/>
      <c r="L3620" s="613" t="e">
        <f>IF(#REF!="","",#REF!)</f>
        <v>#REF!</v>
      </c>
      <c r="M3620" s="613"/>
      <c r="N3620" s="613"/>
      <c r="O3620" s="613"/>
      <c r="P3620" s="613"/>
      <c r="Q3620" s="613"/>
      <c r="R3620" s="613"/>
      <c r="S3620" s="614"/>
      <c r="T3620" s="567"/>
      <c r="U3620" s="416"/>
      <c r="V3620" s="666"/>
      <c r="W3620" s="565"/>
      <c r="X3620" s="23" t="e">
        <f t="shared" si="632"/>
        <v>#REF!</v>
      </c>
      <c r="Y3620" s="7">
        <f t="shared" si="633"/>
        <v>2</v>
      </c>
      <c r="Z3620" s="7" t="e">
        <f t="shared" si="634"/>
        <v>#REF!</v>
      </c>
      <c r="AA3620" s="7" t="e">
        <f t="shared" si="635"/>
        <v>#REF!</v>
      </c>
      <c r="AB3620" s="7" t="e">
        <f>IF(I3620=#REF!,1,2)</f>
        <v>#REF!</v>
      </c>
    </row>
    <row r="3621" spans="1:28" s="7" customFormat="1" ht="17.45" customHeight="1" x14ac:dyDescent="0.15">
      <c r="A3621" s="27" t="e">
        <f t="shared" si="636"/>
        <v>#REF!</v>
      </c>
      <c r="B3621" s="623"/>
      <c r="C3621" s="628"/>
      <c r="D3621" s="631"/>
      <c r="E3621" s="523"/>
      <c r="F3621" s="47" t="e">
        <f>IF(#REF!="","",#REF!)</f>
        <v>#REF!</v>
      </c>
      <c r="G3621" s="49" t="e">
        <f>IF(#REF!="","",#REF!)</f>
        <v>#REF!</v>
      </c>
      <c r="H3621" s="54" t="e">
        <f>IF(#REF!="","",#REF!)</f>
        <v>#REF!</v>
      </c>
      <c r="I3621" s="385" t="str">
        <f t="shared" si="631"/>
        <v/>
      </c>
      <c r="J3621" s="386"/>
      <c r="K3621" s="387"/>
      <c r="L3621" s="613" t="e">
        <f>IF(#REF!="","",#REF!)</f>
        <v>#REF!</v>
      </c>
      <c r="M3621" s="613"/>
      <c r="N3621" s="613"/>
      <c r="O3621" s="613"/>
      <c r="P3621" s="613"/>
      <c r="Q3621" s="613"/>
      <c r="R3621" s="613"/>
      <c r="S3621" s="614"/>
      <c r="T3621" s="567"/>
      <c r="U3621" s="416"/>
      <c r="V3621" s="666"/>
      <c r="W3621" s="565"/>
      <c r="X3621" s="23" t="e">
        <f t="shared" si="632"/>
        <v>#REF!</v>
      </c>
      <c r="Y3621" s="7">
        <f t="shared" si="633"/>
        <v>2</v>
      </c>
      <c r="Z3621" s="7" t="e">
        <f t="shared" si="634"/>
        <v>#REF!</v>
      </c>
      <c r="AA3621" s="7" t="e">
        <f t="shared" si="635"/>
        <v>#REF!</v>
      </c>
      <c r="AB3621" s="7" t="e">
        <f>IF(I3621=#REF!,1,2)</f>
        <v>#REF!</v>
      </c>
    </row>
    <row r="3622" spans="1:28" s="7" customFormat="1" ht="17.45" customHeight="1" x14ac:dyDescent="0.15">
      <c r="A3622" s="27" t="e">
        <f t="shared" si="636"/>
        <v>#REF!</v>
      </c>
      <c r="B3622" s="623"/>
      <c r="C3622" s="628"/>
      <c r="D3622" s="631"/>
      <c r="E3622" s="523"/>
      <c r="F3622" s="47" t="e">
        <f>IF(#REF!="","",#REF!)</f>
        <v>#REF!</v>
      </c>
      <c r="G3622" s="49" t="e">
        <f>IF(#REF!="","",#REF!)</f>
        <v>#REF!</v>
      </c>
      <c r="H3622" s="54" t="e">
        <f>IF(#REF!="","",#REF!)</f>
        <v>#REF!</v>
      </c>
      <c r="I3622" s="385" t="str">
        <f t="shared" si="631"/>
        <v/>
      </c>
      <c r="J3622" s="386"/>
      <c r="K3622" s="387"/>
      <c r="L3622" s="613" t="e">
        <f>IF(#REF!="","",#REF!)</f>
        <v>#REF!</v>
      </c>
      <c r="M3622" s="613"/>
      <c r="N3622" s="613"/>
      <c r="O3622" s="613"/>
      <c r="P3622" s="613"/>
      <c r="Q3622" s="613"/>
      <c r="R3622" s="613"/>
      <c r="S3622" s="614"/>
      <c r="T3622" s="567"/>
      <c r="U3622" s="416"/>
      <c r="V3622" s="666"/>
      <c r="W3622" s="565"/>
      <c r="X3622" s="23" t="e">
        <f t="shared" si="632"/>
        <v>#REF!</v>
      </c>
      <c r="Y3622" s="7">
        <f t="shared" si="633"/>
        <v>2</v>
      </c>
      <c r="Z3622" s="7" t="e">
        <f t="shared" si="634"/>
        <v>#REF!</v>
      </c>
      <c r="AA3622" s="7" t="e">
        <f t="shared" si="635"/>
        <v>#REF!</v>
      </c>
      <c r="AB3622" s="7" t="e">
        <f>IF(I3622=#REF!,1,2)</f>
        <v>#REF!</v>
      </c>
    </row>
    <row r="3623" spans="1:28" s="7" customFormat="1" ht="17.45" customHeight="1" x14ac:dyDescent="0.15">
      <c r="A3623" s="27" t="e">
        <f t="shared" si="636"/>
        <v>#REF!</v>
      </c>
      <c r="B3623" s="623"/>
      <c r="C3623" s="628"/>
      <c r="D3623" s="631"/>
      <c r="E3623" s="523"/>
      <c r="F3623" s="47" t="e">
        <f>IF(#REF!="","",#REF!)</f>
        <v>#REF!</v>
      </c>
      <c r="G3623" s="49" t="e">
        <f>IF(#REF!="","",#REF!)</f>
        <v>#REF!</v>
      </c>
      <c r="H3623" s="54" t="e">
        <f>IF(#REF!="","",#REF!)</f>
        <v>#REF!</v>
      </c>
      <c r="I3623" s="385" t="str">
        <f t="shared" si="631"/>
        <v/>
      </c>
      <c r="J3623" s="386"/>
      <c r="K3623" s="387"/>
      <c r="L3623" s="613" t="e">
        <f>IF(#REF!="","",#REF!)</f>
        <v>#REF!</v>
      </c>
      <c r="M3623" s="613"/>
      <c r="N3623" s="613"/>
      <c r="O3623" s="613"/>
      <c r="P3623" s="613"/>
      <c r="Q3623" s="613"/>
      <c r="R3623" s="613"/>
      <c r="S3623" s="614"/>
      <c r="T3623" s="567"/>
      <c r="U3623" s="416"/>
      <c r="V3623" s="666"/>
      <c r="W3623" s="565"/>
      <c r="X3623" s="23" t="e">
        <f t="shared" si="632"/>
        <v>#REF!</v>
      </c>
      <c r="Y3623" s="7">
        <f t="shared" si="633"/>
        <v>2</v>
      </c>
      <c r="Z3623" s="7" t="e">
        <f t="shared" si="634"/>
        <v>#REF!</v>
      </c>
      <c r="AA3623" s="7" t="e">
        <f t="shared" si="635"/>
        <v>#REF!</v>
      </c>
      <c r="AB3623" s="7" t="e">
        <f>IF(I3623=#REF!,1,2)</f>
        <v>#REF!</v>
      </c>
    </row>
    <row r="3624" spans="1:28" s="7" customFormat="1" ht="17.45" customHeight="1" x14ac:dyDescent="0.15">
      <c r="A3624" s="27" t="e">
        <f t="shared" si="636"/>
        <v>#REF!</v>
      </c>
      <c r="B3624" s="623"/>
      <c r="C3624" s="628"/>
      <c r="D3624" s="631"/>
      <c r="E3624" s="523"/>
      <c r="F3624" s="47" t="e">
        <f>IF(#REF!="","",#REF!)</f>
        <v>#REF!</v>
      </c>
      <c r="G3624" s="49" t="e">
        <f>IF(#REF!="","",#REF!)</f>
        <v>#REF!</v>
      </c>
      <c r="H3624" s="54" t="e">
        <f>IF(#REF!="","",#REF!)</f>
        <v>#REF!</v>
      </c>
      <c r="I3624" s="385" t="str">
        <f t="shared" si="631"/>
        <v/>
      </c>
      <c r="J3624" s="386"/>
      <c r="K3624" s="387"/>
      <c r="L3624" s="613" t="e">
        <f>IF(#REF!="","",#REF!)</f>
        <v>#REF!</v>
      </c>
      <c r="M3624" s="613"/>
      <c r="N3624" s="613"/>
      <c r="O3624" s="613"/>
      <c r="P3624" s="613"/>
      <c r="Q3624" s="613"/>
      <c r="R3624" s="613"/>
      <c r="S3624" s="614"/>
      <c r="T3624" s="567"/>
      <c r="U3624" s="416"/>
      <c r="V3624" s="666"/>
      <c r="W3624" s="565"/>
      <c r="X3624" s="23" t="e">
        <f t="shared" si="632"/>
        <v>#REF!</v>
      </c>
      <c r="Y3624" s="7">
        <f t="shared" si="633"/>
        <v>2</v>
      </c>
      <c r="Z3624" s="7" t="e">
        <f t="shared" si="634"/>
        <v>#REF!</v>
      </c>
      <c r="AA3624" s="7" t="e">
        <f t="shared" si="635"/>
        <v>#REF!</v>
      </c>
      <c r="AB3624" s="7" t="e">
        <f>IF(I3624=#REF!,1,2)</f>
        <v>#REF!</v>
      </c>
    </row>
    <row r="3625" spans="1:28" s="7" customFormat="1" ht="17.45" customHeight="1" x14ac:dyDescent="0.15">
      <c r="A3625" s="27" t="e">
        <f t="shared" si="636"/>
        <v>#REF!</v>
      </c>
      <c r="B3625" s="623"/>
      <c r="C3625" s="628"/>
      <c r="D3625" s="631"/>
      <c r="E3625" s="523"/>
      <c r="F3625" s="47" t="e">
        <f>IF(#REF!="","",#REF!)</f>
        <v>#REF!</v>
      </c>
      <c r="G3625" s="49" t="e">
        <f>IF(#REF!="","",#REF!)</f>
        <v>#REF!</v>
      </c>
      <c r="H3625" s="54" t="e">
        <f>IF(#REF!="","",#REF!)</f>
        <v>#REF!</v>
      </c>
      <c r="I3625" s="385" t="str">
        <f t="shared" si="631"/>
        <v/>
      </c>
      <c r="J3625" s="386"/>
      <c r="K3625" s="387"/>
      <c r="L3625" s="613" t="e">
        <f>IF(#REF!="","",#REF!)</f>
        <v>#REF!</v>
      </c>
      <c r="M3625" s="613"/>
      <c r="N3625" s="613"/>
      <c r="O3625" s="613"/>
      <c r="P3625" s="613"/>
      <c r="Q3625" s="613"/>
      <c r="R3625" s="613"/>
      <c r="S3625" s="614"/>
      <c r="T3625" s="567"/>
      <c r="U3625" s="416"/>
      <c r="V3625" s="666"/>
      <c r="W3625" s="565"/>
      <c r="X3625" s="23" t="e">
        <f t="shared" si="632"/>
        <v>#REF!</v>
      </c>
      <c r="Y3625" s="7">
        <f t="shared" si="633"/>
        <v>2</v>
      </c>
      <c r="Z3625" s="7" t="e">
        <f t="shared" si="634"/>
        <v>#REF!</v>
      </c>
      <c r="AA3625" s="7" t="e">
        <f t="shared" si="635"/>
        <v>#REF!</v>
      </c>
      <c r="AB3625" s="7" t="e">
        <f>IF(I3625=#REF!,1,2)</f>
        <v>#REF!</v>
      </c>
    </row>
    <row r="3626" spans="1:28" s="7" customFormat="1" ht="17.45" customHeight="1" x14ac:dyDescent="0.15">
      <c r="A3626" s="27" t="e">
        <f t="shared" si="636"/>
        <v>#REF!</v>
      </c>
      <c r="B3626" s="623"/>
      <c r="C3626" s="628"/>
      <c r="D3626" s="631"/>
      <c r="E3626" s="523"/>
      <c r="F3626" s="47" t="e">
        <f>IF(#REF!="","",#REF!)</f>
        <v>#REF!</v>
      </c>
      <c r="G3626" s="49" t="e">
        <f>IF(#REF!="","",#REF!)</f>
        <v>#REF!</v>
      </c>
      <c r="H3626" s="54" t="e">
        <f>IF(#REF!="","",#REF!)</f>
        <v>#REF!</v>
      </c>
      <c r="I3626" s="385" t="str">
        <f t="shared" si="631"/>
        <v/>
      </c>
      <c r="J3626" s="386"/>
      <c r="K3626" s="387"/>
      <c r="L3626" s="613" t="e">
        <f>IF(#REF!="","",#REF!)</f>
        <v>#REF!</v>
      </c>
      <c r="M3626" s="613"/>
      <c r="N3626" s="613"/>
      <c r="O3626" s="613"/>
      <c r="P3626" s="613"/>
      <c r="Q3626" s="613"/>
      <c r="R3626" s="613"/>
      <c r="S3626" s="614"/>
      <c r="T3626" s="567"/>
      <c r="U3626" s="416"/>
      <c r="V3626" s="666"/>
      <c r="W3626" s="565"/>
      <c r="X3626" s="23" t="e">
        <f t="shared" si="632"/>
        <v>#REF!</v>
      </c>
      <c r="Y3626" s="7">
        <f t="shared" si="633"/>
        <v>2</v>
      </c>
      <c r="Z3626" s="7" t="e">
        <f t="shared" si="634"/>
        <v>#REF!</v>
      </c>
      <c r="AA3626" s="7" t="e">
        <f t="shared" si="635"/>
        <v>#REF!</v>
      </c>
      <c r="AB3626" s="7" t="e">
        <f>IF(I3626=#REF!,1,2)</f>
        <v>#REF!</v>
      </c>
    </row>
    <row r="3627" spans="1:28" s="7" customFormat="1" ht="17.45" customHeight="1" x14ac:dyDescent="0.15">
      <c r="A3627" s="27" t="e">
        <f t="shared" si="636"/>
        <v>#REF!</v>
      </c>
      <c r="B3627" s="623"/>
      <c r="C3627" s="628"/>
      <c r="D3627" s="631"/>
      <c r="E3627" s="523"/>
      <c r="F3627" s="47" t="e">
        <f>IF(#REF!="","",#REF!)</f>
        <v>#REF!</v>
      </c>
      <c r="G3627" s="49" t="e">
        <f>IF(#REF!="","",#REF!)</f>
        <v>#REF!</v>
      </c>
      <c r="H3627" s="54" t="e">
        <f>IF(#REF!="","",#REF!)</f>
        <v>#REF!</v>
      </c>
      <c r="I3627" s="385" t="str">
        <f t="shared" si="631"/>
        <v/>
      </c>
      <c r="J3627" s="386"/>
      <c r="K3627" s="387"/>
      <c r="L3627" s="613" t="e">
        <f>IF(#REF!="","",#REF!)</f>
        <v>#REF!</v>
      </c>
      <c r="M3627" s="613"/>
      <c r="N3627" s="613"/>
      <c r="O3627" s="613"/>
      <c r="P3627" s="613"/>
      <c r="Q3627" s="613"/>
      <c r="R3627" s="613"/>
      <c r="S3627" s="614"/>
      <c r="T3627" s="567"/>
      <c r="U3627" s="416"/>
      <c r="V3627" s="666"/>
      <c r="W3627" s="565"/>
      <c r="X3627" s="23" t="e">
        <f t="shared" si="632"/>
        <v>#REF!</v>
      </c>
      <c r="Y3627" s="7">
        <f t="shared" si="633"/>
        <v>2</v>
      </c>
      <c r="Z3627" s="7" t="e">
        <f t="shared" si="634"/>
        <v>#REF!</v>
      </c>
      <c r="AA3627" s="7" t="e">
        <f t="shared" si="635"/>
        <v>#REF!</v>
      </c>
      <c r="AB3627" s="7" t="e">
        <f>IF(I3627=#REF!,1,2)</f>
        <v>#REF!</v>
      </c>
    </row>
    <row r="3628" spans="1:28" s="7" customFormat="1" ht="17.45" customHeight="1" x14ac:dyDescent="0.15">
      <c r="A3628" s="27" t="e">
        <f t="shared" si="636"/>
        <v>#REF!</v>
      </c>
      <c r="B3628" s="623"/>
      <c r="C3628" s="628"/>
      <c r="D3628" s="631"/>
      <c r="E3628" s="523"/>
      <c r="F3628" s="47" t="e">
        <f>IF(#REF!="","",#REF!)</f>
        <v>#REF!</v>
      </c>
      <c r="G3628" s="49" t="e">
        <f>IF(#REF!="","",#REF!)</f>
        <v>#REF!</v>
      </c>
      <c r="H3628" s="54" t="e">
        <f>IF(#REF!="","",#REF!)</f>
        <v>#REF!</v>
      </c>
      <c r="I3628" s="385" t="str">
        <f t="shared" si="631"/>
        <v/>
      </c>
      <c r="J3628" s="386"/>
      <c r="K3628" s="387"/>
      <c r="L3628" s="613" t="e">
        <f>IF(#REF!="","",#REF!)</f>
        <v>#REF!</v>
      </c>
      <c r="M3628" s="613"/>
      <c r="N3628" s="613"/>
      <c r="O3628" s="613"/>
      <c r="P3628" s="613"/>
      <c r="Q3628" s="613"/>
      <c r="R3628" s="613"/>
      <c r="S3628" s="614"/>
      <c r="T3628" s="567"/>
      <c r="U3628" s="416"/>
      <c r="V3628" s="666"/>
      <c r="W3628" s="565"/>
      <c r="X3628" s="23" t="e">
        <f t="shared" si="632"/>
        <v>#REF!</v>
      </c>
      <c r="Y3628" s="7">
        <f t="shared" si="633"/>
        <v>2</v>
      </c>
      <c r="Z3628" s="7" t="e">
        <f t="shared" si="634"/>
        <v>#REF!</v>
      </c>
      <c r="AA3628" s="7" t="e">
        <f t="shared" si="635"/>
        <v>#REF!</v>
      </c>
      <c r="AB3628" s="7" t="e">
        <f>IF(I3628=#REF!,1,2)</f>
        <v>#REF!</v>
      </c>
    </row>
    <row r="3629" spans="1:28" s="7" customFormat="1" ht="17.45" customHeight="1" x14ac:dyDescent="0.15">
      <c r="A3629" s="27" t="e">
        <f t="shared" si="636"/>
        <v>#REF!</v>
      </c>
      <c r="B3629" s="623"/>
      <c r="C3629" s="628"/>
      <c r="D3629" s="631"/>
      <c r="E3629" s="523"/>
      <c r="F3629" s="47" t="e">
        <f>IF(#REF!="","",#REF!)</f>
        <v>#REF!</v>
      </c>
      <c r="G3629" s="49" t="e">
        <f>IF(#REF!="","",#REF!)</f>
        <v>#REF!</v>
      </c>
      <c r="H3629" s="54" t="e">
        <f>IF(#REF!="","",#REF!)</f>
        <v>#REF!</v>
      </c>
      <c r="I3629" s="385" t="str">
        <f t="shared" si="631"/>
        <v/>
      </c>
      <c r="J3629" s="386"/>
      <c r="K3629" s="387"/>
      <c r="L3629" s="613" t="e">
        <f>IF(#REF!="","",#REF!)</f>
        <v>#REF!</v>
      </c>
      <c r="M3629" s="613"/>
      <c r="N3629" s="613"/>
      <c r="O3629" s="613"/>
      <c r="P3629" s="613"/>
      <c r="Q3629" s="613"/>
      <c r="R3629" s="613"/>
      <c r="S3629" s="614"/>
      <c r="T3629" s="567"/>
      <c r="U3629" s="416"/>
      <c r="V3629" s="666"/>
      <c r="W3629" s="565"/>
      <c r="X3629" s="23" t="e">
        <f t="shared" si="632"/>
        <v>#REF!</v>
      </c>
      <c r="Y3629" s="7">
        <f t="shared" si="633"/>
        <v>2</v>
      </c>
      <c r="Z3629" s="7" t="e">
        <f t="shared" si="634"/>
        <v>#REF!</v>
      </c>
      <c r="AA3629" s="7" t="e">
        <f t="shared" si="635"/>
        <v>#REF!</v>
      </c>
      <c r="AB3629" s="7" t="e">
        <f>IF(I3629=#REF!,1,2)</f>
        <v>#REF!</v>
      </c>
    </row>
    <row r="3630" spans="1:28" s="7" customFormat="1" ht="17.45" customHeight="1" x14ac:dyDescent="0.15">
      <c r="A3630" s="27" t="e">
        <f t="shared" si="636"/>
        <v>#REF!</v>
      </c>
      <c r="B3630" s="623"/>
      <c r="C3630" s="628"/>
      <c r="D3630" s="631"/>
      <c r="E3630" s="523"/>
      <c r="F3630" s="47" t="e">
        <f>IF(#REF!="","",#REF!)</f>
        <v>#REF!</v>
      </c>
      <c r="G3630" s="49" t="e">
        <f>IF(#REF!="","",#REF!)</f>
        <v>#REF!</v>
      </c>
      <c r="H3630" s="54" t="e">
        <f>IF(#REF!="","",#REF!)</f>
        <v>#REF!</v>
      </c>
      <c r="I3630" s="385" t="str">
        <f t="shared" si="631"/>
        <v/>
      </c>
      <c r="J3630" s="386"/>
      <c r="K3630" s="387"/>
      <c r="L3630" s="613" t="e">
        <f>IF(#REF!="","",#REF!)</f>
        <v>#REF!</v>
      </c>
      <c r="M3630" s="613"/>
      <c r="N3630" s="613"/>
      <c r="O3630" s="613"/>
      <c r="P3630" s="613"/>
      <c r="Q3630" s="613"/>
      <c r="R3630" s="613"/>
      <c r="S3630" s="614"/>
      <c r="T3630" s="567"/>
      <c r="U3630" s="416"/>
      <c r="V3630" s="666"/>
      <c r="W3630" s="565"/>
      <c r="X3630" s="23" t="e">
        <f t="shared" si="632"/>
        <v>#REF!</v>
      </c>
      <c r="Y3630" s="7">
        <f t="shared" si="633"/>
        <v>2</v>
      </c>
      <c r="Z3630" s="7" t="e">
        <f t="shared" si="634"/>
        <v>#REF!</v>
      </c>
      <c r="AA3630" s="7" t="e">
        <f t="shared" si="635"/>
        <v>#REF!</v>
      </c>
      <c r="AB3630" s="7" t="e">
        <f>IF(I3630=#REF!,1,2)</f>
        <v>#REF!</v>
      </c>
    </row>
    <row r="3631" spans="1:28" s="7" customFormat="1" ht="17.45" customHeight="1" x14ac:dyDescent="0.15">
      <c r="A3631" s="27" t="e">
        <f t="shared" si="636"/>
        <v>#REF!</v>
      </c>
      <c r="B3631" s="623"/>
      <c r="C3631" s="628"/>
      <c r="D3631" s="631"/>
      <c r="E3631" s="523"/>
      <c r="F3631" s="47" t="e">
        <f>IF(#REF!="","",#REF!)</f>
        <v>#REF!</v>
      </c>
      <c r="G3631" s="49" t="e">
        <f>IF(#REF!="","",#REF!)</f>
        <v>#REF!</v>
      </c>
      <c r="H3631" s="54" t="e">
        <f>IF(#REF!="","",#REF!)</f>
        <v>#REF!</v>
      </c>
      <c r="I3631" s="385" t="str">
        <f t="shared" si="631"/>
        <v/>
      </c>
      <c r="J3631" s="386"/>
      <c r="K3631" s="387"/>
      <c r="L3631" s="613" t="e">
        <f>IF(#REF!="","",#REF!)</f>
        <v>#REF!</v>
      </c>
      <c r="M3631" s="613"/>
      <c r="N3631" s="613"/>
      <c r="O3631" s="613"/>
      <c r="P3631" s="613"/>
      <c r="Q3631" s="613"/>
      <c r="R3631" s="613"/>
      <c r="S3631" s="614"/>
      <c r="T3631" s="567"/>
      <c r="U3631" s="416"/>
      <c r="V3631" s="666"/>
      <c r="W3631" s="565"/>
      <c r="X3631" s="23" t="e">
        <f t="shared" si="632"/>
        <v>#REF!</v>
      </c>
      <c r="Y3631" s="7">
        <f t="shared" si="633"/>
        <v>2</v>
      </c>
      <c r="Z3631" s="7" t="e">
        <f t="shared" si="634"/>
        <v>#REF!</v>
      </c>
      <c r="AA3631" s="7" t="e">
        <f t="shared" si="635"/>
        <v>#REF!</v>
      </c>
      <c r="AB3631" s="7" t="e">
        <f>IF(I3631=#REF!,1,2)</f>
        <v>#REF!</v>
      </c>
    </row>
    <row r="3632" spans="1:28" s="7" customFormat="1" ht="17.45" customHeight="1" x14ac:dyDescent="0.15">
      <c r="A3632" s="27" t="e">
        <f t="shared" si="636"/>
        <v>#REF!</v>
      </c>
      <c r="B3632" s="623"/>
      <c r="C3632" s="628"/>
      <c r="D3632" s="631"/>
      <c r="E3632" s="523"/>
      <c r="F3632" s="47" t="e">
        <f>IF(#REF!="","",#REF!)</f>
        <v>#REF!</v>
      </c>
      <c r="G3632" s="49" t="e">
        <f>IF(#REF!="","",#REF!)</f>
        <v>#REF!</v>
      </c>
      <c r="H3632" s="54" t="e">
        <f>IF(#REF!="","",#REF!)</f>
        <v>#REF!</v>
      </c>
      <c r="I3632" s="385" t="str">
        <f t="shared" si="631"/>
        <v/>
      </c>
      <c r="J3632" s="386"/>
      <c r="K3632" s="387"/>
      <c r="L3632" s="613" t="e">
        <f>IF(#REF!="","",#REF!)</f>
        <v>#REF!</v>
      </c>
      <c r="M3632" s="613"/>
      <c r="N3632" s="613"/>
      <c r="O3632" s="613"/>
      <c r="P3632" s="613"/>
      <c r="Q3632" s="613"/>
      <c r="R3632" s="613"/>
      <c r="S3632" s="614"/>
      <c r="T3632" s="567"/>
      <c r="U3632" s="416"/>
      <c r="V3632" s="666"/>
      <c r="W3632" s="565"/>
      <c r="X3632" s="23" t="e">
        <f t="shared" si="632"/>
        <v>#REF!</v>
      </c>
      <c r="Y3632" s="7">
        <f t="shared" si="633"/>
        <v>2</v>
      </c>
      <c r="Z3632" s="7" t="e">
        <f t="shared" si="634"/>
        <v>#REF!</v>
      </c>
      <c r="AA3632" s="7" t="e">
        <f t="shared" si="635"/>
        <v>#REF!</v>
      </c>
      <c r="AB3632" s="7" t="e">
        <f>IF(I3632=#REF!,1,2)</f>
        <v>#REF!</v>
      </c>
    </row>
    <row r="3633" spans="1:30" s="7" customFormat="1" ht="17.45" customHeight="1" x14ac:dyDescent="0.15">
      <c r="A3633" s="27" t="e">
        <f t="shared" si="636"/>
        <v>#REF!</v>
      </c>
      <c r="B3633" s="623"/>
      <c r="C3633" s="628"/>
      <c r="D3633" s="631"/>
      <c r="E3633" s="523"/>
      <c r="F3633" s="47" t="e">
        <f>IF(#REF!="","",#REF!)</f>
        <v>#REF!</v>
      </c>
      <c r="G3633" s="49" t="e">
        <f>IF(#REF!="","",#REF!)</f>
        <v>#REF!</v>
      </c>
      <c r="H3633" s="54" t="e">
        <f>IF(#REF!="","",#REF!)</f>
        <v>#REF!</v>
      </c>
      <c r="I3633" s="385" t="str">
        <f t="shared" si="631"/>
        <v/>
      </c>
      <c r="J3633" s="386"/>
      <c r="K3633" s="387"/>
      <c r="L3633" s="613" t="e">
        <f>IF(#REF!="","",#REF!)</f>
        <v>#REF!</v>
      </c>
      <c r="M3633" s="613"/>
      <c r="N3633" s="613"/>
      <c r="O3633" s="613"/>
      <c r="P3633" s="613"/>
      <c r="Q3633" s="613"/>
      <c r="R3633" s="613"/>
      <c r="S3633" s="614"/>
      <c r="T3633" s="567"/>
      <c r="U3633" s="416"/>
      <c r="V3633" s="666"/>
      <c r="W3633" s="565"/>
      <c r="X3633" s="23" t="e">
        <f t="shared" si="632"/>
        <v>#REF!</v>
      </c>
      <c r="Y3633" s="7">
        <f t="shared" si="633"/>
        <v>2</v>
      </c>
      <c r="Z3633" s="7" t="e">
        <f t="shared" si="634"/>
        <v>#REF!</v>
      </c>
      <c r="AA3633" s="7" t="e">
        <f t="shared" si="635"/>
        <v>#REF!</v>
      </c>
      <c r="AB3633" s="7" t="e">
        <f>IF(I3633=#REF!,1,2)</f>
        <v>#REF!</v>
      </c>
    </row>
    <row r="3634" spans="1:30" s="7" customFormat="1" ht="17.45" customHeight="1" thickBot="1" x14ac:dyDescent="0.2">
      <c r="A3634" s="27" t="e">
        <f t="shared" si="636"/>
        <v>#REF!</v>
      </c>
      <c r="B3634" s="623"/>
      <c r="C3634" s="628"/>
      <c r="D3634" s="631"/>
      <c r="E3634" s="523"/>
      <c r="F3634" s="47" t="e">
        <f>IF(#REF!="","",#REF!)</f>
        <v>#REF!</v>
      </c>
      <c r="G3634" s="49" t="e">
        <f>IF(#REF!="","",#REF!)</f>
        <v>#REF!</v>
      </c>
      <c r="H3634" s="54" t="e">
        <f>IF(#REF!="","",#REF!)</f>
        <v>#REF!</v>
      </c>
      <c r="I3634" s="385" t="str">
        <f t="shared" si="631"/>
        <v/>
      </c>
      <c r="J3634" s="386"/>
      <c r="K3634" s="387"/>
      <c r="L3634" s="613" t="e">
        <f>IF(#REF!="","",#REF!)</f>
        <v>#REF!</v>
      </c>
      <c r="M3634" s="613"/>
      <c r="N3634" s="613"/>
      <c r="O3634" s="613"/>
      <c r="P3634" s="613"/>
      <c r="Q3634" s="613"/>
      <c r="R3634" s="613"/>
      <c r="S3634" s="614"/>
      <c r="T3634" s="668"/>
      <c r="U3634" s="416"/>
      <c r="V3634" s="666"/>
      <c r="W3634" s="565"/>
      <c r="X3634" s="23" t="e">
        <f t="shared" si="632"/>
        <v>#REF!</v>
      </c>
      <c r="Y3634" s="7">
        <f t="shared" si="633"/>
        <v>2</v>
      </c>
      <c r="Z3634" s="7" t="e">
        <f t="shared" si="634"/>
        <v>#REF!</v>
      </c>
      <c r="AA3634" s="7" t="e">
        <f t="shared" si="635"/>
        <v>#REF!</v>
      </c>
      <c r="AB3634" s="7" t="e">
        <f>IF(I3634=#REF!,1,2)</f>
        <v>#REF!</v>
      </c>
    </row>
    <row r="3635" spans="1:30" s="7" customFormat="1" ht="36" customHeight="1" thickBot="1" x14ac:dyDescent="0.2">
      <c r="A3635" s="13"/>
      <c r="B3635" s="623"/>
      <c r="C3635" s="628"/>
      <c r="D3635" s="631"/>
      <c r="E3635" s="508" t="s">
        <v>240</v>
      </c>
      <c r="F3635" s="511" t="s">
        <v>206</v>
      </c>
      <c r="G3635" s="435"/>
      <c r="H3635" s="434" t="s">
        <v>207</v>
      </c>
      <c r="I3635" s="435"/>
      <c r="J3635" s="435"/>
      <c r="K3635" s="435"/>
      <c r="L3635" s="436" t="s">
        <v>208</v>
      </c>
      <c r="M3635" s="436"/>
      <c r="N3635" s="436"/>
      <c r="O3635" s="669" t="s">
        <v>209</v>
      </c>
      <c r="P3635" s="670"/>
      <c r="Q3635" s="512" t="s">
        <v>210</v>
      </c>
      <c r="R3635" s="38" t="s">
        <v>206</v>
      </c>
      <c r="S3635" s="39" t="s">
        <v>202</v>
      </c>
      <c r="T3635" s="44" t="s">
        <v>211</v>
      </c>
      <c r="U3635" s="416"/>
      <c r="V3635" s="666"/>
      <c r="W3635" s="565"/>
      <c r="X3635" s="28"/>
      <c r="Y3635" s="21" t="s">
        <v>212</v>
      </c>
      <c r="Z3635" s="21" t="s">
        <v>210</v>
      </c>
      <c r="AB3635" s="45" t="s">
        <v>213</v>
      </c>
      <c r="AC3635" s="45" t="s">
        <v>214</v>
      </c>
      <c r="AD3635" s="22"/>
    </row>
    <row r="3636" spans="1:30" s="7" customFormat="1" ht="15" customHeight="1" x14ac:dyDescent="0.15">
      <c r="A3636" s="29"/>
      <c r="B3636" s="623"/>
      <c r="C3636" s="628"/>
      <c r="D3636" s="631"/>
      <c r="E3636" s="509"/>
      <c r="F3636" s="515" t="e">
        <f>IF(#REF!="","",#REF!)</f>
        <v>#REF!</v>
      </c>
      <c r="G3636" s="516"/>
      <c r="H3636" s="439" t="e">
        <f>IF(#REF!="","",#REF!)</f>
        <v>#REF!</v>
      </c>
      <c r="I3636" s="440"/>
      <c r="J3636" s="440"/>
      <c r="K3636" s="440"/>
      <c r="L3636" s="441" t="e">
        <f>IF(#REF!="","",#REF!)</f>
        <v>#REF!</v>
      </c>
      <c r="M3636" s="442"/>
      <c r="N3636" s="442"/>
      <c r="O3636" s="443" t="e">
        <f>SUM($L3636:$N3638)</f>
        <v>#REF!</v>
      </c>
      <c r="P3636" s="444"/>
      <c r="Q3636" s="513"/>
      <c r="R3636" s="42" t="e">
        <f>IF(#REF!="","",#REF!)</f>
        <v>#REF!</v>
      </c>
      <c r="S3636" s="40" t="e">
        <f>IF(#REF!="","",#REF!)</f>
        <v>#REF!</v>
      </c>
      <c r="T3636" s="617" t="e">
        <f>SUM($S3636:$S3638)</f>
        <v>#REF!</v>
      </c>
      <c r="U3636" s="416"/>
      <c r="V3636" s="666"/>
      <c r="W3636" s="565"/>
      <c r="X3636" s="23" t="e">
        <f>IF(OR(Y3636=2,Z3636=2,AB3636=2,AC3636=2),"入力不備あり","")</f>
        <v>#REF!</v>
      </c>
      <c r="Y3636" s="41" t="e">
        <f>IF(AND(F3636="",H3636="",L3636=""),"",IF(AND(F3636&lt;&gt;"",F3636&gt;0,L3636&lt;&gt;"",L3636&gt;0,H3636="○"),"",2))</f>
        <v>#REF!</v>
      </c>
      <c r="Z3636" s="41" t="e">
        <f>IF(AND(R3636="",S3636=""),"",IF(AND(R3636&gt;0,R3636&lt;&gt;"",S3636&gt;0,S3636&lt;&gt;""),"",2))</f>
        <v>#REF!</v>
      </c>
      <c r="AA3636" s="30"/>
      <c r="AB3636" s="7" t="e">
        <f>IF(AND(O3636=0,#REF!=0),"",IF(O3636=#REF!,1,2))</f>
        <v>#REF!</v>
      </c>
      <c r="AC3636" s="7" t="e">
        <f>IF(AND(T3636=0,#REF!=0),"",IF(T3636=#REF!,1,2))</f>
        <v>#REF!</v>
      </c>
    </row>
    <row r="3637" spans="1:30" s="7" customFormat="1" ht="15" customHeight="1" x14ac:dyDescent="0.15">
      <c r="A3637" s="29"/>
      <c r="B3637" s="623"/>
      <c r="C3637" s="628"/>
      <c r="D3637" s="631"/>
      <c r="E3637" s="509"/>
      <c r="F3637" s="500" t="e">
        <f>IF(#REF!="","",#REF!)</f>
        <v>#REF!</v>
      </c>
      <c r="G3637" s="501"/>
      <c r="H3637" s="448" t="e">
        <f>IF(#REF!="","",#REF!)</f>
        <v>#REF!</v>
      </c>
      <c r="I3637" s="449"/>
      <c r="J3637" s="449"/>
      <c r="K3637" s="449"/>
      <c r="L3637" s="450" t="e">
        <f>IF(#REF!="","",#REF!)</f>
        <v>#REF!</v>
      </c>
      <c r="M3637" s="451"/>
      <c r="N3637" s="451"/>
      <c r="O3637" s="445"/>
      <c r="P3637" s="444"/>
      <c r="Q3637" s="513"/>
      <c r="R3637" s="42" t="e">
        <f>IF(#REF!="","",#REF!)</f>
        <v>#REF!</v>
      </c>
      <c r="S3637" s="40" t="e">
        <f>IF(#REF!="","",#REF!)</f>
        <v>#REF!</v>
      </c>
      <c r="T3637" s="618"/>
      <c r="U3637" s="416"/>
      <c r="V3637" s="666"/>
      <c r="W3637" s="565"/>
      <c r="X3637" s="23" t="e">
        <f>IF(OR(Y3637=2,Z3637=2),"入力不備あり","")</f>
        <v>#REF!</v>
      </c>
      <c r="Y3637" s="41" t="e">
        <f>IF(AND(F3637="",H3637="",L3637=""),"",IF(AND(F3637&lt;&gt;"",F3637&gt;0,L3637&lt;&gt;"",L3637&gt;0,H3637="○"),"",2))</f>
        <v>#REF!</v>
      </c>
      <c r="Z3637" s="41" t="e">
        <f t="shared" ref="Z3637:Z3638" si="637">IF(AND(R3637="",S3637=""),"",IF(AND(R3637&gt;0,R3637&lt;&gt;"",S3637&gt;0,S3637&lt;&gt;""),"",2))</f>
        <v>#REF!</v>
      </c>
      <c r="AA3637" s="30"/>
    </row>
    <row r="3638" spans="1:30" s="7" customFormat="1" ht="15" customHeight="1" thickBot="1" x14ac:dyDescent="0.2">
      <c r="A3638" s="29"/>
      <c r="B3638" s="623"/>
      <c r="C3638" s="628"/>
      <c r="D3638" s="631"/>
      <c r="E3638" s="615"/>
      <c r="F3638" s="620" t="e">
        <f>IF(#REF!="","",#REF!)</f>
        <v>#REF!</v>
      </c>
      <c r="G3638" s="621"/>
      <c r="H3638" s="640" t="e">
        <f>IF(#REF!="","",#REF!)</f>
        <v>#REF!</v>
      </c>
      <c r="I3638" s="641"/>
      <c r="J3638" s="641"/>
      <c r="K3638" s="641"/>
      <c r="L3638" s="642" t="e">
        <f>IF(#REF!="","",#REF!)</f>
        <v>#REF!</v>
      </c>
      <c r="M3638" s="643"/>
      <c r="N3638" s="643"/>
      <c r="O3638" s="663"/>
      <c r="P3638" s="664"/>
      <c r="Q3638" s="616"/>
      <c r="R3638" s="59" t="e">
        <f>IF(#REF!="","",#REF!)</f>
        <v>#REF!</v>
      </c>
      <c r="S3638" s="60" t="e">
        <f>IF(#REF!="","",#REF!)</f>
        <v>#REF!</v>
      </c>
      <c r="T3638" s="619"/>
      <c r="U3638" s="416"/>
      <c r="V3638" s="666"/>
      <c r="W3638" s="565"/>
      <c r="X3638" s="23" t="e">
        <f>IF(OR(Y3638=2,Z3638=2),"入力不備あり","")</f>
        <v>#REF!</v>
      </c>
      <c r="Y3638" s="41" t="e">
        <f>IF(AND(F3638="",H3638="",L3638=""),"",IF(AND(F3638&lt;&gt;"",F3638&gt;0,L3638&lt;&gt;"",L3638&gt;0,H3638="○"),"",2))</f>
        <v>#REF!</v>
      </c>
      <c r="Z3638" s="41" t="e">
        <f t="shared" si="637"/>
        <v>#REF!</v>
      </c>
      <c r="AA3638" s="30"/>
    </row>
    <row r="3639" spans="1:30" s="7" customFormat="1" ht="27.6" customHeight="1" x14ac:dyDescent="0.15">
      <c r="A3639" s="320"/>
      <c r="B3639" s="624"/>
      <c r="C3639" s="326" t="s">
        <v>215</v>
      </c>
      <c r="D3639" s="327"/>
      <c r="E3639" s="608" t="e">
        <f>IF(#REF!="","",#REF!)</f>
        <v>#REF!</v>
      </c>
      <c r="F3639" s="609"/>
      <c r="G3639" s="609"/>
      <c r="H3639" s="609"/>
      <c r="I3639" s="609"/>
      <c r="J3639" s="609"/>
      <c r="K3639" s="609"/>
      <c r="L3639" s="609"/>
      <c r="M3639" s="609"/>
      <c r="N3639" s="609"/>
      <c r="O3639" s="609"/>
      <c r="P3639" s="609"/>
      <c r="Q3639" s="609"/>
      <c r="R3639" s="609"/>
      <c r="S3639" s="609"/>
      <c r="T3639" s="609"/>
      <c r="U3639" s="609"/>
      <c r="V3639" s="609"/>
      <c r="W3639" s="610"/>
    </row>
    <row r="3640" spans="1:30" s="7" customFormat="1" ht="27.6" customHeight="1" thickBot="1" x14ac:dyDescent="0.2">
      <c r="A3640" s="320"/>
      <c r="B3640" s="624"/>
      <c r="C3640" s="326" t="s">
        <v>216</v>
      </c>
      <c r="D3640" s="327"/>
      <c r="E3640" s="608" t="e">
        <f>IF(#REF!="","",#REF!)</f>
        <v>#REF!</v>
      </c>
      <c r="F3640" s="609"/>
      <c r="G3640" s="609"/>
      <c r="H3640" s="609"/>
      <c r="I3640" s="609"/>
      <c r="J3640" s="609"/>
      <c r="K3640" s="609"/>
      <c r="L3640" s="609"/>
      <c r="M3640" s="609"/>
      <c r="N3640" s="609"/>
      <c r="O3640" s="609"/>
      <c r="P3640" s="609"/>
      <c r="Q3640" s="609"/>
      <c r="R3640" s="611"/>
      <c r="S3640" s="611"/>
      <c r="T3640" s="611"/>
      <c r="U3640" s="611"/>
      <c r="V3640" s="611"/>
      <c r="W3640" s="612"/>
    </row>
    <row r="3641" spans="1:30" s="7" customFormat="1" ht="18.600000000000001" customHeight="1" x14ac:dyDescent="0.15">
      <c r="A3641" s="320"/>
      <c r="B3641" s="624"/>
      <c r="C3641" s="332" t="s">
        <v>217</v>
      </c>
      <c r="D3641" s="333"/>
      <c r="E3641" s="333"/>
      <c r="F3641" s="334"/>
      <c r="G3641" s="377" t="s">
        <v>218</v>
      </c>
      <c r="H3641" s="378"/>
      <c r="I3641" s="378"/>
      <c r="J3641" s="378"/>
      <c r="K3641" s="378"/>
      <c r="L3641" s="378"/>
      <c r="M3641" s="378"/>
      <c r="N3641" s="378"/>
      <c r="O3641" s="378"/>
      <c r="P3641" s="378"/>
      <c r="Q3641" s="378"/>
      <c r="R3641" s="389" t="e">
        <f>IF(X3641&lt;&gt;"","","【入力内容確認欄】以下を確認し【作業用】事業計画書(間接)シートを修正願います。")</f>
        <v>#REF!</v>
      </c>
      <c r="S3641" s="632"/>
      <c r="T3641" s="632"/>
      <c r="U3641" s="632"/>
      <c r="V3641" s="632"/>
      <c r="W3641" s="633"/>
      <c r="X3641" s="68" t="e">
        <f>IF(AND(R3644="",R3645="",R3646="",R3647="",R3648="",R3649=""),"左の市区町村に係る入力が完了しました。今一度、記載内容をご確認ください。","")</f>
        <v>#REF!</v>
      </c>
    </row>
    <row r="3642" spans="1:30" s="7" customFormat="1" ht="9" customHeight="1" x14ac:dyDescent="0.15">
      <c r="A3642" s="320"/>
      <c r="B3642" s="624"/>
      <c r="C3642" s="335"/>
      <c r="D3642" s="336"/>
      <c r="E3642" s="336"/>
      <c r="F3642" s="337"/>
      <c r="G3642" s="379"/>
      <c r="H3642" s="380"/>
      <c r="I3642" s="380"/>
      <c r="J3642" s="380"/>
      <c r="K3642" s="380"/>
      <c r="L3642" s="380"/>
      <c r="M3642" s="380"/>
      <c r="N3642" s="380"/>
      <c r="O3642" s="380"/>
      <c r="P3642" s="380"/>
      <c r="Q3642" s="380"/>
      <c r="R3642" s="634"/>
      <c r="S3642" s="635"/>
      <c r="T3642" s="635"/>
      <c r="U3642" s="635"/>
      <c r="V3642" s="635"/>
      <c r="W3642" s="636"/>
    </row>
    <row r="3643" spans="1:30" s="7" customFormat="1" ht="9" customHeight="1" thickBot="1" x14ac:dyDescent="0.2">
      <c r="A3643" s="320"/>
      <c r="B3643" s="624"/>
      <c r="C3643" s="335"/>
      <c r="D3643" s="336"/>
      <c r="E3643" s="336"/>
      <c r="F3643" s="337"/>
      <c r="G3643" s="381"/>
      <c r="H3643" s="382"/>
      <c r="I3643" s="382"/>
      <c r="J3643" s="382"/>
      <c r="K3643" s="382"/>
      <c r="L3643" s="382"/>
      <c r="M3643" s="382"/>
      <c r="N3643" s="382"/>
      <c r="O3643" s="382"/>
      <c r="P3643" s="382"/>
      <c r="Q3643" s="382"/>
      <c r="R3643" s="637"/>
      <c r="S3643" s="638"/>
      <c r="T3643" s="638"/>
      <c r="U3643" s="638"/>
      <c r="V3643" s="638"/>
      <c r="W3643" s="639"/>
    </row>
    <row r="3644" spans="1:30" s="7" customFormat="1" ht="17.45" customHeight="1" x14ac:dyDescent="0.15">
      <c r="A3644" s="320"/>
      <c r="B3644" s="624"/>
      <c r="C3644" s="335"/>
      <c r="D3644" s="336"/>
      <c r="E3644" s="336"/>
      <c r="F3644" s="337"/>
      <c r="G3644" s="398" t="e">
        <f>IF(#REF!="","",#REF!)</f>
        <v>#REF!</v>
      </c>
      <c r="H3644" s="399"/>
      <c r="I3644" s="399"/>
      <c r="J3644" s="399"/>
      <c r="K3644" s="399"/>
      <c r="L3644" s="399"/>
      <c r="M3644" s="399"/>
      <c r="N3644" s="399"/>
      <c r="O3644" s="399"/>
      <c r="P3644" s="399"/>
      <c r="Q3644" s="399"/>
      <c r="R3644" s="646" t="e" cm="1">
        <f t="array" ref="R3644">IF(AND(X3613:X3638="",A3615:A3638=""),"","・報酬・期末勤勉手当・交通費・合計額・都道府県/国の補助金額のいずれかに不備あり。")</f>
        <v>#REF!</v>
      </c>
      <c r="S3644" s="647"/>
      <c r="T3644" s="647"/>
      <c r="U3644" s="647"/>
      <c r="V3644" s="647"/>
      <c r="W3644" s="648"/>
    </row>
    <row r="3645" spans="1:30" s="7" customFormat="1" ht="17.45" customHeight="1" x14ac:dyDescent="0.15">
      <c r="A3645" s="320"/>
      <c r="B3645" s="624"/>
      <c r="C3645" s="335"/>
      <c r="D3645" s="336"/>
      <c r="E3645" s="336"/>
      <c r="F3645" s="337"/>
      <c r="G3645" s="374" t="s">
        <v>219</v>
      </c>
      <c r="H3645" s="388"/>
      <c r="I3645" s="388"/>
      <c r="J3645" s="388"/>
      <c r="K3645" s="388"/>
      <c r="L3645" s="388"/>
      <c r="M3645" s="388"/>
      <c r="N3645" s="388"/>
      <c r="O3645" s="388"/>
      <c r="P3645" s="388"/>
      <c r="Q3645" s="388"/>
      <c r="R3645" s="367" t="str">
        <f>IF(A3611="市町村名×","・【C列】市区町村名：未入力または不備あり。","")</f>
        <v>・【C列】市区町村名：未入力または不備あり。</v>
      </c>
      <c r="S3645" s="644"/>
      <c r="T3645" s="644"/>
      <c r="U3645" s="644"/>
      <c r="V3645" s="644"/>
      <c r="W3645" s="645"/>
    </row>
    <row r="3646" spans="1:30" s="7" customFormat="1" ht="17.45" customHeight="1" x14ac:dyDescent="0.15">
      <c r="A3646" s="320"/>
      <c r="B3646" s="624"/>
      <c r="C3646" s="338"/>
      <c r="D3646" s="339"/>
      <c r="E3646" s="339"/>
      <c r="F3646" s="340"/>
      <c r="G3646" s="364" t="e">
        <f>IF(#REF!="","",#REF!)</f>
        <v>#REF!</v>
      </c>
      <c r="H3646" s="365"/>
      <c r="I3646" s="365"/>
      <c r="J3646" s="366"/>
      <c r="K3646" s="366"/>
      <c r="L3646" s="366"/>
      <c r="M3646" s="366"/>
      <c r="N3646" s="366"/>
      <c r="O3646" s="366"/>
      <c r="P3646" s="366"/>
      <c r="Q3646" s="366"/>
      <c r="R3646" s="367" t="e">
        <f>IF(OR(AF3615=2,NOT(AND(V3613&gt;0.3*U3613,V3613&lt;0.4*U3613,V3613&gt;=W3613))),"・【V列】都道府県補助額：未入力または不備あり。","")</f>
        <v>#REF!</v>
      </c>
      <c r="S3646" s="644"/>
      <c r="T3646" s="644"/>
      <c r="U3646" s="644"/>
      <c r="V3646" s="644"/>
      <c r="W3646" s="645"/>
    </row>
    <row r="3647" spans="1:30" s="7" customFormat="1" ht="17.45" customHeight="1" x14ac:dyDescent="0.15">
      <c r="A3647" s="320"/>
      <c r="B3647" s="624"/>
      <c r="C3647" s="348" t="s">
        <v>241</v>
      </c>
      <c r="D3647" s="349"/>
      <c r="E3647" s="349"/>
      <c r="F3647" s="350"/>
      <c r="G3647" s="372" t="s">
        <v>221</v>
      </c>
      <c r="H3647" s="373"/>
      <c r="I3647" s="373"/>
      <c r="J3647" s="372" t="s">
        <v>222</v>
      </c>
      <c r="K3647" s="373"/>
      <c r="L3647" s="373"/>
      <c r="M3647" s="373"/>
      <c r="N3647" s="374" t="s">
        <v>223</v>
      </c>
      <c r="O3647" s="366"/>
      <c r="P3647" s="366"/>
      <c r="Q3647" s="366"/>
      <c r="R3647" s="341" t="e">
        <f>IF(AND(W3613&lt;=U3613/3,MOD(W3613,1000)=0,NOT(W3613=0),AG3615=1),"","・【W列】国庫補助希望額に不備あり。")</f>
        <v>#REF!</v>
      </c>
      <c r="S3647" s="649"/>
      <c r="T3647" s="649"/>
      <c r="U3647" s="649"/>
      <c r="V3647" s="649"/>
      <c r="W3647" s="650"/>
    </row>
    <row r="3648" spans="1:30" s="7" customFormat="1" ht="17.45" customHeight="1" x14ac:dyDescent="0.15">
      <c r="A3648" s="320"/>
      <c r="B3648" s="624"/>
      <c r="C3648" s="370"/>
      <c r="D3648" s="371"/>
      <c r="E3648" s="371"/>
      <c r="F3648" s="371"/>
      <c r="G3648" s="364" t="e">
        <f>IF(#REF!="","",#REF!)</f>
        <v>#REF!</v>
      </c>
      <c r="H3648" s="375"/>
      <c r="I3648" s="376"/>
      <c r="J3648" s="364" t="e">
        <f>IF(#REF!="","",#REF!)</f>
        <v>#REF!</v>
      </c>
      <c r="K3648" s="375"/>
      <c r="L3648" s="375"/>
      <c r="M3648" s="376"/>
      <c r="N3648" s="364" t="e">
        <f>IF(#REF!="","",#REF!)</f>
        <v>#REF!</v>
      </c>
      <c r="O3648" s="375"/>
      <c r="P3648" s="375"/>
      <c r="Q3648" s="375"/>
      <c r="R3648" s="651" t="e">
        <f>IF(AND(SUM(F3636:G3638)&lt;=D3613,SUM(R3636:R3638)&lt;=D3613),"","・報酬の「配置人数」には年間を通じた配置予定人数を記載してください。(※１)及び記入例参照")</f>
        <v>#REF!</v>
      </c>
      <c r="S3648" s="652"/>
      <c r="T3648" s="652"/>
      <c r="U3648" s="652"/>
      <c r="V3648" s="652"/>
      <c r="W3648" s="653"/>
      <c r="X3648" s="31" t="str">
        <f>IF(AND(O3648="○",T3648="○"),"①か②の",IF(AND(O3648="―",T3648="―"),"エラー",""))</f>
        <v/>
      </c>
    </row>
    <row r="3649" spans="1:33" s="7" customFormat="1" ht="17.45" customHeight="1" x14ac:dyDescent="0.15">
      <c r="A3649" s="320"/>
      <c r="B3649" s="624"/>
      <c r="C3649" s="348" t="s">
        <v>224</v>
      </c>
      <c r="D3649" s="349"/>
      <c r="E3649" s="349"/>
      <c r="F3649" s="350"/>
      <c r="G3649" s="354" t="s">
        <v>225</v>
      </c>
      <c r="H3649" s="354"/>
      <c r="I3649" s="354"/>
      <c r="J3649" s="355" t="s">
        <v>242</v>
      </c>
      <c r="K3649" s="356"/>
      <c r="L3649" s="356"/>
      <c r="M3649" s="356"/>
      <c r="N3649" s="356"/>
      <c r="O3649" s="356"/>
      <c r="P3649" s="356"/>
      <c r="Q3649" s="356"/>
      <c r="R3649" s="651" t="e">
        <f>IF(AND(OR(COUNTIF(J3650,"①*"),COUNTIF(J3650,"②*")),AND(E3639&lt;&gt;"",E3640&lt;&gt;"",G3644="○",G3646="○",G3648="○",J3648="○",N3648="○",G3650="○")),"","・【成果目標】・【成果指標】・【部活動指導員について】・【支給要件の確認】・【部活動指導員の指導状況】・【地域連携・地域移行に資する取組】のいずれかに未入力箇所あり。")</f>
        <v>#REF!</v>
      </c>
      <c r="S3649" s="546"/>
      <c r="T3649" s="546"/>
      <c r="U3649" s="546"/>
      <c r="V3649" s="546"/>
      <c r="W3649" s="547"/>
    </row>
    <row r="3650" spans="1:33" s="7" customFormat="1" ht="26.45" customHeight="1" thickBot="1" x14ac:dyDescent="0.2">
      <c r="A3650" s="320"/>
      <c r="B3650" s="625"/>
      <c r="C3650" s="351"/>
      <c r="D3650" s="352"/>
      <c r="E3650" s="352"/>
      <c r="F3650" s="353"/>
      <c r="G3650" s="363" t="e">
        <f>IF(#REF!="","",#REF!)</f>
        <v>#REF!</v>
      </c>
      <c r="H3650" s="363"/>
      <c r="I3650" s="363"/>
      <c r="J3650" s="657" t="e">
        <f>IF(#REF!="","",#REF!)</f>
        <v>#REF!</v>
      </c>
      <c r="K3650" s="658"/>
      <c r="L3650" s="658"/>
      <c r="M3650" s="658"/>
      <c r="N3650" s="658"/>
      <c r="O3650" s="658"/>
      <c r="P3650" s="658"/>
      <c r="Q3650" s="658"/>
      <c r="R3650" s="654"/>
      <c r="S3650" s="655"/>
      <c r="T3650" s="655"/>
      <c r="U3650" s="655"/>
      <c r="V3650" s="655"/>
      <c r="W3650" s="656"/>
      <c r="X3650" s="31" t="str">
        <f>IF(AND(O3650="○",T3650="○"),"①か②の",IF(AND(O3650="―",T3650="―"),"エラー",""))</f>
        <v/>
      </c>
    </row>
    <row r="3651" spans="1:33" s="7" customFormat="1" ht="26.45" customHeight="1" x14ac:dyDescent="0.15">
      <c r="A3651" s="24" t="str">
        <f>IF(OR(COUNTIF(C3653,"*区"),COUNTIF(C3653,"*市"),COUNTIF(C3653,"*町"),COUNTIF(C3653,"*村"),COUNTIF(C3653,"*組合")),"○","市町村名×")</f>
        <v>市町村名×</v>
      </c>
      <c r="B3651" s="490" t="s">
        <v>106</v>
      </c>
      <c r="C3651" s="659" t="s">
        <v>236</v>
      </c>
      <c r="D3651" s="661" t="s">
        <v>237</v>
      </c>
      <c r="E3651" s="409" t="s">
        <v>191</v>
      </c>
      <c r="F3651" s="410"/>
      <c r="G3651" s="410"/>
      <c r="H3651" s="410"/>
      <c r="I3651" s="410"/>
      <c r="J3651" s="410"/>
      <c r="K3651" s="410"/>
      <c r="L3651" s="410"/>
      <c r="M3651" s="410"/>
      <c r="N3651" s="410"/>
      <c r="O3651" s="410"/>
      <c r="P3651" s="410"/>
      <c r="Q3651" s="410"/>
      <c r="R3651" s="410"/>
      <c r="S3651" s="410"/>
      <c r="T3651" s="410"/>
      <c r="U3651" s="492" t="s">
        <v>192</v>
      </c>
      <c r="V3651" s="492" t="s">
        <v>238</v>
      </c>
      <c r="W3651" s="517" t="s">
        <v>193</v>
      </c>
      <c r="X3651" s="25" t="e">
        <f>IF(OR(AF3655=2,NOT(AND(V3653&gt;0.3*U3653,V3653&lt;0.4*U3653,V3653&gt;=W3653))),"※３参照：【Ｕ列】都道府県補助額を確認してください","")</f>
        <v>#REF!</v>
      </c>
      <c r="Y3651" s="26"/>
    </row>
    <row r="3652" spans="1:33" s="7" customFormat="1" ht="21.6" customHeight="1" thickBot="1" x14ac:dyDescent="0.2">
      <c r="A3652" s="24" t="str">
        <f>IF(B3653="都道府県確認欄","No.不備","")</f>
        <v/>
      </c>
      <c r="B3652" s="491"/>
      <c r="C3652" s="660"/>
      <c r="D3652" s="662"/>
      <c r="E3652" s="411"/>
      <c r="F3652" s="412"/>
      <c r="G3652" s="412"/>
      <c r="H3652" s="412"/>
      <c r="I3652" s="412"/>
      <c r="J3652" s="412"/>
      <c r="K3652" s="412"/>
      <c r="L3652" s="412"/>
      <c r="M3652" s="412"/>
      <c r="N3652" s="412"/>
      <c r="O3652" s="412"/>
      <c r="P3652" s="412"/>
      <c r="Q3652" s="412"/>
      <c r="R3652" s="412"/>
      <c r="S3652" s="412"/>
      <c r="T3652" s="412"/>
      <c r="U3652" s="493"/>
      <c r="V3652" s="493"/>
      <c r="W3652" s="518"/>
      <c r="X3652" s="25" t="e">
        <f>IF(AND(W3653&lt;=U3653/3,MOD(W3653,1000)=0,NOT(W3653=0),AG3655=1),"","※３参照：【Ｖ列】国庫補助希望額を確認してください。")</f>
        <v>#REF!</v>
      </c>
      <c r="Y3652" s="26"/>
    </row>
    <row r="3653" spans="1:33" s="7" customFormat="1" ht="24" customHeight="1" x14ac:dyDescent="0.15">
      <c r="A3653" s="14"/>
      <c r="B3653" s="622" t="str">
        <f>IFERROR(IF(OR(COUNTIF(C3653,"*区"),COUNTIF(C3653,"*市"),COUNTIF(C3653,"*町"),COUNTIF(C3653,"*村"),COUNTIF(C3653,"*組合")),B3613+1,"－"),"都道府県確認欄")</f>
        <v>－</v>
      </c>
      <c r="C3653" s="626" t="e">
        <f>#REF!</f>
        <v>#REF!</v>
      </c>
      <c r="D3653" s="629" t="e">
        <f>SUM($F3655:$F3674)</f>
        <v>#REF!</v>
      </c>
      <c r="E3653" s="523" t="s">
        <v>194</v>
      </c>
      <c r="F3653" s="524" t="s">
        <v>195</v>
      </c>
      <c r="G3653" s="526" t="s">
        <v>196</v>
      </c>
      <c r="H3653" s="528" t="s">
        <v>197</v>
      </c>
      <c r="I3653" s="423" t="s">
        <v>198</v>
      </c>
      <c r="J3653" s="424"/>
      <c r="K3653" s="425"/>
      <c r="L3653" s="429" t="s">
        <v>100</v>
      </c>
      <c r="M3653" s="430"/>
      <c r="N3653" s="430"/>
      <c r="O3653" s="430"/>
      <c r="P3653" s="430"/>
      <c r="Q3653" s="430"/>
      <c r="R3653" s="430"/>
      <c r="S3653" s="431"/>
      <c r="T3653" s="413" t="s">
        <v>199</v>
      </c>
      <c r="U3653" s="415" t="e">
        <f>SUM($T3655,$O3676,$T3676)</f>
        <v>#REF!</v>
      </c>
      <c r="V3653" s="665" t="e">
        <f>#REF!</f>
        <v>#REF!</v>
      </c>
      <c r="W3653" s="667" t="e">
        <f>#REF!</f>
        <v>#REF!</v>
      </c>
      <c r="X3653" s="23" t="e">
        <f>IF(AND(AD3655=1,AE3655=1,AF3655=1,AG3655=1),"","入力不備あり")</f>
        <v>#REF!</v>
      </c>
      <c r="Y3653" s="26"/>
    </row>
    <row r="3654" spans="1:33" s="7" customFormat="1" ht="12.6" customHeight="1" thickBot="1" x14ac:dyDescent="0.2">
      <c r="A3654" s="14"/>
      <c r="B3654" s="623"/>
      <c r="C3654" s="627"/>
      <c r="D3654" s="630"/>
      <c r="E3654" s="523"/>
      <c r="F3654" s="525"/>
      <c r="G3654" s="527"/>
      <c r="H3654" s="529"/>
      <c r="I3654" s="426"/>
      <c r="J3654" s="427"/>
      <c r="K3654" s="428"/>
      <c r="L3654" s="432"/>
      <c r="M3654" s="432"/>
      <c r="N3654" s="432"/>
      <c r="O3654" s="432"/>
      <c r="P3654" s="432"/>
      <c r="Q3654" s="432"/>
      <c r="R3654" s="432"/>
      <c r="S3654" s="433"/>
      <c r="T3654" s="414"/>
      <c r="U3654" s="416"/>
      <c r="V3654" s="666"/>
      <c r="W3654" s="565"/>
      <c r="X3654" s="26"/>
      <c r="Y3654" s="7" t="s">
        <v>180</v>
      </c>
      <c r="Z3654" s="7" t="s">
        <v>200</v>
      </c>
      <c r="AA3654" s="7" t="s">
        <v>201</v>
      </c>
      <c r="AB3654" s="7" t="s">
        <v>202</v>
      </c>
      <c r="AD3654" s="7" t="s">
        <v>203</v>
      </c>
      <c r="AE3654" s="7" t="s">
        <v>107</v>
      </c>
      <c r="AF3654" s="7" t="s">
        <v>239</v>
      </c>
      <c r="AG3654" s="7" t="s">
        <v>204</v>
      </c>
    </row>
    <row r="3655" spans="1:33" s="7" customFormat="1" ht="17.45" customHeight="1" x14ac:dyDescent="0.15">
      <c r="A3655" s="27" t="e">
        <f>IF(AND(F3655&lt;&gt;"",G3655&lt;&gt;"",H3655&lt;&gt;"",I3655&lt;&gt;""),"","入力不備あり")</f>
        <v>#REF!</v>
      </c>
      <c r="B3655" s="623"/>
      <c r="C3655" s="628"/>
      <c r="D3655" s="631"/>
      <c r="E3655" s="523"/>
      <c r="F3655" s="47" t="e">
        <f>IF(#REF!="","",#REF!)</f>
        <v>#REF!</v>
      </c>
      <c r="G3655" s="49" t="e">
        <f>IF(#REF!="","",#REF!)</f>
        <v>#REF!</v>
      </c>
      <c r="H3655" s="54" t="e">
        <f>IF(#REF!="","",#REF!)</f>
        <v>#REF!</v>
      </c>
      <c r="I3655" s="385" t="str">
        <f>IFERROR(INT(G3655*H3655),"")</f>
        <v/>
      </c>
      <c r="J3655" s="386"/>
      <c r="K3655" s="387"/>
      <c r="L3655" s="613" t="e">
        <f>IF(#REF!="","",#REF!)</f>
        <v>#REF!</v>
      </c>
      <c r="M3655" s="613"/>
      <c r="N3655" s="613"/>
      <c r="O3655" s="613"/>
      <c r="P3655" s="613"/>
      <c r="Q3655" s="613"/>
      <c r="R3655" s="613"/>
      <c r="S3655" s="614"/>
      <c r="T3655" s="567">
        <f>SUM($I3655:$K3674)</f>
        <v>0</v>
      </c>
      <c r="U3655" s="416"/>
      <c r="V3655" s="666"/>
      <c r="W3655" s="565"/>
      <c r="X3655" s="23" t="e">
        <f>IF(AND(Y3655=1,Z3655=1,AA3655=1,AB3655=1,AD3655=1,AE3655=1,AF3655=1,AG3655=1),"","入力不備あり")</f>
        <v>#REF!</v>
      </c>
      <c r="Y3655" s="7">
        <f>IFERROR(IF(F3655="",2,IF(AND(F3655&gt;=1,(MOD(F3655,1)=0)),1,IF(AND(F3655=0,L3655&lt;&gt;""),1,2))),2)</f>
        <v>2</v>
      </c>
      <c r="Z3655" s="7" t="e">
        <f>IF(G3655="",2,IF(G3655&lt;=1600,1,2))</f>
        <v>#REF!</v>
      </c>
      <c r="AA3655" s="7" t="e">
        <f>IF(H3655="",2,IF(H3655&gt;=0,1,2))</f>
        <v>#REF!</v>
      </c>
      <c r="AB3655" s="7" t="e">
        <f>IF(I3655=#REF!,1,2)</f>
        <v>#REF!</v>
      </c>
      <c r="AD3655" s="7" t="e">
        <f>IF(T3655=#REF!,1,2)</f>
        <v>#REF!</v>
      </c>
      <c r="AE3655" s="7" t="e">
        <f>IF(U3653=#REF!,1,2)</f>
        <v>#REF!</v>
      </c>
      <c r="AF3655" s="7" t="e">
        <f>IF(V3653=0,2,IF(#REF!="",2,IF(V3653=#REF!,1,2)))</f>
        <v>#REF!</v>
      </c>
      <c r="AG3655" s="7" t="e">
        <f>IF(W3653=0,2,IF(W3653=#REF!,1,2))</f>
        <v>#REF!</v>
      </c>
    </row>
    <row r="3656" spans="1:33" s="7" customFormat="1" ht="17.45" customHeight="1" x14ac:dyDescent="0.15">
      <c r="A3656" s="27" t="e">
        <f>IF(AND(F3656="",G3656="",H3656="",I3656="",L3656=""),"",IF(AND(F3656&lt;&gt;"",G3656&lt;&gt;"",H3656&lt;&gt;"",I3656&lt;&gt;""),"","入力不備あり"))</f>
        <v>#REF!</v>
      </c>
      <c r="B3656" s="623"/>
      <c r="C3656" s="628"/>
      <c r="D3656" s="631"/>
      <c r="E3656" s="523"/>
      <c r="F3656" s="47" t="e">
        <f>IF(#REF!="","",#REF!)</f>
        <v>#REF!</v>
      </c>
      <c r="G3656" s="49" t="e">
        <f>IF(#REF!="","",#REF!)</f>
        <v>#REF!</v>
      </c>
      <c r="H3656" s="54" t="e">
        <f>IF(#REF!="","",#REF!)</f>
        <v>#REF!</v>
      </c>
      <c r="I3656" s="385" t="str">
        <f>IFERROR(INT(G3656*H3656),"")</f>
        <v/>
      </c>
      <c r="J3656" s="386"/>
      <c r="K3656" s="387"/>
      <c r="L3656" s="613" t="e">
        <f>IF(#REF!="","",#REF!)</f>
        <v>#REF!</v>
      </c>
      <c r="M3656" s="613"/>
      <c r="N3656" s="613"/>
      <c r="O3656" s="613"/>
      <c r="P3656" s="613"/>
      <c r="Q3656" s="613"/>
      <c r="R3656" s="613"/>
      <c r="S3656" s="614"/>
      <c r="T3656" s="567"/>
      <c r="U3656" s="416"/>
      <c r="V3656" s="666"/>
      <c r="W3656" s="565"/>
      <c r="X3656" s="23" t="e">
        <f>IF(AND(Y3656=3,Z3656=3,AA3656=3),"",IF(AND(Y3656=1,Z3656=1,AA3656=1,AB3656=1),"","入力不備あり"))</f>
        <v>#REF!</v>
      </c>
      <c r="Y3656" s="7">
        <f>IFERROR(IF(F3656="",3,IF(AND(F3656&gt;=1,(MOD(F3656,1)=0)),1,IF(AND(F3656=0,L3656&lt;&gt;""),1,2))),2)</f>
        <v>2</v>
      </c>
      <c r="Z3656" s="7" t="e">
        <f>IF(G3656="",3,IF(G3656&lt;=1600,1,2))</f>
        <v>#REF!</v>
      </c>
      <c r="AA3656" s="7" t="e">
        <f>IF(H3656="",3,IF(H3656&gt;=0,1,2))</f>
        <v>#REF!</v>
      </c>
      <c r="AB3656" s="7" t="e">
        <f>IF(I3656=#REF!,1,2)</f>
        <v>#REF!</v>
      </c>
    </row>
    <row r="3657" spans="1:33" s="7" customFormat="1" ht="17.45" customHeight="1" x14ac:dyDescent="0.15">
      <c r="A3657" s="27" t="e">
        <f>IF(AND(F3657="",G3657="",H3657="",I3657="",L3657=""),"",IF(AND(F3657&lt;&gt;"",G3657&lt;&gt;"",H3657&lt;&gt;"",I3657&lt;&gt;""),"","入力不備あり"))</f>
        <v>#REF!</v>
      </c>
      <c r="B3657" s="623"/>
      <c r="C3657" s="628"/>
      <c r="D3657" s="631"/>
      <c r="E3657" s="523"/>
      <c r="F3657" s="47" t="e">
        <f>IF(#REF!="","",#REF!)</f>
        <v>#REF!</v>
      </c>
      <c r="G3657" s="49" t="e">
        <f>IF(#REF!="","",#REF!)</f>
        <v>#REF!</v>
      </c>
      <c r="H3657" s="54" t="e">
        <f>IF(#REF!="","",#REF!)</f>
        <v>#REF!</v>
      </c>
      <c r="I3657" s="385" t="str">
        <f t="shared" ref="I3657:I3674" si="638">IFERROR(INT(G3657*H3657),"")</f>
        <v/>
      </c>
      <c r="J3657" s="386"/>
      <c r="K3657" s="387"/>
      <c r="L3657" s="613" t="e">
        <f>IF(#REF!="","",#REF!)</f>
        <v>#REF!</v>
      </c>
      <c r="M3657" s="613"/>
      <c r="N3657" s="613"/>
      <c r="O3657" s="613"/>
      <c r="P3657" s="613"/>
      <c r="Q3657" s="613"/>
      <c r="R3657" s="613"/>
      <c r="S3657" s="614"/>
      <c r="T3657" s="567"/>
      <c r="U3657" s="416"/>
      <c r="V3657" s="666"/>
      <c r="W3657" s="565"/>
      <c r="X3657" s="23" t="e">
        <f t="shared" ref="X3657:X3674" si="639">IF(AND(Y3657=3,Z3657=3,AA3657=3),"",IF(AND(Y3657=1,Z3657=1,AA3657=1,AB3657=1),"","入力不備あり"))</f>
        <v>#REF!</v>
      </c>
      <c r="Y3657" s="7">
        <f t="shared" ref="Y3657:Y3674" si="640">IFERROR(IF(F3657="",3,IF(AND(F3657&gt;=1,(MOD(F3657,1)=0)),1,IF(AND(F3657=0,L3657&lt;&gt;""),1,2))),2)</f>
        <v>2</v>
      </c>
      <c r="Z3657" s="7" t="e">
        <f t="shared" ref="Z3657:Z3674" si="641">IF(G3657="",3,IF(G3657&lt;=1600,1,2))</f>
        <v>#REF!</v>
      </c>
      <c r="AA3657" s="7" t="e">
        <f t="shared" ref="AA3657:AA3674" si="642">IF(H3657="",3,IF(H3657&gt;=0,1,2))</f>
        <v>#REF!</v>
      </c>
      <c r="AB3657" s="7" t="e">
        <f>IF(I3657=#REF!,1,2)</f>
        <v>#REF!</v>
      </c>
    </row>
    <row r="3658" spans="1:33" s="7" customFormat="1" ht="17.45" customHeight="1" x14ac:dyDescent="0.15">
      <c r="A3658" s="27" t="e">
        <f t="shared" ref="A3658:A3674" si="643">IF(AND(F3658="",G3658="",H3658="",I3658="",L3658=""),"",IF(AND(F3658&lt;&gt;"",G3658&lt;&gt;"",H3658&lt;&gt;"",I3658&lt;&gt;""),"","入力不備あり"))</f>
        <v>#REF!</v>
      </c>
      <c r="B3658" s="623"/>
      <c r="C3658" s="628"/>
      <c r="D3658" s="631"/>
      <c r="E3658" s="523"/>
      <c r="F3658" s="47" t="e">
        <f>IF(#REF!="","",#REF!)</f>
        <v>#REF!</v>
      </c>
      <c r="G3658" s="49" t="e">
        <f>IF(#REF!="","",#REF!)</f>
        <v>#REF!</v>
      </c>
      <c r="H3658" s="54" t="e">
        <f>IF(#REF!="","",#REF!)</f>
        <v>#REF!</v>
      </c>
      <c r="I3658" s="385" t="str">
        <f t="shared" si="638"/>
        <v/>
      </c>
      <c r="J3658" s="386"/>
      <c r="K3658" s="387"/>
      <c r="L3658" s="613" t="e">
        <f>IF(#REF!="","",#REF!)</f>
        <v>#REF!</v>
      </c>
      <c r="M3658" s="613"/>
      <c r="N3658" s="613"/>
      <c r="O3658" s="613"/>
      <c r="P3658" s="613"/>
      <c r="Q3658" s="613"/>
      <c r="R3658" s="613"/>
      <c r="S3658" s="614"/>
      <c r="T3658" s="567"/>
      <c r="U3658" s="416"/>
      <c r="V3658" s="666"/>
      <c r="W3658" s="565"/>
      <c r="X3658" s="23" t="e">
        <f t="shared" si="639"/>
        <v>#REF!</v>
      </c>
      <c r="Y3658" s="7">
        <f t="shared" si="640"/>
        <v>2</v>
      </c>
      <c r="Z3658" s="7" t="e">
        <f t="shared" si="641"/>
        <v>#REF!</v>
      </c>
      <c r="AA3658" s="7" t="e">
        <f t="shared" si="642"/>
        <v>#REF!</v>
      </c>
      <c r="AB3658" s="7" t="e">
        <f>IF(I3658=#REF!,1,2)</f>
        <v>#REF!</v>
      </c>
    </row>
    <row r="3659" spans="1:33" s="7" customFormat="1" ht="17.45" customHeight="1" x14ac:dyDescent="0.15">
      <c r="A3659" s="27" t="e">
        <f t="shared" si="643"/>
        <v>#REF!</v>
      </c>
      <c r="B3659" s="623"/>
      <c r="C3659" s="628"/>
      <c r="D3659" s="631"/>
      <c r="E3659" s="523"/>
      <c r="F3659" s="47" t="e">
        <f>IF(#REF!="","",#REF!)</f>
        <v>#REF!</v>
      </c>
      <c r="G3659" s="49" t="e">
        <f>IF(#REF!="","",#REF!)</f>
        <v>#REF!</v>
      </c>
      <c r="H3659" s="54" t="e">
        <f>IF(#REF!="","",#REF!)</f>
        <v>#REF!</v>
      </c>
      <c r="I3659" s="385" t="str">
        <f t="shared" si="638"/>
        <v/>
      </c>
      <c r="J3659" s="386"/>
      <c r="K3659" s="387"/>
      <c r="L3659" s="613" t="e">
        <f>IF(#REF!="","",#REF!)</f>
        <v>#REF!</v>
      </c>
      <c r="M3659" s="613"/>
      <c r="N3659" s="613"/>
      <c r="O3659" s="613"/>
      <c r="P3659" s="613"/>
      <c r="Q3659" s="613"/>
      <c r="R3659" s="613"/>
      <c r="S3659" s="614"/>
      <c r="T3659" s="567"/>
      <c r="U3659" s="416"/>
      <c r="V3659" s="666"/>
      <c r="W3659" s="565"/>
      <c r="X3659" s="23" t="e">
        <f t="shared" si="639"/>
        <v>#REF!</v>
      </c>
      <c r="Y3659" s="7">
        <f t="shared" si="640"/>
        <v>2</v>
      </c>
      <c r="Z3659" s="7" t="e">
        <f t="shared" si="641"/>
        <v>#REF!</v>
      </c>
      <c r="AA3659" s="7" t="e">
        <f t="shared" si="642"/>
        <v>#REF!</v>
      </c>
      <c r="AB3659" s="7" t="e">
        <f>IF(I3659=#REF!,1,2)</f>
        <v>#REF!</v>
      </c>
    </row>
    <row r="3660" spans="1:33" s="7" customFormat="1" ht="17.45" customHeight="1" x14ac:dyDescent="0.15">
      <c r="A3660" s="27" t="e">
        <f t="shared" si="643"/>
        <v>#REF!</v>
      </c>
      <c r="B3660" s="623"/>
      <c r="C3660" s="628"/>
      <c r="D3660" s="631"/>
      <c r="E3660" s="523"/>
      <c r="F3660" s="47" t="e">
        <f>IF(#REF!="","",#REF!)</f>
        <v>#REF!</v>
      </c>
      <c r="G3660" s="49" t="e">
        <f>IF(#REF!="","",#REF!)</f>
        <v>#REF!</v>
      </c>
      <c r="H3660" s="54" t="e">
        <f>IF(#REF!="","",#REF!)</f>
        <v>#REF!</v>
      </c>
      <c r="I3660" s="385" t="str">
        <f t="shared" si="638"/>
        <v/>
      </c>
      <c r="J3660" s="386"/>
      <c r="K3660" s="387"/>
      <c r="L3660" s="613" t="e">
        <f>IF(#REF!="","",#REF!)</f>
        <v>#REF!</v>
      </c>
      <c r="M3660" s="613"/>
      <c r="N3660" s="613"/>
      <c r="O3660" s="613"/>
      <c r="P3660" s="613"/>
      <c r="Q3660" s="613"/>
      <c r="R3660" s="613"/>
      <c r="S3660" s="614"/>
      <c r="T3660" s="567"/>
      <c r="U3660" s="416"/>
      <c r="V3660" s="666"/>
      <c r="W3660" s="565"/>
      <c r="X3660" s="23" t="e">
        <f t="shared" si="639"/>
        <v>#REF!</v>
      </c>
      <c r="Y3660" s="7">
        <f t="shared" si="640"/>
        <v>2</v>
      </c>
      <c r="Z3660" s="7" t="e">
        <f t="shared" si="641"/>
        <v>#REF!</v>
      </c>
      <c r="AA3660" s="7" t="e">
        <f t="shared" si="642"/>
        <v>#REF!</v>
      </c>
      <c r="AB3660" s="7" t="e">
        <f>IF(I3660=#REF!,1,2)</f>
        <v>#REF!</v>
      </c>
    </row>
    <row r="3661" spans="1:33" s="7" customFormat="1" ht="17.45" customHeight="1" x14ac:dyDescent="0.15">
      <c r="A3661" s="27" t="e">
        <f t="shared" si="643"/>
        <v>#REF!</v>
      </c>
      <c r="B3661" s="623"/>
      <c r="C3661" s="628"/>
      <c r="D3661" s="631"/>
      <c r="E3661" s="523"/>
      <c r="F3661" s="47" t="e">
        <f>IF(#REF!="","",#REF!)</f>
        <v>#REF!</v>
      </c>
      <c r="G3661" s="49" t="e">
        <f>IF(#REF!="","",#REF!)</f>
        <v>#REF!</v>
      </c>
      <c r="H3661" s="54" t="e">
        <f>IF(#REF!="","",#REF!)</f>
        <v>#REF!</v>
      </c>
      <c r="I3661" s="385" t="str">
        <f t="shared" si="638"/>
        <v/>
      </c>
      <c r="J3661" s="386"/>
      <c r="K3661" s="387"/>
      <c r="L3661" s="613" t="e">
        <f>IF(#REF!="","",#REF!)</f>
        <v>#REF!</v>
      </c>
      <c r="M3661" s="613"/>
      <c r="N3661" s="613"/>
      <c r="O3661" s="613"/>
      <c r="P3661" s="613"/>
      <c r="Q3661" s="613"/>
      <c r="R3661" s="613"/>
      <c r="S3661" s="614"/>
      <c r="T3661" s="567"/>
      <c r="U3661" s="416"/>
      <c r="V3661" s="666"/>
      <c r="W3661" s="565"/>
      <c r="X3661" s="23" t="e">
        <f t="shared" si="639"/>
        <v>#REF!</v>
      </c>
      <c r="Y3661" s="7">
        <f t="shared" si="640"/>
        <v>2</v>
      </c>
      <c r="Z3661" s="7" t="e">
        <f t="shared" si="641"/>
        <v>#REF!</v>
      </c>
      <c r="AA3661" s="7" t="e">
        <f t="shared" si="642"/>
        <v>#REF!</v>
      </c>
      <c r="AB3661" s="7" t="e">
        <f>IF(I3661=#REF!,1,2)</f>
        <v>#REF!</v>
      </c>
    </row>
    <row r="3662" spans="1:33" s="7" customFormat="1" ht="17.45" customHeight="1" x14ac:dyDescent="0.15">
      <c r="A3662" s="27" t="e">
        <f t="shared" si="643"/>
        <v>#REF!</v>
      </c>
      <c r="B3662" s="623"/>
      <c r="C3662" s="628"/>
      <c r="D3662" s="631"/>
      <c r="E3662" s="523"/>
      <c r="F3662" s="47" t="e">
        <f>IF(#REF!="","",#REF!)</f>
        <v>#REF!</v>
      </c>
      <c r="G3662" s="49" t="e">
        <f>IF(#REF!="","",#REF!)</f>
        <v>#REF!</v>
      </c>
      <c r="H3662" s="54" t="e">
        <f>IF(#REF!="","",#REF!)</f>
        <v>#REF!</v>
      </c>
      <c r="I3662" s="385" t="str">
        <f t="shared" si="638"/>
        <v/>
      </c>
      <c r="J3662" s="386"/>
      <c r="K3662" s="387"/>
      <c r="L3662" s="613" t="e">
        <f>IF(#REF!="","",#REF!)</f>
        <v>#REF!</v>
      </c>
      <c r="M3662" s="613"/>
      <c r="N3662" s="613"/>
      <c r="O3662" s="613"/>
      <c r="P3662" s="613"/>
      <c r="Q3662" s="613"/>
      <c r="R3662" s="613"/>
      <c r="S3662" s="614"/>
      <c r="T3662" s="567"/>
      <c r="U3662" s="416"/>
      <c r="V3662" s="666"/>
      <c r="W3662" s="565"/>
      <c r="X3662" s="23" t="e">
        <f t="shared" si="639"/>
        <v>#REF!</v>
      </c>
      <c r="Y3662" s="7">
        <f t="shared" si="640"/>
        <v>2</v>
      </c>
      <c r="Z3662" s="7" t="e">
        <f t="shared" si="641"/>
        <v>#REF!</v>
      </c>
      <c r="AA3662" s="7" t="e">
        <f t="shared" si="642"/>
        <v>#REF!</v>
      </c>
      <c r="AB3662" s="7" t="e">
        <f>IF(I3662=#REF!,1,2)</f>
        <v>#REF!</v>
      </c>
    </row>
    <row r="3663" spans="1:33" s="7" customFormat="1" ht="17.45" customHeight="1" x14ac:dyDescent="0.15">
      <c r="A3663" s="27" t="e">
        <f t="shared" si="643"/>
        <v>#REF!</v>
      </c>
      <c r="B3663" s="623"/>
      <c r="C3663" s="628"/>
      <c r="D3663" s="631"/>
      <c r="E3663" s="523"/>
      <c r="F3663" s="47" t="e">
        <f>IF(#REF!="","",#REF!)</f>
        <v>#REF!</v>
      </c>
      <c r="G3663" s="49" t="e">
        <f>IF(#REF!="","",#REF!)</f>
        <v>#REF!</v>
      </c>
      <c r="H3663" s="54" t="e">
        <f>IF(#REF!="","",#REF!)</f>
        <v>#REF!</v>
      </c>
      <c r="I3663" s="385" t="str">
        <f t="shared" si="638"/>
        <v/>
      </c>
      <c r="J3663" s="386"/>
      <c r="K3663" s="387"/>
      <c r="L3663" s="613" t="e">
        <f>IF(#REF!="","",#REF!)</f>
        <v>#REF!</v>
      </c>
      <c r="M3663" s="613"/>
      <c r="N3663" s="613"/>
      <c r="O3663" s="613"/>
      <c r="P3663" s="613"/>
      <c r="Q3663" s="613"/>
      <c r="R3663" s="613"/>
      <c r="S3663" s="614"/>
      <c r="T3663" s="567"/>
      <c r="U3663" s="416"/>
      <c r="V3663" s="666"/>
      <c r="W3663" s="565"/>
      <c r="X3663" s="23" t="e">
        <f t="shared" si="639"/>
        <v>#REF!</v>
      </c>
      <c r="Y3663" s="7">
        <f t="shared" si="640"/>
        <v>2</v>
      </c>
      <c r="Z3663" s="7" t="e">
        <f t="shared" si="641"/>
        <v>#REF!</v>
      </c>
      <c r="AA3663" s="7" t="e">
        <f t="shared" si="642"/>
        <v>#REF!</v>
      </c>
      <c r="AB3663" s="7" t="e">
        <f>IF(I3663=#REF!,1,2)</f>
        <v>#REF!</v>
      </c>
    </row>
    <row r="3664" spans="1:33" s="7" customFormat="1" ht="17.45" customHeight="1" x14ac:dyDescent="0.15">
      <c r="A3664" s="27" t="e">
        <f t="shared" si="643"/>
        <v>#REF!</v>
      </c>
      <c r="B3664" s="623"/>
      <c r="C3664" s="628"/>
      <c r="D3664" s="631"/>
      <c r="E3664" s="523"/>
      <c r="F3664" s="47" t="e">
        <f>IF(#REF!="","",#REF!)</f>
        <v>#REF!</v>
      </c>
      <c r="G3664" s="49" t="e">
        <f>IF(#REF!="","",#REF!)</f>
        <v>#REF!</v>
      </c>
      <c r="H3664" s="54" t="e">
        <f>IF(#REF!="","",#REF!)</f>
        <v>#REF!</v>
      </c>
      <c r="I3664" s="385" t="str">
        <f t="shared" si="638"/>
        <v/>
      </c>
      <c r="J3664" s="386"/>
      <c r="K3664" s="387"/>
      <c r="L3664" s="613" t="e">
        <f>IF(#REF!="","",#REF!)</f>
        <v>#REF!</v>
      </c>
      <c r="M3664" s="613"/>
      <c r="N3664" s="613"/>
      <c r="O3664" s="613"/>
      <c r="P3664" s="613"/>
      <c r="Q3664" s="613"/>
      <c r="R3664" s="613"/>
      <c r="S3664" s="614"/>
      <c r="T3664" s="567"/>
      <c r="U3664" s="416"/>
      <c r="V3664" s="666"/>
      <c r="W3664" s="565"/>
      <c r="X3664" s="23" t="e">
        <f t="shared" si="639"/>
        <v>#REF!</v>
      </c>
      <c r="Y3664" s="7">
        <f t="shared" si="640"/>
        <v>2</v>
      </c>
      <c r="Z3664" s="7" t="e">
        <f t="shared" si="641"/>
        <v>#REF!</v>
      </c>
      <c r="AA3664" s="7" t="e">
        <f t="shared" si="642"/>
        <v>#REF!</v>
      </c>
      <c r="AB3664" s="7" t="e">
        <f>IF(I3664=#REF!,1,2)</f>
        <v>#REF!</v>
      </c>
    </row>
    <row r="3665" spans="1:30" s="7" customFormat="1" ht="17.45" customHeight="1" x14ac:dyDescent="0.15">
      <c r="A3665" s="27" t="e">
        <f t="shared" si="643"/>
        <v>#REF!</v>
      </c>
      <c r="B3665" s="623"/>
      <c r="C3665" s="628"/>
      <c r="D3665" s="631"/>
      <c r="E3665" s="523"/>
      <c r="F3665" s="47" t="e">
        <f>IF(#REF!="","",#REF!)</f>
        <v>#REF!</v>
      </c>
      <c r="G3665" s="49" t="e">
        <f>IF(#REF!="","",#REF!)</f>
        <v>#REF!</v>
      </c>
      <c r="H3665" s="54" t="e">
        <f>IF(#REF!="","",#REF!)</f>
        <v>#REF!</v>
      </c>
      <c r="I3665" s="385" t="str">
        <f t="shared" si="638"/>
        <v/>
      </c>
      <c r="J3665" s="386"/>
      <c r="K3665" s="387"/>
      <c r="L3665" s="613" t="e">
        <f>IF(#REF!="","",#REF!)</f>
        <v>#REF!</v>
      </c>
      <c r="M3665" s="613"/>
      <c r="N3665" s="613"/>
      <c r="O3665" s="613"/>
      <c r="P3665" s="613"/>
      <c r="Q3665" s="613"/>
      <c r="R3665" s="613"/>
      <c r="S3665" s="614"/>
      <c r="T3665" s="567"/>
      <c r="U3665" s="416"/>
      <c r="V3665" s="666"/>
      <c r="W3665" s="565"/>
      <c r="X3665" s="23" t="e">
        <f t="shared" si="639"/>
        <v>#REF!</v>
      </c>
      <c r="Y3665" s="7">
        <f t="shared" si="640"/>
        <v>2</v>
      </c>
      <c r="Z3665" s="7" t="e">
        <f t="shared" si="641"/>
        <v>#REF!</v>
      </c>
      <c r="AA3665" s="7" t="e">
        <f t="shared" si="642"/>
        <v>#REF!</v>
      </c>
      <c r="AB3665" s="7" t="e">
        <f>IF(I3665=#REF!,1,2)</f>
        <v>#REF!</v>
      </c>
    </row>
    <row r="3666" spans="1:30" s="7" customFormat="1" ht="17.45" customHeight="1" x14ac:dyDescent="0.15">
      <c r="A3666" s="27" t="e">
        <f t="shared" si="643"/>
        <v>#REF!</v>
      </c>
      <c r="B3666" s="623"/>
      <c r="C3666" s="628"/>
      <c r="D3666" s="631"/>
      <c r="E3666" s="523"/>
      <c r="F3666" s="47" t="e">
        <f>IF(#REF!="","",#REF!)</f>
        <v>#REF!</v>
      </c>
      <c r="G3666" s="49" t="e">
        <f>IF(#REF!="","",#REF!)</f>
        <v>#REF!</v>
      </c>
      <c r="H3666" s="54" t="e">
        <f>IF(#REF!="","",#REF!)</f>
        <v>#REF!</v>
      </c>
      <c r="I3666" s="385" t="str">
        <f t="shared" si="638"/>
        <v/>
      </c>
      <c r="J3666" s="386"/>
      <c r="K3666" s="387"/>
      <c r="L3666" s="613" t="e">
        <f>IF(#REF!="","",#REF!)</f>
        <v>#REF!</v>
      </c>
      <c r="M3666" s="613"/>
      <c r="N3666" s="613"/>
      <c r="O3666" s="613"/>
      <c r="P3666" s="613"/>
      <c r="Q3666" s="613"/>
      <c r="R3666" s="613"/>
      <c r="S3666" s="614"/>
      <c r="T3666" s="567"/>
      <c r="U3666" s="416"/>
      <c r="V3666" s="666"/>
      <c r="W3666" s="565"/>
      <c r="X3666" s="23" t="e">
        <f t="shared" si="639"/>
        <v>#REF!</v>
      </c>
      <c r="Y3666" s="7">
        <f t="shared" si="640"/>
        <v>2</v>
      </c>
      <c r="Z3666" s="7" t="e">
        <f t="shared" si="641"/>
        <v>#REF!</v>
      </c>
      <c r="AA3666" s="7" t="e">
        <f t="shared" si="642"/>
        <v>#REF!</v>
      </c>
      <c r="AB3666" s="7" t="e">
        <f>IF(I3666=#REF!,1,2)</f>
        <v>#REF!</v>
      </c>
    </row>
    <row r="3667" spans="1:30" s="7" customFormat="1" ht="17.45" customHeight="1" x14ac:dyDescent="0.15">
      <c r="A3667" s="27" t="e">
        <f t="shared" si="643"/>
        <v>#REF!</v>
      </c>
      <c r="B3667" s="623"/>
      <c r="C3667" s="628"/>
      <c r="D3667" s="631"/>
      <c r="E3667" s="523"/>
      <c r="F3667" s="47" t="e">
        <f>IF(#REF!="","",#REF!)</f>
        <v>#REF!</v>
      </c>
      <c r="G3667" s="49" t="e">
        <f>IF(#REF!="","",#REF!)</f>
        <v>#REF!</v>
      </c>
      <c r="H3667" s="54" t="e">
        <f>IF(#REF!="","",#REF!)</f>
        <v>#REF!</v>
      </c>
      <c r="I3667" s="385" t="str">
        <f t="shared" si="638"/>
        <v/>
      </c>
      <c r="J3667" s="386"/>
      <c r="K3667" s="387"/>
      <c r="L3667" s="613" t="e">
        <f>IF(#REF!="","",#REF!)</f>
        <v>#REF!</v>
      </c>
      <c r="M3667" s="613"/>
      <c r="N3667" s="613"/>
      <c r="O3667" s="613"/>
      <c r="P3667" s="613"/>
      <c r="Q3667" s="613"/>
      <c r="R3667" s="613"/>
      <c r="S3667" s="614"/>
      <c r="T3667" s="567"/>
      <c r="U3667" s="416"/>
      <c r="V3667" s="666"/>
      <c r="W3667" s="565"/>
      <c r="X3667" s="23" t="e">
        <f t="shared" si="639"/>
        <v>#REF!</v>
      </c>
      <c r="Y3667" s="7">
        <f t="shared" si="640"/>
        <v>2</v>
      </c>
      <c r="Z3667" s="7" t="e">
        <f t="shared" si="641"/>
        <v>#REF!</v>
      </c>
      <c r="AA3667" s="7" t="e">
        <f t="shared" si="642"/>
        <v>#REF!</v>
      </c>
      <c r="AB3667" s="7" t="e">
        <f>IF(I3667=#REF!,1,2)</f>
        <v>#REF!</v>
      </c>
    </row>
    <row r="3668" spans="1:30" s="7" customFormat="1" ht="17.45" customHeight="1" x14ac:dyDescent="0.15">
      <c r="A3668" s="27" t="e">
        <f t="shared" si="643"/>
        <v>#REF!</v>
      </c>
      <c r="B3668" s="623"/>
      <c r="C3668" s="628"/>
      <c r="D3668" s="631"/>
      <c r="E3668" s="523"/>
      <c r="F3668" s="47" t="e">
        <f>IF(#REF!="","",#REF!)</f>
        <v>#REF!</v>
      </c>
      <c r="G3668" s="49" t="e">
        <f>IF(#REF!="","",#REF!)</f>
        <v>#REF!</v>
      </c>
      <c r="H3668" s="54" t="e">
        <f>IF(#REF!="","",#REF!)</f>
        <v>#REF!</v>
      </c>
      <c r="I3668" s="385" t="str">
        <f t="shared" si="638"/>
        <v/>
      </c>
      <c r="J3668" s="386"/>
      <c r="K3668" s="387"/>
      <c r="L3668" s="613" t="e">
        <f>IF(#REF!="","",#REF!)</f>
        <v>#REF!</v>
      </c>
      <c r="M3668" s="613"/>
      <c r="N3668" s="613"/>
      <c r="O3668" s="613"/>
      <c r="P3668" s="613"/>
      <c r="Q3668" s="613"/>
      <c r="R3668" s="613"/>
      <c r="S3668" s="614"/>
      <c r="T3668" s="567"/>
      <c r="U3668" s="416"/>
      <c r="V3668" s="666"/>
      <c r="W3668" s="565"/>
      <c r="X3668" s="23" t="e">
        <f t="shared" si="639"/>
        <v>#REF!</v>
      </c>
      <c r="Y3668" s="7">
        <f t="shared" si="640"/>
        <v>2</v>
      </c>
      <c r="Z3668" s="7" t="e">
        <f t="shared" si="641"/>
        <v>#REF!</v>
      </c>
      <c r="AA3668" s="7" t="e">
        <f t="shared" si="642"/>
        <v>#REF!</v>
      </c>
      <c r="AB3668" s="7" t="e">
        <f>IF(I3668=#REF!,1,2)</f>
        <v>#REF!</v>
      </c>
    </row>
    <row r="3669" spans="1:30" s="7" customFormat="1" ht="17.45" customHeight="1" x14ac:dyDescent="0.15">
      <c r="A3669" s="27" t="e">
        <f t="shared" si="643"/>
        <v>#REF!</v>
      </c>
      <c r="B3669" s="623"/>
      <c r="C3669" s="628"/>
      <c r="D3669" s="631"/>
      <c r="E3669" s="523"/>
      <c r="F3669" s="47" t="e">
        <f>IF(#REF!="","",#REF!)</f>
        <v>#REF!</v>
      </c>
      <c r="G3669" s="49" t="e">
        <f>IF(#REF!="","",#REF!)</f>
        <v>#REF!</v>
      </c>
      <c r="H3669" s="54" t="e">
        <f>IF(#REF!="","",#REF!)</f>
        <v>#REF!</v>
      </c>
      <c r="I3669" s="385" t="str">
        <f t="shared" si="638"/>
        <v/>
      </c>
      <c r="J3669" s="386"/>
      <c r="K3669" s="387"/>
      <c r="L3669" s="613" t="e">
        <f>IF(#REF!="","",#REF!)</f>
        <v>#REF!</v>
      </c>
      <c r="M3669" s="613"/>
      <c r="N3669" s="613"/>
      <c r="O3669" s="613"/>
      <c r="P3669" s="613"/>
      <c r="Q3669" s="613"/>
      <c r="R3669" s="613"/>
      <c r="S3669" s="614"/>
      <c r="T3669" s="567"/>
      <c r="U3669" s="416"/>
      <c r="V3669" s="666"/>
      <c r="W3669" s="565"/>
      <c r="X3669" s="23" t="e">
        <f t="shared" si="639"/>
        <v>#REF!</v>
      </c>
      <c r="Y3669" s="7">
        <f t="shared" si="640"/>
        <v>2</v>
      </c>
      <c r="Z3669" s="7" t="e">
        <f t="shared" si="641"/>
        <v>#REF!</v>
      </c>
      <c r="AA3669" s="7" t="e">
        <f t="shared" si="642"/>
        <v>#REF!</v>
      </c>
      <c r="AB3669" s="7" t="e">
        <f>IF(I3669=#REF!,1,2)</f>
        <v>#REF!</v>
      </c>
    </row>
    <row r="3670" spans="1:30" s="7" customFormat="1" ht="17.45" customHeight="1" x14ac:dyDescent="0.15">
      <c r="A3670" s="27" t="e">
        <f t="shared" si="643"/>
        <v>#REF!</v>
      </c>
      <c r="B3670" s="623"/>
      <c r="C3670" s="628"/>
      <c r="D3670" s="631"/>
      <c r="E3670" s="523"/>
      <c r="F3670" s="47" t="e">
        <f>IF(#REF!="","",#REF!)</f>
        <v>#REF!</v>
      </c>
      <c r="G3670" s="49" t="e">
        <f>IF(#REF!="","",#REF!)</f>
        <v>#REF!</v>
      </c>
      <c r="H3670" s="54" t="e">
        <f>IF(#REF!="","",#REF!)</f>
        <v>#REF!</v>
      </c>
      <c r="I3670" s="385" t="str">
        <f t="shared" si="638"/>
        <v/>
      </c>
      <c r="J3670" s="386"/>
      <c r="K3670" s="387"/>
      <c r="L3670" s="613" t="e">
        <f>IF(#REF!="","",#REF!)</f>
        <v>#REF!</v>
      </c>
      <c r="M3670" s="613"/>
      <c r="N3670" s="613"/>
      <c r="O3670" s="613"/>
      <c r="P3670" s="613"/>
      <c r="Q3670" s="613"/>
      <c r="R3670" s="613"/>
      <c r="S3670" s="614"/>
      <c r="T3670" s="567"/>
      <c r="U3670" s="416"/>
      <c r="V3670" s="666"/>
      <c r="W3670" s="565"/>
      <c r="X3670" s="23" t="e">
        <f t="shared" si="639"/>
        <v>#REF!</v>
      </c>
      <c r="Y3670" s="7">
        <f t="shared" si="640"/>
        <v>2</v>
      </c>
      <c r="Z3670" s="7" t="e">
        <f t="shared" si="641"/>
        <v>#REF!</v>
      </c>
      <c r="AA3670" s="7" t="e">
        <f t="shared" si="642"/>
        <v>#REF!</v>
      </c>
      <c r="AB3670" s="7" t="e">
        <f>IF(I3670=#REF!,1,2)</f>
        <v>#REF!</v>
      </c>
    </row>
    <row r="3671" spans="1:30" s="7" customFormat="1" ht="17.45" customHeight="1" x14ac:dyDescent="0.15">
      <c r="A3671" s="27" t="e">
        <f t="shared" si="643"/>
        <v>#REF!</v>
      </c>
      <c r="B3671" s="623"/>
      <c r="C3671" s="628"/>
      <c r="D3671" s="631"/>
      <c r="E3671" s="523"/>
      <c r="F3671" s="47" t="e">
        <f>IF(#REF!="","",#REF!)</f>
        <v>#REF!</v>
      </c>
      <c r="G3671" s="49" t="e">
        <f>IF(#REF!="","",#REF!)</f>
        <v>#REF!</v>
      </c>
      <c r="H3671" s="54" t="e">
        <f>IF(#REF!="","",#REF!)</f>
        <v>#REF!</v>
      </c>
      <c r="I3671" s="385" t="str">
        <f t="shared" si="638"/>
        <v/>
      </c>
      <c r="J3671" s="386"/>
      <c r="K3671" s="387"/>
      <c r="L3671" s="613" t="e">
        <f>IF(#REF!="","",#REF!)</f>
        <v>#REF!</v>
      </c>
      <c r="M3671" s="613"/>
      <c r="N3671" s="613"/>
      <c r="O3671" s="613"/>
      <c r="P3671" s="613"/>
      <c r="Q3671" s="613"/>
      <c r="R3671" s="613"/>
      <c r="S3671" s="614"/>
      <c r="T3671" s="567"/>
      <c r="U3671" s="416"/>
      <c r="V3671" s="666"/>
      <c r="W3671" s="565"/>
      <c r="X3671" s="23" t="e">
        <f t="shared" si="639"/>
        <v>#REF!</v>
      </c>
      <c r="Y3671" s="7">
        <f t="shared" si="640"/>
        <v>2</v>
      </c>
      <c r="Z3671" s="7" t="e">
        <f t="shared" si="641"/>
        <v>#REF!</v>
      </c>
      <c r="AA3671" s="7" t="e">
        <f t="shared" si="642"/>
        <v>#REF!</v>
      </c>
      <c r="AB3671" s="7" t="e">
        <f>IF(I3671=#REF!,1,2)</f>
        <v>#REF!</v>
      </c>
    </row>
    <row r="3672" spans="1:30" s="7" customFormat="1" ht="17.45" customHeight="1" x14ac:dyDescent="0.15">
      <c r="A3672" s="27" t="e">
        <f t="shared" si="643"/>
        <v>#REF!</v>
      </c>
      <c r="B3672" s="623"/>
      <c r="C3672" s="628"/>
      <c r="D3672" s="631"/>
      <c r="E3672" s="523"/>
      <c r="F3672" s="47" t="e">
        <f>IF(#REF!="","",#REF!)</f>
        <v>#REF!</v>
      </c>
      <c r="G3672" s="49" t="e">
        <f>IF(#REF!="","",#REF!)</f>
        <v>#REF!</v>
      </c>
      <c r="H3672" s="54" t="e">
        <f>IF(#REF!="","",#REF!)</f>
        <v>#REF!</v>
      </c>
      <c r="I3672" s="385" t="str">
        <f t="shared" si="638"/>
        <v/>
      </c>
      <c r="J3672" s="386"/>
      <c r="K3672" s="387"/>
      <c r="L3672" s="613" t="e">
        <f>IF(#REF!="","",#REF!)</f>
        <v>#REF!</v>
      </c>
      <c r="M3672" s="613"/>
      <c r="N3672" s="613"/>
      <c r="O3672" s="613"/>
      <c r="P3672" s="613"/>
      <c r="Q3672" s="613"/>
      <c r="R3672" s="613"/>
      <c r="S3672" s="614"/>
      <c r="T3672" s="567"/>
      <c r="U3672" s="416"/>
      <c r="V3672" s="666"/>
      <c r="W3672" s="565"/>
      <c r="X3672" s="23" t="e">
        <f t="shared" si="639"/>
        <v>#REF!</v>
      </c>
      <c r="Y3672" s="7">
        <f t="shared" si="640"/>
        <v>2</v>
      </c>
      <c r="Z3672" s="7" t="e">
        <f t="shared" si="641"/>
        <v>#REF!</v>
      </c>
      <c r="AA3672" s="7" t="e">
        <f t="shared" si="642"/>
        <v>#REF!</v>
      </c>
      <c r="AB3672" s="7" t="e">
        <f>IF(I3672=#REF!,1,2)</f>
        <v>#REF!</v>
      </c>
    </row>
    <row r="3673" spans="1:30" s="7" customFormat="1" ht="17.45" customHeight="1" x14ac:dyDescent="0.15">
      <c r="A3673" s="27" t="e">
        <f t="shared" si="643"/>
        <v>#REF!</v>
      </c>
      <c r="B3673" s="623"/>
      <c r="C3673" s="628"/>
      <c r="D3673" s="631"/>
      <c r="E3673" s="523"/>
      <c r="F3673" s="47" t="e">
        <f>IF(#REF!="","",#REF!)</f>
        <v>#REF!</v>
      </c>
      <c r="G3673" s="49" t="e">
        <f>IF(#REF!="","",#REF!)</f>
        <v>#REF!</v>
      </c>
      <c r="H3673" s="54" t="e">
        <f>IF(#REF!="","",#REF!)</f>
        <v>#REF!</v>
      </c>
      <c r="I3673" s="385" t="str">
        <f t="shared" si="638"/>
        <v/>
      </c>
      <c r="J3673" s="386"/>
      <c r="K3673" s="387"/>
      <c r="L3673" s="613" t="e">
        <f>IF(#REF!="","",#REF!)</f>
        <v>#REF!</v>
      </c>
      <c r="M3673" s="613"/>
      <c r="N3673" s="613"/>
      <c r="O3673" s="613"/>
      <c r="P3673" s="613"/>
      <c r="Q3673" s="613"/>
      <c r="R3673" s="613"/>
      <c r="S3673" s="614"/>
      <c r="T3673" s="567"/>
      <c r="U3673" s="416"/>
      <c r="V3673" s="666"/>
      <c r="W3673" s="565"/>
      <c r="X3673" s="23" t="e">
        <f t="shared" si="639"/>
        <v>#REF!</v>
      </c>
      <c r="Y3673" s="7">
        <f t="shared" si="640"/>
        <v>2</v>
      </c>
      <c r="Z3673" s="7" t="e">
        <f t="shared" si="641"/>
        <v>#REF!</v>
      </c>
      <c r="AA3673" s="7" t="e">
        <f t="shared" si="642"/>
        <v>#REF!</v>
      </c>
      <c r="AB3673" s="7" t="e">
        <f>IF(I3673=#REF!,1,2)</f>
        <v>#REF!</v>
      </c>
    </row>
    <row r="3674" spans="1:30" s="7" customFormat="1" ht="17.45" customHeight="1" thickBot="1" x14ac:dyDescent="0.2">
      <c r="A3674" s="27" t="e">
        <f t="shared" si="643"/>
        <v>#REF!</v>
      </c>
      <c r="B3674" s="623"/>
      <c r="C3674" s="628"/>
      <c r="D3674" s="631"/>
      <c r="E3674" s="523"/>
      <c r="F3674" s="47" t="e">
        <f>IF(#REF!="","",#REF!)</f>
        <v>#REF!</v>
      </c>
      <c r="G3674" s="49" t="e">
        <f>IF(#REF!="","",#REF!)</f>
        <v>#REF!</v>
      </c>
      <c r="H3674" s="54" t="e">
        <f>IF(#REF!="","",#REF!)</f>
        <v>#REF!</v>
      </c>
      <c r="I3674" s="385" t="str">
        <f t="shared" si="638"/>
        <v/>
      </c>
      <c r="J3674" s="386"/>
      <c r="K3674" s="387"/>
      <c r="L3674" s="613" t="e">
        <f>IF(#REF!="","",#REF!)</f>
        <v>#REF!</v>
      </c>
      <c r="M3674" s="613"/>
      <c r="N3674" s="613"/>
      <c r="O3674" s="613"/>
      <c r="P3674" s="613"/>
      <c r="Q3674" s="613"/>
      <c r="R3674" s="613"/>
      <c r="S3674" s="614"/>
      <c r="T3674" s="668"/>
      <c r="U3674" s="416"/>
      <c r="V3674" s="666"/>
      <c r="W3674" s="565"/>
      <c r="X3674" s="23" t="e">
        <f t="shared" si="639"/>
        <v>#REF!</v>
      </c>
      <c r="Y3674" s="7">
        <f t="shared" si="640"/>
        <v>2</v>
      </c>
      <c r="Z3674" s="7" t="e">
        <f t="shared" si="641"/>
        <v>#REF!</v>
      </c>
      <c r="AA3674" s="7" t="e">
        <f t="shared" si="642"/>
        <v>#REF!</v>
      </c>
      <c r="AB3674" s="7" t="e">
        <f>IF(I3674=#REF!,1,2)</f>
        <v>#REF!</v>
      </c>
    </row>
    <row r="3675" spans="1:30" s="7" customFormat="1" ht="36" customHeight="1" thickBot="1" x14ac:dyDescent="0.2">
      <c r="A3675" s="13"/>
      <c r="B3675" s="623"/>
      <c r="C3675" s="628"/>
      <c r="D3675" s="631"/>
      <c r="E3675" s="508" t="s">
        <v>240</v>
      </c>
      <c r="F3675" s="511" t="s">
        <v>206</v>
      </c>
      <c r="G3675" s="435"/>
      <c r="H3675" s="434" t="s">
        <v>207</v>
      </c>
      <c r="I3675" s="435"/>
      <c r="J3675" s="435"/>
      <c r="K3675" s="435"/>
      <c r="L3675" s="436" t="s">
        <v>208</v>
      </c>
      <c r="M3675" s="436"/>
      <c r="N3675" s="436"/>
      <c r="O3675" s="669" t="s">
        <v>209</v>
      </c>
      <c r="P3675" s="670"/>
      <c r="Q3675" s="512" t="s">
        <v>210</v>
      </c>
      <c r="R3675" s="38" t="s">
        <v>206</v>
      </c>
      <c r="S3675" s="39" t="s">
        <v>202</v>
      </c>
      <c r="T3675" s="44" t="s">
        <v>211</v>
      </c>
      <c r="U3675" s="416"/>
      <c r="V3675" s="666"/>
      <c r="W3675" s="565"/>
      <c r="X3675" s="28"/>
      <c r="Y3675" s="21" t="s">
        <v>212</v>
      </c>
      <c r="Z3675" s="21" t="s">
        <v>210</v>
      </c>
      <c r="AB3675" s="45" t="s">
        <v>213</v>
      </c>
      <c r="AC3675" s="45" t="s">
        <v>214</v>
      </c>
      <c r="AD3675" s="22"/>
    </row>
    <row r="3676" spans="1:30" s="7" customFormat="1" ht="15" customHeight="1" x14ac:dyDescent="0.15">
      <c r="A3676" s="29"/>
      <c r="B3676" s="623"/>
      <c r="C3676" s="628"/>
      <c r="D3676" s="631"/>
      <c r="E3676" s="509"/>
      <c r="F3676" s="515" t="e">
        <f>IF(#REF!="","",#REF!)</f>
        <v>#REF!</v>
      </c>
      <c r="G3676" s="516"/>
      <c r="H3676" s="439" t="e">
        <f>IF(#REF!="","",#REF!)</f>
        <v>#REF!</v>
      </c>
      <c r="I3676" s="440"/>
      <c r="J3676" s="440"/>
      <c r="K3676" s="440"/>
      <c r="L3676" s="441" t="e">
        <f>IF(#REF!="","",#REF!)</f>
        <v>#REF!</v>
      </c>
      <c r="M3676" s="442"/>
      <c r="N3676" s="442"/>
      <c r="O3676" s="443" t="e">
        <f>SUM($L3676:$N3678)</f>
        <v>#REF!</v>
      </c>
      <c r="P3676" s="444"/>
      <c r="Q3676" s="513"/>
      <c r="R3676" s="42" t="e">
        <f>IF(#REF!="","",#REF!)</f>
        <v>#REF!</v>
      </c>
      <c r="S3676" s="40" t="e">
        <f>IF(#REF!="","",#REF!)</f>
        <v>#REF!</v>
      </c>
      <c r="T3676" s="617" t="e">
        <f>SUM($S3676:$S3678)</f>
        <v>#REF!</v>
      </c>
      <c r="U3676" s="416"/>
      <c r="V3676" s="666"/>
      <c r="W3676" s="565"/>
      <c r="X3676" s="23" t="e">
        <f>IF(OR(Y3676=2,Z3676=2,AB3676=2,AC3676=2),"入力不備あり","")</f>
        <v>#REF!</v>
      </c>
      <c r="Y3676" s="41" t="e">
        <f>IF(AND(F3676="",H3676="",L3676=""),"",IF(AND(F3676&lt;&gt;"",F3676&gt;0,L3676&lt;&gt;"",L3676&gt;0,H3676="○"),"",2))</f>
        <v>#REF!</v>
      </c>
      <c r="Z3676" s="41" t="e">
        <f>IF(AND(R3676="",S3676=""),"",IF(AND(R3676&gt;0,R3676&lt;&gt;"",S3676&gt;0,S3676&lt;&gt;""),"",2))</f>
        <v>#REF!</v>
      </c>
      <c r="AA3676" s="30"/>
      <c r="AB3676" s="7" t="e">
        <f>IF(AND(O3676=0,#REF!=0),"",IF(O3676=#REF!,1,2))</f>
        <v>#REF!</v>
      </c>
      <c r="AC3676" s="7" t="e">
        <f>IF(AND(T3676=0,#REF!=0),"",IF(T3676=#REF!,1,2))</f>
        <v>#REF!</v>
      </c>
    </row>
    <row r="3677" spans="1:30" s="7" customFormat="1" ht="15" customHeight="1" x14ac:dyDescent="0.15">
      <c r="A3677" s="29"/>
      <c r="B3677" s="623"/>
      <c r="C3677" s="628"/>
      <c r="D3677" s="631"/>
      <c r="E3677" s="509"/>
      <c r="F3677" s="500" t="e">
        <f>IF(#REF!="","",#REF!)</f>
        <v>#REF!</v>
      </c>
      <c r="G3677" s="501"/>
      <c r="H3677" s="448" t="e">
        <f>IF(#REF!="","",#REF!)</f>
        <v>#REF!</v>
      </c>
      <c r="I3677" s="449"/>
      <c r="J3677" s="449"/>
      <c r="K3677" s="449"/>
      <c r="L3677" s="450" t="e">
        <f>IF(#REF!="","",#REF!)</f>
        <v>#REF!</v>
      </c>
      <c r="M3677" s="451"/>
      <c r="N3677" s="451"/>
      <c r="O3677" s="445"/>
      <c r="P3677" s="444"/>
      <c r="Q3677" s="513"/>
      <c r="R3677" s="42" t="e">
        <f>IF(#REF!="","",#REF!)</f>
        <v>#REF!</v>
      </c>
      <c r="S3677" s="40" t="e">
        <f>IF(#REF!="","",#REF!)</f>
        <v>#REF!</v>
      </c>
      <c r="T3677" s="618"/>
      <c r="U3677" s="416"/>
      <c r="V3677" s="666"/>
      <c r="W3677" s="565"/>
      <c r="X3677" s="23" t="e">
        <f>IF(OR(Y3677=2,Z3677=2),"入力不備あり","")</f>
        <v>#REF!</v>
      </c>
      <c r="Y3677" s="41" t="e">
        <f>IF(AND(F3677="",H3677="",L3677=""),"",IF(AND(F3677&lt;&gt;"",F3677&gt;0,L3677&lt;&gt;"",L3677&gt;0,H3677="○"),"",2))</f>
        <v>#REF!</v>
      </c>
      <c r="Z3677" s="41" t="e">
        <f t="shared" ref="Z3677:Z3678" si="644">IF(AND(R3677="",S3677=""),"",IF(AND(R3677&gt;0,R3677&lt;&gt;"",S3677&gt;0,S3677&lt;&gt;""),"",2))</f>
        <v>#REF!</v>
      </c>
      <c r="AA3677" s="30"/>
    </row>
    <row r="3678" spans="1:30" s="7" customFormat="1" ht="15" customHeight="1" thickBot="1" x14ac:dyDescent="0.2">
      <c r="A3678" s="29"/>
      <c r="B3678" s="623"/>
      <c r="C3678" s="628"/>
      <c r="D3678" s="631"/>
      <c r="E3678" s="615"/>
      <c r="F3678" s="620" t="e">
        <f>IF(#REF!="","",#REF!)</f>
        <v>#REF!</v>
      </c>
      <c r="G3678" s="621"/>
      <c r="H3678" s="640" t="e">
        <f>IF(#REF!="","",#REF!)</f>
        <v>#REF!</v>
      </c>
      <c r="I3678" s="641"/>
      <c r="J3678" s="641"/>
      <c r="K3678" s="641"/>
      <c r="L3678" s="642" t="e">
        <f>IF(#REF!="","",#REF!)</f>
        <v>#REF!</v>
      </c>
      <c r="M3678" s="643"/>
      <c r="N3678" s="643"/>
      <c r="O3678" s="663"/>
      <c r="P3678" s="664"/>
      <c r="Q3678" s="616"/>
      <c r="R3678" s="59" t="e">
        <f>IF(#REF!="","",#REF!)</f>
        <v>#REF!</v>
      </c>
      <c r="S3678" s="60" t="e">
        <f>IF(#REF!="","",#REF!)</f>
        <v>#REF!</v>
      </c>
      <c r="T3678" s="619"/>
      <c r="U3678" s="416"/>
      <c r="V3678" s="666"/>
      <c r="W3678" s="565"/>
      <c r="X3678" s="23" t="e">
        <f>IF(OR(Y3678=2,Z3678=2),"入力不備あり","")</f>
        <v>#REF!</v>
      </c>
      <c r="Y3678" s="41" t="e">
        <f>IF(AND(F3678="",H3678="",L3678=""),"",IF(AND(F3678&lt;&gt;"",F3678&gt;0,L3678&lt;&gt;"",L3678&gt;0,H3678="○"),"",2))</f>
        <v>#REF!</v>
      </c>
      <c r="Z3678" s="41" t="e">
        <f t="shared" si="644"/>
        <v>#REF!</v>
      </c>
      <c r="AA3678" s="30"/>
    </row>
    <row r="3679" spans="1:30" s="7" customFormat="1" ht="27.6" customHeight="1" x14ac:dyDescent="0.15">
      <c r="A3679" s="320"/>
      <c r="B3679" s="624"/>
      <c r="C3679" s="326" t="s">
        <v>215</v>
      </c>
      <c r="D3679" s="327"/>
      <c r="E3679" s="608" t="e">
        <f>IF(#REF!="","",#REF!)</f>
        <v>#REF!</v>
      </c>
      <c r="F3679" s="609"/>
      <c r="G3679" s="609"/>
      <c r="H3679" s="609"/>
      <c r="I3679" s="609"/>
      <c r="J3679" s="609"/>
      <c r="K3679" s="609"/>
      <c r="L3679" s="609"/>
      <c r="M3679" s="609"/>
      <c r="N3679" s="609"/>
      <c r="O3679" s="609"/>
      <c r="P3679" s="609"/>
      <c r="Q3679" s="609"/>
      <c r="R3679" s="609"/>
      <c r="S3679" s="609"/>
      <c r="T3679" s="609"/>
      <c r="U3679" s="609"/>
      <c r="V3679" s="609"/>
      <c r="W3679" s="610"/>
    </row>
    <row r="3680" spans="1:30" s="7" customFormat="1" ht="27.6" customHeight="1" thickBot="1" x14ac:dyDescent="0.2">
      <c r="A3680" s="320"/>
      <c r="B3680" s="624"/>
      <c r="C3680" s="326" t="s">
        <v>216</v>
      </c>
      <c r="D3680" s="327"/>
      <c r="E3680" s="608" t="e">
        <f>IF(#REF!="","",#REF!)</f>
        <v>#REF!</v>
      </c>
      <c r="F3680" s="609"/>
      <c r="G3680" s="609"/>
      <c r="H3680" s="609"/>
      <c r="I3680" s="609"/>
      <c r="J3680" s="609"/>
      <c r="K3680" s="609"/>
      <c r="L3680" s="609"/>
      <c r="M3680" s="609"/>
      <c r="N3680" s="609"/>
      <c r="O3680" s="609"/>
      <c r="P3680" s="609"/>
      <c r="Q3680" s="609"/>
      <c r="R3680" s="611"/>
      <c r="S3680" s="611"/>
      <c r="T3680" s="611"/>
      <c r="U3680" s="611"/>
      <c r="V3680" s="611"/>
      <c r="W3680" s="612"/>
    </row>
    <row r="3681" spans="1:33" s="7" customFormat="1" ht="18.600000000000001" customHeight="1" x14ac:dyDescent="0.15">
      <c r="A3681" s="320"/>
      <c r="B3681" s="624"/>
      <c r="C3681" s="332" t="s">
        <v>217</v>
      </c>
      <c r="D3681" s="333"/>
      <c r="E3681" s="333"/>
      <c r="F3681" s="334"/>
      <c r="G3681" s="377" t="s">
        <v>218</v>
      </c>
      <c r="H3681" s="378"/>
      <c r="I3681" s="378"/>
      <c r="J3681" s="378"/>
      <c r="K3681" s="378"/>
      <c r="L3681" s="378"/>
      <c r="M3681" s="378"/>
      <c r="N3681" s="378"/>
      <c r="O3681" s="378"/>
      <c r="P3681" s="378"/>
      <c r="Q3681" s="378"/>
      <c r="R3681" s="389" t="e">
        <f>IF(X3681&lt;&gt;"","","【入力内容確認欄】以下を確認し【作業用】事業計画書(間接)シートを修正願います。")</f>
        <v>#REF!</v>
      </c>
      <c r="S3681" s="632"/>
      <c r="T3681" s="632"/>
      <c r="U3681" s="632"/>
      <c r="V3681" s="632"/>
      <c r="W3681" s="633"/>
      <c r="X3681" s="68" t="e">
        <f>IF(AND(R3684="",R3685="",R3686="",R3687="",R3688="",R3689=""),"左の市区町村に係る入力が完了しました。今一度、記載内容をご確認ください。","")</f>
        <v>#REF!</v>
      </c>
    </row>
    <row r="3682" spans="1:33" s="7" customFormat="1" ht="9" customHeight="1" x14ac:dyDescent="0.15">
      <c r="A3682" s="320"/>
      <c r="B3682" s="624"/>
      <c r="C3682" s="335"/>
      <c r="D3682" s="336"/>
      <c r="E3682" s="336"/>
      <c r="F3682" s="337"/>
      <c r="G3682" s="379"/>
      <c r="H3682" s="380"/>
      <c r="I3682" s="380"/>
      <c r="J3682" s="380"/>
      <c r="K3682" s="380"/>
      <c r="L3682" s="380"/>
      <c r="M3682" s="380"/>
      <c r="N3682" s="380"/>
      <c r="O3682" s="380"/>
      <c r="P3682" s="380"/>
      <c r="Q3682" s="380"/>
      <c r="R3682" s="634"/>
      <c r="S3682" s="635"/>
      <c r="T3682" s="635"/>
      <c r="U3682" s="635"/>
      <c r="V3682" s="635"/>
      <c r="W3682" s="636"/>
    </row>
    <row r="3683" spans="1:33" s="7" customFormat="1" ht="9" customHeight="1" thickBot="1" x14ac:dyDescent="0.2">
      <c r="A3683" s="320"/>
      <c r="B3683" s="624"/>
      <c r="C3683" s="335"/>
      <c r="D3683" s="336"/>
      <c r="E3683" s="336"/>
      <c r="F3683" s="337"/>
      <c r="G3683" s="381"/>
      <c r="H3683" s="382"/>
      <c r="I3683" s="382"/>
      <c r="J3683" s="382"/>
      <c r="K3683" s="382"/>
      <c r="L3683" s="382"/>
      <c r="M3683" s="382"/>
      <c r="N3683" s="382"/>
      <c r="O3683" s="382"/>
      <c r="P3683" s="382"/>
      <c r="Q3683" s="382"/>
      <c r="R3683" s="637"/>
      <c r="S3683" s="638"/>
      <c r="T3683" s="638"/>
      <c r="U3683" s="638"/>
      <c r="V3683" s="638"/>
      <c r="W3683" s="639"/>
    </row>
    <row r="3684" spans="1:33" s="7" customFormat="1" ht="17.45" customHeight="1" x14ac:dyDescent="0.15">
      <c r="A3684" s="320"/>
      <c r="B3684" s="624"/>
      <c r="C3684" s="335"/>
      <c r="D3684" s="336"/>
      <c r="E3684" s="336"/>
      <c r="F3684" s="337"/>
      <c r="G3684" s="398" t="e">
        <f>IF(#REF!="","",#REF!)</f>
        <v>#REF!</v>
      </c>
      <c r="H3684" s="399"/>
      <c r="I3684" s="399"/>
      <c r="J3684" s="399"/>
      <c r="K3684" s="399"/>
      <c r="L3684" s="399"/>
      <c r="M3684" s="399"/>
      <c r="N3684" s="399"/>
      <c r="O3684" s="399"/>
      <c r="P3684" s="399"/>
      <c r="Q3684" s="399"/>
      <c r="R3684" s="646" t="e" cm="1">
        <f t="array" ref="R3684">IF(AND(X3653:X3678="",A3655:A3678=""),"","・報酬・期末勤勉手当・交通費・合計額・都道府県/国の補助金額のいずれかに不備あり。")</f>
        <v>#REF!</v>
      </c>
      <c r="S3684" s="647"/>
      <c r="T3684" s="647"/>
      <c r="U3684" s="647"/>
      <c r="V3684" s="647"/>
      <c r="W3684" s="648"/>
    </row>
    <row r="3685" spans="1:33" s="7" customFormat="1" ht="17.45" customHeight="1" x14ac:dyDescent="0.15">
      <c r="A3685" s="320"/>
      <c r="B3685" s="624"/>
      <c r="C3685" s="335"/>
      <c r="D3685" s="336"/>
      <c r="E3685" s="336"/>
      <c r="F3685" s="337"/>
      <c r="G3685" s="374" t="s">
        <v>219</v>
      </c>
      <c r="H3685" s="388"/>
      <c r="I3685" s="388"/>
      <c r="J3685" s="388"/>
      <c r="K3685" s="388"/>
      <c r="L3685" s="388"/>
      <c r="M3685" s="388"/>
      <c r="N3685" s="388"/>
      <c r="O3685" s="388"/>
      <c r="P3685" s="388"/>
      <c r="Q3685" s="388"/>
      <c r="R3685" s="367" t="str">
        <f>IF(A3651="市町村名×","・【C列】市区町村名：未入力または不備あり。","")</f>
        <v>・【C列】市区町村名：未入力または不備あり。</v>
      </c>
      <c r="S3685" s="644"/>
      <c r="T3685" s="644"/>
      <c r="U3685" s="644"/>
      <c r="V3685" s="644"/>
      <c r="W3685" s="645"/>
    </row>
    <row r="3686" spans="1:33" s="7" customFormat="1" ht="17.45" customHeight="1" x14ac:dyDescent="0.15">
      <c r="A3686" s="320"/>
      <c r="B3686" s="624"/>
      <c r="C3686" s="338"/>
      <c r="D3686" s="339"/>
      <c r="E3686" s="339"/>
      <c r="F3686" s="340"/>
      <c r="G3686" s="364" t="e">
        <f>IF(#REF!="","",#REF!)</f>
        <v>#REF!</v>
      </c>
      <c r="H3686" s="365"/>
      <c r="I3686" s="365"/>
      <c r="J3686" s="366"/>
      <c r="K3686" s="366"/>
      <c r="L3686" s="366"/>
      <c r="M3686" s="366"/>
      <c r="N3686" s="366"/>
      <c r="O3686" s="366"/>
      <c r="P3686" s="366"/>
      <c r="Q3686" s="366"/>
      <c r="R3686" s="367" t="e">
        <f>IF(OR(AF3655=2,NOT(AND(V3653&gt;0.3*U3653,V3653&lt;0.4*U3653,V3653&gt;=W3653))),"・【V列】都道府県補助額：未入力または不備あり。","")</f>
        <v>#REF!</v>
      </c>
      <c r="S3686" s="644"/>
      <c r="T3686" s="644"/>
      <c r="U3686" s="644"/>
      <c r="V3686" s="644"/>
      <c r="W3686" s="645"/>
    </row>
    <row r="3687" spans="1:33" s="7" customFormat="1" ht="17.45" customHeight="1" x14ac:dyDescent="0.15">
      <c r="A3687" s="320"/>
      <c r="B3687" s="624"/>
      <c r="C3687" s="348" t="s">
        <v>241</v>
      </c>
      <c r="D3687" s="349"/>
      <c r="E3687" s="349"/>
      <c r="F3687" s="350"/>
      <c r="G3687" s="372" t="s">
        <v>221</v>
      </c>
      <c r="H3687" s="373"/>
      <c r="I3687" s="373"/>
      <c r="J3687" s="372" t="s">
        <v>222</v>
      </c>
      <c r="K3687" s="373"/>
      <c r="L3687" s="373"/>
      <c r="M3687" s="373"/>
      <c r="N3687" s="374" t="s">
        <v>223</v>
      </c>
      <c r="O3687" s="366"/>
      <c r="P3687" s="366"/>
      <c r="Q3687" s="366"/>
      <c r="R3687" s="341" t="e">
        <f>IF(AND(W3653&lt;=U3653/3,MOD(W3653,1000)=0,NOT(W3653=0),AG3655=1),"","・【W列】国庫補助希望額に不備あり。")</f>
        <v>#REF!</v>
      </c>
      <c r="S3687" s="649"/>
      <c r="T3687" s="649"/>
      <c r="U3687" s="649"/>
      <c r="V3687" s="649"/>
      <c r="W3687" s="650"/>
    </row>
    <row r="3688" spans="1:33" s="7" customFormat="1" ht="17.45" customHeight="1" x14ac:dyDescent="0.15">
      <c r="A3688" s="320"/>
      <c r="B3688" s="624"/>
      <c r="C3688" s="370"/>
      <c r="D3688" s="371"/>
      <c r="E3688" s="371"/>
      <c r="F3688" s="371"/>
      <c r="G3688" s="364" t="e">
        <f>IF(#REF!="","",#REF!)</f>
        <v>#REF!</v>
      </c>
      <c r="H3688" s="375"/>
      <c r="I3688" s="376"/>
      <c r="J3688" s="364" t="e">
        <f>IF(#REF!="","",#REF!)</f>
        <v>#REF!</v>
      </c>
      <c r="K3688" s="375"/>
      <c r="L3688" s="375"/>
      <c r="M3688" s="376"/>
      <c r="N3688" s="364" t="e">
        <f>IF(#REF!="","",#REF!)</f>
        <v>#REF!</v>
      </c>
      <c r="O3688" s="375"/>
      <c r="P3688" s="375"/>
      <c r="Q3688" s="375"/>
      <c r="R3688" s="651" t="e">
        <f>IF(AND(SUM(F3676:G3678)&lt;=D3653,SUM(R3676:R3678)&lt;=D3653),"","・報酬の「配置人数」には年間を通じた配置予定人数を記載してください。(※１)及び記入例参照")</f>
        <v>#REF!</v>
      </c>
      <c r="S3688" s="652"/>
      <c r="T3688" s="652"/>
      <c r="U3688" s="652"/>
      <c r="V3688" s="652"/>
      <c r="W3688" s="653"/>
      <c r="X3688" s="31" t="str">
        <f>IF(AND(O3688="○",T3688="○"),"①か②の",IF(AND(O3688="―",T3688="―"),"エラー",""))</f>
        <v/>
      </c>
    </row>
    <row r="3689" spans="1:33" s="7" customFormat="1" ht="17.45" customHeight="1" x14ac:dyDescent="0.15">
      <c r="A3689" s="320"/>
      <c r="B3689" s="624"/>
      <c r="C3689" s="348" t="s">
        <v>224</v>
      </c>
      <c r="D3689" s="349"/>
      <c r="E3689" s="349"/>
      <c r="F3689" s="350"/>
      <c r="G3689" s="354" t="s">
        <v>225</v>
      </c>
      <c r="H3689" s="354"/>
      <c r="I3689" s="354"/>
      <c r="J3689" s="355" t="s">
        <v>242</v>
      </c>
      <c r="K3689" s="356"/>
      <c r="L3689" s="356"/>
      <c r="M3689" s="356"/>
      <c r="N3689" s="356"/>
      <c r="O3689" s="356"/>
      <c r="P3689" s="356"/>
      <c r="Q3689" s="356"/>
      <c r="R3689" s="651" t="e">
        <f>IF(AND(OR(COUNTIF(J3690,"①*"),COUNTIF(J3690,"②*")),AND(E3679&lt;&gt;"",E3680&lt;&gt;"",G3684="○",G3686="○",G3688="○",J3688="○",N3688="○",G3690="○")),"","・【成果目標】・【成果指標】・【部活動指導員について】・【支給要件の確認】・【部活動指導員の指導状況】・【地域連携・地域移行に資する取組】のいずれかに未入力箇所あり。")</f>
        <v>#REF!</v>
      </c>
      <c r="S3689" s="546"/>
      <c r="T3689" s="546"/>
      <c r="U3689" s="546"/>
      <c r="V3689" s="546"/>
      <c r="W3689" s="547"/>
    </row>
    <row r="3690" spans="1:33" s="7" customFormat="1" ht="26.45" customHeight="1" thickBot="1" x14ac:dyDescent="0.2">
      <c r="A3690" s="320"/>
      <c r="B3690" s="625"/>
      <c r="C3690" s="351"/>
      <c r="D3690" s="352"/>
      <c r="E3690" s="352"/>
      <c r="F3690" s="353"/>
      <c r="G3690" s="363" t="e">
        <f>IF(#REF!="","",#REF!)</f>
        <v>#REF!</v>
      </c>
      <c r="H3690" s="363"/>
      <c r="I3690" s="363"/>
      <c r="J3690" s="657" t="e">
        <f>IF(#REF!="","",#REF!)</f>
        <v>#REF!</v>
      </c>
      <c r="K3690" s="658"/>
      <c r="L3690" s="658"/>
      <c r="M3690" s="658"/>
      <c r="N3690" s="658"/>
      <c r="O3690" s="658"/>
      <c r="P3690" s="658"/>
      <c r="Q3690" s="658"/>
      <c r="R3690" s="654"/>
      <c r="S3690" s="655"/>
      <c r="T3690" s="655"/>
      <c r="U3690" s="655"/>
      <c r="V3690" s="655"/>
      <c r="W3690" s="656"/>
      <c r="X3690" s="31" t="str">
        <f>IF(AND(O3690="○",T3690="○"),"①か②の",IF(AND(O3690="―",T3690="―"),"エラー",""))</f>
        <v/>
      </c>
    </row>
    <row r="3691" spans="1:33" s="7" customFormat="1" ht="26.45" customHeight="1" x14ac:dyDescent="0.15">
      <c r="A3691" s="24" t="str">
        <f>IF(OR(COUNTIF(C3693,"*区"),COUNTIF(C3693,"*市"),COUNTIF(C3693,"*町"),COUNTIF(C3693,"*村"),COUNTIF(C3693,"*組合")),"○","市町村名×")</f>
        <v>市町村名×</v>
      </c>
      <c r="B3691" s="490" t="s">
        <v>106</v>
      </c>
      <c r="C3691" s="659" t="s">
        <v>236</v>
      </c>
      <c r="D3691" s="661" t="s">
        <v>237</v>
      </c>
      <c r="E3691" s="409" t="s">
        <v>191</v>
      </c>
      <c r="F3691" s="410"/>
      <c r="G3691" s="410"/>
      <c r="H3691" s="410"/>
      <c r="I3691" s="410"/>
      <c r="J3691" s="410"/>
      <c r="K3691" s="410"/>
      <c r="L3691" s="410"/>
      <c r="M3691" s="410"/>
      <c r="N3691" s="410"/>
      <c r="O3691" s="410"/>
      <c r="P3691" s="410"/>
      <c r="Q3691" s="410"/>
      <c r="R3691" s="410"/>
      <c r="S3691" s="410"/>
      <c r="T3691" s="410"/>
      <c r="U3691" s="492" t="s">
        <v>192</v>
      </c>
      <c r="V3691" s="492" t="s">
        <v>238</v>
      </c>
      <c r="W3691" s="517" t="s">
        <v>193</v>
      </c>
      <c r="X3691" s="25" t="e">
        <f>IF(OR(AF3695=2,NOT(AND(V3693&gt;0.3*U3693,V3693&lt;0.4*U3693,V3693&gt;=W3693))),"※３参照：【Ｕ列】都道府県補助額を確認してください","")</f>
        <v>#REF!</v>
      </c>
      <c r="Y3691" s="26"/>
    </row>
    <row r="3692" spans="1:33" s="7" customFormat="1" ht="21.6" customHeight="1" thickBot="1" x14ac:dyDescent="0.2">
      <c r="A3692" s="24" t="str">
        <f>IF(B3693="都道府県確認欄","No.不備","")</f>
        <v/>
      </c>
      <c r="B3692" s="491"/>
      <c r="C3692" s="660"/>
      <c r="D3692" s="662"/>
      <c r="E3692" s="411"/>
      <c r="F3692" s="412"/>
      <c r="G3692" s="412"/>
      <c r="H3692" s="412"/>
      <c r="I3692" s="412"/>
      <c r="J3692" s="412"/>
      <c r="K3692" s="412"/>
      <c r="L3692" s="412"/>
      <c r="M3692" s="412"/>
      <c r="N3692" s="412"/>
      <c r="O3692" s="412"/>
      <c r="P3692" s="412"/>
      <c r="Q3692" s="412"/>
      <c r="R3692" s="412"/>
      <c r="S3692" s="412"/>
      <c r="T3692" s="412"/>
      <c r="U3692" s="493"/>
      <c r="V3692" s="493"/>
      <c r="W3692" s="518"/>
      <c r="X3692" s="25" t="e">
        <f>IF(AND(W3693&lt;=U3693/3,MOD(W3693,1000)=0,NOT(W3693=0),AG3695=1),"","※３参照：【Ｖ列】国庫補助希望額を確認してください。")</f>
        <v>#REF!</v>
      </c>
      <c r="Y3692" s="26"/>
    </row>
    <row r="3693" spans="1:33" s="7" customFormat="1" ht="24" customHeight="1" x14ac:dyDescent="0.15">
      <c r="A3693" s="14"/>
      <c r="B3693" s="622" t="str">
        <f>IFERROR(IF(OR(COUNTIF(C3693,"*区"),COUNTIF(C3693,"*市"),COUNTIF(C3693,"*町"),COUNTIF(C3693,"*村"),COUNTIF(C3693,"*組合")),B3653+1,"－"),"都道府県確認欄")</f>
        <v>－</v>
      </c>
      <c r="C3693" s="626" t="e">
        <f>#REF!</f>
        <v>#REF!</v>
      </c>
      <c r="D3693" s="629" t="e">
        <f>SUM($F3695:$F3714)</f>
        <v>#REF!</v>
      </c>
      <c r="E3693" s="523" t="s">
        <v>194</v>
      </c>
      <c r="F3693" s="524" t="s">
        <v>195</v>
      </c>
      <c r="G3693" s="526" t="s">
        <v>196</v>
      </c>
      <c r="H3693" s="528" t="s">
        <v>197</v>
      </c>
      <c r="I3693" s="423" t="s">
        <v>198</v>
      </c>
      <c r="J3693" s="424"/>
      <c r="K3693" s="425"/>
      <c r="L3693" s="429" t="s">
        <v>100</v>
      </c>
      <c r="M3693" s="430"/>
      <c r="N3693" s="430"/>
      <c r="O3693" s="430"/>
      <c r="P3693" s="430"/>
      <c r="Q3693" s="430"/>
      <c r="R3693" s="430"/>
      <c r="S3693" s="431"/>
      <c r="T3693" s="413" t="s">
        <v>199</v>
      </c>
      <c r="U3693" s="415" t="e">
        <f>SUM($T3695,$O3716,$T3716)</f>
        <v>#REF!</v>
      </c>
      <c r="V3693" s="665" t="e">
        <f>#REF!</f>
        <v>#REF!</v>
      </c>
      <c r="W3693" s="667" t="e">
        <f>#REF!</f>
        <v>#REF!</v>
      </c>
      <c r="X3693" s="23" t="e">
        <f>IF(AND(AD3695=1,AE3695=1,AF3695=1,AG3695=1),"","入力不備あり")</f>
        <v>#REF!</v>
      </c>
      <c r="Y3693" s="26"/>
    </row>
    <row r="3694" spans="1:33" s="7" customFormat="1" ht="12.6" customHeight="1" thickBot="1" x14ac:dyDescent="0.2">
      <c r="A3694" s="14"/>
      <c r="B3694" s="623"/>
      <c r="C3694" s="627"/>
      <c r="D3694" s="630"/>
      <c r="E3694" s="523"/>
      <c r="F3694" s="525"/>
      <c r="G3694" s="527"/>
      <c r="H3694" s="529"/>
      <c r="I3694" s="426"/>
      <c r="J3694" s="427"/>
      <c r="K3694" s="428"/>
      <c r="L3694" s="432"/>
      <c r="M3694" s="432"/>
      <c r="N3694" s="432"/>
      <c r="O3694" s="432"/>
      <c r="P3694" s="432"/>
      <c r="Q3694" s="432"/>
      <c r="R3694" s="432"/>
      <c r="S3694" s="433"/>
      <c r="T3694" s="414"/>
      <c r="U3694" s="416"/>
      <c r="V3694" s="666"/>
      <c r="W3694" s="565"/>
      <c r="X3694" s="26"/>
      <c r="Y3694" s="7" t="s">
        <v>180</v>
      </c>
      <c r="Z3694" s="7" t="s">
        <v>200</v>
      </c>
      <c r="AA3694" s="7" t="s">
        <v>201</v>
      </c>
      <c r="AB3694" s="7" t="s">
        <v>202</v>
      </c>
      <c r="AD3694" s="7" t="s">
        <v>203</v>
      </c>
      <c r="AE3694" s="7" t="s">
        <v>107</v>
      </c>
      <c r="AF3694" s="7" t="s">
        <v>239</v>
      </c>
      <c r="AG3694" s="7" t="s">
        <v>204</v>
      </c>
    </row>
    <row r="3695" spans="1:33" s="7" customFormat="1" ht="17.45" customHeight="1" x14ac:dyDescent="0.15">
      <c r="A3695" s="27" t="e">
        <f>IF(AND(F3695&lt;&gt;"",G3695&lt;&gt;"",H3695&lt;&gt;"",I3695&lt;&gt;""),"","入力不備あり")</f>
        <v>#REF!</v>
      </c>
      <c r="B3695" s="623"/>
      <c r="C3695" s="628"/>
      <c r="D3695" s="631"/>
      <c r="E3695" s="523"/>
      <c r="F3695" s="47" t="e">
        <f>IF(#REF!="","",#REF!)</f>
        <v>#REF!</v>
      </c>
      <c r="G3695" s="49" t="e">
        <f>IF(#REF!="","",#REF!)</f>
        <v>#REF!</v>
      </c>
      <c r="H3695" s="54" t="e">
        <f>IF(#REF!="","",#REF!)</f>
        <v>#REF!</v>
      </c>
      <c r="I3695" s="385" t="str">
        <f>IFERROR(INT(G3695*H3695),"")</f>
        <v/>
      </c>
      <c r="J3695" s="386"/>
      <c r="K3695" s="387"/>
      <c r="L3695" s="613" t="e">
        <f>IF(#REF!="","",#REF!)</f>
        <v>#REF!</v>
      </c>
      <c r="M3695" s="613"/>
      <c r="N3695" s="613"/>
      <c r="O3695" s="613"/>
      <c r="P3695" s="613"/>
      <c r="Q3695" s="613"/>
      <c r="R3695" s="613"/>
      <c r="S3695" s="614"/>
      <c r="T3695" s="567">
        <f>SUM($I3695:$K3714)</f>
        <v>0</v>
      </c>
      <c r="U3695" s="416"/>
      <c r="V3695" s="666"/>
      <c r="W3695" s="565"/>
      <c r="X3695" s="23" t="e">
        <f>IF(AND(Y3695=1,Z3695=1,AA3695=1,AB3695=1,AD3695=1,AE3695=1,AF3695=1,AG3695=1),"","入力不備あり")</f>
        <v>#REF!</v>
      </c>
      <c r="Y3695" s="7">
        <f>IFERROR(IF(F3695="",2,IF(AND(F3695&gt;=1,(MOD(F3695,1)=0)),1,IF(AND(F3695=0,L3695&lt;&gt;""),1,2))),2)</f>
        <v>2</v>
      </c>
      <c r="Z3695" s="7" t="e">
        <f>IF(G3695="",2,IF(G3695&lt;=1600,1,2))</f>
        <v>#REF!</v>
      </c>
      <c r="AA3695" s="7" t="e">
        <f>IF(H3695="",2,IF(H3695&gt;=0,1,2))</f>
        <v>#REF!</v>
      </c>
      <c r="AB3695" s="7" t="e">
        <f>IF(I3695=#REF!,1,2)</f>
        <v>#REF!</v>
      </c>
      <c r="AD3695" s="7" t="e">
        <f>IF(T3695=#REF!,1,2)</f>
        <v>#REF!</v>
      </c>
      <c r="AE3695" s="7" t="e">
        <f>IF(U3693=#REF!,1,2)</f>
        <v>#REF!</v>
      </c>
      <c r="AF3695" s="7" t="e">
        <f>IF(V3693=0,2,IF(#REF!="",2,IF(V3693=#REF!,1,2)))</f>
        <v>#REF!</v>
      </c>
      <c r="AG3695" s="7" t="e">
        <f>IF(W3693=0,2,IF(W3693=#REF!,1,2))</f>
        <v>#REF!</v>
      </c>
    </row>
    <row r="3696" spans="1:33" s="7" customFormat="1" ht="17.45" customHeight="1" x14ac:dyDescent="0.15">
      <c r="A3696" s="27" t="e">
        <f>IF(AND(F3696="",G3696="",H3696="",I3696="",L3696=""),"",IF(AND(F3696&lt;&gt;"",G3696&lt;&gt;"",H3696&lt;&gt;"",I3696&lt;&gt;""),"","入力不備あり"))</f>
        <v>#REF!</v>
      </c>
      <c r="B3696" s="623"/>
      <c r="C3696" s="628"/>
      <c r="D3696" s="631"/>
      <c r="E3696" s="523"/>
      <c r="F3696" s="47" t="e">
        <f>IF(#REF!="","",#REF!)</f>
        <v>#REF!</v>
      </c>
      <c r="G3696" s="49" t="e">
        <f>IF(#REF!="","",#REF!)</f>
        <v>#REF!</v>
      </c>
      <c r="H3696" s="54" t="e">
        <f>IF(#REF!="","",#REF!)</f>
        <v>#REF!</v>
      </c>
      <c r="I3696" s="385" t="str">
        <f>IFERROR(INT(G3696*H3696),"")</f>
        <v/>
      </c>
      <c r="J3696" s="386"/>
      <c r="K3696" s="387"/>
      <c r="L3696" s="613" t="e">
        <f>IF(#REF!="","",#REF!)</f>
        <v>#REF!</v>
      </c>
      <c r="M3696" s="613"/>
      <c r="N3696" s="613"/>
      <c r="O3696" s="613"/>
      <c r="P3696" s="613"/>
      <c r="Q3696" s="613"/>
      <c r="R3696" s="613"/>
      <c r="S3696" s="614"/>
      <c r="T3696" s="567"/>
      <c r="U3696" s="416"/>
      <c r="V3696" s="666"/>
      <c r="W3696" s="565"/>
      <c r="X3696" s="23" t="e">
        <f>IF(AND(Y3696=3,Z3696=3,AA3696=3),"",IF(AND(Y3696=1,Z3696=1,AA3696=1,AB3696=1),"","入力不備あり"))</f>
        <v>#REF!</v>
      </c>
      <c r="Y3696" s="7">
        <f>IFERROR(IF(F3696="",3,IF(AND(F3696&gt;=1,(MOD(F3696,1)=0)),1,IF(AND(F3696=0,L3696&lt;&gt;""),1,2))),2)</f>
        <v>2</v>
      </c>
      <c r="Z3696" s="7" t="e">
        <f>IF(G3696="",3,IF(G3696&lt;=1600,1,2))</f>
        <v>#REF!</v>
      </c>
      <c r="AA3696" s="7" t="e">
        <f>IF(H3696="",3,IF(H3696&gt;=0,1,2))</f>
        <v>#REF!</v>
      </c>
      <c r="AB3696" s="7" t="e">
        <f>IF(I3696=#REF!,1,2)</f>
        <v>#REF!</v>
      </c>
    </row>
    <row r="3697" spans="1:28" s="7" customFormat="1" ht="17.45" customHeight="1" x14ac:dyDescent="0.15">
      <c r="A3697" s="27" t="e">
        <f>IF(AND(F3697="",G3697="",H3697="",I3697="",L3697=""),"",IF(AND(F3697&lt;&gt;"",G3697&lt;&gt;"",H3697&lt;&gt;"",I3697&lt;&gt;""),"","入力不備あり"))</f>
        <v>#REF!</v>
      </c>
      <c r="B3697" s="623"/>
      <c r="C3697" s="628"/>
      <c r="D3697" s="631"/>
      <c r="E3697" s="523"/>
      <c r="F3697" s="47" t="e">
        <f>IF(#REF!="","",#REF!)</f>
        <v>#REF!</v>
      </c>
      <c r="G3697" s="49" t="e">
        <f>IF(#REF!="","",#REF!)</f>
        <v>#REF!</v>
      </c>
      <c r="H3697" s="54" t="e">
        <f>IF(#REF!="","",#REF!)</f>
        <v>#REF!</v>
      </c>
      <c r="I3697" s="385" t="str">
        <f t="shared" ref="I3697:I3714" si="645">IFERROR(INT(G3697*H3697),"")</f>
        <v/>
      </c>
      <c r="J3697" s="386"/>
      <c r="K3697" s="387"/>
      <c r="L3697" s="613" t="e">
        <f>IF(#REF!="","",#REF!)</f>
        <v>#REF!</v>
      </c>
      <c r="M3697" s="613"/>
      <c r="N3697" s="613"/>
      <c r="O3697" s="613"/>
      <c r="P3697" s="613"/>
      <c r="Q3697" s="613"/>
      <c r="R3697" s="613"/>
      <c r="S3697" s="614"/>
      <c r="T3697" s="567"/>
      <c r="U3697" s="416"/>
      <c r="V3697" s="666"/>
      <c r="W3697" s="565"/>
      <c r="X3697" s="23" t="e">
        <f t="shared" ref="X3697:X3714" si="646">IF(AND(Y3697=3,Z3697=3,AA3697=3),"",IF(AND(Y3697=1,Z3697=1,AA3697=1,AB3697=1),"","入力不備あり"))</f>
        <v>#REF!</v>
      </c>
      <c r="Y3697" s="7">
        <f t="shared" ref="Y3697:Y3714" si="647">IFERROR(IF(F3697="",3,IF(AND(F3697&gt;=1,(MOD(F3697,1)=0)),1,IF(AND(F3697=0,L3697&lt;&gt;""),1,2))),2)</f>
        <v>2</v>
      </c>
      <c r="Z3697" s="7" t="e">
        <f t="shared" ref="Z3697:Z3714" si="648">IF(G3697="",3,IF(G3697&lt;=1600,1,2))</f>
        <v>#REF!</v>
      </c>
      <c r="AA3697" s="7" t="e">
        <f t="shared" ref="AA3697:AA3714" si="649">IF(H3697="",3,IF(H3697&gt;=0,1,2))</f>
        <v>#REF!</v>
      </c>
      <c r="AB3697" s="7" t="e">
        <f>IF(I3697=#REF!,1,2)</f>
        <v>#REF!</v>
      </c>
    </row>
    <row r="3698" spans="1:28" s="7" customFormat="1" ht="17.45" customHeight="1" x14ac:dyDescent="0.15">
      <c r="A3698" s="27" t="e">
        <f t="shared" ref="A3698:A3714" si="650">IF(AND(F3698="",G3698="",H3698="",I3698="",L3698=""),"",IF(AND(F3698&lt;&gt;"",G3698&lt;&gt;"",H3698&lt;&gt;"",I3698&lt;&gt;""),"","入力不備あり"))</f>
        <v>#REF!</v>
      </c>
      <c r="B3698" s="623"/>
      <c r="C3698" s="628"/>
      <c r="D3698" s="631"/>
      <c r="E3698" s="523"/>
      <c r="F3698" s="47" t="e">
        <f>IF(#REF!="","",#REF!)</f>
        <v>#REF!</v>
      </c>
      <c r="G3698" s="49" t="e">
        <f>IF(#REF!="","",#REF!)</f>
        <v>#REF!</v>
      </c>
      <c r="H3698" s="54" t="e">
        <f>IF(#REF!="","",#REF!)</f>
        <v>#REF!</v>
      </c>
      <c r="I3698" s="385" t="str">
        <f t="shared" si="645"/>
        <v/>
      </c>
      <c r="J3698" s="386"/>
      <c r="K3698" s="387"/>
      <c r="L3698" s="613" t="e">
        <f>IF(#REF!="","",#REF!)</f>
        <v>#REF!</v>
      </c>
      <c r="M3698" s="613"/>
      <c r="N3698" s="613"/>
      <c r="O3698" s="613"/>
      <c r="P3698" s="613"/>
      <c r="Q3698" s="613"/>
      <c r="R3698" s="613"/>
      <c r="S3698" s="614"/>
      <c r="T3698" s="567"/>
      <c r="U3698" s="416"/>
      <c r="V3698" s="666"/>
      <c r="W3698" s="565"/>
      <c r="X3698" s="23" t="e">
        <f t="shared" si="646"/>
        <v>#REF!</v>
      </c>
      <c r="Y3698" s="7">
        <f t="shared" si="647"/>
        <v>2</v>
      </c>
      <c r="Z3698" s="7" t="e">
        <f t="shared" si="648"/>
        <v>#REF!</v>
      </c>
      <c r="AA3698" s="7" t="e">
        <f t="shared" si="649"/>
        <v>#REF!</v>
      </c>
      <c r="AB3698" s="7" t="e">
        <f>IF(I3698=#REF!,1,2)</f>
        <v>#REF!</v>
      </c>
    </row>
    <row r="3699" spans="1:28" s="7" customFormat="1" ht="17.45" customHeight="1" x14ac:dyDescent="0.15">
      <c r="A3699" s="27" t="e">
        <f t="shared" si="650"/>
        <v>#REF!</v>
      </c>
      <c r="B3699" s="623"/>
      <c r="C3699" s="628"/>
      <c r="D3699" s="631"/>
      <c r="E3699" s="523"/>
      <c r="F3699" s="47" t="e">
        <f>IF(#REF!="","",#REF!)</f>
        <v>#REF!</v>
      </c>
      <c r="G3699" s="49" t="e">
        <f>IF(#REF!="","",#REF!)</f>
        <v>#REF!</v>
      </c>
      <c r="H3699" s="54" t="e">
        <f>IF(#REF!="","",#REF!)</f>
        <v>#REF!</v>
      </c>
      <c r="I3699" s="385" t="str">
        <f t="shared" si="645"/>
        <v/>
      </c>
      <c r="J3699" s="386"/>
      <c r="K3699" s="387"/>
      <c r="L3699" s="613" t="e">
        <f>IF(#REF!="","",#REF!)</f>
        <v>#REF!</v>
      </c>
      <c r="M3699" s="613"/>
      <c r="N3699" s="613"/>
      <c r="O3699" s="613"/>
      <c r="P3699" s="613"/>
      <c r="Q3699" s="613"/>
      <c r="R3699" s="613"/>
      <c r="S3699" s="614"/>
      <c r="T3699" s="567"/>
      <c r="U3699" s="416"/>
      <c r="V3699" s="666"/>
      <c r="W3699" s="565"/>
      <c r="X3699" s="23" t="e">
        <f t="shared" si="646"/>
        <v>#REF!</v>
      </c>
      <c r="Y3699" s="7">
        <f t="shared" si="647"/>
        <v>2</v>
      </c>
      <c r="Z3699" s="7" t="e">
        <f t="shared" si="648"/>
        <v>#REF!</v>
      </c>
      <c r="AA3699" s="7" t="e">
        <f t="shared" si="649"/>
        <v>#REF!</v>
      </c>
      <c r="AB3699" s="7" t="e">
        <f>IF(I3699=#REF!,1,2)</f>
        <v>#REF!</v>
      </c>
    </row>
    <row r="3700" spans="1:28" s="7" customFormat="1" ht="17.45" customHeight="1" x14ac:dyDescent="0.15">
      <c r="A3700" s="27" t="e">
        <f t="shared" si="650"/>
        <v>#REF!</v>
      </c>
      <c r="B3700" s="623"/>
      <c r="C3700" s="628"/>
      <c r="D3700" s="631"/>
      <c r="E3700" s="523"/>
      <c r="F3700" s="47" t="e">
        <f>IF(#REF!="","",#REF!)</f>
        <v>#REF!</v>
      </c>
      <c r="G3700" s="49" t="e">
        <f>IF(#REF!="","",#REF!)</f>
        <v>#REF!</v>
      </c>
      <c r="H3700" s="54" t="e">
        <f>IF(#REF!="","",#REF!)</f>
        <v>#REF!</v>
      </c>
      <c r="I3700" s="385" t="str">
        <f t="shared" si="645"/>
        <v/>
      </c>
      <c r="J3700" s="386"/>
      <c r="K3700" s="387"/>
      <c r="L3700" s="613" t="e">
        <f>IF(#REF!="","",#REF!)</f>
        <v>#REF!</v>
      </c>
      <c r="M3700" s="613"/>
      <c r="N3700" s="613"/>
      <c r="O3700" s="613"/>
      <c r="P3700" s="613"/>
      <c r="Q3700" s="613"/>
      <c r="R3700" s="613"/>
      <c r="S3700" s="614"/>
      <c r="T3700" s="567"/>
      <c r="U3700" s="416"/>
      <c r="V3700" s="666"/>
      <c r="W3700" s="565"/>
      <c r="X3700" s="23" t="e">
        <f t="shared" si="646"/>
        <v>#REF!</v>
      </c>
      <c r="Y3700" s="7">
        <f t="shared" si="647"/>
        <v>2</v>
      </c>
      <c r="Z3700" s="7" t="e">
        <f t="shared" si="648"/>
        <v>#REF!</v>
      </c>
      <c r="AA3700" s="7" t="e">
        <f t="shared" si="649"/>
        <v>#REF!</v>
      </c>
      <c r="AB3700" s="7" t="e">
        <f>IF(I3700=#REF!,1,2)</f>
        <v>#REF!</v>
      </c>
    </row>
    <row r="3701" spans="1:28" s="7" customFormat="1" ht="17.45" customHeight="1" x14ac:dyDescent="0.15">
      <c r="A3701" s="27" t="e">
        <f t="shared" si="650"/>
        <v>#REF!</v>
      </c>
      <c r="B3701" s="623"/>
      <c r="C3701" s="628"/>
      <c r="D3701" s="631"/>
      <c r="E3701" s="523"/>
      <c r="F3701" s="47" t="e">
        <f>IF(#REF!="","",#REF!)</f>
        <v>#REF!</v>
      </c>
      <c r="G3701" s="49" t="e">
        <f>IF(#REF!="","",#REF!)</f>
        <v>#REF!</v>
      </c>
      <c r="H3701" s="54" t="e">
        <f>IF(#REF!="","",#REF!)</f>
        <v>#REF!</v>
      </c>
      <c r="I3701" s="385" t="str">
        <f t="shared" si="645"/>
        <v/>
      </c>
      <c r="J3701" s="386"/>
      <c r="K3701" s="387"/>
      <c r="L3701" s="613" t="e">
        <f>IF(#REF!="","",#REF!)</f>
        <v>#REF!</v>
      </c>
      <c r="M3701" s="613"/>
      <c r="N3701" s="613"/>
      <c r="O3701" s="613"/>
      <c r="P3701" s="613"/>
      <c r="Q3701" s="613"/>
      <c r="R3701" s="613"/>
      <c r="S3701" s="614"/>
      <c r="T3701" s="567"/>
      <c r="U3701" s="416"/>
      <c r="V3701" s="666"/>
      <c r="W3701" s="565"/>
      <c r="X3701" s="23" t="e">
        <f t="shared" si="646"/>
        <v>#REF!</v>
      </c>
      <c r="Y3701" s="7">
        <f t="shared" si="647"/>
        <v>2</v>
      </c>
      <c r="Z3701" s="7" t="e">
        <f t="shared" si="648"/>
        <v>#REF!</v>
      </c>
      <c r="AA3701" s="7" t="e">
        <f t="shared" si="649"/>
        <v>#REF!</v>
      </c>
      <c r="AB3701" s="7" t="e">
        <f>IF(I3701=#REF!,1,2)</f>
        <v>#REF!</v>
      </c>
    </row>
    <row r="3702" spans="1:28" s="7" customFormat="1" ht="17.45" customHeight="1" x14ac:dyDescent="0.15">
      <c r="A3702" s="27" t="e">
        <f t="shared" si="650"/>
        <v>#REF!</v>
      </c>
      <c r="B3702" s="623"/>
      <c r="C3702" s="628"/>
      <c r="D3702" s="631"/>
      <c r="E3702" s="523"/>
      <c r="F3702" s="47" t="e">
        <f>IF(#REF!="","",#REF!)</f>
        <v>#REF!</v>
      </c>
      <c r="G3702" s="49" t="e">
        <f>IF(#REF!="","",#REF!)</f>
        <v>#REF!</v>
      </c>
      <c r="H3702" s="54" t="e">
        <f>IF(#REF!="","",#REF!)</f>
        <v>#REF!</v>
      </c>
      <c r="I3702" s="385" t="str">
        <f t="shared" si="645"/>
        <v/>
      </c>
      <c r="J3702" s="386"/>
      <c r="K3702" s="387"/>
      <c r="L3702" s="613" t="e">
        <f>IF(#REF!="","",#REF!)</f>
        <v>#REF!</v>
      </c>
      <c r="M3702" s="613"/>
      <c r="N3702" s="613"/>
      <c r="O3702" s="613"/>
      <c r="P3702" s="613"/>
      <c r="Q3702" s="613"/>
      <c r="R3702" s="613"/>
      <c r="S3702" s="614"/>
      <c r="T3702" s="567"/>
      <c r="U3702" s="416"/>
      <c r="V3702" s="666"/>
      <c r="W3702" s="565"/>
      <c r="X3702" s="23" t="e">
        <f t="shared" si="646"/>
        <v>#REF!</v>
      </c>
      <c r="Y3702" s="7">
        <f t="shared" si="647"/>
        <v>2</v>
      </c>
      <c r="Z3702" s="7" t="e">
        <f t="shared" si="648"/>
        <v>#REF!</v>
      </c>
      <c r="AA3702" s="7" t="e">
        <f t="shared" si="649"/>
        <v>#REF!</v>
      </c>
      <c r="AB3702" s="7" t="e">
        <f>IF(I3702=#REF!,1,2)</f>
        <v>#REF!</v>
      </c>
    </row>
    <row r="3703" spans="1:28" s="7" customFormat="1" ht="17.45" customHeight="1" x14ac:dyDescent="0.15">
      <c r="A3703" s="27" t="e">
        <f t="shared" si="650"/>
        <v>#REF!</v>
      </c>
      <c r="B3703" s="623"/>
      <c r="C3703" s="628"/>
      <c r="D3703" s="631"/>
      <c r="E3703" s="523"/>
      <c r="F3703" s="47" t="e">
        <f>IF(#REF!="","",#REF!)</f>
        <v>#REF!</v>
      </c>
      <c r="G3703" s="49" t="e">
        <f>IF(#REF!="","",#REF!)</f>
        <v>#REF!</v>
      </c>
      <c r="H3703" s="54" t="e">
        <f>IF(#REF!="","",#REF!)</f>
        <v>#REF!</v>
      </c>
      <c r="I3703" s="385" t="str">
        <f t="shared" si="645"/>
        <v/>
      </c>
      <c r="J3703" s="386"/>
      <c r="K3703" s="387"/>
      <c r="L3703" s="613" t="e">
        <f>IF(#REF!="","",#REF!)</f>
        <v>#REF!</v>
      </c>
      <c r="M3703" s="613"/>
      <c r="N3703" s="613"/>
      <c r="O3703" s="613"/>
      <c r="P3703" s="613"/>
      <c r="Q3703" s="613"/>
      <c r="R3703" s="613"/>
      <c r="S3703" s="614"/>
      <c r="T3703" s="567"/>
      <c r="U3703" s="416"/>
      <c r="V3703" s="666"/>
      <c r="W3703" s="565"/>
      <c r="X3703" s="23" t="e">
        <f t="shared" si="646"/>
        <v>#REF!</v>
      </c>
      <c r="Y3703" s="7">
        <f t="shared" si="647"/>
        <v>2</v>
      </c>
      <c r="Z3703" s="7" t="e">
        <f t="shared" si="648"/>
        <v>#REF!</v>
      </c>
      <c r="AA3703" s="7" t="e">
        <f t="shared" si="649"/>
        <v>#REF!</v>
      </c>
      <c r="AB3703" s="7" t="e">
        <f>IF(I3703=#REF!,1,2)</f>
        <v>#REF!</v>
      </c>
    </row>
    <row r="3704" spans="1:28" s="7" customFormat="1" ht="17.45" customHeight="1" x14ac:dyDescent="0.15">
      <c r="A3704" s="27" t="e">
        <f t="shared" si="650"/>
        <v>#REF!</v>
      </c>
      <c r="B3704" s="623"/>
      <c r="C3704" s="628"/>
      <c r="D3704" s="631"/>
      <c r="E3704" s="523"/>
      <c r="F3704" s="47" t="e">
        <f>IF(#REF!="","",#REF!)</f>
        <v>#REF!</v>
      </c>
      <c r="G3704" s="49" t="e">
        <f>IF(#REF!="","",#REF!)</f>
        <v>#REF!</v>
      </c>
      <c r="H3704" s="54" t="e">
        <f>IF(#REF!="","",#REF!)</f>
        <v>#REF!</v>
      </c>
      <c r="I3704" s="385" t="str">
        <f t="shared" si="645"/>
        <v/>
      </c>
      <c r="J3704" s="386"/>
      <c r="K3704" s="387"/>
      <c r="L3704" s="613" t="e">
        <f>IF(#REF!="","",#REF!)</f>
        <v>#REF!</v>
      </c>
      <c r="M3704" s="613"/>
      <c r="N3704" s="613"/>
      <c r="O3704" s="613"/>
      <c r="P3704" s="613"/>
      <c r="Q3704" s="613"/>
      <c r="R3704" s="613"/>
      <c r="S3704" s="614"/>
      <c r="T3704" s="567"/>
      <c r="U3704" s="416"/>
      <c r="V3704" s="666"/>
      <c r="W3704" s="565"/>
      <c r="X3704" s="23" t="e">
        <f t="shared" si="646"/>
        <v>#REF!</v>
      </c>
      <c r="Y3704" s="7">
        <f t="shared" si="647"/>
        <v>2</v>
      </c>
      <c r="Z3704" s="7" t="e">
        <f t="shared" si="648"/>
        <v>#REF!</v>
      </c>
      <c r="AA3704" s="7" t="e">
        <f t="shared" si="649"/>
        <v>#REF!</v>
      </c>
      <c r="AB3704" s="7" t="e">
        <f>IF(I3704=#REF!,1,2)</f>
        <v>#REF!</v>
      </c>
    </row>
    <row r="3705" spans="1:28" s="7" customFormat="1" ht="17.45" customHeight="1" x14ac:dyDescent="0.15">
      <c r="A3705" s="27" t="e">
        <f t="shared" si="650"/>
        <v>#REF!</v>
      </c>
      <c r="B3705" s="623"/>
      <c r="C3705" s="628"/>
      <c r="D3705" s="631"/>
      <c r="E3705" s="523"/>
      <c r="F3705" s="47" t="e">
        <f>IF(#REF!="","",#REF!)</f>
        <v>#REF!</v>
      </c>
      <c r="G3705" s="49" t="e">
        <f>IF(#REF!="","",#REF!)</f>
        <v>#REF!</v>
      </c>
      <c r="H3705" s="54" t="e">
        <f>IF(#REF!="","",#REF!)</f>
        <v>#REF!</v>
      </c>
      <c r="I3705" s="385" t="str">
        <f t="shared" si="645"/>
        <v/>
      </c>
      <c r="J3705" s="386"/>
      <c r="K3705" s="387"/>
      <c r="L3705" s="613" t="e">
        <f>IF(#REF!="","",#REF!)</f>
        <v>#REF!</v>
      </c>
      <c r="M3705" s="613"/>
      <c r="N3705" s="613"/>
      <c r="O3705" s="613"/>
      <c r="P3705" s="613"/>
      <c r="Q3705" s="613"/>
      <c r="R3705" s="613"/>
      <c r="S3705" s="614"/>
      <c r="T3705" s="567"/>
      <c r="U3705" s="416"/>
      <c r="V3705" s="666"/>
      <c r="W3705" s="565"/>
      <c r="X3705" s="23" t="e">
        <f t="shared" si="646"/>
        <v>#REF!</v>
      </c>
      <c r="Y3705" s="7">
        <f t="shared" si="647"/>
        <v>2</v>
      </c>
      <c r="Z3705" s="7" t="e">
        <f t="shared" si="648"/>
        <v>#REF!</v>
      </c>
      <c r="AA3705" s="7" t="e">
        <f t="shared" si="649"/>
        <v>#REF!</v>
      </c>
      <c r="AB3705" s="7" t="e">
        <f>IF(I3705=#REF!,1,2)</f>
        <v>#REF!</v>
      </c>
    </row>
    <row r="3706" spans="1:28" s="7" customFormat="1" ht="17.45" customHeight="1" x14ac:dyDescent="0.15">
      <c r="A3706" s="27" t="e">
        <f t="shared" si="650"/>
        <v>#REF!</v>
      </c>
      <c r="B3706" s="623"/>
      <c r="C3706" s="628"/>
      <c r="D3706" s="631"/>
      <c r="E3706" s="523"/>
      <c r="F3706" s="47" t="e">
        <f>IF(#REF!="","",#REF!)</f>
        <v>#REF!</v>
      </c>
      <c r="G3706" s="49" t="e">
        <f>IF(#REF!="","",#REF!)</f>
        <v>#REF!</v>
      </c>
      <c r="H3706" s="54" t="e">
        <f>IF(#REF!="","",#REF!)</f>
        <v>#REF!</v>
      </c>
      <c r="I3706" s="385" t="str">
        <f t="shared" si="645"/>
        <v/>
      </c>
      <c r="J3706" s="386"/>
      <c r="K3706" s="387"/>
      <c r="L3706" s="613" t="e">
        <f>IF(#REF!="","",#REF!)</f>
        <v>#REF!</v>
      </c>
      <c r="M3706" s="613"/>
      <c r="N3706" s="613"/>
      <c r="O3706" s="613"/>
      <c r="P3706" s="613"/>
      <c r="Q3706" s="613"/>
      <c r="R3706" s="613"/>
      <c r="S3706" s="614"/>
      <c r="T3706" s="567"/>
      <c r="U3706" s="416"/>
      <c r="V3706" s="666"/>
      <c r="W3706" s="565"/>
      <c r="X3706" s="23" t="e">
        <f t="shared" si="646"/>
        <v>#REF!</v>
      </c>
      <c r="Y3706" s="7">
        <f t="shared" si="647"/>
        <v>2</v>
      </c>
      <c r="Z3706" s="7" t="e">
        <f t="shared" si="648"/>
        <v>#REF!</v>
      </c>
      <c r="AA3706" s="7" t="e">
        <f t="shared" si="649"/>
        <v>#REF!</v>
      </c>
      <c r="AB3706" s="7" t="e">
        <f>IF(I3706=#REF!,1,2)</f>
        <v>#REF!</v>
      </c>
    </row>
    <row r="3707" spans="1:28" s="7" customFormat="1" ht="17.45" customHeight="1" x14ac:dyDescent="0.15">
      <c r="A3707" s="27" t="e">
        <f t="shared" si="650"/>
        <v>#REF!</v>
      </c>
      <c r="B3707" s="623"/>
      <c r="C3707" s="628"/>
      <c r="D3707" s="631"/>
      <c r="E3707" s="523"/>
      <c r="F3707" s="47" t="e">
        <f>IF(#REF!="","",#REF!)</f>
        <v>#REF!</v>
      </c>
      <c r="G3707" s="49" t="e">
        <f>IF(#REF!="","",#REF!)</f>
        <v>#REF!</v>
      </c>
      <c r="H3707" s="54" t="e">
        <f>IF(#REF!="","",#REF!)</f>
        <v>#REF!</v>
      </c>
      <c r="I3707" s="385" t="str">
        <f t="shared" si="645"/>
        <v/>
      </c>
      <c r="J3707" s="386"/>
      <c r="K3707" s="387"/>
      <c r="L3707" s="613" t="e">
        <f>IF(#REF!="","",#REF!)</f>
        <v>#REF!</v>
      </c>
      <c r="M3707" s="613"/>
      <c r="N3707" s="613"/>
      <c r="O3707" s="613"/>
      <c r="P3707" s="613"/>
      <c r="Q3707" s="613"/>
      <c r="R3707" s="613"/>
      <c r="S3707" s="614"/>
      <c r="T3707" s="567"/>
      <c r="U3707" s="416"/>
      <c r="V3707" s="666"/>
      <c r="W3707" s="565"/>
      <c r="X3707" s="23" t="e">
        <f t="shared" si="646"/>
        <v>#REF!</v>
      </c>
      <c r="Y3707" s="7">
        <f t="shared" si="647"/>
        <v>2</v>
      </c>
      <c r="Z3707" s="7" t="e">
        <f t="shared" si="648"/>
        <v>#REF!</v>
      </c>
      <c r="AA3707" s="7" t="e">
        <f t="shared" si="649"/>
        <v>#REF!</v>
      </c>
      <c r="AB3707" s="7" t="e">
        <f>IF(I3707=#REF!,1,2)</f>
        <v>#REF!</v>
      </c>
    </row>
    <row r="3708" spans="1:28" s="7" customFormat="1" ht="17.45" customHeight="1" x14ac:dyDescent="0.15">
      <c r="A3708" s="27" t="e">
        <f t="shared" si="650"/>
        <v>#REF!</v>
      </c>
      <c r="B3708" s="623"/>
      <c r="C3708" s="628"/>
      <c r="D3708" s="631"/>
      <c r="E3708" s="523"/>
      <c r="F3708" s="47" t="e">
        <f>IF(#REF!="","",#REF!)</f>
        <v>#REF!</v>
      </c>
      <c r="G3708" s="49" t="e">
        <f>IF(#REF!="","",#REF!)</f>
        <v>#REF!</v>
      </c>
      <c r="H3708" s="54" t="e">
        <f>IF(#REF!="","",#REF!)</f>
        <v>#REF!</v>
      </c>
      <c r="I3708" s="385" t="str">
        <f t="shared" si="645"/>
        <v/>
      </c>
      <c r="J3708" s="386"/>
      <c r="K3708" s="387"/>
      <c r="L3708" s="613" t="e">
        <f>IF(#REF!="","",#REF!)</f>
        <v>#REF!</v>
      </c>
      <c r="M3708" s="613"/>
      <c r="N3708" s="613"/>
      <c r="O3708" s="613"/>
      <c r="P3708" s="613"/>
      <c r="Q3708" s="613"/>
      <c r="R3708" s="613"/>
      <c r="S3708" s="614"/>
      <c r="T3708" s="567"/>
      <c r="U3708" s="416"/>
      <c r="V3708" s="666"/>
      <c r="W3708" s="565"/>
      <c r="X3708" s="23" t="e">
        <f t="shared" si="646"/>
        <v>#REF!</v>
      </c>
      <c r="Y3708" s="7">
        <f t="shared" si="647"/>
        <v>2</v>
      </c>
      <c r="Z3708" s="7" t="e">
        <f t="shared" si="648"/>
        <v>#REF!</v>
      </c>
      <c r="AA3708" s="7" t="e">
        <f t="shared" si="649"/>
        <v>#REF!</v>
      </c>
      <c r="AB3708" s="7" t="e">
        <f>IF(I3708=#REF!,1,2)</f>
        <v>#REF!</v>
      </c>
    </row>
    <row r="3709" spans="1:28" s="7" customFormat="1" ht="17.45" customHeight="1" x14ac:dyDescent="0.15">
      <c r="A3709" s="27" t="e">
        <f t="shared" si="650"/>
        <v>#REF!</v>
      </c>
      <c r="B3709" s="623"/>
      <c r="C3709" s="628"/>
      <c r="D3709" s="631"/>
      <c r="E3709" s="523"/>
      <c r="F3709" s="47" t="e">
        <f>IF(#REF!="","",#REF!)</f>
        <v>#REF!</v>
      </c>
      <c r="G3709" s="49" t="e">
        <f>IF(#REF!="","",#REF!)</f>
        <v>#REF!</v>
      </c>
      <c r="H3709" s="54" t="e">
        <f>IF(#REF!="","",#REF!)</f>
        <v>#REF!</v>
      </c>
      <c r="I3709" s="385" t="str">
        <f t="shared" si="645"/>
        <v/>
      </c>
      <c r="J3709" s="386"/>
      <c r="K3709" s="387"/>
      <c r="L3709" s="613" t="e">
        <f>IF(#REF!="","",#REF!)</f>
        <v>#REF!</v>
      </c>
      <c r="M3709" s="613"/>
      <c r="N3709" s="613"/>
      <c r="O3709" s="613"/>
      <c r="P3709" s="613"/>
      <c r="Q3709" s="613"/>
      <c r="R3709" s="613"/>
      <c r="S3709" s="614"/>
      <c r="T3709" s="567"/>
      <c r="U3709" s="416"/>
      <c r="V3709" s="666"/>
      <c r="W3709" s="565"/>
      <c r="X3709" s="23" t="e">
        <f t="shared" si="646"/>
        <v>#REF!</v>
      </c>
      <c r="Y3709" s="7">
        <f t="shared" si="647"/>
        <v>2</v>
      </c>
      <c r="Z3709" s="7" t="e">
        <f t="shared" si="648"/>
        <v>#REF!</v>
      </c>
      <c r="AA3709" s="7" t="e">
        <f t="shared" si="649"/>
        <v>#REF!</v>
      </c>
      <c r="AB3709" s="7" t="e">
        <f>IF(I3709=#REF!,1,2)</f>
        <v>#REF!</v>
      </c>
    </row>
    <row r="3710" spans="1:28" s="7" customFormat="1" ht="17.45" customHeight="1" x14ac:dyDescent="0.15">
      <c r="A3710" s="27" t="e">
        <f t="shared" si="650"/>
        <v>#REF!</v>
      </c>
      <c r="B3710" s="623"/>
      <c r="C3710" s="628"/>
      <c r="D3710" s="631"/>
      <c r="E3710" s="523"/>
      <c r="F3710" s="47" t="e">
        <f>IF(#REF!="","",#REF!)</f>
        <v>#REF!</v>
      </c>
      <c r="G3710" s="49" t="e">
        <f>IF(#REF!="","",#REF!)</f>
        <v>#REF!</v>
      </c>
      <c r="H3710" s="54" t="e">
        <f>IF(#REF!="","",#REF!)</f>
        <v>#REF!</v>
      </c>
      <c r="I3710" s="385" t="str">
        <f t="shared" si="645"/>
        <v/>
      </c>
      <c r="J3710" s="386"/>
      <c r="K3710" s="387"/>
      <c r="L3710" s="613" t="e">
        <f>IF(#REF!="","",#REF!)</f>
        <v>#REF!</v>
      </c>
      <c r="M3710" s="613"/>
      <c r="N3710" s="613"/>
      <c r="O3710" s="613"/>
      <c r="P3710" s="613"/>
      <c r="Q3710" s="613"/>
      <c r="R3710" s="613"/>
      <c r="S3710" s="614"/>
      <c r="T3710" s="567"/>
      <c r="U3710" s="416"/>
      <c r="V3710" s="666"/>
      <c r="W3710" s="565"/>
      <c r="X3710" s="23" t="e">
        <f t="shared" si="646"/>
        <v>#REF!</v>
      </c>
      <c r="Y3710" s="7">
        <f t="shared" si="647"/>
        <v>2</v>
      </c>
      <c r="Z3710" s="7" t="e">
        <f t="shared" si="648"/>
        <v>#REF!</v>
      </c>
      <c r="AA3710" s="7" t="e">
        <f t="shared" si="649"/>
        <v>#REF!</v>
      </c>
      <c r="AB3710" s="7" t="e">
        <f>IF(I3710=#REF!,1,2)</f>
        <v>#REF!</v>
      </c>
    </row>
    <row r="3711" spans="1:28" s="7" customFormat="1" ht="17.45" customHeight="1" x14ac:dyDescent="0.15">
      <c r="A3711" s="27" t="e">
        <f t="shared" si="650"/>
        <v>#REF!</v>
      </c>
      <c r="B3711" s="623"/>
      <c r="C3711" s="628"/>
      <c r="D3711" s="631"/>
      <c r="E3711" s="523"/>
      <c r="F3711" s="47" t="e">
        <f>IF(#REF!="","",#REF!)</f>
        <v>#REF!</v>
      </c>
      <c r="G3711" s="49" t="e">
        <f>IF(#REF!="","",#REF!)</f>
        <v>#REF!</v>
      </c>
      <c r="H3711" s="54" t="e">
        <f>IF(#REF!="","",#REF!)</f>
        <v>#REF!</v>
      </c>
      <c r="I3711" s="385" t="str">
        <f t="shared" si="645"/>
        <v/>
      </c>
      <c r="J3711" s="386"/>
      <c r="K3711" s="387"/>
      <c r="L3711" s="613" t="e">
        <f>IF(#REF!="","",#REF!)</f>
        <v>#REF!</v>
      </c>
      <c r="M3711" s="613"/>
      <c r="N3711" s="613"/>
      <c r="O3711" s="613"/>
      <c r="P3711" s="613"/>
      <c r="Q3711" s="613"/>
      <c r="R3711" s="613"/>
      <c r="S3711" s="614"/>
      <c r="T3711" s="567"/>
      <c r="U3711" s="416"/>
      <c r="V3711" s="666"/>
      <c r="W3711" s="565"/>
      <c r="X3711" s="23" t="e">
        <f t="shared" si="646"/>
        <v>#REF!</v>
      </c>
      <c r="Y3711" s="7">
        <f t="shared" si="647"/>
        <v>2</v>
      </c>
      <c r="Z3711" s="7" t="e">
        <f t="shared" si="648"/>
        <v>#REF!</v>
      </c>
      <c r="AA3711" s="7" t="e">
        <f t="shared" si="649"/>
        <v>#REF!</v>
      </c>
      <c r="AB3711" s="7" t="e">
        <f>IF(I3711=#REF!,1,2)</f>
        <v>#REF!</v>
      </c>
    </row>
    <row r="3712" spans="1:28" s="7" customFormat="1" ht="17.45" customHeight="1" x14ac:dyDescent="0.15">
      <c r="A3712" s="27" t="e">
        <f t="shared" si="650"/>
        <v>#REF!</v>
      </c>
      <c r="B3712" s="623"/>
      <c r="C3712" s="628"/>
      <c r="D3712" s="631"/>
      <c r="E3712" s="523"/>
      <c r="F3712" s="47" t="e">
        <f>IF(#REF!="","",#REF!)</f>
        <v>#REF!</v>
      </c>
      <c r="G3712" s="49" t="e">
        <f>IF(#REF!="","",#REF!)</f>
        <v>#REF!</v>
      </c>
      <c r="H3712" s="54" t="e">
        <f>IF(#REF!="","",#REF!)</f>
        <v>#REF!</v>
      </c>
      <c r="I3712" s="385" t="str">
        <f t="shared" si="645"/>
        <v/>
      </c>
      <c r="J3712" s="386"/>
      <c r="K3712" s="387"/>
      <c r="L3712" s="613" t="e">
        <f>IF(#REF!="","",#REF!)</f>
        <v>#REF!</v>
      </c>
      <c r="M3712" s="613"/>
      <c r="N3712" s="613"/>
      <c r="O3712" s="613"/>
      <c r="P3712" s="613"/>
      <c r="Q3712" s="613"/>
      <c r="R3712" s="613"/>
      <c r="S3712" s="614"/>
      <c r="T3712" s="567"/>
      <c r="U3712" s="416"/>
      <c r="V3712" s="666"/>
      <c r="W3712" s="565"/>
      <c r="X3712" s="23" t="e">
        <f t="shared" si="646"/>
        <v>#REF!</v>
      </c>
      <c r="Y3712" s="7">
        <f t="shared" si="647"/>
        <v>2</v>
      </c>
      <c r="Z3712" s="7" t="e">
        <f t="shared" si="648"/>
        <v>#REF!</v>
      </c>
      <c r="AA3712" s="7" t="e">
        <f t="shared" si="649"/>
        <v>#REF!</v>
      </c>
      <c r="AB3712" s="7" t="e">
        <f>IF(I3712=#REF!,1,2)</f>
        <v>#REF!</v>
      </c>
    </row>
    <row r="3713" spans="1:30" s="7" customFormat="1" ht="17.45" customHeight="1" x14ac:dyDescent="0.15">
      <c r="A3713" s="27" t="e">
        <f t="shared" si="650"/>
        <v>#REF!</v>
      </c>
      <c r="B3713" s="623"/>
      <c r="C3713" s="628"/>
      <c r="D3713" s="631"/>
      <c r="E3713" s="523"/>
      <c r="F3713" s="47" t="e">
        <f>IF(#REF!="","",#REF!)</f>
        <v>#REF!</v>
      </c>
      <c r="G3713" s="49" t="e">
        <f>IF(#REF!="","",#REF!)</f>
        <v>#REF!</v>
      </c>
      <c r="H3713" s="54" t="e">
        <f>IF(#REF!="","",#REF!)</f>
        <v>#REF!</v>
      </c>
      <c r="I3713" s="385" t="str">
        <f t="shared" si="645"/>
        <v/>
      </c>
      <c r="J3713" s="386"/>
      <c r="K3713" s="387"/>
      <c r="L3713" s="613" t="e">
        <f>IF(#REF!="","",#REF!)</f>
        <v>#REF!</v>
      </c>
      <c r="M3713" s="613"/>
      <c r="N3713" s="613"/>
      <c r="O3713" s="613"/>
      <c r="P3713" s="613"/>
      <c r="Q3713" s="613"/>
      <c r="R3713" s="613"/>
      <c r="S3713" s="614"/>
      <c r="T3713" s="567"/>
      <c r="U3713" s="416"/>
      <c r="V3713" s="666"/>
      <c r="W3713" s="565"/>
      <c r="X3713" s="23" t="e">
        <f t="shared" si="646"/>
        <v>#REF!</v>
      </c>
      <c r="Y3713" s="7">
        <f t="shared" si="647"/>
        <v>2</v>
      </c>
      <c r="Z3713" s="7" t="e">
        <f t="shared" si="648"/>
        <v>#REF!</v>
      </c>
      <c r="AA3713" s="7" t="e">
        <f t="shared" si="649"/>
        <v>#REF!</v>
      </c>
      <c r="AB3713" s="7" t="e">
        <f>IF(I3713=#REF!,1,2)</f>
        <v>#REF!</v>
      </c>
    </row>
    <row r="3714" spans="1:30" s="7" customFormat="1" ht="17.45" customHeight="1" thickBot="1" x14ac:dyDescent="0.2">
      <c r="A3714" s="27" t="e">
        <f t="shared" si="650"/>
        <v>#REF!</v>
      </c>
      <c r="B3714" s="623"/>
      <c r="C3714" s="628"/>
      <c r="D3714" s="631"/>
      <c r="E3714" s="523"/>
      <c r="F3714" s="47" t="e">
        <f>IF(#REF!="","",#REF!)</f>
        <v>#REF!</v>
      </c>
      <c r="G3714" s="49" t="e">
        <f>IF(#REF!="","",#REF!)</f>
        <v>#REF!</v>
      </c>
      <c r="H3714" s="54" t="e">
        <f>IF(#REF!="","",#REF!)</f>
        <v>#REF!</v>
      </c>
      <c r="I3714" s="385" t="str">
        <f t="shared" si="645"/>
        <v/>
      </c>
      <c r="J3714" s="386"/>
      <c r="K3714" s="387"/>
      <c r="L3714" s="613" t="e">
        <f>IF(#REF!="","",#REF!)</f>
        <v>#REF!</v>
      </c>
      <c r="M3714" s="613"/>
      <c r="N3714" s="613"/>
      <c r="O3714" s="613"/>
      <c r="P3714" s="613"/>
      <c r="Q3714" s="613"/>
      <c r="R3714" s="613"/>
      <c r="S3714" s="614"/>
      <c r="T3714" s="668"/>
      <c r="U3714" s="416"/>
      <c r="V3714" s="666"/>
      <c r="W3714" s="565"/>
      <c r="X3714" s="23" t="e">
        <f t="shared" si="646"/>
        <v>#REF!</v>
      </c>
      <c r="Y3714" s="7">
        <f t="shared" si="647"/>
        <v>2</v>
      </c>
      <c r="Z3714" s="7" t="e">
        <f t="shared" si="648"/>
        <v>#REF!</v>
      </c>
      <c r="AA3714" s="7" t="e">
        <f t="shared" si="649"/>
        <v>#REF!</v>
      </c>
      <c r="AB3714" s="7" t="e">
        <f>IF(I3714=#REF!,1,2)</f>
        <v>#REF!</v>
      </c>
    </row>
    <row r="3715" spans="1:30" s="7" customFormat="1" ht="36" customHeight="1" thickBot="1" x14ac:dyDescent="0.2">
      <c r="A3715" s="13"/>
      <c r="B3715" s="623"/>
      <c r="C3715" s="628"/>
      <c r="D3715" s="631"/>
      <c r="E3715" s="508" t="s">
        <v>240</v>
      </c>
      <c r="F3715" s="511" t="s">
        <v>206</v>
      </c>
      <c r="G3715" s="435"/>
      <c r="H3715" s="434" t="s">
        <v>207</v>
      </c>
      <c r="I3715" s="435"/>
      <c r="J3715" s="435"/>
      <c r="K3715" s="435"/>
      <c r="L3715" s="436" t="s">
        <v>208</v>
      </c>
      <c r="M3715" s="436"/>
      <c r="N3715" s="436"/>
      <c r="O3715" s="669" t="s">
        <v>209</v>
      </c>
      <c r="P3715" s="670"/>
      <c r="Q3715" s="512" t="s">
        <v>210</v>
      </c>
      <c r="R3715" s="38" t="s">
        <v>206</v>
      </c>
      <c r="S3715" s="39" t="s">
        <v>202</v>
      </c>
      <c r="T3715" s="44" t="s">
        <v>211</v>
      </c>
      <c r="U3715" s="416"/>
      <c r="V3715" s="666"/>
      <c r="W3715" s="565"/>
      <c r="X3715" s="28"/>
      <c r="Y3715" s="21" t="s">
        <v>212</v>
      </c>
      <c r="Z3715" s="21" t="s">
        <v>210</v>
      </c>
      <c r="AB3715" s="45" t="s">
        <v>213</v>
      </c>
      <c r="AC3715" s="45" t="s">
        <v>214</v>
      </c>
      <c r="AD3715" s="22"/>
    </row>
    <row r="3716" spans="1:30" s="7" customFormat="1" ht="15" customHeight="1" x14ac:dyDescent="0.15">
      <c r="A3716" s="29"/>
      <c r="B3716" s="623"/>
      <c r="C3716" s="628"/>
      <c r="D3716" s="631"/>
      <c r="E3716" s="509"/>
      <c r="F3716" s="515" t="e">
        <f>IF(#REF!="","",#REF!)</f>
        <v>#REF!</v>
      </c>
      <c r="G3716" s="516"/>
      <c r="H3716" s="439" t="e">
        <f>IF(#REF!="","",#REF!)</f>
        <v>#REF!</v>
      </c>
      <c r="I3716" s="440"/>
      <c r="J3716" s="440"/>
      <c r="K3716" s="440"/>
      <c r="L3716" s="441" t="e">
        <f>IF(#REF!="","",#REF!)</f>
        <v>#REF!</v>
      </c>
      <c r="M3716" s="442"/>
      <c r="N3716" s="442"/>
      <c r="O3716" s="443" t="e">
        <f>SUM($L3716:$N3718)</f>
        <v>#REF!</v>
      </c>
      <c r="P3716" s="444"/>
      <c r="Q3716" s="513"/>
      <c r="R3716" s="42" t="e">
        <f>IF(#REF!="","",#REF!)</f>
        <v>#REF!</v>
      </c>
      <c r="S3716" s="40" t="e">
        <f>IF(#REF!="","",#REF!)</f>
        <v>#REF!</v>
      </c>
      <c r="T3716" s="617" t="e">
        <f>SUM($S3716:$S3718)</f>
        <v>#REF!</v>
      </c>
      <c r="U3716" s="416"/>
      <c r="V3716" s="666"/>
      <c r="W3716" s="565"/>
      <c r="X3716" s="23" t="e">
        <f>IF(OR(Y3716=2,Z3716=2,AB3716=2,AC3716=2),"入力不備あり","")</f>
        <v>#REF!</v>
      </c>
      <c r="Y3716" s="41" t="e">
        <f>IF(AND(F3716="",H3716="",L3716=""),"",IF(AND(F3716&lt;&gt;"",F3716&gt;0,L3716&lt;&gt;"",L3716&gt;0,H3716="○"),"",2))</f>
        <v>#REF!</v>
      </c>
      <c r="Z3716" s="41" t="e">
        <f>IF(AND(R3716="",S3716=""),"",IF(AND(R3716&gt;0,R3716&lt;&gt;"",S3716&gt;0,S3716&lt;&gt;""),"",2))</f>
        <v>#REF!</v>
      </c>
      <c r="AA3716" s="30"/>
      <c r="AB3716" s="7" t="e">
        <f>IF(AND(O3716=0,#REF!=0),"",IF(O3716=#REF!,1,2))</f>
        <v>#REF!</v>
      </c>
      <c r="AC3716" s="7" t="e">
        <f>IF(AND(T3716=0,#REF!=0),"",IF(T3716=#REF!,1,2))</f>
        <v>#REF!</v>
      </c>
    </row>
    <row r="3717" spans="1:30" s="7" customFormat="1" ht="15" customHeight="1" x14ac:dyDescent="0.15">
      <c r="A3717" s="29"/>
      <c r="B3717" s="623"/>
      <c r="C3717" s="628"/>
      <c r="D3717" s="631"/>
      <c r="E3717" s="509"/>
      <c r="F3717" s="500" t="e">
        <f>IF(#REF!="","",#REF!)</f>
        <v>#REF!</v>
      </c>
      <c r="G3717" s="501"/>
      <c r="H3717" s="448" t="e">
        <f>IF(#REF!="","",#REF!)</f>
        <v>#REF!</v>
      </c>
      <c r="I3717" s="449"/>
      <c r="J3717" s="449"/>
      <c r="K3717" s="449"/>
      <c r="L3717" s="450" t="e">
        <f>IF(#REF!="","",#REF!)</f>
        <v>#REF!</v>
      </c>
      <c r="M3717" s="451"/>
      <c r="N3717" s="451"/>
      <c r="O3717" s="445"/>
      <c r="P3717" s="444"/>
      <c r="Q3717" s="513"/>
      <c r="R3717" s="42" t="e">
        <f>IF(#REF!="","",#REF!)</f>
        <v>#REF!</v>
      </c>
      <c r="S3717" s="40" t="e">
        <f>IF(#REF!="","",#REF!)</f>
        <v>#REF!</v>
      </c>
      <c r="T3717" s="618"/>
      <c r="U3717" s="416"/>
      <c r="V3717" s="666"/>
      <c r="W3717" s="565"/>
      <c r="X3717" s="23" t="e">
        <f>IF(OR(Y3717=2,Z3717=2),"入力不備あり","")</f>
        <v>#REF!</v>
      </c>
      <c r="Y3717" s="41" t="e">
        <f>IF(AND(F3717="",H3717="",L3717=""),"",IF(AND(F3717&lt;&gt;"",F3717&gt;0,L3717&lt;&gt;"",L3717&gt;0,H3717="○"),"",2))</f>
        <v>#REF!</v>
      </c>
      <c r="Z3717" s="41" t="e">
        <f t="shared" ref="Z3717:Z3718" si="651">IF(AND(R3717="",S3717=""),"",IF(AND(R3717&gt;0,R3717&lt;&gt;"",S3717&gt;0,S3717&lt;&gt;""),"",2))</f>
        <v>#REF!</v>
      </c>
      <c r="AA3717" s="30"/>
    </row>
    <row r="3718" spans="1:30" s="7" customFormat="1" ht="15" customHeight="1" thickBot="1" x14ac:dyDescent="0.2">
      <c r="A3718" s="29"/>
      <c r="B3718" s="623"/>
      <c r="C3718" s="628"/>
      <c r="D3718" s="631"/>
      <c r="E3718" s="615"/>
      <c r="F3718" s="620" t="e">
        <f>IF(#REF!="","",#REF!)</f>
        <v>#REF!</v>
      </c>
      <c r="G3718" s="621"/>
      <c r="H3718" s="640" t="e">
        <f>IF(#REF!="","",#REF!)</f>
        <v>#REF!</v>
      </c>
      <c r="I3718" s="641"/>
      <c r="J3718" s="641"/>
      <c r="K3718" s="641"/>
      <c r="L3718" s="642" t="e">
        <f>IF(#REF!="","",#REF!)</f>
        <v>#REF!</v>
      </c>
      <c r="M3718" s="643"/>
      <c r="N3718" s="643"/>
      <c r="O3718" s="663"/>
      <c r="P3718" s="664"/>
      <c r="Q3718" s="616"/>
      <c r="R3718" s="59" t="e">
        <f>IF(#REF!="","",#REF!)</f>
        <v>#REF!</v>
      </c>
      <c r="S3718" s="60" t="e">
        <f>IF(#REF!="","",#REF!)</f>
        <v>#REF!</v>
      </c>
      <c r="T3718" s="619"/>
      <c r="U3718" s="416"/>
      <c r="V3718" s="666"/>
      <c r="W3718" s="565"/>
      <c r="X3718" s="23" t="e">
        <f>IF(OR(Y3718=2,Z3718=2),"入力不備あり","")</f>
        <v>#REF!</v>
      </c>
      <c r="Y3718" s="41" t="e">
        <f>IF(AND(F3718="",H3718="",L3718=""),"",IF(AND(F3718&lt;&gt;"",F3718&gt;0,L3718&lt;&gt;"",L3718&gt;0,H3718="○"),"",2))</f>
        <v>#REF!</v>
      </c>
      <c r="Z3718" s="41" t="e">
        <f t="shared" si="651"/>
        <v>#REF!</v>
      </c>
      <c r="AA3718" s="30"/>
    </row>
    <row r="3719" spans="1:30" s="7" customFormat="1" ht="27.6" customHeight="1" x14ac:dyDescent="0.15">
      <c r="A3719" s="320"/>
      <c r="B3719" s="624"/>
      <c r="C3719" s="326" t="s">
        <v>215</v>
      </c>
      <c r="D3719" s="327"/>
      <c r="E3719" s="608" t="e">
        <f>IF(#REF!="","",#REF!)</f>
        <v>#REF!</v>
      </c>
      <c r="F3719" s="609"/>
      <c r="G3719" s="609"/>
      <c r="H3719" s="609"/>
      <c r="I3719" s="609"/>
      <c r="J3719" s="609"/>
      <c r="K3719" s="609"/>
      <c r="L3719" s="609"/>
      <c r="M3719" s="609"/>
      <c r="N3719" s="609"/>
      <c r="O3719" s="609"/>
      <c r="P3719" s="609"/>
      <c r="Q3719" s="609"/>
      <c r="R3719" s="609"/>
      <c r="S3719" s="609"/>
      <c r="T3719" s="609"/>
      <c r="U3719" s="609"/>
      <c r="V3719" s="609"/>
      <c r="W3719" s="610"/>
    </row>
    <row r="3720" spans="1:30" s="7" customFormat="1" ht="27.6" customHeight="1" thickBot="1" x14ac:dyDescent="0.2">
      <c r="A3720" s="320"/>
      <c r="B3720" s="624"/>
      <c r="C3720" s="326" t="s">
        <v>216</v>
      </c>
      <c r="D3720" s="327"/>
      <c r="E3720" s="608" t="e">
        <f>IF(#REF!="","",#REF!)</f>
        <v>#REF!</v>
      </c>
      <c r="F3720" s="609"/>
      <c r="G3720" s="609"/>
      <c r="H3720" s="609"/>
      <c r="I3720" s="609"/>
      <c r="J3720" s="609"/>
      <c r="K3720" s="609"/>
      <c r="L3720" s="609"/>
      <c r="M3720" s="609"/>
      <c r="N3720" s="609"/>
      <c r="O3720" s="609"/>
      <c r="P3720" s="609"/>
      <c r="Q3720" s="609"/>
      <c r="R3720" s="611"/>
      <c r="S3720" s="611"/>
      <c r="T3720" s="611"/>
      <c r="U3720" s="611"/>
      <c r="V3720" s="611"/>
      <c r="W3720" s="612"/>
    </row>
    <row r="3721" spans="1:30" s="7" customFormat="1" ht="18.600000000000001" customHeight="1" x14ac:dyDescent="0.15">
      <c r="A3721" s="320"/>
      <c r="B3721" s="624"/>
      <c r="C3721" s="332" t="s">
        <v>217</v>
      </c>
      <c r="D3721" s="333"/>
      <c r="E3721" s="333"/>
      <c r="F3721" s="334"/>
      <c r="G3721" s="377" t="s">
        <v>218</v>
      </c>
      <c r="H3721" s="378"/>
      <c r="I3721" s="378"/>
      <c r="J3721" s="378"/>
      <c r="K3721" s="378"/>
      <c r="L3721" s="378"/>
      <c r="M3721" s="378"/>
      <c r="N3721" s="378"/>
      <c r="O3721" s="378"/>
      <c r="P3721" s="378"/>
      <c r="Q3721" s="378"/>
      <c r="R3721" s="389" t="e">
        <f>IF(X3721&lt;&gt;"","","【入力内容確認欄】以下を確認し【作業用】事業計画書(間接)シートを修正願います。")</f>
        <v>#REF!</v>
      </c>
      <c r="S3721" s="632"/>
      <c r="T3721" s="632"/>
      <c r="U3721" s="632"/>
      <c r="V3721" s="632"/>
      <c r="W3721" s="633"/>
      <c r="X3721" s="68" t="e">
        <f>IF(AND(R3724="",R3725="",R3726="",R3727="",R3728="",R3729=""),"左の市区町村に係る入力が完了しました。今一度、記載内容をご確認ください。","")</f>
        <v>#REF!</v>
      </c>
    </row>
    <row r="3722" spans="1:30" s="7" customFormat="1" ht="9" customHeight="1" x14ac:dyDescent="0.15">
      <c r="A3722" s="320"/>
      <c r="B3722" s="624"/>
      <c r="C3722" s="335"/>
      <c r="D3722" s="336"/>
      <c r="E3722" s="336"/>
      <c r="F3722" s="337"/>
      <c r="G3722" s="379"/>
      <c r="H3722" s="380"/>
      <c r="I3722" s="380"/>
      <c r="J3722" s="380"/>
      <c r="K3722" s="380"/>
      <c r="L3722" s="380"/>
      <c r="M3722" s="380"/>
      <c r="N3722" s="380"/>
      <c r="O3722" s="380"/>
      <c r="P3722" s="380"/>
      <c r="Q3722" s="380"/>
      <c r="R3722" s="634"/>
      <c r="S3722" s="635"/>
      <c r="T3722" s="635"/>
      <c r="U3722" s="635"/>
      <c r="V3722" s="635"/>
      <c r="W3722" s="636"/>
    </row>
    <row r="3723" spans="1:30" s="7" customFormat="1" ht="9" customHeight="1" thickBot="1" x14ac:dyDescent="0.2">
      <c r="A3723" s="320"/>
      <c r="B3723" s="624"/>
      <c r="C3723" s="335"/>
      <c r="D3723" s="336"/>
      <c r="E3723" s="336"/>
      <c r="F3723" s="337"/>
      <c r="G3723" s="381"/>
      <c r="H3723" s="382"/>
      <c r="I3723" s="382"/>
      <c r="J3723" s="382"/>
      <c r="K3723" s="382"/>
      <c r="L3723" s="382"/>
      <c r="M3723" s="382"/>
      <c r="N3723" s="382"/>
      <c r="O3723" s="382"/>
      <c r="P3723" s="382"/>
      <c r="Q3723" s="382"/>
      <c r="R3723" s="637"/>
      <c r="S3723" s="638"/>
      <c r="T3723" s="638"/>
      <c r="U3723" s="638"/>
      <c r="V3723" s="638"/>
      <c r="W3723" s="639"/>
    </row>
    <row r="3724" spans="1:30" s="7" customFormat="1" ht="17.45" customHeight="1" x14ac:dyDescent="0.15">
      <c r="A3724" s="320"/>
      <c r="B3724" s="624"/>
      <c r="C3724" s="335"/>
      <c r="D3724" s="336"/>
      <c r="E3724" s="336"/>
      <c r="F3724" s="337"/>
      <c r="G3724" s="398" t="e">
        <f>IF(#REF!="","",#REF!)</f>
        <v>#REF!</v>
      </c>
      <c r="H3724" s="399"/>
      <c r="I3724" s="399"/>
      <c r="J3724" s="399"/>
      <c r="K3724" s="399"/>
      <c r="L3724" s="399"/>
      <c r="M3724" s="399"/>
      <c r="N3724" s="399"/>
      <c r="O3724" s="399"/>
      <c r="P3724" s="399"/>
      <c r="Q3724" s="399"/>
      <c r="R3724" s="646" t="e" cm="1">
        <f t="array" ref="R3724">IF(AND(X3693:X3718="",A3695:A3718=""),"","・報酬・期末勤勉手当・交通費・合計額・都道府県/国の補助金額のいずれかに不備あり。")</f>
        <v>#REF!</v>
      </c>
      <c r="S3724" s="647"/>
      <c r="T3724" s="647"/>
      <c r="U3724" s="647"/>
      <c r="V3724" s="647"/>
      <c r="W3724" s="648"/>
    </row>
    <row r="3725" spans="1:30" s="7" customFormat="1" ht="17.45" customHeight="1" x14ac:dyDescent="0.15">
      <c r="A3725" s="320"/>
      <c r="B3725" s="624"/>
      <c r="C3725" s="335"/>
      <c r="D3725" s="336"/>
      <c r="E3725" s="336"/>
      <c r="F3725" s="337"/>
      <c r="G3725" s="374" t="s">
        <v>219</v>
      </c>
      <c r="H3725" s="388"/>
      <c r="I3725" s="388"/>
      <c r="J3725" s="388"/>
      <c r="K3725" s="388"/>
      <c r="L3725" s="388"/>
      <c r="M3725" s="388"/>
      <c r="N3725" s="388"/>
      <c r="O3725" s="388"/>
      <c r="P3725" s="388"/>
      <c r="Q3725" s="388"/>
      <c r="R3725" s="367" t="str">
        <f>IF(A3691="市町村名×","・【C列】市区町村名：未入力または不備あり。","")</f>
        <v>・【C列】市区町村名：未入力または不備あり。</v>
      </c>
      <c r="S3725" s="644"/>
      <c r="T3725" s="644"/>
      <c r="U3725" s="644"/>
      <c r="V3725" s="644"/>
      <c r="W3725" s="645"/>
    </row>
    <row r="3726" spans="1:30" s="7" customFormat="1" ht="17.45" customHeight="1" x14ac:dyDescent="0.15">
      <c r="A3726" s="320"/>
      <c r="B3726" s="624"/>
      <c r="C3726" s="338"/>
      <c r="D3726" s="339"/>
      <c r="E3726" s="339"/>
      <c r="F3726" s="340"/>
      <c r="G3726" s="364" t="e">
        <f>IF(#REF!="","",#REF!)</f>
        <v>#REF!</v>
      </c>
      <c r="H3726" s="365"/>
      <c r="I3726" s="365"/>
      <c r="J3726" s="366"/>
      <c r="K3726" s="366"/>
      <c r="L3726" s="366"/>
      <c r="M3726" s="366"/>
      <c r="N3726" s="366"/>
      <c r="O3726" s="366"/>
      <c r="P3726" s="366"/>
      <c r="Q3726" s="366"/>
      <c r="R3726" s="367" t="e">
        <f>IF(OR(AF3695=2,NOT(AND(V3693&gt;0.3*U3693,V3693&lt;0.4*U3693,V3693&gt;=W3693))),"・【V列】都道府県補助額：未入力または不備あり。","")</f>
        <v>#REF!</v>
      </c>
      <c r="S3726" s="644"/>
      <c r="T3726" s="644"/>
      <c r="U3726" s="644"/>
      <c r="V3726" s="644"/>
      <c r="W3726" s="645"/>
    </row>
    <row r="3727" spans="1:30" s="7" customFormat="1" ht="17.45" customHeight="1" x14ac:dyDescent="0.15">
      <c r="A3727" s="320"/>
      <c r="B3727" s="624"/>
      <c r="C3727" s="348" t="s">
        <v>241</v>
      </c>
      <c r="D3727" s="349"/>
      <c r="E3727" s="349"/>
      <c r="F3727" s="350"/>
      <c r="G3727" s="372" t="s">
        <v>221</v>
      </c>
      <c r="H3727" s="373"/>
      <c r="I3727" s="373"/>
      <c r="J3727" s="372" t="s">
        <v>222</v>
      </c>
      <c r="K3727" s="373"/>
      <c r="L3727" s="373"/>
      <c r="M3727" s="373"/>
      <c r="N3727" s="374" t="s">
        <v>223</v>
      </c>
      <c r="O3727" s="366"/>
      <c r="P3727" s="366"/>
      <c r="Q3727" s="366"/>
      <c r="R3727" s="341" t="e">
        <f>IF(AND(W3693&lt;=U3693/3,MOD(W3693,1000)=0,NOT(W3693=0),AG3695=1),"","・【W列】国庫補助希望額に不備あり。")</f>
        <v>#REF!</v>
      </c>
      <c r="S3727" s="649"/>
      <c r="T3727" s="649"/>
      <c r="U3727" s="649"/>
      <c r="V3727" s="649"/>
      <c r="W3727" s="650"/>
    </row>
    <row r="3728" spans="1:30" s="7" customFormat="1" ht="17.45" customHeight="1" x14ac:dyDescent="0.15">
      <c r="A3728" s="320"/>
      <c r="B3728" s="624"/>
      <c r="C3728" s="370"/>
      <c r="D3728" s="371"/>
      <c r="E3728" s="371"/>
      <c r="F3728" s="371"/>
      <c r="G3728" s="364" t="e">
        <f>IF(#REF!="","",#REF!)</f>
        <v>#REF!</v>
      </c>
      <c r="H3728" s="375"/>
      <c r="I3728" s="376"/>
      <c r="J3728" s="364" t="e">
        <f>IF(#REF!="","",#REF!)</f>
        <v>#REF!</v>
      </c>
      <c r="K3728" s="375"/>
      <c r="L3728" s="375"/>
      <c r="M3728" s="376"/>
      <c r="N3728" s="364" t="e">
        <f>IF(#REF!="","",#REF!)</f>
        <v>#REF!</v>
      </c>
      <c r="O3728" s="375"/>
      <c r="P3728" s="375"/>
      <c r="Q3728" s="375"/>
      <c r="R3728" s="651" t="e">
        <f>IF(AND(SUM(F3716:G3718)&lt;=D3693,SUM(R3716:R3718)&lt;=D3693),"","・報酬の「配置人数」には年間を通じた配置予定人数を記載してください。(※１)及び記入例参照")</f>
        <v>#REF!</v>
      </c>
      <c r="S3728" s="652"/>
      <c r="T3728" s="652"/>
      <c r="U3728" s="652"/>
      <c r="V3728" s="652"/>
      <c r="W3728" s="653"/>
      <c r="X3728" s="31" t="str">
        <f>IF(AND(O3728="○",T3728="○"),"①か②の",IF(AND(O3728="―",T3728="―"),"エラー",""))</f>
        <v/>
      </c>
    </row>
    <row r="3729" spans="1:33" s="7" customFormat="1" ht="17.45" customHeight="1" x14ac:dyDescent="0.15">
      <c r="A3729" s="320"/>
      <c r="B3729" s="624"/>
      <c r="C3729" s="348" t="s">
        <v>224</v>
      </c>
      <c r="D3729" s="349"/>
      <c r="E3729" s="349"/>
      <c r="F3729" s="350"/>
      <c r="G3729" s="354" t="s">
        <v>225</v>
      </c>
      <c r="H3729" s="354"/>
      <c r="I3729" s="354"/>
      <c r="J3729" s="355" t="s">
        <v>242</v>
      </c>
      <c r="K3729" s="356"/>
      <c r="L3729" s="356"/>
      <c r="M3729" s="356"/>
      <c r="N3729" s="356"/>
      <c r="O3729" s="356"/>
      <c r="P3729" s="356"/>
      <c r="Q3729" s="356"/>
      <c r="R3729" s="651" t="e">
        <f>IF(AND(OR(COUNTIF(J3730,"①*"),COUNTIF(J3730,"②*")),AND(E3719&lt;&gt;"",E3720&lt;&gt;"",G3724="○",G3726="○",G3728="○",J3728="○",N3728="○",G3730="○")),"","・【成果目標】・【成果指標】・【部活動指導員について】・【支給要件の確認】・【部活動指導員の指導状況】・【地域連携・地域移行に資する取組】のいずれかに未入力箇所あり。")</f>
        <v>#REF!</v>
      </c>
      <c r="S3729" s="546"/>
      <c r="T3729" s="546"/>
      <c r="U3729" s="546"/>
      <c r="V3729" s="546"/>
      <c r="W3729" s="547"/>
    </row>
    <row r="3730" spans="1:33" s="7" customFormat="1" ht="26.45" customHeight="1" thickBot="1" x14ac:dyDescent="0.2">
      <c r="A3730" s="320"/>
      <c r="B3730" s="625"/>
      <c r="C3730" s="351"/>
      <c r="D3730" s="352"/>
      <c r="E3730" s="352"/>
      <c r="F3730" s="353"/>
      <c r="G3730" s="363" t="e">
        <f>IF(#REF!="","",#REF!)</f>
        <v>#REF!</v>
      </c>
      <c r="H3730" s="363"/>
      <c r="I3730" s="363"/>
      <c r="J3730" s="657" t="e">
        <f>IF(#REF!="","",#REF!)</f>
        <v>#REF!</v>
      </c>
      <c r="K3730" s="658"/>
      <c r="L3730" s="658"/>
      <c r="M3730" s="658"/>
      <c r="N3730" s="658"/>
      <c r="O3730" s="658"/>
      <c r="P3730" s="658"/>
      <c r="Q3730" s="658"/>
      <c r="R3730" s="654"/>
      <c r="S3730" s="655"/>
      <c r="T3730" s="655"/>
      <c r="U3730" s="655"/>
      <c r="V3730" s="655"/>
      <c r="W3730" s="656"/>
      <c r="X3730" s="31" t="str">
        <f>IF(AND(O3730="○",T3730="○"),"①か②の",IF(AND(O3730="―",T3730="―"),"エラー",""))</f>
        <v/>
      </c>
    </row>
    <row r="3731" spans="1:33" s="7" customFormat="1" ht="26.45" customHeight="1" x14ac:dyDescent="0.15">
      <c r="A3731" s="24" t="str">
        <f>IF(OR(COUNTIF(C3733,"*区"),COUNTIF(C3733,"*市"),COUNTIF(C3733,"*町"),COUNTIF(C3733,"*村"),COUNTIF(C3733,"*組合")),"○","市町村名×")</f>
        <v>市町村名×</v>
      </c>
      <c r="B3731" s="490" t="s">
        <v>106</v>
      </c>
      <c r="C3731" s="659" t="s">
        <v>236</v>
      </c>
      <c r="D3731" s="661" t="s">
        <v>237</v>
      </c>
      <c r="E3731" s="409" t="s">
        <v>191</v>
      </c>
      <c r="F3731" s="410"/>
      <c r="G3731" s="410"/>
      <c r="H3731" s="410"/>
      <c r="I3731" s="410"/>
      <c r="J3731" s="410"/>
      <c r="K3731" s="410"/>
      <c r="L3731" s="410"/>
      <c r="M3731" s="410"/>
      <c r="N3731" s="410"/>
      <c r="O3731" s="410"/>
      <c r="P3731" s="410"/>
      <c r="Q3731" s="410"/>
      <c r="R3731" s="410"/>
      <c r="S3731" s="410"/>
      <c r="T3731" s="410"/>
      <c r="U3731" s="492" t="s">
        <v>192</v>
      </c>
      <c r="V3731" s="492" t="s">
        <v>238</v>
      </c>
      <c r="W3731" s="517" t="s">
        <v>193</v>
      </c>
      <c r="X3731" s="25" t="e">
        <f>IF(OR(AF3735=2,NOT(AND(V3733&gt;0.3*U3733,V3733&lt;0.4*U3733,V3733&gt;=W3733))),"※３参照：【Ｕ列】都道府県補助額を確認してください","")</f>
        <v>#REF!</v>
      </c>
      <c r="Y3731" s="26"/>
    </row>
    <row r="3732" spans="1:33" s="7" customFormat="1" ht="21.6" customHeight="1" thickBot="1" x14ac:dyDescent="0.2">
      <c r="A3732" s="24" t="str">
        <f>IF(B3733="都道府県確認欄","No.不備","")</f>
        <v/>
      </c>
      <c r="B3732" s="491"/>
      <c r="C3732" s="660"/>
      <c r="D3732" s="662"/>
      <c r="E3732" s="411"/>
      <c r="F3732" s="412"/>
      <c r="G3732" s="412"/>
      <c r="H3732" s="412"/>
      <c r="I3732" s="412"/>
      <c r="J3732" s="412"/>
      <c r="K3732" s="412"/>
      <c r="L3732" s="412"/>
      <c r="M3732" s="412"/>
      <c r="N3732" s="412"/>
      <c r="O3732" s="412"/>
      <c r="P3732" s="412"/>
      <c r="Q3732" s="412"/>
      <c r="R3732" s="412"/>
      <c r="S3732" s="412"/>
      <c r="T3732" s="412"/>
      <c r="U3732" s="493"/>
      <c r="V3732" s="493"/>
      <c r="W3732" s="518"/>
      <c r="X3732" s="25" t="e">
        <f>IF(AND(W3733&lt;=U3733/3,MOD(W3733,1000)=0,NOT(W3733=0),AG3735=1),"","※３参照：【Ｖ列】国庫補助希望額を確認してください。")</f>
        <v>#REF!</v>
      </c>
      <c r="Y3732" s="26"/>
    </row>
    <row r="3733" spans="1:33" s="7" customFormat="1" ht="24" customHeight="1" x14ac:dyDescent="0.15">
      <c r="A3733" s="14"/>
      <c r="B3733" s="622" t="str">
        <f>IFERROR(IF(OR(COUNTIF(C3733,"*区"),COUNTIF(C3733,"*市"),COUNTIF(C3733,"*町"),COUNTIF(C3733,"*村"),COUNTIF(C3733,"*組合")),B3693+1,"－"),"都道府県確認欄")</f>
        <v>－</v>
      </c>
      <c r="C3733" s="626" t="e">
        <f>#REF!</f>
        <v>#REF!</v>
      </c>
      <c r="D3733" s="629" t="e">
        <f>SUM($F3735:$F3754)</f>
        <v>#REF!</v>
      </c>
      <c r="E3733" s="523" t="s">
        <v>194</v>
      </c>
      <c r="F3733" s="524" t="s">
        <v>195</v>
      </c>
      <c r="G3733" s="526" t="s">
        <v>196</v>
      </c>
      <c r="H3733" s="528" t="s">
        <v>197</v>
      </c>
      <c r="I3733" s="423" t="s">
        <v>198</v>
      </c>
      <c r="J3733" s="424"/>
      <c r="K3733" s="425"/>
      <c r="L3733" s="429" t="s">
        <v>100</v>
      </c>
      <c r="M3733" s="430"/>
      <c r="N3733" s="430"/>
      <c r="O3733" s="430"/>
      <c r="P3733" s="430"/>
      <c r="Q3733" s="430"/>
      <c r="R3733" s="430"/>
      <c r="S3733" s="431"/>
      <c r="T3733" s="413" t="s">
        <v>199</v>
      </c>
      <c r="U3733" s="415" t="e">
        <f>SUM($T3735,$O3756,$T3756)</f>
        <v>#REF!</v>
      </c>
      <c r="V3733" s="665" t="e">
        <f>#REF!</f>
        <v>#REF!</v>
      </c>
      <c r="W3733" s="667" t="e">
        <f>#REF!</f>
        <v>#REF!</v>
      </c>
      <c r="X3733" s="23" t="e">
        <f>IF(AND(AD3735=1,AE3735=1,AF3735=1,AG3735=1),"","入力不備あり")</f>
        <v>#REF!</v>
      </c>
      <c r="Y3733" s="26"/>
    </row>
    <row r="3734" spans="1:33" s="7" customFormat="1" ht="12.6" customHeight="1" thickBot="1" x14ac:dyDescent="0.2">
      <c r="A3734" s="14"/>
      <c r="B3734" s="623"/>
      <c r="C3734" s="627"/>
      <c r="D3734" s="630"/>
      <c r="E3734" s="523"/>
      <c r="F3734" s="525"/>
      <c r="G3734" s="527"/>
      <c r="H3734" s="529"/>
      <c r="I3734" s="426"/>
      <c r="J3734" s="427"/>
      <c r="K3734" s="428"/>
      <c r="L3734" s="432"/>
      <c r="M3734" s="432"/>
      <c r="N3734" s="432"/>
      <c r="O3734" s="432"/>
      <c r="P3734" s="432"/>
      <c r="Q3734" s="432"/>
      <c r="R3734" s="432"/>
      <c r="S3734" s="433"/>
      <c r="T3734" s="414"/>
      <c r="U3734" s="416"/>
      <c r="V3734" s="666"/>
      <c r="W3734" s="565"/>
      <c r="X3734" s="26"/>
      <c r="Y3734" s="7" t="s">
        <v>180</v>
      </c>
      <c r="Z3734" s="7" t="s">
        <v>200</v>
      </c>
      <c r="AA3734" s="7" t="s">
        <v>201</v>
      </c>
      <c r="AB3734" s="7" t="s">
        <v>202</v>
      </c>
      <c r="AD3734" s="7" t="s">
        <v>203</v>
      </c>
      <c r="AE3734" s="7" t="s">
        <v>107</v>
      </c>
      <c r="AF3734" s="7" t="s">
        <v>239</v>
      </c>
      <c r="AG3734" s="7" t="s">
        <v>204</v>
      </c>
    </row>
    <row r="3735" spans="1:33" s="7" customFormat="1" ht="17.45" customHeight="1" x14ac:dyDescent="0.15">
      <c r="A3735" s="27" t="e">
        <f>IF(AND(F3735&lt;&gt;"",G3735&lt;&gt;"",H3735&lt;&gt;"",I3735&lt;&gt;""),"","入力不備あり")</f>
        <v>#REF!</v>
      </c>
      <c r="B3735" s="623"/>
      <c r="C3735" s="628"/>
      <c r="D3735" s="631"/>
      <c r="E3735" s="523"/>
      <c r="F3735" s="47" t="e">
        <f>IF(#REF!="","",#REF!)</f>
        <v>#REF!</v>
      </c>
      <c r="G3735" s="49" t="e">
        <f>IF(#REF!="","",#REF!)</f>
        <v>#REF!</v>
      </c>
      <c r="H3735" s="54" t="e">
        <f>IF(#REF!="","",#REF!)</f>
        <v>#REF!</v>
      </c>
      <c r="I3735" s="385" t="str">
        <f>IFERROR(INT(G3735*H3735),"")</f>
        <v/>
      </c>
      <c r="J3735" s="386"/>
      <c r="K3735" s="387"/>
      <c r="L3735" s="613" t="e">
        <f>IF(#REF!="","",#REF!)</f>
        <v>#REF!</v>
      </c>
      <c r="M3735" s="613"/>
      <c r="N3735" s="613"/>
      <c r="O3735" s="613"/>
      <c r="P3735" s="613"/>
      <c r="Q3735" s="613"/>
      <c r="R3735" s="613"/>
      <c r="S3735" s="614"/>
      <c r="T3735" s="567">
        <f>SUM($I3735:$K3754)</f>
        <v>0</v>
      </c>
      <c r="U3735" s="416"/>
      <c r="V3735" s="666"/>
      <c r="W3735" s="565"/>
      <c r="X3735" s="23" t="e">
        <f>IF(AND(Y3735=1,Z3735=1,AA3735=1,AB3735=1,AD3735=1,AE3735=1,AF3735=1,AG3735=1),"","入力不備あり")</f>
        <v>#REF!</v>
      </c>
      <c r="Y3735" s="7">
        <f>IFERROR(IF(F3735="",2,IF(AND(F3735&gt;=1,(MOD(F3735,1)=0)),1,IF(AND(F3735=0,L3735&lt;&gt;""),1,2))),2)</f>
        <v>2</v>
      </c>
      <c r="Z3735" s="7" t="e">
        <f>IF(G3735="",2,IF(G3735&lt;=1600,1,2))</f>
        <v>#REF!</v>
      </c>
      <c r="AA3735" s="7" t="e">
        <f>IF(H3735="",2,IF(H3735&gt;=0,1,2))</f>
        <v>#REF!</v>
      </c>
      <c r="AB3735" s="7" t="e">
        <f>IF(I3735=#REF!,1,2)</f>
        <v>#REF!</v>
      </c>
      <c r="AD3735" s="7" t="e">
        <f>IF(T3735=#REF!,1,2)</f>
        <v>#REF!</v>
      </c>
      <c r="AE3735" s="7" t="e">
        <f>IF(U3733=#REF!,1,2)</f>
        <v>#REF!</v>
      </c>
      <c r="AF3735" s="7" t="e">
        <f>IF(V3733=0,2,IF(#REF!="",2,IF(V3733=#REF!,1,2)))</f>
        <v>#REF!</v>
      </c>
      <c r="AG3735" s="7" t="e">
        <f>IF(W3733=0,2,IF(W3733=#REF!,1,2))</f>
        <v>#REF!</v>
      </c>
    </row>
    <row r="3736" spans="1:33" s="7" customFormat="1" ht="17.45" customHeight="1" x14ac:dyDescent="0.15">
      <c r="A3736" s="27" t="e">
        <f>IF(AND(F3736="",G3736="",H3736="",I3736="",L3736=""),"",IF(AND(F3736&lt;&gt;"",G3736&lt;&gt;"",H3736&lt;&gt;"",I3736&lt;&gt;""),"","入力不備あり"))</f>
        <v>#REF!</v>
      </c>
      <c r="B3736" s="623"/>
      <c r="C3736" s="628"/>
      <c r="D3736" s="631"/>
      <c r="E3736" s="523"/>
      <c r="F3736" s="47" t="e">
        <f>IF(#REF!="","",#REF!)</f>
        <v>#REF!</v>
      </c>
      <c r="G3736" s="49" t="e">
        <f>IF(#REF!="","",#REF!)</f>
        <v>#REF!</v>
      </c>
      <c r="H3736" s="54" t="e">
        <f>IF(#REF!="","",#REF!)</f>
        <v>#REF!</v>
      </c>
      <c r="I3736" s="385" t="str">
        <f>IFERROR(INT(G3736*H3736),"")</f>
        <v/>
      </c>
      <c r="J3736" s="386"/>
      <c r="K3736" s="387"/>
      <c r="L3736" s="613" t="e">
        <f>IF(#REF!="","",#REF!)</f>
        <v>#REF!</v>
      </c>
      <c r="M3736" s="613"/>
      <c r="N3736" s="613"/>
      <c r="O3736" s="613"/>
      <c r="P3736" s="613"/>
      <c r="Q3736" s="613"/>
      <c r="R3736" s="613"/>
      <c r="S3736" s="614"/>
      <c r="T3736" s="567"/>
      <c r="U3736" s="416"/>
      <c r="V3736" s="666"/>
      <c r="W3736" s="565"/>
      <c r="X3736" s="23" t="e">
        <f>IF(AND(Y3736=3,Z3736=3,AA3736=3),"",IF(AND(Y3736=1,Z3736=1,AA3736=1,AB3736=1),"","入力不備あり"))</f>
        <v>#REF!</v>
      </c>
      <c r="Y3736" s="7">
        <f>IFERROR(IF(F3736="",3,IF(AND(F3736&gt;=1,(MOD(F3736,1)=0)),1,IF(AND(F3736=0,L3736&lt;&gt;""),1,2))),2)</f>
        <v>2</v>
      </c>
      <c r="Z3736" s="7" t="e">
        <f>IF(G3736="",3,IF(G3736&lt;=1600,1,2))</f>
        <v>#REF!</v>
      </c>
      <c r="AA3736" s="7" t="e">
        <f>IF(H3736="",3,IF(H3736&gt;=0,1,2))</f>
        <v>#REF!</v>
      </c>
      <c r="AB3736" s="7" t="e">
        <f>IF(I3736=#REF!,1,2)</f>
        <v>#REF!</v>
      </c>
    </row>
    <row r="3737" spans="1:33" s="7" customFormat="1" ht="17.45" customHeight="1" x14ac:dyDescent="0.15">
      <c r="A3737" s="27" t="e">
        <f>IF(AND(F3737="",G3737="",H3737="",I3737="",L3737=""),"",IF(AND(F3737&lt;&gt;"",G3737&lt;&gt;"",H3737&lt;&gt;"",I3737&lt;&gt;""),"","入力不備あり"))</f>
        <v>#REF!</v>
      </c>
      <c r="B3737" s="623"/>
      <c r="C3737" s="628"/>
      <c r="D3737" s="631"/>
      <c r="E3737" s="523"/>
      <c r="F3737" s="47" t="e">
        <f>IF(#REF!="","",#REF!)</f>
        <v>#REF!</v>
      </c>
      <c r="G3737" s="49" t="e">
        <f>IF(#REF!="","",#REF!)</f>
        <v>#REF!</v>
      </c>
      <c r="H3737" s="54" t="e">
        <f>IF(#REF!="","",#REF!)</f>
        <v>#REF!</v>
      </c>
      <c r="I3737" s="385" t="str">
        <f t="shared" ref="I3737:I3754" si="652">IFERROR(INT(G3737*H3737),"")</f>
        <v/>
      </c>
      <c r="J3737" s="386"/>
      <c r="K3737" s="387"/>
      <c r="L3737" s="613" t="e">
        <f>IF(#REF!="","",#REF!)</f>
        <v>#REF!</v>
      </c>
      <c r="M3737" s="613"/>
      <c r="N3737" s="613"/>
      <c r="O3737" s="613"/>
      <c r="P3737" s="613"/>
      <c r="Q3737" s="613"/>
      <c r="R3737" s="613"/>
      <c r="S3737" s="614"/>
      <c r="T3737" s="567"/>
      <c r="U3737" s="416"/>
      <c r="V3737" s="666"/>
      <c r="W3737" s="565"/>
      <c r="X3737" s="23" t="e">
        <f t="shared" ref="X3737:X3754" si="653">IF(AND(Y3737=3,Z3737=3,AA3737=3),"",IF(AND(Y3737=1,Z3737=1,AA3737=1,AB3737=1),"","入力不備あり"))</f>
        <v>#REF!</v>
      </c>
      <c r="Y3737" s="7">
        <f t="shared" ref="Y3737:Y3754" si="654">IFERROR(IF(F3737="",3,IF(AND(F3737&gt;=1,(MOD(F3737,1)=0)),1,IF(AND(F3737=0,L3737&lt;&gt;""),1,2))),2)</f>
        <v>2</v>
      </c>
      <c r="Z3737" s="7" t="e">
        <f t="shared" ref="Z3737:Z3754" si="655">IF(G3737="",3,IF(G3737&lt;=1600,1,2))</f>
        <v>#REF!</v>
      </c>
      <c r="AA3737" s="7" t="e">
        <f t="shared" ref="AA3737:AA3754" si="656">IF(H3737="",3,IF(H3737&gt;=0,1,2))</f>
        <v>#REF!</v>
      </c>
      <c r="AB3737" s="7" t="e">
        <f>IF(I3737=#REF!,1,2)</f>
        <v>#REF!</v>
      </c>
    </row>
    <row r="3738" spans="1:33" s="7" customFormat="1" ht="17.45" customHeight="1" x14ac:dyDescent="0.15">
      <c r="A3738" s="27" t="e">
        <f t="shared" ref="A3738:A3754" si="657">IF(AND(F3738="",G3738="",H3738="",I3738="",L3738=""),"",IF(AND(F3738&lt;&gt;"",G3738&lt;&gt;"",H3738&lt;&gt;"",I3738&lt;&gt;""),"","入力不備あり"))</f>
        <v>#REF!</v>
      </c>
      <c r="B3738" s="623"/>
      <c r="C3738" s="628"/>
      <c r="D3738" s="631"/>
      <c r="E3738" s="523"/>
      <c r="F3738" s="47" t="e">
        <f>IF(#REF!="","",#REF!)</f>
        <v>#REF!</v>
      </c>
      <c r="G3738" s="49" t="e">
        <f>IF(#REF!="","",#REF!)</f>
        <v>#REF!</v>
      </c>
      <c r="H3738" s="54" t="e">
        <f>IF(#REF!="","",#REF!)</f>
        <v>#REF!</v>
      </c>
      <c r="I3738" s="385" t="str">
        <f t="shared" si="652"/>
        <v/>
      </c>
      <c r="J3738" s="386"/>
      <c r="K3738" s="387"/>
      <c r="L3738" s="613" t="e">
        <f>IF(#REF!="","",#REF!)</f>
        <v>#REF!</v>
      </c>
      <c r="M3738" s="613"/>
      <c r="N3738" s="613"/>
      <c r="O3738" s="613"/>
      <c r="P3738" s="613"/>
      <c r="Q3738" s="613"/>
      <c r="R3738" s="613"/>
      <c r="S3738" s="614"/>
      <c r="T3738" s="567"/>
      <c r="U3738" s="416"/>
      <c r="V3738" s="666"/>
      <c r="W3738" s="565"/>
      <c r="X3738" s="23" t="e">
        <f t="shared" si="653"/>
        <v>#REF!</v>
      </c>
      <c r="Y3738" s="7">
        <f t="shared" si="654"/>
        <v>2</v>
      </c>
      <c r="Z3738" s="7" t="e">
        <f t="shared" si="655"/>
        <v>#REF!</v>
      </c>
      <c r="AA3738" s="7" t="e">
        <f t="shared" si="656"/>
        <v>#REF!</v>
      </c>
      <c r="AB3738" s="7" t="e">
        <f>IF(I3738=#REF!,1,2)</f>
        <v>#REF!</v>
      </c>
    </row>
    <row r="3739" spans="1:33" s="7" customFormat="1" ht="17.45" customHeight="1" x14ac:dyDescent="0.15">
      <c r="A3739" s="27" t="e">
        <f t="shared" si="657"/>
        <v>#REF!</v>
      </c>
      <c r="B3739" s="623"/>
      <c r="C3739" s="628"/>
      <c r="D3739" s="631"/>
      <c r="E3739" s="523"/>
      <c r="F3739" s="47" t="e">
        <f>IF(#REF!="","",#REF!)</f>
        <v>#REF!</v>
      </c>
      <c r="G3739" s="49" t="e">
        <f>IF(#REF!="","",#REF!)</f>
        <v>#REF!</v>
      </c>
      <c r="H3739" s="54" t="e">
        <f>IF(#REF!="","",#REF!)</f>
        <v>#REF!</v>
      </c>
      <c r="I3739" s="385" t="str">
        <f t="shared" si="652"/>
        <v/>
      </c>
      <c r="J3739" s="386"/>
      <c r="K3739" s="387"/>
      <c r="L3739" s="613" t="e">
        <f>IF(#REF!="","",#REF!)</f>
        <v>#REF!</v>
      </c>
      <c r="M3739" s="613"/>
      <c r="N3739" s="613"/>
      <c r="O3739" s="613"/>
      <c r="P3739" s="613"/>
      <c r="Q3739" s="613"/>
      <c r="R3739" s="613"/>
      <c r="S3739" s="614"/>
      <c r="T3739" s="567"/>
      <c r="U3739" s="416"/>
      <c r="V3739" s="666"/>
      <c r="W3739" s="565"/>
      <c r="X3739" s="23" t="e">
        <f t="shared" si="653"/>
        <v>#REF!</v>
      </c>
      <c r="Y3739" s="7">
        <f t="shared" si="654"/>
        <v>2</v>
      </c>
      <c r="Z3739" s="7" t="e">
        <f t="shared" si="655"/>
        <v>#REF!</v>
      </c>
      <c r="AA3739" s="7" t="e">
        <f t="shared" si="656"/>
        <v>#REF!</v>
      </c>
      <c r="AB3739" s="7" t="e">
        <f>IF(I3739=#REF!,1,2)</f>
        <v>#REF!</v>
      </c>
    </row>
    <row r="3740" spans="1:33" s="7" customFormat="1" ht="17.45" customHeight="1" x14ac:dyDescent="0.15">
      <c r="A3740" s="27" t="e">
        <f t="shared" si="657"/>
        <v>#REF!</v>
      </c>
      <c r="B3740" s="623"/>
      <c r="C3740" s="628"/>
      <c r="D3740" s="631"/>
      <c r="E3740" s="523"/>
      <c r="F3740" s="47" t="e">
        <f>IF(#REF!="","",#REF!)</f>
        <v>#REF!</v>
      </c>
      <c r="G3740" s="49" t="e">
        <f>IF(#REF!="","",#REF!)</f>
        <v>#REF!</v>
      </c>
      <c r="H3740" s="54" t="e">
        <f>IF(#REF!="","",#REF!)</f>
        <v>#REF!</v>
      </c>
      <c r="I3740" s="385" t="str">
        <f t="shared" si="652"/>
        <v/>
      </c>
      <c r="J3740" s="386"/>
      <c r="K3740" s="387"/>
      <c r="L3740" s="613" t="e">
        <f>IF(#REF!="","",#REF!)</f>
        <v>#REF!</v>
      </c>
      <c r="M3740" s="613"/>
      <c r="N3740" s="613"/>
      <c r="O3740" s="613"/>
      <c r="P3740" s="613"/>
      <c r="Q3740" s="613"/>
      <c r="R3740" s="613"/>
      <c r="S3740" s="614"/>
      <c r="T3740" s="567"/>
      <c r="U3740" s="416"/>
      <c r="V3740" s="666"/>
      <c r="W3740" s="565"/>
      <c r="X3740" s="23" t="e">
        <f t="shared" si="653"/>
        <v>#REF!</v>
      </c>
      <c r="Y3740" s="7">
        <f t="shared" si="654"/>
        <v>2</v>
      </c>
      <c r="Z3740" s="7" t="e">
        <f t="shared" si="655"/>
        <v>#REF!</v>
      </c>
      <c r="AA3740" s="7" t="e">
        <f t="shared" si="656"/>
        <v>#REF!</v>
      </c>
      <c r="AB3740" s="7" t="e">
        <f>IF(I3740=#REF!,1,2)</f>
        <v>#REF!</v>
      </c>
    </row>
    <row r="3741" spans="1:33" s="7" customFormat="1" ht="17.45" customHeight="1" x14ac:dyDescent="0.15">
      <c r="A3741" s="27" t="e">
        <f t="shared" si="657"/>
        <v>#REF!</v>
      </c>
      <c r="B3741" s="623"/>
      <c r="C3741" s="628"/>
      <c r="D3741" s="631"/>
      <c r="E3741" s="523"/>
      <c r="F3741" s="47" t="e">
        <f>IF(#REF!="","",#REF!)</f>
        <v>#REF!</v>
      </c>
      <c r="G3741" s="49" t="e">
        <f>IF(#REF!="","",#REF!)</f>
        <v>#REF!</v>
      </c>
      <c r="H3741" s="54" t="e">
        <f>IF(#REF!="","",#REF!)</f>
        <v>#REF!</v>
      </c>
      <c r="I3741" s="385" t="str">
        <f t="shared" si="652"/>
        <v/>
      </c>
      <c r="J3741" s="386"/>
      <c r="K3741" s="387"/>
      <c r="L3741" s="613" t="e">
        <f>IF(#REF!="","",#REF!)</f>
        <v>#REF!</v>
      </c>
      <c r="M3741" s="613"/>
      <c r="N3741" s="613"/>
      <c r="O3741" s="613"/>
      <c r="P3741" s="613"/>
      <c r="Q3741" s="613"/>
      <c r="R3741" s="613"/>
      <c r="S3741" s="614"/>
      <c r="T3741" s="567"/>
      <c r="U3741" s="416"/>
      <c r="V3741" s="666"/>
      <c r="W3741" s="565"/>
      <c r="X3741" s="23" t="e">
        <f t="shared" si="653"/>
        <v>#REF!</v>
      </c>
      <c r="Y3741" s="7">
        <f t="shared" si="654"/>
        <v>2</v>
      </c>
      <c r="Z3741" s="7" t="e">
        <f t="shared" si="655"/>
        <v>#REF!</v>
      </c>
      <c r="AA3741" s="7" t="e">
        <f t="shared" si="656"/>
        <v>#REF!</v>
      </c>
      <c r="AB3741" s="7" t="e">
        <f>IF(I3741=#REF!,1,2)</f>
        <v>#REF!</v>
      </c>
    </row>
    <row r="3742" spans="1:33" s="7" customFormat="1" ht="17.45" customHeight="1" x14ac:dyDescent="0.15">
      <c r="A3742" s="27" t="e">
        <f t="shared" si="657"/>
        <v>#REF!</v>
      </c>
      <c r="B3742" s="623"/>
      <c r="C3742" s="628"/>
      <c r="D3742" s="631"/>
      <c r="E3742" s="523"/>
      <c r="F3742" s="47" t="e">
        <f>IF(#REF!="","",#REF!)</f>
        <v>#REF!</v>
      </c>
      <c r="G3742" s="49" t="e">
        <f>IF(#REF!="","",#REF!)</f>
        <v>#REF!</v>
      </c>
      <c r="H3742" s="54" t="e">
        <f>IF(#REF!="","",#REF!)</f>
        <v>#REF!</v>
      </c>
      <c r="I3742" s="385" t="str">
        <f t="shared" si="652"/>
        <v/>
      </c>
      <c r="J3742" s="386"/>
      <c r="K3742" s="387"/>
      <c r="L3742" s="613" t="e">
        <f>IF(#REF!="","",#REF!)</f>
        <v>#REF!</v>
      </c>
      <c r="M3742" s="613"/>
      <c r="N3742" s="613"/>
      <c r="O3742" s="613"/>
      <c r="P3742" s="613"/>
      <c r="Q3742" s="613"/>
      <c r="R3742" s="613"/>
      <c r="S3742" s="614"/>
      <c r="T3742" s="567"/>
      <c r="U3742" s="416"/>
      <c r="V3742" s="666"/>
      <c r="W3742" s="565"/>
      <c r="X3742" s="23" t="e">
        <f t="shared" si="653"/>
        <v>#REF!</v>
      </c>
      <c r="Y3742" s="7">
        <f t="shared" si="654"/>
        <v>2</v>
      </c>
      <c r="Z3742" s="7" t="e">
        <f t="shared" si="655"/>
        <v>#REF!</v>
      </c>
      <c r="AA3742" s="7" t="e">
        <f t="shared" si="656"/>
        <v>#REF!</v>
      </c>
      <c r="AB3742" s="7" t="e">
        <f>IF(I3742=#REF!,1,2)</f>
        <v>#REF!</v>
      </c>
    </row>
    <row r="3743" spans="1:33" s="7" customFormat="1" ht="17.45" customHeight="1" x14ac:dyDescent="0.15">
      <c r="A3743" s="27" t="e">
        <f t="shared" si="657"/>
        <v>#REF!</v>
      </c>
      <c r="B3743" s="623"/>
      <c r="C3743" s="628"/>
      <c r="D3743" s="631"/>
      <c r="E3743" s="523"/>
      <c r="F3743" s="47" t="e">
        <f>IF(#REF!="","",#REF!)</f>
        <v>#REF!</v>
      </c>
      <c r="G3743" s="49" t="e">
        <f>IF(#REF!="","",#REF!)</f>
        <v>#REF!</v>
      </c>
      <c r="H3743" s="54" t="e">
        <f>IF(#REF!="","",#REF!)</f>
        <v>#REF!</v>
      </c>
      <c r="I3743" s="385" t="str">
        <f t="shared" si="652"/>
        <v/>
      </c>
      <c r="J3743" s="386"/>
      <c r="K3743" s="387"/>
      <c r="L3743" s="613" t="e">
        <f>IF(#REF!="","",#REF!)</f>
        <v>#REF!</v>
      </c>
      <c r="M3743" s="613"/>
      <c r="N3743" s="613"/>
      <c r="O3743" s="613"/>
      <c r="P3743" s="613"/>
      <c r="Q3743" s="613"/>
      <c r="R3743" s="613"/>
      <c r="S3743" s="614"/>
      <c r="T3743" s="567"/>
      <c r="U3743" s="416"/>
      <c r="V3743" s="666"/>
      <c r="W3743" s="565"/>
      <c r="X3743" s="23" t="e">
        <f t="shared" si="653"/>
        <v>#REF!</v>
      </c>
      <c r="Y3743" s="7">
        <f t="shared" si="654"/>
        <v>2</v>
      </c>
      <c r="Z3743" s="7" t="e">
        <f t="shared" si="655"/>
        <v>#REF!</v>
      </c>
      <c r="AA3743" s="7" t="e">
        <f t="shared" si="656"/>
        <v>#REF!</v>
      </c>
      <c r="AB3743" s="7" t="e">
        <f>IF(I3743=#REF!,1,2)</f>
        <v>#REF!</v>
      </c>
    </row>
    <row r="3744" spans="1:33" s="7" customFormat="1" ht="17.45" customHeight="1" x14ac:dyDescent="0.15">
      <c r="A3744" s="27" t="e">
        <f t="shared" si="657"/>
        <v>#REF!</v>
      </c>
      <c r="B3744" s="623"/>
      <c r="C3744" s="628"/>
      <c r="D3744" s="631"/>
      <c r="E3744" s="523"/>
      <c r="F3744" s="47" t="e">
        <f>IF(#REF!="","",#REF!)</f>
        <v>#REF!</v>
      </c>
      <c r="G3744" s="49" t="e">
        <f>IF(#REF!="","",#REF!)</f>
        <v>#REF!</v>
      </c>
      <c r="H3744" s="54" t="e">
        <f>IF(#REF!="","",#REF!)</f>
        <v>#REF!</v>
      </c>
      <c r="I3744" s="385" t="str">
        <f t="shared" si="652"/>
        <v/>
      </c>
      <c r="J3744" s="386"/>
      <c r="K3744" s="387"/>
      <c r="L3744" s="613" t="e">
        <f>IF(#REF!="","",#REF!)</f>
        <v>#REF!</v>
      </c>
      <c r="M3744" s="613"/>
      <c r="N3744" s="613"/>
      <c r="O3744" s="613"/>
      <c r="P3744" s="613"/>
      <c r="Q3744" s="613"/>
      <c r="R3744" s="613"/>
      <c r="S3744" s="614"/>
      <c r="T3744" s="567"/>
      <c r="U3744" s="416"/>
      <c r="V3744" s="666"/>
      <c r="W3744" s="565"/>
      <c r="X3744" s="23" t="e">
        <f t="shared" si="653"/>
        <v>#REF!</v>
      </c>
      <c r="Y3744" s="7">
        <f t="shared" si="654"/>
        <v>2</v>
      </c>
      <c r="Z3744" s="7" t="e">
        <f t="shared" si="655"/>
        <v>#REF!</v>
      </c>
      <c r="AA3744" s="7" t="e">
        <f t="shared" si="656"/>
        <v>#REF!</v>
      </c>
      <c r="AB3744" s="7" t="e">
        <f>IF(I3744=#REF!,1,2)</f>
        <v>#REF!</v>
      </c>
    </row>
    <row r="3745" spans="1:30" s="7" customFormat="1" ht="17.45" customHeight="1" x14ac:dyDescent="0.15">
      <c r="A3745" s="27" t="e">
        <f t="shared" si="657"/>
        <v>#REF!</v>
      </c>
      <c r="B3745" s="623"/>
      <c r="C3745" s="628"/>
      <c r="D3745" s="631"/>
      <c r="E3745" s="523"/>
      <c r="F3745" s="47" t="e">
        <f>IF(#REF!="","",#REF!)</f>
        <v>#REF!</v>
      </c>
      <c r="G3745" s="49" t="e">
        <f>IF(#REF!="","",#REF!)</f>
        <v>#REF!</v>
      </c>
      <c r="H3745" s="54" t="e">
        <f>IF(#REF!="","",#REF!)</f>
        <v>#REF!</v>
      </c>
      <c r="I3745" s="385" t="str">
        <f t="shared" si="652"/>
        <v/>
      </c>
      <c r="J3745" s="386"/>
      <c r="K3745" s="387"/>
      <c r="L3745" s="613" t="e">
        <f>IF(#REF!="","",#REF!)</f>
        <v>#REF!</v>
      </c>
      <c r="M3745" s="613"/>
      <c r="N3745" s="613"/>
      <c r="O3745" s="613"/>
      <c r="P3745" s="613"/>
      <c r="Q3745" s="613"/>
      <c r="R3745" s="613"/>
      <c r="S3745" s="614"/>
      <c r="T3745" s="567"/>
      <c r="U3745" s="416"/>
      <c r="V3745" s="666"/>
      <c r="W3745" s="565"/>
      <c r="X3745" s="23" t="e">
        <f t="shared" si="653"/>
        <v>#REF!</v>
      </c>
      <c r="Y3745" s="7">
        <f t="shared" si="654"/>
        <v>2</v>
      </c>
      <c r="Z3745" s="7" t="e">
        <f t="shared" si="655"/>
        <v>#REF!</v>
      </c>
      <c r="AA3745" s="7" t="e">
        <f t="shared" si="656"/>
        <v>#REF!</v>
      </c>
      <c r="AB3745" s="7" t="e">
        <f>IF(I3745=#REF!,1,2)</f>
        <v>#REF!</v>
      </c>
    </row>
    <row r="3746" spans="1:30" s="7" customFormat="1" ht="17.45" customHeight="1" x14ac:dyDescent="0.15">
      <c r="A3746" s="27" t="e">
        <f t="shared" si="657"/>
        <v>#REF!</v>
      </c>
      <c r="B3746" s="623"/>
      <c r="C3746" s="628"/>
      <c r="D3746" s="631"/>
      <c r="E3746" s="523"/>
      <c r="F3746" s="47" t="e">
        <f>IF(#REF!="","",#REF!)</f>
        <v>#REF!</v>
      </c>
      <c r="G3746" s="49" t="e">
        <f>IF(#REF!="","",#REF!)</f>
        <v>#REF!</v>
      </c>
      <c r="H3746" s="54" t="e">
        <f>IF(#REF!="","",#REF!)</f>
        <v>#REF!</v>
      </c>
      <c r="I3746" s="385" t="str">
        <f t="shared" si="652"/>
        <v/>
      </c>
      <c r="J3746" s="386"/>
      <c r="K3746" s="387"/>
      <c r="L3746" s="613" t="e">
        <f>IF(#REF!="","",#REF!)</f>
        <v>#REF!</v>
      </c>
      <c r="M3746" s="613"/>
      <c r="N3746" s="613"/>
      <c r="O3746" s="613"/>
      <c r="P3746" s="613"/>
      <c r="Q3746" s="613"/>
      <c r="R3746" s="613"/>
      <c r="S3746" s="614"/>
      <c r="T3746" s="567"/>
      <c r="U3746" s="416"/>
      <c r="V3746" s="666"/>
      <c r="W3746" s="565"/>
      <c r="X3746" s="23" t="e">
        <f t="shared" si="653"/>
        <v>#REF!</v>
      </c>
      <c r="Y3746" s="7">
        <f t="shared" si="654"/>
        <v>2</v>
      </c>
      <c r="Z3746" s="7" t="e">
        <f t="shared" si="655"/>
        <v>#REF!</v>
      </c>
      <c r="AA3746" s="7" t="e">
        <f t="shared" si="656"/>
        <v>#REF!</v>
      </c>
      <c r="AB3746" s="7" t="e">
        <f>IF(I3746=#REF!,1,2)</f>
        <v>#REF!</v>
      </c>
    </row>
    <row r="3747" spans="1:30" s="7" customFormat="1" ht="17.45" customHeight="1" x14ac:dyDescent="0.15">
      <c r="A3747" s="27" t="e">
        <f t="shared" si="657"/>
        <v>#REF!</v>
      </c>
      <c r="B3747" s="623"/>
      <c r="C3747" s="628"/>
      <c r="D3747" s="631"/>
      <c r="E3747" s="523"/>
      <c r="F3747" s="47" t="e">
        <f>IF(#REF!="","",#REF!)</f>
        <v>#REF!</v>
      </c>
      <c r="G3747" s="49" t="e">
        <f>IF(#REF!="","",#REF!)</f>
        <v>#REF!</v>
      </c>
      <c r="H3747" s="54" t="e">
        <f>IF(#REF!="","",#REF!)</f>
        <v>#REF!</v>
      </c>
      <c r="I3747" s="385" t="str">
        <f t="shared" si="652"/>
        <v/>
      </c>
      <c r="J3747" s="386"/>
      <c r="K3747" s="387"/>
      <c r="L3747" s="613" t="e">
        <f>IF(#REF!="","",#REF!)</f>
        <v>#REF!</v>
      </c>
      <c r="M3747" s="613"/>
      <c r="N3747" s="613"/>
      <c r="O3747" s="613"/>
      <c r="P3747" s="613"/>
      <c r="Q3747" s="613"/>
      <c r="R3747" s="613"/>
      <c r="S3747" s="614"/>
      <c r="T3747" s="567"/>
      <c r="U3747" s="416"/>
      <c r="V3747" s="666"/>
      <c r="W3747" s="565"/>
      <c r="X3747" s="23" t="e">
        <f t="shared" si="653"/>
        <v>#REF!</v>
      </c>
      <c r="Y3747" s="7">
        <f t="shared" si="654"/>
        <v>2</v>
      </c>
      <c r="Z3747" s="7" t="e">
        <f t="shared" si="655"/>
        <v>#REF!</v>
      </c>
      <c r="AA3747" s="7" t="e">
        <f t="shared" si="656"/>
        <v>#REF!</v>
      </c>
      <c r="AB3747" s="7" t="e">
        <f>IF(I3747=#REF!,1,2)</f>
        <v>#REF!</v>
      </c>
    </row>
    <row r="3748" spans="1:30" s="7" customFormat="1" ht="17.45" customHeight="1" x14ac:dyDescent="0.15">
      <c r="A3748" s="27" t="e">
        <f t="shared" si="657"/>
        <v>#REF!</v>
      </c>
      <c r="B3748" s="623"/>
      <c r="C3748" s="628"/>
      <c r="D3748" s="631"/>
      <c r="E3748" s="523"/>
      <c r="F3748" s="47" t="e">
        <f>IF(#REF!="","",#REF!)</f>
        <v>#REF!</v>
      </c>
      <c r="G3748" s="49" t="e">
        <f>IF(#REF!="","",#REF!)</f>
        <v>#REF!</v>
      </c>
      <c r="H3748" s="54" t="e">
        <f>IF(#REF!="","",#REF!)</f>
        <v>#REF!</v>
      </c>
      <c r="I3748" s="385" t="str">
        <f t="shared" si="652"/>
        <v/>
      </c>
      <c r="J3748" s="386"/>
      <c r="K3748" s="387"/>
      <c r="L3748" s="613" t="e">
        <f>IF(#REF!="","",#REF!)</f>
        <v>#REF!</v>
      </c>
      <c r="M3748" s="613"/>
      <c r="N3748" s="613"/>
      <c r="O3748" s="613"/>
      <c r="P3748" s="613"/>
      <c r="Q3748" s="613"/>
      <c r="R3748" s="613"/>
      <c r="S3748" s="614"/>
      <c r="T3748" s="567"/>
      <c r="U3748" s="416"/>
      <c r="V3748" s="666"/>
      <c r="W3748" s="565"/>
      <c r="X3748" s="23" t="e">
        <f t="shared" si="653"/>
        <v>#REF!</v>
      </c>
      <c r="Y3748" s="7">
        <f t="shared" si="654"/>
        <v>2</v>
      </c>
      <c r="Z3748" s="7" t="e">
        <f t="shared" si="655"/>
        <v>#REF!</v>
      </c>
      <c r="AA3748" s="7" t="e">
        <f t="shared" si="656"/>
        <v>#REF!</v>
      </c>
      <c r="AB3748" s="7" t="e">
        <f>IF(I3748=#REF!,1,2)</f>
        <v>#REF!</v>
      </c>
    </row>
    <row r="3749" spans="1:30" s="7" customFormat="1" ht="17.45" customHeight="1" x14ac:dyDescent="0.15">
      <c r="A3749" s="27" t="e">
        <f t="shared" si="657"/>
        <v>#REF!</v>
      </c>
      <c r="B3749" s="623"/>
      <c r="C3749" s="628"/>
      <c r="D3749" s="631"/>
      <c r="E3749" s="523"/>
      <c r="F3749" s="47" t="e">
        <f>IF(#REF!="","",#REF!)</f>
        <v>#REF!</v>
      </c>
      <c r="G3749" s="49" t="e">
        <f>IF(#REF!="","",#REF!)</f>
        <v>#REF!</v>
      </c>
      <c r="H3749" s="54" t="e">
        <f>IF(#REF!="","",#REF!)</f>
        <v>#REF!</v>
      </c>
      <c r="I3749" s="385" t="str">
        <f t="shared" si="652"/>
        <v/>
      </c>
      <c r="J3749" s="386"/>
      <c r="K3749" s="387"/>
      <c r="L3749" s="613" t="e">
        <f>IF(#REF!="","",#REF!)</f>
        <v>#REF!</v>
      </c>
      <c r="M3749" s="613"/>
      <c r="N3749" s="613"/>
      <c r="O3749" s="613"/>
      <c r="P3749" s="613"/>
      <c r="Q3749" s="613"/>
      <c r="R3749" s="613"/>
      <c r="S3749" s="614"/>
      <c r="T3749" s="567"/>
      <c r="U3749" s="416"/>
      <c r="V3749" s="666"/>
      <c r="W3749" s="565"/>
      <c r="X3749" s="23" t="e">
        <f t="shared" si="653"/>
        <v>#REF!</v>
      </c>
      <c r="Y3749" s="7">
        <f t="shared" si="654"/>
        <v>2</v>
      </c>
      <c r="Z3749" s="7" t="e">
        <f t="shared" si="655"/>
        <v>#REF!</v>
      </c>
      <c r="AA3749" s="7" t="e">
        <f t="shared" si="656"/>
        <v>#REF!</v>
      </c>
      <c r="AB3749" s="7" t="e">
        <f>IF(I3749=#REF!,1,2)</f>
        <v>#REF!</v>
      </c>
    </row>
    <row r="3750" spans="1:30" s="7" customFormat="1" ht="17.45" customHeight="1" x14ac:dyDescent="0.15">
      <c r="A3750" s="27" t="e">
        <f t="shared" si="657"/>
        <v>#REF!</v>
      </c>
      <c r="B3750" s="623"/>
      <c r="C3750" s="628"/>
      <c r="D3750" s="631"/>
      <c r="E3750" s="523"/>
      <c r="F3750" s="47" t="e">
        <f>IF(#REF!="","",#REF!)</f>
        <v>#REF!</v>
      </c>
      <c r="G3750" s="49" t="e">
        <f>IF(#REF!="","",#REF!)</f>
        <v>#REF!</v>
      </c>
      <c r="H3750" s="54" t="e">
        <f>IF(#REF!="","",#REF!)</f>
        <v>#REF!</v>
      </c>
      <c r="I3750" s="385" t="str">
        <f t="shared" si="652"/>
        <v/>
      </c>
      <c r="J3750" s="386"/>
      <c r="K3750" s="387"/>
      <c r="L3750" s="613" t="e">
        <f>IF(#REF!="","",#REF!)</f>
        <v>#REF!</v>
      </c>
      <c r="M3750" s="613"/>
      <c r="N3750" s="613"/>
      <c r="O3750" s="613"/>
      <c r="P3750" s="613"/>
      <c r="Q3750" s="613"/>
      <c r="R3750" s="613"/>
      <c r="S3750" s="614"/>
      <c r="T3750" s="567"/>
      <c r="U3750" s="416"/>
      <c r="V3750" s="666"/>
      <c r="W3750" s="565"/>
      <c r="X3750" s="23" t="e">
        <f t="shared" si="653"/>
        <v>#REF!</v>
      </c>
      <c r="Y3750" s="7">
        <f t="shared" si="654"/>
        <v>2</v>
      </c>
      <c r="Z3750" s="7" t="e">
        <f t="shared" si="655"/>
        <v>#REF!</v>
      </c>
      <c r="AA3750" s="7" t="e">
        <f t="shared" si="656"/>
        <v>#REF!</v>
      </c>
      <c r="AB3750" s="7" t="e">
        <f>IF(I3750=#REF!,1,2)</f>
        <v>#REF!</v>
      </c>
    </row>
    <row r="3751" spans="1:30" s="7" customFormat="1" ht="17.45" customHeight="1" x14ac:dyDescent="0.15">
      <c r="A3751" s="27" t="e">
        <f t="shared" si="657"/>
        <v>#REF!</v>
      </c>
      <c r="B3751" s="623"/>
      <c r="C3751" s="628"/>
      <c r="D3751" s="631"/>
      <c r="E3751" s="523"/>
      <c r="F3751" s="47" t="e">
        <f>IF(#REF!="","",#REF!)</f>
        <v>#REF!</v>
      </c>
      <c r="G3751" s="49" t="e">
        <f>IF(#REF!="","",#REF!)</f>
        <v>#REF!</v>
      </c>
      <c r="H3751" s="54" t="e">
        <f>IF(#REF!="","",#REF!)</f>
        <v>#REF!</v>
      </c>
      <c r="I3751" s="385" t="str">
        <f t="shared" si="652"/>
        <v/>
      </c>
      <c r="J3751" s="386"/>
      <c r="K3751" s="387"/>
      <c r="L3751" s="613" t="e">
        <f>IF(#REF!="","",#REF!)</f>
        <v>#REF!</v>
      </c>
      <c r="M3751" s="613"/>
      <c r="N3751" s="613"/>
      <c r="O3751" s="613"/>
      <c r="P3751" s="613"/>
      <c r="Q3751" s="613"/>
      <c r="R3751" s="613"/>
      <c r="S3751" s="614"/>
      <c r="T3751" s="567"/>
      <c r="U3751" s="416"/>
      <c r="V3751" s="666"/>
      <c r="W3751" s="565"/>
      <c r="X3751" s="23" t="e">
        <f t="shared" si="653"/>
        <v>#REF!</v>
      </c>
      <c r="Y3751" s="7">
        <f t="shared" si="654"/>
        <v>2</v>
      </c>
      <c r="Z3751" s="7" t="e">
        <f t="shared" si="655"/>
        <v>#REF!</v>
      </c>
      <c r="AA3751" s="7" t="e">
        <f t="shared" si="656"/>
        <v>#REF!</v>
      </c>
      <c r="AB3751" s="7" t="e">
        <f>IF(I3751=#REF!,1,2)</f>
        <v>#REF!</v>
      </c>
    </row>
    <row r="3752" spans="1:30" s="7" customFormat="1" ht="17.45" customHeight="1" x14ac:dyDescent="0.15">
      <c r="A3752" s="27" t="e">
        <f t="shared" si="657"/>
        <v>#REF!</v>
      </c>
      <c r="B3752" s="623"/>
      <c r="C3752" s="628"/>
      <c r="D3752" s="631"/>
      <c r="E3752" s="523"/>
      <c r="F3752" s="47" t="e">
        <f>IF(#REF!="","",#REF!)</f>
        <v>#REF!</v>
      </c>
      <c r="G3752" s="49" t="e">
        <f>IF(#REF!="","",#REF!)</f>
        <v>#REF!</v>
      </c>
      <c r="H3752" s="54" t="e">
        <f>IF(#REF!="","",#REF!)</f>
        <v>#REF!</v>
      </c>
      <c r="I3752" s="385" t="str">
        <f t="shared" si="652"/>
        <v/>
      </c>
      <c r="J3752" s="386"/>
      <c r="K3752" s="387"/>
      <c r="L3752" s="613" t="e">
        <f>IF(#REF!="","",#REF!)</f>
        <v>#REF!</v>
      </c>
      <c r="M3752" s="613"/>
      <c r="N3752" s="613"/>
      <c r="O3752" s="613"/>
      <c r="P3752" s="613"/>
      <c r="Q3752" s="613"/>
      <c r="R3752" s="613"/>
      <c r="S3752" s="614"/>
      <c r="T3752" s="567"/>
      <c r="U3752" s="416"/>
      <c r="V3752" s="666"/>
      <c r="W3752" s="565"/>
      <c r="X3752" s="23" t="e">
        <f t="shared" si="653"/>
        <v>#REF!</v>
      </c>
      <c r="Y3752" s="7">
        <f t="shared" si="654"/>
        <v>2</v>
      </c>
      <c r="Z3752" s="7" t="e">
        <f t="shared" si="655"/>
        <v>#REF!</v>
      </c>
      <c r="AA3752" s="7" t="e">
        <f t="shared" si="656"/>
        <v>#REF!</v>
      </c>
      <c r="AB3752" s="7" t="e">
        <f>IF(I3752=#REF!,1,2)</f>
        <v>#REF!</v>
      </c>
    </row>
    <row r="3753" spans="1:30" s="7" customFormat="1" ht="17.45" customHeight="1" x14ac:dyDescent="0.15">
      <c r="A3753" s="27" t="e">
        <f t="shared" si="657"/>
        <v>#REF!</v>
      </c>
      <c r="B3753" s="623"/>
      <c r="C3753" s="628"/>
      <c r="D3753" s="631"/>
      <c r="E3753" s="523"/>
      <c r="F3753" s="47" t="e">
        <f>IF(#REF!="","",#REF!)</f>
        <v>#REF!</v>
      </c>
      <c r="G3753" s="49" t="e">
        <f>IF(#REF!="","",#REF!)</f>
        <v>#REF!</v>
      </c>
      <c r="H3753" s="54" t="e">
        <f>IF(#REF!="","",#REF!)</f>
        <v>#REF!</v>
      </c>
      <c r="I3753" s="385" t="str">
        <f t="shared" si="652"/>
        <v/>
      </c>
      <c r="J3753" s="386"/>
      <c r="K3753" s="387"/>
      <c r="L3753" s="613" t="e">
        <f>IF(#REF!="","",#REF!)</f>
        <v>#REF!</v>
      </c>
      <c r="M3753" s="613"/>
      <c r="N3753" s="613"/>
      <c r="O3753" s="613"/>
      <c r="P3753" s="613"/>
      <c r="Q3753" s="613"/>
      <c r="R3753" s="613"/>
      <c r="S3753" s="614"/>
      <c r="T3753" s="567"/>
      <c r="U3753" s="416"/>
      <c r="V3753" s="666"/>
      <c r="W3753" s="565"/>
      <c r="X3753" s="23" t="e">
        <f t="shared" si="653"/>
        <v>#REF!</v>
      </c>
      <c r="Y3753" s="7">
        <f t="shared" si="654"/>
        <v>2</v>
      </c>
      <c r="Z3753" s="7" t="e">
        <f t="shared" si="655"/>
        <v>#REF!</v>
      </c>
      <c r="AA3753" s="7" t="e">
        <f t="shared" si="656"/>
        <v>#REF!</v>
      </c>
      <c r="AB3753" s="7" t="e">
        <f>IF(I3753=#REF!,1,2)</f>
        <v>#REF!</v>
      </c>
    </row>
    <row r="3754" spans="1:30" s="7" customFormat="1" ht="17.45" customHeight="1" thickBot="1" x14ac:dyDescent="0.2">
      <c r="A3754" s="27" t="e">
        <f t="shared" si="657"/>
        <v>#REF!</v>
      </c>
      <c r="B3754" s="623"/>
      <c r="C3754" s="628"/>
      <c r="D3754" s="631"/>
      <c r="E3754" s="523"/>
      <c r="F3754" s="47" t="e">
        <f>IF(#REF!="","",#REF!)</f>
        <v>#REF!</v>
      </c>
      <c r="G3754" s="49" t="e">
        <f>IF(#REF!="","",#REF!)</f>
        <v>#REF!</v>
      </c>
      <c r="H3754" s="54" t="e">
        <f>IF(#REF!="","",#REF!)</f>
        <v>#REF!</v>
      </c>
      <c r="I3754" s="385" t="str">
        <f t="shared" si="652"/>
        <v/>
      </c>
      <c r="J3754" s="386"/>
      <c r="K3754" s="387"/>
      <c r="L3754" s="613" t="e">
        <f>IF(#REF!="","",#REF!)</f>
        <v>#REF!</v>
      </c>
      <c r="M3754" s="613"/>
      <c r="N3754" s="613"/>
      <c r="O3754" s="613"/>
      <c r="P3754" s="613"/>
      <c r="Q3754" s="613"/>
      <c r="R3754" s="613"/>
      <c r="S3754" s="614"/>
      <c r="T3754" s="668"/>
      <c r="U3754" s="416"/>
      <c r="V3754" s="666"/>
      <c r="W3754" s="565"/>
      <c r="X3754" s="23" t="e">
        <f t="shared" si="653"/>
        <v>#REF!</v>
      </c>
      <c r="Y3754" s="7">
        <f t="shared" si="654"/>
        <v>2</v>
      </c>
      <c r="Z3754" s="7" t="e">
        <f t="shared" si="655"/>
        <v>#REF!</v>
      </c>
      <c r="AA3754" s="7" t="e">
        <f t="shared" si="656"/>
        <v>#REF!</v>
      </c>
      <c r="AB3754" s="7" t="e">
        <f>IF(I3754=#REF!,1,2)</f>
        <v>#REF!</v>
      </c>
    </row>
    <row r="3755" spans="1:30" s="7" customFormat="1" ht="36" customHeight="1" thickBot="1" x14ac:dyDescent="0.2">
      <c r="A3755" s="13"/>
      <c r="B3755" s="623"/>
      <c r="C3755" s="628"/>
      <c r="D3755" s="631"/>
      <c r="E3755" s="508" t="s">
        <v>240</v>
      </c>
      <c r="F3755" s="511" t="s">
        <v>206</v>
      </c>
      <c r="G3755" s="435"/>
      <c r="H3755" s="434" t="s">
        <v>207</v>
      </c>
      <c r="I3755" s="435"/>
      <c r="J3755" s="435"/>
      <c r="K3755" s="435"/>
      <c r="L3755" s="436" t="s">
        <v>208</v>
      </c>
      <c r="M3755" s="436"/>
      <c r="N3755" s="436"/>
      <c r="O3755" s="669" t="s">
        <v>209</v>
      </c>
      <c r="P3755" s="670"/>
      <c r="Q3755" s="512" t="s">
        <v>210</v>
      </c>
      <c r="R3755" s="38" t="s">
        <v>206</v>
      </c>
      <c r="S3755" s="39" t="s">
        <v>202</v>
      </c>
      <c r="T3755" s="44" t="s">
        <v>211</v>
      </c>
      <c r="U3755" s="416"/>
      <c r="V3755" s="666"/>
      <c r="W3755" s="565"/>
      <c r="X3755" s="28"/>
      <c r="Y3755" s="21" t="s">
        <v>212</v>
      </c>
      <c r="Z3755" s="21" t="s">
        <v>210</v>
      </c>
      <c r="AB3755" s="45" t="s">
        <v>213</v>
      </c>
      <c r="AC3755" s="45" t="s">
        <v>214</v>
      </c>
      <c r="AD3755" s="22"/>
    </row>
    <row r="3756" spans="1:30" s="7" customFormat="1" ht="15" customHeight="1" x14ac:dyDescent="0.15">
      <c r="A3756" s="29"/>
      <c r="B3756" s="623"/>
      <c r="C3756" s="628"/>
      <c r="D3756" s="631"/>
      <c r="E3756" s="509"/>
      <c r="F3756" s="515" t="e">
        <f>IF(#REF!="","",#REF!)</f>
        <v>#REF!</v>
      </c>
      <c r="G3756" s="516"/>
      <c r="H3756" s="439" t="e">
        <f>IF(#REF!="","",#REF!)</f>
        <v>#REF!</v>
      </c>
      <c r="I3756" s="440"/>
      <c r="J3756" s="440"/>
      <c r="K3756" s="440"/>
      <c r="L3756" s="441" t="e">
        <f>IF(#REF!="","",#REF!)</f>
        <v>#REF!</v>
      </c>
      <c r="M3756" s="442"/>
      <c r="N3756" s="442"/>
      <c r="O3756" s="443" t="e">
        <f>SUM($L3756:$N3758)</f>
        <v>#REF!</v>
      </c>
      <c r="P3756" s="444"/>
      <c r="Q3756" s="513"/>
      <c r="R3756" s="42" t="e">
        <f>IF(#REF!="","",#REF!)</f>
        <v>#REF!</v>
      </c>
      <c r="S3756" s="40" t="e">
        <f>IF(#REF!="","",#REF!)</f>
        <v>#REF!</v>
      </c>
      <c r="T3756" s="617" t="e">
        <f>SUM($S3756:$S3758)</f>
        <v>#REF!</v>
      </c>
      <c r="U3756" s="416"/>
      <c r="V3756" s="666"/>
      <c r="W3756" s="565"/>
      <c r="X3756" s="23" t="e">
        <f>IF(OR(Y3756=2,Z3756=2,AB3756=2,AC3756=2),"入力不備あり","")</f>
        <v>#REF!</v>
      </c>
      <c r="Y3756" s="41" t="e">
        <f>IF(AND(F3756="",H3756="",L3756=""),"",IF(AND(F3756&lt;&gt;"",F3756&gt;0,L3756&lt;&gt;"",L3756&gt;0,H3756="○"),"",2))</f>
        <v>#REF!</v>
      </c>
      <c r="Z3756" s="41" t="e">
        <f>IF(AND(R3756="",S3756=""),"",IF(AND(R3756&gt;0,R3756&lt;&gt;"",S3756&gt;0,S3756&lt;&gt;""),"",2))</f>
        <v>#REF!</v>
      </c>
      <c r="AA3756" s="30"/>
      <c r="AB3756" s="7" t="e">
        <f>IF(AND(O3756=0,#REF!=0),"",IF(O3756=#REF!,1,2))</f>
        <v>#REF!</v>
      </c>
      <c r="AC3756" s="7" t="e">
        <f>IF(AND(T3756=0,#REF!=0),"",IF(T3756=#REF!,1,2))</f>
        <v>#REF!</v>
      </c>
    </row>
    <row r="3757" spans="1:30" s="7" customFormat="1" ht="15" customHeight="1" x14ac:dyDescent="0.15">
      <c r="A3757" s="29"/>
      <c r="B3757" s="623"/>
      <c r="C3757" s="628"/>
      <c r="D3757" s="631"/>
      <c r="E3757" s="509"/>
      <c r="F3757" s="500" t="e">
        <f>IF(#REF!="","",#REF!)</f>
        <v>#REF!</v>
      </c>
      <c r="G3757" s="501"/>
      <c r="H3757" s="448" t="e">
        <f>IF(#REF!="","",#REF!)</f>
        <v>#REF!</v>
      </c>
      <c r="I3757" s="449"/>
      <c r="J3757" s="449"/>
      <c r="K3757" s="449"/>
      <c r="L3757" s="450" t="e">
        <f>IF(#REF!="","",#REF!)</f>
        <v>#REF!</v>
      </c>
      <c r="M3757" s="451"/>
      <c r="N3757" s="451"/>
      <c r="O3757" s="445"/>
      <c r="P3757" s="444"/>
      <c r="Q3757" s="513"/>
      <c r="R3757" s="42" t="e">
        <f>IF(#REF!="","",#REF!)</f>
        <v>#REF!</v>
      </c>
      <c r="S3757" s="40" t="e">
        <f>IF(#REF!="","",#REF!)</f>
        <v>#REF!</v>
      </c>
      <c r="T3757" s="618"/>
      <c r="U3757" s="416"/>
      <c r="V3757" s="666"/>
      <c r="W3757" s="565"/>
      <c r="X3757" s="23" t="e">
        <f>IF(OR(Y3757=2,Z3757=2),"入力不備あり","")</f>
        <v>#REF!</v>
      </c>
      <c r="Y3757" s="41" t="e">
        <f>IF(AND(F3757="",H3757="",L3757=""),"",IF(AND(F3757&lt;&gt;"",F3757&gt;0,L3757&lt;&gt;"",L3757&gt;0,H3757="○"),"",2))</f>
        <v>#REF!</v>
      </c>
      <c r="Z3757" s="41" t="e">
        <f t="shared" ref="Z3757:Z3758" si="658">IF(AND(R3757="",S3757=""),"",IF(AND(R3757&gt;0,R3757&lt;&gt;"",S3757&gt;0,S3757&lt;&gt;""),"",2))</f>
        <v>#REF!</v>
      </c>
      <c r="AA3757" s="30"/>
    </row>
    <row r="3758" spans="1:30" s="7" customFormat="1" ht="15" customHeight="1" thickBot="1" x14ac:dyDescent="0.2">
      <c r="A3758" s="29"/>
      <c r="B3758" s="623"/>
      <c r="C3758" s="628"/>
      <c r="D3758" s="631"/>
      <c r="E3758" s="615"/>
      <c r="F3758" s="620" t="e">
        <f>IF(#REF!="","",#REF!)</f>
        <v>#REF!</v>
      </c>
      <c r="G3758" s="621"/>
      <c r="H3758" s="640" t="e">
        <f>IF(#REF!="","",#REF!)</f>
        <v>#REF!</v>
      </c>
      <c r="I3758" s="641"/>
      <c r="J3758" s="641"/>
      <c r="K3758" s="641"/>
      <c r="L3758" s="642" t="e">
        <f>IF(#REF!="","",#REF!)</f>
        <v>#REF!</v>
      </c>
      <c r="M3758" s="643"/>
      <c r="N3758" s="643"/>
      <c r="O3758" s="663"/>
      <c r="P3758" s="664"/>
      <c r="Q3758" s="616"/>
      <c r="R3758" s="59" t="e">
        <f>IF(#REF!="","",#REF!)</f>
        <v>#REF!</v>
      </c>
      <c r="S3758" s="60" t="e">
        <f>IF(#REF!="","",#REF!)</f>
        <v>#REF!</v>
      </c>
      <c r="T3758" s="619"/>
      <c r="U3758" s="416"/>
      <c r="V3758" s="666"/>
      <c r="W3758" s="565"/>
      <c r="X3758" s="23" t="e">
        <f>IF(OR(Y3758=2,Z3758=2),"入力不備あり","")</f>
        <v>#REF!</v>
      </c>
      <c r="Y3758" s="41" t="e">
        <f>IF(AND(F3758="",H3758="",L3758=""),"",IF(AND(F3758&lt;&gt;"",F3758&gt;0,L3758&lt;&gt;"",L3758&gt;0,H3758="○"),"",2))</f>
        <v>#REF!</v>
      </c>
      <c r="Z3758" s="41" t="e">
        <f t="shared" si="658"/>
        <v>#REF!</v>
      </c>
      <c r="AA3758" s="30"/>
    </row>
    <row r="3759" spans="1:30" s="7" customFormat="1" ht="27.6" customHeight="1" x14ac:dyDescent="0.15">
      <c r="A3759" s="320"/>
      <c r="B3759" s="624"/>
      <c r="C3759" s="326" t="s">
        <v>215</v>
      </c>
      <c r="D3759" s="327"/>
      <c r="E3759" s="608" t="e">
        <f>IF(#REF!="","",#REF!)</f>
        <v>#REF!</v>
      </c>
      <c r="F3759" s="609"/>
      <c r="G3759" s="609"/>
      <c r="H3759" s="609"/>
      <c r="I3759" s="609"/>
      <c r="J3759" s="609"/>
      <c r="K3759" s="609"/>
      <c r="L3759" s="609"/>
      <c r="M3759" s="609"/>
      <c r="N3759" s="609"/>
      <c r="O3759" s="609"/>
      <c r="P3759" s="609"/>
      <c r="Q3759" s="609"/>
      <c r="R3759" s="609"/>
      <c r="S3759" s="609"/>
      <c r="T3759" s="609"/>
      <c r="U3759" s="609"/>
      <c r="V3759" s="609"/>
      <c r="W3759" s="610"/>
    </row>
    <row r="3760" spans="1:30" s="7" customFormat="1" ht="27.6" customHeight="1" thickBot="1" x14ac:dyDescent="0.2">
      <c r="A3760" s="320"/>
      <c r="B3760" s="624"/>
      <c r="C3760" s="326" t="s">
        <v>216</v>
      </c>
      <c r="D3760" s="327"/>
      <c r="E3760" s="608" t="e">
        <f>IF(#REF!="","",#REF!)</f>
        <v>#REF!</v>
      </c>
      <c r="F3760" s="609"/>
      <c r="G3760" s="609"/>
      <c r="H3760" s="609"/>
      <c r="I3760" s="609"/>
      <c r="J3760" s="609"/>
      <c r="K3760" s="609"/>
      <c r="L3760" s="609"/>
      <c r="M3760" s="609"/>
      <c r="N3760" s="609"/>
      <c r="O3760" s="609"/>
      <c r="P3760" s="609"/>
      <c r="Q3760" s="609"/>
      <c r="R3760" s="611"/>
      <c r="S3760" s="611"/>
      <c r="T3760" s="611"/>
      <c r="U3760" s="611"/>
      <c r="V3760" s="611"/>
      <c r="W3760" s="612"/>
    </row>
    <row r="3761" spans="1:33" s="7" customFormat="1" ht="18.600000000000001" customHeight="1" x14ac:dyDescent="0.15">
      <c r="A3761" s="320"/>
      <c r="B3761" s="624"/>
      <c r="C3761" s="332" t="s">
        <v>217</v>
      </c>
      <c r="D3761" s="333"/>
      <c r="E3761" s="333"/>
      <c r="F3761" s="334"/>
      <c r="G3761" s="377" t="s">
        <v>218</v>
      </c>
      <c r="H3761" s="378"/>
      <c r="I3761" s="378"/>
      <c r="J3761" s="378"/>
      <c r="K3761" s="378"/>
      <c r="L3761" s="378"/>
      <c r="M3761" s="378"/>
      <c r="N3761" s="378"/>
      <c r="O3761" s="378"/>
      <c r="P3761" s="378"/>
      <c r="Q3761" s="378"/>
      <c r="R3761" s="389" t="e">
        <f>IF(X3761&lt;&gt;"","","【入力内容確認欄】以下を確認し【作業用】事業計画書(間接)シートを修正願います。")</f>
        <v>#REF!</v>
      </c>
      <c r="S3761" s="632"/>
      <c r="T3761" s="632"/>
      <c r="U3761" s="632"/>
      <c r="V3761" s="632"/>
      <c r="W3761" s="633"/>
      <c r="X3761" s="68" t="e">
        <f>IF(AND(R3764="",R3765="",R3766="",R3767="",R3768="",R3769=""),"左の市区町村に係る入力が完了しました。今一度、記載内容をご確認ください。","")</f>
        <v>#REF!</v>
      </c>
    </row>
    <row r="3762" spans="1:33" s="7" customFormat="1" ht="9" customHeight="1" x14ac:dyDescent="0.15">
      <c r="A3762" s="320"/>
      <c r="B3762" s="624"/>
      <c r="C3762" s="335"/>
      <c r="D3762" s="336"/>
      <c r="E3762" s="336"/>
      <c r="F3762" s="337"/>
      <c r="G3762" s="379"/>
      <c r="H3762" s="380"/>
      <c r="I3762" s="380"/>
      <c r="J3762" s="380"/>
      <c r="K3762" s="380"/>
      <c r="L3762" s="380"/>
      <c r="M3762" s="380"/>
      <c r="N3762" s="380"/>
      <c r="O3762" s="380"/>
      <c r="P3762" s="380"/>
      <c r="Q3762" s="380"/>
      <c r="R3762" s="634"/>
      <c r="S3762" s="635"/>
      <c r="T3762" s="635"/>
      <c r="U3762" s="635"/>
      <c r="V3762" s="635"/>
      <c r="W3762" s="636"/>
    </row>
    <row r="3763" spans="1:33" s="7" customFormat="1" ht="9" customHeight="1" thickBot="1" x14ac:dyDescent="0.2">
      <c r="A3763" s="320"/>
      <c r="B3763" s="624"/>
      <c r="C3763" s="335"/>
      <c r="D3763" s="336"/>
      <c r="E3763" s="336"/>
      <c r="F3763" s="337"/>
      <c r="G3763" s="381"/>
      <c r="H3763" s="382"/>
      <c r="I3763" s="382"/>
      <c r="J3763" s="382"/>
      <c r="K3763" s="382"/>
      <c r="L3763" s="382"/>
      <c r="M3763" s="382"/>
      <c r="N3763" s="382"/>
      <c r="O3763" s="382"/>
      <c r="P3763" s="382"/>
      <c r="Q3763" s="382"/>
      <c r="R3763" s="637"/>
      <c r="S3763" s="638"/>
      <c r="T3763" s="638"/>
      <c r="U3763" s="638"/>
      <c r="V3763" s="638"/>
      <c r="W3763" s="639"/>
    </row>
    <row r="3764" spans="1:33" s="7" customFormat="1" ht="17.45" customHeight="1" x14ac:dyDescent="0.15">
      <c r="A3764" s="320"/>
      <c r="B3764" s="624"/>
      <c r="C3764" s="335"/>
      <c r="D3764" s="336"/>
      <c r="E3764" s="336"/>
      <c r="F3764" s="337"/>
      <c r="G3764" s="398" t="e">
        <f>IF(#REF!="","",#REF!)</f>
        <v>#REF!</v>
      </c>
      <c r="H3764" s="399"/>
      <c r="I3764" s="399"/>
      <c r="J3764" s="399"/>
      <c r="K3764" s="399"/>
      <c r="L3764" s="399"/>
      <c r="M3764" s="399"/>
      <c r="N3764" s="399"/>
      <c r="O3764" s="399"/>
      <c r="P3764" s="399"/>
      <c r="Q3764" s="399"/>
      <c r="R3764" s="646" t="e" cm="1">
        <f t="array" ref="R3764">IF(AND(X3733:X3758="",A3735:A3758=""),"","・報酬・期末勤勉手当・交通費・合計額・都道府県/国の補助金額のいずれかに不備あり。")</f>
        <v>#REF!</v>
      </c>
      <c r="S3764" s="647"/>
      <c r="T3764" s="647"/>
      <c r="U3764" s="647"/>
      <c r="V3764" s="647"/>
      <c r="W3764" s="648"/>
    </row>
    <row r="3765" spans="1:33" s="7" customFormat="1" ht="17.45" customHeight="1" x14ac:dyDescent="0.15">
      <c r="A3765" s="320"/>
      <c r="B3765" s="624"/>
      <c r="C3765" s="335"/>
      <c r="D3765" s="336"/>
      <c r="E3765" s="336"/>
      <c r="F3765" s="337"/>
      <c r="G3765" s="374" t="s">
        <v>219</v>
      </c>
      <c r="H3765" s="388"/>
      <c r="I3765" s="388"/>
      <c r="J3765" s="388"/>
      <c r="K3765" s="388"/>
      <c r="L3765" s="388"/>
      <c r="M3765" s="388"/>
      <c r="N3765" s="388"/>
      <c r="O3765" s="388"/>
      <c r="P3765" s="388"/>
      <c r="Q3765" s="388"/>
      <c r="R3765" s="367" t="str">
        <f>IF(A3731="市町村名×","・【C列】市区町村名：未入力または不備あり。","")</f>
        <v>・【C列】市区町村名：未入力または不備あり。</v>
      </c>
      <c r="S3765" s="644"/>
      <c r="T3765" s="644"/>
      <c r="U3765" s="644"/>
      <c r="V3765" s="644"/>
      <c r="W3765" s="645"/>
    </row>
    <row r="3766" spans="1:33" s="7" customFormat="1" ht="17.45" customHeight="1" x14ac:dyDescent="0.15">
      <c r="A3766" s="320"/>
      <c r="B3766" s="624"/>
      <c r="C3766" s="338"/>
      <c r="D3766" s="339"/>
      <c r="E3766" s="339"/>
      <c r="F3766" s="340"/>
      <c r="G3766" s="364" t="e">
        <f>IF(#REF!="","",#REF!)</f>
        <v>#REF!</v>
      </c>
      <c r="H3766" s="365"/>
      <c r="I3766" s="365"/>
      <c r="J3766" s="366"/>
      <c r="K3766" s="366"/>
      <c r="L3766" s="366"/>
      <c r="M3766" s="366"/>
      <c r="N3766" s="366"/>
      <c r="O3766" s="366"/>
      <c r="P3766" s="366"/>
      <c r="Q3766" s="366"/>
      <c r="R3766" s="367" t="e">
        <f>IF(OR(AF3735=2,NOT(AND(V3733&gt;0.3*U3733,V3733&lt;0.4*U3733,V3733&gt;=W3733))),"・【V列】都道府県補助額：未入力または不備あり。","")</f>
        <v>#REF!</v>
      </c>
      <c r="S3766" s="644"/>
      <c r="T3766" s="644"/>
      <c r="U3766" s="644"/>
      <c r="V3766" s="644"/>
      <c r="W3766" s="645"/>
    </row>
    <row r="3767" spans="1:33" s="7" customFormat="1" ht="17.45" customHeight="1" x14ac:dyDescent="0.15">
      <c r="A3767" s="320"/>
      <c r="B3767" s="624"/>
      <c r="C3767" s="348" t="s">
        <v>241</v>
      </c>
      <c r="D3767" s="349"/>
      <c r="E3767" s="349"/>
      <c r="F3767" s="350"/>
      <c r="G3767" s="372" t="s">
        <v>221</v>
      </c>
      <c r="H3767" s="373"/>
      <c r="I3767" s="373"/>
      <c r="J3767" s="372" t="s">
        <v>222</v>
      </c>
      <c r="K3767" s="373"/>
      <c r="L3767" s="373"/>
      <c r="M3767" s="373"/>
      <c r="N3767" s="374" t="s">
        <v>223</v>
      </c>
      <c r="O3767" s="366"/>
      <c r="P3767" s="366"/>
      <c r="Q3767" s="366"/>
      <c r="R3767" s="341" t="e">
        <f>IF(AND(W3733&lt;=U3733/3,MOD(W3733,1000)=0,NOT(W3733=0),AG3735=1),"","・【W列】国庫補助希望額に不備あり。")</f>
        <v>#REF!</v>
      </c>
      <c r="S3767" s="649"/>
      <c r="T3767" s="649"/>
      <c r="U3767" s="649"/>
      <c r="V3767" s="649"/>
      <c r="W3767" s="650"/>
    </row>
    <row r="3768" spans="1:33" s="7" customFormat="1" ht="17.45" customHeight="1" x14ac:dyDescent="0.15">
      <c r="A3768" s="320"/>
      <c r="B3768" s="624"/>
      <c r="C3768" s="370"/>
      <c r="D3768" s="371"/>
      <c r="E3768" s="371"/>
      <c r="F3768" s="371"/>
      <c r="G3768" s="364" t="e">
        <f>IF(#REF!="","",#REF!)</f>
        <v>#REF!</v>
      </c>
      <c r="H3768" s="375"/>
      <c r="I3768" s="376"/>
      <c r="J3768" s="364" t="e">
        <f>IF(#REF!="","",#REF!)</f>
        <v>#REF!</v>
      </c>
      <c r="K3768" s="375"/>
      <c r="L3768" s="375"/>
      <c r="M3768" s="376"/>
      <c r="N3768" s="364" t="e">
        <f>IF(#REF!="","",#REF!)</f>
        <v>#REF!</v>
      </c>
      <c r="O3768" s="375"/>
      <c r="P3768" s="375"/>
      <c r="Q3768" s="375"/>
      <c r="R3768" s="651" t="e">
        <f>IF(AND(SUM(F3756:G3758)&lt;=D3733,SUM(R3756:R3758)&lt;=D3733),"","・報酬の「配置人数」には年間を通じた配置予定人数を記載してください。(※１)及び記入例参照")</f>
        <v>#REF!</v>
      </c>
      <c r="S3768" s="652"/>
      <c r="T3768" s="652"/>
      <c r="U3768" s="652"/>
      <c r="V3768" s="652"/>
      <c r="W3768" s="653"/>
      <c r="X3768" s="31" t="str">
        <f>IF(AND(O3768="○",T3768="○"),"①か②の",IF(AND(O3768="―",T3768="―"),"エラー",""))</f>
        <v/>
      </c>
    </row>
    <row r="3769" spans="1:33" s="7" customFormat="1" ht="17.45" customHeight="1" x14ac:dyDescent="0.15">
      <c r="A3769" s="320"/>
      <c r="B3769" s="624"/>
      <c r="C3769" s="348" t="s">
        <v>224</v>
      </c>
      <c r="D3769" s="349"/>
      <c r="E3769" s="349"/>
      <c r="F3769" s="350"/>
      <c r="G3769" s="354" t="s">
        <v>225</v>
      </c>
      <c r="H3769" s="354"/>
      <c r="I3769" s="354"/>
      <c r="J3769" s="355" t="s">
        <v>242</v>
      </c>
      <c r="K3769" s="356"/>
      <c r="L3769" s="356"/>
      <c r="M3769" s="356"/>
      <c r="N3769" s="356"/>
      <c r="O3769" s="356"/>
      <c r="P3769" s="356"/>
      <c r="Q3769" s="356"/>
      <c r="R3769" s="651" t="e">
        <f>IF(AND(OR(COUNTIF(J3770,"①*"),COUNTIF(J3770,"②*")),AND(E3759&lt;&gt;"",E3760&lt;&gt;"",G3764="○",G3766="○",G3768="○",J3768="○",N3768="○",G3770="○")),"","・【成果目標】・【成果指標】・【部活動指導員について】・【支給要件の確認】・【部活動指導員の指導状況】・【地域連携・地域移行に資する取組】のいずれかに未入力箇所あり。")</f>
        <v>#REF!</v>
      </c>
      <c r="S3769" s="546"/>
      <c r="T3769" s="546"/>
      <c r="U3769" s="546"/>
      <c r="V3769" s="546"/>
      <c r="W3769" s="547"/>
    </row>
    <row r="3770" spans="1:33" s="7" customFormat="1" ht="26.45" customHeight="1" thickBot="1" x14ac:dyDescent="0.2">
      <c r="A3770" s="320"/>
      <c r="B3770" s="625"/>
      <c r="C3770" s="351"/>
      <c r="D3770" s="352"/>
      <c r="E3770" s="352"/>
      <c r="F3770" s="353"/>
      <c r="G3770" s="363" t="e">
        <f>IF(#REF!="","",#REF!)</f>
        <v>#REF!</v>
      </c>
      <c r="H3770" s="363"/>
      <c r="I3770" s="363"/>
      <c r="J3770" s="657" t="e">
        <f>IF(#REF!="","",#REF!)</f>
        <v>#REF!</v>
      </c>
      <c r="K3770" s="658"/>
      <c r="L3770" s="658"/>
      <c r="M3770" s="658"/>
      <c r="N3770" s="658"/>
      <c r="O3770" s="658"/>
      <c r="P3770" s="658"/>
      <c r="Q3770" s="658"/>
      <c r="R3770" s="654"/>
      <c r="S3770" s="655"/>
      <c r="T3770" s="655"/>
      <c r="U3770" s="655"/>
      <c r="V3770" s="655"/>
      <c r="W3770" s="656"/>
      <c r="X3770" s="31" t="str">
        <f>IF(AND(O3770="○",T3770="○"),"①か②の",IF(AND(O3770="―",T3770="―"),"エラー",""))</f>
        <v/>
      </c>
    </row>
    <row r="3771" spans="1:33" s="7" customFormat="1" ht="26.45" customHeight="1" x14ac:dyDescent="0.15">
      <c r="A3771" s="24" t="str">
        <f>IF(OR(COUNTIF(C3773,"*区"),COUNTIF(C3773,"*市"),COUNTIF(C3773,"*町"),COUNTIF(C3773,"*村"),COUNTIF(C3773,"*組合")),"○","市町村名×")</f>
        <v>市町村名×</v>
      </c>
      <c r="B3771" s="490" t="s">
        <v>106</v>
      </c>
      <c r="C3771" s="659" t="s">
        <v>236</v>
      </c>
      <c r="D3771" s="661" t="s">
        <v>237</v>
      </c>
      <c r="E3771" s="409" t="s">
        <v>191</v>
      </c>
      <c r="F3771" s="410"/>
      <c r="G3771" s="410"/>
      <c r="H3771" s="410"/>
      <c r="I3771" s="410"/>
      <c r="J3771" s="410"/>
      <c r="K3771" s="410"/>
      <c r="L3771" s="410"/>
      <c r="M3771" s="410"/>
      <c r="N3771" s="410"/>
      <c r="O3771" s="410"/>
      <c r="P3771" s="410"/>
      <c r="Q3771" s="410"/>
      <c r="R3771" s="410"/>
      <c r="S3771" s="410"/>
      <c r="T3771" s="410"/>
      <c r="U3771" s="492" t="s">
        <v>192</v>
      </c>
      <c r="V3771" s="492" t="s">
        <v>238</v>
      </c>
      <c r="W3771" s="517" t="s">
        <v>193</v>
      </c>
      <c r="X3771" s="25" t="e">
        <f>IF(OR(AF3775=2,NOT(AND(V3773&gt;0.3*U3773,V3773&lt;0.4*U3773,V3773&gt;=W3773))),"※３参照：【Ｕ列】都道府県補助額を確認してください","")</f>
        <v>#REF!</v>
      </c>
      <c r="Y3771" s="26"/>
    </row>
    <row r="3772" spans="1:33" s="7" customFormat="1" ht="21.6" customHeight="1" thickBot="1" x14ac:dyDescent="0.2">
      <c r="A3772" s="24" t="str">
        <f>IF(B3773="都道府県確認欄","No.不備","")</f>
        <v/>
      </c>
      <c r="B3772" s="491"/>
      <c r="C3772" s="660"/>
      <c r="D3772" s="662"/>
      <c r="E3772" s="411"/>
      <c r="F3772" s="412"/>
      <c r="G3772" s="412"/>
      <c r="H3772" s="412"/>
      <c r="I3772" s="412"/>
      <c r="J3772" s="412"/>
      <c r="K3772" s="412"/>
      <c r="L3772" s="412"/>
      <c r="M3772" s="412"/>
      <c r="N3772" s="412"/>
      <c r="O3772" s="412"/>
      <c r="P3772" s="412"/>
      <c r="Q3772" s="412"/>
      <c r="R3772" s="412"/>
      <c r="S3772" s="412"/>
      <c r="T3772" s="412"/>
      <c r="U3772" s="493"/>
      <c r="V3772" s="493"/>
      <c r="W3772" s="518"/>
      <c r="X3772" s="25" t="e">
        <f>IF(AND(W3773&lt;=U3773/3,MOD(W3773,1000)=0,NOT(W3773=0),AG3775=1),"","※３参照：【Ｖ列】国庫補助希望額を確認してください。")</f>
        <v>#REF!</v>
      </c>
      <c r="Y3772" s="26"/>
    </row>
    <row r="3773" spans="1:33" s="7" customFormat="1" ht="24" customHeight="1" x14ac:dyDescent="0.15">
      <c r="A3773" s="14"/>
      <c r="B3773" s="622" t="str">
        <f>IFERROR(IF(OR(COUNTIF(C3773,"*区"),COUNTIF(C3773,"*市"),COUNTIF(C3773,"*町"),COUNTIF(C3773,"*村"),COUNTIF(C3773,"*組合")),B3733+1,"－"),"都道府県確認欄")</f>
        <v>－</v>
      </c>
      <c r="C3773" s="626" t="e">
        <f>#REF!</f>
        <v>#REF!</v>
      </c>
      <c r="D3773" s="629" t="e">
        <f>SUM($F3775:$F3794)</f>
        <v>#REF!</v>
      </c>
      <c r="E3773" s="523" t="s">
        <v>194</v>
      </c>
      <c r="F3773" s="524" t="s">
        <v>195</v>
      </c>
      <c r="G3773" s="526" t="s">
        <v>196</v>
      </c>
      <c r="H3773" s="528" t="s">
        <v>197</v>
      </c>
      <c r="I3773" s="423" t="s">
        <v>198</v>
      </c>
      <c r="J3773" s="424"/>
      <c r="K3773" s="425"/>
      <c r="L3773" s="429" t="s">
        <v>100</v>
      </c>
      <c r="M3773" s="430"/>
      <c r="N3773" s="430"/>
      <c r="O3773" s="430"/>
      <c r="P3773" s="430"/>
      <c r="Q3773" s="430"/>
      <c r="R3773" s="430"/>
      <c r="S3773" s="431"/>
      <c r="T3773" s="413" t="s">
        <v>199</v>
      </c>
      <c r="U3773" s="415" t="e">
        <f>SUM($T3775,$O3796,$T3796)</f>
        <v>#REF!</v>
      </c>
      <c r="V3773" s="665" t="e">
        <f>#REF!</f>
        <v>#REF!</v>
      </c>
      <c r="W3773" s="667" t="e">
        <f>#REF!</f>
        <v>#REF!</v>
      </c>
      <c r="X3773" s="23" t="e">
        <f>IF(AND(AD3775=1,AE3775=1,AF3775=1,AG3775=1),"","入力不備あり")</f>
        <v>#REF!</v>
      </c>
      <c r="Y3773" s="26"/>
    </row>
    <row r="3774" spans="1:33" s="7" customFormat="1" ht="12.6" customHeight="1" thickBot="1" x14ac:dyDescent="0.2">
      <c r="A3774" s="14"/>
      <c r="B3774" s="623"/>
      <c r="C3774" s="627"/>
      <c r="D3774" s="630"/>
      <c r="E3774" s="523"/>
      <c r="F3774" s="525"/>
      <c r="G3774" s="527"/>
      <c r="H3774" s="529"/>
      <c r="I3774" s="426"/>
      <c r="J3774" s="427"/>
      <c r="K3774" s="428"/>
      <c r="L3774" s="432"/>
      <c r="M3774" s="432"/>
      <c r="N3774" s="432"/>
      <c r="O3774" s="432"/>
      <c r="P3774" s="432"/>
      <c r="Q3774" s="432"/>
      <c r="R3774" s="432"/>
      <c r="S3774" s="433"/>
      <c r="T3774" s="414"/>
      <c r="U3774" s="416"/>
      <c r="V3774" s="666"/>
      <c r="W3774" s="565"/>
      <c r="X3774" s="26"/>
      <c r="Y3774" s="7" t="s">
        <v>180</v>
      </c>
      <c r="Z3774" s="7" t="s">
        <v>200</v>
      </c>
      <c r="AA3774" s="7" t="s">
        <v>201</v>
      </c>
      <c r="AB3774" s="7" t="s">
        <v>202</v>
      </c>
      <c r="AD3774" s="7" t="s">
        <v>203</v>
      </c>
      <c r="AE3774" s="7" t="s">
        <v>107</v>
      </c>
      <c r="AF3774" s="7" t="s">
        <v>239</v>
      </c>
      <c r="AG3774" s="7" t="s">
        <v>204</v>
      </c>
    </row>
    <row r="3775" spans="1:33" s="7" customFormat="1" ht="17.45" customHeight="1" x14ac:dyDescent="0.15">
      <c r="A3775" s="27" t="e">
        <f>IF(AND(F3775&lt;&gt;"",G3775&lt;&gt;"",H3775&lt;&gt;"",I3775&lt;&gt;""),"","入力不備あり")</f>
        <v>#REF!</v>
      </c>
      <c r="B3775" s="623"/>
      <c r="C3775" s="628"/>
      <c r="D3775" s="631"/>
      <c r="E3775" s="523"/>
      <c r="F3775" s="47" t="e">
        <f>IF(#REF!="","",#REF!)</f>
        <v>#REF!</v>
      </c>
      <c r="G3775" s="49" t="e">
        <f>IF(#REF!="","",#REF!)</f>
        <v>#REF!</v>
      </c>
      <c r="H3775" s="54" t="e">
        <f>IF(#REF!="","",#REF!)</f>
        <v>#REF!</v>
      </c>
      <c r="I3775" s="385" t="str">
        <f>IFERROR(INT(G3775*H3775),"")</f>
        <v/>
      </c>
      <c r="J3775" s="386"/>
      <c r="K3775" s="387"/>
      <c r="L3775" s="613" t="e">
        <f>IF(#REF!="","",#REF!)</f>
        <v>#REF!</v>
      </c>
      <c r="M3775" s="613"/>
      <c r="N3775" s="613"/>
      <c r="O3775" s="613"/>
      <c r="P3775" s="613"/>
      <c r="Q3775" s="613"/>
      <c r="R3775" s="613"/>
      <c r="S3775" s="614"/>
      <c r="T3775" s="567">
        <f>SUM($I3775:$K3794)</f>
        <v>0</v>
      </c>
      <c r="U3775" s="416"/>
      <c r="V3775" s="666"/>
      <c r="W3775" s="565"/>
      <c r="X3775" s="23" t="e">
        <f>IF(AND(Y3775=1,Z3775=1,AA3775=1,AB3775=1,AD3775=1,AE3775=1,AF3775=1,AG3775=1),"","入力不備あり")</f>
        <v>#REF!</v>
      </c>
      <c r="Y3775" s="7">
        <f>IFERROR(IF(F3775="",2,IF(AND(F3775&gt;=1,(MOD(F3775,1)=0)),1,IF(AND(F3775=0,L3775&lt;&gt;""),1,2))),2)</f>
        <v>2</v>
      </c>
      <c r="Z3775" s="7" t="e">
        <f>IF(G3775="",2,IF(G3775&lt;=1600,1,2))</f>
        <v>#REF!</v>
      </c>
      <c r="AA3775" s="7" t="e">
        <f>IF(H3775="",2,IF(H3775&gt;=0,1,2))</f>
        <v>#REF!</v>
      </c>
      <c r="AB3775" s="7" t="e">
        <f>IF(I3775=#REF!,1,2)</f>
        <v>#REF!</v>
      </c>
      <c r="AD3775" s="7" t="e">
        <f>IF(T3775=#REF!,1,2)</f>
        <v>#REF!</v>
      </c>
      <c r="AE3775" s="7" t="e">
        <f>IF(U3773=#REF!,1,2)</f>
        <v>#REF!</v>
      </c>
      <c r="AF3775" s="7" t="e">
        <f>IF(V3773=0,2,IF(#REF!="",2,IF(V3773=#REF!,1,2)))</f>
        <v>#REF!</v>
      </c>
      <c r="AG3775" s="7" t="e">
        <f>IF(W3773=0,2,IF(W3773=#REF!,1,2))</f>
        <v>#REF!</v>
      </c>
    </row>
    <row r="3776" spans="1:33" s="7" customFormat="1" ht="17.45" customHeight="1" x14ac:dyDescent="0.15">
      <c r="A3776" s="27" t="e">
        <f>IF(AND(F3776="",G3776="",H3776="",I3776="",L3776=""),"",IF(AND(F3776&lt;&gt;"",G3776&lt;&gt;"",H3776&lt;&gt;"",I3776&lt;&gt;""),"","入力不備あり"))</f>
        <v>#REF!</v>
      </c>
      <c r="B3776" s="623"/>
      <c r="C3776" s="628"/>
      <c r="D3776" s="631"/>
      <c r="E3776" s="523"/>
      <c r="F3776" s="47" t="e">
        <f>IF(#REF!="","",#REF!)</f>
        <v>#REF!</v>
      </c>
      <c r="G3776" s="49" t="e">
        <f>IF(#REF!="","",#REF!)</f>
        <v>#REF!</v>
      </c>
      <c r="H3776" s="54" t="e">
        <f>IF(#REF!="","",#REF!)</f>
        <v>#REF!</v>
      </c>
      <c r="I3776" s="385" t="str">
        <f>IFERROR(INT(G3776*H3776),"")</f>
        <v/>
      </c>
      <c r="J3776" s="386"/>
      <c r="K3776" s="387"/>
      <c r="L3776" s="613" t="e">
        <f>IF(#REF!="","",#REF!)</f>
        <v>#REF!</v>
      </c>
      <c r="M3776" s="613"/>
      <c r="N3776" s="613"/>
      <c r="O3776" s="613"/>
      <c r="P3776" s="613"/>
      <c r="Q3776" s="613"/>
      <c r="R3776" s="613"/>
      <c r="S3776" s="614"/>
      <c r="T3776" s="567"/>
      <c r="U3776" s="416"/>
      <c r="V3776" s="666"/>
      <c r="W3776" s="565"/>
      <c r="X3776" s="23" t="e">
        <f>IF(AND(Y3776=3,Z3776=3,AA3776=3),"",IF(AND(Y3776=1,Z3776=1,AA3776=1,AB3776=1),"","入力不備あり"))</f>
        <v>#REF!</v>
      </c>
      <c r="Y3776" s="7">
        <f>IFERROR(IF(F3776="",3,IF(AND(F3776&gt;=1,(MOD(F3776,1)=0)),1,IF(AND(F3776=0,L3776&lt;&gt;""),1,2))),2)</f>
        <v>2</v>
      </c>
      <c r="Z3776" s="7" t="e">
        <f>IF(G3776="",3,IF(G3776&lt;=1600,1,2))</f>
        <v>#REF!</v>
      </c>
      <c r="AA3776" s="7" t="e">
        <f>IF(H3776="",3,IF(H3776&gt;=0,1,2))</f>
        <v>#REF!</v>
      </c>
      <c r="AB3776" s="7" t="e">
        <f>IF(I3776=#REF!,1,2)</f>
        <v>#REF!</v>
      </c>
    </row>
    <row r="3777" spans="1:28" s="7" customFormat="1" ht="17.45" customHeight="1" x14ac:dyDescent="0.15">
      <c r="A3777" s="27" t="e">
        <f>IF(AND(F3777="",G3777="",H3777="",I3777="",L3777=""),"",IF(AND(F3777&lt;&gt;"",G3777&lt;&gt;"",H3777&lt;&gt;"",I3777&lt;&gt;""),"","入力不備あり"))</f>
        <v>#REF!</v>
      </c>
      <c r="B3777" s="623"/>
      <c r="C3777" s="628"/>
      <c r="D3777" s="631"/>
      <c r="E3777" s="523"/>
      <c r="F3777" s="47" t="e">
        <f>IF(#REF!="","",#REF!)</f>
        <v>#REF!</v>
      </c>
      <c r="G3777" s="49" t="e">
        <f>IF(#REF!="","",#REF!)</f>
        <v>#REF!</v>
      </c>
      <c r="H3777" s="54" t="e">
        <f>IF(#REF!="","",#REF!)</f>
        <v>#REF!</v>
      </c>
      <c r="I3777" s="385" t="str">
        <f t="shared" ref="I3777:I3794" si="659">IFERROR(INT(G3777*H3777),"")</f>
        <v/>
      </c>
      <c r="J3777" s="386"/>
      <c r="K3777" s="387"/>
      <c r="L3777" s="613" t="e">
        <f>IF(#REF!="","",#REF!)</f>
        <v>#REF!</v>
      </c>
      <c r="M3777" s="613"/>
      <c r="N3777" s="613"/>
      <c r="O3777" s="613"/>
      <c r="P3777" s="613"/>
      <c r="Q3777" s="613"/>
      <c r="R3777" s="613"/>
      <c r="S3777" s="614"/>
      <c r="T3777" s="567"/>
      <c r="U3777" s="416"/>
      <c r="V3777" s="666"/>
      <c r="W3777" s="565"/>
      <c r="X3777" s="23" t="e">
        <f t="shared" ref="X3777:X3794" si="660">IF(AND(Y3777=3,Z3777=3,AA3777=3),"",IF(AND(Y3777=1,Z3777=1,AA3777=1,AB3777=1),"","入力不備あり"))</f>
        <v>#REF!</v>
      </c>
      <c r="Y3777" s="7">
        <f t="shared" ref="Y3777:Y3794" si="661">IFERROR(IF(F3777="",3,IF(AND(F3777&gt;=1,(MOD(F3777,1)=0)),1,IF(AND(F3777=0,L3777&lt;&gt;""),1,2))),2)</f>
        <v>2</v>
      </c>
      <c r="Z3777" s="7" t="e">
        <f t="shared" ref="Z3777:Z3794" si="662">IF(G3777="",3,IF(G3777&lt;=1600,1,2))</f>
        <v>#REF!</v>
      </c>
      <c r="AA3777" s="7" t="e">
        <f t="shared" ref="AA3777:AA3794" si="663">IF(H3777="",3,IF(H3777&gt;=0,1,2))</f>
        <v>#REF!</v>
      </c>
      <c r="AB3777" s="7" t="e">
        <f>IF(I3777=#REF!,1,2)</f>
        <v>#REF!</v>
      </c>
    </row>
    <row r="3778" spans="1:28" s="7" customFormat="1" ht="17.45" customHeight="1" x14ac:dyDescent="0.15">
      <c r="A3778" s="27" t="e">
        <f t="shared" ref="A3778:A3794" si="664">IF(AND(F3778="",G3778="",H3778="",I3778="",L3778=""),"",IF(AND(F3778&lt;&gt;"",G3778&lt;&gt;"",H3778&lt;&gt;"",I3778&lt;&gt;""),"","入力不備あり"))</f>
        <v>#REF!</v>
      </c>
      <c r="B3778" s="623"/>
      <c r="C3778" s="628"/>
      <c r="D3778" s="631"/>
      <c r="E3778" s="523"/>
      <c r="F3778" s="47" t="e">
        <f>IF(#REF!="","",#REF!)</f>
        <v>#REF!</v>
      </c>
      <c r="G3778" s="49" t="e">
        <f>IF(#REF!="","",#REF!)</f>
        <v>#REF!</v>
      </c>
      <c r="H3778" s="54" t="e">
        <f>IF(#REF!="","",#REF!)</f>
        <v>#REF!</v>
      </c>
      <c r="I3778" s="385" t="str">
        <f t="shared" si="659"/>
        <v/>
      </c>
      <c r="J3778" s="386"/>
      <c r="K3778" s="387"/>
      <c r="L3778" s="613" t="e">
        <f>IF(#REF!="","",#REF!)</f>
        <v>#REF!</v>
      </c>
      <c r="M3778" s="613"/>
      <c r="N3778" s="613"/>
      <c r="O3778" s="613"/>
      <c r="P3778" s="613"/>
      <c r="Q3778" s="613"/>
      <c r="R3778" s="613"/>
      <c r="S3778" s="614"/>
      <c r="T3778" s="567"/>
      <c r="U3778" s="416"/>
      <c r="V3778" s="666"/>
      <c r="W3778" s="565"/>
      <c r="X3778" s="23" t="e">
        <f t="shared" si="660"/>
        <v>#REF!</v>
      </c>
      <c r="Y3778" s="7">
        <f t="shared" si="661"/>
        <v>2</v>
      </c>
      <c r="Z3778" s="7" t="e">
        <f t="shared" si="662"/>
        <v>#REF!</v>
      </c>
      <c r="AA3778" s="7" t="e">
        <f t="shared" si="663"/>
        <v>#REF!</v>
      </c>
      <c r="AB3778" s="7" t="e">
        <f>IF(I3778=#REF!,1,2)</f>
        <v>#REF!</v>
      </c>
    </row>
    <row r="3779" spans="1:28" s="7" customFormat="1" ht="17.45" customHeight="1" x14ac:dyDescent="0.15">
      <c r="A3779" s="27" t="e">
        <f t="shared" si="664"/>
        <v>#REF!</v>
      </c>
      <c r="B3779" s="623"/>
      <c r="C3779" s="628"/>
      <c r="D3779" s="631"/>
      <c r="E3779" s="523"/>
      <c r="F3779" s="47" t="e">
        <f>IF(#REF!="","",#REF!)</f>
        <v>#REF!</v>
      </c>
      <c r="G3779" s="49" t="e">
        <f>IF(#REF!="","",#REF!)</f>
        <v>#REF!</v>
      </c>
      <c r="H3779" s="54" t="e">
        <f>IF(#REF!="","",#REF!)</f>
        <v>#REF!</v>
      </c>
      <c r="I3779" s="385" t="str">
        <f t="shared" si="659"/>
        <v/>
      </c>
      <c r="J3779" s="386"/>
      <c r="K3779" s="387"/>
      <c r="L3779" s="613" t="e">
        <f>IF(#REF!="","",#REF!)</f>
        <v>#REF!</v>
      </c>
      <c r="M3779" s="613"/>
      <c r="N3779" s="613"/>
      <c r="O3779" s="613"/>
      <c r="P3779" s="613"/>
      <c r="Q3779" s="613"/>
      <c r="R3779" s="613"/>
      <c r="S3779" s="614"/>
      <c r="T3779" s="567"/>
      <c r="U3779" s="416"/>
      <c r="V3779" s="666"/>
      <c r="W3779" s="565"/>
      <c r="X3779" s="23" t="e">
        <f t="shared" si="660"/>
        <v>#REF!</v>
      </c>
      <c r="Y3779" s="7">
        <f t="shared" si="661"/>
        <v>2</v>
      </c>
      <c r="Z3779" s="7" t="e">
        <f t="shared" si="662"/>
        <v>#REF!</v>
      </c>
      <c r="AA3779" s="7" t="e">
        <f t="shared" si="663"/>
        <v>#REF!</v>
      </c>
      <c r="AB3779" s="7" t="e">
        <f>IF(I3779=#REF!,1,2)</f>
        <v>#REF!</v>
      </c>
    </row>
    <row r="3780" spans="1:28" s="7" customFormat="1" ht="17.45" customHeight="1" x14ac:dyDescent="0.15">
      <c r="A3780" s="27" t="e">
        <f t="shared" si="664"/>
        <v>#REF!</v>
      </c>
      <c r="B3780" s="623"/>
      <c r="C3780" s="628"/>
      <c r="D3780" s="631"/>
      <c r="E3780" s="523"/>
      <c r="F3780" s="47" t="e">
        <f>IF(#REF!="","",#REF!)</f>
        <v>#REF!</v>
      </c>
      <c r="G3780" s="49" t="e">
        <f>IF(#REF!="","",#REF!)</f>
        <v>#REF!</v>
      </c>
      <c r="H3780" s="54" t="e">
        <f>IF(#REF!="","",#REF!)</f>
        <v>#REF!</v>
      </c>
      <c r="I3780" s="385" t="str">
        <f t="shared" si="659"/>
        <v/>
      </c>
      <c r="J3780" s="386"/>
      <c r="K3780" s="387"/>
      <c r="L3780" s="613" t="e">
        <f>IF(#REF!="","",#REF!)</f>
        <v>#REF!</v>
      </c>
      <c r="M3780" s="613"/>
      <c r="N3780" s="613"/>
      <c r="O3780" s="613"/>
      <c r="P3780" s="613"/>
      <c r="Q3780" s="613"/>
      <c r="R3780" s="613"/>
      <c r="S3780" s="614"/>
      <c r="T3780" s="567"/>
      <c r="U3780" s="416"/>
      <c r="V3780" s="666"/>
      <c r="W3780" s="565"/>
      <c r="X3780" s="23" t="e">
        <f t="shared" si="660"/>
        <v>#REF!</v>
      </c>
      <c r="Y3780" s="7">
        <f t="shared" si="661"/>
        <v>2</v>
      </c>
      <c r="Z3780" s="7" t="e">
        <f t="shared" si="662"/>
        <v>#REF!</v>
      </c>
      <c r="AA3780" s="7" t="e">
        <f t="shared" si="663"/>
        <v>#REF!</v>
      </c>
      <c r="AB3780" s="7" t="e">
        <f>IF(I3780=#REF!,1,2)</f>
        <v>#REF!</v>
      </c>
    </row>
    <row r="3781" spans="1:28" s="7" customFormat="1" ht="17.45" customHeight="1" x14ac:dyDescent="0.15">
      <c r="A3781" s="27" t="e">
        <f t="shared" si="664"/>
        <v>#REF!</v>
      </c>
      <c r="B3781" s="623"/>
      <c r="C3781" s="628"/>
      <c r="D3781" s="631"/>
      <c r="E3781" s="523"/>
      <c r="F3781" s="47" t="e">
        <f>IF(#REF!="","",#REF!)</f>
        <v>#REF!</v>
      </c>
      <c r="G3781" s="49" t="e">
        <f>IF(#REF!="","",#REF!)</f>
        <v>#REF!</v>
      </c>
      <c r="H3781" s="54" t="e">
        <f>IF(#REF!="","",#REF!)</f>
        <v>#REF!</v>
      </c>
      <c r="I3781" s="385" t="str">
        <f t="shared" si="659"/>
        <v/>
      </c>
      <c r="J3781" s="386"/>
      <c r="K3781" s="387"/>
      <c r="L3781" s="613" t="e">
        <f>IF(#REF!="","",#REF!)</f>
        <v>#REF!</v>
      </c>
      <c r="M3781" s="613"/>
      <c r="N3781" s="613"/>
      <c r="O3781" s="613"/>
      <c r="P3781" s="613"/>
      <c r="Q3781" s="613"/>
      <c r="R3781" s="613"/>
      <c r="S3781" s="614"/>
      <c r="T3781" s="567"/>
      <c r="U3781" s="416"/>
      <c r="V3781" s="666"/>
      <c r="W3781" s="565"/>
      <c r="X3781" s="23" t="e">
        <f t="shared" si="660"/>
        <v>#REF!</v>
      </c>
      <c r="Y3781" s="7">
        <f t="shared" si="661"/>
        <v>2</v>
      </c>
      <c r="Z3781" s="7" t="e">
        <f t="shared" si="662"/>
        <v>#REF!</v>
      </c>
      <c r="AA3781" s="7" t="e">
        <f t="shared" si="663"/>
        <v>#REF!</v>
      </c>
      <c r="AB3781" s="7" t="e">
        <f>IF(I3781=#REF!,1,2)</f>
        <v>#REF!</v>
      </c>
    </row>
    <row r="3782" spans="1:28" s="7" customFormat="1" ht="17.45" customHeight="1" x14ac:dyDescent="0.15">
      <c r="A3782" s="27" t="e">
        <f t="shared" si="664"/>
        <v>#REF!</v>
      </c>
      <c r="B3782" s="623"/>
      <c r="C3782" s="628"/>
      <c r="D3782" s="631"/>
      <c r="E3782" s="523"/>
      <c r="F3782" s="47" t="e">
        <f>IF(#REF!="","",#REF!)</f>
        <v>#REF!</v>
      </c>
      <c r="G3782" s="49" t="e">
        <f>IF(#REF!="","",#REF!)</f>
        <v>#REF!</v>
      </c>
      <c r="H3782" s="54" t="e">
        <f>IF(#REF!="","",#REF!)</f>
        <v>#REF!</v>
      </c>
      <c r="I3782" s="385" t="str">
        <f t="shared" si="659"/>
        <v/>
      </c>
      <c r="J3782" s="386"/>
      <c r="K3782" s="387"/>
      <c r="L3782" s="613" t="e">
        <f>IF(#REF!="","",#REF!)</f>
        <v>#REF!</v>
      </c>
      <c r="M3782" s="613"/>
      <c r="N3782" s="613"/>
      <c r="O3782" s="613"/>
      <c r="P3782" s="613"/>
      <c r="Q3782" s="613"/>
      <c r="R3782" s="613"/>
      <c r="S3782" s="614"/>
      <c r="T3782" s="567"/>
      <c r="U3782" s="416"/>
      <c r="V3782" s="666"/>
      <c r="W3782" s="565"/>
      <c r="X3782" s="23" t="e">
        <f t="shared" si="660"/>
        <v>#REF!</v>
      </c>
      <c r="Y3782" s="7">
        <f t="shared" si="661"/>
        <v>2</v>
      </c>
      <c r="Z3782" s="7" t="e">
        <f t="shared" si="662"/>
        <v>#REF!</v>
      </c>
      <c r="AA3782" s="7" t="e">
        <f t="shared" si="663"/>
        <v>#REF!</v>
      </c>
      <c r="AB3782" s="7" t="e">
        <f>IF(I3782=#REF!,1,2)</f>
        <v>#REF!</v>
      </c>
    </row>
    <row r="3783" spans="1:28" s="7" customFormat="1" ht="17.45" customHeight="1" x14ac:dyDescent="0.15">
      <c r="A3783" s="27" t="e">
        <f t="shared" si="664"/>
        <v>#REF!</v>
      </c>
      <c r="B3783" s="623"/>
      <c r="C3783" s="628"/>
      <c r="D3783" s="631"/>
      <c r="E3783" s="523"/>
      <c r="F3783" s="47" t="e">
        <f>IF(#REF!="","",#REF!)</f>
        <v>#REF!</v>
      </c>
      <c r="G3783" s="49" t="e">
        <f>IF(#REF!="","",#REF!)</f>
        <v>#REF!</v>
      </c>
      <c r="H3783" s="54" t="e">
        <f>IF(#REF!="","",#REF!)</f>
        <v>#REF!</v>
      </c>
      <c r="I3783" s="385" t="str">
        <f t="shared" si="659"/>
        <v/>
      </c>
      <c r="J3783" s="386"/>
      <c r="K3783" s="387"/>
      <c r="L3783" s="613" t="e">
        <f>IF(#REF!="","",#REF!)</f>
        <v>#REF!</v>
      </c>
      <c r="M3783" s="613"/>
      <c r="N3783" s="613"/>
      <c r="O3783" s="613"/>
      <c r="P3783" s="613"/>
      <c r="Q3783" s="613"/>
      <c r="R3783" s="613"/>
      <c r="S3783" s="614"/>
      <c r="T3783" s="567"/>
      <c r="U3783" s="416"/>
      <c r="V3783" s="666"/>
      <c r="W3783" s="565"/>
      <c r="X3783" s="23" t="e">
        <f t="shared" si="660"/>
        <v>#REF!</v>
      </c>
      <c r="Y3783" s="7">
        <f t="shared" si="661"/>
        <v>2</v>
      </c>
      <c r="Z3783" s="7" t="e">
        <f t="shared" si="662"/>
        <v>#REF!</v>
      </c>
      <c r="AA3783" s="7" t="e">
        <f t="shared" si="663"/>
        <v>#REF!</v>
      </c>
      <c r="AB3783" s="7" t="e">
        <f>IF(I3783=#REF!,1,2)</f>
        <v>#REF!</v>
      </c>
    </row>
    <row r="3784" spans="1:28" s="7" customFormat="1" ht="17.45" customHeight="1" x14ac:dyDescent="0.15">
      <c r="A3784" s="27" t="e">
        <f t="shared" si="664"/>
        <v>#REF!</v>
      </c>
      <c r="B3784" s="623"/>
      <c r="C3784" s="628"/>
      <c r="D3784" s="631"/>
      <c r="E3784" s="523"/>
      <c r="F3784" s="47" t="e">
        <f>IF(#REF!="","",#REF!)</f>
        <v>#REF!</v>
      </c>
      <c r="G3784" s="49" t="e">
        <f>IF(#REF!="","",#REF!)</f>
        <v>#REF!</v>
      </c>
      <c r="H3784" s="54" t="e">
        <f>IF(#REF!="","",#REF!)</f>
        <v>#REF!</v>
      </c>
      <c r="I3784" s="385" t="str">
        <f t="shared" si="659"/>
        <v/>
      </c>
      <c r="J3784" s="386"/>
      <c r="K3784" s="387"/>
      <c r="L3784" s="613" t="e">
        <f>IF(#REF!="","",#REF!)</f>
        <v>#REF!</v>
      </c>
      <c r="M3784" s="613"/>
      <c r="N3784" s="613"/>
      <c r="O3784" s="613"/>
      <c r="P3784" s="613"/>
      <c r="Q3784" s="613"/>
      <c r="R3784" s="613"/>
      <c r="S3784" s="614"/>
      <c r="T3784" s="567"/>
      <c r="U3784" s="416"/>
      <c r="V3784" s="666"/>
      <c r="W3784" s="565"/>
      <c r="X3784" s="23" t="e">
        <f t="shared" si="660"/>
        <v>#REF!</v>
      </c>
      <c r="Y3784" s="7">
        <f t="shared" si="661"/>
        <v>2</v>
      </c>
      <c r="Z3784" s="7" t="e">
        <f t="shared" si="662"/>
        <v>#REF!</v>
      </c>
      <c r="AA3784" s="7" t="e">
        <f t="shared" si="663"/>
        <v>#REF!</v>
      </c>
      <c r="AB3784" s="7" t="e">
        <f>IF(I3784=#REF!,1,2)</f>
        <v>#REF!</v>
      </c>
    </row>
    <row r="3785" spans="1:28" s="7" customFormat="1" ht="17.45" customHeight="1" x14ac:dyDescent="0.15">
      <c r="A3785" s="27" t="e">
        <f t="shared" si="664"/>
        <v>#REF!</v>
      </c>
      <c r="B3785" s="623"/>
      <c r="C3785" s="628"/>
      <c r="D3785" s="631"/>
      <c r="E3785" s="523"/>
      <c r="F3785" s="47" t="e">
        <f>IF(#REF!="","",#REF!)</f>
        <v>#REF!</v>
      </c>
      <c r="G3785" s="49" t="e">
        <f>IF(#REF!="","",#REF!)</f>
        <v>#REF!</v>
      </c>
      <c r="H3785" s="54" t="e">
        <f>IF(#REF!="","",#REF!)</f>
        <v>#REF!</v>
      </c>
      <c r="I3785" s="385" t="str">
        <f t="shared" si="659"/>
        <v/>
      </c>
      <c r="J3785" s="386"/>
      <c r="K3785" s="387"/>
      <c r="L3785" s="613" t="e">
        <f>IF(#REF!="","",#REF!)</f>
        <v>#REF!</v>
      </c>
      <c r="M3785" s="613"/>
      <c r="N3785" s="613"/>
      <c r="O3785" s="613"/>
      <c r="P3785" s="613"/>
      <c r="Q3785" s="613"/>
      <c r="R3785" s="613"/>
      <c r="S3785" s="614"/>
      <c r="T3785" s="567"/>
      <c r="U3785" s="416"/>
      <c r="V3785" s="666"/>
      <c r="W3785" s="565"/>
      <c r="X3785" s="23" t="e">
        <f t="shared" si="660"/>
        <v>#REF!</v>
      </c>
      <c r="Y3785" s="7">
        <f t="shared" si="661"/>
        <v>2</v>
      </c>
      <c r="Z3785" s="7" t="e">
        <f t="shared" si="662"/>
        <v>#REF!</v>
      </c>
      <c r="AA3785" s="7" t="e">
        <f t="shared" si="663"/>
        <v>#REF!</v>
      </c>
      <c r="AB3785" s="7" t="e">
        <f>IF(I3785=#REF!,1,2)</f>
        <v>#REF!</v>
      </c>
    </row>
    <row r="3786" spans="1:28" s="7" customFormat="1" ht="17.45" customHeight="1" x14ac:dyDescent="0.15">
      <c r="A3786" s="27" t="e">
        <f t="shared" si="664"/>
        <v>#REF!</v>
      </c>
      <c r="B3786" s="623"/>
      <c r="C3786" s="628"/>
      <c r="D3786" s="631"/>
      <c r="E3786" s="523"/>
      <c r="F3786" s="47" t="e">
        <f>IF(#REF!="","",#REF!)</f>
        <v>#REF!</v>
      </c>
      <c r="G3786" s="49" t="e">
        <f>IF(#REF!="","",#REF!)</f>
        <v>#REF!</v>
      </c>
      <c r="H3786" s="54" t="e">
        <f>IF(#REF!="","",#REF!)</f>
        <v>#REF!</v>
      </c>
      <c r="I3786" s="385" t="str">
        <f t="shared" si="659"/>
        <v/>
      </c>
      <c r="J3786" s="386"/>
      <c r="K3786" s="387"/>
      <c r="L3786" s="613" t="e">
        <f>IF(#REF!="","",#REF!)</f>
        <v>#REF!</v>
      </c>
      <c r="M3786" s="613"/>
      <c r="N3786" s="613"/>
      <c r="O3786" s="613"/>
      <c r="P3786" s="613"/>
      <c r="Q3786" s="613"/>
      <c r="R3786" s="613"/>
      <c r="S3786" s="614"/>
      <c r="T3786" s="567"/>
      <c r="U3786" s="416"/>
      <c r="V3786" s="666"/>
      <c r="W3786" s="565"/>
      <c r="X3786" s="23" t="e">
        <f t="shared" si="660"/>
        <v>#REF!</v>
      </c>
      <c r="Y3786" s="7">
        <f t="shared" si="661"/>
        <v>2</v>
      </c>
      <c r="Z3786" s="7" t="e">
        <f t="shared" si="662"/>
        <v>#REF!</v>
      </c>
      <c r="AA3786" s="7" t="e">
        <f t="shared" si="663"/>
        <v>#REF!</v>
      </c>
      <c r="AB3786" s="7" t="e">
        <f>IF(I3786=#REF!,1,2)</f>
        <v>#REF!</v>
      </c>
    </row>
    <row r="3787" spans="1:28" s="7" customFormat="1" ht="17.45" customHeight="1" x14ac:dyDescent="0.15">
      <c r="A3787" s="27" t="e">
        <f t="shared" si="664"/>
        <v>#REF!</v>
      </c>
      <c r="B3787" s="623"/>
      <c r="C3787" s="628"/>
      <c r="D3787" s="631"/>
      <c r="E3787" s="523"/>
      <c r="F3787" s="47" t="e">
        <f>IF(#REF!="","",#REF!)</f>
        <v>#REF!</v>
      </c>
      <c r="G3787" s="49" t="e">
        <f>IF(#REF!="","",#REF!)</f>
        <v>#REF!</v>
      </c>
      <c r="H3787" s="54" t="e">
        <f>IF(#REF!="","",#REF!)</f>
        <v>#REF!</v>
      </c>
      <c r="I3787" s="385" t="str">
        <f t="shared" si="659"/>
        <v/>
      </c>
      <c r="J3787" s="386"/>
      <c r="K3787" s="387"/>
      <c r="L3787" s="613" t="e">
        <f>IF(#REF!="","",#REF!)</f>
        <v>#REF!</v>
      </c>
      <c r="M3787" s="613"/>
      <c r="N3787" s="613"/>
      <c r="O3787" s="613"/>
      <c r="P3787" s="613"/>
      <c r="Q3787" s="613"/>
      <c r="R3787" s="613"/>
      <c r="S3787" s="614"/>
      <c r="T3787" s="567"/>
      <c r="U3787" s="416"/>
      <c r="V3787" s="666"/>
      <c r="W3787" s="565"/>
      <c r="X3787" s="23" t="e">
        <f t="shared" si="660"/>
        <v>#REF!</v>
      </c>
      <c r="Y3787" s="7">
        <f t="shared" si="661"/>
        <v>2</v>
      </c>
      <c r="Z3787" s="7" t="e">
        <f t="shared" si="662"/>
        <v>#REF!</v>
      </c>
      <c r="AA3787" s="7" t="e">
        <f t="shared" si="663"/>
        <v>#REF!</v>
      </c>
      <c r="AB3787" s="7" t="e">
        <f>IF(I3787=#REF!,1,2)</f>
        <v>#REF!</v>
      </c>
    </row>
    <row r="3788" spans="1:28" s="7" customFormat="1" ht="17.45" customHeight="1" x14ac:dyDescent="0.15">
      <c r="A3788" s="27" t="e">
        <f t="shared" si="664"/>
        <v>#REF!</v>
      </c>
      <c r="B3788" s="623"/>
      <c r="C3788" s="628"/>
      <c r="D3788" s="631"/>
      <c r="E3788" s="523"/>
      <c r="F3788" s="47" t="e">
        <f>IF(#REF!="","",#REF!)</f>
        <v>#REF!</v>
      </c>
      <c r="G3788" s="49" t="e">
        <f>IF(#REF!="","",#REF!)</f>
        <v>#REF!</v>
      </c>
      <c r="H3788" s="54" t="e">
        <f>IF(#REF!="","",#REF!)</f>
        <v>#REF!</v>
      </c>
      <c r="I3788" s="385" t="str">
        <f t="shared" si="659"/>
        <v/>
      </c>
      <c r="J3788" s="386"/>
      <c r="K3788" s="387"/>
      <c r="L3788" s="613" t="e">
        <f>IF(#REF!="","",#REF!)</f>
        <v>#REF!</v>
      </c>
      <c r="M3788" s="613"/>
      <c r="N3788" s="613"/>
      <c r="O3788" s="613"/>
      <c r="P3788" s="613"/>
      <c r="Q3788" s="613"/>
      <c r="R3788" s="613"/>
      <c r="S3788" s="614"/>
      <c r="T3788" s="567"/>
      <c r="U3788" s="416"/>
      <c r="V3788" s="666"/>
      <c r="W3788" s="565"/>
      <c r="X3788" s="23" t="e">
        <f t="shared" si="660"/>
        <v>#REF!</v>
      </c>
      <c r="Y3788" s="7">
        <f t="shared" si="661"/>
        <v>2</v>
      </c>
      <c r="Z3788" s="7" t="e">
        <f t="shared" si="662"/>
        <v>#REF!</v>
      </c>
      <c r="AA3788" s="7" t="e">
        <f t="shared" si="663"/>
        <v>#REF!</v>
      </c>
      <c r="AB3788" s="7" t="e">
        <f>IF(I3788=#REF!,1,2)</f>
        <v>#REF!</v>
      </c>
    </row>
    <row r="3789" spans="1:28" s="7" customFormat="1" ht="17.45" customHeight="1" x14ac:dyDescent="0.15">
      <c r="A3789" s="27" t="e">
        <f t="shared" si="664"/>
        <v>#REF!</v>
      </c>
      <c r="B3789" s="623"/>
      <c r="C3789" s="628"/>
      <c r="D3789" s="631"/>
      <c r="E3789" s="523"/>
      <c r="F3789" s="47" t="e">
        <f>IF(#REF!="","",#REF!)</f>
        <v>#REF!</v>
      </c>
      <c r="G3789" s="49" t="e">
        <f>IF(#REF!="","",#REF!)</f>
        <v>#REF!</v>
      </c>
      <c r="H3789" s="54" t="e">
        <f>IF(#REF!="","",#REF!)</f>
        <v>#REF!</v>
      </c>
      <c r="I3789" s="385" t="str">
        <f t="shared" si="659"/>
        <v/>
      </c>
      <c r="J3789" s="386"/>
      <c r="K3789" s="387"/>
      <c r="L3789" s="613" t="e">
        <f>IF(#REF!="","",#REF!)</f>
        <v>#REF!</v>
      </c>
      <c r="M3789" s="613"/>
      <c r="N3789" s="613"/>
      <c r="O3789" s="613"/>
      <c r="P3789" s="613"/>
      <c r="Q3789" s="613"/>
      <c r="R3789" s="613"/>
      <c r="S3789" s="614"/>
      <c r="T3789" s="567"/>
      <c r="U3789" s="416"/>
      <c r="V3789" s="666"/>
      <c r="W3789" s="565"/>
      <c r="X3789" s="23" t="e">
        <f t="shared" si="660"/>
        <v>#REF!</v>
      </c>
      <c r="Y3789" s="7">
        <f t="shared" si="661"/>
        <v>2</v>
      </c>
      <c r="Z3789" s="7" t="e">
        <f t="shared" si="662"/>
        <v>#REF!</v>
      </c>
      <c r="AA3789" s="7" t="e">
        <f t="shared" si="663"/>
        <v>#REF!</v>
      </c>
      <c r="AB3789" s="7" t="e">
        <f>IF(I3789=#REF!,1,2)</f>
        <v>#REF!</v>
      </c>
    </row>
    <row r="3790" spans="1:28" s="7" customFormat="1" ht="17.45" customHeight="1" x14ac:dyDescent="0.15">
      <c r="A3790" s="27" t="e">
        <f t="shared" si="664"/>
        <v>#REF!</v>
      </c>
      <c r="B3790" s="623"/>
      <c r="C3790" s="628"/>
      <c r="D3790" s="631"/>
      <c r="E3790" s="523"/>
      <c r="F3790" s="47" t="e">
        <f>IF(#REF!="","",#REF!)</f>
        <v>#REF!</v>
      </c>
      <c r="G3790" s="49" t="e">
        <f>IF(#REF!="","",#REF!)</f>
        <v>#REF!</v>
      </c>
      <c r="H3790" s="54" t="e">
        <f>IF(#REF!="","",#REF!)</f>
        <v>#REF!</v>
      </c>
      <c r="I3790" s="385" t="str">
        <f t="shared" si="659"/>
        <v/>
      </c>
      <c r="J3790" s="386"/>
      <c r="K3790" s="387"/>
      <c r="L3790" s="613" t="e">
        <f>IF(#REF!="","",#REF!)</f>
        <v>#REF!</v>
      </c>
      <c r="M3790" s="613"/>
      <c r="N3790" s="613"/>
      <c r="O3790" s="613"/>
      <c r="P3790" s="613"/>
      <c r="Q3790" s="613"/>
      <c r="R3790" s="613"/>
      <c r="S3790" s="614"/>
      <c r="T3790" s="567"/>
      <c r="U3790" s="416"/>
      <c r="V3790" s="666"/>
      <c r="W3790" s="565"/>
      <c r="X3790" s="23" t="e">
        <f t="shared" si="660"/>
        <v>#REF!</v>
      </c>
      <c r="Y3790" s="7">
        <f t="shared" si="661"/>
        <v>2</v>
      </c>
      <c r="Z3790" s="7" t="e">
        <f t="shared" si="662"/>
        <v>#REF!</v>
      </c>
      <c r="AA3790" s="7" t="e">
        <f t="shared" si="663"/>
        <v>#REF!</v>
      </c>
      <c r="AB3790" s="7" t="e">
        <f>IF(I3790=#REF!,1,2)</f>
        <v>#REF!</v>
      </c>
    </row>
    <row r="3791" spans="1:28" s="7" customFormat="1" ht="17.45" customHeight="1" x14ac:dyDescent="0.15">
      <c r="A3791" s="27" t="e">
        <f t="shared" si="664"/>
        <v>#REF!</v>
      </c>
      <c r="B3791" s="623"/>
      <c r="C3791" s="628"/>
      <c r="D3791" s="631"/>
      <c r="E3791" s="523"/>
      <c r="F3791" s="47" t="e">
        <f>IF(#REF!="","",#REF!)</f>
        <v>#REF!</v>
      </c>
      <c r="G3791" s="49" t="e">
        <f>IF(#REF!="","",#REF!)</f>
        <v>#REF!</v>
      </c>
      <c r="H3791" s="54" t="e">
        <f>IF(#REF!="","",#REF!)</f>
        <v>#REF!</v>
      </c>
      <c r="I3791" s="385" t="str">
        <f t="shared" si="659"/>
        <v/>
      </c>
      <c r="J3791" s="386"/>
      <c r="K3791" s="387"/>
      <c r="L3791" s="613" t="e">
        <f>IF(#REF!="","",#REF!)</f>
        <v>#REF!</v>
      </c>
      <c r="M3791" s="613"/>
      <c r="N3791" s="613"/>
      <c r="O3791" s="613"/>
      <c r="P3791" s="613"/>
      <c r="Q3791" s="613"/>
      <c r="R3791" s="613"/>
      <c r="S3791" s="614"/>
      <c r="T3791" s="567"/>
      <c r="U3791" s="416"/>
      <c r="V3791" s="666"/>
      <c r="W3791" s="565"/>
      <c r="X3791" s="23" t="e">
        <f t="shared" si="660"/>
        <v>#REF!</v>
      </c>
      <c r="Y3791" s="7">
        <f t="shared" si="661"/>
        <v>2</v>
      </c>
      <c r="Z3791" s="7" t="e">
        <f t="shared" si="662"/>
        <v>#REF!</v>
      </c>
      <c r="AA3791" s="7" t="e">
        <f t="shared" si="663"/>
        <v>#REF!</v>
      </c>
      <c r="AB3791" s="7" t="e">
        <f>IF(I3791=#REF!,1,2)</f>
        <v>#REF!</v>
      </c>
    </row>
    <row r="3792" spans="1:28" s="7" customFormat="1" ht="17.45" customHeight="1" x14ac:dyDescent="0.15">
      <c r="A3792" s="27" t="e">
        <f t="shared" si="664"/>
        <v>#REF!</v>
      </c>
      <c r="B3792" s="623"/>
      <c r="C3792" s="628"/>
      <c r="D3792" s="631"/>
      <c r="E3792" s="523"/>
      <c r="F3792" s="47" t="e">
        <f>IF(#REF!="","",#REF!)</f>
        <v>#REF!</v>
      </c>
      <c r="G3792" s="49" t="e">
        <f>IF(#REF!="","",#REF!)</f>
        <v>#REF!</v>
      </c>
      <c r="H3792" s="54" t="e">
        <f>IF(#REF!="","",#REF!)</f>
        <v>#REF!</v>
      </c>
      <c r="I3792" s="385" t="str">
        <f t="shared" si="659"/>
        <v/>
      </c>
      <c r="J3792" s="386"/>
      <c r="K3792" s="387"/>
      <c r="L3792" s="613" t="e">
        <f>IF(#REF!="","",#REF!)</f>
        <v>#REF!</v>
      </c>
      <c r="M3792" s="613"/>
      <c r="N3792" s="613"/>
      <c r="O3792" s="613"/>
      <c r="P3792" s="613"/>
      <c r="Q3792" s="613"/>
      <c r="R3792" s="613"/>
      <c r="S3792" s="614"/>
      <c r="T3792" s="567"/>
      <c r="U3792" s="416"/>
      <c r="V3792" s="666"/>
      <c r="W3792" s="565"/>
      <c r="X3792" s="23" t="e">
        <f t="shared" si="660"/>
        <v>#REF!</v>
      </c>
      <c r="Y3792" s="7">
        <f t="shared" si="661"/>
        <v>2</v>
      </c>
      <c r="Z3792" s="7" t="e">
        <f t="shared" si="662"/>
        <v>#REF!</v>
      </c>
      <c r="AA3792" s="7" t="e">
        <f t="shared" si="663"/>
        <v>#REF!</v>
      </c>
      <c r="AB3792" s="7" t="e">
        <f>IF(I3792=#REF!,1,2)</f>
        <v>#REF!</v>
      </c>
    </row>
    <row r="3793" spans="1:30" s="7" customFormat="1" ht="17.45" customHeight="1" x14ac:dyDescent="0.15">
      <c r="A3793" s="27" t="e">
        <f t="shared" si="664"/>
        <v>#REF!</v>
      </c>
      <c r="B3793" s="623"/>
      <c r="C3793" s="628"/>
      <c r="D3793" s="631"/>
      <c r="E3793" s="523"/>
      <c r="F3793" s="47" t="e">
        <f>IF(#REF!="","",#REF!)</f>
        <v>#REF!</v>
      </c>
      <c r="G3793" s="49" t="e">
        <f>IF(#REF!="","",#REF!)</f>
        <v>#REF!</v>
      </c>
      <c r="H3793" s="54" t="e">
        <f>IF(#REF!="","",#REF!)</f>
        <v>#REF!</v>
      </c>
      <c r="I3793" s="385" t="str">
        <f t="shared" si="659"/>
        <v/>
      </c>
      <c r="J3793" s="386"/>
      <c r="K3793" s="387"/>
      <c r="L3793" s="613" t="e">
        <f>IF(#REF!="","",#REF!)</f>
        <v>#REF!</v>
      </c>
      <c r="M3793" s="613"/>
      <c r="N3793" s="613"/>
      <c r="O3793" s="613"/>
      <c r="P3793" s="613"/>
      <c r="Q3793" s="613"/>
      <c r="R3793" s="613"/>
      <c r="S3793" s="614"/>
      <c r="T3793" s="567"/>
      <c r="U3793" s="416"/>
      <c r="V3793" s="666"/>
      <c r="W3793" s="565"/>
      <c r="X3793" s="23" t="e">
        <f t="shared" si="660"/>
        <v>#REF!</v>
      </c>
      <c r="Y3793" s="7">
        <f t="shared" si="661"/>
        <v>2</v>
      </c>
      <c r="Z3793" s="7" t="e">
        <f t="shared" si="662"/>
        <v>#REF!</v>
      </c>
      <c r="AA3793" s="7" t="e">
        <f t="shared" si="663"/>
        <v>#REF!</v>
      </c>
      <c r="AB3793" s="7" t="e">
        <f>IF(I3793=#REF!,1,2)</f>
        <v>#REF!</v>
      </c>
    </row>
    <row r="3794" spans="1:30" s="7" customFormat="1" ht="17.45" customHeight="1" thickBot="1" x14ac:dyDescent="0.2">
      <c r="A3794" s="27" t="e">
        <f t="shared" si="664"/>
        <v>#REF!</v>
      </c>
      <c r="B3794" s="623"/>
      <c r="C3794" s="628"/>
      <c r="D3794" s="631"/>
      <c r="E3794" s="523"/>
      <c r="F3794" s="47" t="e">
        <f>IF(#REF!="","",#REF!)</f>
        <v>#REF!</v>
      </c>
      <c r="G3794" s="49" t="e">
        <f>IF(#REF!="","",#REF!)</f>
        <v>#REF!</v>
      </c>
      <c r="H3794" s="54" t="e">
        <f>IF(#REF!="","",#REF!)</f>
        <v>#REF!</v>
      </c>
      <c r="I3794" s="385" t="str">
        <f t="shared" si="659"/>
        <v/>
      </c>
      <c r="J3794" s="386"/>
      <c r="K3794" s="387"/>
      <c r="L3794" s="613" t="e">
        <f>IF(#REF!="","",#REF!)</f>
        <v>#REF!</v>
      </c>
      <c r="M3794" s="613"/>
      <c r="N3794" s="613"/>
      <c r="O3794" s="613"/>
      <c r="P3794" s="613"/>
      <c r="Q3794" s="613"/>
      <c r="R3794" s="613"/>
      <c r="S3794" s="614"/>
      <c r="T3794" s="668"/>
      <c r="U3794" s="416"/>
      <c r="V3794" s="666"/>
      <c r="W3794" s="565"/>
      <c r="X3794" s="23" t="e">
        <f t="shared" si="660"/>
        <v>#REF!</v>
      </c>
      <c r="Y3794" s="7">
        <f t="shared" si="661"/>
        <v>2</v>
      </c>
      <c r="Z3794" s="7" t="e">
        <f t="shared" si="662"/>
        <v>#REF!</v>
      </c>
      <c r="AA3794" s="7" t="e">
        <f t="shared" si="663"/>
        <v>#REF!</v>
      </c>
      <c r="AB3794" s="7" t="e">
        <f>IF(I3794=#REF!,1,2)</f>
        <v>#REF!</v>
      </c>
    </row>
    <row r="3795" spans="1:30" s="7" customFormat="1" ht="36" customHeight="1" thickBot="1" x14ac:dyDescent="0.2">
      <c r="A3795" s="13"/>
      <c r="B3795" s="623"/>
      <c r="C3795" s="628"/>
      <c r="D3795" s="631"/>
      <c r="E3795" s="508" t="s">
        <v>240</v>
      </c>
      <c r="F3795" s="511" t="s">
        <v>206</v>
      </c>
      <c r="G3795" s="435"/>
      <c r="H3795" s="434" t="s">
        <v>207</v>
      </c>
      <c r="I3795" s="435"/>
      <c r="J3795" s="435"/>
      <c r="K3795" s="435"/>
      <c r="L3795" s="436" t="s">
        <v>208</v>
      </c>
      <c r="M3795" s="436"/>
      <c r="N3795" s="436"/>
      <c r="O3795" s="669" t="s">
        <v>209</v>
      </c>
      <c r="P3795" s="670"/>
      <c r="Q3795" s="512" t="s">
        <v>210</v>
      </c>
      <c r="R3795" s="38" t="s">
        <v>206</v>
      </c>
      <c r="S3795" s="39" t="s">
        <v>202</v>
      </c>
      <c r="T3795" s="44" t="s">
        <v>211</v>
      </c>
      <c r="U3795" s="416"/>
      <c r="V3795" s="666"/>
      <c r="W3795" s="565"/>
      <c r="X3795" s="28"/>
      <c r="Y3795" s="21" t="s">
        <v>212</v>
      </c>
      <c r="Z3795" s="21" t="s">
        <v>210</v>
      </c>
      <c r="AB3795" s="45" t="s">
        <v>213</v>
      </c>
      <c r="AC3795" s="45" t="s">
        <v>214</v>
      </c>
      <c r="AD3795" s="22"/>
    </row>
    <row r="3796" spans="1:30" s="7" customFormat="1" ht="15" customHeight="1" x14ac:dyDescent="0.15">
      <c r="A3796" s="29"/>
      <c r="B3796" s="623"/>
      <c r="C3796" s="628"/>
      <c r="D3796" s="631"/>
      <c r="E3796" s="509"/>
      <c r="F3796" s="515" t="e">
        <f>IF(#REF!="","",#REF!)</f>
        <v>#REF!</v>
      </c>
      <c r="G3796" s="516"/>
      <c r="H3796" s="439" t="e">
        <f>IF(#REF!="","",#REF!)</f>
        <v>#REF!</v>
      </c>
      <c r="I3796" s="440"/>
      <c r="J3796" s="440"/>
      <c r="K3796" s="440"/>
      <c r="L3796" s="441" t="e">
        <f>IF(#REF!="","",#REF!)</f>
        <v>#REF!</v>
      </c>
      <c r="M3796" s="442"/>
      <c r="N3796" s="442"/>
      <c r="O3796" s="443" t="e">
        <f>SUM($L3796:$N3798)</f>
        <v>#REF!</v>
      </c>
      <c r="P3796" s="444"/>
      <c r="Q3796" s="513"/>
      <c r="R3796" s="42" t="e">
        <f>IF(#REF!="","",#REF!)</f>
        <v>#REF!</v>
      </c>
      <c r="S3796" s="40" t="e">
        <f>IF(#REF!="","",#REF!)</f>
        <v>#REF!</v>
      </c>
      <c r="T3796" s="617" t="e">
        <f>SUM($S3796:$S3798)</f>
        <v>#REF!</v>
      </c>
      <c r="U3796" s="416"/>
      <c r="V3796" s="666"/>
      <c r="W3796" s="565"/>
      <c r="X3796" s="23" t="e">
        <f>IF(OR(Y3796=2,Z3796=2,AB3796=2,AC3796=2),"入力不備あり","")</f>
        <v>#REF!</v>
      </c>
      <c r="Y3796" s="41" t="e">
        <f>IF(AND(F3796="",H3796="",L3796=""),"",IF(AND(F3796&lt;&gt;"",F3796&gt;0,L3796&lt;&gt;"",L3796&gt;0,H3796="○"),"",2))</f>
        <v>#REF!</v>
      </c>
      <c r="Z3796" s="41" t="e">
        <f>IF(AND(R3796="",S3796=""),"",IF(AND(R3796&gt;0,R3796&lt;&gt;"",S3796&gt;0,S3796&lt;&gt;""),"",2))</f>
        <v>#REF!</v>
      </c>
      <c r="AA3796" s="30"/>
      <c r="AB3796" s="7" t="e">
        <f>IF(AND(O3796=0,#REF!=0),"",IF(O3796=#REF!,1,2))</f>
        <v>#REF!</v>
      </c>
      <c r="AC3796" s="7" t="e">
        <f>IF(AND(T3796=0,#REF!=0),"",IF(T3796=#REF!,1,2))</f>
        <v>#REF!</v>
      </c>
    </row>
    <row r="3797" spans="1:30" s="7" customFormat="1" ht="15" customHeight="1" x14ac:dyDescent="0.15">
      <c r="A3797" s="29"/>
      <c r="B3797" s="623"/>
      <c r="C3797" s="628"/>
      <c r="D3797" s="631"/>
      <c r="E3797" s="509"/>
      <c r="F3797" s="500" t="e">
        <f>IF(#REF!="","",#REF!)</f>
        <v>#REF!</v>
      </c>
      <c r="G3797" s="501"/>
      <c r="H3797" s="448" t="e">
        <f>IF(#REF!="","",#REF!)</f>
        <v>#REF!</v>
      </c>
      <c r="I3797" s="449"/>
      <c r="J3797" s="449"/>
      <c r="K3797" s="449"/>
      <c r="L3797" s="450" t="e">
        <f>IF(#REF!="","",#REF!)</f>
        <v>#REF!</v>
      </c>
      <c r="M3797" s="451"/>
      <c r="N3797" s="451"/>
      <c r="O3797" s="445"/>
      <c r="P3797" s="444"/>
      <c r="Q3797" s="513"/>
      <c r="R3797" s="42" t="e">
        <f>IF(#REF!="","",#REF!)</f>
        <v>#REF!</v>
      </c>
      <c r="S3797" s="40" t="e">
        <f>IF(#REF!="","",#REF!)</f>
        <v>#REF!</v>
      </c>
      <c r="T3797" s="618"/>
      <c r="U3797" s="416"/>
      <c r="V3797" s="666"/>
      <c r="W3797" s="565"/>
      <c r="X3797" s="23" t="e">
        <f>IF(OR(Y3797=2,Z3797=2),"入力不備あり","")</f>
        <v>#REF!</v>
      </c>
      <c r="Y3797" s="41" t="e">
        <f>IF(AND(F3797="",H3797="",L3797=""),"",IF(AND(F3797&lt;&gt;"",F3797&gt;0,L3797&lt;&gt;"",L3797&gt;0,H3797="○"),"",2))</f>
        <v>#REF!</v>
      </c>
      <c r="Z3797" s="41" t="e">
        <f t="shared" ref="Z3797:Z3798" si="665">IF(AND(R3797="",S3797=""),"",IF(AND(R3797&gt;0,R3797&lt;&gt;"",S3797&gt;0,S3797&lt;&gt;""),"",2))</f>
        <v>#REF!</v>
      </c>
      <c r="AA3797" s="30"/>
    </row>
    <row r="3798" spans="1:30" s="7" customFormat="1" ht="15" customHeight="1" thickBot="1" x14ac:dyDescent="0.2">
      <c r="A3798" s="29"/>
      <c r="B3798" s="623"/>
      <c r="C3798" s="628"/>
      <c r="D3798" s="631"/>
      <c r="E3798" s="615"/>
      <c r="F3798" s="620" t="e">
        <f>IF(#REF!="","",#REF!)</f>
        <v>#REF!</v>
      </c>
      <c r="G3798" s="621"/>
      <c r="H3798" s="640" t="e">
        <f>IF(#REF!="","",#REF!)</f>
        <v>#REF!</v>
      </c>
      <c r="I3798" s="641"/>
      <c r="J3798" s="641"/>
      <c r="K3798" s="641"/>
      <c r="L3798" s="642" t="e">
        <f>IF(#REF!="","",#REF!)</f>
        <v>#REF!</v>
      </c>
      <c r="M3798" s="643"/>
      <c r="N3798" s="643"/>
      <c r="O3798" s="663"/>
      <c r="P3798" s="664"/>
      <c r="Q3798" s="616"/>
      <c r="R3798" s="59" t="e">
        <f>IF(#REF!="","",#REF!)</f>
        <v>#REF!</v>
      </c>
      <c r="S3798" s="60" t="e">
        <f>IF(#REF!="","",#REF!)</f>
        <v>#REF!</v>
      </c>
      <c r="T3798" s="619"/>
      <c r="U3798" s="416"/>
      <c r="V3798" s="666"/>
      <c r="W3798" s="565"/>
      <c r="X3798" s="23" t="e">
        <f>IF(OR(Y3798=2,Z3798=2),"入力不備あり","")</f>
        <v>#REF!</v>
      </c>
      <c r="Y3798" s="41" t="e">
        <f>IF(AND(F3798="",H3798="",L3798=""),"",IF(AND(F3798&lt;&gt;"",F3798&gt;0,L3798&lt;&gt;"",L3798&gt;0,H3798="○"),"",2))</f>
        <v>#REF!</v>
      </c>
      <c r="Z3798" s="41" t="e">
        <f t="shared" si="665"/>
        <v>#REF!</v>
      </c>
      <c r="AA3798" s="30"/>
    </row>
    <row r="3799" spans="1:30" s="7" customFormat="1" ht="27.6" customHeight="1" x14ac:dyDescent="0.15">
      <c r="A3799" s="320"/>
      <c r="B3799" s="624"/>
      <c r="C3799" s="326" t="s">
        <v>215</v>
      </c>
      <c r="D3799" s="327"/>
      <c r="E3799" s="608" t="e">
        <f>IF(#REF!="","",#REF!)</f>
        <v>#REF!</v>
      </c>
      <c r="F3799" s="609"/>
      <c r="G3799" s="609"/>
      <c r="H3799" s="609"/>
      <c r="I3799" s="609"/>
      <c r="J3799" s="609"/>
      <c r="K3799" s="609"/>
      <c r="L3799" s="609"/>
      <c r="M3799" s="609"/>
      <c r="N3799" s="609"/>
      <c r="O3799" s="609"/>
      <c r="P3799" s="609"/>
      <c r="Q3799" s="609"/>
      <c r="R3799" s="609"/>
      <c r="S3799" s="609"/>
      <c r="T3799" s="609"/>
      <c r="U3799" s="609"/>
      <c r="V3799" s="609"/>
      <c r="W3799" s="610"/>
    </row>
    <row r="3800" spans="1:30" s="7" customFormat="1" ht="27.6" customHeight="1" thickBot="1" x14ac:dyDescent="0.2">
      <c r="A3800" s="320"/>
      <c r="B3800" s="624"/>
      <c r="C3800" s="326" t="s">
        <v>216</v>
      </c>
      <c r="D3800" s="327"/>
      <c r="E3800" s="608" t="e">
        <f>IF(#REF!="","",#REF!)</f>
        <v>#REF!</v>
      </c>
      <c r="F3800" s="609"/>
      <c r="G3800" s="609"/>
      <c r="H3800" s="609"/>
      <c r="I3800" s="609"/>
      <c r="J3800" s="609"/>
      <c r="K3800" s="609"/>
      <c r="L3800" s="609"/>
      <c r="M3800" s="609"/>
      <c r="N3800" s="609"/>
      <c r="O3800" s="609"/>
      <c r="P3800" s="609"/>
      <c r="Q3800" s="609"/>
      <c r="R3800" s="611"/>
      <c r="S3800" s="611"/>
      <c r="T3800" s="611"/>
      <c r="U3800" s="611"/>
      <c r="V3800" s="611"/>
      <c r="W3800" s="612"/>
    </row>
    <row r="3801" spans="1:30" s="7" customFormat="1" ht="18.600000000000001" customHeight="1" x14ac:dyDescent="0.15">
      <c r="A3801" s="320"/>
      <c r="B3801" s="624"/>
      <c r="C3801" s="332" t="s">
        <v>217</v>
      </c>
      <c r="D3801" s="333"/>
      <c r="E3801" s="333"/>
      <c r="F3801" s="334"/>
      <c r="G3801" s="377" t="s">
        <v>218</v>
      </c>
      <c r="H3801" s="378"/>
      <c r="I3801" s="378"/>
      <c r="J3801" s="378"/>
      <c r="K3801" s="378"/>
      <c r="L3801" s="378"/>
      <c r="M3801" s="378"/>
      <c r="N3801" s="378"/>
      <c r="O3801" s="378"/>
      <c r="P3801" s="378"/>
      <c r="Q3801" s="378"/>
      <c r="R3801" s="389" t="e">
        <f>IF(X3801&lt;&gt;"","","【入力内容確認欄】以下を確認し【作業用】事業計画書(間接)シートを修正願います。")</f>
        <v>#REF!</v>
      </c>
      <c r="S3801" s="632"/>
      <c r="T3801" s="632"/>
      <c r="U3801" s="632"/>
      <c r="V3801" s="632"/>
      <c r="W3801" s="633"/>
      <c r="X3801" s="68" t="e">
        <f>IF(AND(R3804="",R3805="",R3806="",R3807="",R3808="",R3809=""),"左の市区町村に係る入力が完了しました。今一度、記載内容をご確認ください。","")</f>
        <v>#REF!</v>
      </c>
    </row>
    <row r="3802" spans="1:30" s="7" customFormat="1" ht="9" customHeight="1" x14ac:dyDescent="0.15">
      <c r="A3802" s="320"/>
      <c r="B3802" s="624"/>
      <c r="C3802" s="335"/>
      <c r="D3802" s="336"/>
      <c r="E3802" s="336"/>
      <c r="F3802" s="337"/>
      <c r="G3802" s="379"/>
      <c r="H3802" s="380"/>
      <c r="I3802" s="380"/>
      <c r="J3802" s="380"/>
      <c r="K3802" s="380"/>
      <c r="L3802" s="380"/>
      <c r="M3802" s="380"/>
      <c r="N3802" s="380"/>
      <c r="O3802" s="380"/>
      <c r="P3802" s="380"/>
      <c r="Q3802" s="380"/>
      <c r="R3802" s="634"/>
      <c r="S3802" s="635"/>
      <c r="T3802" s="635"/>
      <c r="U3802" s="635"/>
      <c r="V3802" s="635"/>
      <c r="W3802" s="636"/>
    </row>
    <row r="3803" spans="1:30" s="7" customFormat="1" ht="9" customHeight="1" thickBot="1" x14ac:dyDescent="0.2">
      <c r="A3803" s="320"/>
      <c r="B3803" s="624"/>
      <c r="C3803" s="335"/>
      <c r="D3803" s="336"/>
      <c r="E3803" s="336"/>
      <c r="F3803" s="337"/>
      <c r="G3803" s="381"/>
      <c r="H3803" s="382"/>
      <c r="I3803" s="382"/>
      <c r="J3803" s="382"/>
      <c r="K3803" s="382"/>
      <c r="L3803" s="382"/>
      <c r="M3803" s="382"/>
      <c r="N3803" s="382"/>
      <c r="O3803" s="382"/>
      <c r="P3803" s="382"/>
      <c r="Q3803" s="382"/>
      <c r="R3803" s="637"/>
      <c r="S3803" s="638"/>
      <c r="T3803" s="638"/>
      <c r="U3803" s="638"/>
      <c r="V3803" s="638"/>
      <c r="W3803" s="639"/>
    </row>
    <row r="3804" spans="1:30" s="7" customFormat="1" ht="17.45" customHeight="1" x14ac:dyDescent="0.15">
      <c r="A3804" s="320"/>
      <c r="B3804" s="624"/>
      <c r="C3804" s="335"/>
      <c r="D3804" s="336"/>
      <c r="E3804" s="336"/>
      <c r="F3804" s="337"/>
      <c r="G3804" s="398" t="e">
        <f>IF(#REF!="","",#REF!)</f>
        <v>#REF!</v>
      </c>
      <c r="H3804" s="399"/>
      <c r="I3804" s="399"/>
      <c r="J3804" s="399"/>
      <c r="K3804" s="399"/>
      <c r="L3804" s="399"/>
      <c r="M3804" s="399"/>
      <c r="N3804" s="399"/>
      <c r="O3804" s="399"/>
      <c r="P3804" s="399"/>
      <c r="Q3804" s="399"/>
      <c r="R3804" s="646" t="e" cm="1">
        <f t="array" ref="R3804">IF(AND(X3773:X3798="",A3775:A3798=""),"","・報酬・期末勤勉手当・交通費・合計額・都道府県/国の補助金額のいずれかに不備あり。")</f>
        <v>#REF!</v>
      </c>
      <c r="S3804" s="647"/>
      <c r="T3804" s="647"/>
      <c r="U3804" s="647"/>
      <c r="V3804" s="647"/>
      <c r="W3804" s="648"/>
    </row>
    <row r="3805" spans="1:30" s="7" customFormat="1" ht="17.45" customHeight="1" x14ac:dyDescent="0.15">
      <c r="A3805" s="320"/>
      <c r="B3805" s="624"/>
      <c r="C3805" s="335"/>
      <c r="D3805" s="336"/>
      <c r="E3805" s="336"/>
      <c r="F3805" s="337"/>
      <c r="G3805" s="374" t="s">
        <v>219</v>
      </c>
      <c r="H3805" s="388"/>
      <c r="I3805" s="388"/>
      <c r="J3805" s="388"/>
      <c r="K3805" s="388"/>
      <c r="L3805" s="388"/>
      <c r="M3805" s="388"/>
      <c r="N3805" s="388"/>
      <c r="O3805" s="388"/>
      <c r="P3805" s="388"/>
      <c r="Q3805" s="388"/>
      <c r="R3805" s="367" t="str">
        <f>IF(A3771="市町村名×","・【C列】市区町村名：未入力または不備あり。","")</f>
        <v>・【C列】市区町村名：未入力または不備あり。</v>
      </c>
      <c r="S3805" s="644"/>
      <c r="T3805" s="644"/>
      <c r="U3805" s="644"/>
      <c r="V3805" s="644"/>
      <c r="W3805" s="645"/>
    </row>
    <row r="3806" spans="1:30" s="7" customFormat="1" ht="17.45" customHeight="1" x14ac:dyDescent="0.15">
      <c r="A3806" s="320"/>
      <c r="B3806" s="624"/>
      <c r="C3806" s="338"/>
      <c r="D3806" s="339"/>
      <c r="E3806" s="339"/>
      <c r="F3806" s="340"/>
      <c r="G3806" s="364" t="e">
        <f>IF(#REF!="","",#REF!)</f>
        <v>#REF!</v>
      </c>
      <c r="H3806" s="365"/>
      <c r="I3806" s="365"/>
      <c r="J3806" s="366"/>
      <c r="K3806" s="366"/>
      <c r="L3806" s="366"/>
      <c r="M3806" s="366"/>
      <c r="N3806" s="366"/>
      <c r="O3806" s="366"/>
      <c r="P3806" s="366"/>
      <c r="Q3806" s="366"/>
      <c r="R3806" s="367" t="e">
        <f>IF(OR(AF3775=2,NOT(AND(V3773&gt;0.3*U3773,V3773&lt;0.4*U3773,V3773&gt;=W3773))),"・【V列】都道府県補助額：未入力または不備あり。","")</f>
        <v>#REF!</v>
      </c>
      <c r="S3806" s="644"/>
      <c r="T3806" s="644"/>
      <c r="U3806" s="644"/>
      <c r="V3806" s="644"/>
      <c r="W3806" s="645"/>
    </row>
    <row r="3807" spans="1:30" s="7" customFormat="1" ht="17.45" customHeight="1" x14ac:dyDescent="0.15">
      <c r="A3807" s="320"/>
      <c r="B3807" s="624"/>
      <c r="C3807" s="348" t="s">
        <v>241</v>
      </c>
      <c r="D3807" s="349"/>
      <c r="E3807" s="349"/>
      <c r="F3807" s="350"/>
      <c r="G3807" s="372" t="s">
        <v>221</v>
      </c>
      <c r="H3807" s="373"/>
      <c r="I3807" s="373"/>
      <c r="J3807" s="372" t="s">
        <v>222</v>
      </c>
      <c r="K3807" s="373"/>
      <c r="L3807" s="373"/>
      <c r="M3807" s="373"/>
      <c r="N3807" s="374" t="s">
        <v>223</v>
      </c>
      <c r="O3807" s="366"/>
      <c r="P3807" s="366"/>
      <c r="Q3807" s="366"/>
      <c r="R3807" s="341" t="e">
        <f>IF(AND(W3773&lt;=U3773/3,MOD(W3773,1000)=0,NOT(W3773=0),AG3775=1),"","・【W列】国庫補助希望額に不備あり。")</f>
        <v>#REF!</v>
      </c>
      <c r="S3807" s="649"/>
      <c r="T3807" s="649"/>
      <c r="U3807" s="649"/>
      <c r="V3807" s="649"/>
      <c r="W3807" s="650"/>
    </row>
    <row r="3808" spans="1:30" s="7" customFormat="1" ht="17.45" customHeight="1" x14ac:dyDescent="0.15">
      <c r="A3808" s="320"/>
      <c r="B3808" s="624"/>
      <c r="C3808" s="370"/>
      <c r="D3808" s="371"/>
      <c r="E3808" s="371"/>
      <c r="F3808" s="371"/>
      <c r="G3808" s="364" t="e">
        <f>IF(#REF!="","",#REF!)</f>
        <v>#REF!</v>
      </c>
      <c r="H3808" s="375"/>
      <c r="I3808" s="376"/>
      <c r="J3808" s="364" t="e">
        <f>IF(#REF!="","",#REF!)</f>
        <v>#REF!</v>
      </c>
      <c r="K3808" s="375"/>
      <c r="L3808" s="375"/>
      <c r="M3808" s="376"/>
      <c r="N3808" s="364" t="e">
        <f>IF(#REF!="","",#REF!)</f>
        <v>#REF!</v>
      </c>
      <c r="O3808" s="375"/>
      <c r="P3808" s="375"/>
      <c r="Q3808" s="375"/>
      <c r="R3808" s="651" t="e">
        <f>IF(AND(SUM(F3796:G3798)&lt;=D3773,SUM(R3796:R3798)&lt;=D3773),"","・報酬の「配置人数」には年間を通じた配置予定人数を記載してください。(※１)及び記入例参照")</f>
        <v>#REF!</v>
      </c>
      <c r="S3808" s="652"/>
      <c r="T3808" s="652"/>
      <c r="U3808" s="652"/>
      <c r="V3808" s="652"/>
      <c r="W3808" s="653"/>
      <c r="X3808" s="31" t="str">
        <f>IF(AND(O3808="○",T3808="○"),"①か②の",IF(AND(O3808="―",T3808="―"),"エラー",""))</f>
        <v/>
      </c>
    </row>
    <row r="3809" spans="1:33" s="7" customFormat="1" ht="17.45" customHeight="1" x14ac:dyDescent="0.15">
      <c r="A3809" s="320"/>
      <c r="B3809" s="624"/>
      <c r="C3809" s="348" t="s">
        <v>224</v>
      </c>
      <c r="D3809" s="349"/>
      <c r="E3809" s="349"/>
      <c r="F3809" s="350"/>
      <c r="G3809" s="354" t="s">
        <v>225</v>
      </c>
      <c r="H3809" s="354"/>
      <c r="I3809" s="354"/>
      <c r="J3809" s="355" t="s">
        <v>242</v>
      </c>
      <c r="K3809" s="356"/>
      <c r="L3809" s="356"/>
      <c r="M3809" s="356"/>
      <c r="N3809" s="356"/>
      <c r="O3809" s="356"/>
      <c r="P3809" s="356"/>
      <c r="Q3809" s="356"/>
      <c r="R3809" s="651" t="e">
        <f>IF(AND(OR(COUNTIF(J3810,"①*"),COUNTIF(J3810,"②*")),AND(E3799&lt;&gt;"",E3800&lt;&gt;"",G3804="○",G3806="○",G3808="○",J3808="○",N3808="○",G3810="○")),"","・【成果目標】・【成果指標】・【部活動指導員について】・【支給要件の確認】・【部活動指導員の指導状況】・【地域連携・地域移行に資する取組】のいずれかに未入力箇所あり。")</f>
        <v>#REF!</v>
      </c>
      <c r="S3809" s="546"/>
      <c r="T3809" s="546"/>
      <c r="U3809" s="546"/>
      <c r="V3809" s="546"/>
      <c r="W3809" s="547"/>
    </row>
    <row r="3810" spans="1:33" s="7" customFormat="1" ht="26.45" customHeight="1" thickBot="1" x14ac:dyDescent="0.2">
      <c r="A3810" s="320"/>
      <c r="B3810" s="625"/>
      <c r="C3810" s="351"/>
      <c r="D3810" s="352"/>
      <c r="E3810" s="352"/>
      <c r="F3810" s="353"/>
      <c r="G3810" s="363" t="e">
        <f>IF(#REF!="","",#REF!)</f>
        <v>#REF!</v>
      </c>
      <c r="H3810" s="363"/>
      <c r="I3810" s="363"/>
      <c r="J3810" s="657" t="e">
        <f>IF(#REF!="","",#REF!)</f>
        <v>#REF!</v>
      </c>
      <c r="K3810" s="658"/>
      <c r="L3810" s="658"/>
      <c r="M3810" s="658"/>
      <c r="N3810" s="658"/>
      <c r="O3810" s="658"/>
      <c r="P3810" s="658"/>
      <c r="Q3810" s="658"/>
      <c r="R3810" s="654"/>
      <c r="S3810" s="655"/>
      <c r="T3810" s="655"/>
      <c r="U3810" s="655"/>
      <c r="V3810" s="655"/>
      <c r="W3810" s="656"/>
      <c r="X3810" s="31" t="str">
        <f>IF(AND(O3810="○",T3810="○"),"①か②の",IF(AND(O3810="―",T3810="―"),"エラー",""))</f>
        <v/>
      </c>
    </row>
    <row r="3811" spans="1:33" s="7" customFormat="1" ht="26.45" customHeight="1" x14ac:dyDescent="0.15">
      <c r="A3811" s="24" t="str">
        <f>IF(OR(COUNTIF(C3813,"*区"),COUNTIF(C3813,"*市"),COUNTIF(C3813,"*町"),COUNTIF(C3813,"*村"),COUNTIF(C3813,"*組合")),"○","市町村名×")</f>
        <v>市町村名×</v>
      </c>
      <c r="B3811" s="490" t="s">
        <v>106</v>
      </c>
      <c r="C3811" s="659" t="s">
        <v>236</v>
      </c>
      <c r="D3811" s="661" t="s">
        <v>237</v>
      </c>
      <c r="E3811" s="409" t="s">
        <v>191</v>
      </c>
      <c r="F3811" s="410"/>
      <c r="G3811" s="410"/>
      <c r="H3811" s="410"/>
      <c r="I3811" s="410"/>
      <c r="J3811" s="410"/>
      <c r="K3811" s="410"/>
      <c r="L3811" s="410"/>
      <c r="M3811" s="410"/>
      <c r="N3811" s="410"/>
      <c r="O3811" s="410"/>
      <c r="P3811" s="410"/>
      <c r="Q3811" s="410"/>
      <c r="R3811" s="410"/>
      <c r="S3811" s="410"/>
      <c r="T3811" s="410"/>
      <c r="U3811" s="492" t="s">
        <v>192</v>
      </c>
      <c r="V3811" s="492" t="s">
        <v>238</v>
      </c>
      <c r="W3811" s="517" t="s">
        <v>193</v>
      </c>
      <c r="X3811" s="25" t="e">
        <f>IF(OR(AF3815=2,NOT(AND(V3813&gt;0.3*U3813,V3813&lt;0.4*U3813,V3813&gt;=W3813))),"※３参照：【Ｕ列】都道府県補助額を確認してください","")</f>
        <v>#REF!</v>
      </c>
      <c r="Y3811" s="26"/>
    </row>
    <row r="3812" spans="1:33" s="7" customFormat="1" ht="21.6" customHeight="1" thickBot="1" x14ac:dyDescent="0.2">
      <c r="A3812" s="24" t="str">
        <f>IF(B3813="都道府県確認欄","No.不備","")</f>
        <v/>
      </c>
      <c r="B3812" s="491"/>
      <c r="C3812" s="660"/>
      <c r="D3812" s="662"/>
      <c r="E3812" s="411"/>
      <c r="F3812" s="412"/>
      <c r="G3812" s="412"/>
      <c r="H3812" s="412"/>
      <c r="I3812" s="412"/>
      <c r="J3812" s="412"/>
      <c r="K3812" s="412"/>
      <c r="L3812" s="412"/>
      <c r="M3812" s="412"/>
      <c r="N3812" s="412"/>
      <c r="O3812" s="412"/>
      <c r="P3812" s="412"/>
      <c r="Q3812" s="412"/>
      <c r="R3812" s="412"/>
      <c r="S3812" s="412"/>
      <c r="T3812" s="412"/>
      <c r="U3812" s="493"/>
      <c r="V3812" s="493"/>
      <c r="W3812" s="518"/>
      <c r="X3812" s="25" t="e">
        <f>IF(AND(W3813&lt;=U3813/3,MOD(W3813,1000)=0,NOT(W3813=0),AG3815=1),"","※３参照：【Ｖ列】国庫補助希望額を確認してください。")</f>
        <v>#REF!</v>
      </c>
      <c r="Y3812" s="26"/>
    </row>
    <row r="3813" spans="1:33" s="7" customFormat="1" ht="24" customHeight="1" x14ac:dyDescent="0.15">
      <c r="A3813" s="14"/>
      <c r="B3813" s="622" t="str">
        <f>IFERROR(IF(OR(COUNTIF(C3813,"*区"),COUNTIF(C3813,"*市"),COUNTIF(C3813,"*町"),COUNTIF(C3813,"*村"),COUNTIF(C3813,"*組合")),B3773+1,"－"),"都道府県確認欄")</f>
        <v>－</v>
      </c>
      <c r="C3813" s="626" t="e">
        <f>#REF!</f>
        <v>#REF!</v>
      </c>
      <c r="D3813" s="629" t="e">
        <f>SUM($F3815:$F3834)</f>
        <v>#REF!</v>
      </c>
      <c r="E3813" s="523" t="s">
        <v>194</v>
      </c>
      <c r="F3813" s="524" t="s">
        <v>195</v>
      </c>
      <c r="G3813" s="526" t="s">
        <v>196</v>
      </c>
      <c r="H3813" s="528" t="s">
        <v>197</v>
      </c>
      <c r="I3813" s="423" t="s">
        <v>198</v>
      </c>
      <c r="J3813" s="424"/>
      <c r="K3813" s="425"/>
      <c r="L3813" s="429" t="s">
        <v>100</v>
      </c>
      <c r="M3813" s="430"/>
      <c r="N3813" s="430"/>
      <c r="O3813" s="430"/>
      <c r="P3813" s="430"/>
      <c r="Q3813" s="430"/>
      <c r="R3813" s="430"/>
      <c r="S3813" s="431"/>
      <c r="T3813" s="413" t="s">
        <v>199</v>
      </c>
      <c r="U3813" s="415" t="e">
        <f>SUM($T3815,$O3836,$T3836)</f>
        <v>#REF!</v>
      </c>
      <c r="V3813" s="665" t="e">
        <f>#REF!</f>
        <v>#REF!</v>
      </c>
      <c r="W3813" s="667" t="e">
        <f>#REF!</f>
        <v>#REF!</v>
      </c>
      <c r="X3813" s="23" t="e">
        <f>IF(AND(AD3815=1,AE3815=1,AF3815=1,AG3815=1),"","入力不備あり")</f>
        <v>#REF!</v>
      </c>
      <c r="Y3813" s="26"/>
    </row>
    <row r="3814" spans="1:33" s="7" customFormat="1" ht="12.6" customHeight="1" thickBot="1" x14ac:dyDescent="0.2">
      <c r="A3814" s="14"/>
      <c r="B3814" s="623"/>
      <c r="C3814" s="627"/>
      <c r="D3814" s="630"/>
      <c r="E3814" s="523"/>
      <c r="F3814" s="525"/>
      <c r="G3814" s="527"/>
      <c r="H3814" s="529"/>
      <c r="I3814" s="426"/>
      <c r="J3814" s="427"/>
      <c r="K3814" s="428"/>
      <c r="L3814" s="432"/>
      <c r="M3814" s="432"/>
      <c r="N3814" s="432"/>
      <c r="O3814" s="432"/>
      <c r="P3814" s="432"/>
      <c r="Q3814" s="432"/>
      <c r="R3814" s="432"/>
      <c r="S3814" s="433"/>
      <c r="T3814" s="414"/>
      <c r="U3814" s="416"/>
      <c r="V3814" s="666"/>
      <c r="W3814" s="565"/>
      <c r="X3814" s="26"/>
      <c r="Y3814" s="7" t="s">
        <v>180</v>
      </c>
      <c r="Z3814" s="7" t="s">
        <v>200</v>
      </c>
      <c r="AA3814" s="7" t="s">
        <v>201</v>
      </c>
      <c r="AB3814" s="7" t="s">
        <v>202</v>
      </c>
      <c r="AD3814" s="7" t="s">
        <v>203</v>
      </c>
      <c r="AE3814" s="7" t="s">
        <v>107</v>
      </c>
      <c r="AF3814" s="7" t="s">
        <v>239</v>
      </c>
      <c r="AG3814" s="7" t="s">
        <v>204</v>
      </c>
    </row>
    <row r="3815" spans="1:33" s="7" customFormat="1" ht="17.45" customHeight="1" x14ac:dyDescent="0.15">
      <c r="A3815" s="27" t="e">
        <f>IF(AND(F3815&lt;&gt;"",G3815&lt;&gt;"",H3815&lt;&gt;"",I3815&lt;&gt;""),"","入力不備あり")</f>
        <v>#REF!</v>
      </c>
      <c r="B3815" s="623"/>
      <c r="C3815" s="628"/>
      <c r="D3815" s="631"/>
      <c r="E3815" s="523"/>
      <c r="F3815" s="47" t="e">
        <f>IF(#REF!="","",#REF!)</f>
        <v>#REF!</v>
      </c>
      <c r="G3815" s="49" t="e">
        <f>IF(#REF!="","",#REF!)</f>
        <v>#REF!</v>
      </c>
      <c r="H3815" s="54" t="e">
        <f>IF(#REF!="","",#REF!)</f>
        <v>#REF!</v>
      </c>
      <c r="I3815" s="385" t="str">
        <f>IFERROR(INT(G3815*H3815),"")</f>
        <v/>
      </c>
      <c r="J3815" s="386"/>
      <c r="K3815" s="387"/>
      <c r="L3815" s="613" t="e">
        <f>IF(#REF!="","",#REF!)</f>
        <v>#REF!</v>
      </c>
      <c r="M3815" s="613"/>
      <c r="N3815" s="613"/>
      <c r="O3815" s="613"/>
      <c r="P3815" s="613"/>
      <c r="Q3815" s="613"/>
      <c r="R3815" s="613"/>
      <c r="S3815" s="614"/>
      <c r="T3815" s="567">
        <f>SUM($I3815:$K3834)</f>
        <v>0</v>
      </c>
      <c r="U3815" s="416"/>
      <c r="V3815" s="666"/>
      <c r="W3815" s="565"/>
      <c r="X3815" s="23" t="e">
        <f>IF(AND(Y3815=1,Z3815=1,AA3815=1,AB3815=1,AD3815=1,AE3815=1,AF3815=1,AG3815=1),"","入力不備あり")</f>
        <v>#REF!</v>
      </c>
      <c r="Y3815" s="7">
        <f>IFERROR(IF(F3815="",2,IF(AND(F3815&gt;=1,(MOD(F3815,1)=0)),1,IF(AND(F3815=0,L3815&lt;&gt;""),1,2))),2)</f>
        <v>2</v>
      </c>
      <c r="Z3815" s="7" t="e">
        <f>IF(G3815="",2,IF(G3815&lt;=1600,1,2))</f>
        <v>#REF!</v>
      </c>
      <c r="AA3815" s="7" t="e">
        <f>IF(H3815="",2,IF(H3815&gt;=0,1,2))</f>
        <v>#REF!</v>
      </c>
      <c r="AB3815" s="7" t="e">
        <f>IF(I3815=#REF!,1,2)</f>
        <v>#REF!</v>
      </c>
      <c r="AD3815" s="7" t="e">
        <f>IF(T3815=#REF!,1,2)</f>
        <v>#REF!</v>
      </c>
      <c r="AE3815" s="7" t="e">
        <f>IF(U3813=#REF!,1,2)</f>
        <v>#REF!</v>
      </c>
      <c r="AF3815" s="7" t="e">
        <f>IF(V3813=0,2,IF(#REF!="",2,IF(V3813=#REF!,1,2)))</f>
        <v>#REF!</v>
      </c>
      <c r="AG3815" s="7" t="e">
        <f>IF(W3813=0,2,IF(W3813=#REF!,1,2))</f>
        <v>#REF!</v>
      </c>
    </row>
    <row r="3816" spans="1:33" s="7" customFormat="1" ht="17.45" customHeight="1" x14ac:dyDescent="0.15">
      <c r="A3816" s="27" t="e">
        <f>IF(AND(F3816="",G3816="",H3816="",I3816="",L3816=""),"",IF(AND(F3816&lt;&gt;"",G3816&lt;&gt;"",H3816&lt;&gt;"",I3816&lt;&gt;""),"","入力不備あり"))</f>
        <v>#REF!</v>
      </c>
      <c r="B3816" s="623"/>
      <c r="C3816" s="628"/>
      <c r="D3816" s="631"/>
      <c r="E3816" s="523"/>
      <c r="F3816" s="47" t="e">
        <f>IF(#REF!="","",#REF!)</f>
        <v>#REF!</v>
      </c>
      <c r="G3816" s="49" t="e">
        <f>IF(#REF!="","",#REF!)</f>
        <v>#REF!</v>
      </c>
      <c r="H3816" s="54" t="e">
        <f>IF(#REF!="","",#REF!)</f>
        <v>#REF!</v>
      </c>
      <c r="I3816" s="385" t="str">
        <f>IFERROR(INT(G3816*H3816),"")</f>
        <v/>
      </c>
      <c r="J3816" s="386"/>
      <c r="K3816" s="387"/>
      <c r="L3816" s="613" t="e">
        <f>IF(#REF!="","",#REF!)</f>
        <v>#REF!</v>
      </c>
      <c r="M3816" s="613"/>
      <c r="N3816" s="613"/>
      <c r="O3816" s="613"/>
      <c r="P3816" s="613"/>
      <c r="Q3816" s="613"/>
      <c r="R3816" s="613"/>
      <c r="S3816" s="614"/>
      <c r="T3816" s="567"/>
      <c r="U3816" s="416"/>
      <c r="V3816" s="666"/>
      <c r="W3816" s="565"/>
      <c r="X3816" s="23" t="e">
        <f>IF(AND(Y3816=3,Z3816=3,AA3816=3),"",IF(AND(Y3816=1,Z3816=1,AA3816=1,AB3816=1),"","入力不備あり"))</f>
        <v>#REF!</v>
      </c>
      <c r="Y3816" s="7">
        <f>IFERROR(IF(F3816="",3,IF(AND(F3816&gt;=1,(MOD(F3816,1)=0)),1,IF(AND(F3816=0,L3816&lt;&gt;""),1,2))),2)</f>
        <v>2</v>
      </c>
      <c r="Z3816" s="7" t="e">
        <f>IF(G3816="",3,IF(G3816&lt;=1600,1,2))</f>
        <v>#REF!</v>
      </c>
      <c r="AA3816" s="7" t="e">
        <f>IF(H3816="",3,IF(H3816&gt;=0,1,2))</f>
        <v>#REF!</v>
      </c>
      <c r="AB3816" s="7" t="e">
        <f>IF(I3816=#REF!,1,2)</f>
        <v>#REF!</v>
      </c>
    </row>
    <row r="3817" spans="1:33" s="7" customFormat="1" ht="17.45" customHeight="1" x14ac:dyDescent="0.15">
      <c r="A3817" s="27" t="e">
        <f>IF(AND(F3817="",G3817="",H3817="",I3817="",L3817=""),"",IF(AND(F3817&lt;&gt;"",G3817&lt;&gt;"",H3817&lt;&gt;"",I3817&lt;&gt;""),"","入力不備あり"))</f>
        <v>#REF!</v>
      </c>
      <c r="B3817" s="623"/>
      <c r="C3817" s="628"/>
      <c r="D3817" s="631"/>
      <c r="E3817" s="523"/>
      <c r="F3817" s="47" t="e">
        <f>IF(#REF!="","",#REF!)</f>
        <v>#REF!</v>
      </c>
      <c r="G3817" s="49" t="e">
        <f>IF(#REF!="","",#REF!)</f>
        <v>#REF!</v>
      </c>
      <c r="H3817" s="54" t="e">
        <f>IF(#REF!="","",#REF!)</f>
        <v>#REF!</v>
      </c>
      <c r="I3817" s="385" t="str">
        <f t="shared" ref="I3817:I3834" si="666">IFERROR(INT(G3817*H3817),"")</f>
        <v/>
      </c>
      <c r="J3817" s="386"/>
      <c r="K3817" s="387"/>
      <c r="L3817" s="613" t="e">
        <f>IF(#REF!="","",#REF!)</f>
        <v>#REF!</v>
      </c>
      <c r="M3817" s="613"/>
      <c r="N3817" s="613"/>
      <c r="O3817" s="613"/>
      <c r="P3817" s="613"/>
      <c r="Q3817" s="613"/>
      <c r="R3817" s="613"/>
      <c r="S3817" s="614"/>
      <c r="T3817" s="567"/>
      <c r="U3817" s="416"/>
      <c r="V3817" s="666"/>
      <c r="W3817" s="565"/>
      <c r="X3817" s="23" t="e">
        <f t="shared" ref="X3817:X3834" si="667">IF(AND(Y3817=3,Z3817=3,AA3817=3),"",IF(AND(Y3817=1,Z3817=1,AA3817=1,AB3817=1),"","入力不備あり"))</f>
        <v>#REF!</v>
      </c>
      <c r="Y3817" s="7">
        <f t="shared" ref="Y3817:Y3834" si="668">IFERROR(IF(F3817="",3,IF(AND(F3817&gt;=1,(MOD(F3817,1)=0)),1,IF(AND(F3817=0,L3817&lt;&gt;""),1,2))),2)</f>
        <v>2</v>
      </c>
      <c r="Z3817" s="7" t="e">
        <f t="shared" ref="Z3817:Z3834" si="669">IF(G3817="",3,IF(G3817&lt;=1600,1,2))</f>
        <v>#REF!</v>
      </c>
      <c r="AA3817" s="7" t="e">
        <f t="shared" ref="AA3817:AA3834" si="670">IF(H3817="",3,IF(H3817&gt;=0,1,2))</f>
        <v>#REF!</v>
      </c>
      <c r="AB3817" s="7" t="e">
        <f>IF(I3817=#REF!,1,2)</f>
        <v>#REF!</v>
      </c>
    </row>
    <row r="3818" spans="1:33" s="7" customFormat="1" ht="17.45" customHeight="1" x14ac:dyDescent="0.15">
      <c r="A3818" s="27" t="e">
        <f t="shared" ref="A3818:A3834" si="671">IF(AND(F3818="",G3818="",H3818="",I3818="",L3818=""),"",IF(AND(F3818&lt;&gt;"",G3818&lt;&gt;"",H3818&lt;&gt;"",I3818&lt;&gt;""),"","入力不備あり"))</f>
        <v>#REF!</v>
      </c>
      <c r="B3818" s="623"/>
      <c r="C3818" s="628"/>
      <c r="D3818" s="631"/>
      <c r="E3818" s="523"/>
      <c r="F3818" s="47" t="e">
        <f>IF(#REF!="","",#REF!)</f>
        <v>#REF!</v>
      </c>
      <c r="G3818" s="49" t="e">
        <f>IF(#REF!="","",#REF!)</f>
        <v>#REF!</v>
      </c>
      <c r="H3818" s="54" t="e">
        <f>IF(#REF!="","",#REF!)</f>
        <v>#REF!</v>
      </c>
      <c r="I3818" s="385" t="str">
        <f t="shared" si="666"/>
        <v/>
      </c>
      <c r="J3818" s="386"/>
      <c r="K3818" s="387"/>
      <c r="L3818" s="613" t="e">
        <f>IF(#REF!="","",#REF!)</f>
        <v>#REF!</v>
      </c>
      <c r="M3818" s="613"/>
      <c r="N3818" s="613"/>
      <c r="O3818" s="613"/>
      <c r="P3818" s="613"/>
      <c r="Q3818" s="613"/>
      <c r="R3818" s="613"/>
      <c r="S3818" s="614"/>
      <c r="T3818" s="567"/>
      <c r="U3818" s="416"/>
      <c r="V3818" s="666"/>
      <c r="W3818" s="565"/>
      <c r="X3818" s="23" t="e">
        <f t="shared" si="667"/>
        <v>#REF!</v>
      </c>
      <c r="Y3818" s="7">
        <f t="shared" si="668"/>
        <v>2</v>
      </c>
      <c r="Z3818" s="7" t="e">
        <f t="shared" si="669"/>
        <v>#REF!</v>
      </c>
      <c r="AA3818" s="7" t="e">
        <f t="shared" si="670"/>
        <v>#REF!</v>
      </c>
      <c r="AB3818" s="7" t="e">
        <f>IF(I3818=#REF!,1,2)</f>
        <v>#REF!</v>
      </c>
    </row>
    <row r="3819" spans="1:33" s="7" customFormat="1" ht="17.45" customHeight="1" x14ac:dyDescent="0.15">
      <c r="A3819" s="27" t="e">
        <f t="shared" si="671"/>
        <v>#REF!</v>
      </c>
      <c r="B3819" s="623"/>
      <c r="C3819" s="628"/>
      <c r="D3819" s="631"/>
      <c r="E3819" s="523"/>
      <c r="F3819" s="47" t="e">
        <f>IF(#REF!="","",#REF!)</f>
        <v>#REF!</v>
      </c>
      <c r="G3819" s="49" t="e">
        <f>IF(#REF!="","",#REF!)</f>
        <v>#REF!</v>
      </c>
      <c r="H3819" s="54" t="e">
        <f>IF(#REF!="","",#REF!)</f>
        <v>#REF!</v>
      </c>
      <c r="I3819" s="385" t="str">
        <f t="shared" si="666"/>
        <v/>
      </c>
      <c r="J3819" s="386"/>
      <c r="K3819" s="387"/>
      <c r="L3819" s="613" t="e">
        <f>IF(#REF!="","",#REF!)</f>
        <v>#REF!</v>
      </c>
      <c r="M3819" s="613"/>
      <c r="N3819" s="613"/>
      <c r="O3819" s="613"/>
      <c r="P3819" s="613"/>
      <c r="Q3819" s="613"/>
      <c r="R3819" s="613"/>
      <c r="S3819" s="614"/>
      <c r="T3819" s="567"/>
      <c r="U3819" s="416"/>
      <c r="V3819" s="666"/>
      <c r="W3819" s="565"/>
      <c r="X3819" s="23" t="e">
        <f t="shared" si="667"/>
        <v>#REF!</v>
      </c>
      <c r="Y3819" s="7">
        <f t="shared" si="668"/>
        <v>2</v>
      </c>
      <c r="Z3819" s="7" t="e">
        <f t="shared" si="669"/>
        <v>#REF!</v>
      </c>
      <c r="AA3819" s="7" t="e">
        <f t="shared" si="670"/>
        <v>#REF!</v>
      </c>
      <c r="AB3819" s="7" t="e">
        <f>IF(I3819=#REF!,1,2)</f>
        <v>#REF!</v>
      </c>
    </row>
    <row r="3820" spans="1:33" s="7" customFormat="1" ht="17.45" customHeight="1" x14ac:dyDescent="0.15">
      <c r="A3820" s="27" t="e">
        <f t="shared" si="671"/>
        <v>#REF!</v>
      </c>
      <c r="B3820" s="623"/>
      <c r="C3820" s="628"/>
      <c r="D3820" s="631"/>
      <c r="E3820" s="523"/>
      <c r="F3820" s="47" t="e">
        <f>IF(#REF!="","",#REF!)</f>
        <v>#REF!</v>
      </c>
      <c r="G3820" s="49" t="e">
        <f>IF(#REF!="","",#REF!)</f>
        <v>#REF!</v>
      </c>
      <c r="H3820" s="54" t="e">
        <f>IF(#REF!="","",#REF!)</f>
        <v>#REF!</v>
      </c>
      <c r="I3820" s="385" t="str">
        <f t="shared" si="666"/>
        <v/>
      </c>
      <c r="J3820" s="386"/>
      <c r="K3820" s="387"/>
      <c r="L3820" s="613" t="e">
        <f>IF(#REF!="","",#REF!)</f>
        <v>#REF!</v>
      </c>
      <c r="M3820" s="613"/>
      <c r="N3820" s="613"/>
      <c r="O3820" s="613"/>
      <c r="P3820" s="613"/>
      <c r="Q3820" s="613"/>
      <c r="R3820" s="613"/>
      <c r="S3820" s="614"/>
      <c r="T3820" s="567"/>
      <c r="U3820" s="416"/>
      <c r="V3820" s="666"/>
      <c r="W3820" s="565"/>
      <c r="X3820" s="23" t="e">
        <f t="shared" si="667"/>
        <v>#REF!</v>
      </c>
      <c r="Y3820" s="7">
        <f t="shared" si="668"/>
        <v>2</v>
      </c>
      <c r="Z3820" s="7" t="e">
        <f t="shared" si="669"/>
        <v>#REF!</v>
      </c>
      <c r="AA3820" s="7" t="e">
        <f t="shared" si="670"/>
        <v>#REF!</v>
      </c>
      <c r="AB3820" s="7" t="e">
        <f>IF(I3820=#REF!,1,2)</f>
        <v>#REF!</v>
      </c>
    </row>
    <row r="3821" spans="1:33" s="7" customFormat="1" ht="17.45" customHeight="1" x14ac:dyDescent="0.15">
      <c r="A3821" s="27" t="e">
        <f t="shared" si="671"/>
        <v>#REF!</v>
      </c>
      <c r="B3821" s="623"/>
      <c r="C3821" s="628"/>
      <c r="D3821" s="631"/>
      <c r="E3821" s="523"/>
      <c r="F3821" s="47" t="e">
        <f>IF(#REF!="","",#REF!)</f>
        <v>#REF!</v>
      </c>
      <c r="G3821" s="49" t="e">
        <f>IF(#REF!="","",#REF!)</f>
        <v>#REF!</v>
      </c>
      <c r="H3821" s="54" t="e">
        <f>IF(#REF!="","",#REF!)</f>
        <v>#REF!</v>
      </c>
      <c r="I3821" s="385" t="str">
        <f t="shared" si="666"/>
        <v/>
      </c>
      <c r="J3821" s="386"/>
      <c r="K3821" s="387"/>
      <c r="L3821" s="613" t="e">
        <f>IF(#REF!="","",#REF!)</f>
        <v>#REF!</v>
      </c>
      <c r="M3821" s="613"/>
      <c r="N3821" s="613"/>
      <c r="O3821" s="613"/>
      <c r="P3821" s="613"/>
      <c r="Q3821" s="613"/>
      <c r="R3821" s="613"/>
      <c r="S3821" s="614"/>
      <c r="T3821" s="567"/>
      <c r="U3821" s="416"/>
      <c r="V3821" s="666"/>
      <c r="W3821" s="565"/>
      <c r="X3821" s="23" t="e">
        <f t="shared" si="667"/>
        <v>#REF!</v>
      </c>
      <c r="Y3821" s="7">
        <f t="shared" si="668"/>
        <v>2</v>
      </c>
      <c r="Z3821" s="7" t="e">
        <f t="shared" si="669"/>
        <v>#REF!</v>
      </c>
      <c r="AA3821" s="7" t="e">
        <f t="shared" si="670"/>
        <v>#REF!</v>
      </c>
      <c r="AB3821" s="7" t="e">
        <f>IF(I3821=#REF!,1,2)</f>
        <v>#REF!</v>
      </c>
    </row>
    <row r="3822" spans="1:33" s="7" customFormat="1" ht="17.45" customHeight="1" x14ac:dyDescent="0.15">
      <c r="A3822" s="27" t="e">
        <f t="shared" si="671"/>
        <v>#REF!</v>
      </c>
      <c r="B3822" s="623"/>
      <c r="C3822" s="628"/>
      <c r="D3822" s="631"/>
      <c r="E3822" s="523"/>
      <c r="F3822" s="47" t="e">
        <f>IF(#REF!="","",#REF!)</f>
        <v>#REF!</v>
      </c>
      <c r="G3822" s="49" t="e">
        <f>IF(#REF!="","",#REF!)</f>
        <v>#REF!</v>
      </c>
      <c r="H3822" s="54" t="e">
        <f>IF(#REF!="","",#REF!)</f>
        <v>#REF!</v>
      </c>
      <c r="I3822" s="385" t="str">
        <f t="shared" si="666"/>
        <v/>
      </c>
      <c r="J3822" s="386"/>
      <c r="K3822" s="387"/>
      <c r="L3822" s="613" t="e">
        <f>IF(#REF!="","",#REF!)</f>
        <v>#REF!</v>
      </c>
      <c r="M3822" s="613"/>
      <c r="N3822" s="613"/>
      <c r="O3822" s="613"/>
      <c r="P3822" s="613"/>
      <c r="Q3822" s="613"/>
      <c r="R3822" s="613"/>
      <c r="S3822" s="614"/>
      <c r="T3822" s="567"/>
      <c r="U3822" s="416"/>
      <c r="V3822" s="666"/>
      <c r="W3822" s="565"/>
      <c r="X3822" s="23" t="e">
        <f t="shared" si="667"/>
        <v>#REF!</v>
      </c>
      <c r="Y3822" s="7">
        <f t="shared" si="668"/>
        <v>2</v>
      </c>
      <c r="Z3822" s="7" t="e">
        <f t="shared" si="669"/>
        <v>#REF!</v>
      </c>
      <c r="AA3822" s="7" t="e">
        <f t="shared" si="670"/>
        <v>#REF!</v>
      </c>
      <c r="AB3822" s="7" t="e">
        <f>IF(I3822=#REF!,1,2)</f>
        <v>#REF!</v>
      </c>
    </row>
    <row r="3823" spans="1:33" s="7" customFormat="1" ht="17.45" customHeight="1" x14ac:dyDescent="0.15">
      <c r="A3823" s="27" t="e">
        <f t="shared" si="671"/>
        <v>#REF!</v>
      </c>
      <c r="B3823" s="623"/>
      <c r="C3823" s="628"/>
      <c r="D3823" s="631"/>
      <c r="E3823" s="523"/>
      <c r="F3823" s="47" t="e">
        <f>IF(#REF!="","",#REF!)</f>
        <v>#REF!</v>
      </c>
      <c r="G3823" s="49" t="e">
        <f>IF(#REF!="","",#REF!)</f>
        <v>#REF!</v>
      </c>
      <c r="H3823" s="54" t="e">
        <f>IF(#REF!="","",#REF!)</f>
        <v>#REF!</v>
      </c>
      <c r="I3823" s="385" t="str">
        <f t="shared" si="666"/>
        <v/>
      </c>
      <c r="J3823" s="386"/>
      <c r="K3823" s="387"/>
      <c r="L3823" s="613" t="e">
        <f>IF(#REF!="","",#REF!)</f>
        <v>#REF!</v>
      </c>
      <c r="M3823" s="613"/>
      <c r="N3823" s="613"/>
      <c r="O3823" s="613"/>
      <c r="P3823" s="613"/>
      <c r="Q3823" s="613"/>
      <c r="R3823" s="613"/>
      <c r="S3823" s="614"/>
      <c r="T3823" s="567"/>
      <c r="U3823" s="416"/>
      <c r="V3823" s="666"/>
      <c r="W3823" s="565"/>
      <c r="X3823" s="23" t="e">
        <f t="shared" si="667"/>
        <v>#REF!</v>
      </c>
      <c r="Y3823" s="7">
        <f t="shared" si="668"/>
        <v>2</v>
      </c>
      <c r="Z3823" s="7" t="e">
        <f t="shared" si="669"/>
        <v>#REF!</v>
      </c>
      <c r="AA3823" s="7" t="e">
        <f t="shared" si="670"/>
        <v>#REF!</v>
      </c>
      <c r="AB3823" s="7" t="e">
        <f>IF(I3823=#REF!,1,2)</f>
        <v>#REF!</v>
      </c>
    </row>
    <row r="3824" spans="1:33" s="7" customFormat="1" ht="17.45" customHeight="1" x14ac:dyDescent="0.15">
      <c r="A3824" s="27" t="e">
        <f t="shared" si="671"/>
        <v>#REF!</v>
      </c>
      <c r="B3824" s="623"/>
      <c r="C3824" s="628"/>
      <c r="D3824" s="631"/>
      <c r="E3824" s="523"/>
      <c r="F3824" s="47" t="e">
        <f>IF(#REF!="","",#REF!)</f>
        <v>#REF!</v>
      </c>
      <c r="G3824" s="49" t="e">
        <f>IF(#REF!="","",#REF!)</f>
        <v>#REF!</v>
      </c>
      <c r="H3824" s="54" t="e">
        <f>IF(#REF!="","",#REF!)</f>
        <v>#REF!</v>
      </c>
      <c r="I3824" s="385" t="str">
        <f t="shared" si="666"/>
        <v/>
      </c>
      <c r="J3824" s="386"/>
      <c r="K3824" s="387"/>
      <c r="L3824" s="613" t="e">
        <f>IF(#REF!="","",#REF!)</f>
        <v>#REF!</v>
      </c>
      <c r="M3824" s="613"/>
      <c r="N3824" s="613"/>
      <c r="O3824" s="613"/>
      <c r="P3824" s="613"/>
      <c r="Q3824" s="613"/>
      <c r="R3824" s="613"/>
      <c r="S3824" s="614"/>
      <c r="T3824" s="567"/>
      <c r="U3824" s="416"/>
      <c r="V3824" s="666"/>
      <c r="W3824" s="565"/>
      <c r="X3824" s="23" t="e">
        <f t="shared" si="667"/>
        <v>#REF!</v>
      </c>
      <c r="Y3824" s="7">
        <f t="shared" si="668"/>
        <v>2</v>
      </c>
      <c r="Z3824" s="7" t="e">
        <f t="shared" si="669"/>
        <v>#REF!</v>
      </c>
      <c r="AA3824" s="7" t="e">
        <f t="shared" si="670"/>
        <v>#REF!</v>
      </c>
      <c r="AB3824" s="7" t="e">
        <f>IF(I3824=#REF!,1,2)</f>
        <v>#REF!</v>
      </c>
    </row>
    <row r="3825" spans="1:30" s="7" customFormat="1" ht="17.45" customHeight="1" x14ac:dyDescent="0.15">
      <c r="A3825" s="27" t="e">
        <f t="shared" si="671"/>
        <v>#REF!</v>
      </c>
      <c r="B3825" s="623"/>
      <c r="C3825" s="628"/>
      <c r="D3825" s="631"/>
      <c r="E3825" s="523"/>
      <c r="F3825" s="47" t="e">
        <f>IF(#REF!="","",#REF!)</f>
        <v>#REF!</v>
      </c>
      <c r="G3825" s="49" t="e">
        <f>IF(#REF!="","",#REF!)</f>
        <v>#REF!</v>
      </c>
      <c r="H3825" s="54" t="e">
        <f>IF(#REF!="","",#REF!)</f>
        <v>#REF!</v>
      </c>
      <c r="I3825" s="385" t="str">
        <f t="shared" si="666"/>
        <v/>
      </c>
      <c r="J3825" s="386"/>
      <c r="K3825" s="387"/>
      <c r="L3825" s="613" t="e">
        <f>IF(#REF!="","",#REF!)</f>
        <v>#REF!</v>
      </c>
      <c r="M3825" s="613"/>
      <c r="N3825" s="613"/>
      <c r="O3825" s="613"/>
      <c r="P3825" s="613"/>
      <c r="Q3825" s="613"/>
      <c r="R3825" s="613"/>
      <c r="S3825" s="614"/>
      <c r="T3825" s="567"/>
      <c r="U3825" s="416"/>
      <c r="V3825" s="666"/>
      <c r="W3825" s="565"/>
      <c r="X3825" s="23" t="e">
        <f t="shared" si="667"/>
        <v>#REF!</v>
      </c>
      <c r="Y3825" s="7">
        <f t="shared" si="668"/>
        <v>2</v>
      </c>
      <c r="Z3825" s="7" t="e">
        <f t="shared" si="669"/>
        <v>#REF!</v>
      </c>
      <c r="AA3825" s="7" t="e">
        <f t="shared" si="670"/>
        <v>#REF!</v>
      </c>
      <c r="AB3825" s="7" t="e">
        <f>IF(I3825=#REF!,1,2)</f>
        <v>#REF!</v>
      </c>
    </row>
    <row r="3826" spans="1:30" s="7" customFormat="1" ht="17.45" customHeight="1" x14ac:dyDescent="0.15">
      <c r="A3826" s="27" t="e">
        <f t="shared" si="671"/>
        <v>#REF!</v>
      </c>
      <c r="B3826" s="623"/>
      <c r="C3826" s="628"/>
      <c r="D3826" s="631"/>
      <c r="E3826" s="523"/>
      <c r="F3826" s="47" t="e">
        <f>IF(#REF!="","",#REF!)</f>
        <v>#REF!</v>
      </c>
      <c r="G3826" s="49" t="e">
        <f>IF(#REF!="","",#REF!)</f>
        <v>#REF!</v>
      </c>
      <c r="H3826" s="54" t="e">
        <f>IF(#REF!="","",#REF!)</f>
        <v>#REF!</v>
      </c>
      <c r="I3826" s="385" t="str">
        <f t="shared" si="666"/>
        <v/>
      </c>
      <c r="J3826" s="386"/>
      <c r="K3826" s="387"/>
      <c r="L3826" s="613" t="e">
        <f>IF(#REF!="","",#REF!)</f>
        <v>#REF!</v>
      </c>
      <c r="M3826" s="613"/>
      <c r="N3826" s="613"/>
      <c r="O3826" s="613"/>
      <c r="P3826" s="613"/>
      <c r="Q3826" s="613"/>
      <c r="R3826" s="613"/>
      <c r="S3826" s="614"/>
      <c r="T3826" s="567"/>
      <c r="U3826" s="416"/>
      <c r="V3826" s="666"/>
      <c r="W3826" s="565"/>
      <c r="X3826" s="23" t="e">
        <f t="shared" si="667"/>
        <v>#REF!</v>
      </c>
      <c r="Y3826" s="7">
        <f t="shared" si="668"/>
        <v>2</v>
      </c>
      <c r="Z3826" s="7" t="e">
        <f t="shared" si="669"/>
        <v>#REF!</v>
      </c>
      <c r="AA3826" s="7" t="e">
        <f t="shared" si="670"/>
        <v>#REF!</v>
      </c>
      <c r="AB3826" s="7" t="e">
        <f>IF(I3826=#REF!,1,2)</f>
        <v>#REF!</v>
      </c>
    </row>
    <row r="3827" spans="1:30" s="7" customFormat="1" ht="17.45" customHeight="1" x14ac:dyDescent="0.15">
      <c r="A3827" s="27" t="e">
        <f t="shared" si="671"/>
        <v>#REF!</v>
      </c>
      <c r="B3827" s="623"/>
      <c r="C3827" s="628"/>
      <c r="D3827" s="631"/>
      <c r="E3827" s="523"/>
      <c r="F3827" s="47" t="e">
        <f>IF(#REF!="","",#REF!)</f>
        <v>#REF!</v>
      </c>
      <c r="G3827" s="49" t="e">
        <f>IF(#REF!="","",#REF!)</f>
        <v>#REF!</v>
      </c>
      <c r="H3827" s="54" t="e">
        <f>IF(#REF!="","",#REF!)</f>
        <v>#REF!</v>
      </c>
      <c r="I3827" s="385" t="str">
        <f t="shared" si="666"/>
        <v/>
      </c>
      <c r="J3827" s="386"/>
      <c r="K3827" s="387"/>
      <c r="L3827" s="613" t="e">
        <f>IF(#REF!="","",#REF!)</f>
        <v>#REF!</v>
      </c>
      <c r="M3827" s="613"/>
      <c r="N3827" s="613"/>
      <c r="O3827" s="613"/>
      <c r="P3827" s="613"/>
      <c r="Q3827" s="613"/>
      <c r="R3827" s="613"/>
      <c r="S3827" s="614"/>
      <c r="T3827" s="567"/>
      <c r="U3827" s="416"/>
      <c r="V3827" s="666"/>
      <c r="W3827" s="565"/>
      <c r="X3827" s="23" t="e">
        <f t="shared" si="667"/>
        <v>#REF!</v>
      </c>
      <c r="Y3827" s="7">
        <f t="shared" si="668"/>
        <v>2</v>
      </c>
      <c r="Z3827" s="7" t="e">
        <f t="shared" si="669"/>
        <v>#REF!</v>
      </c>
      <c r="AA3827" s="7" t="e">
        <f t="shared" si="670"/>
        <v>#REF!</v>
      </c>
      <c r="AB3827" s="7" t="e">
        <f>IF(I3827=#REF!,1,2)</f>
        <v>#REF!</v>
      </c>
    </row>
    <row r="3828" spans="1:30" s="7" customFormat="1" ht="17.45" customHeight="1" x14ac:dyDescent="0.15">
      <c r="A3828" s="27" t="e">
        <f t="shared" si="671"/>
        <v>#REF!</v>
      </c>
      <c r="B3828" s="623"/>
      <c r="C3828" s="628"/>
      <c r="D3828" s="631"/>
      <c r="E3828" s="523"/>
      <c r="F3828" s="47" t="e">
        <f>IF(#REF!="","",#REF!)</f>
        <v>#REF!</v>
      </c>
      <c r="G3828" s="49" t="e">
        <f>IF(#REF!="","",#REF!)</f>
        <v>#REF!</v>
      </c>
      <c r="H3828" s="54" t="e">
        <f>IF(#REF!="","",#REF!)</f>
        <v>#REF!</v>
      </c>
      <c r="I3828" s="385" t="str">
        <f t="shared" si="666"/>
        <v/>
      </c>
      <c r="J3828" s="386"/>
      <c r="K3828" s="387"/>
      <c r="L3828" s="613" t="e">
        <f>IF(#REF!="","",#REF!)</f>
        <v>#REF!</v>
      </c>
      <c r="M3828" s="613"/>
      <c r="N3828" s="613"/>
      <c r="O3828" s="613"/>
      <c r="P3828" s="613"/>
      <c r="Q3828" s="613"/>
      <c r="R3828" s="613"/>
      <c r="S3828" s="614"/>
      <c r="T3828" s="567"/>
      <c r="U3828" s="416"/>
      <c r="V3828" s="666"/>
      <c r="W3828" s="565"/>
      <c r="X3828" s="23" t="e">
        <f t="shared" si="667"/>
        <v>#REF!</v>
      </c>
      <c r="Y3828" s="7">
        <f t="shared" si="668"/>
        <v>2</v>
      </c>
      <c r="Z3828" s="7" t="e">
        <f t="shared" si="669"/>
        <v>#REF!</v>
      </c>
      <c r="AA3828" s="7" t="e">
        <f t="shared" si="670"/>
        <v>#REF!</v>
      </c>
      <c r="AB3828" s="7" t="e">
        <f>IF(I3828=#REF!,1,2)</f>
        <v>#REF!</v>
      </c>
    </row>
    <row r="3829" spans="1:30" s="7" customFormat="1" ht="17.45" customHeight="1" x14ac:dyDescent="0.15">
      <c r="A3829" s="27" t="e">
        <f t="shared" si="671"/>
        <v>#REF!</v>
      </c>
      <c r="B3829" s="623"/>
      <c r="C3829" s="628"/>
      <c r="D3829" s="631"/>
      <c r="E3829" s="523"/>
      <c r="F3829" s="47" t="e">
        <f>IF(#REF!="","",#REF!)</f>
        <v>#REF!</v>
      </c>
      <c r="G3829" s="49" t="e">
        <f>IF(#REF!="","",#REF!)</f>
        <v>#REF!</v>
      </c>
      <c r="H3829" s="54" t="e">
        <f>IF(#REF!="","",#REF!)</f>
        <v>#REF!</v>
      </c>
      <c r="I3829" s="385" t="str">
        <f t="shared" si="666"/>
        <v/>
      </c>
      <c r="J3829" s="386"/>
      <c r="K3829" s="387"/>
      <c r="L3829" s="613" t="e">
        <f>IF(#REF!="","",#REF!)</f>
        <v>#REF!</v>
      </c>
      <c r="M3829" s="613"/>
      <c r="N3829" s="613"/>
      <c r="O3829" s="613"/>
      <c r="P3829" s="613"/>
      <c r="Q3829" s="613"/>
      <c r="R3829" s="613"/>
      <c r="S3829" s="614"/>
      <c r="T3829" s="567"/>
      <c r="U3829" s="416"/>
      <c r="V3829" s="666"/>
      <c r="W3829" s="565"/>
      <c r="X3829" s="23" t="e">
        <f t="shared" si="667"/>
        <v>#REF!</v>
      </c>
      <c r="Y3829" s="7">
        <f t="shared" si="668"/>
        <v>2</v>
      </c>
      <c r="Z3829" s="7" t="e">
        <f t="shared" si="669"/>
        <v>#REF!</v>
      </c>
      <c r="AA3829" s="7" t="e">
        <f t="shared" si="670"/>
        <v>#REF!</v>
      </c>
      <c r="AB3829" s="7" t="e">
        <f>IF(I3829=#REF!,1,2)</f>
        <v>#REF!</v>
      </c>
    </row>
    <row r="3830" spans="1:30" s="7" customFormat="1" ht="17.45" customHeight="1" x14ac:dyDescent="0.15">
      <c r="A3830" s="27" t="e">
        <f t="shared" si="671"/>
        <v>#REF!</v>
      </c>
      <c r="B3830" s="623"/>
      <c r="C3830" s="628"/>
      <c r="D3830" s="631"/>
      <c r="E3830" s="523"/>
      <c r="F3830" s="47" t="e">
        <f>IF(#REF!="","",#REF!)</f>
        <v>#REF!</v>
      </c>
      <c r="G3830" s="49" t="e">
        <f>IF(#REF!="","",#REF!)</f>
        <v>#REF!</v>
      </c>
      <c r="H3830" s="54" t="e">
        <f>IF(#REF!="","",#REF!)</f>
        <v>#REF!</v>
      </c>
      <c r="I3830" s="385" t="str">
        <f t="shared" si="666"/>
        <v/>
      </c>
      <c r="J3830" s="386"/>
      <c r="K3830" s="387"/>
      <c r="L3830" s="613" t="e">
        <f>IF(#REF!="","",#REF!)</f>
        <v>#REF!</v>
      </c>
      <c r="M3830" s="613"/>
      <c r="N3830" s="613"/>
      <c r="O3830" s="613"/>
      <c r="P3830" s="613"/>
      <c r="Q3830" s="613"/>
      <c r="R3830" s="613"/>
      <c r="S3830" s="614"/>
      <c r="T3830" s="567"/>
      <c r="U3830" s="416"/>
      <c r="V3830" s="666"/>
      <c r="W3830" s="565"/>
      <c r="X3830" s="23" t="e">
        <f t="shared" si="667"/>
        <v>#REF!</v>
      </c>
      <c r="Y3830" s="7">
        <f t="shared" si="668"/>
        <v>2</v>
      </c>
      <c r="Z3830" s="7" t="e">
        <f t="shared" si="669"/>
        <v>#REF!</v>
      </c>
      <c r="AA3830" s="7" t="e">
        <f t="shared" si="670"/>
        <v>#REF!</v>
      </c>
      <c r="AB3830" s="7" t="e">
        <f>IF(I3830=#REF!,1,2)</f>
        <v>#REF!</v>
      </c>
    </row>
    <row r="3831" spans="1:30" s="7" customFormat="1" ht="17.45" customHeight="1" x14ac:dyDescent="0.15">
      <c r="A3831" s="27" t="e">
        <f t="shared" si="671"/>
        <v>#REF!</v>
      </c>
      <c r="B3831" s="623"/>
      <c r="C3831" s="628"/>
      <c r="D3831" s="631"/>
      <c r="E3831" s="523"/>
      <c r="F3831" s="47" t="e">
        <f>IF(#REF!="","",#REF!)</f>
        <v>#REF!</v>
      </c>
      <c r="G3831" s="49" t="e">
        <f>IF(#REF!="","",#REF!)</f>
        <v>#REF!</v>
      </c>
      <c r="H3831" s="54" t="e">
        <f>IF(#REF!="","",#REF!)</f>
        <v>#REF!</v>
      </c>
      <c r="I3831" s="385" t="str">
        <f t="shared" si="666"/>
        <v/>
      </c>
      <c r="J3831" s="386"/>
      <c r="K3831" s="387"/>
      <c r="L3831" s="613" t="e">
        <f>IF(#REF!="","",#REF!)</f>
        <v>#REF!</v>
      </c>
      <c r="M3831" s="613"/>
      <c r="N3831" s="613"/>
      <c r="O3831" s="613"/>
      <c r="P3831" s="613"/>
      <c r="Q3831" s="613"/>
      <c r="R3831" s="613"/>
      <c r="S3831" s="614"/>
      <c r="T3831" s="567"/>
      <c r="U3831" s="416"/>
      <c r="V3831" s="666"/>
      <c r="W3831" s="565"/>
      <c r="X3831" s="23" t="e">
        <f t="shared" si="667"/>
        <v>#REF!</v>
      </c>
      <c r="Y3831" s="7">
        <f t="shared" si="668"/>
        <v>2</v>
      </c>
      <c r="Z3831" s="7" t="e">
        <f t="shared" si="669"/>
        <v>#REF!</v>
      </c>
      <c r="AA3831" s="7" t="e">
        <f t="shared" si="670"/>
        <v>#REF!</v>
      </c>
      <c r="AB3831" s="7" t="e">
        <f>IF(I3831=#REF!,1,2)</f>
        <v>#REF!</v>
      </c>
    </row>
    <row r="3832" spans="1:30" s="7" customFormat="1" ht="17.45" customHeight="1" x14ac:dyDescent="0.15">
      <c r="A3832" s="27" t="e">
        <f t="shared" si="671"/>
        <v>#REF!</v>
      </c>
      <c r="B3832" s="623"/>
      <c r="C3832" s="628"/>
      <c r="D3832" s="631"/>
      <c r="E3832" s="523"/>
      <c r="F3832" s="47" t="e">
        <f>IF(#REF!="","",#REF!)</f>
        <v>#REF!</v>
      </c>
      <c r="G3832" s="49" t="e">
        <f>IF(#REF!="","",#REF!)</f>
        <v>#REF!</v>
      </c>
      <c r="H3832" s="54" t="e">
        <f>IF(#REF!="","",#REF!)</f>
        <v>#REF!</v>
      </c>
      <c r="I3832" s="385" t="str">
        <f t="shared" si="666"/>
        <v/>
      </c>
      <c r="J3832" s="386"/>
      <c r="K3832" s="387"/>
      <c r="L3832" s="613" t="e">
        <f>IF(#REF!="","",#REF!)</f>
        <v>#REF!</v>
      </c>
      <c r="M3832" s="613"/>
      <c r="N3832" s="613"/>
      <c r="O3832" s="613"/>
      <c r="P3832" s="613"/>
      <c r="Q3832" s="613"/>
      <c r="R3832" s="613"/>
      <c r="S3832" s="614"/>
      <c r="T3832" s="567"/>
      <c r="U3832" s="416"/>
      <c r="V3832" s="666"/>
      <c r="W3832" s="565"/>
      <c r="X3832" s="23" t="e">
        <f t="shared" si="667"/>
        <v>#REF!</v>
      </c>
      <c r="Y3832" s="7">
        <f t="shared" si="668"/>
        <v>2</v>
      </c>
      <c r="Z3832" s="7" t="e">
        <f t="shared" si="669"/>
        <v>#REF!</v>
      </c>
      <c r="AA3832" s="7" t="e">
        <f t="shared" si="670"/>
        <v>#REF!</v>
      </c>
      <c r="AB3832" s="7" t="e">
        <f>IF(I3832=#REF!,1,2)</f>
        <v>#REF!</v>
      </c>
    </row>
    <row r="3833" spans="1:30" s="7" customFormat="1" ht="17.45" customHeight="1" x14ac:dyDescent="0.15">
      <c r="A3833" s="27" t="e">
        <f t="shared" si="671"/>
        <v>#REF!</v>
      </c>
      <c r="B3833" s="623"/>
      <c r="C3833" s="628"/>
      <c r="D3833" s="631"/>
      <c r="E3833" s="523"/>
      <c r="F3833" s="47" t="e">
        <f>IF(#REF!="","",#REF!)</f>
        <v>#REF!</v>
      </c>
      <c r="G3833" s="49" t="e">
        <f>IF(#REF!="","",#REF!)</f>
        <v>#REF!</v>
      </c>
      <c r="H3833" s="54" t="e">
        <f>IF(#REF!="","",#REF!)</f>
        <v>#REF!</v>
      </c>
      <c r="I3833" s="385" t="str">
        <f t="shared" si="666"/>
        <v/>
      </c>
      <c r="J3833" s="386"/>
      <c r="K3833" s="387"/>
      <c r="L3833" s="613" t="e">
        <f>IF(#REF!="","",#REF!)</f>
        <v>#REF!</v>
      </c>
      <c r="M3833" s="613"/>
      <c r="N3833" s="613"/>
      <c r="O3833" s="613"/>
      <c r="P3833" s="613"/>
      <c r="Q3833" s="613"/>
      <c r="R3833" s="613"/>
      <c r="S3833" s="614"/>
      <c r="T3833" s="567"/>
      <c r="U3833" s="416"/>
      <c r="V3833" s="666"/>
      <c r="W3833" s="565"/>
      <c r="X3833" s="23" t="e">
        <f t="shared" si="667"/>
        <v>#REF!</v>
      </c>
      <c r="Y3833" s="7">
        <f t="shared" si="668"/>
        <v>2</v>
      </c>
      <c r="Z3833" s="7" t="e">
        <f t="shared" si="669"/>
        <v>#REF!</v>
      </c>
      <c r="AA3833" s="7" t="e">
        <f t="shared" si="670"/>
        <v>#REF!</v>
      </c>
      <c r="AB3833" s="7" t="e">
        <f>IF(I3833=#REF!,1,2)</f>
        <v>#REF!</v>
      </c>
    </row>
    <row r="3834" spans="1:30" s="7" customFormat="1" ht="17.45" customHeight="1" thickBot="1" x14ac:dyDescent="0.2">
      <c r="A3834" s="27" t="e">
        <f t="shared" si="671"/>
        <v>#REF!</v>
      </c>
      <c r="B3834" s="623"/>
      <c r="C3834" s="628"/>
      <c r="D3834" s="631"/>
      <c r="E3834" s="523"/>
      <c r="F3834" s="47" t="e">
        <f>IF(#REF!="","",#REF!)</f>
        <v>#REF!</v>
      </c>
      <c r="G3834" s="49" t="e">
        <f>IF(#REF!="","",#REF!)</f>
        <v>#REF!</v>
      </c>
      <c r="H3834" s="54" t="e">
        <f>IF(#REF!="","",#REF!)</f>
        <v>#REF!</v>
      </c>
      <c r="I3834" s="385" t="str">
        <f t="shared" si="666"/>
        <v/>
      </c>
      <c r="J3834" s="386"/>
      <c r="K3834" s="387"/>
      <c r="L3834" s="613" t="e">
        <f>IF(#REF!="","",#REF!)</f>
        <v>#REF!</v>
      </c>
      <c r="M3834" s="613"/>
      <c r="N3834" s="613"/>
      <c r="O3834" s="613"/>
      <c r="P3834" s="613"/>
      <c r="Q3834" s="613"/>
      <c r="R3834" s="613"/>
      <c r="S3834" s="614"/>
      <c r="T3834" s="668"/>
      <c r="U3834" s="416"/>
      <c r="V3834" s="666"/>
      <c r="W3834" s="565"/>
      <c r="X3834" s="23" t="e">
        <f t="shared" si="667"/>
        <v>#REF!</v>
      </c>
      <c r="Y3834" s="7">
        <f t="shared" si="668"/>
        <v>2</v>
      </c>
      <c r="Z3834" s="7" t="e">
        <f t="shared" si="669"/>
        <v>#REF!</v>
      </c>
      <c r="AA3834" s="7" t="e">
        <f t="shared" si="670"/>
        <v>#REF!</v>
      </c>
      <c r="AB3834" s="7" t="e">
        <f>IF(I3834=#REF!,1,2)</f>
        <v>#REF!</v>
      </c>
    </row>
    <row r="3835" spans="1:30" s="7" customFormat="1" ht="36" customHeight="1" thickBot="1" x14ac:dyDescent="0.2">
      <c r="A3835" s="13"/>
      <c r="B3835" s="623"/>
      <c r="C3835" s="628"/>
      <c r="D3835" s="631"/>
      <c r="E3835" s="508" t="s">
        <v>240</v>
      </c>
      <c r="F3835" s="511" t="s">
        <v>206</v>
      </c>
      <c r="G3835" s="435"/>
      <c r="H3835" s="434" t="s">
        <v>207</v>
      </c>
      <c r="I3835" s="435"/>
      <c r="J3835" s="435"/>
      <c r="K3835" s="435"/>
      <c r="L3835" s="436" t="s">
        <v>208</v>
      </c>
      <c r="M3835" s="436"/>
      <c r="N3835" s="436"/>
      <c r="O3835" s="669" t="s">
        <v>209</v>
      </c>
      <c r="P3835" s="670"/>
      <c r="Q3835" s="512" t="s">
        <v>210</v>
      </c>
      <c r="R3835" s="38" t="s">
        <v>206</v>
      </c>
      <c r="S3835" s="39" t="s">
        <v>202</v>
      </c>
      <c r="T3835" s="44" t="s">
        <v>211</v>
      </c>
      <c r="U3835" s="416"/>
      <c r="V3835" s="666"/>
      <c r="W3835" s="565"/>
      <c r="X3835" s="28"/>
      <c r="Y3835" s="21" t="s">
        <v>212</v>
      </c>
      <c r="Z3835" s="21" t="s">
        <v>210</v>
      </c>
      <c r="AB3835" s="45" t="s">
        <v>213</v>
      </c>
      <c r="AC3835" s="45" t="s">
        <v>214</v>
      </c>
      <c r="AD3835" s="22"/>
    </row>
    <row r="3836" spans="1:30" s="7" customFormat="1" ht="15" customHeight="1" x14ac:dyDescent="0.15">
      <c r="A3836" s="29"/>
      <c r="B3836" s="623"/>
      <c r="C3836" s="628"/>
      <c r="D3836" s="631"/>
      <c r="E3836" s="509"/>
      <c r="F3836" s="515" t="e">
        <f>IF(#REF!="","",#REF!)</f>
        <v>#REF!</v>
      </c>
      <c r="G3836" s="516"/>
      <c r="H3836" s="439" t="e">
        <f>IF(#REF!="","",#REF!)</f>
        <v>#REF!</v>
      </c>
      <c r="I3836" s="440"/>
      <c r="J3836" s="440"/>
      <c r="K3836" s="440"/>
      <c r="L3836" s="441" t="e">
        <f>IF(#REF!="","",#REF!)</f>
        <v>#REF!</v>
      </c>
      <c r="M3836" s="442"/>
      <c r="N3836" s="442"/>
      <c r="O3836" s="443" t="e">
        <f>SUM($L3836:$N3838)</f>
        <v>#REF!</v>
      </c>
      <c r="P3836" s="444"/>
      <c r="Q3836" s="513"/>
      <c r="R3836" s="42" t="e">
        <f>IF(#REF!="","",#REF!)</f>
        <v>#REF!</v>
      </c>
      <c r="S3836" s="40" t="e">
        <f>IF(#REF!="","",#REF!)</f>
        <v>#REF!</v>
      </c>
      <c r="T3836" s="617" t="e">
        <f>SUM($S3836:$S3838)</f>
        <v>#REF!</v>
      </c>
      <c r="U3836" s="416"/>
      <c r="V3836" s="666"/>
      <c r="W3836" s="565"/>
      <c r="X3836" s="23" t="e">
        <f>IF(OR(Y3836=2,Z3836=2,AB3836=2,AC3836=2),"入力不備あり","")</f>
        <v>#REF!</v>
      </c>
      <c r="Y3836" s="41" t="e">
        <f>IF(AND(F3836="",H3836="",L3836=""),"",IF(AND(F3836&lt;&gt;"",F3836&gt;0,L3836&lt;&gt;"",L3836&gt;0,H3836="○"),"",2))</f>
        <v>#REF!</v>
      </c>
      <c r="Z3836" s="41" t="e">
        <f>IF(AND(R3836="",S3836=""),"",IF(AND(R3836&gt;0,R3836&lt;&gt;"",S3836&gt;0,S3836&lt;&gt;""),"",2))</f>
        <v>#REF!</v>
      </c>
      <c r="AA3836" s="30"/>
      <c r="AB3836" s="7" t="e">
        <f>IF(AND(O3836=0,#REF!=0),"",IF(O3836=#REF!,1,2))</f>
        <v>#REF!</v>
      </c>
      <c r="AC3836" s="7" t="e">
        <f>IF(AND(T3836=0,#REF!=0),"",IF(T3836=#REF!,1,2))</f>
        <v>#REF!</v>
      </c>
    </row>
    <row r="3837" spans="1:30" s="7" customFormat="1" ht="15" customHeight="1" x14ac:dyDescent="0.15">
      <c r="A3837" s="29"/>
      <c r="B3837" s="623"/>
      <c r="C3837" s="628"/>
      <c r="D3837" s="631"/>
      <c r="E3837" s="509"/>
      <c r="F3837" s="500" t="e">
        <f>IF(#REF!="","",#REF!)</f>
        <v>#REF!</v>
      </c>
      <c r="G3837" s="501"/>
      <c r="H3837" s="448" t="e">
        <f>IF(#REF!="","",#REF!)</f>
        <v>#REF!</v>
      </c>
      <c r="I3837" s="449"/>
      <c r="J3837" s="449"/>
      <c r="K3837" s="449"/>
      <c r="L3837" s="450" t="e">
        <f>IF(#REF!="","",#REF!)</f>
        <v>#REF!</v>
      </c>
      <c r="M3837" s="451"/>
      <c r="N3837" s="451"/>
      <c r="O3837" s="445"/>
      <c r="P3837" s="444"/>
      <c r="Q3837" s="513"/>
      <c r="R3837" s="42" t="e">
        <f>IF(#REF!="","",#REF!)</f>
        <v>#REF!</v>
      </c>
      <c r="S3837" s="40" t="e">
        <f>IF(#REF!="","",#REF!)</f>
        <v>#REF!</v>
      </c>
      <c r="T3837" s="618"/>
      <c r="U3837" s="416"/>
      <c r="V3837" s="666"/>
      <c r="W3837" s="565"/>
      <c r="X3837" s="23" t="e">
        <f>IF(OR(Y3837=2,Z3837=2),"入力不備あり","")</f>
        <v>#REF!</v>
      </c>
      <c r="Y3837" s="41" t="e">
        <f>IF(AND(F3837="",H3837="",L3837=""),"",IF(AND(F3837&lt;&gt;"",F3837&gt;0,L3837&lt;&gt;"",L3837&gt;0,H3837="○"),"",2))</f>
        <v>#REF!</v>
      </c>
      <c r="Z3837" s="41" t="e">
        <f t="shared" ref="Z3837:Z3838" si="672">IF(AND(R3837="",S3837=""),"",IF(AND(R3837&gt;0,R3837&lt;&gt;"",S3837&gt;0,S3837&lt;&gt;""),"",2))</f>
        <v>#REF!</v>
      </c>
      <c r="AA3837" s="30"/>
    </row>
    <row r="3838" spans="1:30" s="7" customFormat="1" ht="15" customHeight="1" thickBot="1" x14ac:dyDescent="0.2">
      <c r="A3838" s="29"/>
      <c r="B3838" s="623"/>
      <c r="C3838" s="628"/>
      <c r="D3838" s="631"/>
      <c r="E3838" s="615"/>
      <c r="F3838" s="620" t="e">
        <f>IF(#REF!="","",#REF!)</f>
        <v>#REF!</v>
      </c>
      <c r="G3838" s="621"/>
      <c r="H3838" s="640" t="e">
        <f>IF(#REF!="","",#REF!)</f>
        <v>#REF!</v>
      </c>
      <c r="I3838" s="641"/>
      <c r="J3838" s="641"/>
      <c r="K3838" s="641"/>
      <c r="L3838" s="642" t="e">
        <f>IF(#REF!="","",#REF!)</f>
        <v>#REF!</v>
      </c>
      <c r="M3838" s="643"/>
      <c r="N3838" s="643"/>
      <c r="O3838" s="663"/>
      <c r="P3838" s="664"/>
      <c r="Q3838" s="616"/>
      <c r="R3838" s="59" t="e">
        <f>IF(#REF!="","",#REF!)</f>
        <v>#REF!</v>
      </c>
      <c r="S3838" s="60" t="e">
        <f>IF(#REF!="","",#REF!)</f>
        <v>#REF!</v>
      </c>
      <c r="T3838" s="619"/>
      <c r="U3838" s="416"/>
      <c r="V3838" s="666"/>
      <c r="W3838" s="565"/>
      <c r="X3838" s="23" t="e">
        <f>IF(OR(Y3838=2,Z3838=2),"入力不備あり","")</f>
        <v>#REF!</v>
      </c>
      <c r="Y3838" s="41" t="e">
        <f>IF(AND(F3838="",H3838="",L3838=""),"",IF(AND(F3838&lt;&gt;"",F3838&gt;0,L3838&lt;&gt;"",L3838&gt;0,H3838="○"),"",2))</f>
        <v>#REF!</v>
      </c>
      <c r="Z3838" s="41" t="e">
        <f t="shared" si="672"/>
        <v>#REF!</v>
      </c>
      <c r="AA3838" s="30"/>
    </row>
    <row r="3839" spans="1:30" s="7" customFormat="1" ht="27.6" customHeight="1" x14ac:dyDescent="0.15">
      <c r="A3839" s="320"/>
      <c r="B3839" s="624"/>
      <c r="C3839" s="326" t="s">
        <v>215</v>
      </c>
      <c r="D3839" s="327"/>
      <c r="E3839" s="608" t="e">
        <f>IF(#REF!="","",#REF!)</f>
        <v>#REF!</v>
      </c>
      <c r="F3839" s="609"/>
      <c r="G3839" s="609"/>
      <c r="H3839" s="609"/>
      <c r="I3839" s="609"/>
      <c r="J3839" s="609"/>
      <c r="K3839" s="609"/>
      <c r="L3839" s="609"/>
      <c r="M3839" s="609"/>
      <c r="N3839" s="609"/>
      <c r="O3839" s="609"/>
      <c r="P3839" s="609"/>
      <c r="Q3839" s="609"/>
      <c r="R3839" s="609"/>
      <c r="S3839" s="609"/>
      <c r="T3839" s="609"/>
      <c r="U3839" s="609"/>
      <c r="V3839" s="609"/>
      <c r="W3839" s="610"/>
    </row>
    <row r="3840" spans="1:30" s="7" customFormat="1" ht="27.6" customHeight="1" thickBot="1" x14ac:dyDescent="0.2">
      <c r="A3840" s="320"/>
      <c r="B3840" s="624"/>
      <c r="C3840" s="326" t="s">
        <v>216</v>
      </c>
      <c r="D3840" s="327"/>
      <c r="E3840" s="608" t="e">
        <f>IF(#REF!="","",#REF!)</f>
        <v>#REF!</v>
      </c>
      <c r="F3840" s="609"/>
      <c r="G3840" s="609"/>
      <c r="H3840" s="609"/>
      <c r="I3840" s="609"/>
      <c r="J3840" s="609"/>
      <c r="K3840" s="609"/>
      <c r="L3840" s="609"/>
      <c r="M3840" s="609"/>
      <c r="N3840" s="609"/>
      <c r="O3840" s="609"/>
      <c r="P3840" s="609"/>
      <c r="Q3840" s="609"/>
      <c r="R3840" s="611"/>
      <c r="S3840" s="611"/>
      <c r="T3840" s="611"/>
      <c r="U3840" s="611"/>
      <c r="V3840" s="611"/>
      <c r="W3840" s="612"/>
    </row>
    <row r="3841" spans="1:33" s="7" customFormat="1" ht="18.600000000000001" customHeight="1" x14ac:dyDescent="0.15">
      <c r="A3841" s="320"/>
      <c r="B3841" s="624"/>
      <c r="C3841" s="332" t="s">
        <v>217</v>
      </c>
      <c r="D3841" s="333"/>
      <c r="E3841" s="333"/>
      <c r="F3841" s="334"/>
      <c r="G3841" s="377" t="s">
        <v>218</v>
      </c>
      <c r="H3841" s="378"/>
      <c r="I3841" s="378"/>
      <c r="J3841" s="378"/>
      <c r="K3841" s="378"/>
      <c r="L3841" s="378"/>
      <c r="M3841" s="378"/>
      <c r="N3841" s="378"/>
      <c r="O3841" s="378"/>
      <c r="P3841" s="378"/>
      <c r="Q3841" s="378"/>
      <c r="R3841" s="389" t="e">
        <f>IF(X3841&lt;&gt;"","","【入力内容確認欄】以下を確認し【作業用】事業計画書(間接)シートを修正願います。")</f>
        <v>#REF!</v>
      </c>
      <c r="S3841" s="632"/>
      <c r="T3841" s="632"/>
      <c r="U3841" s="632"/>
      <c r="V3841" s="632"/>
      <c r="W3841" s="633"/>
      <c r="X3841" s="68" t="e">
        <f>IF(AND(R3844="",R3845="",R3846="",R3847="",R3848="",R3849=""),"左の市区町村に係る入力が完了しました。今一度、記載内容をご確認ください。","")</f>
        <v>#REF!</v>
      </c>
    </row>
    <row r="3842" spans="1:33" s="7" customFormat="1" ht="9" customHeight="1" x14ac:dyDescent="0.15">
      <c r="A3842" s="320"/>
      <c r="B3842" s="624"/>
      <c r="C3842" s="335"/>
      <c r="D3842" s="336"/>
      <c r="E3842" s="336"/>
      <c r="F3842" s="337"/>
      <c r="G3842" s="379"/>
      <c r="H3842" s="380"/>
      <c r="I3842" s="380"/>
      <c r="J3842" s="380"/>
      <c r="K3842" s="380"/>
      <c r="L3842" s="380"/>
      <c r="M3842" s="380"/>
      <c r="N3842" s="380"/>
      <c r="O3842" s="380"/>
      <c r="P3842" s="380"/>
      <c r="Q3842" s="380"/>
      <c r="R3842" s="634"/>
      <c r="S3842" s="635"/>
      <c r="T3842" s="635"/>
      <c r="U3842" s="635"/>
      <c r="V3842" s="635"/>
      <c r="W3842" s="636"/>
    </row>
    <row r="3843" spans="1:33" s="7" customFormat="1" ht="9" customHeight="1" thickBot="1" x14ac:dyDescent="0.2">
      <c r="A3843" s="320"/>
      <c r="B3843" s="624"/>
      <c r="C3843" s="335"/>
      <c r="D3843" s="336"/>
      <c r="E3843" s="336"/>
      <c r="F3843" s="337"/>
      <c r="G3843" s="381"/>
      <c r="H3843" s="382"/>
      <c r="I3843" s="382"/>
      <c r="J3843" s="382"/>
      <c r="K3843" s="382"/>
      <c r="L3843" s="382"/>
      <c r="M3843" s="382"/>
      <c r="N3843" s="382"/>
      <c r="O3843" s="382"/>
      <c r="P3843" s="382"/>
      <c r="Q3843" s="382"/>
      <c r="R3843" s="637"/>
      <c r="S3843" s="638"/>
      <c r="T3843" s="638"/>
      <c r="U3843" s="638"/>
      <c r="V3843" s="638"/>
      <c r="W3843" s="639"/>
    </row>
    <row r="3844" spans="1:33" s="7" customFormat="1" ht="17.45" customHeight="1" x14ac:dyDescent="0.15">
      <c r="A3844" s="320"/>
      <c r="B3844" s="624"/>
      <c r="C3844" s="335"/>
      <c r="D3844" s="336"/>
      <c r="E3844" s="336"/>
      <c r="F3844" s="337"/>
      <c r="G3844" s="398" t="e">
        <f>IF(#REF!="","",#REF!)</f>
        <v>#REF!</v>
      </c>
      <c r="H3844" s="399"/>
      <c r="I3844" s="399"/>
      <c r="J3844" s="399"/>
      <c r="K3844" s="399"/>
      <c r="L3844" s="399"/>
      <c r="M3844" s="399"/>
      <c r="N3844" s="399"/>
      <c r="O3844" s="399"/>
      <c r="P3844" s="399"/>
      <c r="Q3844" s="399"/>
      <c r="R3844" s="646" t="e" cm="1">
        <f t="array" ref="R3844">IF(AND(X3813:X3838="",A3815:A3838=""),"","・報酬・期末勤勉手当・交通費・合計額・都道府県/国の補助金額のいずれかに不備あり。")</f>
        <v>#REF!</v>
      </c>
      <c r="S3844" s="647"/>
      <c r="T3844" s="647"/>
      <c r="U3844" s="647"/>
      <c r="V3844" s="647"/>
      <c r="W3844" s="648"/>
    </row>
    <row r="3845" spans="1:33" s="7" customFormat="1" ht="17.45" customHeight="1" x14ac:dyDescent="0.15">
      <c r="A3845" s="320"/>
      <c r="B3845" s="624"/>
      <c r="C3845" s="335"/>
      <c r="D3845" s="336"/>
      <c r="E3845" s="336"/>
      <c r="F3845" s="337"/>
      <c r="G3845" s="374" t="s">
        <v>219</v>
      </c>
      <c r="H3845" s="388"/>
      <c r="I3845" s="388"/>
      <c r="J3845" s="388"/>
      <c r="K3845" s="388"/>
      <c r="L3845" s="388"/>
      <c r="M3845" s="388"/>
      <c r="N3845" s="388"/>
      <c r="O3845" s="388"/>
      <c r="P3845" s="388"/>
      <c r="Q3845" s="388"/>
      <c r="R3845" s="367" t="str">
        <f>IF(A3811="市町村名×","・【C列】市区町村名：未入力または不備あり。","")</f>
        <v>・【C列】市区町村名：未入力または不備あり。</v>
      </c>
      <c r="S3845" s="644"/>
      <c r="T3845" s="644"/>
      <c r="U3845" s="644"/>
      <c r="V3845" s="644"/>
      <c r="W3845" s="645"/>
    </row>
    <row r="3846" spans="1:33" s="7" customFormat="1" ht="17.45" customHeight="1" x14ac:dyDescent="0.15">
      <c r="A3846" s="320"/>
      <c r="B3846" s="624"/>
      <c r="C3846" s="338"/>
      <c r="D3846" s="339"/>
      <c r="E3846" s="339"/>
      <c r="F3846" s="340"/>
      <c r="G3846" s="364" t="e">
        <f>IF(#REF!="","",#REF!)</f>
        <v>#REF!</v>
      </c>
      <c r="H3846" s="365"/>
      <c r="I3846" s="365"/>
      <c r="J3846" s="366"/>
      <c r="K3846" s="366"/>
      <c r="L3846" s="366"/>
      <c r="M3846" s="366"/>
      <c r="N3846" s="366"/>
      <c r="O3846" s="366"/>
      <c r="P3846" s="366"/>
      <c r="Q3846" s="366"/>
      <c r="R3846" s="367" t="e">
        <f>IF(OR(AF3815=2,NOT(AND(V3813&gt;0.3*U3813,V3813&lt;0.4*U3813,V3813&gt;=W3813))),"・【V列】都道府県補助額：未入力または不備あり。","")</f>
        <v>#REF!</v>
      </c>
      <c r="S3846" s="644"/>
      <c r="T3846" s="644"/>
      <c r="U3846" s="644"/>
      <c r="V3846" s="644"/>
      <c r="W3846" s="645"/>
    </row>
    <row r="3847" spans="1:33" s="7" customFormat="1" ht="17.45" customHeight="1" x14ac:dyDescent="0.15">
      <c r="A3847" s="320"/>
      <c r="B3847" s="624"/>
      <c r="C3847" s="348" t="s">
        <v>241</v>
      </c>
      <c r="D3847" s="349"/>
      <c r="E3847" s="349"/>
      <c r="F3847" s="350"/>
      <c r="G3847" s="372" t="s">
        <v>221</v>
      </c>
      <c r="H3847" s="373"/>
      <c r="I3847" s="373"/>
      <c r="J3847" s="372" t="s">
        <v>222</v>
      </c>
      <c r="K3847" s="373"/>
      <c r="L3847" s="373"/>
      <c r="M3847" s="373"/>
      <c r="N3847" s="374" t="s">
        <v>223</v>
      </c>
      <c r="O3847" s="366"/>
      <c r="P3847" s="366"/>
      <c r="Q3847" s="366"/>
      <c r="R3847" s="341" t="e">
        <f>IF(AND(W3813&lt;=U3813/3,MOD(W3813,1000)=0,NOT(W3813=0),AG3815=1),"","・【W列】国庫補助希望額に不備あり。")</f>
        <v>#REF!</v>
      </c>
      <c r="S3847" s="649"/>
      <c r="T3847" s="649"/>
      <c r="U3847" s="649"/>
      <c r="V3847" s="649"/>
      <c r="W3847" s="650"/>
    </row>
    <row r="3848" spans="1:33" s="7" customFormat="1" ht="17.45" customHeight="1" x14ac:dyDescent="0.15">
      <c r="A3848" s="320"/>
      <c r="B3848" s="624"/>
      <c r="C3848" s="370"/>
      <c r="D3848" s="371"/>
      <c r="E3848" s="371"/>
      <c r="F3848" s="371"/>
      <c r="G3848" s="364" t="e">
        <f>IF(#REF!="","",#REF!)</f>
        <v>#REF!</v>
      </c>
      <c r="H3848" s="375"/>
      <c r="I3848" s="376"/>
      <c r="J3848" s="364" t="e">
        <f>IF(#REF!="","",#REF!)</f>
        <v>#REF!</v>
      </c>
      <c r="K3848" s="375"/>
      <c r="L3848" s="375"/>
      <c r="M3848" s="376"/>
      <c r="N3848" s="364" t="e">
        <f>IF(#REF!="","",#REF!)</f>
        <v>#REF!</v>
      </c>
      <c r="O3848" s="375"/>
      <c r="P3848" s="375"/>
      <c r="Q3848" s="375"/>
      <c r="R3848" s="651" t="e">
        <f>IF(AND(SUM(F3836:G3838)&lt;=D3813,SUM(R3836:R3838)&lt;=D3813),"","・報酬の「配置人数」には年間を通じた配置予定人数を記載してください。(※１)及び記入例参照")</f>
        <v>#REF!</v>
      </c>
      <c r="S3848" s="652"/>
      <c r="T3848" s="652"/>
      <c r="U3848" s="652"/>
      <c r="V3848" s="652"/>
      <c r="W3848" s="653"/>
      <c r="X3848" s="31" t="str">
        <f>IF(AND(O3848="○",T3848="○"),"①か②の",IF(AND(O3848="―",T3848="―"),"エラー",""))</f>
        <v/>
      </c>
    </row>
    <row r="3849" spans="1:33" s="7" customFormat="1" ht="17.45" customHeight="1" x14ac:dyDescent="0.15">
      <c r="A3849" s="320"/>
      <c r="B3849" s="624"/>
      <c r="C3849" s="348" t="s">
        <v>224</v>
      </c>
      <c r="D3849" s="349"/>
      <c r="E3849" s="349"/>
      <c r="F3849" s="350"/>
      <c r="G3849" s="354" t="s">
        <v>225</v>
      </c>
      <c r="H3849" s="354"/>
      <c r="I3849" s="354"/>
      <c r="J3849" s="355" t="s">
        <v>242</v>
      </c>
      <c r="K3849" s="356"/>
      <c r="L3849" s="356"/>
      <c r="M3849" s="356"/>
      <c r="N3849" s="356"/>
      <c r="O3849" s="356"/>
      <c r="P3849" s="356"/>
      <c r="Q3849" s="356"/>
      <c r="R3849" s="651" t="e">
        <f>IF(AND(OR(COUNTIF(J3850,"①*"),COUNTIF(J3850,"②*")),AND(E3839&lt;&gt;"",E3840&lt;&gt;"",G3844="○",G3846="○",G3848="○",J3848="○",N3848="○",G3850="○")),"","・【成果目標】・【成果指標】・【部活動指導員について】・【支給要件の確認】・【部活動指導員の指導状況】・【地域連携・地域移行に資する取組】のいずれかに未入力箇所あり。")</f>
        <v>#REF!</v>
      </c>
      <c r="S3849" s="546"/>
      <c r="T3849" s="546"/>
      <c r="U3849" s="546"/>
      <c r="V3849" s="546"/>
      <c r="W3849" s="547"/>
    </row>
    <row r="3850" spans="1:33" s="7" customFormat="1" ht="26.45" customHeight="1" thickBot="1" x14ac:dyDescent="0.2">
      <c r="A3850" s="320"/>
      <c r="B3850" s="625"/>
      <c r="C3850" s="351"/>
      <c r="D3850" s="352"/>
      <c r="E3850" s="352"/>
      <c r="F3850" s="353"/>
      <c r="G3850" s="363" t="e">
        <f>IF(#REF!="","",#REF!)</f>
        <v>#REF!</v>
      </c>
      <c r="H3850" s="363"/>
      <c r="I3850" s="363"/>
      <c r="J3850" s="657" t="e">
        <f>IF(#REF!="","",#REF!)</f>
        <v>#REF!</v>
      </c>
      <c r="K3850" s="658"/>
      <c r="L3850" s="658"/>
      <c r="M3850" s="658"/>
      <c r="N3850" s="658"/>
      <c r="O3850" s="658"/>
      <c r="P3850" s="658"/>
      <c r="Q3850" s="658"/>
      <c r="R3850" s="654"/>
      <c r="S3850" s="655"/>
      <c r="T3850" s="655"/>
      <c r="U3850" s="655"/>
      <c r="V3850" s="655"/>
      <c r="W3850" s="656"/>
      <c r="X3850" s="31" t="str">
        <f>IF(AND(O3850="○",T3850="○"),"①か②の",IF(AND(O3850="―",T3850="―"),"エラー",""))</f>
        <v/>
      </c>
    </row>
    <row r="3851" spans="1:33" s="7" customFormat="1" ht="26.45" customHeight="1" x14ac:dyDescent="0.15">
      <c r="A3851" s="24" t="str">
        <f>IF(OR(COUNTIF(C3853,"*区"),COUNTIF(C3853,"*市"),COUNTIF(C3853,"*町"),COUNTIF(C3853,"*村"),COUNTIF(C3853,"*組合")),"○","市町村名×")</f>
        <v>市町村名×</v>
      </c>
      <c r="B3851" s="490" t="s">
        <v>106</v>
      </c>
      <c r="C3851" s="659" t="s">
        <v>236</v>
      </c>
      <c r="D3851" s="661" t="s">
        <v>237</v>
      </c>
      <c r="E3851" s="409" t="s">
        <v>191</v>
      </c>
      <c r="F3851" s="410"/>
      <c r="G3851" s="410"/>
      <c r="H3851" s="410"/>
      <c r="I3851" s="410"/>
      <c r="J3851" s="410"/>
      <c r="K3851" s="410"/>
      <c r="L3851" s="410"/>
      <c r="M3851" s="410"/>
      <c r="N3851" s="410"/>
      <c r="O3851" s="410"/>
      <c r="P3851" s="410"/>
      <c r="Q3851" s="410"/>
      <c r="R3851" s="410"/>
      <c r="S3851" s="410"/>
      <c r="T3851" s="410"/>
      <c r="U3851" s="492" t="s">
        <v>192</v>
      </c>
      <c r="V3851" s="492" t="s">
        <v>238</v>
      </c>
      <c r="W3851" s="517" t="s">
        <v>193</v>
      </c>
      <c r="X3851" s="25" t="e">
        <f>IF(OR(AF3855=2,NOT(AND(V3853&gt;0.3*U3853,V3853&lt;0.4*U3853,V3853&gt;=W3853))),"※３参照：【Ｕ列】都道府県補助額を確認してください","")</f>
        <v>#REF!</v>
      </c>
      <c r="Y3851" s="26"/>
    </row>
    <row r="3852" spans="1:33" s="7" customFormat="1" ht="21.6" customHeight="1" thickBot="1" x14ac:dyDescent="0.2">
      <c r="A3852" s="24" t="str">
        <f>IF(B3853="都道府県確認欄","No.不備","")</f>
        <v/>
      </c>
      <c r="B3852" s="491"/>
      <c r="C3852" s="660"/>
      <c r="D3852" s="662"/>
      <c r="E3852" s="411"/>
      <c r="F3852" s="412"/>
      <c r="G3852" s="412"/>
      <c r="H3852" s="412"/>
      <c r="I3852" s="412"/>
      <c r="J3852" s="412"/>
      <c r="K3852" s="412"/>
      <c r="L3852" s="412"/>
      <c r="M3852" s="412"/>
      <c r="N3852" s="412"/>
      <c r="O3852" s="412"/>
      <c r="P3852" s="412"/>
      <c r="Q3852" s="412"/>
      <c r="R3852" s="412"/>
      <c r="S3852" s="412"/>
      <c r="T3852" s="412"/>
      <c r="U3852" s="493"/>
      <c r="V3852" s="493"/>
      <c r="W3852" s="518"/>
      <c r="X3852" s="25" t="e">
        <f>IF(AND(W3853&lt;=U3853/3,MOD(W3853,1000)=0,NOT(W3853=0),AG3855=1),"","※３参照：【Ｖ列】国庫補助希望額を確認してください。")</f>
        <v>#REF!</v>
      </c>
      <c r="Y3852" s="26"/>
    </row>
    <row r="3853" spans="1:33" s="7" customFormat="1" ht="24" customHeight="1" x14ac:dyDescent="0.15">
      <c r="A3853" s="14"/>
      <c r="B3853" s="622" t="str">
        <f>IFERROR(IF(OR(COUNTIF(C3853,"*区"),COUNTIF(C3853,"*市"),COUNTIF(C3853,"*町"),COUNTIF(C3853,"*村"),COUNTIF(C3853,"*組合")),B3813+1,"－"),"都道府県確認欄")</f>
        <v>－</v>
      </c>
      <c r="C3853" s="626" t="e">
        <f>#REF!</f>
        <v>#REF!</v>
      </c>
      <c r="D3853" s="629" t="e">
        <f>SUM($F3855:$F3874)</f>
        <v>#REF!</v>
      </c>
      <c r="E3853" s="523" t="s">
        <v>194</v>
      </c>
      <c r="F3853" s="524" t="s">
        <v>195</v>
      </c>
      <c r="G3853" s="526" t="s">
        <v>196</v>
      </c>
      <c r="H3853" s="528" t="s">
        <v>197</v>
      </c>
      <c r="I3853" s="423" t="s">
        <v>198</v>
      </c>
      <c r="J3853" s="424"/>
      <c r="K3853" s="425"/>
      <c r="L3853" s="429" t="s">
        <v>100</v>
      </c>
      <c r="M3853" s="430"/>
      <c r="N3853" s="430"/>
      <c r="O3853" s="430"/>
      <c r="P3853" s="430"/>
      <c r="Q3853" s="430"/>
      <c r="R3853" s="430"/>
      <c r="S3853" s="431"/>
      <c r="T3853" s="413" t="s">
        <v>199</v>
      </c>
      <c r="U3853" s="415" t="e">
        <f>SUM($T3855,$O3876,$T3876)</f>
        <v>#REF!</v>
      </c>
      <c r="V3853" s="665" t="e">
        <f>#REF!</f>
        <v>#REF!</v>
      </c>
      <c r="W3853" s="667" t="e">
        <f>#REF!</f>
        <v>#REF!</v>
      </c>
      <c r="X3853" s="23" t="e">
        <f>IF(AND(AD3855=1,AE3855=1,AF3855=1,AG3855=1),"","入力不備あり")</f>
        <v>#REF!</v>
      </c>
      <c r="Y3853" s="26"/>
    </row>
    <row r="3854" spans="1:33" s="7" customFormat="1" ht="12.6" customHeight="1" thickBot="1" x14ac:dyDescent="0.2">
      <c r="A3854" s="14"/>
      <c r="B3854" s="623"/>
      <c r="C3854" s="627"/>
      <c r="D3854" s="630"/>
      <c r="E3854" s="523"/>
      <c r="F3854" s="525"/>
      <c r="G3854" s="527"/>
      <c r="H3854" s="529"/>
      <c r="I3854" s="426"/>
      <c r="J3854" s="427"/>
      <c r="K3854" s="428"/>
      <c r="L3854" s="432"/>
      <c r="M3854" s="432"/>
      <c r="N3854" s="432"/>
      <c r="O3854" s="432"/>
      <c r="P3854" s="432"/>
      <c r="Q3854" s="432"/>
      <c r="R3854" s="432"/>
      <c r="S3854" s="433"/>
      <c r="T3854" s="414"/>
      <c r="U3854" s="416"/>
      <c r="V3854" s="666"/>
      <c r="W3854" s="565"/>
      <c r="X3854" s="26"/>
      <c r="Y3854" s="7" t="s">
        <v>180</v>
      </c>
      <c r="Z3854" s="7" t="s">
        <v>200</v>
      </c>
      <c r="AA3854" s="7" t="s">
        <v>201</v>
      </c>
      <c r="AB3854" s="7" t="s">
        <v>202</v>
      </c>
      <c r="AD3854" s="7" t="s">
        <v>203</v>
      </c>
      <c r="AE3854" s="7" t="s">
        <v>107</v>
      </c>
      <c r="AF3854" s="7" t="s">
        <v>239</v>
      </c>
      <c r="AG3854" s="7" t="s">
        <v>204</v>
      </c>
    </row>
    <row r="3855" spans="1:33" s="7" customFormat="1" ht="17.45" customHeight="1" x14ac:dyDescent="0.15">
      <c r="A3855" s="27" t="e">
        <f>IF(AND(F3855&lt;&gt;"",G3855&lt;&gt;"",H3855&lt;&gt;"",I3855&lt;&gt;""),"","入力不備あり")</f>
        <v>#REF!</v>
      </c>
      <c r="B3855" s="623"/>
      <c r="C3855" s="628"/>
      <c r="D3855" s="631"/>
      <c r="E3855" s="523"/>
      <c r="F3855" s="47" t="e">
        <f>IF(#REF!="","",#REF!)</f>
        <v>#REF!</v>
      </c>
      <c r="G3855" s="49" t="e">
        <f>IF(#REF!="","",#REF!)</f>
        <v>#REF!</v>
      </c>
      <c r="H3855" s="54" t="e">
        <f>IF(#REF!="","",#REF!)</f>
        <v>#REF!</v>
      </c>
      <c r="I3855" s="385" t="str">
        <f>IFERROR(INT(G3855*H3855),"")</f>
        <v/>
      </c>
      <c r="J3855" s="386"/>
      <c r="K3855" s="387"/>
      <c r="L3855" s="613" t="e">
        <f>IF(#REF!="","",#REF!)</f>
        <v>#REF!</v>
      </c>
      <c r="M3855" s="613"/>
      <c r="N3855" s="613"/>
      <c r="O3855" s="613"/>
      <c r="P3855" s="613"/>
      <c r="Q3855" s="613"/>
      <c r="R3855" s="613"/>
      <c r="S3855" s="614"/>
      <c r="T3855" s="567">
        <f>SUM($I3855:$K3874)</f>
        <v>0</v>
      </c>
      <c r="U3855" s="416"/>
      <c r="V3855" s="666"/>
      <c r="W3855" s="565"/>
      <c r="X3855" s="23" t="e">
        <f>IF(AND(Y3855=1,Z3855=1,AA3855=1,AB3855=1,AD3855=1,AE3855=1,AF3855=1,AG3855=1),"","入力不備あり")</f>
        <v>#REF!</v>
      </c>
      <c r="Y3855" s="7">
        <f>IFERROR(IF(F3855="",2,IF(AND(F3855&gt;=1,(MOD(F3855,1)=0)),1,IF(AND(F3855=0,L3855&lt;&gt;""),1,2))),2)</f>
        <v>2</v>
      </c>
      <c r="Z3855" s="7" t="e">
        <f>IF(G3855="",2,IF(G3855&lt;=1600,1,2))</f>
        <v>#REF!</v>
      </c>
      <c r="AA3855" s="7" t="e">
        <f>IF(H3855="",2,IF(H3855&gt;=0,1,2))</f>
        <v>#REF!</v>
      </c>
      <c r="AB3855" s="7" t="e">
        <f>IF(I3855=#REF!,1,2)</f>
        <v>#REF!</v>
      </c>
      <c r="AD3855" s="7" t="e">
        <f>IF(T3855=#REF!,1,2)</f>
        <v>#REF!</v>
      </c>
      <c r="AE3855" s="7" t="e">
        <f>IF(U3853=#REF!,1,2)</f>
        <v>#REF!</v>
      </c>
      <c r="AF3855" s="7" t="e">
        <f>IF(V3853=0,2,IF(#REF!="",2,IF(V3853=#REF!,1,2)))</f>
        <v>#REF!</v>
      </c>
      <c r="AG3855" s="7" t="e">
        <f>IF(W3853=0,2,IF(W3853=#REF!,1,2))</f>
        <v>#REF!</v>
      </c>
    </row>
    <row r="3856" spans="1:33" s="7" customFormat="1" ht="17.45" customHeight="1" x14ac:dyDescent="0.15">
      <c r="A3856" s="27" t="e">
        <f>IF(AND(F3856="",G3856="",H3856="",I3856="",L3856=""),"",IF(AND(F3856&lt;&gt;"",G3856&lt;&gt;"",H3856&lt;&gt;"",I3856&lt;&gt;""),"","入力不備あり"))</f>
        <v>#REF!</v>
      </c>
      <c r="B3856" s="623"/>
      <c r="C3856" s="628"/>
      <c r="D3856" s="631"/>
      <c r="E3856" s="523"/>
      <c r="F3856" s="47" t="e">
        <f>IF(#REF!="","",#REF!)</f>
        <v>#REF!</v>
      </c>
      <c r="G3856" s="49" t="e">
        <f>IF(#REF!="","",#REF!)</f>
        <v>#REF!</v>
      </c>
      <c r="H3856" s="54" t="e">
        <f>IF(#REF!="","",#REF!)</f>
        <v>#REF!</v>
      </c>
      <c r="I3856" s="385" t="str">
        <f>IFERROR(INT(G3856*H3856),"")</f>
        <v/>
      </c>
      <c r="J3856" s="386"/>
      <c r="K3856" s="387"/>
      <c r="L3856" s="613" t="e">
        <f>IF(#REF!="","",#REF!)</f>
        <v>#REF!</v>
      </c>
      <c r="M3856" s="613"/>
      <c r="N3856" s="613"/>
      <c r="O3856" s="613"/>
      <c r="P3856" s="613"/>
      <c r="Q3856" s="613"/>
      <c r="R3856" s="613"/>
      <c r="S3856" s="614"/>
      <c r="T3856" s="567"/>
      <c r="U3856" s="416"/>
      <c r="V3856" s="666"/>
      <c r="W3856" s="565"/>
      <c r="X3856" s="23" t="e">
        <f>IF(AND(Y3856=3,Z3856=3,AA3856=3),"",IF(AND(Y3856=1,Z3856=1,AA3856=1,AB3856=1),"","入力不備あり"))</f>
        <v>#REF!</v>
      </c>
      <c r="Y3856" s="7">
        <f>IFERROR(IF(F3856="",3,IF(AND(F3856&gt;=1,(MOD(F3856,1)=0)),1,IF(AND(F3856=0,L3856&lt;&gt;""),1,2))),2)</f>
        <v>2</v>
      </c>
      <c r="Z3856" s="7" t="e">
        <f>IF(G3856="",3,IF(G3856&lt;=1600,1,2))</f>
        <v>#REF!</v>
      </c>
      <c r="AA3856" s="7" t="e">
        <f>IF(H3856="",3,IF(H3856&gt;=0,1,2))</f>
        <v>#REF!</v>
      </c>
      <c r="AB3856" s="7" t="e">
        <f>IF(I3856=#REF!,1,2)</f>
        <v>#REF!</v>
      </c>
    </row>
    <row r="3857" spans="1:28" s="7" customFormat="1" ht="17.45" customHeight="1" x14ac:dyDescent="0.15">
      <c r="A3857" s="27" t="e">
        <f>IF(AND(F3857="",G3857="",H3857="",I3857="",L3857=""),"",IF(AND(F3857&lt;&gt;"",G3857&lt;&gt;"",H3857&lt;&gt;"",I3857&lt;&gt;""),"","入力不備あり"))</f>
        <v>#REF!</v>
      </c>
      <c r="B3857" s="623"/>
      <c r="C3857" s="628"/>
      <c r="D3857" s="631"/>
      <c r="E3857" s="523"/>
      <c r="F3857" s="47" t="e">
        <f>IF(#REF!="","",#REF!)</f>
        <v>#REF!</v>
      </c>
      <c r="G3857" s="49" t="e">
        <f>IF(#REF!="","",#REF!)</f>
        <v>#REF!</v>
      </c>
      <c r="H3857" s="54" t="e">
        <f>IF(#REF!="","",#REF!)</f>
        <v>#REF!</v>
      </c>
      <c r="I3857" s="385" t="str">
        <f t="shared" ref="I3857:I3874" si="673">IFERROR(INT(G3857*H3857),"")</f>
        <v/>
      </c>
      <c r="J3857" s="386"/>
      <c r="K3857" s="387"/>
      <c r="L3857" s="613" t="e">
        <f>IF(#REF!="","",#REF!)</f>
        <v>#REF!</v>
      </c>
      <c r="M3857" s="613"/>
      <c r="N3857" s="613"/>
      <c r="O3857" s="613"/>
      <c r="P3857" s="613"/>
      <c r="Q3857" s="613"/>
      <c r="R3857" s="613"/>
      <c r="S3857" s="614"/>
      <c r="T3857" s="567"/>
      <c r="U3857" s="416"/>
      <c r="V3857" s="666"/>
      <c r="W3857" s="565"/>
      <c r="X3857" s="23" t="e">
        <f t="shared" ref="X3857:X3874" si="674">IF(AND(Y3857=3,Z3857=3,AA3857=3),"",IF(AND(Y3857=1,Z3857=1,AA3857=1,AB3857=1),"","入力不備あり"))</f>
        <v>#REF!</v>
      </c>
      <c r="Y3857" s="7">
        <f t="shared" ref="Y3857:Y3874" si="675">IFERROR(IF(F3857="",3,IF(AND(F3857&gt;=1,(MOD(F3857,1)=0)),1,IF(AND(F3857=0,L3857&lt;&gt;""),1,2))),2)</f>
        <v>2</v>
      </c>
      <c r="Z3857" s="7" t="e">
        <f t="shared" ref="Z3857:Z3874" si="676">IF(G3857="",3,IF(G3857&lt;=1600,1,2))</f>
        <v>#REF!</v>
      </c>
      <c r="AA3857" s="7" t="e">
        <f t="shared" ref="AA3857:AA3874" si="677">IF(H3857="",3,IF(H3857&gt;=0,1,2))</f>
        <v>#REF!</v>
      </c>
      <c r="AB3857" s="7" t="e">
        <f>IF(I3857=#REF!,1,2)</f>
        <v>#REF!</v>
      </c>
    </row>
    <row r="3858" spans="1:28" s="7" customFormat="1" ht="17.45" customHeight="1" x14ac:dyDescent="0.15">
      <c r="A3858" s="27" t="e">
        <f t="shared" ref="A3858:A3874" si="678">IF(AND(F3858="",G3858="",H3858="",I3858="",L3858=""),"",IF(AND(F3858&lt;&gt;"",G3858&lt;&gt;"",H3858&lt;&gt;"",I3858&lt;&gt;""),"","入力不備あり"))</f>
        <v>#REF!</v>
      </c>
      <c r="B3858" s="623"/>
      <c r="C3858" s="628"/>
      <c r="D3858" s="631"/>
      <c r="E3858" s="523"/>
      <c r="F3858" s="47" t="e">
        <f>IF(#REF!="","",#REF!)</f>
        <v>#REF!</v>
      </c>
      <c r="G3858" s="49" t="e">
        <f>IF(#REF!="","",#REF!)</f>
        <v>#REF!</v>
      </c>
      <c r="H3858" s="54" t="e">
        <f>IF(#REF!="","",#REF!)</f>
        <v>#REF!</v>
      </c>
      <c r="I3858" s="385" t="str">
        <f t="shared" si="673"/>
        <v/>
      </c>
      <c r="J3858" s="386"/>
      <c r="K3858" s="387"/>
      <c r="L3858" s="613" t="e">
        <f>IF(#REF!="","",#REF!)</f>
        <v>#REF!</v>
      </c>
      <c r="M3858" s="613"/>
      <c r="N3858" s="613"/>
      <c r="O3858" s="613"/>
      <c r="P3858" s="613"/>
      <c r="Q3858" s="613"/>
      <c r="R3858" s="613"/>
      <c r="S3858" s="614"/>
      <c r="T3858" s="567"/>
      <c r="U3858" s="416"/>
      <c r="V3858" s="666"/>
      <c r="W3858" s="565"/>
      <c r="X3858" s="23" t="e">
        <f t="shared" si="674"/>
        <v>#REF!</v>
      </c>
      <c r="Y3858" s="7">
        <f t="shared" si="675"/>
        <v>2</v>
      </c>
      <c r="Z3858" s="7" t="e">
        <f t="shared" si="676"/>
        <v>#REF!</v>
      </c>
      <c r="AA3858" s="7" t="e">
        <f t="shared" si="677"/>
        <v>#REF!</v>
      </c>
      <c r="AB3858" s="7" t="e">
        <f>IF(I3858=#REF!,1,2)</f>
        <v>#REF!</v>
      </c>
    </row>
    <row r="3859" spans="1:28" s="7" customFormat="1" ht="17.45" customHeight="1" x14ac:dyDescent="0.15">
      <c r="A3859" s="27" t="e">
        <f t="shared" si="678"/>
        <v>#REF!</v>
      </c>
      <c r="B3859" s="623"/>
      <c r="C3859" s="628"/>
      <c r="D3859" s="631"/>
      <c r="E3859" s="523"/>
      <c r="F3859" s="47" t="e">
        <f>IF(#REF!="","",#REF!)</f>
        <v>#REF!</v>
      </c>
      <c r="G3859" s="49" t="e">
        <f>IF(#REF!="","",#REF!)</f>
        <v>#REF!</v>
      </c>
      <c r="H3859" s="54" t="e">
        <f>IF(#REF!="","",#REF!)</f>
        <v>#REF!</v>
      </c>
      <c r="I3859" s="385" t="str">
        <f t="shared" si="673"/>
        <v/>
      </c>
      <c r="J3859" s="386"/>
      <c r="K3859" s="387"/>
      <c r="L3859" s="613" t="e">
        <f>IF(#REF!="","",#REF!)</f>
        <v>#REF!</v>
      </c>
      <c r="M3859" s="613"/>
      <c r="N3859" s="613"/>
      <c r="O3859" s="613"/>
      <c r="P3859" s="613"/>
      <c r="Q3859" s="613"/>
      <c r="R3859" s="613"/>
      <c r="S3859" s="614"/>
      <c r="T3859" s="567"/>
      <c r="U3859" s="416"/>
      <c r="V3859" s="666"/>
      <c r="W3859" s="565"/>
      <c r="X3859" s="23" t="e">
        <f t="shared" si="674"/>
        <v>#REF!</v>
      </c>
      <c r="Y3859" s="7">
        <f t="shared" si="675"/>
        <v>2</v>
      </c>
      <c r="Z3859" s="7" t="e">
        <f t="shared" si="676"/>
        <v>#REF!</v>
      </c>
      <c r="AA3859" s="7" t="e">
        <f t="shared" si="677"/>
        <v>#REF!</v>
      </c>
      <c r="AB3859" s="7" t="e">
        <f>IF(I3859=#REF!,1,2)</f>
        <v>#REF!</v>
      </c>
    </row>
    <row r="3860" spans="1:28" s="7" customFormat="1" ht="17.45" customHeight="1" x14ac:dyDescent="0.15">
      <c r="A3860" s="27" t="e">
        <f t="shared" si="678"/>
        <v>#REF!</v>
      </c>
      <c r="B3860" s="623"/>
      <c r="C3860" s="628"/>
      <c r="D3860" s="631"/>
      <c r="E3860" s="523"/>
      <c r="F3860" s="47" t="e">
        <f>IF(#REF!="","",#REF!)</f>
        <v>#REF!</v>
      </c>
      <c r="G3860" s="49" t="e">
        <f>IF(#REF!="","",#REF!)</f>
        <v>#REF!</v>
      </c>
      <c r="H3860" s="54" t="e">
        <f>IF(#REF!="","",#REF!)</f>
        <v>#REF!</v>
      </c>
      <c r="I3860" s="385" t="str">
        <f t="shared" si="673"/>
        <v/>
      </c>
      <c r="J3860" s="386"/>
      <c r="K3860" s="387"/>
      <c r="L3860" s="613" t="e">
        <f>IF(#REF!="","",#REF!)</f>
        <v>#REF!</v>
      </c>
      <c r="M3860" s="613"/>
      <c r="N3860" s="613"/>
      <c r="O3860" s="613"/>
      <c r="P3860" s="613"/>
      <c r="Q3860" s="613"/>
      <c r="R3860" s="613"/>
      <c r="S3860" s="614"/>
      <c r="T3860" s="567"/>
      <c r="U3860" s="416"/>
      <c r="V3860" s="666"/>
      <c r="W3860" s="565"/>
      <c r="X3860" s="23" t="e">
        <f t="shared" si="674"/>
        <v>#REF!</v>
      </c>
      <c r="Y3860" s="7">
        <f t="shared" si="675"/>
        <v>2</v>
      </c>
      <c r="Z3860" s="7" t="e">
        <f t="shared" si="676"/>
        <v>#REF!</v>
      </c>
      <c r="AA3860" s="7" t="e">
        <f t="shared" si="677"/>
        <v>#REF!</v>
      </c>
      <c r="AB3860" s="7" t="e">
        <f>IF(I3860=#REF!,1,2)</f>
        <v>#REF!</v>
      </c>
    </row>
    <row r="3861" spans="1:28" s="7" customFormat="1" ht="17.45" customHeight="1" x14ac:dyDescent="0.15">
      <c r="A3861" s="27" t="e">
        <f t="shared" si="678"/>
        <v>#REF!</v>
      </c>
      <c r="B3861" s="623"/>
      <c r="C3861" s="628"/>
      <c r="D3861" s="631"/>
      <c r="E3861" s="523"/>
      <c r="F3861" s="47" t="e">
        <f>IF(#REF!="","",#REF!)</f>
        <v>#REF!</v>
      </c>
      <c r="G3861" s="49" t="e">
        <f>IF(#REF!="","",#REF!)</f>
        <v>#REF!</v>
      </c>
      <c r="H3861" s="54" t="e">
        <f>IF(#REF!="","",#REF!)</f>
        <v>#REF!</v>
      </c>
      <c r="I3861" s="385" t="str">
        <f t="shared" si="673"/>
        <v/>
      </c>
      <c r="J3861" s="386"/>
      <c r="K3861" s="387"/>
      <c r="L3861" s="613" t="e">
        <f>IF(#REF!="","",#REF!)</f>
        <v>#REF!</v>
      </c>
      <c r="M3861" s="613"/>
      <c r="N3861" s="613"/>
      <c r="O3861" s="613"/>
      <c r="P3861" s="613"/>
      <c r="Q3861" s="613"/>
      <c r="R3861" s="613"/>
      <c r="S3861" s="614"/>
      <c r="T3861" s="567"/>
      <c r="U3861" s="416"/>
      <c r="V3861" s="666"/>
      <c r="W3861" s="565"/>
      <c r="X3861" s="23" t="e">
        <f t="shared" si="674"/>
        <v>#REF!</v>
      </c>
      <c r="Y3861" s="7">
        <f t="shared" si="675"/>
        <v>2</v>
      </c>
      <c r="Z3861" s="7" t="e">
        <f t="shared" si="676"/>
        <v>#REF!</v>
      </c>
      <c r="AA3861" s="7" t="e">
        <f t="shared" si="677"/>
        <v>#REF!</v>
      </c>
      <c r="AB3861" s="7" t="e">
        <f>IF(I3861=#REF!,1,2)</f>
        <v>#REF!</v>
      </c>
    </row>
    <row r="3862" spans="1:28" s="7" customFormat="1" ht="17.45" customHeight="1" x14ac:dyDescent="0.15">
      <c r="A3862" s="27" t="e">
        <f t="shared" si="678"/>
        <v>#REF!</v>
      </c>
      <c r="B3862" s="623"/>
      <c r="C3862" s="628"/>
      <c r="D3862" s="631"/>
      <c r="E3862" s="523"/>
      <c r="F3862" s="47" t="e">
        <f>IF(#REF!="","",#REF!)</f>
        <v>#REF!</v>
      </c>
      <c r="G3862" s="49" t="e">
        <f>IF(#REF!="","",#REF!)</f>
        <v>#REF!</v>
      </c>
      <c r="H3862" s="54" t="e">
        <f>IF(#REF!="","",#REF!)</f>
        <v>#REF!</v>
      </c>
      <c r="I3862" s="385" t="str">
        <f t="shared" si="673"/>
        <v/>
      </c>
      <c r="J3862" s="386"/>
      <c r="K3862" s="387"/>
      <c r="L3862" s="613" t="e">
        <f>IF(#REF!="","",#REF!)</f>
        <v>#REF!</v>
      </c>
      <c r="M3862" s="613"/>
      <c r="N3862" s="613"/>
      <c r="O3862" s="613"/>
      <c r="P3862" s="613"/>
      <c r="Q3862" s="613"/>
      <c r="R3862" s="613"/>
      <c r="S3862" s="614"/>
      <c r="T3862" s="567"/>
      <c r="U3862" s="416"/>
      <c r="V3862" s="666"/>
      <c r="W3862" s="565"/>
      <c r="X3862" s="23" t="e">
        <f t="shared" si="674"/>
        <v>#REF!</v>
      </c>
      <c r="Y3862" s="7">
        <f t="shared" si="675"/>
        <v>2</v>
      </c>
      <c r="Z3862" s="7" t="e">
        <f t="shared" si="676"/>
        <v>#REF!</v>
      </c>
      <c r="AA3862" s="7" t="e">
        <f t="shared" si="677"/>
        <v>#REF!</v>
      </c>
      <c r="AB3862" s="7" t="e">
        <f>IF(I3862=#REF!,1,2)</f>
        <v>#REF!</v>
      </c>
    </row>
    <row r="3863" spans="1:28" s="7" customFormat="1" ht="17.45" customHeight="1" x14ac:dyDescent="0.15">
      <c r="A3863" s="27" t="e">
        <f t="shared" si="678"/>
        <v>#REF!</v>
      </c>
      <c r="B3863" s="623"/>
      <c r="C3863" s="628"/>
      <c r="D3863" s="631"/>
      <c r="E3863" s="523"/>
      <c r="F3863" s="47" t="e">
        <f>IF(#REF!="","",#REF!)</f>
        <v>#REF!</v>
      </c>
      <c r="G3863" s="49" t="e">
        <f>IF(#REF!="","",#REF!)</f>
        <v>#REF!</v>
      </c>
      <c r="H3863" s="54" t="e">
        <f>IF(#REF!="","",#REF!)</f>
        <v>#REF!</v>
      </c>
      <c r="I3863" s="385" t="str">
        <f t="shared" si="673"/>
        <v/>
      </c>
      <c r="J3863" s="386"/>
      <c r="K3863" s="387"/>
      <c r="L3863" s="613" t="e">
        <f>IF(#REF!="","",#REF!)</f>
        <v>#REF!</v>
      </c>
      <c r="M3863" s="613"/>
      <c r="N3863" s="613"/>
      <c r="O3863" s="613"/>
      <c r="P3863" s="613"/>
      <c r="Q3863" s="613"/>
      <c r="R3863" s="613"/>
      <c r="S3863" s="614"/>
      <c r="T3863" s="567"/>
      <c r="U3863" s="416"/>
      <c r="V3863" s="666"/>
      <c r="W3863" s="565"/>
      <c r="X3863" s="23" t="e">
        <f t="shared" si="674"/>
        <v>#REF!</v>
      </c>
      <c r="Y3863" s="7">
        <f t="shared" si="675"/>
        <v>2</v>
      </c>
      <c r="Z3863" s="7" t="e">
        <f t="shared" si="676"/>
        <v>#REF!</v>
      </c>
      <c r="AA3863" s="7" t="e">
        <f t="shared" si="677"/>
        <v>#REF!</v>
      </c>
      <c r="AB3863" s="7" t="e">
        <f>IF(I3863=#REF!,1,2)</f>
        <v>#REF!</v>
      </c>
    </row>
    <row r="3864" spans="1:28" s="7" customFormat="1" ht="17.45" customHeight="1" x14ac:dyDescent="0.15">
      <c r="A3864" s="27" t="e">
        <f t="shared" si="678"/>
        <v>#REF!</v>
      </c>
      <c r="B3864" s="623"/>
      <c r="C3864" s="628"/>
      <c r="D3864" s="631"/>
      <c r="E3864" s="523"/>
      <c r="F3864" s="47" t="e">
        <f>IF(#REF!="","",#REF!)</f>
        <v>#REF!</v>
      </c>
      <c r="G3864" s="49" t="e">
        <f>IF(#REF!="","",#REF!)</f>
        <v>#REF!</v>
      </c>
      <c r="H3864" s="54" t="e">
        <f>IF(#REF!="","",#REF!)</f>
        <v>#REF!</v>
      </c>
      <c r="I3864" s="385" t="str">
        <f t="shared" si="673"/>
        <v/>
      </c>
      <c r="J3864" s="386"/>
      <c r="K3864" s="387"/>
      <c r="L3864" s="613" t="e">
        <f>IF(#REF!="","",#REF!)</f>
        <v>#REF!</v>
      </c>
      <c r="M3864" s="613"/>
      <c r="N3864" s="613"/>
      <c r="O3864" s="613"/>
      <c r="P3864" s="613"/>
      <c r="Q3864" s="613"/>
      <c r="R3864" s="613"/>
      <c r="S3864" s="614"/>
      <c r="T3864" s="567"/>
      <c r="U3864" s="416"/>
      <c r="V3864" s="666"/>
      <c r="W3864" s="565"/>
      <c r="X3864" s="23" t="e">
        <f t="shared" si="674"/>
        <v>#REF!</v>
      </c>
      <c r="Y3864" s="7">
        <f t="shared" si="675"/>
        <v>2</v>
      </c>
      <c r="Z3864" s="7" t="e">
        <f t="shared" si="676"/>
        <v>#REF!</v>
      </c>
      <c r="AA3864" s="7" t="e">
        <f t="shared" si="677"/>
        <v>#REF!</v>
      </c>
      <c r="AB3864" s="7" t="e">
        <f>IF(I3864=#REF!,1,2)</f>
        <v>#REF!</v>
      </c>
    </row>
    <row r="3865" spans="1:28" s="7" customFormat="1" ht="17.45" customHeight="1" x14ac:dyDescent="0.15">
      <c r="A3865" s="27" t="e">
        <f t="shared" si="678"/>
        <v>#REF!</v>
      </c>
      <c r="B3865" s="623"/>
      <c r="C3865" s="628"/>
      <c r="D3865" s="631"/>
      <c r="E3865" s="523"/>
      <c r="F3865" s="47" t="e">
        <f>IF(#REF!="","",#REF!)</f>
        <v>#REF!</v>
      </c>
      <c r="G3865" s="49" t="e">
        <f>IF(#REF!="","",#REF!)</f>
        <v>#REF!</v>
      </c>
      <c r="H3865" s="54" t="e">
        <f>IF(#REF!="","",#REF!)</f>
        <v>#REF!</v>
      </c>
      <c r="I3865" s="385" t="str">
        <f t="shared" si="673"/>
        <v/>
      </c>
      <c r="J3865" s="386"/>
      <c r="K3865" s="387"/>
      <c r="L3865" s="613" t="e">
        <f>IF(#REF!="","",#REF!)</f>
        <v>#REF!</v>
      </c>
      <c r="M3865" s="613"/>
      <c r="N3865" s="613"/>
      <c r="O3865" s="613"/>
      <c r="P3865" s="613"/>
      <c r="Q3865" s="613"/>
      <c r="R3865" s="613"/>
      <c r="S3865" s="614"/>
      <c r="T3865" s="567"/>
      <c r="U3865" s="416"/>
      <c r="V3865" s="666"/>
      <c r="W3865" s="565"/>
      <c r="X3865" s="23" t="e">
        <f t="shared" si="674"/>
        <v>#REF!</v>
      </c>
      <c r="Y3865" s="7">
        <f t="shared" si="675"/>
        <v>2</v>
      </c>
      <c r="Z3865" s="7" t="e">
        <f t="shared" si="676"/>
        <v>#REF!</v>
      </c>
      <c r="AA3865" s="7" t="e">
        <f t="shared" si="677"/>
        <v>#REF!</v>
      </c>
      <c r="AB3865" s="7" t="e">
        <f>IF(I3865=#REF!,1,2)</f>
        <v>#REF!</v>
      </c>
    </row>
    <row r="3866" spans="1:28" s="7" customFormat="1" ht="17.45" customHeight="1" x14ac:dyDescent="0.15">
      <c r="A3866" s="27" t="e">
        <f t="shared" si="678"/>
        <v>#REF!</v>
      </c>
      <c r="B3866" s="623"/>
      <c r="C3866" s="628"/>
      <c r="D3866" s="631"/>
      <c r="E3866" s="523"/>
      <c r="F3866" s="47" t="e">
        <f>IF(#REF!="","",#REF!)</f>
        <v>#REF!</v>
      </c>
      <c r="G3866" s="49" t="e">
        <f>IF(#REF!="","",#REF!)</f>
        <v>#REF!</v>
      </c>
      <c r="H3866" s="54" t="e">
        <f>IF(#REF!="","",#REF!)</f>
        <v>#REF!</v>
      </c>
      <c r="I3866" s="385" t="str">
        <f t="shared" si="673"/>
        <v/>
      </c>
      <c r="J3866" s="386"/>
      <c r="K3866" s="387"/>
      <c r="L3866" s="613" t="e">
        <f>IF(#REF!="","",#REF!)</f>
        <v>#REF!</v>
      </c>
      <c r="M3866" s="613"/>
      <c r="N3866" s="613"/>
      <c r="O3866" s="613"/>
      <c r="P3866" s="613"/>
      <c r="Q3866" s="613"/>
      <c r="R3866" s="613"/>
      <c r="S3866" s="614"/>
      <c r="T3866" s="567"/>
      <c r="U3866" s="416"/>
      <c r="V3866" s="666"/>
      <c r="W3866" s="565"/>
      <c r="X3866" s="23" t="e">
        <f t="shared" si="674"/>
        <v>#REF!</v>
      </c>
      <c r="Y3866" s="7">
        <f t="shared" si="675"/>
        <v>2</v>
      </c>
      <c r="Z3866" s="7" t="e">
        <f t="shared" si="676"/>
        <v>#REF!</v>
      </c>
      <c r="AA3866" s="7" t="e">
        <f t="shared" si="677"/>
        <v>#REF!</v>
      </c>
      <c r="AB3866" s="7" t="e">
        <f>IF(I3866=#REF!,1,2)</f>
        <v>#REF!</v>
      </c>
    </row>
    <row r="3867" spans="1:28" s="7" customFormat="1" ht="17.45" customHeight="1" x14ac:dyDescent="0.15">
      <c r="A3867" s="27" t="e">
        <f t="shared" si="678"/>
        <v>#REF!</v>
      </c>
      <c r="B3867" s="623"/>
      <c r="C3867" s="628"/>
      <c r="D3867" s="631"/>
      <c r="E3867" s="523"/>
      <c r="F3867" s="47" t="e">
        <f>IF(#REF!="","",#REF!)</f>
        <v>#REF!</v>
      </c>
      <c r="G3867" s="49" t="e">
        <f>IF(#REF!="","",#REF!)</f>
        <v>#REF!</v>
      </c>
      <c r="H3867" s="54" t="e">
        <f>IF(#REF!="","",#REF!)</f>
        <v>#REF!</v>
      </c>
      <c r="I3867" s="385" t="str">
        <f t="shared" si="673"/>
        <v/>
      </c>
      <c r="J3867" s="386"/>
      <c r="K3867" s="387"/>
      <c r="L3867" s="613" t="e">
        <f>IF(#REF!="","",#REF!)</f>
        <v>#REF!</v>
      </c>
      <c r="M3867" s="613"/>
      <c r="N3867" s="613"/>
      <c r="O3867" s="613"/>
      <c r="P3867" s="613"/>
      <c r="Q3867" s="613"/>
      <c r="R3867" s="613"/>
      <c r="S3867" s="614"/>
      <c r="T3867" s="567"/>
      <c r="U3867" s="416"/>
      <c r="V3867" s="666"/>
      <c r="W3867" s="565"/>
      <c r="X3867" s="23" t="e">
        <f t="shared" si="674"/>
        <v>#REF!</v>
      </c>
      <c r="Y3867" s="7">
        <f t="shared" si="675"/>
        <v>2</v>
      </c>
      <c r="Z3867" s="7" t="e">
        <f t="shared" si="676"/>
        <v>#REF!</v>
      </c>
      <c r="AA3867" s="7" t="e">
        <f t="shared" si="677"/>
        <v>#REF!</v>
      </c>
      <c r="AB3867" s="7" t="e">
        <f>IF(I3867=#REF!,1,2)</f>
        <v>#REF!</v>
      </c>
    </row>
    <row r="3868" spans="1:28" s="7" customFormat="1" ht="17.45" customHeight="1" x14ac:dyDescent="0.15">
      <c r="A3868" s="27" t="e">
        <f t="shared" si="678"/>
        <v>#REF!</v>
      </c>
      <c r="B3868" s="623"/>
      <c r="C3868" s="628"/>
      <c r="D3868" s="631"/>
      <c r="E3868" s="523"/>
      <c r="F3868" s="47" t="e">
        <f>IF(#REF!="","",#REF!)</f>
        <v>#REF!</v>
      </c>
      <c r="G3868" s="49" t="e">
        <f>IF(#REF!="","",#REF!)</f>
        <v>#REF!</v>
      </c>
      <c r="H3868" s="54" t="e">
        <f>IF(#REF!="","",#REF!)</f>
        <v>#REF!</v>
      </c>
      <c r="I3868" s="385" t="str">
        <f t="shared" si="673"/>
        <v/>
      </c>
      <c r="J3868" s="386"/>
      <c r="K3868" s="387"/>
      <c r="L3868" s="613" t="e">
        <f>IF(#REF!="","",#REF!)</f>
        <v>#REF!</v>
      </c>
      <c r="M3868" s="613"/>
      <c r="N3868" s="613"/>
      <c r="O3868" s="613"/>
      <c r="P3868" s="613"/>
      <c r="Q3868" s="613"/>
      <c r="R3868" s="613"/>
      <c r="S3868" s="614"/>
      <c r="T3868" s="567"/>
      <c r="U3868" s="416"/>
      <c r="V3868" s="666"/>
      <c r="W3868" s="565"/>
      <c r="X3868" s="23" t="e">
        <f t="shared" si="674"/>
        <v>#REF!</v>
      </c>
      <c r="Y3868" s="7">
        <f t="shared" si="675"/>
        <v>2</v>
      </c>
      <c r="Z3868" s="7" t="e">
        <f t="shared" si="676"/>
        <v>#REF!</v>
      </c>
      <c r="AA3868" s="7" t="e">
        <f t="shared" si="677"/>
        <v>#REF!</v>
      </c>
      <c r="AB3868" s="7" t="e">
        <f>IF(I3868=#REF!,1,2)</f>
        <v>#REF!</v>
      </c>
    </row>
    <row r="3869" spans="1:28" s="7" customFormat="1" ht="17.45" customHeight="1" x14ac:dyDescent="0.15">
      <c r="A3869" s="27" t="e">
        <f t="shared" si="678"/>
        <v>#REF!</v>
      </c>
      <c r="B3869" s="623"/>
      <c r="C3869" s="628"/>
      <c r="D3869" s="631"/>
      <c r="E3869" s="523"/>
      <c r="F3869" s="47" t="e">
        <f>IF(#REF!="","",#REF!)</f>
        <v>#REF!</v>
      </c>
      <c r="G3869" s="49" t="e">
        <f>IF(#REF!="","",#REF!)</f>
        <v>#REF!</v>
      </c>
      <c r="H3869" s="54" t="e">
        <f>IF(#REF!="","",#REF!)</f>
        <v>#REF!</v>
      </c>
      <c r="I3869" s="385" t="str">
        <f t="shared" si="673"/>
        <v/>
      </c>
      <c r="J3869" s="386"/>
      <c r="K3869" s="387"/>
      <c r="L3869" s="613" t="e">
        <f>IF(#REF!="","",#REF!)</f>
        <v>#REF!</v>
      </c>
      <c r="M3869" s="613"/>
      <c r="N3869" s="613"/>
      <c r="O3869" s="613"/>
      <c r="P3869" s="613"/>
      <c r="Q3869" s="613"/>
      <c r="R3869" s="613"/>
      <c r="S3869" s="614"/>
      <c r="T3869" s="567"/>
      <c r="U3869" s="416"/>
      <c r="V3869" s="666"/>
      <c r="W3869" s="565"/>
      <c r="X3869" s="23" t="e">
        <f t="shared" si="674"/>
        <v>#REF!</v>
      </c>
      <c r="Y3869" s="7">
        <f t="shared" si="675"/>
        <v>2</v>
      </c>
      <c r="Z3869" s="7" t="e">
        <f t="shared" si="676"/>
        <v>#REF!</v>
      </c>
      <c r="AA3869" s="7" t="e">
        <f t="shared" si="677"/>
        <v>#REF!</v>
      </c>
      <c r="AB3869" s="7" t="e">
        <f>IF(I3869=#REF!,1,2)</f>
        <v>#REF!</v>
      </c>
    </row>
    <row r="3870" spans="1:28" s="7" customFormat="1" ht="17.45" customHeight="1" x14ac:dyDescent="0.15">
      <c r="A3870" s="27" t="e">
        <f t="shared" si="678"/>
        <v>#REF!</v>
      </c>
      <c r="B3870" s="623"/>
      <c r="C3870" s="628"/>
      <c r="D3870" s="631"/>
      <c r="E3870" s="523"/>
      <c r="F3870" s="47" t="e">
        <f>IF(#REF!="","",#REF!)</f>
        <v>#REF!</v>
      </c>
      <c r="G3870" s="49" t="e">
        <f>IF(#REF!="","",#REF!)</f>
        <v>#REF!</v>
      </c>
      <c r="H3870" s="54" t="e">
        <f>IF(#REF!="","",#REF!)</f>
        <v>#REF!</v>
      </c>
      <c r="I3870" s="385" t="str">
        <f t="shared" si="673"/>
        <v/>
      </c>
      <c r="J3870" s="386"/>
      <c r="K3870" s="387"/>
      <c r="L3870" s="613" t="e">
        <f>IF(#REF!="","",#REF!)</f>
        <v>#REF!</v>
      </c>
      <c r="M3870" s="613"/>
      <c r="N3870" s="613"/>
      <c r="O3870" s="613"/>
      <c r="P3870" s="613"/>
      <c r="Q3870" s="613"/>
      <c r="R3870" s="613"/>
      <c r="S3870" s="614"/>
      <c r="T3870" s="567"/>
      <c r="U3870" s="416"/>
      <c r="V3870" s="666"/>
      <c r="W3870" s="565"/>
      <c r="X3870" s="23" t="e">
        <f t="shared" si="674"/>
        <v>#REF!</v>
      </c>
      <c r="Y3870" s="7">
        <f t="shared" si="675"/>
        <v>2</v>
      </c>
      <c r="Z3870" s="7" t="e">
        <f t="shared" si="676"/>
        <v>#REF!</v>
      </c>
      <c r="AA3870" s="7" t="e">
        <f t="shared" si="677"/>
        <v>#REF!</v>
      </c>
      <c r="AB3870" s="7" t="e">
        <f>IF(I3870=#REF!,1,2)</f>
        <v>#REF!</v>
      </c>
    </row>
    <row r="3871" spans="1:28" s="7" customFormat="1" ht="17.45" customHeight="1" x14ac:dyDescent="0.15">
      <c r="A3871" s="27" t="e">
        <f t="shared" si="678"/>
        <v>#REF!</v>
      </c>
      <c r="B3871" s="623"/>
      <c r="C3871" s="628"/>
      <c r="D3871" s="631"/>
      <c r="E3871" s="523"/>
      <c r="F3871" s="47" t="e">
        <f>IF(#REF!="","",#REF!)</f>
        <v>#REF!</v>
      </c>
      <c r="G3871" s="49" t="e">
        <f>IF(#REF!="","",#REF!)</f>
        <v>#REF!</v>
      </c>
      <c r="H3871" s="54" t="e">
        <f>IF(#REF!="","",#REF!)</f>
        <v>#REF!</v>
      </c>
      <c r="I3871" s="385" t="str">
        <f t="shared" si="673"/>
        <v/>
      </c>
      <c r="J3871" s="386"/>
      <c r="K3871" s="387"/>
      <c r="L3871" s="613" t="e">
        <f>IF(#REF!="","",#REF!)</f>
        <v>#REF!</v>
      </c>
      <c r="M3871" s="613"/>
      <c r="N3871" s="613"/>
      <c r="O3871" s="613"/>
      <c r="P3871" s="613"/>
      <c r="Q3871" s="613"/>
      <c r="R3871" s="613"/>
      <c r="S3871" s="614"/>
      <c r="T3871" s="567"/>
      <c r="U3871" s="416"/>
      <c r="V3871" s="666"/>
      <c r="W3871" s="565"/>
      <c r="X3871" s="23" t="e">
        <f t="shared" si="674"/>
        <v>#REF!</v>
      </c>
      <c r="Y3871" s="7">
        <f t="shared" si="675"/>
        <v>2</v>
      </c>
      <c r="Z3871" s="7" t="e">
        <f t="shared" si="676"/>
        <v>#REF!</v>
      </c>
      <c r="AA3871" s="7" t="e">
        <f t="shared" si="677"/>
        <v>#REF!</v>
      </c>
      <c r="AB3871" s="7" t="e">
        <f>IF(I3871=#REF!,1,2)</f>
        <v>#REF!</v>
      </c>
    </row>
    <row r="3872" spans="1:28" s="7" customFormat="1" ht="17.45" customHeight="1" x14ac:dyDescent="0.15">
      <c r="A3872" s="27" t="e">
        <f t="shared" si="678"/>
        <v>#REF!</v>
      </c>
      <c r="B3872" s="623"/>
      <c r="C3872" s="628"/>
      <c r="D3872" s="631"/>
      <c r="E3872" s="523"/>
      <c r="F3872" s="47" t="e">
        <f>IF(#REF!="","",#REF!)</f>
        <v>#REF!</v>
      </c>
      <c r="G3872" s="49" t="e">
        <f>IF(#REF!="","",#REF!)</f>
        <v>#REF!</v>
      </c>
      <c r="H3872" s="54" t="e">
        <f>IF(#REF!="","",#REF!)</f>
        <v>#REF!</v>
      </c>
      <c r="I3872" s="385" t="str">
        <f t="shared" si="673"/>
        <v/>
      </c>
      <c r="J3872" s="386"/>
      <c r="K3872" s="387"/>
      <c r="L3872" s="613" t="e">
        <f>IF(#REF!="","",#REF!)</f>
        <v>#REF!</v>
      </c>
      <c r="M3872" s="613"/>
      <c r="N3872" s="613"/>
      <c r="O3872" s="613"/>
      <c r="P3872" s="613"/>
      <c r="Q3872" s="613"/>
      <c r="R3872" s="613"/>
      <c r="S3872" s="614"/>
      <c r="T3872" s="567"/>
      <c r="U3872" s="416"/>
      <c r="V3872" s="666"/>
      <c r="W3872" s="565"/>
      <c r="X3872" s="23" t="e">
        <f t="shared" si="674"/>
        <v>#REF!</v>
      </c>
      <c r="Y3872" s="7">
        <f t="shared" si="675"/>
        <v>2</v>
      </c>
      <c r="Z3872" s="7" t="e">
        <f t="shared" si="676"/>
        <v>#REF!</v>
      </c>
      <c r="AA3872" s="7" t="e">
        <f t="shared" si="677"/>
        <v>#REF!</v>
      </c>
      <c r="AB3872" s="7" t="e">
        <f>IF(I3872=#REF!,1,2)</f>
        <v>#REF!</v>
      </c>
    </row>
    <row r="3873" spans="1:30" s="7" customFormat="1" ht="17.45" customHeight="1" x14ac:dyDescent="0.15">
      <c r="A3873" s="27" t="e">
        <f t="shared" si="678"/>
        <v>#REF!</v>
      </c>
      <c r="B3873" s="623"/>
      <c r="C3873" s="628"/>
      <c r="D3873" s="631"/>
      <c r="E3873" s="523"/>
      <c r="F3873" s="47" t="e">
        <f>IF(#REF!="","",#REF!)</f>
        <v>#REF!</v>
      </c>
      <c r="G3873" s="49" t="e">
        <f>IF(#REF!="","",#REF!)</f>
        <v>#REF!</v>
      </c>
      <c r="H3873" s="54" t="e">
        <f>IF(#REF!="","",#REF!)</f>
        <v>#REF!</v>
      </c>
      <c r="I3873" s="385" t="str">
        <f t="shared" si="673"/>
        <v/>
      </c>
      <c r="J3873" s="386"/>
      <c r="K3873" s="387"/>
      <c r="L3873" s="613" t="e">
        <f>IF(#REF!="","",#REF!)</f>
        <v>#REF!</v>
      </c>
      <c r="M3873" s="613"/>
      <c r="N3873" s="613"/>
      <c r="O3873" s="613"/>
      <c r="P3873" s="613"/>
      <c r="Q3873" s="613"/>
      <c r="R3873" s="613"/>
      <c r="S3873" s="614"/>
      <c r="T3873" s="567"/>
      <c r="U3873" s="416"/>
      <c r="V3873" s="666"/>
      <c r="W3873" s="565"/>
      <c r="X3873" s="23" t="e">
        <f t="shared" si="674"/>
        <v>#REF!</v>
      </c>
      <c r="Y3873" s="7">
        <f t="shared" si="675"/>
        <v>2</v>
      </c>
      <c r="Z3873" s="7" t="e">
        <f t="shared" si="676"/>
        <v>#REF!</v>
      </c>
      <c r="AA3873" s="7" t="e">
        <f t="shared" si="677"/>
        <v>#REF!</v>
      </c>
      <c r="AB3873" s="7" t="e">
        <f>IF(I3873=#REF!,1,2)</f>
        <v>#REF!</v>
      </c>
    </row>
    <row r="3874" spans="1:30" s="7" customFormat="1" ht="17.45" customHeight="1" thickBot="1" x14ac:dyDescent="0.2">
      <c r="A3874" s="27" t="e">
        <f t="shared" si="678"/>
        <v>#REF!</v>
      </c>
      <c r="B3874" s="623"/>
      <c r="C3874" s="628"/>
      <c r="D3874" s="631"/>
      <c r="E3874" s="523"/>
      <c r="F3874" s="47" t="e">
        <f>IF(#REF!="","",#REF!)</f>
        <v>#REF!</v>
      </c>
      <c r="G3874" s="49" t="e">
        <f>IF(#REF!="","",#REF!)</f>
        <v>#REF!</v>
      </c>
      <c r="H3874" s="54" t="e">
        <f>IF(#REF!="","",#REF!)</f>
        <v>#REF!</v>
      </c>
      <c r="I3874" s="385" t="str">
        <f t="shared" si="673"/>
        <v/>
      </c>
      <c r="J3874" s="386"/>
      <c r="K3874" s="387"/>
      <c r="L3874" s="613" t="e">
        <f>IF(#REF!="","",#REF!)</f>
        <v>#REF!</v>
      </c>
      <c r="M3874" s="613"/>
      <c r="N3874" s="613"/>
      <c r="O3874" s="613"/>
      <c r="P3874" s="613"/>
      <c r="Q3874" s="613"/>
      <c r="R3874" s="613"/>
      <c r="S3874" s="614"/>
      <c r="T3874" s="668"/>
      <c r="U3874" s="416"/>
      <c r="V3874" s="666"/>
      <c r="W3874" s="565"/>
      <c r="X3874" s="23" t="e">
        <f t="shared" si="674"/>
        <v>#REF!</v>
      </c>
      <c r="Y3874" s="7">
        <f t="shared" si="675"/>
        <v>2</v>
      </c>
      <c r="Z3874" s="7" t="e">
        <f t="shared" si="676"/>
        <v>#REF!</v>
      </c>
      <c r="AA3874" s="7" t="e">
        <f t="shared" si="677"/>
        <v>#REF!</v>
      </c>
      <c r="AB3874" s="7" t="e">
        <f>IF(I3874=#REF!,1,2)</f>
        <v>#REF!</v>
      </c>
    </row>
    <row r="3875" spans="1:30" s="7" customFormat="1" ht="36" customHeight="1" thickBot="1" x14ac:dyDescent="0.2">
      <c r="A3875" s="13"/>
      <c r="B3875" s="623"/>
      <c r="C3875" s="628"/>
      <c r="D3875" s="631"/>
      <c r="E3875" s="508" t="s">
        <v>240</v>
      </c>
      <c r="F3875" s="511" t="s">
        <v>206</v>
      </c>
      <c r="G3875" s="435"/>
      <c r="H3875" s="434" t="s">
        <v>207</v>
      </c>
      <c r="I3875" s="435"/>
      <c r="J3875" s="435"/>
      <c r="K3875" s="435"/>
      <c r="L3875" s="436" t="s">
        <v>208</v>
      </c>
      <c r="M3875" s="436"/>
      <c r="N3875" s="436"/>
      <c r="O3875" s="669" t="s">
        <v>209</v>
      </c>
      <c r="P3875" s="670"/>
      <c r="Q3875" s="512" t="s">
        <v>210</v>
      </c>
      <c r="R3875" s="38" t="s">
        <v>206</v>
      </c>
      <c r="S3875" s="39" t="s">
        <v>202</v>
      </c>
      <c r="T3875" s="44" t="s">
        <v>211</v>
      </c>
      <c r="U3875" s="416"/>
      <c r="V3875" s="666"/>
      <c r="W3875" s="565"/>
      <c r="X3875" s="28"/>
      <c r="Y3875" s="21" t="s">
        <v>212</v>
      </c>
      <c r="Z3875" s="21" t="s">
        <v>210</v>
      </c>
      <c r="AB3875" s="45" t="s">
        <v>213</v>
      </c>
      <c r="AC3875" s="45" t="s">
        <v>214</v>
      </c>
      <c r="AD3875" s="22"/>
    </row>
    <row r="3876" spans="1:30" s="7" customFormat="1" ht="15" customHeight="1" x14ac:dyDescent="0.15">
      <c r="A3876" s="29"/>
      <c r="B3876" s="623"/>
      <c r="C3876" s="628"/>
      <c r="D3876" s="631"/>
      <c r="E3876" s="509"/>
      <c r="F3876" s="515" t="e">
        <f>IF(#REF!="","",#REF!)</f>
        <v>#REF!</v>
      </c>
      <c r="G3876" s="516"/>
      <c r="H3876" s="439" t="e">
        <f>IF(#REF!="","",#REF!)</f>
        <v>#REF!</v>
      </c>
      <c r="I3876" s="440"/>
      <c r="J3876" s="440"/>
      <c r="K3876" s="440"/>
      <c r="L3876" s="441" t="e">
        <f>IF(#REF!="","",#REF!)</f>
        <v>#REF!</v>
      </c>
      <c r="M3876" s="442"/>
      <c r="N3876" s="442"/>
      <c r="O3876" s="443" t="e">
        <f>SUM($L3876:$N3878)</f>
        <v>#REF!</v>
      </c>
      <c r="P3876" s="444"/>
      <c r="Q3876" s="513"/>
      <c r="R3876" s="42" t="e">
        <f>IF(#REF!="","",#REF!)</f>
        <v>#REF!</v>
      </c>
      <c r="S3876" s="40" t="e">
        <f>IF(#REF!="","",#REF!)</f>
        <v>#REF!</v>
      </c>
      <c r="T3876" s="617" t="e">
        <f>SUM($S3876:$S3878)</f>
        <v>#REF!</v>
      </c>
      <c r="U3876" s="416"/>
      <c r="V3876" s="666"/>
      <c r="W3876" s="565"/>
      <c r="X3876" s="23" t="e">
        <f>IF(OR(Y3876=2,Z3876=2,AB3876=2,AC3876=2),"入力不備あり","")</f>
        <v>#REF!</v>
      </c>
      <c r="Y3876" s="41" t="e">
        <f>IF(AND(F3876="",H3876="",L3876=""),"",IF(AND(F3876&lt;&gt;"",F3876&gt;0,L3876&lt;&gt;"",L3876&gt;0,H3876="○"),"",2))</f>
        <v>#REF!</v>
      </c>
      <c r="Z3876" s="41" t="e">
        <f>IF(AND(R3876="",S3876=""),"",IF(AND(R3876&gt;0,R3876&lt;&gt;"",S3876&gt;0,S3876&lt;&gt;""),"",2))</f>
        <v>#REF!</v>
      </c>
      <c r="AA3876" s="30"/>
      <c r="AB3876" s="7" t="e">
        <f>IF(AND(O3876=0,#REF!=0),"",IF(O3876=#REF!,1,2))</f>
        <v>#REF!</v>
      </c>
      <c r="AC3876" s="7" t="e">
        <f>IF(AND(T3876=0,#REF!=0),"",IF(T3876=#REF!,1,2))</f>
        <v>#REF!</v>
      </c>
    </row>
    <row r="3877" spans="1:30" s="7" customFormat="1" ht="15" customHeight="1" x14ac:dyDescent="0.15">
      <c r="A3877" s="29"/>
      <c r="B3877" s="623"/>
      <c r="C3877" s="628"/>
      <c r="D3877" s="631"/>
      <c r="E3877" s="509"/>
      <c r="F3877" s="500" t="e">
        <f>IF(#REF!="","",#REF!)</f>
        <v>#REF!</v>
      </c>
      <c r="G3877" s="501"/>
      <c r="H3877" s="448" t="e">
        <f>IF(#REF!="","",#REF!)</f>
        <v>#REF!</v>
      </c>
      <c r="I3877" s="449"/>
      <c r="J3877" s="449"/>
      <c r="K3877" s="449"/>
      <c r="L3877" s="450" t="e">
        <f>IF(#REF!="","",#REF!)</f>
        <v>#REF!</v>
      </c>
      <c r="M3877" s="451"/>
      <c r="N3877" s="451"/>
      <c r="O3877" s="445"/>
      <c r="P3877" s="444"/>
      <c r="Q3877" s="513"/>
      <c r="R3877" s="42" t="e">
        <f>IF(#REF!="","",#REF!)</f>
        <v>#REF!</v>
      </c>
      <c r="S3877" s="40" t="e">
        <f>IF(#REF!="","",#REF!)</f>
        <v>#REF!</v>
      </c>
      <c r="T3877" s="618"/>
      <c r="U3877" s="416"/>
      <c r="V3877" s="666"/>
      <c r="W3877" s="565"/>
      <c r="X3877" s="23" t="e">
        <f>IF(OR(Y3877=2,Z3877=2),"入力不備あり","")</f>
        <v>#REF!</v>
      </c>
      <c r="Y3877" s="41" t="e">
        <f>IF(AND(F3877="",H3877="",L3877=""),"",IF(AND(F3877&lt;&gt;"",F3877&gt;0,L3877&lt;&gt;"",L3877&gt;0,H3877="○"),"",2))</f>
        <v>#REF!</v>
      </c>
      <c r="Z3877" s="41" t="e">
        <f t="shared" ref="Z3877:Z3878" si="679">IF(AND(R3877="",S3877=""),"",IF(AND(R3877&gt;0,R3877&lt;&gt;"",S3877&gt;0,S3877&lt;&gt;""),"",2))</f>
        <v>#REF!</v>
      </c>
      <c r="AA3877" s="30"/>
    </row>
    <row r="3878" spans="1:30" s="7" customFormat="1" ht="15" customHeight="1" thickBot="1" x14ac:dyDescent="0.2">
      <c r="A3878" s="29"/>
      <c r="B3878" s="623"/>
      <c r="C3878" s="628"/>
      <c r="D3878" s="631"/>
      <c r="E3878" s="615"/>
      <c r="F3878" s="620" t="e">
        <f>IF(#REF!="","",#REF!)</f>
        <v>#REF!</v>
      </c>
      <c r="G3878" s="621"/>
      <c r="H3878" s="640" t="e">
        <f>IF(#REF!="","",#REF!)</f>
        <v>#REF!</v>
      </c>
      <c r="I3878" s="641"/>
      <c r="J3878" s="641"/>
      <c r="K3878" s="641"/>
      <c r="L3878" s="642" t="e">
        <f>IF(#REF!="","",#REF!)</f>
        <v>#REF!</v>
      </c>
      <c r="M3878" s="643"/>
      <c r="N3878" s="643"/>
      <c r="O3878" s="663"/>
      <c r="P3878" s="664"/>
      <c r="Q3878" s="616"/>
      <c r="R3878" s="59" t="e">
        <f>IF(#REF!="","",#REF!)</f>
        <v>#REF!</v>
      </c>
      <c r="S3878" s="60" t="e">
        <f>IF(#REF!="","",#REF!)</f>
        <v>#REF!</v>
      </c>
      <c r="T3878" s="619"/>
      <c r="U3878" s="416"/>
      <c r="V3878" s="666"/>
      <c r="W3878" s="565"/>
      <c r="X3878" s="23" t="e">
        <f>IF(OR(Y3878=2,Z3878=2),"入力不備あり","")</f>
        <v>#REF!</v>
      </c>
      <c r="Y3878" s="41" t="e">
        <f>IF(AND(F3878="",H3878="",L3878=""),"",IF(AND(F3878&lt;&gt;"",F3878&gt;0,L3878&lt;&gt;"",L3878&gt;0,H3878="○"),"",2))</f>
        <v>#REF!</v>
      </c>
      <c r="Z3878" s="41" t="e">
        <f t="shared" si="679"/>
        <v>#REF!</v>
      </c>
      <c r="AA3878" s="30"/>
    </row>
    <row r="3879" spans="1:30" s="7" customFormat="1" ht="27.6" customHeight="1" x14ac:dyDescent="0.15">
      <c r="A3879" s="320"/>
      <c r="B3879" s="624"/>
      <c r="C3879" s="326" t="s">
        <v>215</v>
      </c>
      <c r="D3879" s="327"/>
      <c r="E3879" s="608" t="e">
        <f>IF(#REF!="","",#REF!)</f>
        <v>#REF!</v>
      </c>
      <c r="F3879" s="609"/>
      <c r="G3879" s="609"/>
      <c r="H3879" s="609"/>
      <c r="I3879" s="609"/>
      <c r="J3879" s="609"/>
      <c r="K3879" s="609"/>
      <c r="L3879" s="609"/>
      <c r="M3879" s="609"/>
      <c r="N3879" s="609"/>
      <c r="O3879" s="609"/>
      <c r="P3879" s="609"/>
      <c r="Q3879" s="609"/>
      <c r="R3879" s="609"/>
      <c r="S3879" s="609"/>
      <c r="T3879" s="609"/>
      <c r="U3879" s="609"/>
      <c r="V3879" s="609"/>
      <c r="W3879" s="610"/>
    </row>
    <row r="3880" spans="1:30" s="7" customFormat="1" ht="27.6" customHeight="1" thickBot="1" x14ac:dyDescent="0.2">
      <c r="A3880" s="320"/>
      <c r="B3880" s="624"/>
      <c r="C3880" s="326" t="s">
        <v>216</v>
      </c>
      <c r="D3880" s="327"/>
      <c r="E3880" s="608" t="e">
        <f>IF(#REF!="","",#REF!)</f>
        <v>#REF!</v>
      </c>
      <c r="F3880" s="609"/>
      <c r="G3880" s="609"/>
      <c r="H3880" s="609"/>
      <c r="I3880" s="609"/>
      <c r="J3880" s="609"/>
      <c r="K3880" s="609"/>
      <c r="L3880" s="609"/>
      <c r="M3880" s="609"/>
      <c r="N3880" s="609"/>
      <c r="O3880" s="609"/>
      <c r="P3880" s="609"/>
      <c r="Q3880" s="609"/>
      <c r="R3880" s="611"/>
      <c r="S3880" s="611"/>
      <c r="T3880" s="611"/>
      <c r="U3880" s="611"/>
      <c r="V3880" s="611"/>
      <c r="W3880" s="612"/>
    </row>
    <row r="3881" spans="1:30" s="7" customFormat="1" ht="18.600000000000001" customHeight="1" x14ac:dyDescent="0.15">
      <c r="A3881" s="320"/>
      <c r="B3881" s="624"/>
      <c r="C3881" s="332" t="s">
        <v>217</v>
      </c>
      <c r="D3881" s="333"/>
      <c r="E3881" s="333"/>
      <c r="F3881" s="334"/>
      <c r="G3881" s="377" t="s">
        <v>218</v>
      </c>
      <c r="H3881" s="378"/>
      <c r="I3881" s="378"/>
      <c r="J3881" s="378"/>
      <c r="K3881" s="378"/>
      <c r="L3881" s="378"/>
      <c r="M3881" s="378"/>
      <c r="N3881" s="378"/>
      <c r="O3881" s="378"/>
      <c r="P3881" s="378"/>
      <c r="Q3881" s="378"/>
      <c r="R3881" s="389" t="e">
        <f>IF(X3881&lt;&gt;"","","【入力内容確認欄】以下を確認し【作業用】事業計画書(間接)シートを修正願います。")</f>
        <v>#REF!</v>
      </c>
      <c r="S3881" s="632"/>
      <c r="T3881" s="632"/>
      <c r="U3881" s="632"/>
      <c r="V3881" s="632"/>
      <c r="W3881" s="633"/>
      <c r="X3881" s="68" t="e">
        <f>IF(AND(R3884="",R3885="",R3886="",R3887="",R3888="",R3889=""),"左の市区町村に係る入力が完了しました。今一度、記載内容をご確認ください。","")</f>
        <v>#REF!</v>
      </c>
    </row>
    <row r="3882" spans="1:30" s="7" customFormat="1" ht="9" customHeight="1" x14ac:dyDescent="0.15">
      <c r="A3882" s="320"/>
      <c r="B3882" s="624"/>
      <c r="C3882" s="335"/>
      <c r="D3882" s="336"/>
      <c r="E3882" s="336"/>
      <c r="F3882" s="337"/>
      <c r="G3882" s="379"/>
      <c r="H3882" s="380"/>
      <c r="I3882" s="380"/>
      <c r="J3882" s="380"/>
      <c r="K3882" s="380"/>
      <c r="L3882" s="380"/>
      <c r="M3882" s="380"/>
      <c r="N3882" s="380"/>
      <c r="O3882" s="380"/>
      <c r="P3882" s="380"/>
      <c r="Q3882" s="380"/>
      <c r="R3882" s="634"/>
      <c r="S3882" s="635"/>
      <c r="T3882" s="635"/>
      <c r="U3882" s="635"/>
      <c r="V3882" s="635"/>
      <c r="W3882" s="636"/>
    </row>
    <row r="3883" spans="1:30" s="7" customFormat="1" ht="9" customHeight="1" thickBot="1" x14ac:dyDescent="0.2">
      <c r="A3883" s="320"/>
      <c r="B3883" s="624"/>
      <c r="C3883" s="335"/>
      <c r="D3883" s="336"/>
      <c r="E3883" s="336"/>
      <c r="F3883" s="337"/>
      <c r="G3883" s="381"/>
      <c r="H3883" s="382"/>
      <c r="I3883" s="382"/>
      <c r="J3883" s="382"/>
      <c r="K3883" s="382"/>
      <c r="L3883" s="382"/>
      <c r="M3883" s="382"/>
      <c r="N3883" s="382"/>
      <c r="O3883" s="382"/>
      <c r="P3883" s="382"/>
      <c r="Q3883" s="382"/>
      <c r="R3883" s="637"/>
      <c r="S3883" s="638"/>
      <c r="T3883" s="638"/>
      <c r="U3883" s="638"/>
      <c r="V3883" s="638"/>
      <c r="W3883" s="639"/>
    </row>
    <row r="3884" spans="1:30" s="7" customFormat="1" ht="17.45" customHeight="1" x14ac:dyDescent="0.15">
      <c r="A3884" s="320"/>
      <c r="B3884" s="624"/>
      <c r="C3884" s="335"/>
      <c r="D3884" s="336"/>
      <c r="E3884" s="336"/>
      <c r="F3884" s="337"/>
      <c r="G3884" s="398" t="e">
        <f>IF(#REF!="","",#REF!)</f>
        <v>#REF!</v>
      </c>
      <c r="H3884" s="399"/>
      <c r="I3884" s="399"/>
      <c r="J3884" s="399"/>
      <c r="K3884" s="399"/>
      <c r="L3884" s="399"/>
      <c r="M3884" s="399"/>
      <c r="N3884" s="399"/>
      <c r="O3884" s="399"/>
      <c r="P3884" s="399"/>
      <c r="Q3884" s="399"/>
      <c r="R3884" s="646" t="e" cm="1">
        <f t="array" ref="R3884">IF(AND(X3853:X3878="",A3855:A3878=""),"","・報酬・期末勤勉手当・交通費・合計額・都道府県/国の補助金額のいずれかに不備あり。")</f>
        <v>#REF!</v>
      </c>
      <c r="S3884" s="647"/>
      <c r="T3884" s="647"/>
      <c r="U3884" s="647"/>
      <c r="V3884" s="647"/>
      <c r="W3884" s="648"/>
    </row>
    <row r="3885" spans="1:30" s="7" customFormat="1" ht="17.45" customHeight="1" x14ac:dyDescent="0.15">
      <c r="A3885" s="320"/>
      <c r="B3885" s="624"/>
      <c r="C3885" s="335"/>
      <c r="D3885" s="336"/>
      <c r="E3885" s="336"/>
      <c r="F3885" s="337"/>
      <c r="G3885" s="374" t="s">
        <v>219</v>
      </c>
      <c r="H3885" s="388"/>
      <c r="I3885" s="388"/>
      <c r="J3885" s="388"/>
      <c r="K3885" s="388"/>
      <c r="L3885" s="388"/>
      <c r="M3885" s="388"/>
      <c r="N3885" s="388"/>
      <c r="O3885" s="388"/>
      <c r="P3885" s="388"/>
      <c r="Q3885" s="388"/>
      <c r="R3885" s="367" t="str">
        <f>IF(A3851="市町村名×","・【C列】市区町村名：未入力または不備あり。","")</f>
        <v>・【C列】市区町村名：未入力または不備あり。</v>
      </c>
      <c r="S3885" s="644"/>
      <c r="T3885" s="644"/>
      <c r="U3885" s="644"/>
      <c r="V3885" s="644"/>
      <c r="W3885" s="645"/>
    </row>
    <row r="3886" spans="1:30" s="7" customFormat="1" ht="17.45" customHeight="1" x14ac:dyDescent="0.15">
      <c r="A3886" s="320"/>
      <c r="B3886" s="624"/>
      <c r="C3886" s="338"/>
      <c r="D3886" s="339"/>
      <c r="E3886" s="339"/>
      <c r="F3886" s="340"/>
      <c r="G3886" s="364" t="e">
        <f>IF(#REF!="","",#REF!)</f>
        <v>#REF!</v>
      </c>
      <c r="H3886" s="365"/>
      <c r="I3886" s="365"/>
      <c r="J3886" s="366"/>
      <c r="K3886" s="366"/>
      <c r="L3886" s="366"/>
      <c r="M3886" s="366"/>
      <c r="N3886" s="366"/>
      <c r="O3886" s="366"/>
      <c r="P3886" s="366"/>
      <c r="Q3886" s="366"/>
      <c r="R3886" s="367" t="e">
        <f>IF(OR(AF3855=2,NOT(AND(V3853&gt;0.3*U3853,V3853&lt;0.4*U3853,V3853&gt;=W3853))),"・【V列】都道府県補助額：未入力または不備あり。","")</f>
        <v>#REF!</v>
      </c>
      <c r="S3886" s="644"/>
      <c r="T3886" s="644"/>
      <c r="U3886" s="644"/>
      <c r="V3886" s="644"/>
      <c r="W3886" s="645"/>
    </row>
    <row r="3887" spans="1:30" s="7" customFormat="1" ht="17.45" customHeight="1" x14ac:dyDescent="0.15">
      <c r="A3887" s="320"/>
      <c r="B3887" s="624"/>
      <c r="C3887" s="348" t="s">
        <v>241</v>
      </c>
      <c r="D3887" s="349"/>
      <c r="E3887" s="349"/>
      <c r="F3887" s="350"/>
      <c r="G3887" s="372" t="s">
        <v>221</v>
      </c>
      <c r="H3887" s="373"/>
      <c r="I3887" s="373"/>
      <c r="J3887" s="372" t="s">
        <v>222</v>
      </c>
      <c r="K3887" s="373"/>
      <c r="L3887" s="373"/>
      <c r="M3887" s="373"/>
      <c r="N3887" s="374" t="s">
        <v>223</v>
      </c>
      <c r="O3887" s="366"/>
      <c r="P3887" s="366"/>
      <c r="Q3887" s="366"/>
      <c r="R3887" s="341" t="e">
        <f>IF(AND(W3853&lt;=U3853/3,MOD(W3853,1000)=0,NOT(W3853=0),AG3855=1),"","・【W列】国庫補助希望額に不備あり。")</f>
        <v>#REF!</v>
      </c>
      <c r="S3887" s="649"/>
      <c r="T3887" s="649"/>
      <c r="U3887" s="649"/>
      <c r="V3887" s="649"/>
      <c r="W3887" s="650"/>
    </row>
    <row r="3888" spans="1:30" s="7" customFormat="1" ht="17.45" customHeight="1" x14ac:dyDescent="0.15">
      <c r="A3888" s="320"/>
      <c r="B3888" s="624"/>
      <c r="C3888" s="370"/>
      <c r="D3888" s="371"/>
      <c r="E3888" s="371"/>
      <c r="F3888" s="371"/>
      <c r="G3888" s="364" t="e">
        <f>IF(#REF!="","",#REF!)</f>
        <v>#REF!</v>
      </c>
      <c r="H3888" s="375"/>
      <c r="I3888" s="376"/>
      <c r="J3888" s="364" t="e">
        <f>IF(#REF!="","",#REF!)</f>
        <v>#REF!</v>
      </c>
      <c r="K3888" s="375"/>
      <c r="L3888" s="375"/>
      <c r="M3888" s="376"/>
      <c r="N3888" s="364" t="e">
        <f>IF(#REF!="","",#REF!)</f>
        <v>#REF!</v>
      </c>
      <c r="O3888" s="375"/>
      <c r="P3888" s="375"/>
      <c r="Q3888" s="375"/>
      <c r="R3888" s="651" t="e">
        <f>IF(AND(SUM(F3876:G3878)&lt;=D3853,SUM(R3876:R3878)&lt;=D3853),"","・報酬の「配置人数」には年間を通じた配置予定人数を記載してください。(※１)及び記入例参照")</f>
        <v>#REF!</v>
      </c>
      <c r="S3888" s="652"/>
      <c r="T3888" s="652"/>
      <c r="U3888" s="652"/>
      <c r="V3888" s="652"/>
      <c r="W3888" s="653"/>
      <c r="X3888" s="31" t="str">
        <f>IF(AND(O3888="○",T3888="○"),"①か②の",IF(AND(O3888="―",T3888="―"),"エラー",""))</f>
        <v/>
      </c>
    </row>
    <row r="3889" spans="1:33" s="7" customFormat="1" ht="17.45" customHeight="1" x14ac:dyDescent="0.15">
      <c r="A3889" s="320"/>
      <c r="B3889" s="624"/>
      <c r="C3889" s="348" t="s">
        <v>224</v>
      </c>
      <c r="D3889" s="349"/>
      <c r="E3889" s="349"/>
      <c r="F3889" s="350"/>
      <c r="G3889" s="354" t="s">
        <v>225</v>
      </c>
      <c r="H3889" s="354"/>
      <c r="I3889" s="354"/>
      <c r="J3889" s="355" t="s">
        <v>242</v>
      </c>
      <c r="K3889" s="356"/>
      <c r="L3889" s="356"/>
      <c r="M3889" s="356"/>
      <c r="N3889" s="356"/>
      <c r="O3889" s="356"/>
      <c r="P3889" s="356"/>
      <c r="Q3889" s="356"/>
      <c r="R3889" s="651" t="e">
        <f>IF(AND(OR(COUNTIF(J3890,"①*"),COUNTIF(J3890,"②*")),AND(E3879&lt;&gt;"",E3880&lt;&gt;"",G3884="○",G3886="○",G3888="○",J3888="○",N3888="○",G3890="○")),"","・【成果目標】・【成果指標】・【部活動指導員について】・【支給要件の確認】・【部活動指導員の指導状況】・【地域連携・地域移行に資する取組】のいずれかに未入力箇所あり。")</f>
        <v>#REF!</v>
      </c>
      <c r="S3889" s="546"/>
      <c r="T3889" s="546"/>
      <c r="U3889" s="546"/>
      <c r="V3889" s="546"/>
      <c r="W3889" s="547"/>
    </row>
    <row r="3890" spans="1:33" s="7" customFormat="1" ht="26.45" customHeight="1" thickBot="1" x14ac:dyDescent="0.2">
      <c r="A3890" s="320"/>
      <c r="B3890" s="625"/>
      <c r="C3890" s="351"/>
      <c r="D3890" s="352"/>
      <c r="E3890" s="352"/>
      <c r="F3890" s="353"/>
      <c r="G3890" s="363" t="e">
        <f>IF(#REF!="","",#REF!)</f>
        <v>#REF!</v>
      </c>
      <c r="H3890" s="363"/>
      <c r="I3890" s="363"/>
      <c r="J3890" s="657" t="e">
        <f>IF(#REF!="","",#REF!)</f>
        <v>#REF!</v>
      </c>
      <c r="K3890" s="658"/>
      <c r="L3890" s="658"/>
      <c r="M3890" s="658"/>
      <c r="N3890" s="658"/>
      <c r="O3890" s="658"/>
      <c r="P3890" s="658"/>
      <c r="Q3890" s="658"/>
      <c r="R3890" s="654"/>
      <c r="S3890" s="655"/>
      <c r="T3890" s="655"/>
      <c r="U3890" s="655"/>
      <c r="V3890" s="655"/>
      <c r="W3890" s="656"/>
      <c r="X3890" s="31" t="str">
        <f>IF(AND(O3890="○",T3890="○"),"①か②の",IF(AND(O3890="―",T3890="―"),"エラー",""))</f>
        <v/>
      </c>
    </row>
    <row r="3891" spans="1:33" s="7" customFormat="1" ht="26.45" customHeight="1" x14ac:dyDescent="0.15">
      <c r="A3891" s="24" t="str">
        <f>IF(OR(COUNTIF(C3893,"*区"),COUNTIF(C3893,"*市"),COUNTIF(C3893,"*町"),COUNTIF(C3893,"*村"),COUNTIF(C3893,"*組合")),"○","市町村名×")</f>
        <v>市町村名×</v>
      </c>
      <c r="B3891" s="490" t="s">
        <v>106</v>
      </c>
      <c r="C3891" s="659" t="s">
        <v>236</v>
      </c>
      <c r="D3891" s="661" t="s">
        <v>237</v>
      </c>
      <c r="E3891" s="409" t="s">
        <v>191</v>
      </c>
      <c r="F3891" s="410"/>
      <c r="G3891" s="410"/>
      <c r="H3891" s="410"/>
      <c r="I3891" s="410"/>
      <c r="J3891" s="410"/>
      <c r="K3891" s="410"/>
      <c r="L3891" s="410"/>
      <c r="M3891" s="410"/>
      <c r="N3891" s="410"/>
      <c r="O3891" s="410"/>
      <c r="P3891" s="410"/>
      <c r="Q3891" s="410"/>
      <c r="R3891" s="410"/>
      <c r="S3891" s="410"/>
      <c r="T3891" s="410"/>
      <c r="U3891" s="492" t="s">
        <v>192</v>
      </c>
      <c r="V3891" s="492" t="s">
        <v>238</v>
      </c>
      <c r="W3891" s="517" t="s">
        <v>193</v>
      </c>
      <c r="X3891" s="25" t="e">
        <f>IF(OR(AF3895=2,NOT(AND(V3893&gt;0.3*U3893,V3893&lt;0.4*U3893,V3893&gt;=W3893))),"※３参照：【Ｕ列】都道府県補助額を確認してください","")</f>
        <v>#REF!</v>
      </c>
      <c r="Y3891" s="26"/>
    </row>
    <row r="3892" spans="1:33" s="7" customFormat="1" ht="21.6" customHeight="1" thickBot="1" x14ac:dyDescent="0.2">
      <c r="A3892" s="24" t="str">
        <f>IF(B3893="都道府県確認欄","No.不備","")</f>
        <v/>
      </c>
      <c r="B3892" s="491"/>
      <c r="C3892" s="660"/>
      <c r="D3892" s="662"/>
      <c r="E3892" s="411"/>
      <c r="F3892" s="412"/>
      <c r="G3892" s="412"/>
      <c r="H3892" s="412"/>
      <c r="I3892" s="412"/>
      <c r="J3892" s="412"/>
      <c r="K3892" s="412"/>
      <c r="L3892" s="412"/>
      <c r="M3892" s="412"/>
      <c r="N3892" s="412"/>
      <c r="O3892" s="412"/>
      <c r="P3892" s="412"/>
      <c r="Q3892" s="412"/>
      <c r="R3892" s="412"/>
      <c r="S3892" s="412"/>
      <c r="T3892" s="412"/>
      <c r="U3892" s="493"/>
      <c r="V3892" s="493"/>
      <c r="W3892" s="518"/>
      <c r="X3892" s="25" t="e">
        <f>IF(AND(W3893&lt;=U3893/3,MOD(W3893,1000)=0,NOT(W3893=0),AG3895=1),"","※３参照：【Ｖ列】国庫補助希望額を確認してください。")</f>
        <v>#REF!</v>
      </c>
      <c r="Y3892" s="26"/>
    </row>
    <row r="3893" spans="1:33" s="7" customFormat="1" ht="24" customHeight="1" x14ac:dyDescent="0.15">
      <c r="A3893" s="14"/>
      <c r="B3893" s="622" t="str">
        <f>IFERROR(IF(OR(COUNTIF(C3893,"*区"),COUNTIF(C3893,"*市"),COUNTIF(C3893,"*町"),COUNTIF(C3893,"*村"),COUNTIF(C3893,"*組合")),B3853+1,"－"),"都道府県確認欄")</f>
        <v>－</v>
      </c>
      <c r="C3893" s="626" t="e">
        <f>#REF!</f>
        <v>#REF!</v>
      </c>
      <c r="D3893" s="629" t="e">
        <f>SUM($F3895:$F3914)</f>
        <v>#REF!</v>
      </c>
      <c r="E3893" s="523" t="s">
        <v>194</v>
      </c>
      <c r="F3893" s="524" t="s">
        <v>195</v>
      </c>
      <c r="G3893" s="526" t="s">
        <v>196</v>
      </c>
      <c r="H3893" s="528" t="s">
        <v>197</v>
      </c>
      <c r="I3893" s="423" t="s">
        <v>198</v>
      </c>
      <c r="J3893" s="424"/>
      <c r="K3893" s="425"/>
      <c r="L3893" s="429" t="s">
        <v>100</v>
      </c>
      <c r="M3893" s="430"/>
      <c r="N3893" s="430"/>
      <c r="O3893" s="430"/>
      <c r="P3893" s="430"/>
      <c r="Q3893" s="430"/>
      <c r="R3893" s="430"/>
      <c r="S3893" s="431"/>
      <c r="T3893" s="413" t="s">
        <v>199</v>
      </c>
      <c r="U3893" s="415" t="e">
        <f>SUM($T3895,$O3916,$T3916)</f>
        <v>#REF!</v>
      </c>
      <c r="V3893" s="665" t="e">
        <f>#REF!</f>
        <v>#REF!</v>
      </c>
      <c r="W3893" s="667" t="e">
        <f>#REF!</f>
        <v>#REF!</v>
      </c>
      <c r="X3893" s="23" t="e">
        <f>IF(AND(AD3895=1,AE3895=1,AF3895=1,AG3895=1),"","入力不備あり")</f>
        <v>#REF!</v>
      </c>
      <c r="Y3893" s="26"/>
    </row>
    <row r="3894" spans="1:33" s="7" customFormat="1" ht="12.6" customHeight="1" thickBot="1" x14ac:dyDescent="0.2">
      <c r="A3894" s="14"/>
      <c r="B3894" s="623"/>
      <c r="C3894" s="627"/>
      <c r="D3894" s="630"/>
      <c r="E3894" s="523"/>
      <c r="F3894" s="525"/>
      <c r="G3894" s="527"/>
      <c r="H3894" s="529"/>
      <c r="I3894" s="426"/>
      <c r="J3894" s="427"/>
      <c r="K3894" s="428"/>
      <c r="L3894" s="432"/>
      <c r="M3894" s="432"/>
      <c r="N3894" s="432"/>
      <c r="O3894" s="432"/>
      <c r="P3894" s="432"/>
      <c r="Q3894" s="432"/>
      <c r="R3894" s="432"/>
      <c r="S3894" s="433"/>
      <c r="T3894" s="414"/>
      <c r="U3894" s="416"/>
      <c r="V3894" s="666"/>
      <c r="W3894" s="565"/>
      <c r="X3894" s="26"/>
      <c r="Y3894" s="7" t="s">
        <v>180</v>
      </c>
      <c r="Z3894" s="7" t="s">
        <v>200</v>
      </c>
      <c r="AA3894" s="7" t="s">
        <v>201</v>
      </c>
      <c r="AB3894" s="7" t="s">
        <v>202</v>
      </c>
      <c r="AD3894" s="7" t="s">
        <v>203</v>
      </c>
      <c r="AE3894" s="7" t="s">
        <v>107</v>
      </c>
      <c r="AF3894" s="7" t="s">
        <v>239</v>
      </c>
      <c r="AG3894" s="7" t="s">
        <v>204</v>
      </c>
    </row>
    <row r="3895" spans="1:33" s="7" customFormat="1" ht="17.45" customHeight="1" x14ac:dyDescent="0.15">
      <c r="A3895" s="27" t="e">
        <f>IF(AND(F3895&lt;&gt;"",G3895&lt;&gt;"",H3895&lt;&gt;"",I3895&lt;&gt;""),"","入力不備あり")</f>
        <v>#REF!</v>
      </c>
      <c r="B3895" s="623"/>
      <c r="C3895" s="628"/>
      <c r="D3895" s="631"/>
      <c r="E3895" s="523"/>
      <c r="F3895" s="47" t="e">
        <f>IF(#REF!="","",#REF!)</f>
        <v>#REF!</v>
      </c>
      <c r="G3895" s="49" t="e">
        <f>IF(#REF!="","",#REF!)</f>
        <v>#REF!</v>
      </c>
      <c r="H3895" s="54" t="e">
        <f>IF(#REF!="","",#REF!)</f>
        <v>#REF!</v>
      </c>
      <c r="I3895" s="385" t="str">
        <f>IFERROR(INT(G3895*H3895),"")</f>
        <v/>
      </c>
      <c r="J3895" s="386"/>
      <c r="K3895" s="387"/>
      <c r="L3895" s="613" t="e">
        <f>IF(#REF!="","",#REF!)</f>
        <v>#REF!</v>
      </c>
      <c r="M3895" s="613"/>
      <c r="N3895" s="613"/>
      <c r="O3895" s="613"/>
      <c r="P3895" s="613"/>
      <c r="Q3895" s="613"/>
      <c r="R3895" s="613"/>
      <c r="S3895" s="614"/>
      <c r="T3895" s="567">
        <f>SUM($I3895:$K3914)</f>
        <v>0</v>
      </c>
      <c r="U3895" s="416"/>
      <c r="V3895" s="666"/>
      <c r="W3895" s="565"/>
      <c r="X3895" s="23" t="e">
        <f>IF(AND(Y3895=1,Z3895=1,AA3895=1,AB3895=1,AD3895=1,AE3895=1,AF3895=1,AG3895=1),"","入力不備あり")</f>
        <v>#REF!</v>
      </c>
      <c r="Y3895" s="7">
        <f>IFERROR(IF(F3895="",2,IF(AND(F3895&gt;=1,(MOD(F3895,1)=0)),1,IF(AND(F3895=0,L3895&lt;&gt;""),1,2))),2)</f>
        <v>2</v>
      </c>
      <c r="Z3895" s="7" t="e">
        <f>IF(G3895="",2,IF(G3895&lt;=1600,1,2))</f>
        <v>#REF!</v>
      </c>
      <c r="AA3895" s="7" t="e">
        <f>IF(H3895="",2,IF(H3895&gt;=0,1,2))</f>
        <v>#REF!</v>
      </c>
      <c r="AB3895" s="7" t="e">
        <f>IF(I3895=#REF!,1,2)</f>
        <v>#REF!</v>
      </c>
      <c r="AD3895" s="7" t="e">
        <f>IF(T3895=#REF!,1,2)</f>
        <v>#REF!</v>
      </c>
      <c r="AE3895" s="7" t="e">
        <f>IF(U3893=#REF!,1,2)</f>
        <v>#REF!</v>
      </c>
      <c r="AF3895" s="7" t="e">
        <f>IF(V3893=0,2,IF(#REF!="",2,IF(V3893=#REF!,1,2)))</f>
        <v>#REF!</v>
      </c>
      <c r="AG3895" s="7" t="e">
        <f>IF(W3893=0,2,IF(W3893=#REF!,1,2))</f>
        <v>#REF!</v>
      </c>
    </row>
    <row r="3896" spans="1:33" s="7" customFormat="1" ht="17.45" customHeight="1" x14ac:dyDescent="0.15">
      <c r="A3896" s="27" t="e">
        <f>IF(AND(F3896="",G3896="",H3896="",I3896="",L3896=""),"",IF(AND(F3896&lt;&gt;"",G3896&lt;&gt;"",H3896&lt;&gt;"",I3896&lt;&gt;""),"","入力不備あり"))</f>
        <v>#REF!</v>
      </c>
      <c r="B3896" s="623"/>
      <c r="C3896" s="628"/>
      <c r="D3896" s="631"/>
      <c r="E3896" s="523"/>
      <c r="F3896" s="47" t="e">
        <f>IF(#REF!="","",#REF!)</f>
        <v>#REF!</v>
      </c>
      <c r="G3896" s="49" t="e">
        <f>IF(#REF!="","",#REF!)</f>
        <v>#REF!</v>
      </c>
      <c r="H3896" s="54" t="e">
        <f>IF(#REF!="","",#REF!)</f>
        <v>#REF!</v>
      </c>
      <c r="I3896" s="385" t="str">
        <f>IFERROR(INT(G3896*H3896),"")</f>
        <v/>
      </c>
      <c r="J3896" s="386"/>
      <c r="K3896" s="387"/>
      <c r="L3896" s="613" t="e">
        <f>IF(#REF!="","",#REF!)</f>
        <v>#REF!</v>
      </c>
      <c r="M3896" s="613"/>
      <c r="N3896" s="613"/>
      <c r="O3896" s="613"/>
      <c r="P3896" s="613"/>
      <c r="Q3896" s="613"/>
      <c r="R3896" s="613"/>
      <c r="S3896" s="614"/>
      <c r="T3896" s="567"/>
      <c r="U3896" s="416"/>
      <c r="V3896" s="666"/>
      <c r="W3896" s="565"/>
      <c r="X3896" s="23" t="e">
        <f>IF(AND(Y3896=3,Z3896=3,AA3896=3),"",IF(AND(Y3896=1,Z3896=1,AA3896=1,AB3896=1),"","入力不備あり"))</f>
        <v>#REF!</v>
      </c>
      <c r="Y3896" s="7">
        <f>IFERROR(IF(F3896="",3,IF(AND(F3896&gt;=1,(MOD(F3896,1)=0)),1,IF(AND(F3896=0,L3896&lt;&gt;""),1,2))),2)</f>
        <v>2</v>
      </c>
      <c r="Z3896" s="7" t="e">
        <f>IF(G3896="",3,IF(G3896&lt;=1600,1,2))</f>
        <v>#REF!</v>
      </c>
      <c r="AA3896" s="7" t="e">
        <f>IF(H3896="",3,IF(H3896&gt;=0,1,2))</f>
        <v>#REF!</v>
      </c>
      <c r="AB3896" s="7" t="e">
        <f>IF(I3896=#REF!,1,2)</f>
        <v>#REF!</v>
      </c>
    </row>
    <row r="3897" spans="1:33" s="7" customFormat="1" ht="17.45" customHeight="1" x14ac:dyDescent="0.15">
      <c r="A3897" s="27" t="e">
        <f>IF(AND(F3897="",G3897="",H3897="",I3897="",L3897=""),"",IF(AND(F3897&lt;&gt;"",G3897&lt;&gt;"",H3897&lt;&gt;"",I3897&lt;&gt;""),"","入力不備あり"))</f>
        <v>#REF!</v>
      </c>
      <c r="B3897" s="623"/>
      <c r="C3897" s="628"/>
      <c r="D3897" s="631"/>
      <c r="E3897" s="523"/>
      <c r="F3897" s="47" t="e">
        <f>IF(#REF!="","",#REF!)</f>
        <v>#REF!</v>
      </c>
      <c r="G3897" s="49" t="e">
        <f>IF(#REF!="","",#REF!)</f>
        <v>#REF!</v>
      </c>
      <c r="H3897" s="54" t="e">
        <f>IF(#REF!="","",#REF!)</f>
        <v>#REF!</v>
      </c>
      <c r="I3897" s="385" t="str">
        <f t="shared" ref="I3897:I3914" si="680">IFERROR(INT(G3897*H3897),"")</f>
        <v/>
      </c>
      <c r="J3897" s="386"/>
      <c r="K3897" s="387"/>
      <c r="L3897" s="613" t="e">
        <f>IF(#REF!="","",#REF!)</f>
        <v>#REF!</v>
      </c>
      <c r="M3897" s="613"/>
      <c r="N3897" s="613"/>
      <c r="O3897" s="613"/>
      <c r="P3897" s="613"/>
      <c r="Q3897" s="613"/>
      <c r="R3897" s="613"/>
      <c r="S3897" s="614"/>
      <c r="T3897" s="567"/>
      <c r="U3897" s="416"/>
      <c r="V3897" s="666"/>
      <c r="W3897" s="565"/>
      <c r="X3897" s="23" t="e">
        <f t="shared" ref="X3897:X3914" si="681">IF(AND(Y3897=3,Z3897=3,AA3897=3),"",IF(AND(Y3897=1,Z3897=1,AA3897=1,AB3897=1),"","入力不備あり"))</f>
        <v>#REF!</v>
      </c>
      <c r="Y3897" s="7">
        <f t="shared" ref="Y3897:Y3914" si="682">IFERROR(IF(F3897="",3,IF(AND(F3897&gt;=1,(MOD(F3897,1)=0)),1,IF(AND(F3897=0,L3897&lt;&gt;""),1,2))),2)</f>
        <v>2</v>
      </c>
      <c r="Z3897" s="7" t="e">
        <f t="shared" ref="Z3897:Z3914" si="683">IF(G3897="",3,IF(G3897&lt;=1600,1,2))</f>
        <v>#REF!</v>
      </c>
      <c r="AA3897" s="7" t="e">
        <f t="shared" ref="AA3897:AA3914" si="684">IF(H3897="",3,IF(H3897&gt;=0,1,2))</f>
        <v>#REF!</v>
      </c>
      <c r="AB3897" s="7" t="e">
        <f>IF(I3897=#REF!,1,2)</f>
        <v>#REF!</v>
      </c>
    </row>
    <row r="3898" spans="1:33" s="7" customFormat="1" ht="17.45" customHeight="1" x14ac:dyDescent="0.15">
      <c r="A3898" s="27" t="e">
        <f t="shared" ref="A3898:A3914" si="685">IF(AND(F3898="",G3898="",H3898="",I3898="",L3898=""),"",IF(AND(F3898&lt;&gt;"",G3898&lt;&gt;"",H3898&lt;&gt;"",I3898&lt;&gt;""),"","入力不備あり"))</f>
        <v>#REF!</v>
      </c>
      <c r="B3898" s="623"/>
      <c r="C3898" s="628"/>
      <c r="D3898" s="631"/>
      <c r="E3898" s="523"/>
      <c r="F3898" s="47" t="e">
        <f>IF(#REF!="","",#REF!)</f>
        <v>#REF!</v>
      </c>
      <c r="G3898" s="49" t="e">
        <f>IF(#REF!="","",#REF!)</f>
        <v>#REF!</v>
      </c>
      <c r="H3898" s="54" t="e">
        <f>IF(#REF!="","",#REF!)</f>
        <v>#REF!</v>
      </c>
      <c r="I3898" s="385" t="str">
        <f t="shared" si="680"/>
        <v/>
      </c>
      <c r="J3898" s="386"/>
      <c r="K3898" s="387"/>
      <c r="L3898" s="613" t="e">
        <f>IF(#REF!="","",#REF!)</f>
        <v>#REF!</v>
      </c>
      <c r="M3898" s="613"/>
      <c r="N3898" s="613"/>
      <c r="O3898" s="613"/>
      <c r="P3898" s="613"/>
      <c r="Q3898" s="613"/>
      <c r="R3898" s="613"/>
      <c r="S3898" s="614"/>
      <c r="T3898" s="567"/>
      <c r="U3898" s="416"/>
      <c r="V3898" s="666"/>
      <c r="W3898" s="565"/>
      <c r="X3898" s="23" t="e">
        <f t="shared" si="681"/>
        <v>#REF!</v>
      </c>
      <c r="Y3898" s="7">
        <f t="shared" si="682"/>
        <v>2</v>
      </c>
      <c r="Z3898" s="7" t="e">
        <f t="shared" si="683"/>
        <v>#REF!</v>
      </c>
      <c r="AA3898" s="7" t="e">
        <f t="shared" si="684"/>
        <v>#REF!</v>
      </c>
      <c r="AB3898" s="7" t="e">
        <f>IF(I3898=#REF!,1,2)</f>
        <v>#REF!</v>
      </c>
    </row>
    <row r="3899" spans="1:33" s="7" customFormat="1" ht="17.45" customHeight="1" x14ac:dyDescent="0.15">
      <c r="A3899" s="27" t="e">
        <f t="shared" si="685"/>
        <v>#REF!</v>
      </c>
      <c r="B3899" s="623"/>
      <c r="C3899" s="628"/>
      <c r="D3899" s="631"/>
      <c r="E3899" s="523"/>
      <c r="F3899" s="47" t="e">
        <f>IF(#REF!="","",#REF!)</f>
        <v>#REF!</v>
      </c>
      <c r="G3899" s="49" t="e">
        <f>IF(#REF!="","",#REF!)</f>
        <v>#REF!</v>
      </c>
      <c r="H3899" s="54" t="e">
        <f>IF(#REF!="","",#REF!)</f>
        <v>#REF!</v>
      </c>
      <c r="I3899" s="385" t="str">
        <f t="shared" si="680"/>
        <v/>
      </c>
      <c r="J3899" s="386"/>
      <c r="K3899" s="387"/>
      <c r="L3899" s="613" t="e">
        <f>IF(#REF!="","",#REF!)</f>
        <v>#REF!</v>
      </c>
      <c r="M3899" s="613"/>
      <c r="N3899" s="613"/>
      <c r="O3899" s="613"/>
      <c r="P3899" s="613"/>
      <c r="Q3899" s="613"/>
      <c r="R3899" s="613"/>
      <c r="S3899" s="614"/>
      <c r="T3899" s="567"/>
      <c r="U3899" s="416"/>
      <c r="V3899" s="666"/>
      <c r="W3899" s="565"/>
      <c r="X3899" s="23" t="e">
        <f t="shared" si="681"/>
        <v>#REF!</v>
      </c>
      <c r="Y3899" s="7">
        <f t="shared" si="682"/>
        <v>2</v>
      </c>
      <c r="Z3899" s="7" t="e">
        <f t="shared" si="683"/>
        <v>#REF!</v>
      </c>
      <c r="AA3899" s="7" t="e">
        <f t="shared" si="684"/>
        <v>#REF!</v>
      </c>
      <c r="AB3899" s="7" t="e">
        <f>IF(I3899=#REF!,1,2)</f>
        <v>#REF!</v>
      </c>
    </row>
    <row r="3900" spans="1:33" s="7" customFormat="1" ht="17.45" customHeight="1" x14ac:dyDescent="0.15">
      <c r="A3900" s="27" t="e">
        <f t="shared" si="685"/>
        <v>#REF!</v>
      </c>
      <c r="B3900" s="623"/>
      <c r="C3900" s="628"/>
      <c r="D3900" s="631"/>
      <c r="E3900" s="523"/>
      <c r="F3900" s="47" t="e">
        <f>IF(#REF!="","",#REF!)</f>
        <v>#REF!</v>
      </c>
      <c r="G3900" s="49" t="e">
        <f>IF(#REF!="","",#REF!)</f>
        <v>#REF!</v>
      </c>
      <c r="H3900" s="54" t="e">
        <f>IF(#REF!="","",#REF!)</f>
        <v>#REF!</v>
      </c>
      <c r="I3900" s="385" t="str">
        <f t="shared" si="680"/>
        <v/>
      </c>
      <c r="J3900" s="386"/>
      <c r="K3900" s="387"/>
      <c r="L3900" s="613" t="e">
        <f>IF(#REF!="","",#REF!)</f>
        <v>#REF!</v>
      </c>
      <c r="M3900" s="613"/>
      <c r="N3900" s="613"/>
      <c r="O3900" s="613"/>
      <c r="P3900" s="613"/>
      <c r="Q3900" s="613"/>
      <c r="R3900" s="613"/>
      <c r="S3900" s="614"/>
      <c r="T3900" s="567"/>
      <c r="U3900" s="416"/>
      <c r="V3900" s="666"/>
      <c r="W3900" s="565"/>
      <c r="X3900" s="23" t="e">
        <f t="shared" si="681"/>
        <v>#REF!</v>
      </c>
      <c r="Y3900" s="7">
        <f t="shared" si="682"/>
        <v>2</v>
      </c>
      <c r="Z3900" s="7" t="e">
        <f t="shared" si="683"/>
        <v>#REF!</v>
      </c>
      <c r="AA3900" s="7" t="e">
        <f t="shared" si="684"/>
        <v>#REF!</v>
      </c>
      <c r="AB3900" s="7" t="e">
        <f>IF(I3900=#REF!,1,2)</f>
        <v>#REF!</v>
      </c>
    </row>
    <row r="3901" spans="1:33" s="7" customFormat="1" ht="17.45" customHeight="1" x14ac:dyDescent="0.15">
      <c r="A3901" s="27" t="e">
        <f t="shared" si="685"/>
        <v>#REF!</v>
      </c>
      <c r="B3901" s="623"/>
      <c r="C3901" s="628"/>
      <c r="D3901" s="631"/>
      <c r="E3901" s="523"/>
      <c r="F3901" s="47" t="e">
        <f>IF(#REF!="","",#REF!)</f>
        <v>#REF!</v>
      </c>
      <c r="G3901" s="49" t="e">
        <f>IF(#REF!="","",#REF!)</f>
        <v>#REF!</v>
      </c>
      <c r="H3901" s="54" t="e">
        <f>IF(#REF!="","",#REF!)</f>
        <v>#REF!</v>
      </c>
      <c r="I3901" s="385" t="str">
        <f t="shared" si="680"/>
        <v/>
      </c>
      <c r="J3901" s="386"/>
      <c r="K3901" s="387"/>
      <c r="L3901" s="613" t="e">
        <f>IF(#REF!="","",#REF!)</f>
        <v>#REF!</v>
      </c>
      <c r="M3901" s="613"/>
      <c r="N3901" s="613"/>
      <c r="O3901" s="613"/>
      <c r="P3901" s="613"/>
      <c r="Q3901" s="613"/>
      <c r="R3901" s="613"/>
      <c r="S3901" s="614"/>
      <c r="T3901" s="567"/>
      <c r="U3901" s="416"/>
      <c r="V3901" s="666"/>
      <c r="W3901" s="565"/>
      <c r="X3901" s="23" t="e">
        <f t="shared" si="681"/>
        <v>#REF!</v>
      </c>
      <c r="Y3901" s="7">
        <f t="shared" si="682"/>
        <v>2</v>
      </c>
      <c r="Z3901" s="7" t="e">
        <f t="shared" si="683"/>
        <v>#REF!</v>
      </c>
      <c r="AA3901" s="7" t="e">
        <f t="shared" si="684"/>
        <v>#REF!</v>
      </c>
      <c r="AB3901" s="7" t="e">
        <f>IF(I3901=#REF!,1,2)</f>
        <v>#REF!</v>
      </c>
    </row>
    <row r="3902" spans="1:33" s="7" customFormat="1" ht="17.45" customHeight="1" x14ac:dyDescent="0.15">
      <c r="A3902" s="27" t="e">
        <f t="shared" si="685"/>
        <v>#REF!</v>
      </c>
      <c r="B3902" s="623"/>
      <c r="C3902" s="628"/>
      <c r="D3902" s="631"/>
      <c r="E3902" s="523"/>
      <c r="F3902" s="47" t="e">
        <f>IF(#REF!="","",#REF!)</f>
        <v>#REF!</v>
      </c>
      <c r="G3902" s="49" t="e">
        <f>IF(#REF!="","",#REF!)</f>
        <v>#REF!</v>
      </c>
      <c r="H3902" s="54" t="e">
        <f>IF(#REF!="","",#REF!)</f>
        <v>#REF!</v>
      </c>
      <c r="I3902" s="385" t="str">
        <f t="shared" si="680"/>
        <v/>
      </c>
      <c r="J3902" s="386"/>
      <c r="K3902" s="387"/>
      <c r="L3902" s="613" t="e">
        <f>IF(#REF!="","",#REF!)</f>
        <v>#REF!</v>
      </c>
      <c r="M3902" s="613"/>
      <c r="N3902" s="613"/>
      <c r="O3902" s="613"/>
      <c r="P3902" s="613"/>
      <c r="Q3902" s="613"/>
      <c r="R3902" s="613"/>
      <c r="S3902" s="614"/>
      <c r="T3902" s="567"/>
      <c r="U3902" s="416"/>
      <c r="V3902" s="666"/>
      <c r="W3902" s="565"/>
      <c r="X3902" s="23" t="e">
        <f t="shared" si="681"/>
        <v>#REF!</v>
      </c>
      <c r="Y3902" s="7">
        <f t="shared" si="682"/>
        <v>2</v>
      </c>
      <c r="Z3902" s="7" t="e">
        <f t="shared" si="683"/>
        <v>#REF!</v>
      </c>
      <c r="AA3902" s="7" t="e">
        <f t="shared" si="684"/>
        <v>#REF!</v>
      </c>
      <c r="AB3902" s="7" t="e">
        <f>IF(I3902=#REF!,1,2)</f>
        <v>#REF!</v>
      </c>
    </row>
    <row r="3903" spans="1:33" s="7" customFormat="1" ht="17.45" customHeight="1" x14ac:dyDescent="0.15">
      <c r="A3903" s="27" t="e">
        <f t="shared" si="685"/>
        <v>#REF!</v>
      </c>
      <c r="B3903" s="623"/>
      <c r="C3903" s="628"/>
      <c r="D3903" s="631"/>
      <c r="E3903" s="523"/>
      <c r="F3903" s="47" t="e">
        <f>IF(#REF!="","",#REF!)</f>
        <v>#REF!</v>
      </c>
      <c r="G3903" s="49" t="e">
        <f>IF(#REF!="","",#REF!)</f>
        <v>#REF!</v>
      </c>
      <c r="H3903" s="54" t="e">
        <f>IF(#REF!="","",#REF!)</f>
        <v>#REF!</v>
      </c>
      <c r="I3903" s="385" t="str">
        <f t="shared" si="680"/>
        <v/>
      </c>
      <c r="J3903" s="386"/>
      <c r="K3903" s="387"/>
      <c r="L3903" s="613" t="e">
        <f>IF(#REF!="","",#REF!)</f>
        <v>#REF!</v>
      </c>
      <c r="M3903" s="613"/>
      <c r="N3903" s="613"/>
      <c r="O3903" s="613"/>
      <c r="P3903" s="613"/>
      <c r="Q3903" s="613"/>
      <c r="R3903" s="613"/>
      <c r="S3903" s="614"/>
      <c r="T3903" s="567"/>
      <c r="U3903" s="416"/>
      <c r="V3903" s="666"/>
      <c r="W3903" s="565"/>
      <c r="X3903" s="23" t="e">
        <f t="shared" si="681"/>
        <v>#REF!</v>
      </c>
      <c r="Y3903" s="7">
        <f t="shared" si="682"/>
        <v>2</v>
      </c>
      <c r="Z3903" s="7" t="e">
        <f t="shared" si="683"/>
        <v>#REF!</v>
      </c>
      <c r="AA3903" s="7" t="e">
        <f t="shared" si="684"/>
        <v>#REF!</v>
      </c>
      <c r="AB3903" s="7" t="e">
        <f>IF(I3903=#REF!,1,2)</f>
        <v>#REF!</v>
      </c>
    </row>
    <row r="3904" spans="1:33" s="7" customFormat="1" ht="17.45" customHeight="1" x14ac:dyDescent="0.15">
      <c r="A3904" s="27" t="e">
        <f t="shared" si="685"/>
        <v>#REF!</v>
      </c>
      <c r="B3904" s="623"/>
      <c r="C3904" s="628"/>
      <c r="D3904" s="631"/>
      <c r="E3904" s="523"/>
      <c r="F3904" s="47" t="e">
        <f>IF(#REF!="","",#REF!)</f>
        <v>#REF!</v>
      </c>
      <c r="G3904" s="49" t="e">
        <f>IF(#REF!="","",#REF!)</f>
        <v>#REF!</v>
      </c>
      <c r="H3904" s="54" t="e">
        <f>IF(#REF!="","",#REF!)</f>
        <v>#REF!</v>
      </c>
      <c r="I3904" s="385" t="str">
        <f t="shared" si="680"/>
        <v/>
      </c>
      <c r="J3904" s="386"/>
      <c r="K3904" s="387"/>
      <c r="L3904" s="613" t="e">
        <f>IF(#REF!="","",#REF!)</f>
        <v>#REF!</v>
      </c>
      <c r="M3904" s="613"/>
      <c r="N3904" s="613"/>
      <c r="O3904" s="613"/>
      <c r="P3904" s="613"/>
      <c r="Q3904" s="613"/>
      <c r="R3904" s="613"/>
      <c r="S3904" s="614"/>
      <c r="T3904" s="567"/>
      <c r="U3904" s="416"/>
      <c r="V3904" s="666"/>
      <c r="W3904" s="565"/>
      <c r="X3904" s="23" t="e">
        <f t="shared" si="681"/>
        <v>#REF!</v>
      </c>
      <c r="Y3904" s="7">
        <f t="shared" si="682"/>
        <v>2</v>
      </c>
      <c r="Z3904" s="7" t="e">
        <f t="shared" si="683"/>
        <v>#REF!</v>
      </c>
      <c r="AA3904" s="7" t="e">
        <f t="shared" si="684"/>
        <v>#REF!</v>
      </c>
      <c r="AB3904" s="7" t="e">
        <f>IF(I3904=#REF!,1,2)</f>
        <v>#REF!</v>
      </c>
    </row>
    <row r="3905" spans="1:30" s="7" customFormat="1" ht="17.45" customHeight="1" x14ac:dyDescent="0.15">
      <c r="A3905" s="27" t="e">
        <f t="shared" si="685"/>
        <v>#REF!</v>
      </c>
      <c r="B3905" s="623"/>
      <c r="C3905" s="628"/>
      <c r="D3905" s="631"/>
      <c r="E3905" s="523"/>
      <c r="F3905" s="47" t="e">
        <f>IF(#REF!="","",#REF!)</f>
        <v>#REF!</v>
      </c>
      <c r="G3905" s="49" t="e">
        <f>IF(#REF!="","",#REF!)</f>
        <v>#REF!</v>
      </c>
      <c r="H3905" s="54" t="e">
        <f>IF(#REF!="","",#REF!)</f>
        <v>#REF!</v>
      </c>
      <c r="I3905" s="385" t="str">
        <f t="shared" si="680"/>
        <v/>
      </c>
      <c r="J3905" s="386"/>
      <c r="K3905" s="387"/>
      <c r="L3905" s="613" t="e">
        <f>IF(#REF!="","",#REF!)</f>
        <v>#REF!</v>
      </c>
      <c r="M3905" s="613"/>
      <c r="N3905" s="613"/>
      <c r="O3905" s="613"/>
      <c r="P3905" s="613"/>
      <c r="Q3905" s="613"/>
      <c r="R3905" s="613"/>
      <c r="S3905" s="614"/>
      <c r="T3905" s="567"/>
      <c r="U3905" s="416"/>
      <c r="V3905" s="666"/>
      <c r="W3905" s="565"/>
      <c r="X3905" s="23" t="e">
        <f t="shared" si="681"/>
        <v>#REF!</v>
      </c>
      <c r="Y3905" s="7">
        <f t="shared" si="682"/>
        <v>2</v>
      </c>
      <c r="Z3905" s="7" t="e">
        <f t="shared" si="683"/>
        <v>#REF!</v>
      </c>
      <c r="AA3905" s="7" t="e">
        <f t="shared" si="684"/>
        <v>#REF!</v>
      </c>
      <c r="AB3905" s="7" t="e">
        <f>IF(I3905=#REF!,1,2)</f>
        <v>#REF!</v>
      </c>
    </row>
    <row r="3906" spans="1:30" s="7" customFormat="1" ht="17.45" customHeight="1" x14ac:dyDescent="0.15">
      <c r="A3906" s="27" t="e">
        <f t="shared" si="685"/>
        <v>#REF!</v>
      </c>
      <c r="B3906" s="623"/>
      <c r="C3906" s="628"/>
      <c r="D3906" s="631"/>
      <c r="E3906" s="523"/>
      <c r="F3906" s="47" t="e">
        <f>IF(#REF!="","",#REF!)</f>
        <v>#REF!</v>
      </c>
      <c r="G3906" s="49" t="e">
        <f>IF(#REF!="","",#REF!)</f>
        <v>#REF!</v>
      </c>
      <c r="H3906" s="54" t="e">
        <f>IF(#REF!="","",#REF!)</f>
        <v>#REF!</v>
      </c>
      <c r="I3906" s="385" t="str">
        <f t="shared" si="680"/>
        <v/>
      </c>
      <c r="J3906" s="386"/>
      <c r="K3906" s="387"/>
      <c r="L3906" s="613" t="e">
        <f>IF(#REF!="","",#REF!)</f>
        <v>#REF!</v>
      </c>
      <c r="M3906" s="613"/>
      <c r="N3906" s="613"/>
      <c r="O3906" s="613"/>
      <c r="P3906" s="613"/>
      <c r="Q3906" s="613"/>
      <c r="R3906" s="613"/>
      <c r="S3906" s="614"/>
      <c r="T3906" s="567"/>
      <c r="U3906" s="416"/>
      <c r="V3906" s="666"/>
      <c r="W3906" s="565"/>
      <c r="X3906" s="23" t="e">
        <f t="shared" si="681"/>
        <v>#REF!</v>
      </c>
      <c r="Y3906" s="7">
        <f t="shared" si="682"/>
        <v>2</v>
      </c>
      <c r="Z3906" s="7" t="e">
        <f t="shared" si="683"/>
        <v>#REF!</v>
      </c>
      <c r="AA3906" s="7" t="e">
        <f t="shared" si="684"/>
        <v>#REF!</v>
      </c>
      <c r="AB3906" s="7" t="e">
        <f>IF(I3906=#REF!,1,2)</f>
        <v>#REF!</v>
      </c>
    </row>
    <row r="3907" spans="1:30" s="7" customFormat="1" ht="17.45" customHeight="1" x14ac:dyDescent="0.15">
      <c r="A3907" s="27" t="e">
        <f t="shared" si="685"/>
        <v>#REF!</v>
      </c>
      <c r="B3907" s="623"/>
      <c r="C3907" s="628"/>
      <c r="D3907" s="631"/>
      <c r="E3907" s="523"/>
      <c r="F3907" s="47" t="e">
        <f>IF(#REF!="","",#REF!)</f>
        <v>#REF!</v>
      </c>
      <c r="G3907" s="49" t="e">
        <f>IF(#REF!="","",#REF!)</f>
        <v>#REF!</v>
      </c>
      <c r="H3907" s="54" t="e">
        <f>IF(#REF!="","",#REF!)</f>
        <v>#REF!</v>
      </c>
      <c r="I3907" s="385" t="str">
        <f t="shared" si="680"/>
        <v/>
      </c>
      <c r="J3907" s="386"/>
      <c r="K3907" s="387"/>
      <c r="L3907" s="613" t="e">
        <f>IF(#REF!="","",#REF!)</f>
        <v>#REF!</v>
      </c>
      <c r="M3907" s="613"/>
      <c r="N3907" s="613"/>
      <c r="O3907" s="613"/>
      <c r="P3907" s="613"/>
      <c r="Q3907" s="613"/>
      <c r="R3907" s="613"/>
      <c r="S3907" s="614"/>
      <c r="T3907" s="567"/>
      <c r="U3907" s="416"/>
      <c r="V3907" s="666"/>
      <c r="W3907" s="565"/>
      <c r="X3907" s="23" t="e">
        <f t="shared" si="681"/>
        <v>#REF!</v>
      </c>
      <c r="Y3907" s="7">
        <f t="shared" si="682"/>
        <v>2</v>
      </c>
      <c r="Z3907" s="7" t="e">
        <f t="shared" si="683"/>
        <v>#REF!</v>
      </c>
      <c r="AA3907" s="7" t="e">
        <f t="shared" si="684"/>
        <v>#REF!</v>
      </c>
      <c r="AB3907" s="7" t="e">
        <f>IF(I3907=#REF!,1,2)</f>
        <v>#REF!</v>
      </c>
    </row>
    <row r="3908" spans="1:30" s="7" customFormat="1" ht="17.45" customHeight="1" x14ac:dyDescent="0.15">
      <c r="A3908" s="27" t="e">
        <f t="shared" si="685"/>
        <v>#REF!</v>
      </c>
      <c r="B3908" s="623"/>
      <c r="C3908" s="628"/>
      <c r="D3908" s="631"/>
      <c r="E3908" s="523"/>
      <c r="F3908" s="47" t="e">
        <f>IF(#REF!="","",#REF!)</f>
        <v>#REF!</v>
      </c>
      <c r="G3908" s="49" t="e">
        <f>IF(#REF!="","",#REF!)</f>
        <v>#REF!</v>
      </c>
      <c r="H3908" s="54" t="e">
        <f>IF(#REF!="","",#REF!)</f>
        <v>#REF!</v>
      </c>
      <c r="I3908" s="385" t="str">
        <f t="shared" si="680"/>
        <v/>
      </c>
      <c r="J3908" s="386"/>
      <c r="K3908" s="387"/>
      <c r="L3908" s="613" t="e">
        <f>IF(#REF!="","",#REF!)</f>
        <v>#REF!</v>
      </c>
      <c r="M3908" s="613"/>
      <c r="N3908" s="613"/>
      <c r="O3908" s="613"/>
      <c r="P3908" s="613"/>
      <c r="Q3908" s="613"/>
      <c r="R3908" s="613"/>
      <c r="S3908" s="614"/>
      <c r="T3908" s="567"/>
      <c r="U3908" s="416"/>
      <c r="V3908" s="666"/>
      <c r="W3908" s="565"/>
      <c r="X3908" s="23" t="e">
        <f t="shared" si="681"/>
        <v>#REF!</v>
      </c>
      <c r="Y3908" s="7">
        <f t="shared" si="682"/>
        <v>2</v>
      </c>
      <c r="Z3908" s="7" t="e">
        <f t="shared" si="683"/>
        <v>#REF!</v>
      </c>
      <c r="AA3908" s="7" t="e">
        <f t="shared" si="684"/>
        <v>#REF!</v>
      </c>
      <c r="AB3908" s="7" t="e">
        <f>IF(I3908=#REF!,1,2)</f>
        <v>#REF!</v>
      </c>
    </row>
    <row r="3909" spans="1:30" s="7" customFormat="1" ht="17.45" customHeight="1" x14ac:dyDescent="0.15">
      <c r="A3909" s="27" t="e">
        <f t="shared" si="685"/>
        <v>#REF!</v>
      </c>
      <c r="B3909" s="623"/>
      <c r="C3909" s="628"/>
      <c r="D3909" s="631"/>
      <c r="E3909" s="523"/>
      <c r="F3909" s="47" t="e">
        <f>IF(#REF!="","",#REF!)</f>
        <v>#REF!</v>
      </c>
      <c r="G3909" s="49" t="e">
        <f>IF(#REF!="","",#REF!)</f>
        <v>#REF!</v>
      </c>
      <c r="H3909" s="54" t="e">
        <f>IF(#REF!="","",#REF!)</f>
        <v>#REF!</v>
      </c>
      <c r="I3909" s="385" t="str">
        <f t="shared" si="680"/>
        <v/>
      </c>
      <c r="J3909" s="386"/>
      <c r="K3909" s="387"/>
      <c r="L3909" s="613" t="e">
        <f>IF(#REF!="","",#REF!)</f>
        <v>#REF!</v>
      </c>
      <c r="M3909" s="613"/>
      <c r="N3909" s="613"/>
      <c r="O3909" s="613"/>
      <c r="P3909" s="613"/>
      <c r="Q3909" s="613"/>
      <c r="R3909" s="613"/>
      <c r="S3909" s="614"/>
      <c r="T3909" s="567"/>
      <c r="U3909" s="416"/>
      <c r="V3909" s="666"/>
      <c r="W3909" s="565"/>
      <c r="X3909" s="23" t="e">
        <f t="shared" si="681"/>
        <v>#REF!</v>
      </c>
      <c r="Y3909" s="7">
        <f t="shared" si="682"/>
        <v>2</v>
      </c>
      <c r="Z3909" s="7" t="e">
        <f t="shared" si="683"/>
        <v>#REF!</v>
      </c>
      <c r="AA3909" s="7" t="e">
        <f t="shared" si="684"/>
        <v>#REF!</v>
      </c>
      <c r="AB3909" s="7" t="e">
        <f>IF(I3909=#REF!,1,2)</f>
        <v>#REF!</v>
      </c>
    </row>
    <row r="3910" spans="1:30" s="7" customFormat="1" ht="17.45" customHeight="1" x14ac:dyDescent="0.15">
      <c r="A3910" s="27" t="e">
        <f t="shared" si="685"/>
        <v>#REF!</v>
      </c>
      <c r="B3910" s="623"/>
      <c r="C3910" s="628"/>
      <c r="D3910" s="631"/>
      <c r="E3910" s="523"/>
      <c r="F3910" s="47" t="e">
        <f>IF(#REF!="","",#REF!)</f>
        <v>#REF!</v>
      </c>
      <c r="G3910" s="49" t="e">
        <f>IF(#REF!="","",#REF!)</f>
        <v>#REF!</v>
      </c>
      <c r="H3910" s="54" t="e">
        <f>IF(#REF!="","",#REF!)</f>
        <v>#REF!</v>
      </c>
      <c r="I3910" s="385" t="str">
        <f t="shared" si="680"/>
        <v/>
      </c>
      <c r="J3910" s="386"/>
      <c r="K3910" s="387"/>
      <c r="L3910" s="613" t="e">
        <f>IF(#REF!="","",#REF!)</f>
        <v>#REF!</v>
      </c>
      <c r="M3910" s="613"/>
      <c r="N3910" s="613"/>
      <c r="O3910" s="613"/>
      <c r="P3910" s="613"/>
      <c r="Q3910" s="613"/>
      <c r="R3910" s="613"/>
      <c r="S3910" s="614"/>
      <c r="T3910" s="567"/>
      <c r="U3910" s="416"/>
      <c r="V3910" s="666"/>
      <c r="W3910" s="565"/>
      <c r="X3910" s="23" t="e">
        <f t="shared" si="681"/>
        <v>#REF!</v>
      </c>
      <c r="Y3910" s="7">
        <f t="shared" si="682"/>
        <v>2</v>
      </c>
      <c r="Z3910" s="7" t="e">
        <f t="shared" si="683"/>
        <v>#REF!</v>
      </c>
      <c r="AA3910" s="7" t="e">
        <f t="shared" si="684"/>
        <v>#REF!</v>
      </c>
      <c r="AB3910" s="7" t="e">
        <f>IF(I3910=#REF!,1,2)</f>
        <v>#REF!</v>
      </c>
    </row>
    <row r="3911" spans="1:30" s="7" customFormat="1" ht="17.45" customHeight="1" x14ac:dyDescent="0.15">
      <c r="A3911" s="27" t="e">
        <f t="shared" si="685"/>
        <v>#REF!</v>
      </c>
      <c r="B3911" s="623"/>
      <c r="C3911" s="628"/>
      <c r="D3911" s="631"/>
      <c r="E3911" s="523"/>
      <c r="F3911" s="47" t="e">
        <f>IF(#REF!="","",#REF!)</f>
        <v>#REF!</v>
      </c>
      <c r="G3911" s="49" t="e">
        <f>IF(#REF!="","",#REF!)</f>
        <v>#REF!</v>
      </c>
      <c r="H3911" s="54" t="e">
        <f>IF(#REF!="","",#REF!)</f>
        <v>#REF!</v>
      </c>
      <c r="I3911" s="385" t="str">
        <f t="shared" si="680"/>
        <v/>
      </c>
      <c r="J3911" s="386"/>
      <c r="K3911" s="387"/>
      <c r="L3911" s="613" t="e">
        <f>IF(#REF!="","",#REF!)</f>
        <v>#REF!</v>
      </c>
      <c r="M3911" s="613"/>
      <c r="N3911" s="613"/>
      <c r="O3911" s="613"/>
      <c r="P3911" s="613"/>
      <c r="Q3911" s="613"/>
      <c r="R3911" s="613"/>
      <c r="S3911" s="614"/>
      <c r="T3911" s="567"/>
      <c r="U3911" s="416"/>
      <c r="V3911" s="666"/>
      <c r="W3911" s="565"/>
      <c r="X3911" s="23" t="e">
        <f t="shared" si="681"/>
        <v>#REF!</v>
      </c>
      <c r="Y3911" s="7">
        <f t="shared" si="682"/>
        <v>2</v>
      </c>
      <c r="Z3911" s="7" t="e">
        <f t="shared" si="683"/>
        <v>#REF!</v>
      </c>
      <c r="AA3911" s="7" t="e">
        <f t="shared" si="684"/>
        <v>#REF!</v>
      </c>
      <c r="AB3911" s="7" t="e">
        <f>IF(I3911=#REF!,1,2)</f>
        <v>#REF!</v>
      </c>
    </row>
    <row r="3912" spans="1:30" s="7" customFormat="1" ht="17.45" customHeight="1" x14ac:dyDescent="0.15">
      <c r="A3912" s="27" t="e">
        <f t="shared" si="685"/>
        <v>#REF!</v>
      </c>
      <c r="B3912" s="623"/>
      <c r="C3912" s="628"/>
      <c r="D3912" s="631"/>
      <c r="E3912" s="523"/>
      <c r="F3912" s="47" t="e">
        <f>IF(#REF!="","",#REF!)</f>
        <v>#REF!</v>
      </c>
      <c r="G3912" s="49" t="e">
        <f>IF(#REF!="","",#REF!)</f>
        <v>#REF!</v>
      </c>
      <c r="H3912" s="54" t="e">
        <f>IF(#REF!="","",#REF!)</f>
        <v>#REF!</v>
      </c>
      <c r="I3912" s="385" t="str">
        <f t="shared" si="680"/>
        <v/>
      </c>
      <c r="J3912" s="386"/>
      <c r="K3912" s="387"/>
      <c r="L3912" s="613" t="e">
        <f>IF(#REF!="","",#REF!)</f>
        <v>#REF!</v>
      </c>
      <c r="M3912" s="613"/>
      <c r="N3912" s="613"/>
      <c r="O3912" s="613"/>
      <c r="P3912" s="613"/>
      <c r="Q3912" s="613"/>
      <c r="R3912" s="613"/>
      <c r="S3912" s="614"/>
      <c r="T3912" s="567"/>
      <c r="U3912" s="416"/>
      <c r="V3912" s="666"/>
      <c r="W3912" s="565"/>
      <c r="X3912" s="23" t="e">
        <f t="shared" si="681"/>
        <v>#REF!</v>
      </c>
      <c r="Y3912" s="7">
        <f t="shared" si="682"/>
        <v>2</v>
      </c>
      <c r="Z3912" s="7" t="e">
        <f t="shared" si="683"/>
        <v>#REF!</v>
      </c>
      <c r="AA3912" s="7" t="e">
        <f t="shared" si="684"/>
        <v>#REF!</v>
      </c>
      <c r="AB3912" s="7" t="e">
        <f>IF(I3912=#REF!,1,2)</f>
        <v>#REF!</v>
      </c>
    </row>
    <row r="3913" spans="1:30" s="7" customFormat="1" ht="17.45" customHeight="1" x14ac:dyDescent="0.15">
      <c r="A3913" s="27" t="e">
        <f t="shared" si="685"/>
        <v>#REF!</v>
      </c>
      <c r="B3913" s="623"/>
      <c r="C3913" s="628"/>
      <c r="D3913" s="631"/>
      <c r="E3913" s="523"/>
      <c r="F3913" s="47" t="e">
        <f>IF(#REF!="","",#REF!)</f>
        <v>#REF!</v>
      </c>
      <c r="G3913" s="49" t="e">
        <f>IF(#REF!="","",#REF!)</f>
        <v>#REF!</v>
      </c>
      <c r="H3913" s="54" t="e">
        <f>IF(#REF!="","",#REF!)</f>
        <v>#REF!</v>
      </c>
      <c r="I3913" s="385" t="str">
        <f t="shared" si="680"/>
        <v/>
      </c>
      <c r="J3913" s="386"/>
      <c r="K3913" s="387"/>
      <c r="L3913" s="613" t="e">
        <f>IF(#REF!="","",#REF!)</f>
        <v>#REF!</v>
      </c>
      <c r="M3913" s="613"/>
      <c r="N3913" s="613"/>
      <c r="O3913" s="613"/>
      <c r="P3913" s="613"/>
      <c r="Q3913" s="613"/>
      <c r="R3913" s="613"/>
      <c r="S3913" s="614"/>
      <c r="T3913" s="567"/>
      <c r="U3913" s="416"/>
      <c r="V3913" s="666"/>
      <c r="W3913" s="565"/>
      <c r="X3913" s="23" t="e">
        <f t="shared" si="681"/>
        <v>#REF!</v>
      </c>
      <c r="Y3913" s="7">
        <f t="shared" si="682"/>
        <v>2</v>
      </c>
      <c r="Z3913" s="7" t="e">
        <f t="shared" si="683"/>
        <v>#REF!</v>
      </c>
      <c r="AA3913" s="7" t="e">
        <f t="shared" si="684"/>
        <v>#REF!</v>
      </c>
      <c r="AB3913" s="7" t="e">
        <f>IF(I3913=#REF!,1,2)</f>
        <v>#REF!</v>
      </c>
    </row>
    <row r="3914" spans="1:30" s="7" customFormat="1" ht="17.45" customHeight="1" thickBot="1" x14ac:dyDescent="0.2">
      <c r="A3914" s="27" t="e">
        <f t="shared" si="685"/>
        <v>#REF!</v>
      </c>
      <c r="B3914" s="623"/>
      <c r="C3914" s="628"/>
      <c r="D3914" s="631"/>
      <c r="E3914" s="523"/>
      <c r="F3914" s="47" t="e">
        <f>IF(#REF!="","",#REF!)</f>
        <v>#REF!</v>
      </c>
      <c r="G3914" s="49" t="e">
        <f>IF(#REF!="","",#REF!)</f>
        <v>#REF!</v>
      </c>
      <c r="H3914" s="54" t="e">
        <f>IF(#REF!="","",#REF!)</f>
        <v>#REF!</v>
      </c>
      <c r="I3914" s="385" t="str">
        <f t="shared" si="680"/>
        <v/>
      </c>
      <c r="J3914" s="386"/>
      <c r="K3914" s="387"/>
      <c r="L3914" s="613" t="e">
        <f>IF(#REF!="","",#REF!)</f>
        <v>#REF!</v>
      </c>
      <c r="M3914" s="613"/>
      <c r="N3914" s="613"/>
      <c r="O3914" s="613"/>
      <c r="P3914" s="613"/>
      <c r="Q3914" s="613"/>
      <c r="R3914" s="613"/>
      <c r="S3914" s="614"/>
      <c r="T3914" s="668"/>
      <c r="U3914" s="416"/>
      <c r="V3914" s="666"/>
      <c r="W3914" s="565"/>
      <c r="X3914" s="23" t="e">
        <f t="shared" si="681"/>
        <v>#REF!</v>
      </c>
      <c r="Y3914" s="7">
        <f t="shared" si="682"/>
        <v>2</v>
      </c>
      <c r="Z3914" s="7" t="e">
        <f t="shared" si="683"/>
        <v>#REF!</v>
      </c>
      <c r="AA3914" s="7" t="e">
        <f t="shared" si="684"/>
        <v>#REF!</v>
      </c>
      <c r="AB3914" s="7" t="e">
        <f>IF(I3914=#REF!,1,2)</f>
        <v>#REF!</v>
      </c>
    </row>
    <row r="3915" spans="1:30" s="7" customFormat="1" ht="36" customHeight="1" thickBot="1" x14ac:dyDescent="0.2">
      <c r="A3915" s="13"/>
      <c r="B3915" s="623"/>
      <c r="C3915" s="628"/>
      <c r="D3915" s="631"/>
      <c r="E3915" s="508" t="s">
        <v>240</v>
      </c>
      <c r="F3915" s="511" t="s">
        <v>206</v>
      </c>
      <c r="G3915" s="435"/>
      <c r="H3915" s="434" t="s">
        <v>207</v>
      </c>
      <c r="I3915" s="435"/>
      <c r="J3915" s="435"/>
      <c r="K3915" s="435"/>
      <c r="L3915" s="436" t="s">
        <v>208</v>
      </c>
      <c r="M3915" s="436"/>
      <c r="N3915" s="436"/>
      <c r="O3915" s="669" t="s">
        <v>209</v>
      </c>
      <c r="P3915" s="670"/>
      <c r="Q3915" s="512" t="s">
        <v>210</v>
      </c>
      <c r="R3915" s="38" t="s">
        <v>206</v>
      </c>
      <c r="S3915" s="39" t="s">
        <v>202</v>
      </c>
      <c r="T3915" s="44" t="s">
        <v>211</v>
      </c>
      <c r="U3915" s="416"/>
      <c r="V3915" s="666"/>
      <c r="W3915" s="565"/>
      <c r="X3915" s="28"/>
      <c r="Y3915" s="21" t="s">
        <v>212</v>
      </c>
      <c r="Z3915" s="21" t="s">
        <v>210</v>
      </c>
      <c r="AB3915" s="45" t="s">
        <v>213</v>
      </c>
      <c r="AC3915" s="45" t="s">
        <v>214</v>
      </c>
      <c r="AD3915" s="22"/>
    </row>
    <row r="3916" spans="1:30" s="7" customFormat="1" ht="15" customHeight="1" x14ac:dyDescent="0.15">
      <c r="A3916" s="29"/>
      <c r="B3916" s="623"/>
      <c r="C3916" s="628"/>
      <c r="D3916" s="631"/>
      <c r="E3916" s="509"/>
      <c r="F3916" s="515" t="e">
        <f>IF(#REF!="","",#REF!)</f>
        <v>#REF!</v>
      </c>
      <c r="G3916" s="516"/>
      <c r="H3916" s="439" t="e">
        <f>IF(#REF!="","",#REF!)</f>
        <v>#REF!</v>
      </c>
      <c r="I3916" s="440"/>
      <c r="J3916" s="440"/>
      <c r="K3916" s="440"/>
      <c r="L3916" s="441" t="e">
        <f>IF(#REF!="","",#REF!)</f>
        <v>#REF!</v>
      </c>
      <c r="M3916" s="442"/>
      <c r="N3916" s="442"/>
      <c r="O3916" s="443" t="e">
        <f>SUM($L3916:$N3918)</f>
        <v>#REF!</v>
      </c>
      <c r="P3916" s="444"/>
      <c r="Q3916" s="513"/>
      <c r="R3916" s="42" t="e">
        <f>IF(#REF!="","",#REF!)</f>
        <v>#REF!</v>
      </c>
      <c r="S3916" s="40" t="e">
        <f>IF(#REF!="","",#REF!)</f>
        <v>#REF!</v>
      </c>
      <c r="T3916" s="617" t="e">
        <f>SUM($S3916:$S3918)</f>
        <v>#REF!</v>
      </c>
      <c r="U3916" s="416"/>
      <c r="V3916" s="666"/>
      <c r="W3916" s="565"/>
      <c r="X3916" s="23" t="e">
        <f>IF(OR(Y3916=2,Z3916=2,AB3916=2,AC3916=2),"入力不備あり","")</f>
        <v>#REF!</v>
      </c>
      <c r="Y3916" s="41" t="e">
        <f>IF(AND(F3916="",H3916="",L3916=""),"",IF(AND(F3916&lt;&gt;"",F3916&gt;0,L3916&lt;&gt;"",L3916&gt;0,H3916="○"),"",2))</f>
        <v>#REF!</v>
      </c>
      <c r="Z3916" s="41" t="e">
        <f>IF(AND(R3916="",S3916=""),"",IF(AND(R3916&gt;0,R3916&lt;&gt;"",S3916&gt;0,S3916&lt;&gt;""),"",2))</f>
        <v>#REF!</v>
      </c>
      <c r="AA3916" s="30"/>
      <c r="AB3916" s="7" t="e">
        <f>IF(AND(O3916=0,#REF!=0),"",IF(O3916=#REF!,1,2))</f>
        <v>#REF!</v>
      </c>
      <c r="AC3916" s="7" t="e">
        <f>IF(AND(T3916=0,#REF!=0),"",IF(T3916=#REF!,1,2))</f>
        <v>#REF!</v>
      </c>
    </row>
    <row r="3917" spans="1:30" s="7" customFormat="1" ht="15" customHeight="1" x14ac:dyDescent="0.15">
      <c r="A3917" s="29"/>
      <c r="B3917" s="623"/>
      <c r="C3917" s="628"/>
      <c r="D3917" s="631"/>
      <c r="E3917" s="509"/>
      <c r="F3917" s="500" t="e">
        <f>IF(#REF!="","",#REF!)</f>
        <v>#REF!</v>
      </c>
      <c r="G3917" s="501"/>
      <c r="H3917" s="448" t="e">
        <f>IF(#REF!="","",#REF!)</f>
        <v>#REF!</v>
      </c>
      <c r="I3917" s="449"/>
      <c r="J3917" s="449"/>
      <c r="K3917" s="449"/>
      <c r="L3917" s="450" t="e">
        <f>IF(#REF!="","",#REF!)</f>
        <v>#REF!</v>
      </c>
      <c r="M3917" s="451"/>
      <c r="N3917" s="451"/>
      <c r="O3917" s="445"/>
      <c r="P3917" s="444"/>
      <c r="Q3917" s="513"/>
      <c r="R3917" s="42" t="e">
        <f>IF(#REF!="","",#REF!)</f>
        <v>#REF!</v>
      </c>
      <c r="S3917" s="40" t="e">
        <f>IF(#REF!="","",#REF!)</f>
        <v>#REF!</v>
      </c>
      <c r="T3917" s="618"/>
      <c r="U3917" s="416"/>
      <c r="V3917" s="666"/>
      <c r="W3917" s="565"/>
      <c r="X3917" s="23" t="e">
        <f>IF(OR(Y3917=2,Z3917=2),"入力不備あり","")</f>
        <v>#REF!</v>
      </c>
      <c r="Y3917" s="41" t="e">
        <f>IF(AND(F3917="",H3917="",L3917=""),"",IF(AND(F3917&lt;&gt;"",F3917&gt;0,L3917&lt;&gt;"",L3917&gt;0,H3917="○"),"",2))</f>
        <v>#REF!</v>
      </c>
      <c r="Z3917" s="41" t="e">
        <f t="shared" ref="Z3917:Z3918" si="686">IF(AND(R3917="",S3917=""),"",IF(AND(R3917&gt;0,R3917&lt;&gt;"",S3917&gt;0,S3917&lt;&gt;""),"",2))</f>
        <v>#REF!</v>
      </c>
      <c r="AA3917" s="30"/>
    </row>
    <row r="3918" spans="1:30" s="7" customFormat="1" ht="15" customHeight="1" thickBot="1" x14ac:dyDescent="0.2">
      <c r="A3918" s="29"/>
      <c r="B3918" s="623"/>
      <c r="C3918" s="628"/>
      <c r="D3918" s="631"/>
      <c r="E3918" s="615"/>
      <c r="F3918" s="620" t="e">
        <f>IF(#REF!="","",#REF!)</f>
        <v>#REF!</v>
      </c>
      <c r="G3918" s="621"/>
      <c r="H3918" s="640" t="e">
        <f>IF(#REF!="","",#REF!)</f>
        <v>#REF!</v>
      </c>
      <c r="I3918" s="641"/>
      <c r="J3918" s="641"/>
      <c r="K3918" s="641"/>
      <c r="L3918" s="642" t="e">
        <f>IF(#REF!="","",#REF!)</f>
        <v>#REF!</v>
      </c>
      <c r="M3918" s="643"/>
      <c r="N3918" s="643"/>
      <c r="O3918" s="663"/>
      <c r="P3918" s="664"/>
      <c r="Q3918" s="616"/>
      <c r="R3918" s="59" t="e">
        <f>IF(#REF!="","",#REF!)</f>
        <v>#REF!</v>
      </c>
      <c r="S3918" s="60" t="e">
        <f>IF(#REF!="","",#REF!)</f>
        <v>#REF!</v>
      </c>
      <c r="T3918" s="619"/>
      <c r="U3918" s="416"/>
      <c r="V3918" s="666"/>
      <c r="W3918" s="565"/>
      <c r="X3918" s="23" t="e">
        <f>IF(OR(Y3918=2,Z3918=2),"入力不備あり","")</f>
        <v>#REF!</v>
      </c>
      <c r="Y3918" s="41" t="e">
        <f>IF(AND(F3918="",H3918="",L3918=""),"",IF(AND(F3918&lt;&gt;"",F3918&gt;0,L3918&lt;&gt;"",L3918&gt;0,H3918="○"),"",2))</f>
        <v>#REF!</v>
      </c>
      <c r="Z3918" s="41" t="e">
        <f t="shared" si="686"/>
        <v>#REF!</v>
      </c>
      <c r="AA3918" s="30"/>
    </row>
    <row r="3919" spans="1:30" s="7" customFormat="1" ht="27.6" customHeight="1" x14ac:dyDescent="0.15">
      <c r="A3919" s="320"/>
      <c r="B3919" s="624"/>
      <c r="C3919" s="326" t="s">
        <v>215</v>
      </c>
      <c r="D3919" s="327"/>
      <c r="E3919" s="608" t="e">
        <f>IF(#REF!="","",#REF!)</f>
        <v>#REF!</v>
      </c>
      <c r="F3919" s="609"/>
      <c r="G3919" s="609"/>
      <c r="H3919" s="609"/>
      <c r="I3919" s="609"/>
      <c r="J3919" s="609"/>
      <c r="K3919" s="609"/>
      <c r="L3919" s="609"/>
      <c r="M3919" s="609"/>
      <c r="N3919" s="609"/>
      <c r="O3919" s="609"/>
      <c r="P3919" s="609"/>
      <c r="Q3919" s="609"/>
      <c r="R3919" s="609"/>
      <c r="S3919" s="609"/>
      <c r="T3919" s="609"/>
      <c r="U3919" s="609"/>
      <c r="V3919" s="609"/>
      <c r="W3919" s="610"/>
    </row>
    <row r="3920" spans="1:30" s="7" customFormat="1" ht="27.6" customHeight="1" thickBot="1" x14ac:dyDescent="0.2">
      <c r="A3920" s="320"/>
      <c r="B3920" s="624"/>
      <c r="C3920" s="326" t="s">
        <v>216</v>
      </c>
      <c r="D3920" s="327"/>
      <c r="E3920" s="608" t="e">
        <f>IF(#REF!="","",#REF!)</f>
        <v>#REF!</v>
      </c>
      <c r="F3920" s="609"/>
      <c r="G3920" s="609"/>
      <c r="H3920" s="609"/>
      <c r="I3920" s="609"/>
      <c r="J3920" s="609"/>
      <c r="K3920" s="609"/>
      <c r="L3920" s="609"/>
      <c r="M3920" s="609"/>
      <c r="N3920" s="609"/>
      <c r="O3920" s="609"/>
      <c r="P3920" s="609"/>
      <c r="Q3920" s="609"/>
      <c r="R3920" s="611"/>
      <c r="S3920" s="611"/>
      <c r="T3920" s="611"/>
      <c r="U3920" s="611"/>
      <c r="V3920" s="611"/>
      <c r="W3920" s="612"/>
    </row>
    <row r="3921" spans="1:33" s="7" customFormat="1" ht="18.600000000000001" customHeight="1" x14ac:dyDescent="0.15">
      <c r="A3921" s="320"/>
      <c r="B3921" s="624"/>
      <c r="C3921" s="332" t="s">
        <v>217</v>
      </c>
      <c r="D3921" s="333"/>
      <c r="E3921" s="333"/>
      <c r="F3921" s="334"/>
      <c r="G3921" s="377" t="s">
        <v>218</v>
      </c>
      <c r="H3921" s="378"/>
      <c r="I3921" s="378"/>
      <c r="J3921" s="378"/>
      <c r="K3921" s="378"/>
      <c r="L3921" s="378"/>
      <c r="M3921" s="378"/>
      <c r="N3921" s="378"/>
      <c r="O3921" s="378"/>
      <c r="P3921" s="378"/>
      <c r="Q3921" s="378"/>
      <c r="R3921" s="389" t="e">
        <f>IF(X3921&lt;&gt;"","","【入力内容確認欄】以下を確認し【作業用】事業計画書(間接)シートを修正願います。")</f>
        <v>#REF!</v>
      </c>
      <c r="S3921" s="632"/>
      <c r="T3921" s="632"/>
      <c r="U3921" s="632"/>
      <c r="V3921" s="632"/>
      <c r="W3921" s="633"/>
      <c r="X3921" s="68" t="e">
        <f>IF(AND(R3924="",R3925="",R3926="",R3927="",R3928="",R3929=""),"左の市区町村に係る入力が完了しました。今一度、記載内容をご確認ください。","")</f>
        <v>#REF!</v>
      </c>
    </row>
    <row r="3922" spans="1:33" s="7" customFormat="1" ht="9" customHeight="1" x14ac:dyDescent="0.15">
      <c r="A3922" s="320"/>
      <c r="B3922" s="624"/>
      <c r="C3922" s="335"/>
      <c r="D3922" s="336"/>
      <c r="E3922" s="336"/>
      <c r="F3922" s="337"/>
      <c r="G3922" s="379"/>
      <c r="H3922" s="380"/>
      <c r="I3922" s="380"/>
      <c r="J3922" s="380"/>
      <c r="K3922" s="380"/>
      <c r="L3922" s="380"/>
      <c r="M3922" s="380"/>
      <c r="N3922" s="380"/>
      <c r="O3922" s="380"/>
      <c r="P3922" s="380"/>
      <c r="Q3922" s="380"/>
      <c r="R3922" s="634"/>
      <c r="S3922" s="635"/>
      <c r="T3922" s="635"/>
      <c r="U3922" s="635"/>
      <c r="V3922" s="635"/>
      <c r="W3922" s="636"/>
    </row>
    <row r="3923" spans="1:33" s="7" customFormat="1" ht="9" customHeight="1" thickBot="1" x14ac:dyDescent="0.2">
      <c r="A3923" s="320"/>
      <c r="B3923" s="624"/>
      <c r="C3923" s="335"/>
      <c r="D3923" s="336"/>
      <c r="E3923" s="336"/>
      <c r="F3923" s="337"/>
      <c r="G3923" s="381"/>
      <c r="H3923" s="382"/>
      <c r="I3923" s="382"/>
      <c r="J3923" s="382"/>
      <c r="K3923" s="382"/>
      <c r="L3923" s="382"/>
      <c r="M3923" s="382"/>
      <c r="N3923" s="382"/>
      <c r="O3923" s="382"/>
      <c r="P3923" s="382"/>
      <c r="Q3923" s="382"/>
      <c r="R3923" s="637"/>
      <c r="S3923" s="638"/>
      <c r="T3923" s="638"/>
      <c r="U3923" s="638"/>
      <c r="V3923" s="638"/>
      <c r="W3923" s="639"/>
    </row>
    <row r="3924" spans="1:33" s="7" customFormat="1" ht="17.45" customHeight="1" x14ac:dyDescent="0.15">
      <c r="A3924" s="320"/>
      <c r="B3924" s="624"/>
      <c r="C3924" s="335"/>
      <c r="D3924" s="336"/>
      <c r="E3924" s="336"/>
      <c r="F3924" s="337"/>
      <c r="G3924" s="398" t="e">
        <f>IF(#REF!="","",#REF!)</f>
        <v>#REF!</v>
      </c>
      <c r="H3924" s="399"/>
      <c r="I3924" s="399"/>
      <c r="J3924" s="399"/>
      <c r="K3924" s="399"/>
      <c r="L3924" s="399"/>
      <c r="M3924" s="399"/>
      <c r="N3924" s="399"/>
      <c r="O3924" s="399"/>
      <c r="P3924" s="399"/>
      <c r="Q3924" s="399"/>
      <c r="R3924" s="646" t="e" cm="1">
        <f t="array" ref="R3924">IF(AND(X3893:X3918="",A3895:A3918=""),"","・報酬・期末勤勉手当・交通費・合計額・都道府県/国の補助金額のいずれかに不備あり。")</f>
        <v>#REF!</v>
      </c>
      <c r="S3924" s="647"/>
      <c r="T3924" s="647"/>
      <c r="U3924" s="647"/>
      <c r="V3924" s="647"/>
      <c r="W3924" s="648"/>
    </row>
    <row r="3925" spans="1:33" s="7" customFormat="1" ht="17.45" customHeight="1" x14ac:dyDescent="0.15">
      <c r="A3925" s="320"/>
      <c r="B3925" s="624"/>
      <c r="C3925" s="335"/>
      <c r="D3925" s="336"/>
      <c r="E3925" s="336"/>
      <c r="F3925" s="337"/>
      <c r="G3925" s="374" t="s">
        <v>219</v>
      </c>
      <c r="H3925" s="388"/>
      <c r="I3925" s="388"/>
      <c r="J3925" s="388"/>
      <c r="K3925" s="388"/>
      <c r="L3925" s="388"/>
      <c r="M3925" s="388"/>
      <c r="N3925" s="388"/>
      <c r="O3925" s="388"/>
      <c r="P3925" s="388"/>
      <c r="Q3925" s="388"/>
      <c r="R3925" s="367" t="str">
        <f>IF(A3891="市町村名×","・【C列】市区町村名：未入力または不備あり。","")</f>
        <v>・【C列】市区町村名：未入力または不備あり。</v>
      </c>
      <c r="S3925" s="644"/>
      <c r="T3925" s="644"/>
      <c r="U3925" s="644"/>
      <c r="V3925" s="644"/>
      <c r="W3925" s="645"/>
    </row>
    <row r="3926" spans="1:33" s="7" customFormat="1" ht="17.45" customHeight="1" x14ac:dyDescent="0.15">
      <c r="A3926" s="320"/>
      <c r="B3926" s="624"/>
      <c r="C3926" s="338"/>
      <c r="D3926" s="339"/>
      <c r="E3926" s="339"/>
      <c r="F3926" s="340"/>
      <c r="G3926" s="364" t="e">
        <f>IF(#REF!="","",#REF!)</f>
        <v>#REF!</v>
      </c>
      <c r="H3926" s="365"/>
      <c r="I3926" s="365"/>
      <c r="J3926" s="366"/>
      <c r="K3926" s="366"/>
      <c r="L3926" s="366"/>
      <c r="M3926" s="366"/>
      <c r="N3926" s="366"/>
      <c r="O3926" s="366"/>
      <c r="P3926" s="366"/>
      <c r="Q3926" s="366"/>
      <c r="R3926" s="367" t="e">
        <f>IF(OR(AF3895=2,NOT(AND(V3893&gt;0.3*U3893,V3893&lt;0.4*U3893,V3893&gt;=W3893))),"・【V列】都道府県補助額：未入力または不備あり。","")</f>
        <v>#REF!</v>
      </c>
      <c r="S3926" s="644"/>
      <c r="T3926" s="644"/>
      <c r="U3926" s="644"/>
      <c r="V3926" s="644"/>
      <c r="W3926" s="645"/>
    </row>
    <row r="3927" spans="1:33" s="7" customFormat="1" ht="17.45" customHeight="1" x14ac:dyDescent="0.15">
      <c r="A3927" s="320"/>
      <c r="B3927" s="624"/>
      <c r="C3927" s="348" t="s">
        <v>241</v>
      </c>
      <c r="D3927" s="349"/>
      <c r="E3927" s="349"/>
      <c r="F3927" s="350"/>
      <c r="G3927" s="372" t="s">
        <v>221</v>
      </c>
      <c r="H3927" s="373"/>
      <c r="I3927" s="373"/>
      <c r="J3927" s="372" t="s">
        <v>222</v>
      </c>
      <c r="K3927" s="373"/>
      <c r="L3927" s="373"/>
      <c r="M3927" s="373"/>
      <c r="N3927" s="374" t="s">
        <v>223</v>
      </c>
      <c r="O3927" s="366"/>
      <c r="P3927" s="366"/>
      <c r="Q3927" s="366"/>
      <c r="R3927" s="341" t="e">
        <f>IF(AND(W3893&lt;=U3893/3,MOD(W3893,1000)=0,NOT(W3893=0),AG3895=1),"","・【W列】国庫補助希望額に不備あり。")</f>
        <v>#REF!</v>
      </c>
      <c r="S3927" s="649"/>
      <c r="T3927" s="649"/>
      <c r="U3927" s="649"/>
      <c r="V3927" s="649"/>
      <c r="W3927" s="650"/>
    </row>
    <row r="3928" spans="1:33" s="7" customFormat="1" ht="17.45" customHeight="1" x14ac:dyDescent="0.15">
      <c r="A3928" s="320"/>
      <c r="B3928" s="624"/>
      <c r="C3928" s="370"/>
      <c r="D3928" s="371"/>
      <c r="E3928" s="371"/>
      <c r="F3928" s="371"/>
      <c r="G3928" s="364" t="e">
        <f>IF(#REF!="","",#REF!)</f>
        <v>#REF!</v>
      </c>
      <c r="H3928" s="375"/>
      <c r="I3928" s="376"/>
      <c r="J3928" s="364" t="e">
        <f>IF(#REF!="","",#REF!)</f>
        <v>#REF!</v>
      </c>
      <c r="K3928" s="375"/>
      <c r="L3928" s="375"/>
      <c r="M3928" s="376"/>
      <c r="N3928" s="364" t="e">
        <f>IF(#REF!="","",#REF!)</f>
        <v>#REF!</v>
      </c>
      <c r="O3928" s="375"/>
      <c r="P3928" s="375"/>
      <c r="Q3928" s="375"/>
      <c r="R3928" s="651" t="e">
        <f>IF(AND(SUM(F3916:G3918)&lt;=D3893,SUM(R3916:R3918)&lt;=D3893),"","・報酬の「配置人数」には年間を通じた配置予定人数を記載してください。(※１)及び記入例参照")</f>
        <v>#REF!</v>
      </c>
      <c r="S3928" s="652"/>
      <c r="T3928" s="652"/>
      <c r="U3928" s="652"/>
      <c r="V3928" s="652"/>
      <c r="W3928" s="653"/>
      <c r="X3928" s="31" t="str">
        <f>IF(AND(O3928="○",T3928="○"),"①か②の",IF(AND(O3928="―",T3928="―"),"エラー",""))</f>
        <v/>
      </c>
    </row>
    <row r="3929" spans="1:33" s="7" customFormat="1" ht="17.45" customHeight="1" x14ac:dyDescent="0.15">
      <c r="A3929" s="320"/>
      <c r="B3929" s="624"/>
      <c r="C3929" s="348" t="s">
        <v>224</v>
      </c>
      <c r="D3929" s="349"/>
      <c r="E3929" s="349"/>
      <c r="F3929" s="350"/>
      <c r="G3929" s="354" t="s">
        <v>225</v>
      </c>
      <c r="H3929" s="354"/>
      <c r="I3929" s="354"/>
      <c r="J3929" s="355" t="s">
        <v>242</v>
      </c>
      <c r="K3929" s="356"/>
      <c r="L3929" s="356"/>
      <c r="M3929" s="356"/>
      <c r="N3929" s="356"/>
      <c r="O3929" s="356"/>
      <c r="P3929" s="356"/>
      <c r="Q3929" s="356"/>
      <c r="R3929" s="651" t="e">
        <f>IF(AND(OR(COUNTIF(J3930,"①*"),COUNTIF(J3930,"②*")),AND(E3919&lt;&gt;"",E3920&lt;&gt;"",G3924="○",G3926="○",G3928="○",J3928="○",N3928="○",G3930="○")),"","・【成果目標】・【成果指標】・【部活動指導員について】・【支給要件の確認】・【部活動指導員の指導状況】・【地域連携・地域移行に資する取組】のいずれかに未入力箇所あり。")</f>
        <v>#REF!</v>
      </c>
      <c r="S3929" s="546"/>
      <c r="T3929" s="546"/>
      <c r="U3929" s="546"/>
      <c r="V3929" s="546"/>
      <c r="W3929" s="547"/>
    </row>
    <row r="3930" spans="1:33" s="7" customFormat="1" ht="26.45" customHeight="1" thickBot="1" x14ac:dyDescent="0.2">
      <c r="A3930" s="320"/>
      <c r="B3930" s="625"/>
      <c r="C3930" s="351"/>
      <c r="D3930" s="352"/>
      <c r="E3930" s="352"/>
      <c r="F3930" s="353"/>
      <c r="G3930" s="363" t="e">
        <f>IF(#REF!="","",#REF!)</f>
        <v>#REF!</v>
      </c>
      <c r="H3930" s="363"/>
      <c r="I3930" s="363"/>
      <c r="J3930" s="657" t="e">
        <f>IF(#REF!="","",#REF!)</f>
        <v>#REF!</v>
      </c>
      <c r="K3930" s="658"/>
      <c r="L3930" s="658"/>
      <c r="M3930" s="658"/>
      <c r="N3930" s="658"/>
      <c r="O3930" s="658"/>
      <c r="P3930" s="658"/>
      <c r="Q3930" s="658"/>
      <c r="R3930" s="654"/>
      <c r="S3930" s="655"/>
      <c r="T3930" s="655"/>
      <c r="U3930" s="655"/>
      <c r="V3930" s="655"/>
      <c r="W3930" s="656"/>
      <c r="X3930" s="31" t="str">
        <f>IF(AND(O3930="○",T3930="○"),"①か②の",IF(AND(O3930="―",T3930="―"),"エラー",""))</f>
        <v/>
      </c>
    </row>
    <row r="3931" spans="1:33" s="7" customFormat="1" ht="26.45" customHeight="1" x14ac:dyDescent="0.15">
      <c r="A3931" s="24" t="str">
        <f>IF(OR(COUNTIF(C3933,"*区"),COUNTIF(C3933,"*市"),COUNTIF(C3933,"*町"),COUNTIF(C3933,"*村"),COUNTIF(C3933,"*組合")),"○","市町村名×")</f>
        <v>市町村名×</v>
      </c>
      <c r="B3931" s="490" t="s">
        <v>106</v>
      </c>
      <c r="C3931" s="659" t="s">
        <v>236</v>
      </c>
      <c r="D3931" s="661" t="s">
        <v>237</v>
      </c>
      <c r="E3931" s="409" t="s">
        <v>191</v>
      </c>
      <c r="F3931" s="410"/>
      <c r="G3931" s="410"/>
      <c r="H3931" s="410"/>
      <c r="I3931" s="410"/>
      <c r="J3931" s="410"/>
      <c r="K3931" s="410"/>
      <c r="L3931" s="410"/>
      <c r="M3931" s="410"/>
      <c r="N3931" s="410"/>
      <c r="O3931" s="410"/>
      <c r="P3931" s="410"/>
      <c r="Q3931" s="410"/>
      <c r="R3931" s="410"/>
      <c r="S3931" s="410"/>
      <c r="T3931" s="410"/>
      <c r="U3931" s="492" t="s">
        <v>192</v>
      </c>
      <c r="V3931" s="492" t="s">
        <v>238</v>
      </c>
      <c r="W3931" s="517" t="s">
        <v>193</v>
      </c>
      <c r="X3931" s="25" t="e">
        <f>IF(OR(AF3935=2,NOT(AND(V3933&gt;0.3*U3933,V3933&lt;0.4*U3933,V3933&gt;=W3933))),"※３参照：【Ｕ列】都道府県補助額を確認してください","")</f>
        <v>#REF!</v>
      </c>
      <c r="Y3931" s="26"/>
    </row>
    <row r="3932" spans="1:33" s="7" customFormat="1" ht="21.6" customHeight="1" thickBot="1" x14ac:dyDescent="0.2">
      <c r="A3932" s="24" t="str">
        <f>IF(B3933="都道府県確認欄","No.不備","")</f>
        <v/>
      </c>
      <c r="B3932" s="491"/>
      <c r="C3932" s="660"/>
      <c r="D3932" s="662"/>
      <c r="E3932" s="411"/>
      <c r="F3932" s="412"/>
      <c r="G3932" s="412"/>
      <c r="H3932" s="412"/>
      <c r="I3932" s="412"/>
      <c r="J3932" s="412"/>
      <c r="K3932" s="412"/>
      <c r="L3932" s="412"/>
      <c r="M3932" s="412"/>
      <c r="N3932" s="412"/>
      <c r="O3932" s="412"/>
      <c r="P3932" s="412"/>
      <c r="Q3932" s="412"/>
      <c r="R3932" s="412"/>
      <c r="S3932" s="412"/>
      <c r="T3932" s="412"/>
      <c r="U3932" s="493"/>
      <c r="V3932" s="493"/>
      <c r="W3932" s="518"/>
      <c r="X3932" s="25" t="e">
        <f>IF(AND(W3933&lt;=U3933/3,MOD(W3933,1000)=0,NOT(W3933=0),AG3935=1),"","※３参照：【Ｖ列】国庫補助希望額を確認してください。")</f>
        <v>#REF!</v>
      </c>
      <c r="Y3932" s="26"/>
    </row>
    <row r="3933" spans="1:33" s="7" customFormat="1" ht="24" customHeight="1" x14ac:dyDescent="0.15">
      <c r="A3933" s="14"/>
      <c r="B3933" s="622" t="str">
        <f>IFERROR(IF(OR(COUNTIF(C3933,"*区"),COUNTIF(C3933,"*市"),COUNTIF(C3933,"*町"),COUNTIF(C3933,"*村"),COUNTIF(C3933,"*組合")),B3893+1,"－"),"都道府県確認欄")</f>
        <v>－</v>
      </c>
      <c r="C3933" s="626" t="e">
        <f>#REF!</f>
        <v>#REF!</v>
      </c>
      <c r="D3933" s="629" t="e">
        <f>SUM($F3935:$F3954)</f>
        <v>#REF!</v>
      </c>
      <c r="E3933" s="523" t="s">
        <v>194</v>
      </c>
      <c r="F3933" s="524" t="s">
        <v>195</v>
      </c>
      <c r="G3933" s="526" t="s">
        <v>196</v>
      </c>
      <c r="H3933" s="528" t="s">
        <v>197</v>
      </c>
      <c r="I3933" s="423" t="s">
        <v>198</v>
      </c>
      <c r="J3933" s="424"/>
      <c r="K3933" s="425"/>
      <c r="L3933" s="429" t="s">
        <v>100</v>
      </c>
      <c r="M3933" s="430"/>
      <c r="N3933" s="430"/>
      <c r="O3933" s="430"/>
      <c r="P3933" s="430"/>
      <c r="Q3933" s="430"/>
      <c r="R3933" s="430"/>
      <c r="S3933" s="431"/>
      <c r="T3933" s="413" t="s">
        <v>199</v>
      </c>
      <c r="U3933" s="415" t="e">
        <f>SUM($T3935,$O3956,$T3956)</f>
        <v>#REF!</v>
      </c>
      <c r="V3933" s="665" t="e">
        <f>#REF!</f>
        <v>#REF!</v>
      </c>
      <c r="W3933" s="667" t="e">
        <f>#REF!</f>
        <v>#REF!</v>
      </c>
      <c r="X3933" s="23" t="e">
        <f>IF(AND(AD3935=1,AE3935=1,AF3935=1,AG3935=1),"","入力不備あり")</f>
        <v>#REF!</v>
      </c>
      <c r="Y3933" s="26"/>
    </row>
    <row r="3934" spans="1:33" s="7" customFormat="1" ht="12.6" customHeight="1" thickBot="1" x14ac:dyDescent="0.2">
      <c r="A3934" s="14"/>
      <c r="B3934" s="623"/>
      <c r="C3934" s="627"/>
      <c r="D3934" s="630"/>
      <c r="E3934" s="523"/>
      <c r="F3934" s="525"/>
      <c r="G3934" s="527"/>
      <c r="H3934" s="529"/>
      <c r="I3934" s="426"/>
      <c r="J3934" s="427"/>
      <c r="K3934" s="428"/>
      <c r="L3934" s="432"/>
      <c r="M3934" s="432"/>
      <c r="N3934" s="432"/>
      <c r="O3934" s="432"/>
      <c r="P3934" s="432"/>
      <c r="Q3934" s="432"/>
      <c r="R3934" s="432"/>
      <c r="S3934" s="433"/>
      <c r="T3934" s="414"/>
      <c r="U3934" s="416"/>
      <c r="V3934" s="666"/>
      <c r="W3934" s="565"/>
      <c r="X3934" s="26"/>
      <c r="Y3934" s="7" t="s">
        <v>180</v>
      </c>
      <c r="Z3934" s="7" t="s">
        <v>200</v>
      </c>
      <c r="AA3934" s="7" t="s">
        <v>201</v>
      </c>
      <c r="AB3934" s="7" t="s">
        <v>202</v>
      </c>
      <c r="AD3934" s="7" t="s">
        <v>203</v>
      </c>
      <c r="AE3934" s="7" t="s">
        <v>107</v>
      </c>
      <c r="AF3934" s="7" t="s">
        <v>239</v>
      </c>
      <c r="AG3934" s="7" t="s">
        <v>204</v>
      </c>
    </row>
    <row r="3935" spans="1:33" s="7" customFormat="1" ht="17.45" customHeight="1" x14ac:dyDescent="0.15">
      <c r="A3935" s="27" t="e">
        <f>IF(AND(F3935&lt;&gt;"",G3935&lt;&gt;"",H3935&lt;&gt;"",I3935&lt;&gt;""),"","入力不備あり")</f>
        <v>#REF!</v>
      </c>
      <c r="B3935" s="623"/>
      <c r="C3935" s="628"/>
      <c r="D3935" s="631"/>
      <c r="E3935" s="523"/>
      <c r="F3935" s="47" t="e">
        <f>IF(#REF!="","",#REF!)</f>
        <v>#REF!</v>
      </c>
      <c r="G3935" s="49" t="e">
        <f>IF(#REF!="","",#REF!)</f>
        <v>#REF!</v>
      </c>
      <c r="H3935" s="54" t="e">
        <f>IF(#REF!="","",#REF!)</f>
        <v>#REF!</v>
      </c>
      <c r="I3935" s="385" t="str">
        <f>IFERROR(INT(G3935*H3935),"")</f>
        <v/>
      </c>
      <c r="J3935" s="386"/>
      <c r="K3935" s="387"/>
      <c r="L3935" s="613" t="e">
        <f>IF(#REF!="","",#REF!)</f>
        <v>#REF!</v>
      </c>
      <c r="M3935" s="613"/>
      <c r="N3935" s="613"/>
      <c r="O3935" s="613"/>
      <c r="P3935" s="613"/>
      <c r="Q3935" s="613"/>
      <c r="R3935" s="613"/>
      <c r="S3935" s="614"/>
      <c r="T3935" s="567">
        <f>SUM($I3935:$K3954)</f>
        <v>0</v>
      </c>
      <c r="U3935" s="416"/>
      <c r="V3935" s="666"/>
      <c r="W3935" s="565"/>
      <c r="X3935" s="23" t="e">
        <f>IF(AND(Y3935=1,Z3935=1,AA3935=1,AB3935=1,AD3935=1,AE3935=1,AF3935=1,AG3935=1),"","入力不備あり")</f>
        <v>#REF!</v>
      </c>
      <c r="Y3935" s="7">
        <f>IFERROR(IF(F3935="",2,IF(AND(F3935&gt;=1,(MOD(F3935,1)=0)),1,IF(AND(F3935=0,L3935&lt;&gt;""),1,2))),2)</f>
        <v>2</v>
      </c>
      <c r="Z3935" s="7" t="e">
        <f>IF(G3935="",2,IF(G3935&lt;=1600,1,2))</f>
        <v>#REF!</v>
      </c>
      <c r="AA3935" s="7" t="e">
        <f>IF(H3935="",2,IF(H3935&gt;=0,1,2))</f>
        <v>#REF!</v>
      </c>
      <c r="AB3935" s="7" t="e">
        <f>IF(I3935=#REF!,1,2)</f>
        <v>#REF!</v>
      </c>
      <c r="AD3935" s="7" t="e">
        <f>IF(T3935=#REF!,1,2)</f>
        <v>#REF!</v>
      </c>
      <c r="AE3935" s="7" t="e">
        <f>IF(U3933=#REF!,1,2)</f>
        <v>#REF!</v>
      </c>
      <c r="AF3935" s="7" t="e">
        <f>IF(V3933=0,2,IF(#REF!="",2,IF(V3933=#REF!,1,2)))</f>
        <v>#REF!</v>
      </c>
      <c r="AG3935" s="7" t="e">
        <f>IF(W3933=0,2,IF(W3933=#REF!,1,2))</f>
        <v>#REF!</v>
      </c>
    </row>
    <row r="3936" spans="1:33" s="7" customFormat="1" ht="17.45" customHeight="1" x14ac:dyDescent="0.15">
      <c r="A3936" s="27" t="e">
        <f>IF(AND(F3936="",G3936="",H3936="",I3936="",L3936=""),"",IF(AND(F3936&lt;&gt;"",G3936&lt;&gt;"",H3936&lt;&gt;"",I3936&lt;&gt;""),"","入力不備あり"))</f>
        <v>#REF!</v>
      </c>
      <c r="B3936" s="623"/>
      <c r="C3936" s="628"/>
      <c r="D3936" s="631"/>
      <c r="E3936" s="523"/>
      <c r="F3936" s="47" t="e">
        <f>IF(#REF!="","",#REF!)</f>
        <v>#REF!</v>
      </c>
      <c r="G3936" s="49" t="e">
        <f>IF(#REF!="","",#REF!)</f>
        <v>#REF!</v>
      </c>
      <c r="H3936" s="54" t="e">
        <f>IF(#REF!="","",#REF!)</f>
        <v>#REF!</v>
      </c>
      <c r="I3936" s="385" t="str">
        <f>IFERROR(INT(G3936*H3936),"")</f>
        <v/>
      </c>
      <c r="J3936" s="386"/>
      <c r="K3936" s="387"/>
      <c r="L3936" s="613" t="e">
        <f>IF(#REF!="","",#REF!)</f>
        <v>#REF!</v>
      </c>
      <c r="M3936" s="613"/>
      <c r="N3936" s="613"/>
      <c r="O3936" s="613"/>
      <c r="P3936" s="613"/>
      <c r="Q3936" s="613"/>
      <c r="R3936" s="613"/>
      <c r="S3936" s="614"/>
      <c r="T3936" s="567"/>
      <c r="U3936" s="416"/>
      <c r="V3936" s="666"/>
      <c r="W3936" s="565"/>
      <c r="X3936" s="23" t="e">
        <f>IF(AND(Y3936=3,Z3936=3,AA3936=3),"",IF(AND(Y3936=1,Z3936=1,AA3936=1,AB3936=1),"","入力不備あり"))</f>
        <v>#REF!</v>
      </c>
      <c r="Y3936" s="7">
        <f>IFERROR(IF(F3936="",3,IF(AND(F3936&gt;=1,(MOD(F3936,1)=0)),1,IF(AND(F3936=0,L3936&lt;&gt;""),1,2))),2)</f>
        <v>2</v>
      </c>
      <c r="Z3936" s="7" t="e">
        <f>IF(G3936="",3,IF(G3936&lt;=1600,1,2))</f>
        <v>#REF!</v>
      </c>
      <c r="AA3936" s="7" t="e">
        <f>IF(H3936="",3,IF(H3936&gt;=0,1,2))</f>
        <v>#REF!</v>
      </c>
      <c r="AB3936" s="7" t="e">
        <f>IF(I3936=#REF!,1,2)</f>
        <v>#REF!</v>
      </c>
    </row>
    <row r="3937" spans="1:28" s="7" customFormat="1" ht="17.45" customHeight="1" x14ac:dyDescent="0.15">
      <c r="A3937" s="27" t="e">
        <f>IF(AND(F3937="",G3937="",H3937="",I3937="",L3937=""),"",IF(AND(F3937&lt;&gt;"",G3937&lt;&gt;"",H3937&lt;&gt;"",I3937&lt;&gt;""),"","入力不備あり"))</f>
        <v>#REF!</v>
      </c>
      <c r="B3937" s="623"/>
      <c r="C3937" s="628"/>
      <c r="D3937" s="631"/>
      <c r="E3937" s="523"/>
      <c r="F3937" s="47" t="e">
        <f>IF(#REF!="","",#REF!)</f>
        <v>#REF!</v>
      </c>
      <c r="G3937" s="49" t="e">
        <f>IF(#REF!="","",#REF!)</f>
        <v>#REF!</v>
      </c>
      <c r="H3937" s="54" t="e">
        <f>IF(#REF!="","",#REF!)</f>
        <v>#REF!</v>
      </c>
      <c r="I3937" s="385" t="str">
        <f t="shared" ref="I3937:I3954" si="687">IFERROR(INT(G3937*H3937),"")</f>
        <v/>
      </c>
      <c r="J3937" s="386"/>
      <c r="K3937" s="387"/>
      <c r="L3937" s="613" t="e">
        <f>IF(#REF!="","",#REF!)</f>
        <v>#REF!</v>
      </c>
      <c r="M3937" s="613"/>
      <c r="N3937" s="613"/>
      <c r="O3937" s="613"/>
      <c r="P3937" s="613"/>
      <c r="Q3937" s="613"/>
      <c r="R3937" s="613"/>
      <c r="S3937" s="614"/>
      <c r="T3937" s="567"/>
      <c r="U3937" s="416"/>
      <c r="V3937" s="666"/>
      <c r="W3937" s="565"/>
      <c r="X3937" s="23" t="e">
        <f t="shared" ref="X3937:X3954" si="688">IF(AND(Y3937=3,Z3937=3,AA3937=3),"",IF(AND(Y3937=1,Z3937=1,AA3937=1,AB3937=1),"","入力不備あり"))</f>
        <v>#REF!</v>
      </c>
      <c r="Y3937" s="7">
        <f t="shared" ref="Y3937:Y3954" si="689">IFERROR(IF(F3937="",3,IF(AND(F3937&gt;=1,(MOD(F3937,1)=0)),1,IF(AND(F3937=0,L3937&lt;&gt;""),1,2))),2)</f>
        <v>2</v>
      </c>
      <c r="Z3937" s="7" t="e">
        <f t="shared" ref="Z3937:Z3954" si="690">IF(G3937="",3,IF(G3937&lt;=1600,1,2))</f>
        <v>#REF!</v>
      </c>
      <c r="AA3937" s="7" t="e">
        <f t="shared" ref="AA3937:AA3954" si="691">IF(H3937="",3,IF(H3937&gt;=0,1,2))</f>
        <v>#REF!</v>
      </c>
      <c r="AB3937" s="7" t="e">
        <f>IF(I3937=#REF!,1,2)</f>
        <v>#REF!</v>
      </c>
    </row>
    <row r="3938" spans="1:28" s="7" customFormat="1" ht="17.45" customHeight="1" x14ac:dyDescent="0.15">
      <c r="A3938" s="27" t="e">
        <f t="shared" ref="A3938:A3954" si="692">IF(AND(F3938="",G3938="",H3938="",I3938="",L3938=""),"",IF(AND(F3938&lt;&gt;"",G3938&lt;&gt;"",H3938&lt;&gt;"",I3938&lt;&gt;""),"","入力不備あり"))</f>
        <v>#REF!</v>
      </c>
      <c r="B3938" s="623"/>
      <c r="C3938" s="628"/>
      <c r="D3938" s="631"/>
      <c r="E3938" s="523"/>
      <c r="F3938" s="47" t="e">
        <f>IF(#REF!="","",#REF!)</f>
        <v>#REF!</v>
      </c>
      <c r="G3938" s="49" t="e">
        <f>IF(#REF!="","",#REF!)</f>
        <v>#REF!</v>
      </c>
      <c r="H3938" s="54" t="e">
        <f>IF(#REF!="","",#REF!)</f>
        <v>#REF!</v>
      </c>
      <c r="I3938" s="385" t="str">
        <f t="shared" si="687"/>
        <v/>
      </c>
      <c r="J3938" s="386"/>
      <c r="K3938" s="387"/>
      <c r="L3938" s="613" t="e">
        <f>IF(#REF!="","",#REF!)</f>
        <v>#REF!</v>
      </c>
      <c r="M3938" s="613"/>
      <c r="N3938" s="613"/>
      <c r="O3938" s="613"/>
      <c r="P3938" s="613"/>
      <c r="Q3938" s="613"/>
      <c r="R3938" s="613"/>
      <c r="S3938" s="614"/>
      <c r="T3938" s="567"/>
      <c r="U3938" s="416"/>
      <c r="V3938" s="666"/>
      <c r="W3938" s="565"/>
      <c r="X3938" s="23" t="e">
        <f t="shared" si="688"/>
        <v>#REF!</v>
      </c>
      <c r="Y3938" s="7">
        <f t="shared" si="689"/>
        <v>2</v>
      </c>
      <c r="Z3938" s="7" t="e">
        <f t="shared" si="690"/>
        <v>#REF!</v>
      </c>
      <c r="AA3938" s="7" t="e">
        <f t="shared" si="691"/>
        <v>#REF!</v>
      </c>
      <c r="AB3938" s="7" t="e">
        <f>IF(I3938=#REF!,1,2)</f>
        <v>#REF!</v>
      </c>
    </row>
    <row r="3939" spans="1:28" s="7" customFormat="1" ht="17.45" customHeight="1" x14ac:dyDescent="0.15">
      <c r="A3939" s="27" t="e">
        <f t="shared" si="692"/>
        <v>#REF!</v>
      </c>
      <c r="B3939" s="623"/>
      <c r="C3939" s="628"/>
      <c r="D3939" s="631"/>
      <c r="E3939" s="523"/>
      <c r="F3939" s="47" t="e">
        <f>IF(#REF!="","",#REF!)</f>
        <v>#REF!</v>
      </c>
      <c r="G3939" s="49" t="e">
        <f>IF(#REF!="","",#REF!)</f>
        <v>#REF!</v>
      </c>
      <c r="H3939" s="54" t="e">
        <f>IF(#REF!="","",#REF!)</f>
        <v>#REF!</v>
      </c>
      <c r="I3939" s="385" t="str">
        <f t="shared" si="687"/>
        <v/>
      </c>
      <c r="J3939" s="386"/>
      <c r="K3939" s="387"/>
      <c r="L3939" s="613" t="e">
        <f>IF(#REF!="","",#REF!)</f>
        <v>#REF!</v>
      </c>
      <c r="M3939" s="613"/>
      <c r="N3939" s="613"/>
      <c r="O3939" s="613"/>
      <c r="P3939" s="613"/>
      <c r="Q3939" s="613"/>
      <c r="R3939" s="613"/>
      <c r="S3939" s="614"/>
      <c r="T3939" s="567"/>
      <c r="U3939" s="416"/>
      <c r="V3939" s="666"/>
      <c r="W3939" s="565"/>
      <c r="X3939" s="23" t="e">
        <f t="shared" si="688"/>
        <v>#REF!</v>
      </c>
      <c r="Y3939" s="7">
        <f t="shared" si="689"/>
        <v>2</v>
      </c>
      <c r="Z3939" s="7" t="e">
        <f t="shared" si="690"/>
        <v>#REF!</v>
      </c>
      <c r="AA3939" s="7" t="e">
        <f t="shared" si="691"/>
        <v>#REF!</v>
      </c>
      <c r="AB3939" s="7" t="e">
        <f>IF(I3939=#REF!,1,2)</f>
        <v>#REF!</v>
      </c>
    </row>
    <row r="3940" spans="1:28" s="7" customFormat="1" ht="17.45" customHeight="1" x14ac:dyDescent="0.15">
      <c r="A3940" s="27" t="e">
        <f t="shared" si="692"/>
        <v>#REF!</v>
      </c>
      <c r="B3940" s="623"/>
      <c r="C3940" s="628"/>
      <c r="D3940" s="631"/>
      <c r="E3940" s="523"/>
      <c r="F3940" s="47" t="e">
        <f>IF(#REF!="","",#REF!)</f>
        <v>#REF!</v>
      </c>
      <c r="G3940" s="49" t="e">
        <f>IF(#REF!="","",#REF!)</f>
        <v>#REF!</v>
      </c>
      <c r="H3940" s="54" t="e">
        <f>IF(#REF!="","",#REF!)</f>
        <v>#REF!</v>
      </c>
      <c r="I3940" s="385" t="str">
        <f t="shared" si="687"/>
        <v/>
      </c>
      <c r="J3940" s="386"/>
      <c r="K3940" s="387"/>
      <c r="L3940" s="613" t="e">
        <f>IF(#REF!="","",#REF!)</f>
        <v>#REF!</v>
      </c>
      <c r="M3940" s="613"/>
      <c r="N3940" s="613"/>
      <c r="O3940" s="613"/>
      <c r="P3940" s="613"/>
      <c r="Q3940" s="613"/>
      <c r="R3940" s="613"/>
      <c r="S3940" s="614"/>
      <c r="T3940" s="567"/>
      <c r="U3940" s="416"/>
      <c r="V3940" s="666"/>
      <c r="W3940" s="565"/>
      <c r="X3940" s="23" t="e">
        <f t="shared" si="688"/>
        <v>#REF!</v>
      </c>
      <c r="Y3940" s="7">
        <f t="shared" si="689"/>
        <v>2</v>
      </c>
      <c r="Z3940" s="7" t="e">
        <f t="shared" si="690"/>
        <v>#REF!</v>
      </c>
      <c r="AA3940" s="7" t="e">
        <f t="shared" si="691"/>
        <v>#REF!</v>
      </c>
      <c r="AB3940" s="7" t="e">
        <f>IF(I3940=#REF!,1,2)</f>
        <v>#REF!</v>
      </c>
    </row>
    <row r="3941" spans="1:28" s="7" customFormat="1" ht="17.45" customHeight="1" x14ac:dyDescent="0.15">
      <c r="A3941" s="27" t="e">
        <f t="shared" si="692"/>
        <v>#REF!</v>
      </c>
      <c r="B3941" s="623"/>
      <c r="C3941" s="628"/>
      <c r="D3941" s="631"/>
      <c r="E3941" s="523"/>
      <c r="F3941" s="47" t="e">
        <f>IF(#REF!="","",#REF!)</f>
        <v>#REF!</v>
      </c>
      <c r="G3941" s="49" t="e">
        <f>IF(#REF!="","",#REF!)</f>
        <v>#REF!</v>
      </c>
      <c r="H3941" s="54" t="e">
        <f>IF(#REF!="","",#REF!)</f>
        <v>#REF!</v>
      </c>
      <c r="I3941" s="385" t="str">
        <f t="shared" si="687"/>
        <v/>
      </c>
      <c r="J3941" s="386"/>
      <c r="K3941" s="387"/>
      <c r="L3941" s="613" t="e">
        <f>IF(#REF!="","",#REF!)</f>
        <v>#REF!</v>
      </c>
      <c r="M3941" s="613"/>
      <c r="N3941" s="613"/>
      <c r="O3941" s="613"/>
      <c r="P3941" s="613"/>
      <c r="Q3941" s="613"/>
      <c r="R3941" s="613"/>
      <c r="S3941" s="614"/>
      <c r="T3941" s="567"/>
      <c r="U3941" s="416"/>
      <c r="V3941" s="666"/>
      <c r="W3941" s="565"/>
      <c r="X3941" s="23" t="e">
        <f t="shared" si="688"/>
        <v>#REF!</v>
      </c>
      <c r="Y3941" s="7">
        <f t="shared" si="689"/>
        <v>2</v>
      </c>
      <c r="Z3941" s="7" t="e">
        <f t="shared" si="690"/>
        <v>#REF!</v>
      </c>
      <c r="AA3941" s="7" t="e">
        <f t="shared" si="691"/>
        <v>#REF!</v>
      </c>
      <c r="AB3941" s="7" t="e">
        <f>IF(I3941=#REF!,1,2)</f>
        <v>#REF!</v>
      </c>
    </row>
    <row r="3942" spans="1:28" s="7" customFormat="1" ht="17.45" customHeight="1" x14ac:dyDescent="0.15">
      <c r="A3942" s="27" t="e">
        <f t="shared" si="692"/>
        <v>#REF!</v>
      </c>
      <c r="B3942" s="623"/>
      <c r="C3942" s="628"/>
      <c r="D3942" s="631"/>
      <c r="E3942" s="523"/>
      <c r="F3942" s="47" t="e">
        <f>IF(#REF!="","",#REF!)</f>
        <v>#REF!</v>
      </c>
      <c r="G3942" s="49" t="e">
        <f>IF(#REF!="","",#REF!)</f>
        <v>#REF!</v>
      </c>
      <c r="H3942" s="54" t="e">
        <f>IF(#REF!="","",#REF!)</f>
        <v>#REF!</v>
      </c>
      <c r="I3942" s="385" t="str">
        <f t="shared" si="687"/>
        <v/>
      </c>
      <c r="J3942" s="386"/>
      <c r="K3942" s="387"/>
      <c r="L3942" s="613" t="e">
        <f>IF(#REF!="","",#REF!)</f>
        <v>#REF!</v>
      </c>
      <c r="M3942" s="613"/>
      <c r="N3942" s="613"/>
      <c r="O3942" s="613"/>
      <c r="P3942" s="613"/>
      <c r="Q3942" s="613"/>
      <c r="R3942" s="613"/>
      <c r="S3942" s="614"/>
      <c r="T3942" s="567"/>
      <c r="U3942" s="416"/>
      <c r="V3942" s="666"/>
      <c r="W3942" s="565"/>
      <c r="X3942" s="23" t="e">
        <f t="shared" si="688"/>
        <v>#REF!</v>
      </c>
      <c r="Y3942" s="7">
        <f t="shared" si="689"/>
        <v>2</v>
      </c>
      <c r="Z3942" s="7" t="e">
        <f t="shared" si="690"/>
        <v>#REF!</v>
      </c>
      <c r="AA3942" s="7" t="e">
        <f t="shared" si="691"/>
        <v>#REF!</v>
      </c>
      <c r="AB3942" s="7" t="e">
        <f>IF(I3942=#REF!,1,2)</f>
        <v>#REF!</v>
      </c>
    </row>
    <row r="3943" spans="1:28" s="7" customFormat="1" ht="17.45" customHeight="1" x14ac:dyDescent="0.15">
      <c r="A3943" s="27" t="e">
        <f t="shared" si="692"/>
        <v>#REF!</v>
      </c>
      <c r="B3943" s="623"/>
      <c r="C3943" s="628"/>
      <c r="D3943" s="631"/>
      <c r="E3943" s="523"/>
      <c r="F3943" s="47" t="e">
        <f>IF(#REF!="","",#REF!)</f>
        <v>#REF!</v>
      </c>
      <c r="G3943" s="49" t="e">
        <f>IF(#REF!="","",#REF!)</f>
        <v>#REF!</v>
      </c>
      <c r="H3943" s="54" t="e">
        <f>IF(#REF!="","",#REF!)</f>
        <v>#REF!</v>
      </c>
      <c r="I3943" s="385" t="str">
        <f t="shared" si="687"/>
        <v/>
      </c>
      <c r="J3943" s="386"/>
      <c r="K3943" s="387"/>
      <c r="L3943" s="613" t="e">
        <f>IF(#REF!="","",#REF!)</f>
        <v>#REF!</v>
      </c>
      <c r="M3943" s="613"/>
      <c r="N3943" s="613"/>
      <c r="O3943" s="613"/>
      <c r="P3943" s="613"/>
      <c r="Q3943" s="613"/>
      <c r="R3943" s="613"/>
      <c r="S3943" s="614"/>
      <c r="T3943" s="567"/>
      <c r="U3943" s="416"/>
      <c r="V3943" s="666"/>
      <c r="W3943" s="565"/>
      <c r="X3943" s="23" t="e">
        <f t="shared" si="688"/>
        <v>#REF!</v>
      </c>
      <c r="Y3943" s="7">
        <f t="shared" si="689"/>
        <v>2</v>
      </c>
      <c r="Z3943" s="7" t="e">
        <f t="shared" si="690"/>
        <v>#REF!</v>
      </c>
      <c r="AA3943" s="7" t="e">
        <f t="shared" si="691"/>
        <v>#REF!</v>
      </c>
      <c r="AB3943" s="7" t="e">
        <f>IF(I3943=#REF!,1,2)</f>
        <v>#REF!</v>
      </c>
    </row>
    <row r="3944" spans="1:28" s="7" customFormat="1" ht="17.45" customHeight="1" x14ac:dyDescent="0.15">
      <c r="A3944" s="27" t="e">
        <f t="shared" si="692"/>
        <v>#REF!</v>
      </c>
      <c r="B3944" s="623"/>
      <c r="C3944" s="628"/>
      <c r="D3944" s="631"/>
      <c r="E3944" s="523"/>
      <c r="F3944" s="47" t="e">
        <f>IF(#REF!="","",#REF!)</f>
        <v>#REF!</v>
      </c>
      <c r="G3944" s="49" t="e">
        <f>IF(#REF!="","",#REF!)</f>
        <v>#REF!</v>
      </c>
      <c r="H3944" s="54" t="e">
        <f>IF(#REF!="","",#REF!)</f>
        <v>#REF!</v>
      </c>
      <c r="I3944" s="385" t="str">
        <f t="shared" si="687"/>
        <v/>
      </c>
      <c r="J3944" s="386"/>
      <c r="K3944" s="387"/>
      <c r="L3944" s="613" t="e">
        <f>IF(#REF!="","",#REF!)</f>
        <v>#REF!</v>
      </c>
      <c r="M3944" s="613"/>
      <c r="N3944" s="613"/>
      <c r="O3944" s="613"/>
      <c r="P3944" s="613"/>
      <c r="Q3944" s="613"/>
      <c r="R3944" s="613"/>
      <c r="S3944" s="614"/>
      <c r="T3944" s="567"/>
      <c r="U3944" s="416"/>
      <c r="V3944" s="666"/>
      <c r="W3944" s="565"/>
      <c r="X3944" s="23" t="e">
        <f t="shared" si="688"/>
        <v>#REF!</v>
      </c>
      <c r="Y3944" s="7">
        <f t="shared" si="689"/>
        <v>2</v>
      </c>
      <c r="Z3944" s="7" t="e">
        <f t="shared" si="690"/>
        <v>#REF!</v>
      </c>
      <c r="AA3944" s="7" t="e">
        <f t="shared" si="691"/>
        <v>#REF!</v>
      </c>
      <c r="AB3944" s="7" t="e">
        <f>IF(I3944=#REF!,1,2)</f>
        <v>#REF!</v>
      </c>
    </row>
    <row r="3945" spans="1:28" s="7" customFormat="1" ht="17.45" customHeight="1" x14ac:dyDescent="0.15">
      <c r="A3945" s="27" t="e">
        <f t="shared" si="692"/>
        <v>#REF!</v>
      </c>
      <c r="B3945" s="623"/>
      <c r="C3945" s="628"/>
      <c r="D3945" s="631"/>
      <c r="E3945" s="523"/>
      <c r="F3945" s="47" t="e">
        <f>IF(#REF!="","",#REF!)</f>
        <v>#REF!</v>
      </c>
      <c r="G3945" s="49" t="e">
        <f>IF(#REF!="","",#REF!)</f>
        <v>#REF!</v>
      </c>
      <c r="H3945" s="54" t="e">
        <f>IF(#REF!="","",#REF!)</f>
        <v>#REF!</v>
      </c>
      <c r="I3945" s="385" t="str">
        <f t="shared" si="687"/>
        <v/>
      </c>
      <c r="J3945" s="386"/>
      <c r="K3945" s="387"/>
      <c r="L3945" s="613" t="e">
        <f>IF(#REF!="","",#REF!)</f>
        <v>#REF!</v>
      </c>
      <c r="M3945" s="613"/>
      <c r="N3945" s="613"/>
      <c r="O3945" s="613"/>
      <c r="P3945" s="613"/>
      <c r="Q3945" s="613"/>
      <c r="R3945" s="613"/>
      <c r="S3945" s="614"/>
      <c r="T3945" s="567"/>
      <c r="U3945" s="416"/>
      <c r="V3945" s="666"/>
      <c r="W3945" s="565"/>
      <c r="X3945" s="23" t="e">
        <f t="shared" si="688"/>
        <v>#REF!</v>
      </c>
      <c r="Y3945" s="7">
        <f t="shared" si="689"/>
        <v>2</v>
      </c>
      <c r="Z3945" s="7" t="e">
        <f t="shared" si="690"/>
        <v>#REF!</v>
      </c>
      <c r="AA3945" s="7" t="e">
        <f t="shared" si="691"/>
        <v>#REF!</v>
      </c>
      <c r="AB3945" s="7" t="e">
        <f>IF(I3945=#REF!,1,2)</f>
        <v>#REF!</v>
      </c>
    </row>
    <row r="3946" spans="1:28" s="7" customFormat="1" ht="17.45" customHeight="1" x14ac:dyDescent="0.15">
      <c r="A3946" s="27" t="e">
        <f t="shared" si="692"/>
        <v>#REF!</v>
      </c>
      <c r="B3946" s="623"/>
      <c r="C3946" s="628"/>
      <c r="D3946" s="631"/>
      <c r="E3946" s="523"/>
      <c r="F3946" s="47" t="e">
        <f>IF(#REF!="","",#REF!)</f>
        <v>#REF!</v>
      </c>
      <c r="G3946" s="49" t="e">
        <f>IF(#REF!="","",#REF!)</f>
        <v>#REF!</v>
      </c>
      <c r="H3946" s="54" t="e">
        <f>IF(#REF!="","",#REF!)</f>
        <v>#REF!</v>
      </c>
      <c r="I3946" s="385" t="str">
        <f t="shared" si="687"/>
        <v/>
      </c>
      <c r="J3946" s="386"/>
      <c r="K3946" s="387"/>
      <c r="L3946" s="613" t="e">
        <f>IF(#REF!="","",#REF!)</f>
        <v>#REF!</v>
      </c>
      <c r="M3946" s="613"/>
      <c r="N3946" s="613"/>
      <c r="O3946" s="613"/>
      <c r="P3946" s="613"/>
      <c r="Q3946" s="613"/>
      <c r="R3946" s="613"/>
      <c r="S3946" s="614"/>
      <c r="T3946" s="567"/>
      <c r="U3946" s="416"/>
      <c r="V3946" s="666"/>
      <c r="W3946" s="565"/>
      <c r="X3946" s="23" t="e">
        <f t="shared" si="688"/>
        <v>#REF!</v>
      </c>
      <c r="Y3946" s="7">
        <f t="shared" si="689"/>
        <v>2</v>
      </c>
      <c r="Z3946" s="7" t="e">
        <f t="shared" si="690"/>
        <v>#REF!</v>
      </c>
      <c r="AA3946" s="7" t="e">
        <f t="shared" si="691"/>
        <v>#REF!</v>
      </c>
      <c r="AB3946" s="7" t="e">
        <f>IF(I3946=#REF!,1,2)</f>
        <v>#REF!</v>
      </c>
    </row>
    <row r="3947" spans="1:28" s="7" customFormat="1" ht="17.45" customHeight="1" x14ac:dyDescent="0.15">
      <c r="A3947" s="27" t="e">
        <f t="shared" si="692"/>
        <v>#REF!</v>
      </c>
      <c r="B3947" s="623"/>
      <c r="C3947" s="628"/>
      <c r="D3947" s="631"/>
      <c r="E3947" s="523"/>
      <c r="F3947" s="47" t="e">
        <f>IF(#REF!="","",#REF!)</f>
        <v>#REF!</v>
      </c>
      <c r="G3947" s="49" t="e">
        <f>IF(#REF!="","",#REF!)</f>
        <v>#REF!</v>
      </c>
      <c r="H3947" s="54" t="e">
        <f>IF(#REF!="","",#REF!)</f>
        <v>#REF!</v>
      </c>
      <c r="I3947" s="385" t="str">
        <f t="shared" si="687"/>
        <v/>
      </c>
      <c r="J3947" s="386"/>
      <c r="K3947" s="387"/>
      <c r="L3947" s="613" t="e">
        <f>IF(#REF!="","",#REF!)</f>
        <v>#REF!</v>
      </c>
      <c r="M3947" s="613"/>
      <c r="N3947" s="613"/>
      <c r="O3947" s="613"/>
      <c r="P3947" s="613"/>
      <c r="Q3947" s="613"/>
      <c r="R3947" s="613"/>
      <c r="S3947" s="614"/>
      <c r="T3947" s="567"/>
      <c r="U3947" s="416"/>
      <c r="V3947" s="666"/>
      <c r="W3947" s="565"/>
      <c r="X3947" s="23" t="e">
        <f t="shared" si="688"/>
        <v>#REF!</v>
      </c>
      <c r="Y3947" s="7">
        <f t="shared" si="689"/>
        <v>2</v>
      </c>
      <c r="Z3947" s="7" t="e">
        <f t="shared" si="690"/>
        <v>#REF!</v>
      </c>
      <c r="AA3947" s="7" t="e">
        <f t="shared" si="691"/>
        <v>#REF!</v>
      </c>
      <c r="AB3947" s="7" t="e">
        <f>IF(I3947=#REF!,1,2)</f>
        <v>#REF!</v>
      </c>
    </row>
    <row r="3948" spans="1:28" s="7" customFormat="1" ht="17.45" customHeight="1" x14ac:dyDescent="0.15">
      <c r="A3948" s="27" t="e">
        <f t="shared" si="692"/>
        <v>#REF!</v>
      </c>
      <c r="B3948" s="623"/>
      <c r="C3948" s="628"/>
      <c r="D3948" s="631"/>
      <c r="E3948" s="523"/>
      <c r="F3948" s="47" t="e">
        <f>IF(#REF!="","",#REF!)</f>
        <v>#REF!</v>
      </c>
      <c r="G3948" s="49" t="e">
        <f>IF(#REF!="","",#REF!)</f>
        <v>#REF!</v>
      </c>
      <c r="H3948" s="54" t="e">
        <f>IF(#REF!="","",#REF!)</f>
        <v>#REF!</v>
      </c>
      <c r="I3948" s="385" t="str">
        <f t="shared" si="687"/>
        <v/>
      </c>
      <c r="J3948" s="386"/>
      <c r="K3948" s="387"/>
      <c r="L3948" s="613" t="e">
        <f>IF(#REF!="","",#REF!)</f>
        <v>#REF!</v>
      </c>
      <c r="M3948" s="613"/>
      <c r="N3948" s="613"/>
      <c r="O3948" s="613"/>
      <c r="P3948" s="613"/>
      <c r="Q3948" s="613"/>
      <c r="R3948" s="613"/>
      <c r="S3948" s="614"/>
      <c r="T3948" s="567"/>
      <c r="U3948" s="416"/>
      <c r="V3948" s="666"/>
      <c r="W3948" s="565"/>
      <c r="X3948" s="23" t="e">
        <f t="shared" si="688"/>
        <v>#REF!</v>
      </c>
      <c r="Y3948" s="7">
        <f t="shared" si="689"/>
        <v>2</v>
      </c>
      <c r="Z3948" s="7" t="e">
        <f t="shared" si="690"/>
        <v>#REF!</v>
      </c>
      <c r="AA3948" s="7" t="e">
        <f t="shared" si="691"/>
        <v>#REF!</v>
      </c>
      <c r="AB3948" s="7" t="e">
        <f>IF(I3948=#REF!,1,2)</f>
        <v>#REF!</v>
      </c>
    </row>
    <row r="3949" spans="1:28" s="7" customFormat="1" ht="17.45" customHeight="1" x14ac:dyDescent="0.15">
      <c r="A3949" s="27" t="e">
        <f t="shared" si="692"/>
        <v>#REF!</v>
      </c>
      <c r="B3949" s="623"/>
      <c r="C3949" s="628"/>
      <c r="D3949" s="631"/>
      <c r="E3949" s="523"/>
      <c r="F3949" s="47" t="e">
        <f>IF(#REF!="","",#REF!)</f>
        <v>#REF!</v>
      </c>
      <c r="G3949" s="49" t="e">
        <f>IF(#REF!="","",#REF!)</f>
        <v>#REF!</v>
      </c>
      <c r="H3949" s="54" t="e">
        <f>IF(#REF!="","",#REF!)</f>
        <v>#REF!</v>
      </c>
      <c r="I3949" s="385" t="str">
        <f t="shared" si="687"/>
        <v/>
      </c>
      <c r="J3949" s="386"/>
      <c r="K3949" s="387"/>
      <c r="L3949" s="613" t="e">
        <f>IF(#REF!="","",#REF!)</f>
        <v>#REF!</v>
      </c>
      <c r="M3949" s="613"/>
      <c r="N3949" s="613"/>
      <c r="O3949" s="613"/>
      <c r="P3949" s="613"/>
      <c r="Q3949" s="613"/>
      <c r="R3949" s="613"/>
      <c r="S3949" s="614"/>
      <c r="T3949" s="567"/>
      <c r="U3949" s="416"/>
      <c r="V3949" s="666"/>
      <c r="W3949" s="565"/>
      <c r="X3949" s="23" t="e">
        <f t="shared" si="688"/>
        <v>#REF!</v>
      </c>
      <c r="Y3949" s="7">
        <f t="shared" si="689"/>
        <v>2</v>
      </c>
      <c r="Z3949" s="7" t="e">
        <f t="shared" si="690"/>
        <v>#REF!</v>
      </c>
      <c r="AA3949" s="7" t="e">
        <f t="shared" si="691"/>
        <v>#REF!</v>
      </c>
      <c r="AB3949" s="7" t="e">
        <f>IF(I3949=#REF!,1,2)</f>
        <v>#REF!</v>
      </c>
    </row>
    <row r="3950" spans="1:28" s="7" customFormat="1" ht="17.45" customHeight="1" x14ac:dyDescent="0.15">
      <c r="A3950" s="27" t="e">
        <f t="shared" si="692"/>
        <v>#REF!</v>
      </c>
      <c r="B3950" s="623"/>
      <c r="C3950" s="628"/>
      <c r="D3950" s="631"/>
      <c r="E3950" s="523"/>
      <c r="F3950" s="47" t="e">
        <f>IF(#REF!="","",#REF!)</f>
        <v>#REF!</v>
      </c>
      <c r="G3950" s="49" t="e">
        <f>IF(#REF!="","",#REF!)</f>
        <v>#REF!</v>
      </c>
      <c r="H3950" s="54" t="e">
        <f>IF(#REF!="","",#REF!)</f>
        <v>#REF!</v>
      </c>
      <c r="I3950" s="385" t="str">
        <f t="shared" si="687"/>
        <v/>
      </c>
      <c r="J3950" s="386"/>
      <c r="K3950" s="387"/>
      <c r="L3950" s="613" t="e">
        <f>IF(#REF!="","",#REF!)</f>
        <v>#REF!</v>
      </c>
      <c r="M3950" s="613"/>
      <c r="N3950" s="613"/>
      <c r="O3950" s="613"/>
      <c r="P3950" s="613"/>
      <c r="Q3950" s="613"/>
      <c r="R3950" s="613"/>
      <c r="S3950" s="614"/>
      <c r="T3950" s="567"/>
      <c r="U3950" s="416"/>
      <c r="V3950" s="666"/>
      <c r="W3950" s="565"/>
      <c r="X3950" s="23" t="e">
        <f t="shared" si="688"/>
        <v>#REF!</v>
      </c>
      <c r="Y3950" s="7">
        <f t="shared" si="689"/>
        <v>2</v>
      </c>
      <c r="Z3950" s="7" t="e">
        <f t="shared" si="690"/>
        <v>#REF!</v>
      </c>
      <c r="AA3950" s="7" t="e">
        <f t="shared" si="691"/>
        <v>#REF!</v>
      </c>
      <c r="AB3950" s="7" t="e">
        <f>IF(I3950=#REF!,1,2)</f>
        <v>#REF!</v>
      </c>
    </row>
    <row r="3951" spans="1:28" s="7" customFormat="1" ht="17.45" customHeight="1" x14ac:dyDescent="0.15">
      <c r="A3951" s="27" t="e">
        <f t="shared" si="692"/>
        <v>#REF!</v>
      </c>
      <c r="B3951" s="623"/>
      <c r="C3951" s="628"/>
      <c r="D3951" s="631"/>
      <c r="E3951" s="523"/>
      <c r="F3951" s="47" t="e">
        <f>IF(#REF!="","",#REF!)</f>
        <v>#REF!</v>
      </c>
      <c r="G3951" s="49" t="e">
        <f>IF(#REF!="","",#REF!)</f>
        <v>#REF!</v>
      </c>
      <c r="H3951" s="54" t="e">
        <f>IF(#REF!="","",#REF!)</f>
        <v>#REF!</v>
      </c>
      <c r="I3951" s="385" t="str">
        <f t="shared" si="687"/>
        <v/>
      </c>
      <c r="J3951" s="386"/>
      <c r="K3951" s="387"/>
      <c r="L3951" s="613" t="e">
        <f>IF(#REF!="","",#REF!)</f>
        <v>#REF!</v>
      </c>
      <c r="M3951" s="613"/>
      <c r="N3951" s="613"/>
      <c r="O3951" s="613"/>
      <c r="P3951" s="613"/>
      <c r="Q3951" s="613"/>
      <c r="R3951" s="613"/>
      <c r="S3951" s="614"/>
      <c r="T3951" s="567"/>
      <c r="U3951" s="416"/>
      <c r="V3951" s="666"/>
      <c r="W3951" s="565"/>
      <c r="X3951" s="23" t="e">
        <f t="shared" si="688"/>
        <v>#REF!</v>
      </c>
      <c r="Y3951" s="7">
        <f t="shared" si="689"/>
        <v>2</v>
      </c>
      <c r="Z3951" s="7" t="e">
        <f t="shared" si="690"/>
        <v>#REF!</v>
      </c>
      <c r="AA3951" s="7" t="e">
        <f t="shared" si="691"/>
        <v>#REF!</v>
      </c>
      <c r="AB3951" s="7" t="e">
        <f>IF(I3951=#REF!,1,2)</f>
        <v>#REF!</v>
      </c>
    </row>
    <row r="3952" spans="1:28" s="7" customFormat="1" ht="17.45" customHeight="1" x14ac:dyDescent="0.15">
      <c r="A3952" s="27" t="e">
        <f t="shared" si="692"/>
        <v>#REF!</v>
      </c>
      <c r="B3952" s="623"/>
      <c r="C3952" s="628"/>
      <c r="D3952" s="631"/>
      <c r="E3952" s="523"/>
      <c r="F3952" s="47" t="e">
        <f>IF(#REF!="","",#REF!)</f>
        <v>#REF!</v>
      </c>
      <c r="G3952" s="49" t="e">
        <f>IF(#REF!="","",#REF!)</f>
        <v>#REF!</v>
      </c>
      <c r="H3952" s="54" t="e">
        <f>IF(#REF!="","",#REF!)</f>
        <v>#REF!</v>
      </c>
      <c r="I3952" s="385" t="str">
        <f t="shared" si="687"/>
        <v/>
      </c>
      <c r="J3952" s="386"/>
      <c r="K3952" s="387"/>
      <c r="L3952" s="613" t="e">
        <f>IF(#REF!="","",#REF!)</f>
        <v>#REF!</v>
      </c>
      <c r="M3952" s="613"/>
      <c r="N3952" s="613"/>
      <c r="O3952" s="613"/>
      <c r="P3952" s="613"/>
      <c r="Q3952" s="613"/>
      <c r="R3952" s="613"/>
      <c r="S3952" s="614"/>
      <c r="T3952" s="567"/>
      <c r="U3952" s="416"/>
      <c r="V3952" s="666"/>
      <c r="W3952" s="565"/>
      <c r="X3952" s="23" t="e">
        <f t="shared" si="688"/>
        <v>#REF!</v>
      </c>
      <c r="Y3952" s="7">
        <f t="shared" si="689"/>
        <v>2</v>
      </c>
      <c r="Z3952" s="7" t="e">
        <f t="shared" si="690"/>
        <v>#REF!</v>
      </c>
      <c r="AA3952" s="7" t="e">
        <f t="shared" si="691"/>
        <v>#REF!</v>
      </c>
      <c r="AB3952" s="7" t="e">
        <f>IF(I3952=#REF!,1,2)</f>
        <v>#REF!</v>
      </c>
    </row>
    <row r="3953" spans="1:30" s="7" customFormat="1" ht="17.45" customHeight="1" x14ac:dyDescent="0.15">
      <c r="A3953" s="27" t="e">
        <f t="shared" si="692"/>
        <v>#REF!</v>
      </c>
      <c r="B3953" s="623"/>
      <c r="C3953" s="628"/>
      <c r="D3953" s="631"/>
      <c r="E3953" s="523"/>
      <c r="F3953" s="47" t="e">
        <f>IF(#REF!="","",#REF!)</f>
        <v>#REF!</v>
      </c>
      <c r="G3953" s="49" t="e">
        <f>IF(#REF!="","",#REF!)</f>
        <v>#REF!</v>
      </c>
      <c r="H3953" s="54" t="e">
        <f>IF(#REF!="","",#REF!)</f>
        <v>#REF!</v>
      </c>
      <c r="I3953" s="385" t="str">
        <f t="shared" si="687"/>
        <v/>
      </c>
      <c r="J3953" s="386"/>
      <c r="K3953" s="387"/>
      <c r="L3953" s="613" t="e">
        <f>IF(#REF!="","",#REF!)</f>
        <v>#REF!</v>
      </c>
      <c r="M3953" s="613"/>
      <c r="N3953" s="613"/>
      <c r="O3953" s="613"/>
      <c r="P3953" s="613"/>
      <c r="Q3953" s="613"/>
      <c r="R3953" s="613"/>
      <c r="S3953" s="614"/>
      <c r="T3953" s="567"/>
      <c r="U3953" s="416"/>
      <c r="V3953" s="666"/>
      <c r="W3953" s="565"/>
      <c r="X3953" s="23" t="e">
        <f t="shared" si="688"/>
        <v>#REF!</v>
      </c>
      <c r="Y3953" s="7">
        <f t="shared" si="689"/>
        <v>2</v>
      </c>
      <c r="Z3953" s="7" t="e">
        <f t="shared" si="690"/>
        <v>#REF!</v>
      </c>
      <c r="AA3953" s="7" t="e">
        <f t="shared" si="691"/>
        <v>#REF!</v>
      </c>
      <c r="AB3953" s="7" t="e">
        <f>IF(I3953=#REF!,1,2)</f>
        <v>#REF!</v>
      </c>
    </row>
    <row r="3954" spans="1:30" s="7" customFormat="1" ht="17.45" customHeight="1" thickBot="1" x14ac:dyDescent="0.2">
      <c r="A3954" s="27" t="e">
        <f t="shared" si="692"/>
        <v>#REF!</v>
      </c>
      <c r="B3954" s="623"/>
      <c r="C3954" s="628"/>
      <c r="D3954" s="631"/>
      <c r="E3954" s="523"/>
      <c r="F3954" s="47" t="e">
        <f>IF(#REF!="","",#REF!)</f>
        <v>#REF!</v>
      </c>
      <c r="G3954" s="49" t="e">
        <f>IF(#REF!="","",#REF!)</f>
        <v>#REF!</v>
      </c>
      <c r="H3954" s="54" t="e">
        <f>IF(#REF!="","",#REF!)</f>
        <v>#REF!</v>
      </c>
      <c r="I3954" s="385" t="str">
        <f t="shared" si="687"/>
        <v/>
      </c>
      <c r="J3954" s="386"/>
      <c r="K3954" s="387"/>
      <c r="L3954" s="613" t="e">
        <f>IF(#REF!="","",#REF!)</f>
        <v>#REF!</v>
      </c>
      <c r="M3954" s="613"/>
      <c r="N3954" s="613"/>
      <c r="O3954" s="613"/>
      <c r="P3954" s="613"/>
      <c r="Q3954" s="613"/>
      <c r="R3954" s="613"/>
      <c r="S3954" s="614"/>
      <c r="T3954" s="668"/>
      <c r="U3954" s="416"/>
      <c r="V3954" s="666"/>
      <c r="W3954" s="565"/>
      <c r="X3954" s="23" t="e">
        <f t="shared" si="688"/>
        <v>#REF!</v>
      </c>
      <c r="Y3954" s="7">
        <f t="shared" si="689"/>
        <v>2</v>
      </c>
      <c r="Z3954" s="7" t="e">
        <f t="shared" si="690"/>
        <v>#REF!</v>
      </c>
      <c r="AA3954" s="7" t="e">
        <f t="shared" si="691"/>
        <v>#REF!</v>
      </c>
      <c r="AB3954" s="7" t="e">
        <f>IF(I3954=#REF!,1,2)</f>
        <v>#REF!</v>
      </c>
    </row>
    <row r="3955" spans="1:30" s="7" customFormat="1" ht="36" customHeight="1" thickBot="1" x14ac:dyDescent="0.2">
      <c r="A3955" s="13"/>
      <c r="B3955" s="623"/>
      <c r="C3955" s="628"/>
      <c r="D3955" s="631"/>
      <c r="E3955" s="508" t="s">
        <v>240</v>
      </c>
      <c r="F3955" s="511" t="s">
        <v>206</v>
      </c>
      <c r="G3955" s="435"/>
      <c r="H3955" s="434" t="s">
        <v>207</v>
      </c>
      <c r="I3955" s="435"/>
      <c r="J3955" s="435"/>
      <c r="K3955" s="435"/>
      <c r="L3955" s="436" t="s">
        <v>208</v>
      </c>
      <c r="M3955" s="436"/>
      <c r="N3955" s="436"/>
      <c r="O3955" s="669" t="s">
        <v>209</v>
      </c>
      <c r="P3955" s="670"/>
      <c r="Q3955" s="512" t="s">
        <v>210</v>
      </c>
      <c r="R3955" s="38" t="s">
        <v>206</v>
      </c>
      <c r="S3955" s="39" t="s">
        <v>202</v>
      </c>
      <c r="T3955" s="44" t="s">
        <v>211</v>
      </c>
      <c r="U3955" s="416"/>
      <c r="V3955" s="666"/>
      <c r="W3955" s="565"/>
      <c r="X3955" s="28"/>
      <c r="Y3955" s="21" t="s">
        <v>212</v>
      </c>
      <c r="Z3955" s="21" t="s">
        <v>210</v>
      </c>
      <c r="AB3955" s="45" t="s">
        <v>213</v>
      </c>
      <c r="AC3955" s="45" t="s">
        <v>214</v>
      </c>
      <c r="AD3955" s="22"/>
    </row>
    <row r="3956" spans="1:30" s="7" customFormat="1" ht="15" customHeight="1" x14ac:dyDescent="0.15">
      <c r="A3956" s="29"/>
      <c r="B3956" s="623"/>
      <c r="C3956" s="628"/>
      <c r="D3956" s="631"/>
      <c r="E3956" s="509"/>
      <c r="F3956" s="515" t="e">
        <f>IF(#REF!="","",#REF!)</f>
        <v>#REF!</v>
      </c>
      <c r="G3956" s="516"/>
      <c r="H3956" s="439" t="e">
        <f>IF(#REF!="","",#REF!)</f>
        <v>#REF!</v>
      </c>
      <c r="I3956" s="440"/>
      <c r="J3956" s="440"/>
      <c r="K3956" s="440"/>
      <c r="L3956" s="441" t="e">
        <f>IF(#REF!="","",#REF!)</f>
        <v>#REF!</v>
      </c>
      <c r="M3956" s="442"/>
      <c r="N3956" s="442"/>
      <c r="O3956" s="443" t="e">
        <f>SUM($L3956:$N3958)</f>
        <v>#REF!</v>
      </c>
      <c r="P3956" s="444"/>
      <c r="Q3956" s="513"/>
      <c r="R3956" s="42" t="e">
        <f>IF(#REF!="","",#REF!)</f>
        <v>#REF!</v>
      </c>
      <c r="S3956" s="40" t="e">
        <f>IF(#REF!="","",#REF!)</f>
        <v>#REF!</v>
      </c>
      <c r="T3956" s="617" t="e">
        <f>SUM($S3956:$S3958)</f>
        <v>#REF!</v>
      </c>
      <c r="U3956" s="416"/>
      <c r="V3956" s="666"/>
      <c r="W3956" s="565"/>
      <c r="X3956" s="23" t="e">
        <f>IF(OR(Y3956=2,Z3956=2,AB3956=2,AC3956=2),"入力不備あり","")</f>
        <v>#REF!</v>
      </c>
      <c r="Y3956" s="41" t="e">
        <f>IF(AND(F3956="",H3956="",L3956=""),"",IF(AND(F3956&lt;&gt;"",F3956&gt;0,L3956&lt;&gt;"",L3956&gt;0,H3956="○"),"",2))</f>
        <v>#REF!</v>
      </c>
      <c r="Z3956" s="41" t="e">
        <f>IF(AND(R3956="",S3956=""),"",IF(AND(R3956&gt;0,R3956&lt;&gt;"",S3956&gt;0,S3956&lt;&gt;""),"",2))</f>
        <v>#REF!</v>
      </c>
      <c r="AA3956" s="30"/>
      <c r="AB3956" s="7" t="e">
        <f>IF(AND(O3956=0,#REF!=0),"",IF(O3956=#REF!,1,2))</f>
        <v>#REF!</v>
      </c>
      <c r="AC3956" s="7" t="e">
        <f>IF(AND(T3956=0,#REF!=0),"",IF(T3956=#REF!,1,2))</f>
        <v>#REF!</v>
      </c>
    </row>
    <row r="3957" spans="1:30" s="7" customFormat="1" ht="15" customHeight="1" x14ac:dyDescent="0.15">
      <c r="A3957" s="29"/>
      <c r="B3957" s="623"/>
      <c r="C3957" s="628"/>
      <c r="D3957" s="631"/>
      <c r="E3957" s="509"/>
      <c r="F3957" s="500" t="e">
        <f>IF(#REF!="","",#REF!)</f>
        <v>#REF!</v>
      </c>
      <c r="G3957" s="501"/>
      <c r="H3957" s="448" t="e">
        <f>IF(#REF!="","",#REF!)</f>
        <v>#REF!</v>
      </c>
      <c r="I3957" s="449"/>
      <c r="J3957" s="449"/>
      <c r="K3957" s="449"/>
      <c r="L3957" s="450" t="e">
        <f>IF(#REF!="","",#REF!)</f>
        <v>#REF!</v>
      </c>
      <c r="M3957" s="451"/>
      <c r="N3957" s="451"/>
      <c r="O3957" s="445"/>
      <c r="P3957" s="444"/>
      <c r="Q3957" s="513"/>
      <c r="R3957" s="42" t="e">
        <f>IF(#REF!="","",#REF!)</f>
        <v>#REF!</v>
      </c>
      <c r="S3957" s="40" t="e">
        <f>IF(#REF!="","",#REF!)</f>
        <v>#REF!</v>
      </c>
      <c r="T3957" s="618"/>
      <c r="U3957" s="416"/>
      <c r="V3957" s="666"/>
      <c r="W3957" s="565"/>
      <c r="X3957" s="23" t="e">
        <f>IF(OR(Y3957=2,Z3957=2),"入力不備あり","")</f>
        <v>#REF!</v>
      </c>
      <c r="Y3957" s="41" t="e">
        <f>IF(AND(F3957="",H3957="",L3957=""),"",IF(AND(F3957&lt;&gt;"",F3957&gt;0,L3957&lt;&gt;"",L3957&gt;0,H3957="○"),"",2))</f>
        <v>#REF!</v>
      </c>
      <c r="Z3957" s="41" t="e">
        <f t="shared" ref="Z3957:Z3958" si="693">IF(AND(R3957="",S3957=""),"",IF(AND(R3957&gt;0,R3957&lt;&gt;"",S3957&gt;0,S3957&lt;&gt;""),"",2))</f>
        <v>#REF!</v>
      </c>
      <c r="AA3957" s="30"/>
    </row>
    <row r="3958" spans="1:30" s="7" customFormat="1" ht="15" customHeight="1" thickBot="1" x14ac:dyDescent="0.2">
      <c r="A3958" s="29"/>
      <c r="B3958" s="623"/>
      <c r="C3958" s="628"/>
      <c r="D3958" s="631"/>
      <c r="E3958" s="615"/>
      <c r="F3958" s="620" t="e">
        <f>IF(#REF!="","",#REF!)</f>
        <v>#REF!</v>
      </c>
      <c r="G3958" s="621"/>
      <c r="H3958" s="640" t="e">
        <f>IF(#REF!="","",#REF!)</f>
        <v>#REF!</v>
      </c>
      <c r="I3958" s="641"/>
      <c r="J3958" s="641"/>
      <c r="K3958" s="641"/>
      <c r="L3958" s="642" t="e">
        <f>IF(#REF!="","",#REF!)</f>
        <v>#REF!</v>
      </c>
      <c r="M3958" s="643"/>
      <c r="N3958" s="643"/>
      <c r="O3958" s="663"/>
      <c r="P3958" s="664"/>
      <c r="Q3958" s="616"/>
      <c r="R3958" s="59" t="e">
        <f>IF(#REF!="","",#REF!)</f>
        <v>#REF!</v>
      </c>
      <c r="S3958" s="60" t="e">
        <f>IF(#REF!="","",#REF!)</f>
        <v>#REF!</v>
      </c>
      <c r="T3958" s="619"/>
      <c r="U3958" s="416"/>
      <c r="V3958" s="666"/>
      <c r="W3958" s="565"/>
      <c r="X3958" s="23" t="e">
        <f>IF(OR(Y3958=2,Z3958=2),"入力不備あり","")</f>
        <v>#REF!</v>
      </c>
      <c r="Y3958" s="41" t="e">
        <f>IF(AND(F3958="",H3958="",L3958=""),"",IF(AND(F3958&lt;&gt;"",F3958&gt;0,L3958&lt;&gt;"",L3958&gt;0,H3958="○"),"",2))</f>
        <v>#REF!</v>
      </c>
      <c r="Z3958" s="41" t="e">
        <f t="shared" si="693"/>
        <v>#REF!</v>
      </c>
      <c r="AA3958" s="30"/>
    </row>
    <row r="3959" spans="1:30" s="7" customFormat="1" ht="27.6" customHeight="1" x14ac:dyDescent="0.15">
      <c r="A3959" s="320"/>
      <c r="B3959" s="624"/>
      <c r="C3959" s="326" t="s">
        <v>215</v>
      </c>
      <c r="D3959" s="327"/>
      <c r="E3959" s="608" t="e">
        <f>IF(#REF!="","",#REF!)</f>
        <v>#REF!</v>
      </c>
      <c r="F3959" s="609"/>
      <c r="G3959" s="609"/>
      <c r="H3959" s="609"/>
      <c r="I3959" s="609"/>
      <c r="J3959" s="609"/>
      <c r="K3959" s="609"/>
      <c r="L3959" s="609"/>
      <c r="M3959" s="609"/>
      <c r="N3959" s="609"/>
      <c r="O3959" s="609"/>
      <c r="P3959" s="609"/>
      <c r="Q3959" s="609"/>
      <c r="R3959" s="609"/>
      <c r="S3959" s="609"/>
      <c r="T3959" s="609"/>
      <c r="U3959" s="609"/>
      <c r="V3959" s="609"/>
      <c r="W3959" s="610"/>
    </row>
    <row r="3960" spans="1:30" s="7" customFormat="1" ht="27.6" customHeight="1" thickBot="1" x14ac:dyDescent="0.2">
      <c r="A3960" s="320"/>
      <c r="B3960" s="624"/>
      <c r="C3960" s="326" t="s">
        <v>216</v>
      </c>
      <c r="D3960" s="327"/>
      <c r="E3960" s="608" t="e">
        <f>IF(#REF!="","",#REF!)</f>
        <v>#REF!</v>
      </c>
      <c r="F3960" s="609"/>
      <c r="G3960" s="609"/>
      <c r="H3960" s="609"/>
      <c r="I3960" s="609"/>
      <c r="J3960" s="609"/>
      <c r="K3960" s="609"/>
      <c r="L3960" s="609"/>
      <c r="M3960" s="609"/>
      <c r="N3960" s="609"/>
      <c r="O3960" s="609"/>
      <c r="P3960" s="609"/>
      <c r="Q3960" s="609"/>
      <c r="R3960" s="611"/>
      <c r="S3960" s="611"/>
      <c r="T3960" s="611"/>
      <c r="U3960" s="611"/>
      <c r="V3960" s="611"/>
      <c r="W3960" s="612"/>
    </row>
    <row r="3961" spans="1:30" s="7" customFormat="1" ht="18.600000000000001" customHeight="1" x14ac:dyDescent="0.15">
      <c r="A3961" s="320"/>
      <c r="B3961" s="624"/>
      <c r="C3961" s="332" t="s">
        <v>217</v>
      </c>
      <c r="D3961" s="333"/>
      <c r="E3961" s="333"/>
      <c r="F3961" s="334"/>
      <c r="G3961" s="377" t="s">
        <v>218</v>
      </c>
      <c r="H3961" s="378"/>
      <c r="I3961" s="378"/>
      <c r="J3961" s="378"/>
      <c r="K3961" s="378"/>
      <c r="L3961" s="378"/>
      <c r="M3961" s="378"/>
      <c r="N3961" s="378"/>
      <c r="O3961" s="378"/>
      <c r="P3961" s="378"/>
      <c r="Q3961" s="378"/>
      <c r="R3961" s="389" t="e">
        <f>IF(X3961&lt;&gt;"","","【入力内容確認欄】以下を確認し【作業用】事業計画書(間接)シートを修正願います。")</f>
        <v>#REF!</v>
      </c>
      <c r="S3961" s="632"/>
      <c r="T3961" s="632"/>
      <c r="U3961" s="632"/>
      <c r="V3961" s="632"/>
      <c r="W3961" s="633"/>
      <c r="X3961" s="68" t="e">
        <f>IF(AND(R3964="",R3965="",R3966="",R3967="",R3968="",R3969=""),"左の市区町村に係る入力が完了しました。今一度、記載内容をご確認ください。","")</f>
        <v>#REF!</v>
      </c>
    </row>
    <row r="3962" spans="1:30" s="7" customFormat="1" ht="9" customHeight="1" x14ac:dyDescent="0.15">
      <c r="A3962" s="320"/>
      <c r="B3962" s="624"/>
      <c r="C3962" s="335"/>
      <c r="D3962" s="336"/>
      <c r="E3962" s="336"/>
      <c r="F3962" s="337"/>
      <c r="G3962" s="379"/>
      <c r="H3962" s="380"/>
      <c r="I3962" s="380"/>
      <c r="J3962" s="380"/>
      <c r="K3962" s="380"/>
      <c r="L3962" s="380"/>
      <c r="M3962" s="380"/>
      <c r="N3962" s="380"/>
      <c r="O3962" s="380"/>
      <c r="P3962" s="380"/>
      <c r="Q3962" s="380"/>
      <c r="R3962" s="634"/>
      <c r="S3962" s="635"/>
      <c r="T3962" s="635"/>
      <c r="U3962" s="635"/>
      <c r="V3962" s="635"/>
      <c r="W3962" s="636"/>
    </row>
    <row r="3963" spans="1:30" s="7" customFormat="1" ht="9" customHeight="1" thickBot="1" x14ac:dyDescent="0.2">
      <c r="A3963" s="320"/>
      <c r="B3963" s="624"/>
      <c r="C3963" s="335"/>
      <c r="D3963" s="336"/>
      <c r="E3963" s="336"/>
      <c r="F3963" s="337"/>
      <c r="G3963" s="381"/>
      <c r="H3963" s="382"/>
      <c r="I3963" s="382"/>
      <c r="J3963" s="382"/>
      <c r="K3963" s="382"/>
      <c r="L3963" s="382"/>
      <c r="M3963" s="382"/>
      <c r="N3963" s="382"/>
      <c r="O3963" s="382"/>
      <c r="P3963" s="382"/>
      <c r="Q3963" s="382"/>
      <c r="R3963" s="637"/>
      <c r="S3963" s="638"/>
      <c r="T3963" s="638"/>
      <c r="U3963" s="638"/>
      <c r="V3963" s="638"/>
      <c r="W3963" s="639"/>
    </row>
    <row r="3964" spans="1:30" s="7" customFormat="1" ht="17.45" customHeight="1" x14ac:dyDescent="0.15">
      <c r="A3964" s="320"/>
      <c r="B3964" s="624"/>
      <c r="C3964" s="335"/>
      <c r="D3964" s="336"/>
      <c r="E3964" s="336"/>
      <c r="F3964" s="337"/>
      <c r="G3964" s="398" t="e">
        <f>IF(#REF!="","",#REF!)</f>
        <v>#REF!</v>
      </c>
      <c r="H3964" s="399"/>
      <c r="I3964" s="399"/>
      <c r="J3964" s="399"/>
      <c r="K3964" s="399"/>
      <c r="L3964" s="399"/>
      <c r="M3964" s="399"/>
      <c r="N3964" s="399"/>
      <c r="O3964" s="399"/>
      <c r="P3964" s="399"/>
      <c r="Q3964" s="399"/>
      <c r="R3964" s="646" t="e" cm="1">
        <f t="array" ref="R3964">IF(AND(X3933:X3958="",A3935:A3958=""),"","・報酬・期末勤勉手当・交通費・合計額・都道府県/国の補助金額のいずれかに不備あり。")</f>
        <v>#REF!</v>
      </c>
      <c r="S3964" s="647"/>
      <c r="T3964" s="647"/>
      <c r="U3964" s="647"/>
      <c r="V3964" s="647"/>
      <c r="W3964" s="648"/>
    </row>
    <row r="3965" spans="1:30" s="7" customFormat="1" ht="17.45" customHeight="1" x14ac:dyDescent="0.15">
      <c r="A3965" s="320"/>
      <c r="B3965" s="624"/>
      <c r="C3965" s="335"/>
      <c r="D3965" s="336"/>
      <c r="E3965" s="336"/>
      <c r="F3965" s="337"/>
      <c r="G3965" s="374" t="s">
        <v>219</v>
      </c>
      <c r="H3965" s="388"/>
      <c r="I3965" s="388"/>
      <c r="J3965" s="388"/>
      <c r="K3965" s="388"/>
      <c r="L3965" s="388"/>
      <c r="M3965" s="388"/>
      <c r="N3965" s="388"/>
      <c r="O3965" s="388"/>
      <c r="P3965" s="388"/>
      <c r="Q3965" s="388"/>
      <c r="R3965" s="367" t="str">
        <f>IF(A3931="市町村名×","・【C列】市区町村名：未入力または不備あり。","")</f>
        <v>・【C列】市区町村名：未入力または不備あり。</v>
      </c>
      <c r="S3965" s="644"/>
      <c r="T3965" s="644"/>
      <c r="U3965" s="644"/>
      <c r="V3965" s="644"/>
      <c r="W3965" s="645"/>
    </row>
    <row r="3966" spans="1:30" s="7" customFormat="1" ht="17.45" customHeight="1" x14ac:dyDescent="0.15">
      <c r="A3966" s="320"/>
      <c r="B3966" s="624"/>
      <c r="C3966" s="338"/>
      <c r="D3966" s="339"/>
      <c r="E3966" s="339"/>
      <c r="F3966" s="340"/>
      <c r="G3966" s="364" t="e">
        <f>IF(#REF!="","",#REF!)</f>
        <v>#REF!</v>
      </c>
      <c r="H3966" s="365"/>
      <c r="I3966" s="365"/>
      <c r="J3966" s="366"/>
      <c r="K3966" s="366"/>
      <c r="L3966" s="366"/>
      <c r="M3966" s="366"/>
      <c r="N3966" s="366"/>
      <c r="O3966" s="366"/>
      <c r="P3966" s="366"/>
      <c r="Q3966" s="366"/>
      <c r="R3966" s="367" t="e">
        <f>IF(OR(AF3935=2,NOT(AND(V3933&gt;0.3*U3933,V3933&lt;0.4*U3933,V3933&gt;=W3933))),"・【V列】都道府県補助額：未入力または不備あり。","")</f>
        <v>#REF!</v>
      </c>
      <c r="S3966" s="644"/>
      <c r="T3966" s="644"/>
      <c r="U3966" s="644"/>
      <c r="V3966" s="644"/>
      <c r="W3966" s="645"/>
    </row>
    <row r="3967" spans="1:30" s="7" customFormat="1" ht="17.45" customHeight="1" x14ac:dyDescent="0.15">
      <c r="A3967" s="320"/>
      <c r="B3967" s="624"/>
      <c r="C3967" s="348" t="s">
        <v>241</v>
      </c>
      <c r="D3967" s="349"/>
      <c r="E3967" s="349"/>
      <c r="F3967" s="350"/>
      <c r="G3967" s="372" t="s">
        <v>221</v>
      </c>
      <c r="H3967" s="373"/>
      <c r="I3967" s="373"/>
      <c r="J3967" s="372" t="s">
        <v>222</v>
      </c>
      <c r="K3967" s="373"/>
      <c r="L3967" s="373"/>
      <c r="M3967" s="373"/>
      <c r="N3967" s="374" t="s">
        <v>223</v>
      </c>
      <c r="O3967" s="366"/>
      <c r="P3967" s="366"/>
      <c r="Q3967" s="366"/>
      <c r="R3967" s="341" t="e">
        <f>IF(AND(W3933&lt;=U3933/3,MOD(W3933,1000)=0,NOT(W3933=0),AG3935=1),"","・【W列】国庫補助希望額に不備あり。")</f>
        <v>#REF!</v>
      </c>
      <c r="S3967" s="649"/>
      <c r="T3967" s="649"/>
      <c r="U3967" s="649"/>
      <c r="V3967" s="649"/>
      <c r="W3967" s="650"/>
    </row>
    <row r="3968" spans="1:30" s="7" customFormat="1" ht="17.45" customHeight="1" x14ac:dyDescent="0.15">
      <c r="A3968" s="320"/>
      <c r="B3968" s="624"/>
      <c r="C3968" s="370"/>
      <c r="D3968" s="371"/>
      <c r="E3968" s="371"/>
      <c r="F3968" s="371"/>
      <c r="G3968" s="364" t="e">
        <f>IF(#REF!="","",#REF!)</f>
        <v>#REF!</v>
      </c>
      <c r="H3968" s="375"/>
      <c r="I3968" s="376"/>
      <c r="J3968" s="364" t="e">
        <f>IF(#REF!="","",#REF!)</f>
        <v>#REF!</v>
      </c>
      <c r="K3968" s="375"/>
      <c r="L3968" s="375"/>
      <c r="M3968" s="376"/>
      <c r="N3968" s="364" t="e">
        <f>IF(#REF!="","",#REF!)</f>
        <v>#REF!</v>
      </c>
      <c r="O3968" s="375"/>
      <c r="P3968" s="375"/>
      <c r="Q3968" s="375"/>
      <c r="R3968" s="651" t="e">
        <f>IF(AND(SUM(F3956:G3958)&lt;=D3933,SUM(R3956:R3958)&lt;=D3933),"","・報酬の「配置人数」には年間を通じた配置予定人数を記載してください。(※１)及び記入例参照")</f>
        <v>#REF!</v>
      </c>
      <c r="S3968" s="652"/>
      <c r="T3968" s="652"/>
      <c r="U3968" s="652"/>
      <c r="V3968" s="652"/>
      <c r="W3968" s="653"/>
      <c r="X3968" s="31" t="str">
        <f>IF(AND(O3968="○",T3968="○"),"①か②の",IF(AND(O3968="―",T3968="―"),"エラー",""))</f>
        <v/>
      </c>
    </row>
    <row r="3969" spans="1:33" s="7" customFormat="1" ht="17.45" customHeight="1" x14ac:dyDescent="0.15">
      <c r="A3969" s="320"/>
      <c r="B3969" s="624"/>
      <c r="C3969" s="348" t="s">
        <v>224</v>
      </c>
      <c r="D3969" s="349"/>
      <c r="E3969" s="349"/>
      <c r="F3969" s="350"/>
      <c r="G3969" s="354" t="s">
        <v>225</v>
      </c>
      <c r="H3969" s="354"/>
      <c r="I3969" s="354"/>
      <c r="J3969" s="355" t="s">
        <v>242</v>
      </c>
      <c r="K3969" s="356"/>
      <c r="L3969" s="356"/>
      <c r="M3969" s="356"/>
      <c r="N3969" s="356"/>
      <c r="O3969" s="356"/>
      <c r="P3969" s="356"/>
      <c r="Q3969" s="356"/>
      <c r="R3969" s="651" t="e">
        <f>IF(AND(OR(COUNTIF(J3970,"①*"),COUNTIF(J3970,"②*")),AND(E3959&lt;&gt;"",E3960&lt;&gt;"",G3964="○",G3966="○",G3968="○",J3968="○",N3968="○",G3970="○")),"","・【成果目標】・【成果指標】・【部活動指導員について】・【支給要件の確認】・【部活動指導員の指導状況】・【地域連携・地域移行に資する取組】のいずれかに未入力箇所あり。")</f>
        <v>#REF!</v>
      </c>
      <c r="S3969" s="546"/>
      <c r="T3969" s="546"/>
      <c r="U3969" s="546"/>
      <c r="V3969" s="546"/>
      <c r="W3969" s="547"/>
    </row>
    <row r="3970" spans="1:33" s="7" customFormat="1" ht="26.45" customHeight="1" thickBot="1" x14ac:dyDescent="0.2">
      <c r="A3970" s="320"/>
      <c r="B3970" s="625"/>
      <c r="C3970" s="351"/>
      <c r="D3970" s="352"/>
      <c r="E3970" s="352"/>
      <c r="F3970" s="353"/>
      <c r="G3970" s="363" t="e">
        <f>IF(#REF!="","",#REF!)</f>
        <v>#REF!</v>
      </c>
      <c r="H3970" s="363"/>
      <c r="I3970" s="363"/>
      <c r="J3970" s="657" t="e">
        <f>IF(#REF!="","",#REF!)</f>
        <v>#REF!</v>
      </c>
      <c r="K3970" s="658"/>
      <c r="L3970" s="658"/>
      <c r="M3970" s="658"/>
      <c r="N3970" s="658"/>
      <c r="O3970" s="658"/>
      <c r="P3970" s="658"/>
      <c r="Q3970" s="658"/>
      <c r="R3970" s="654"/>
      <c r="S3970" s="655"/>
      <c r="T3970" s="655"/>
      <c r="U3970" s="655"/>
      <c r="V3970" s="655"/>
      <c r="W3970" s="656"/>
      <c r="X3970" s="31" t="str">
        <f>IF(AND(O3970="○",T3970="○"),"①か②の",IF(AND(O3970="―",T3970="―"),"エラー",""))</f>
        <v/>
      </c>
    </row>
    <row r="3971" spans="1:33" s="7" customFormat="1" ht="26.45" customHeight="1" x14ac:dyDescent="0.15">
      <c r="A3971" s="24" t="str">
        <f>IF(OR(COUNTIF(C3973,"*区"),COUNTIF(C3973,"*市"),COUNTIF(C3973,"*町"),COUNTIF(C3973,"*村"),COUNTIF(C3973,"*組合")),"○","市町村名×")</f>
        <v>市町村名×</v>
      </c>
      <c r="B3971" s="490" t="s">
        <v>106</v>
      </c>
      <c r="C3971" s="659" t="s">
        <v>236</v>
      </c>
      <c r="D3971" s="661" t="s">
        <v>237</v>
      </c>
      <c r="E3971" s="409" t="s">
        <v>191</v>
      </c>
      <c r="F3971" s="410"/>
      <c r="G3971" s="410"/>
      <c r="H3971" s="410"/>
      <c r="I3971" s="410"/>
      <c r="J3971" s="410"/>
      <c r="K3971" s="410"/>
      <c r="L3971" s="410"/>
      <c r="M3971" s="410"/>
      <c r="N3971" s="410"/>
      <c r="O3971" s="410"/>
      <c r="P3971" s="410"/>
      <c r="Q3971" s="410"/>
      <c r="R3971" s="410"/>
      <c r="S3971" s="410"/>
      <c r="T3971" s="410"/>
      <c r="U3971" s="492" t="s">
        <v>192</v>
      </c>
      <c r="V3971" s="492" t="s">
        <v>238</v>
      </c>
      <c r="W3971" s="517" t="s">
        <v>193</v>
      </c>
      <c r="X3971" s="25" t="e">
        <f>IF(OR(AF3975=2,NOT(AND(V3973&gt;0.3*U3973,V3973&lt;0.4*U3973,V3973&gt;=W3973))),"※３参照：【Ｕ列】都道府県補助額を確認してください","")</f>
        <v>#REF!</v>
      </c>
      <c r="Y3971" s="26"/>
    </row>
    <row r="3972" spans="1:33" s="7" customFormat="1" ht="21.6" customHeight="1" thickBot="1" x14ac:dyDescent="0.2">
      <c r="A3972" s="24" t="str">
        <f>IF(B3973="都道府県確認欄","No.不備","")</f>
        <v/>
      </c>
      <c r="B3972" s="491"/>
      <c r="C3972" s="660"/>
      <c r="D3972" s="662"/>
      <c r="E3972" s="411"/>
      <c r="F3972" s="412"/>
      <c r="G3972" s="412"/>
      <c r="H3972" s="412"/>
      <c r="I3972" s="412"/>
      <c r="J3972" s="412"/>
      <c r="K3972" s="412"/>
      <c r="L3972" s="412"/>
      <c r="M3972" s="412"/>
      <c r="N3972" s="412"/>
      <c r="O3972" s="412"/>
      <c r="P3972" s="412"/>
      <c r="Q3972" s="412"/>
      <c r="R3972" s="412"/>
      <c r="S3972" s="412"/>
      <c r="T3972" s="412"/>
      <c r="U3972" s="493"/>
      <c r="V3972" s="493"/>
      <c r="W3972" s="518"/>
      <c r="X3972" s="25" t="e">
        <f>IF(AND(W3973&lt;=U3973/3,MOD(W3973,1000)=0,NOT(W3973=0),AG3975=1),"","※３参照：【Ｖ列】国庫補助希望額を確認してください。")</f>
        <v>#REF!</v>
      </c>
      <c r="Y3972" s="26"/>
    </row>
    <row r="3973" spans="1:33" s="7" customFormat="1" ht="24" customHeight="1" x14ac:dyDescent="0.15">
      <c r="A3973" s="14"/>
      <c r="B3973" s="622" t="str">
        <f>IFERROR(IF(OR(COUNTIF(C3973,"*区"),COUNTIF(C3973,"*市"),COUNTIF(C3973,"*町"),COUNTIF(C3973,"*村"),COUNTIF(C3973,"*組合")),B3933+1,"－"),"都道府県確認欄")</f>
        <v>－</v>
      </c>
      <c r="C3973" s="626" t="e">
        <f>#REF!</f>
        <v>#REF!</v>
      </c>
      <c r="D3973" s="629" t="e">
        <f>SUM($F3975:$F3994)</f>
        <v>#REF!</v>
      </c>
      <c r="E3973" s="523" t="s">
        <v>194</v>
      </c>
      <c r="F3973" s="524" t="s">
        <v>195</v>
      </c>
      <c r="G3973" s="526" t="s">
        <v>196</v>
      </c>
      <c r="H3973" s="528" t="s">
        <v>197</v>
      </c>
      <c r="I3973" s="423" t="s">
        <v>198</v>
      </c>
      <c r="J3973" s="424"/>
      <c r="K3973" s="425"/>
      <c r="L3973" s="429" t="s">
        <v>100</v>
      </c>
      <c r="M3973" s="430"/>
      <c r="N3973" s="430"/>
      <c r="O3973" s="430"/>
      <c r="P3973" s="430"/>
      <c r="Q3973" s="430"/>
      <c r="R3973" s="430"/>
      <c r="S3973" s="431"/>
      <c r="T3973" s="413" t="s">
        <v>199</v>
      </c>
      <c r="U3973" s="415" t="e">
        <f>SUM($T3975,$O3996,$T3996)</f>
        <v>#REF!</v>
      </c>
      <c r="V3973" s="665" t="e">
        <f>#REF!</f>
        <v>#REF!</v>
      </c>
      <c r="W3973" s="667" t="e">
        <f>#REF!</f>
        <v>#REF!</v>
      </c>
      <c r="X3973" s="23" t="e">
        <f>IF(AND(AD3975=1,AE3975=1,AF3975=1,AG3975=1),"","入力不備あり")</f>
        <v>#REF!</v>
      </c>
      <c r="Y3973" s="26"/>
    </row>
    <row r="3974" spans="1:33" s="7" customFormat="1" ht="12.6" customHeight="1" thickBot="1" x14ac:dyDescent="0.2">
      <c r="A3974" s="14"/>
      <c r="B3974" s="623"/>
      <c r="C3974" s="627"/>
      <c r="D3974" s="630"/>
      <c r="E3974" s="523"/>
      <c r="F3974" s="525"/>
      <c r="G3974" s="527"/>
      <c r="H3974" s="529"/>
      <c r="I3974" s="426"/>
      <c r="J3974" s="427"/>
      <c r="K3974" s="428"/>
      <c r="L3974" s="432"/>
      <c r="M3974" s="432"/>
      <c r="N3974" s="432"/>
      <c r="O3974" s="432"/>
      <c r="P3974" s="432"/>
      <c r="Q3974" s="432"/>
      <c r="R3974" s="432"/>
      <c r="S3974" s="433"/>
      <c r="T3974" s="414"/>
      <c r="U3974" s="416"/>
      <c r="V3974" s="666"/>
      <c r="W3974" s="565"/>
      <c r="X3974" s="26"/>
      <c r="Y3974" s="7" t="s">
        <v>180</v>
      </c>
      <c r="Z3974" s="7" t="s">
        <v>200</v>
      </c>
      <c r="AA3974" s="7" t="s">
        <v>201</v>
      </c>
      <c r="AB3974" s="7" t="s">
        <v>202</v>
      </c>
      <c r="AD3974" s="7" t="s">
        <v>203</v>
      </c>
      <c r="AE3974" s="7" t="s">
        <v>107</v>
      </c>
      <c r="AF3974" s="7" t="s">
        <v>239</v>
      </c>
      <c r="AG3974" s="7" t="s">
        <v>204</v>
      </c>
    </row>
    <row r="3975" spans="1:33" s="7" customFormat="1" ht="17.45" customHeight="1" x14ac:dyDescent="0.15">
      <c r="A3975" s="27" t="e">
        <f>IF(AND(F3975&lt;&gt;"",G3975&lt;&gt;"",H3975&lt;&gt;"",I3975&lt;&gt;""),"","入力不備あり")</f>
        <v>#REF!</v>
      </c>
      <c r="B3975" s="623"/>
      <c r="C3975" s="628"/>
      <c r="D3975" s="631"/>
      <c r="E3975" s="523"/>
      <c r="F3975" s="47" t="e">
        <f>IF(#REF!="","",#REF!)</f>
        <v>#REF!</v>
      </c>
      <c r="G3975" s="49" t="e">
        <f>IF(#REF!="","",#REF!)</f>
        <v>#REF!</v>
      </c>
      <c r="H3975" s="54" t="e">
        <f>IF(#REF!="","",#REF!)</f>
        <v>#REF!</v>
      </c>
      <c r="I3975" s="385" t="str">
        <f>IFERROR(INT(G3975*H3975),"")</f>
        <v/>
      </c>
      <c r="J3975" s="386"/>
      <c r="K3975" s="387"/>
      <c r="L3975" s="613" t="e">
        <f>IF(#REF!="","",#REF!)</f>
        <v>#REF!</v>
      </c>
      <c r="M3975" s="613"/>
      <c r="N3975" s="613"/>
      <c r="O3975" s="613"/>
      <c r="P3975" s="613"/>
      <c r="Q3975" s="613"/>
      <c r="R3975" s="613"/>
      <c r="S3975" s="614"/>
      <c r="T3975" s="567">
        <f>SUM($I3975:$K3994)</f>
        <v>0</v>
      </c>
      <c r="U3975" s="416"/>
      <c r="V3975" s="666"/>
      <c r="W3975" s="565"/>
      <c r="X3975" s="23" t="e">
        <f>IF(AND(Y3975=1,Z3975=1,AA3975=1,AB3975=1,AD3975=1,AE3975=1,AF3975=1,AG3975=1),"","入力不備あり")</f>
        <v>#REF!</v>
      </c>
      <c r="Y3975" s="7">
        <f>IFERROR(IF(F3975="",2,IF(AND(F3975&gt;=1,(MOD(F3975,1)=0)),1,IF(AND(F3975=0,L3975&lt;&gt;""),1,2))),2)</f>
        <v>2</v>
      </c>
      <c r="Z3975" s="7" t="e">
        <f>IF(G3975="",2,IF(G3975&lt;=1600,1,2))</f>
        <v>#REF!</v>
      </c>
      <c r="AA3975" s="7" t="e">
        <f>IF(H3975="",2,IF(H3975&gt;=0,1,2))</f>
        <v>#REF!</v>
      </c>
      <c r="AB3975" s="7" t="e">
        <f>IF(I3975=#REF!,1,2)</f>
        <v>#REF!</v>
      </c>
      <c r="AD3975" s="7" t="e">
        <f>IF(T3975=#REF!,1,2)</f>
        <v>#REF!</v>
      </c>
      <c r="AE3975" s="7" t="e">
        <f>IF(U3973=#REF!,1,2)</f>
        <v>#REF!</v>
      </c>
      <c r="AF3975" s="7" t="e">
        <f>IF(V3973=0,2,IF(#REF!="",2,IF(V3973=#REF!,1,2)))</f>
        <v>#REF!</v>
      </c>
      <c r="AG3975" s="7" t="e">
        <f>IF(W3973=0,2,IF(W3973=#REF!,1,2))</f>
        <v>#REF!</v>
      </c>
    </row>
    <row r="3976" spans="1:33" s="7" customFormat="1" ht="17.45" customHeight="1" x14ac:dyDescent="0.15">
      <c r="A3976" s="27" t="e">
        <f>IF(AND(F3976="",G3976="",H3976="",I3976="",L3976=""),"",IF(AND(F3976&lt;&gt;"",G3976&lt;&gt;"",H3976&lt;&gt;"",I3976&lt;&gt;""),"","入力不備あり"))</f>
        <v>#REF!</v>
      </c>
      <c r="B3976" s="623"/>
      <c r="C3976" s="628"/>
      <c r="D3976" s="631"/>
      <c r="E3976" s="523"/>
      <c r="F3976" s="47" t="e">
        <f>IF(#REF!="","",#REF!)</f>
        <v>#REF!</v>
      </c>
      <c r="G3976" s="49" t="e">
        <f>IF(#REF!="","",#REF!)</f>
        <v>#REF!</v>
      </c>
      <c r="H3976" s="54" t="e">
        <f>IF(#REF!="","",#REF!)</f>
        <v>#REF!</v>
      </c>
      <c r="I3976" s="385" t="str">
        <f>IFERROR(INT(G3976*H3976),"")</f>
        <v/>
      </c>
      <c r="J3976" s="386"/>
      <c r="K3976" s="387"/>
      <c r="L3976" s="613" t="e">
        <f>IF(#REF!="","",#REF!)</f>
        <v>#REF!</v>
      </c>
      <c r="M3976" s="613"/>
      <c r="N3976" s="613"/>
      <c r="O3976" s="613"/>
      <c r="P3976" s="613"/>
      <c r="Q3976" s="613"/>
      <c r="R3976" s="613"/>
      <c r="S3976" s="614"/>
      <c r="T3976" s="567"/>
      <c r="U3976" s="416"/>
      <c r="V3976" s="666"/>
      <c r="W3976" s="565"/>
      <c r="X3976" s="23" t="e">
        <f>IF(AND(Y3976=3,Z3976=3,AA3976=3),"",IF(AND(Y3976=1,Z3976=1,AA3976=1,AB3976=1),"","入力不備あり"))</f>
        <v>#REF!</v>
      </c>
      <c r="Y3976" s="7">
        <f>IFERROR(IF(F3976="",3,IF(AND(F3976&gt;=1,(MOD(F3976,1)=0)),1,IF(AND(F3976=0,L3976&lt;&gt;""),1,2))),2)</f>
        <v>2</v>
      </c>
      <c r="Z3976" s="7" t="e">
        <f>IF(G3976="",3,IF(G3976&lt;=1600,1,2))</f>
        <v>#REF!</v>
      </c>
      <c r="AA3976" s="7" t="e">
        <f>IF(H3976="",3,IF(H3976&gt;=0,1,2))</f>
        <v>#REF!</v>
      </c>
      <c r="AB3976" s="7" t="e">
        <f>IF(I3976=#REF!,1,2)</f>
        <v>#REF!</v>
      </c>
    </row>
    <row r="3977" spans="1:33" s="7" customFormat="1" ht="17.45" customHeight="1" x14ac:dyDescent="0.15">
      <c r="A3977" s="27" t="e">
        <f>IF(AND(F3977="",G3977="",H3977="",I3977="",L3977=""),"",IF(AND(F3977&lt;&gt;"",G3977&lt;&gt;"",H3977&lt;&gt;"",I3977&lt;&gt;""),"","入力不備あり"))</f>
        <v>#REF!</v>
      </c>
      <c r="B3977" s="623"/>
      <c r="C3977" s="628"/>
      <c r="D3977" s="631"/>
      <c r="E3977" s="523"/>
      <c r="F3977" s="47" t="e">
        <f>IF(#REF!="","",#REF!)</f>
        <v>#REF!</v>
      </c>
      <c r="G3977" s="49" t="e">
        <f>IF(#REF!="","",#REF!)</f>
        <v>#REF!</v>
      </c>
      <c r="H3977" s="54" t="e">
        <f>IF(#REF!="","",#REF!)</f>
        <v>#REF!</v>
      </c>
      <c r="I3977" s="385" t="str">
        <f t="shared" ref="I3977:I3994" si="694">IFERROR(INT(G3977*H3977),"")</f>
        <v/>
      </c>
      <c r="J3977" s="386"/>
      <c r="K3977" s="387"/>
      <c r="L3977" s="613" t="e">
        <f>IF(#REF!="","",#REF!)</f>
        <v>#REF!</v>
      </c>
      <c r="M3977" s="613"/>
      <c r="N3977" s="613"/>
      <c r="O3977" s="613"/>
      <c r="P3977" s="613"/>
      <c r="Q3977" s="613"/>
      <c r="R3977" s="613"/>
      <c r="S3977" s="614"/>
      <c r="T3977" s="567"/>
      <c r="U3977" s="416"/>
      <c r="V3977" s="666"/>
      <c r="W3977" s="565"/>
      <c r="X3977" s="23" t="e">
        <f t="shared" ref="X3977:X3994" si="695">IF(AND(Y3977=3,Z3977=3,AA3977=3),"",IF(AND(Y3977=1,Z3977=1,AA3977=1,AB3977=1),"","入力不備あり"))</f>
        <v>#REF!</v>
      </c>
      <c r="Y3977" s="7">
        <f t="shared" ref="Y3977:Y3994" si="696">IFERROR(IF(F3977="",3,IF(AND(F3977&gt;=1,(MOD(F3977,1)=0)),1,IF(AND(F3977=0,L3977&lt;&gt;""),1,2))),2)</f>
        <v>2</v>
      </c>
      <c r="Z3977" s="7" t="e">
        <f t="shared" ref="Z3977:Z3994" si="697">IF(G3977="",3,IF(G3977&lt;=1600,1,2))</f>
        <v>#REF!</v>
      </c>
      <c r="AA3977" s="7" t="e">
        <f t="shared" ref="AA3977:AA3994" si="698">IF(H3977="",3,IF(H3977&gt;=0,1,2))</f>
        <v>#REF!</v>
      </c>
      <c r="AB3977" s="7" t="e">
        <f>IF(I3977=#REF!,1,2)</f>
        <v>#REF!</v>
      </c>
    </row>
    <row r="3978" spans="1:33" s="7" customFormat="1" ht="17.45" customHeight="1" x14ac:dyDescent="0.15">
      <c r="A3978" s="27" t="e">
        <f t="shared" ref="A3978:A3994" si="699">IF(AND(F3978="",G3978="",H3978="",I3978="",L3978=""),"",IF(AND(F3978&lt;&gt;"",G3978&lt;&gt;"",H3978&lt;&gt;"",I3978&lt;&gt;""),"","入力不備あり"))</f>
        <v>#REF!</v>
      </c>
      <c r="B3978" s="623"/>
      <c r="C3978" s="628"/>
      <c r="D3978" s="631"/>
      <c r="E3978" s="523"/>
      <c r="F3978" s="47" t="e">
        <f>IF(#REF!="","",#REF!)</f>
        <v>#REF!</v>
      </c>
      <c r="G3978" s="49" t="e">
        <f>IF(#REF!="","",#REF!)</f>
        <v>#REF!</v>
      </c>
      <c r="H3978" s="54" t="e">
        <f>IF(#REF!="","",#REF!)</f>
        <v>#REF!</v>
      </c>
      <c r="I3978" s="385" t="str">
        <f t="shared" si="694"/>
        <v/>
      </c>
      <c r="J3978" s="386"/>
      <c r="K3978" s="387"/>
      <c r="L3978" s="613" t="e">
        <f>IF(#REF!="","",#REF!)</f>
        <v>#REF!</v>
      </c>
      <c r="M3978" s="613"/>
      <c r="N3978" s="613"/>
      <c r="O3978" s="613"/>
      <c r="P3978" s="613"/>
      <c r="Q3978" s="613"/>
      <c r="R3978" s="613"/>
      <c r="S3978" s="614"/>
      <c r="T3978" s="567"/>
      <c r="U3978" s="416"/>
      <c r="V3978" s="666"/>
      <c r="W3978" s="565"/>
      <c r="X3978" s="23" t="e">
        <f t="shared" si="695"/>
        <v>#REF!</v>
      </c>
      <c r="Y3978" s="7">
        <f t="shared" si="696"/>
        <v>2</v>
      </c>
      <c r="Z3978" s="7" t="e">
        <f t="shared" si="697"/>
        <v>#REF!</v>
      </c>
      <c r="AA3978" s="7" t="e">
        <f t="shared" si="698"/>
        <v>#REF!</v>
      </c>
      <c r="AB3978" s="7" t="e">
        <f>IF(I3978=#REF!,1,2)</f>
        <v>#REF!</v>
      </c>
    </row>
    <row r="3979" spans="1:33" s="7" customFormat="1" ht="17.45" customHeight="1" x14ac:dyDescent="0.15">
      <c r="A3979" s="27" t="e">
        <f t="shared" si="699"/>
        <v>#REF!</v>
      </c>
      <c r="B3979" s="623"/>
      <c r="C3979" s="628"/>
      <c r="D3979" s="631"/>
      <c r="E3979" s="523"/>
      <c r="F3979" s="47" t="e">
        <f>IF(#REF!="","",#REF!)</f>
        <v>#REF!</v>
      </c>
      <c r="G3979" s="49" t="e">
        <f>IF(#REF!="","",#REF!)</f>
        <v>#REF!</v>
      </c>
      <c r="H3979" s="54" t="e">
        <f>IF(#REF!="","",#REF!)</f>
        <v>#REF!</v>
      </c>
      <c r="I3979" s="385" t="str">
        <f t="shared" si="694"/>
        <v/>
      </c>
      <c r="J3979" s="386"/>
      <c r="K3979" s="387"/>
      <c r="L3979" s="613" t="e">
        <f>IF(#REF!="","",#REF!)</f>
        <v>#REF!</v>
      </c>
      <c r="M3979" s="613"/>
      <c r="N3979" s="613"/>
      <c r="O3979" s="613"/>
      <c r="P3979" s="613"/>
      <c r="Q3979" s="613"/>
      <c r="R3979" s="613"/>
      <c r="S3979" s="614"/>
      <c r="T3979" s="567"/>
      <c r="U3979" s="416"/>
      <c r="V3979" s="666"/>
      <c r="W3979" s="565"/>
      <c r="X3979" s="23" t="e">
        <f t="shared" si="695"/>
        <v>#REF!</v>
      </c>
      <c r="Y3979" s="7">
        <f t="shared" si="696"/>
        <v>2</v>
      </c>
      <c r="Z3979" s="7" t="e">
        <f t="shared" si="697"/>
        <v>#REF!</v>
      </c>
      <c r="AA3979" s="7" t="e">
        <f t="shared" si="698"/>
        <v>#REF!</v>
      </c>
      <c r="AB3979" s="7" t="e">
        <f>IF(I3979=#REF!,1,2)</f>
        <v>#REF!</v>
      </c>
    </row>
    <row r="3980" spans="1:33" s="7" customFormat="1" ht="17.45" customHeight="1" x14ac:dyDescent="0.15">
      <c r="A3980" s="27" t="e">
        <f t="shared" si="699"/>
        <v>#REF!</v>
      </c>
      <c r="B3980" s="623"/>
      <c r="C3980" s="628"/>
      <c r="D3980" s="631"/>
      <c r="E3980" s="523"/>
      <c r="F3980" s="47" t="e">
        <f>IF(#REF!="","",#REF!)</f>
        <v>#REF!</v>
      </c>
      <c r="G3980" s="49" t="e">
        <f>IF(#REF!="","",#REF!)</f>
        <v>#REF!</v>
      </c>
      <c r="H3980" s="54" t="e">
        <f>IF(#REF!="","",#REF!)</f>
        <v>#REF!</v>
      </c>
      <c r="I3980" s="385" t="str">
        <f t="shared" si="694"/>
        <v/>
      </c>
      <c r="J3980" s="386"/>
      <c r="K3980" s="387"/>
      <c r="L3980" s="613" t="e">
        <f>IF(#REF!="","",#REF!)</f>
        <v>#REF!</v>
      </c>
      <c r="M3980" s="613"/>
      <c r="N3980" s="613"/>
      <c r="O3980" s="613"/>
      <c r="P3980" s="613"/>
      <c r="Q3980" s="613"/>
      <c r="R3980" s="613"/>
      <c r="S3980" s="614"/>
      <c r="T3980" s="567"/>
      <c r="U3980" s="416"/>
      <c r="V3980" s="666"/>
      <c r="W3980" s="565"/>
      <c r="X3980" s="23" t="e">
        <f t="shared" si="695"/>
        <v>#REF!</v>
      </c>
      <c r="Y3980" s="7">
        <f t="shared" si="696"/>
        <v>2</v>
      </c>
      <c r="Z3980" s="7" t="e">
        <f t="shared" si="697"/>
        <v>#REF!</v>
      </c>
      <c r="AA3980" s="7" t="e">
        <f t="shared" si="698"/>
        <v>#REF!</v>
      </c>
      <c r="AB3980" s="7" t="e">
        <f>IF(I3980=#REF!,1,2)</f>
        <v>#REF!</v>
      </c>
    </row>
    <row r="3981" spans="1:33" s="7" customFormat="1" ht="17.45" customHeight="1" x14ac:dyDescent="0.15">
      <c r="A3981" s="27" t="e">
        <f t="shared" si="699"/>
        <v>#REF!</v>
      </c>
      <c r="B3981" s="623"/>
      <c r="C3981" s="628"/>
      <c r="D3981" s="631"/>
      <c r="E3981" s="523"/>
      <c r="F3981" s="47" t="e">
        <f>IF(#REF!="","",#REF!)</f>
        <v>#REF!</v>
      </c>
      <c r="G3981" s="49" t="e">
        <f>IF(#REF!="","",#REF!)</f>
        <v>#REF!</v>
      </c>
      <c r="H3981" s="54" t="e">
        <f>IF(#REF!="","",#REF!)</f>
        <v>#REF!</v>
      </c>
      <c r="I3981" s="385" t="str">
        <f t="shared" si="694"/>
        <v/>
      </c>
      <c r="J3981" s="386"/>
      <c r="K3981" s="387"/>
      <c r="L3981" s="613" t="e">
        <f>IF(#REF!="","",#REF!)</f>
        <v>#REF!</v>
      </c>
      <c r="M3981" s="613"/>
      <c r="N3981" s="613"/>
      <c r="O3981" s="613"/>
      <c r="P3981" s="613"/>
      <c r="Q3981" s="613"/>
      <c r="R3981" s="613"/>
      <c r="S3981" s="614"/>
      <c r="T3981" s="567"/>
      <c r="U3981" s="416"/>
      <c r="V3981" s="666"/>
      <c r="W3981" s="565"/>
      <c r="X3981" s="23" t="e">
        <f t="shared" si="695"/>
        <v>#REF!</v>
      </c>
      <c r="Y3981" s="7">
        <f t="shared" si="696"/>
        <v>2</v>
      </c>
      <c r="Z3981" s="7" t="e">
        <f t="shared" si="697"/>
        <v>#REF!</v>
      </c>
      <c r="AA3981" s="7" t="e">
        <f t="shared" si="698"/>
        <v>#REF!</v>
      </c>
      <c r="AB3981" s="7" t="e">
        <f>IF(I3981=#REF!,1,2)</f>
        <v>#REF!</v>
      </c>
    </row>
    <row r="3982" spans="1:33" s="7" customFormat="1" ht="17.45" customHeight="1" x14ac:dyDescent="0.15">
      <c r="A3982" s="27" t="e">
        <f t="shared" si="699"/>
        <v>#REF!</v>
      </c>
      <c r="B3982" s="623"/>
      <c r="C3982" s="628"/>
      <c r="D3982" s="631"/>
      <c r="E3982" s="523"/>
      <c r="F3982" s="47" t="e">
        <f>IF(#REF!="","",#REF!)</f>
        <v>#REF!</v>
      </c>
      <c r="G3982" s="49" t="e">
        <f>IF(#REF!="","",#REF!)</f>
        <v>#REF!</v>
      </c>
      <c r="H3982" s="54" t="e">
        <f>IF(#REF!="","",#REF!)</f>
        <v>#REF!</v>
      </c>
      <c r="I3982" s="385" t="str">
        <f t="shared" si="694"/>
        <v/>
      </c>
      <c r="J3982" s="386"/>
      <c r="K3982" s="387"/>
      <c r="L3982" s="613" t="e">
        <f>IF(#REF!="","",#REF!)</f>
        <v>#REF!</v>
      </c>
      <c r="M3982" s="613"/>
      <c r="N3982" s="613"/>
      <c r="O3982" s="613"/>
      <c r="P3982" s="613"/>
      <c r="Q3982" s="613"/>
      <c r="R3982" s="613"/>
      <c r="S3982" s="614"/>
      <c r="T3982" s="567"/>
      <c r="U3982" s="416"/>
      <c r="V3982" s="666"/>
      <c r="W3982" s="565"/>
      <c r="X3982" s="23" t="e">
        <f t="shared" si="695"/>
        <v>#REF!</v>
      </c>
      <c r="Y3982" s="7">
        <f t="shared" si="696"/>
        <v>2</v>
      </c>
      <c r="Z3982" s="7" t="e">
        <f t="shared" si="697"/>
        <v>#REF!</v>
      </c>
      <c r="AA3982" s="7" t="e">
        <f t="shared" si="698"/>
        <v>#REF!</v>
      </c>
      <c r="AB3982" s="7" t="e">
        <f>IF(I3982=#REF!,1,2)</f>
        <v>#REF!</v>
      </c>
    </row>
    <row r="3983" spans="1:33" s="7" customFormat="1" ht="17.45" customHeight="1" x14ac:dyDescent="0.15">
      <c r="A3983" s="27" t="e">
        <f t="shared" si="699"/>
        <v>#REF!</v>
      </c>
      <c r="B3983" s="623"/>
      <c r="C3983" s="628"/>
      <c r="D3983" s="631"/>
      <c r="E3983" s="523"/>
      <c r="F3983" s="47" t="e">
        <f>IF(#REF!="","",#REF!)</f>
        <v>#REF!</v>
      </c>
      <c r="G3983" s="49" t="e">
        <f>IF(#REF!="","",#REF!)</f>
        <v>#REF!</v>
      </c>
      <c r="H3983" s="54" t="e">
        <f>IF(#REF!="","",#REF!)</f>
        <v>#REF!</v>
      </c>
      <c r="I3983" s="385" t="str">
        <f t="shared" si="694"/>
        <v/>
      </c>
      <c r="J3983" s="386"/>
      <c r="K3983" s="387"/>
      <c r="L3983" s="613" t="e">
        <f>IF(#REF!="","",#REF!)</f>
        <v>#REF!</v>
      </c>
      <c r="M3983" s="613"/>
      <c r="N3983" s="613"/>
      <c r="O3983" s="613"/>
      <c r="P3983" s="613"/>
      <c r="Q3983" s="613"/>
      <c r="R3983" s="613"/>
      <c r="S3983" s="614"/>
      <c r="T3983" s="567"/>
      <c r="U3983" s="416"/>
      <c r="V3983" s="666"/>
      <c r="W3983" s="565"/>
      <c r="X3983" s="23" t="e">
        <f t="shared" si="695"/>
        <v>#REF!</v>
      </c>
      <c r="Y3983" s="7">
        <f t="shared" si="696"/>
        <v>2</v>
      </c>
      <c r="Z3983" s="7" t="e">
        <f t="shared" si="697"/>
        <v>#REF!</v>
      </c>
      <c r="AA3983" s="7" t="e">
        <f t="shared" si="698"/>
        <v>#REF!</v>
      </c>
      <c r="AB3983" s="7" t="e">
        <f>IF(I3983=#REF!,1,2)</f>
        <v>#REF!</v>
      </c>
    </row>
    <row r="3984" spans="1:33" s="7" customFormat="1" ht="17.45" customHeight="1" x14ac:dyDescent="0.15">
      <c r="A3984" s="27" t="e">
        <f t="shared" si="699"/>
        <v>#REF!</v>
      </c>
      <c r="B3984" s="623"/>
      <c r="C3984" s="628"/>
      <c r="D3984" s="631"/>
      <c r="E3984" s="523"/>
      <c r="F3984" s="47" t="e">
        <f>IF(#REF!="","",#REF!)</f>
        <v>#REF!</v>
      </c>
      <c r="G3984" s="49" t="e">
        <f>IF(#REF!="","",#REF!)</f>
        <v>#REF!</v>
      </c>
      <c r="H3984" s="54" t="e">
        <f>IF(#REF!="","",#REF!)</f>
        <v>#REF!</v>
      </c>
      <c r="I3984" s="385" t="str">
        <f t="shared" si="694"/>
        <v/>
      </c>
      <c r="J3984" s="386"/>
      <c r="K3984" s="387"/>
      <c r="L3984" s="613" t="e">
        <f>IF(#REF!="","",#REF!)</f>
        <v>#REF!</v>
      </c>
      <c r="M3984" s="613"/>
      <c r="N3984" s="613"/>
      <c r="O3984" s="613"/>
      <c r="P3984" s="613"/>
      <c r="Q3984" s="613"/>
      <c r="R3984" s="613"/>
      <c r="S3984" s="614"/>
      <c r="T3984" s="567"/>
      <c r="U3984" s="416"/>
      <c r="V3984" s="666"/>
      <c r="W3984" s="565"/>
      <c r="X3984" s="23" t="e">
        <f t="shared" si="695"/>
        <v>#REF!</v>
      </c>
      <c r="Y3984" s="7">
        <f t="shared" si="696"/>
        <v>2</v>
      </c>
      <c r="Z3984" s="7" t="e">
        <f t="shared" si="697"/>
        <v>#REF!</v>
      </c>
      <c r="AA3984" s="7" t="e">
        <f t="shared" si="698"/>
        <v>#REF!</v>
      </c>
      <c r="AB3984" s="7" t="e">
        <f>IF(I3984=#REF!,1,2)</f>
        <v>#REF!</v>
      </c>
    </row>
    <row r="3985" spans="1:30" s="7" customFormat="1" ht="17.45" customHeight="1" x14ac:dyDescent="0.15">
      <c r="A3985" s="27" t="e">
        <f t="shared" si="699"/>
        <v>#REF!</v>
      </c>
      <c r="B3985" s="623"/>
      <c r="C3985" s="628"/>
      <c r="D3985" s="631"/>
      <c r="E3985" s="523"/>
      <c r="F3985" s="47" t="e">
        <f>IF(#REF!="","",#REF!)</f>
        <v>#REF!</v>
      </c>
      <c r="G3985" s="49" t="e">
        <f>IF(#REF!="","",#REF!)</f>
        <v>#REF!</v>
      </c>
      <c r="H3985" s="54" t="e">
        <f>IF(#REF!="","",#REF!)</f>
        <v>#REF!</v>
      </c>
      <c r="I3985" s="385" t="str">
        <f t="shared" si="694"/>
        <v/>
      </c>
      <c r="J3985" s="386"/>
      <c r="K3985" s="387"/>
      <c r="L3985" s="613" t="e">
        <f>IF(#REF!="","",#REF!)</f>
        <v>#REF!</v>
      </c>
      <c r="M3985" s="613"/>
      <c r="N3985" s="613"/>
      <c r="O3985" s="613"/>
      <c r="P3985" s="613"/>
      <c r="Q3985" s="613"/>
      <c r="R3985" s="613"/>
      <c r="S3985" s="614"/>
      <c r="T3985" s="567"/>
      <c r="U3985" s="416"/>
      <c r="V3985" s="666"/>
      <c r="W3985" s="565"/>
      <c r="X3985" s="23" t="e">
        <f t="shared" si="695"/>
        <v>#REF!</v>
      </c>
      <c r="Y3985" s="7">
        <f t="shared" si="696"/>
        <v>2</v>
      </c>
      <c r="Z3985" s="7" t="e">
        <f t="shared" si="697"/>
        <v>#REF!</v>
      </c>
      <c r="AA3985" s="7" t="e">
        <f t="shared" si="698"/>
        <v>#REF!</v>
      </c>
      <c r="AB3985" s="7" t="e">
        <f>IF(I3985=#REF!,1,2)</f>
        <v>#REF!</v>
      </c>
    </row>
    <row r="3986" spans="1:30" s="7" customFormat="1" ht="17.45" customHeight="1" x14ac:dyDescent="0.15">
      <c r="A3986" s="27" t="e">
        <f t="shared" si="699"/>
        <v>#REF!</v>
      </c>
      <c r="B3986" s="623"/>
      <c r="C3986" s="628"/>
      <c r="D3986" s="631"/>
      <c r="E3986" s="523"/>
      <c r="F3986" s="47" t="e">
        <f>IF(#REF!="","",#REF!)</f>
        <v>#REF!</v>
      </c>
      <c r="G3986" s="49" t="e">
        <f>IF(#REF!="","",#REF!)</f>
        <v>#REF!</v>
      </c>
      <c r="H3986" s="54" t="e">
        <f>IF(#REF!="","",#REF!)</f>
        <v>#REF!</v>
      </c>
      <c r="I3986" s="385" t="str">
        <f t="shared" si="694"/>
        <v/>
      </c>
      <c r="J3986" s="386"/>
      <c r="K3986" s="387"/>
      <c r="L3986" s="613" t="e">
        <f>IF(#REF!="","",#REF!)</f>
        <v>#REF!</v>
      </c>
      <c r="M3986" s="613"/>
      <c r="N3986" s="613"/>
      <c r="O3986" s="613"/>
      <c r="P3986" s="613"/>
      <c r="Q3986" s="613"/>
      <c r="R3986" s="613"/>
      <c r="S3986" s="614"/>
      <c r="T3986" s="567"/>
      <c r="U3986" s="416"/>
      <c r="V3986" s="666"/>
      <c r="W3986" s="565"/>
      <c r="X3986" s="23" t="e">
        <f t="shared" si="695"/>
        <v>#REF!</v>
      </c>
      <c r="Y3986" s="7">
        <f t="shared" si="696"/>
        <v>2</v>
      </c>
      <c r="Z3986" s="7" t="e">
        <f t="shared" si="697"/>
        <v>#REF!</v>
      </c>
      <c r="AA3986" s="7" t="e">
        <f t="shared" si="698"/>
        <v>#REF!</v>
      </c>
      <c r="AB3986" s="7" t="e">
        <f>IF(I3986=#REF!,1,2)</f>
        <v>#REF!</v>
      </c>
    </row>
    <row r="3987" spans="1:30" s="7" customFormat="1" ht="17.45" customHeight="1" x14ac:dyDescent="0.15">
      <c r="A3987" s="27" t="e">
        <f t="shared" si="699"/>
        <v>#REF!</v>
      </c>
      <c r="B3987" s="623"/>
      <c r="C3987" s="628"/>
      <c r="D3987" s="631"/>
      <c r="E3987" s="523"/>
      <c r="F3987" s="47" t="e">
        <f>IF(#REF!="","",#REF!)</f>
        <v>#REF!</v>
      </c>
      <c r="G3987" s="49" t="e">
        <f>IF(#REF!="","",#REF!)</f>
        <v>#REF!</v>
      </c>
      <c r="H3987" s="54" t="e">
        <f>IF(#REF!="","",#REF!)</f>
        <v>#REF!</v>
      </c>
      <c r="I3987" s="385" t="str">
        <f t="shared" si="694"/>
        <v/>
      </c>
      <c r="J3987" s="386"/>
      <c r="K3987" s="387"/>
      <c r="L3987" s="613" t="e">
        <f>IF(#REF!="","",#REF!)</f>
        <v>#REF!</v>
      </c>
      <c r="M3987" s="613"/>
      <c r="N3987" s="613"/>
      <c r="O3987" s="613"/>
      <c r="P3987" s="613"/>
      <c r="Q3987" s="613"/>
      <c r="R3987" s="613"/>
      <c r="S3987" s="614"/>
      <c r="T3987" s="567"/>
      <c r="U3987" s="416"/>
      <c r="V3987" s="666"/>
      <c r="W3987" s="565"/>
      <c r="X3987" s="23" t="e">
        <f t="shared" si="695"/>
        <v>#REF!</v>
      </c>
      <c r="Y3987" s="7">
        <f t="shared" si="696"/>
        <v>2</v>
      </c>
      <c r="Z3987" s="7" t="e">
        <f t="shared" si="697"/>
        <v>#REF!</v>
      </c>
      <c r="AA3987" s="7" t="e">
        <f t="shared" si="698"/>
        <v>#REF!</v>
      </c>
      <c r="AB3987" s="7" t="e">
        <f>IF(I3987=#REF!,1,2)</f>
        <v>#REF!</v>
      </c>
    </row>
    <row r="3988" spans="1:30" s="7" customFormat="1" ht="17.45" customHeight="1" x14ac:dyDescent="0.15">
      <c r="A3988" s="27" t="e">
        <f t="shared" si="699"/>
        <v>#REF!</v>
      </c>
      <c r="B3988" s="623"/>
      <c r="C3988" s="628"/>
      <c r="D3988" s="631"/>
      <c r="E3988" s="523"/>
      <c r="F3988" s="47" t="e">
        <f>IF(#REF!="","",#REF!)</f>
        <v>#REF!</v>
      </c>
      <c r="G3988" s="49" t="e">
        <f>IF(#REF!="","",#REF!)</f>
        <v>#REF!</v>
      </c>
      <c r="H3988" s="54" t="e">
        <f>IF(#REF!="","",#REF!)</f>
        <v>#REF!</v>
      </c>
      <c r="I3988" s="385" t="str">
        <f t="shared" si="694"/>
        <v/>
      </c>
      <c r="J3988" s="386"/>
      <c r="K3988" s="387"/>
      <c r="L3988" s="613" t="e">
        <f>IF(#REF!="","",#REF!)</f>
        <v>#REF!</v>
      </c>
      <c r="M3988" s="613"/>
      <c r="N3988" s="613"/>
      <c r="O3988" s="613"/>
      <c r="P3988" s="613"/>
      <c r="Q3988" s="613"/>
      <c r="R3988" s="613"/>
      <c r="S3988" s="614"/>
      <c r="T3988" s="567"/>
      <c r="U3988" s="416"/>
      <c r="V3988" s="666"/>
      <c r="W3988" s="565"/>
      <c r="X3988" s="23" t="e">
        <f t="shared" si="695"/>
        <v>#REF!</v>
      </c>
      <c r="Y3988" s="7">
        <f t="shared" si="696"/>
        <v>2</v>
      </c>
      <c r="Z3988" s="7" t="e">
        <f t="shared" si="697"/>
        <v>#REF!</v>
      </c>
      <c r="AA3988" s="7" t="e">
        <f t="shared" si="698"/>
        <v>#REF!</v>
      </c>
      <c r="AB3988" s="7" t="e">
        <f>IF(I3988=#REF!,1,2)</f>
        <v>#REF!</v>
      </c>
    </row>
    <row r="3989" spans="1:30" s="7" customFormat="1" ht="17.45" customHeight="1" x14ac:dyDescent="0.15">
      <c r="A3989" s="27" t="e">
        <f t="shared" si="699"/>
        <v>#REF!</v>
      </c>
      <c r="B3989" s="623"/>
      <c r="C3989" s="628"/>
      <c r="D3989" s="631"/>
      <c r="E3989" s="523"/>
      <c r="F3989" s="47" t="e">
        <f>IF(#REF!="","",#REF!)</f>
        <v>#REF!</v>
      </c>
      <c r="G3989" s="49" t="e">
        <f>IF(#REF!="","",#REF!)</f>
        <v>#REF!</v>
      </c>
      <c r="H3989" s="54" t="e">
        <f>IF(#REF!="","",#REF!)</f>
        <v>#REF!</v>
      </c>
      <c r="I3989" s="385" t="str">
        <f t="shared" si="694"/>
        <v/>
      </c>
      <c r="J3989" s="386"/>
      <c r="K3989" s="387"/>
      <c r="L3989" s="613" t="e">
        <f>IF(#REF!="","",#REF!)</f>
        <v>#REF!</v>
      </c>
      <c r="M3989" s="613"/>
      <c r="N3989" s="613"/>
      <c r="O3989" s="613"/>
      <c r="P3989" s="613"/>
      <c r="Q3989" s="613"/>
      <c r="R3989" s="613"/>
      <c r="S3989" s="614"/>
      <c r="T3989" s="567"/>
      <c r="U3989" s="416"/>
      <c r="V3989" s="666"/>
      <c r="W3989" s="565"/>
      <c r="X3989" s="23" t="e">
        <f t="shared" si="695"/>
        <v>#REF!</v>
      </c>
      <c r="Y3989" s="7">
        <f t="shared" si="696"/>
        <v>2</v>
      </c>
      <c r="Z3989" s="7" t="e">
        <f t="shared" si="697"/>
        <v>#REF!</v>
      </c>
      <c r="AA3989" s="7" t="e">
        <f t="shared" si="698"/>
        <v>#REF!</v>
      </c>
      <c r="AB3989" s="7" t="e">
        <f>IF(I3989=#REF!,1,2)</f>
        <v>#REF!</v>
      </c>
    </row>
    <row r="3990" spans="1:30" s="7" customFormat="1" ht="17.45" customHeight="1" x14ac:dyDescent="0.15">
      <c r="A3990" s="27" t="e">
        <f t="shared" si="699"/>
        <v>#REF!</v>
      </c>
      <c r="B3990" s="623"/>
      <c r="C3990" s="628"/>
      <c r="D3990" s="631"/>
      <c r="E3990" s="523"/>
      <c r="F3990" s="47" t="e">
        <f>IF(#REF!="","",#REF!)</f>
        <v>#REF!</v>
      </c>
      <c r="G3990" s="49" t="e">
        <f>IF(#REF!="","",#REF!)</f>
        <v>#REF!</v>
      </c>
      <c r="H3990" s="54" t="e">
        <f>IF(#REF!="","",#REF!)</f>
        <v>#REF!</v>
      </c>
      <c r="I3990" s="385" t="str">
        <f t="shared" si="694"/>
        <v/>
      </c>
      <c r="J3990" s="386"/>
      <c r="K3990" s="387"/>
      <c r="L3990" s="613" t="e">
        <f>IF(#REF!="","",#REF!)</f>
        <v>#REF!</v>
      </c>
      <c r="M3990" s="613"/>
      <c r="N3990" s="613"/>
      <c r="O3990" s="613"/>
      <c r="P3990" s="613"/>
      <c r="Q3990" s="613"/>
      <c r="R3990" s="613"/>
      <c r="S3990" s="614"/>
      <c r="T3990" s="567"/>
      <c r="U3990" s="416"/>
      <c r="V3990" s="666"/>
      <c r="W3990" s="565"/>
      <c r="X3990" s="23" t="e">
        <f t="shared" si="695"/>
        <v>#REF!</v>
      </c>
      <c r="Y3990" s="7">
        <f t="shared" si="696"/>
        <v>2</v>
      </c>
      <c r="Z3990" s="7" t="e">
        <f t="shared" si="697"/>
        <v>#REF!</v>
      </c>
      <c r="AA3990" s="7" t="e">
        <f t="shared" si="698"/>
        <v>#REF!</v>
      </c>
      <c r="AB3990" s="7" t="e">
        <f>IF(I3990=#REF!,1,2)</f>
        <v>#REF!</v>
      </c>
    </row>
    <row r="3991" spans="1:30" s="7" customFormat="1" ht="17.45" customHeight="1" x14ac:dyDescent="0.15">
      <c r="A3991" s="27" t="e">
        <f t="shared" si="699"/>
        <v>#REF!</v>
      </c>
      <c r="B3991" s="623"/>
      <c r="C3991" s="628"/>
      <c r="D3991" s="631"/>
      <c r="E3991" s="523"/>
      <c r="F3991" s="47" t="e">
        <f>IF(#REF!="","",#REF!)</f>
        <v>#REF!</v>
      </c>
      <c r="G3991" s="49" t="e">
        <f>IF(#REF!="","",#REF!)</f>
        <v>#REF!</v>
      </c>
      <c r="H3991" s="54" t="e">
        <f>IF(#REF!="","",#REF!)</f>
        <v>#REF!</v>
      </c>
      <c r="I3991" s="385" t="str">
        <f t="shared" si="694"/>
        <v/>
      </c>
      <c r="J3991" s="386"/>
      <c r="K3991" s="387"/>
      <c r="L3991" s="613" t="e">
        <f>IF(#REF!="","",#REF!)</f>
        <v>#REF!</v>
      </c>
      <c r="M3991" s="613"/>
      <c r="N3991" s="613"/>
      <c r="O3991" s="613"/>
      <c r="P3991" s="613"/>
      <c r="Q3991" s="613"/>
      <c r="R3991" s="613"/>
      <c r="S3991" s="614"/>
      <c r="T3991" s="567"/>
      <c r="U3991" s="416"/>
      <c r="V3991" s="666"/>
      <c r="W3991" s="565"/>
      <c r="X3991" s="23" t="e">
        <f t="shared" si="695"/>
        <v>#REF!</v>
      </c>
      <c r="Y3991" s="7">
        <f t="shared" si="696"/>
        <v>2</v>
      </c>
      <c r="Z3991" s="7" t="e">
        <f t="shared" si="697"/>
        <v>#REF!</v>
      </c>
      <c r="AA3991" s="7" t="e">
        <f t="shared" si="698"/>
        <v>#REF!</v>
      </c>
      <c r="AB3991" s="7" t="e">
        <f>IF(I3991=#REF!,1,2)</f>
        <v>#REF!</v>
      </c>
    </row>
    <row r="3992" spans="1:30" s="7" customFormat="1" ht="17.45" customHeight="1" x14ac:dyDescent="0.15">
      <c r="A3992" s="27" t="e">
        <f t="shared" si="699"/>
        <v>#REF!</v>
      </c>
      <c r="B3992" s="623"/>
      <c r="C3992" s="628"/>
      <c r="D3992" s="631"/>
      <c r="E3992" s="523"/>
      <c r="F3992" s="47" t="e">
        <f>IF(#REF!="","",#REF!)</f>
        <v>#REF!</v>
      </c>
      <c r="G3992" s="49" t="e">
        <f>IF(#REF!="","",#REF!)</f>
        <v>#REF!</v>
      </c>
      <c r="H3992" s="54" t="e">
        <f>IF(#REF!="","",#REF!)</f>
        <v>#REF!</v>
      </c>
      <c r="I3992" s="385" t="str">
        <f t="shared" si="694"/>
        <v/>
      </c>
      <c r="J3992" s="386"/>
      <c r="K3992" s="387"/>
      <c r="L3992" s="613" t="e">
        <f>IF(#REF!="","",#REF!)</f>
        <v>#REF!</v>
      </c>
      <c r="M3992" s="613"/>
      <c r="N3992" s="613"/>
      <c r="O3992" s="613"/>
      <c r="P3992" s="613"/>
      <c r="Q3992" s="613"/>
      <c r="R3992" s="613"/>
      <c r="S3992" s="614"/>
      <c r="T3992" s="567"/>
      <c r="U3992" s="416"/>
      <c r="V3992" s="666"/>
      <c r="W3992" s="565"/>
      <c r="X3992" s="23" t="e">
        <f t="shared" si="695"/>
        <v>#REF!</v>
      </c>
      <c r="Y3992" s="7">
        <f t="shared" si="696"/>
        <v>2</v>
      </c>
      <c r="Z3992" s="7" t="e">
        <f t="shared" si="697"/>
        <v>#REF!</v>
      </c>
      <c r="AA3992" s="7" t="e">
        <f t="shared" si="698"/>
        <v>#REF!</v>
      </c>
      <c r="AB3992" s="7" t="e">
        <f>IF(I3992=#REF!,1,2)</f>
        <v>#REF!</v>
      </c>
    </row>
    <row r="3993" spans="1:30" s="7" customFormat="1" ht="17.45" customHeight="1" x14ac:dyDescent="0.15">
      <c r="A3993" s="27" t="e">
        <f t="shared" si="699"/>
        <v>#REF!</v>
      </c>
      <c r="B3993" s="623"/>
      <c r="C3993" s="628"/>
      <c r="D3993" s="631"/>
      <c r="E3993" s="523"/>
      <c r="F3993" s="47" t="e">
        <f>IF(#REF!="","",#REF!)</f>
        <v>#REF!</v>
      </c>
      <c r="G3993" s="49" t="e">
        <f>IF(#REF!="","",#REF!)</f>
        <v>#REF!</v>
      </c>
      <c r="H3993" s="54" t="e">
        <f>IF(#REF!="","",#REF!)</f>
        <v>#REF!</v>
      </c>
      <c r="I3993" s="385" t="str">
        <f t="shared" si="694"/>
        <v/>
      </c>
      <c r="J3993" s="386"/>
      <c r="K3993" s="387"/>
      <c r="L3993" s="613" t="e">
        <f>IF(#REF!="","",#REF!)</f>
        <v>#REF!</v>
      </c>
      <c r="M3993" s="613"/>
      <c r="N3993" s="613"/>
      <c r="O3993" s="613"/>
      <c r="P3993" s="613"/>
      <c r="Q3993" s="613"/>
      <c r="R3993" s="613"/>
      <c r="S3993" s="614"/>
      <c r="T3993" s="567"/>
      <c r="U3993" s="416"/>
      <c r="V3993" s="666"/>
      <c r="W3993" s="565"/>
      <c r="X3993" s="23" t="e">
        <f t="shared" si="695"/>
        <v>#REF!</v>
      </c>
      <c r="Y3993" s="7">
        <f t="shared" si="696"/>
        <v>2</v>
      </c>
      <c r="Z3993" s="7" t="e">
        <f t="shared" si="697"/>
        <v>#REF!</v>
      </c>
      <c r="AA3993" s="7" t="e">
        <f t="shared" si="698"/>
        <v>#REF!</v>
      </c>
      <c r="AB3993" s="7" t="e">
        <f>IF(I3993=#REF!,1,2)</f>
        <v>#REF!</v>
      </c>
    </row>
    <row r="3994" spans="1:30" s="7" customFormat="1" ht="17.45" customHeight="1" thickBot="1" x14ac:dyDescent="0.2">
      <c r="A3994" s="27" t="e">
        <f t="shared" si="699"/>
        <v>#REF!</v>
      </c>
      <c r="B3994" s="623"/>
      <c r="C3994" s="628"/>
      <c r="D3994" s="631"/>
      <c r="E3994" s="523"/>
      <c r="F3994" s="47" t="e">
        <f>IF(#REF!="","",#REF!)</f>
        <v>#REF!</v>
      </c>
      <c r="G3994" s="49" t="e">
        <f>IF(#REF!="","",#REF!)</f>
        <v>#REF!</v>
      </c>
      <c r="H3994" s="54" t="e">
        <f>IF(#REF!="","",#REF!)</f>
        <v>#REF!</v>
      </c>
      <c r="I3994" s="385" t="str">
        <f t="shared" si="694"/>
        <v/>
      </c>
      <c r="J3994" s="386"/>
      <c r="K3994" s="387"/>
      <c r="L3994" s="613" t="e">
        <f>IF(#REF!="","",#REF!)</f>
        <v>#REF!</v>
      </c>
      <c r="M3994" s="613"/>
      <c r="N3994" s="613"/>
      <c r="O3994" s="613"/>
      <c r="P3994" s="613"/>
      <c r="Q3994" s="613"/>
      <c r="R3994" s="613"/>
      <c r="S3994" s="614"/>
      <c r="T3994" s="668"/>
      <c r="U3994" s="416"/>
      <c r="V3994" s="666"/>
      <c r="W3994" s="565"/>
      <c r="X3994" s="23" t="e">
        <f t="shared" si="695"/>
        <v>#REF!</v>
      </c>
      <c r="Y3994" s="7">
        <f t="shared" si="696"/>
        <v>2</v>
      </c>
      <c r="Z3994" s="7" t="e">
        <f t="shared" si="697"/>
        <v>#REF!</v>
      </c>
      <c r="AA3994" s="7" t="e">
        <f t="shared" si="698"/>
        <v>#REF!</v>
      </c>
      <c r="AB3994" s="7" t="e">
        <f>IF(I3994=#REF!,1,2)</f>
        <v>#REF!</v>
      </c>
    </row>
    <row r="3995" spans="1:30" s="7" customFormat="1" ht="36" customHeight="1" thickBot="1" x14ac:dyDescent="0.2">
      <c r="A3995" s="13"/>
      <c r="B3995" s="623"/>
      <c r="C3995" s="628"/>
      <c r="D3995" s="631"/>
      <c r="E3995" s="508" t="s">
        <v>240</v>
      </c>
      <c r="F3995" s="511" t="s">
        <v>206</v>
      </c>
      <c r="G3995" s="435"/>
      <c r="H3995" s="434" t="s">
        <v>207</v>
      </c>
      <c r="I3995" s="435"/>
      <c r="J3995" s="435"/>
      <c r="K3995" s="435"/>
      <c r="L3995" s="436" t="s">
        <v>208</v>
      </c>
      <c r="M3995" s="436"/>
      <c r="N3995" s="436"/>
      <c r="O3995" s="669" t="s">
        <v>209</v>
      </c>
      <c r="P3995" s="670"/>
      <c r="Q3995" s="512" t="s">
        <v>210</v>
      </c>
      <c r="R3995" s="38" t="s">
        <v>206</v>
      </c>
      <c r="S3995" s="39" t="s">
        <v>202</v>
      </c>
      <c r="T3995" s="44" t="s">
        <v>211</v>
      </c>
      <c r="U3995" s="416"/>
      <c r="V3995" s="666"/>
      <c r="W3995" s="565"/>
      <c r="X3995" s="28"/>
      <c r="Y3995" s="21" t="s">
        <v>212</v>
      </c>
      <c r="Z3995" s="21" t="s">
        <v>210</v>
      </c>
      <c r="AB3995" s="45" t="s">
        <v>213</v>
      </c>
      <c r="AC3995" s="45" t="s">
        <v>214</v>
      </c>
      <c r="AD3995" s="22"/>
    </row>
    <row r="3996" spans="1:30" s="7" customFormat="1" ht="15" customHeight="1" x14ac:dyDescent="0.15">
      <c r="A3996" s="29"/>
      <c r="B3996" s="623"/>
      <c r="C3996" s="628"/>
      <c r="D3996" s="631"/>
      <c r="E3996" s="509"/>
      <c r="F3996" s="515" t="e">
        <f>IF(#REF!="","",#REF!)</f>
        <v>#REF!</v>
      </c>
      <c r="G3996" s="516"/>
      <c r="H3996" s="439" t="e">
        <f>IF(#REF!="","",#REF!)</f>
        <v>#REF!</v>
      </c>
      <c r="I3996" s="440"/>
      <c r="J3996" s="440"/>
      <c r="K3996" s="440"/>
      <c r="L3996" s="441" t="e">
        <f>IF(#REF!="","",#REF!)</f>
        <v>#REF!</v>
      </c>
      <c r="M3996" s="442"/>
      <c r="N3996" s="442"/>
      <c r="O3996" s="443" t="e">
        <f>SUM($L3996:$N3998)</f>
        <v>#REF!</v>
      </c>
      <c r="P3996" s="444"/>
      <c r="Q3996" s="513"/>
      <c r="R3996" s="42" t="e">
        <f>IF(#REF!="","",#REF!)</f>
        <v>#REF!</v>
      </c>
      <c r="S3996" s="40" t="e">
        <f>IF(#REF!="","",#REF!)</f>
        <v>#REF!</v>
      </c>
      <c r="T3996" s="617" t="e">
        <f>SUM($S3996:$S3998)</f>
        <v>#REF!</v>
      </c>
      <c r="U3996" s="416"/>
      <c r="V3996" s="666"/>
      <c r="W3996" s="565"/>
      <c r="X3996" s="23" t="e">
        <f>IF(OR(Y3996=2,Z3996=2,AB3996=2,AC3996=2),"入力不備あり","")</f>
        <v>#REF!</v>
      </c>
      <c r="Y3996" s="41" t="e">
        <f>IF(AND(F3996="",H3996="",L3996=""),"",IF(AND(F3996&lt;&gt;"",F3996&gt;0,L3996&lt;&gt;"",L3996&gt;0,H3996="○"),"",2))</f>
        <v>#REF!</v>
      </c>
      <c r="Z3996" s="41" t="e">
        <f>IF(AND(R3996="",S3996=""),"",IF(AND(R3996&gt;0,R3996&lt;&gt;"",S3996&gt;0,S3996&lt;&gt;""),"",2))</f>
        <v>#REF!</v>
      </c>
      <c r="AA3996" s="30"/>
      <c r="AB3996" s="7" t="e">
        <f>IF(AND(O3996=0,#REF!=0),"",IF(O3996=#REF!,1,2))</f>
        <v>#REF!</v>
      </c>
      <c r="AC3996" s="7" t="e">
        <f>IF(AND(T3996=0,#REF!=0),"",IF(T3996=#REF!,1,2))</f>
        <v>#REF!</v>
      </c>
    </row>
    <row r="3997" spans="1:30" s="7" customFormat="1" ht="15" customHeight="1" x14ac:dyDescent="0.15">
      <c r="A3997" s="29"/>
      <c r="B3997" s="623"/>
      <c r="C3997" s="628"/>
      <c r="D3997" s="631"/>
      <c r="E3997" s="509"/>
      <c r="F3997" s="500" t="e">
        <f>IF(#REF!="","",#REF!)</f>
        <v>#REF!</v>
      </c>
      <c r="G3997" s="501"/>
      <c r="H3997" s="448" t="e">
        <f>IF(#REF!="","",#REF!)</f>
        <v>#REF!</v>
      </c>
      <c r="I3997" s="449"/>
      <c r="J3997" s="449"/>
      <c r="K3997" s="449"/>
      <c r="L3997" s="450" t="e">
        <f>IF(#REF!="","",#REF!)</f>
        <v>#REF!</v>
      </c>
      <c r="M3997" s="451"/>
      <c r="N3997" s="451"/>
      <c r="O3997" s="445"/>
      <c r="P3997" s="444"/>
      <c r="Q3997" s="513"/>
      <c r="R3997" s="42" t="e">
        <f>IF(#REF!="","",#REF!)</f>
        <v>#REF!</v>
      </c>
      <c r="S3997" s="40" t="e">
        <f>IF(#REF!="","",#REF!)</f>
        <v>#REF!</v>
      </c>
      <c r="T3997" s="618"/>
      <c r="U3997" s="416"/>
      <c r="V3997" s="666"/>
      <c r="W3997" s="565"/>
      <c r="X3997" s="23" t="e">
        <f>IF(OR(Y3997=2,Z3997=2),"入力不備あり","")</f>
        <v>#REF!</v>
      </c>
      <c r="Y3997" s="41" t="e">
        <f>IF(AND(F3997="",H3997="",L3997=""),"",IF(AND(F3997&lt;&gt;"",F3997&gt;0,L3997&lt;&gt;"",L3997&gt;0,H3997="○"),"",2))</f>
        <v>#REF!</v>
      </c>
      <c r="Z3997" s="41" t="e">
        <f t="shared" ref="Z3997:Z3998" si="700">IF(AND(R3997="",S3997=""),"",IF(AND(R3997&gt;0,R3997&lt;&gt;"",S3997&gt;0,S3997&lt;&gt;""),"",2))</f>
        <v>#REF!</v>
      </c>
      <c r="AA3997" s="30"/>
    </row>
    <row r="3998" spans="1:30" s="7" customFormat="1" ht="15" customHeight="1" thickBot="1" x14ac:dyDescent="0.2">
      <c r="A3998" s="29"/>
      <c r="B3998" s="623"/>
      <c r="C3998" s="628"/>
      <c r="D3998" s="631"/>
      <c r="E3998" s="615"/>
      <c r="F3998" s="620" t="e">
        <f>IF(#REF!="","",#REF!)</f>
        <v>#REF!</v>
      </c>
      <c r="G3998" s="621"/>
      <c r="H3998" s="640" t="e">
        <f>IF(#REF!="","",#REF!)</f>
        <v>#REF!</v>
      </c>
      <c r="I3998" s="641"/>
      <c r="J3998" s="641"/>
      <c r="K3998" s="641"/>
      <c r="L3998" s="642" t="e">
        <f>IF(#REF!="","",#REF!)</f>
        <v>#REF!</v>
      </c>
      <c r="M3998" s="643"/>
      <c r="N3998" s="643"/>
      <c r="O3998" s="663"/>
      <c r="P3998" s="664"/>
      <c r="Q3998" s="616"/>
      <c r="R3998" s="59" t="e">
        <f>IF(#REF!="","",#REF!)</f>
        <v>#REF!</v>
      </c>
      <c r="S3998" s="60" t="e">
        <f>IF(#REF!="","",#REF!)</f>
        <v>#REF!</v>
      </c>
      <c r="T3998" s="619"/>
      <c r="U3998" s="416"/>
      <c r="V3998" s="666"/>
      <c r="W3998" s="565"/>
      <c r="X3998" s="23" t="e">
        <f>IF(OR(Y3998=2,Z3998=2),"入力不備あり","")</f>
        <v>#REF!</v>
      </c>
      <c r="Y3998" s="41" t="e">
        <f>IF(AND(F3998="",H3998="",L3998=""),"",IF(AND(F3998&lt;&gt;"",F3998&gt;0,L3998&lt;&gt;"",L3998&gt;0,H3998="○"),"",2))</f>
        <v>#REF!</v>
      </c>
      <c r="Z3998" s="41" t="e">
        <f t="shared" si="700"/>
        <v>#REF!</v>
      </c>
      <c r="AA3998" s="30"/>
    </row>
    <row r="3999" spans="1:30" s="7" customFormat="1" ht="27.6" customHeight="1" x14ac:dyDescent="0.15">
      <c r="A3999" s="320"/>
      <c r="B3999" s="624"/>
      <c r="C3999" s="326" t="s">
        <v>215</v>
      </c>
      <c r="D3999" s="327"/>
      <c r="E3999" s="608" t="e">
        <f>IF(#REF!="","",#REF!)</f>
        <v>#REF!</v>
      </c>
      <c r="F3999" s="609"/>
      <c r="G3999" s="609"/>
      <c r="H3999" s="609"/>
      <c r="I3999" s="609"/>
      <c r="J3999" s="609"/>
      <c r="K3999" s="609"/>
      <c r="L3999" s="609"/>
      <c r="M3999" s="609"/>
      <c r="N3999" s="609"/>
      <c r="O3999" s="609"/>
      <c r="P3999" s="609"/>
      <c r="Q3999" s="609"/>
      <c r="R3999" s="609"/>
      <c r="S3999" s="609"/>
      <c r="T3999" s="609"/>
      <c r="U3999" s="609"/>
      <c r="V3999" s="609"/>
      <c r="W3999" s="610"/>
    </row>
    <row r="4000" spans="1:30" s="7" customFormat="1" ht="27.6" customHeight="1" thickBot="1" x14ac:dyDescent="0.2">
      <c r="A4000" s="320"/>
      <c r="B4000" s="624"/>
      <c r="C4000" s="326" t="s">
        <v>216</v>
      </c>
      <c r="D4000" s="327"/>
      <c r="E4000" s="608" t="e">
        <f>IF(#REF!="","",#REF!)</f>
        <v>#REF!</v>
      </c>
      <c r="F4000" s="609"/>
      <c r="G4000" s="609"/>
      <c r="H4000" s="609"/>
      <c r="I4000" s="609"/>
      <c r="J4000" s="609"/>
      <c r="K4000" s="609"/>
      <c r="L4000" s="609"/>
      <c r="M4000" s="609"/>
      <c r="N4000" s="609"/>
      <c r="O4000" s="609"/>
      <c r="P4000" s="609"/>
      <c r="Q4000" s="609"/>
      <c r="R4000" s="611"/>
      <c r="S4000" s="611"/>
      <c r="T4000" s="611"/>
      <c r="U4000" s="611"/>
      <c r="V4000" s="611"/>
      <c r="W4000" s="612"/>
    </row>
    <row r="4001" spans="1:33" s="7" customFormat="1" ht="18.600000000000001" customHeight="1" x14ac:dyDescent="0.15">
      <c r="A4001" s="320"/>
      <c r="B4001" s="624"/>
      <c r="C4001" s="332" t="s">
        <v>217</v>
      </c>
      <c r="D4001" s="333"/>
      <c r="E4001" s="333"/>
      <c r="F4001" s="334"/>
      <c r="G4001" s="377" t="s">
        <v>218</v>
      </c>
      <c r="H4001" s="378"/>
      <c r="I4001" s="378"/>
      <c r="J4001" s="378"/>
      <c r="K4001" s="378"/>
      <c r="L4001" s="378"/>
      <c r="M4001" s="378"/>
      <c r="N4001" s="378"/>
      <c r="O4001" s="378"/>
      <c r="P4001" s="378"/>
      <c r="Q4001" s="378"/>
      <c r="R4001" s="389" t="e">
        <f>IF(X4001&lt;&gt;"","","【入力内容確認欄】以下を確認し【作業用】事業計画書(間接)シートを修正願います。")</f>
        <v>#REF!</v>
      </c>
      <c r="S4001" s="632"/>
      <c r="T4001" s="632"/>
      <c r="U4001" s="632"/>
      <c r="V4001" s="632"/>
      <c r="W4001" s="633"/>
      <c r="X4001" s="68" t="e">
        <f>IF(AND(R4004="",R4005="",R4006="",R4007="",R4008="",R4009=""),"左の市区町村に係る入力が完了しました。今一度、記載内容をご確認ください。","")</f>
        <v>#REF!</v>
      </c>
    </row>
    <row r="4002" spans="1:33" s="7" customFormat="1" ht="9" customHeight="1" x14ac:dyDescent="0.15">
      <c r="A4002" s="320"/>
      <c r="B4002" s="624"/>
      <c r="C4002" s="335"/>
      <c r="D4002" s="336"/>
      <c r="E4002" s="336"/>
      <c r="F4002" s="337"/>
      <c r="G4002" s="379"/>
      <c r="H4002" s="380"/>
      <c r="I4002" s="380"/>
      <c r="J4002" s="380"/>
      <c r="K4002" s="380"/>
      <c r="L4002" s="380"/>
      <c r="M4002" s="380"/>
      <c r="N4002" s="380"/>
      <c r="O4002" s="380"/>
      <c r="P4002" s="380"/>
      <c r="Q4002" s="380"/>
      <c r="R4002" s="634"/>
      <c r="S4002" s="635"/>
      <c r="T4002" s="635"/>
      <c r="U4002" s="635"/>
      <c r="V4002" s="635"/>
      <c r="W4002" s="636"/>
    </row>
    <row r="4003" spans="1:33" s="7" customFormat="1" ht="9" customHeight="1" thickBot="1" x14ac:dyDescent="0.2">
      <c r="A4003" s="320"/>
      <c r="B4003" s="624"/>
      <c r="C4003" s="335"/>
      <c r="D4003" s="336"/>
      <c r="E4003" s="336"/>
      <c r="F4003" s="337"/>
      <c r="G4003" s="381"/>
      <c r="H4003" s="382"/>
      <c r="I4003" s="382"/>
      <c r="J4003" s="382"/>
      <c r="K4003" s="382"/>
      <c r="L4003" s="382"/>
      <c r="M4003" s="382"/>
      <c r="N4003" s="382"/>
      <c r="O4003" s="382"/>
      <c r="P4003" s="382"/>
      <c r="Q4003" s="382"/>
      <c r="R4003" s="637"/>
      <c r="S4003" s="638"/>
      <c r="T4003" s="638"/>
      <c r="U4003" s="638"/>
      <c r="V4003" s="638"/>
      <c r="W4003" s="639"/>
    </row>
    <row r="4004" spans="1:33" s="7" customFormat="1" ht="17.45" customHeight="1" x14ac:dyDescent="0.15">
      <c r="A4004" s="320"/>
      <c r="B4004" s="624"/>
      <c r="C4004" s="335"/>
      <c r="D4004" s="336"/>
      <c r="E4004" s="336"/>
      <c r="F4004" s="337"/>
      <c r="G4004" s="398" t="e">
        <f>IF(#REF!="","",#REF!)</f>
        <v>#REF!</v>
      </c>
      <c r="H4004" s="399"/>
      <c r="I4004" s="399"/>
      <c r="J4004" s="399"/>
      <c r="K4004" s="399"/>
      <c r="L4004" s="399"/>
      <c r="M4004" s="399"/>
      <c r="N4004" s="399"/>
      <c r="O4004" s="399"/>
      <c r="P4004" s="399"/>
      <c r="Q4004" s="399"/>
      <c r="R4004" s="646" t="e" cm="1">
        <f t="array" ref="R4004">IF(AND(X3973:X3998="",A3975:A3998=""),"","・報酬・期末勤勉手当・交通費・合計額・都道府県/国の補助金額のいずれかに不備あり。")</f>
        <v>#REF!</v>
      </c>
      <c r="S4004" s="647"/>
      <c r="T4004" s="647"/>
      <c r="U4004" s="647"/>
      <c r="V4004" s="647"/>
      <c r="W4004" s="648"/>
    </row>
    <row r="4005" spans="1:33" s="7" customFormat="1" ht="17.45" customHeight="1" x14ac:dyDescent="0.15">
      <c r="A4005" s="320"/>
      <c r="B4005" s="624"/>
      <c r="C4005" s="335"/>
      <c r="D4005" s="336"/>
      <c r="E4005" s="336"/>
      <c r="F4005" s="337"/>
      <c r="G4005" s="374" t="s">
        <v>219</v>
      </c>
      <c r="H4005" s="388"/>
      <c r="I4005" s="388"/>
      <c r="J4005" s="388"/>
      <c r="K4005" s="388"/>
      <c r="L4005" s="388"/>
      <c r="M4005" s="388"/>
      <c r="N4005" s="388"/>
      <c r="O4005" s="388"/>
      <c r="P4005" s="388"/>
      <c r="Q4005" s="388"/>
      <c r="R4005" s="367" t="str">
        <f>IF(A3971="市町村名×","・【C列】市区町村名：未入力または不備あり。","")</f>
        <v>・【C列】市区町村名：未入力または不備あり。</v>
      </c>
      <c r="S4005" s="644"/>
      <c r="T4005" s="644"/>
      <c r="U4005" s="644"/>
      <c r="V4005" s="644"/>
      <c r="W4005" s="645"/>
    </row>
    <row r="4006" spans="1:33" s="7" customFormat="1" ht="17.45" customHeight="1" x14ac:dyDescent="0.15">
      <c r="A4006" s="320"/>
      <c r="B4006" s="624"/>
      <c r="C4006" s="338"/>
      <c r="D4006" s="339"/>
      <c r="E4006" s="339"/>
      <c r="F4006" s="340"/>
      <c r="G4006" s="364" t="e">
        <f>IF(#REF!="","",#REF!)</f>
        <v>#REF!</v>
      </c>
      <c r="H4006" s="365"/>
      <c r="I4006" s="365"/>
      <c r="J4006" s="366"/>
      <c r="K4006" s="366"/>
      <c r="L4006" s="366"/>
      <c r="M4006" s="366"/>
      <c r="N4006" s="366"/>
      <c r="O4006" s="366"/>
      <c r="P4006" s="366"/>
      <c r="Q4006" s="366"/>
      <c r="R4006" s="367" t="e">
        <f>IF(OR(AF3975=2,NOT(AND(V3973&gt;0.3*U3973,V3973&lt;0.4*U3973,V3973&gt;=W3973))),"・【V列】都道府県補助額：未入力または不備あり。","")</f>
        <v>#REF!</v>
      </c>
      <c r="S4006" s="644"/>
      <c r="T4006" s="644"/>
      <c r="U4006" s="644"/>
      <c r="V4006" s="644"/>
      <c r="W4006" s="645"/>
    </row>
    <row r="4007" spans="1:33" s="7" customFormat="1" ht="17.45" customHeight="1" x14ac:dyDescent="0.15">
      <c r="A4007" s="320"/>
      <c r="B4007" s="624"/>
      <c r="C4007" s="348" t="s">
        <v>241</v>
      </c>
      <c r="D4007" s="349"/>
      <c r="E4007" s="349"/>
      <c r="F4007" s="350"/>
      <c r="G4007" s="372" t="s">
        <v>221</v>
      </c>
      <c r="H4007" s="373"/>
      <c r="I4007" s="373"/>
      <c r="J4007" s="372" t="s">
        <v>222</v>
      </c>
      <c r="K4007" s="373"/>
      <c r="L4007" s="373"/>
      <c r="M4007" s="373"/>
      <c r="N4007" s="374" t="s">
        <v>223</v>
      </c>
      <c r="O4007" s="366"/>
      <c r="P4007" s="366"/>
      <c r="Q4007" s="366"/>
      <c r="R4007" s="341" t="e">
        <f>IF(AND(W3973&lt;=U3973/3,MOD(W3973,1000)=0,NOT(W3973=0),AG3975=1),"","・【W列】国庫補助希望額に不備あり。")</f>
        <v>#REF!</v>
      </c>
      <c r="S4007" s="649"/>
      <c r="T4007" s="649"/>
      <c r="U4007" s="649"/>
      <c r="V4007" s="649"/>
      <c r="W4007" s="650"/>
    </row>
    <row r="4008" spans="1:33" s="7" customFormat="1" ht="17.45" customHeight="1" x14ac:dyDescent="0.15">
      <c r="A4008" s="320"/>
      <c r="B4008" s="624"/>
      <c r="C4008" s="370"/>
      <c r="D4008" s="371"/>
      <c r="E4008" s="371"/>
      <c r="F4008" s="371"/>
      <c r="G4008" s="364" t="e">
        <f>IF(#REF!="","",#REF!)</f>
        <v>#REF!</v>
      </c>
      <c r="H4008" s="375"/>
      <c r="I4008" s="376"/>
      <c r="J4008" s="364" t="e">
        <f>IF(#REF!="","",#REF!)</f>
        <v>#REF!</v>
      </c>
      <c r="K4008" s="375"/>
      <c r="L4008" s="375"/>
      <c r="M4008" s="376"/>
      <c r="N4008" s="364" t="e">
        <f>IF(#REF!="","",#REF!)</f>
        <v>#REF!</v>
      </c>
      <c r="O4008" s="375"/>
      <c r="P4008" s="375"/>
      <c r="Q4008" s="375"/>
      <c r="R4008" s="651" t="e">
        <f>IF(AND(SUM(F3996:G3998)&lt;=D3973,SUM(R3996:R3998)&lt;=D3973),"","・報酬の「配置人数」には年間を通じた配置予定人数を記載してください。(※１)及び記入例参照")</f>
        <v>#REF!</v>
      </c>
      <c r="S4008" s="652"/>
      <c r="T4008" s="652"/>
      <c r="U4008" s="652"/>
      <c r="V4008" s="652"/>
      <c r="W4008" s="653"/>
      <c r="X4008" s="31" t="str">
        <f>IF(AND(O4008="○",T4008="○"),"①か②の",IF(AND(O4008="―",T4008="―"),"エラー",""))</f>
        <v/>
      </c>
    </row>
    <row r="4009" spans="1:33" s="7" customFormat="1" ht="17.45" customHeight="1" x14ac:dyDescent="0.15">
      <c r="A4009" s="320"/>
      <c r="B4009" s="624"/>
      <c r="C4009" s="348" t="s">
        <v>224</v>
      </c>
      <c r="D4009" s="349"/>
      <c r="E4009" s="349"/>
      <c r="F4009" s="350"/>
      <c r="G4009" s="354" t="s">
        <v>225</v>
      </c>
      <c r="H4009" s="354"/>
      <c r="I4009" s="354"/>
      <c r="J4009" s="355" t="s">
        <v>242</v>
      </c>
      <c r="K4009" s="356"/>
      <c r="L4009" s="356"/>
      <c r="M4009" s="356"/>
      <c r="N4009" s="356"/>
      <c r="O4009" s="356"/>
      <c r="P4009" s="356"/>
      <c r="Q4009" s="356"/>
      <c r="R4009" s="651" t="e">
        <f>IF(AND(OR(COUNTIF(J4010,"①*"),COUNTIF(J4010,"②*")),AND(E3999&lt;&gt;"",E4000&lt;&gt;"",G4004="○",G4006="○",G4008="○",J4008="○",N4008="○",G4010="○")),"","・【成果目標】・【成果指標】・【部活動指導員について】・【支給要件の確認】・【部活動指導員の指導状況】・【地域連携・地域移行に資する取組】のいずれかに未入力箇所あり。")</f>
        <v>#REF!</v>
      </c>
      <c r="S4009" s="546"/>
      <c r="T4009" s="546"/>
      <c r="U4009" s="546"/>
      <c r="V4009" s="546"/>
      <c r="W4009" s="547"/>
    </row>
    <row r="4010" spans="1:33" s="7" customFormat="1" ht="26.45" customHeight="1" thickBot="1" x14ac:dyDescent="0.2">
      <c r="A4010" s="320"/>
      <c r="B4010" s="625"/>
      <c r="C4010" s="351"/>
      <c r="D4010" s="352"/>
      <c r="E4010" s="352"/>
      <c r="F4010" s="353"/>
      <c r="G4010" s="363" t="e">
        <f>IF(#REF!="","",#REF!)</f>
        <v>#REF!</v>
      </c>
      <c r="H4010" s="363"/>
      <c r="I4010" s="363"/>
      <c r="J4010" s="657" t="e">
        <f>IF(#REF!="","",#REF!)</f>
        <v>#REF!</v>
      </c>
      <c r="K4010" s="658"/>
      <c r="L4010" s="658"/>
      <c r="M4010" s="658"/>
      <c r="N4010" s="658"/>
      <c r="O4010" s="658"/>
      <c r="P4010" s="658"/>
      <c r="Q4010" s="658"/>
      <c r="R4010" s="654"/>
      <c r="S4010" s="655"/>
      <c r="T4010" s="655"/>
      <c r="U4010" s="655"/>
      <c r="V4010" s="655"/>
      <c r="W4010" s="656"/>
      <c r="X4010" s="31" t="str">
        <f>IF(AND(O4010="○",T4010="○"),"①か②の",IF(AND(O4010="―",T4010="―"),"エラー",""))</f>
        <v/>
      </c>
    </row>
    <row r="4011" spans="1:33" s="7" customFormat="1" ht="26.45" customHeight="1" x14ac:dyDescent="0.15">
      <c r="A4011" s="24" t="str">
        <f>IF(OR(COUNTIF(C4013,"*区"),COUNTIF(C4013,"*市"),COUNTIF(C4013,"*町"),COUNTIF(C4013,"*村"),COUNTIF(C4013,"*組合")),"○","市町村名×")</f>
        <v>市町村名×</v>
      </c>
      <c r="B4011" s="490" t="s">
        <v>106</v>
      </c>
      <c r="C4011" s="659" t="s">
        <v>236</v>
      </c>
      <c r="D4011" s="661" t="s">
        <v>237</v>
      </c>
      <c r="E4011" s="409" t="s">
        <v>191</v>
      </c>
      <c r="F4011" s="410"/>
      <c r="G4011" s="410"/>
      <c r="H4011" s="410"/>
      <c r="I4011" s="410"/>
      <c r="J4011" s="410"/>
      <c r="K4011" s="410"/>
      <c r="L4011" s="410"/>
      <c r="M4011" s="410"/>
      <c r="N4011" s="410"/>
      <c r="O4011" s="410"/>
      <c r="P4011" s="410"/>
      <c r="Q4011" s="410"/>
      <c r="R4011" s="410"/>
      <c r="S4011" s="410"/>
      <c r="T4011" s="410"/>
      <c r="U4011" s="492" t="s">
        <v>192</v>
      </c>
      <c r="V4011" s="492" t="s">
        <v>238</v>
      </c>
      <c r="W4011" s="517" t="s">
        <v>193</v>
      </c>
      <c r="X4011" s="25" t="e">
        <f>IF(OR(AF4015=2,NOT(AND(V4013&gt;0.3*U4013,V4013&lt;0.4*U4013,V4013&gt;=W4013))),"※３参照：【Ｕ列】都道府県補助額を確認してください","")</f>
        <v>#REF!</v>
      </c>
      <c r="Y4011" s="26"/>
    </row>
    <row r="4012" spans="1:33" s="7" customFormat="1" ht="21.6" customHeight="1" thickBot="1" x14ac:dyDescent="0.2">
      <c r="A4012" s="24" t="str">
        <f>IF(B4013="都道府県確認欄","No.不備","")</f>
        <v/>
      </c>
      <c r="B4012" s="491"/>
      <c r="C4012" s="660"/>
      <c r="D4012" s="662"/>
      <c r="E4012" s="411"/>
      <c r="F4012" s="412"/>
      <c r="G4012" s="412"/>
      <c r="H4012" s="412"/>
      <c r="I4012" s="412"/>
      <c r="J4012" s="412"/>
      <c r="K4012" s="412"/>
      <c r="L4012" s="412"/>
      <c r="M4012" s="412"/>
      <c r="N4012" s="412"/>
      <c r="O4012" s="412"/>
      <c r="P4012" s="412"/>
      <c r="Q4012" s="412"/>
      <c r="R4012" s="412"/>
      <c r="S4012" s="412"/>
      <c r="T4012" s="412"/>
      <c r="U4012" s="493"/>
      <c r="V4012" s="493"/>
      <c r="W4012" s="518"/>
      <c r="X4012" s="25" t="e">
        <f>IF(AND(W4013&lt;=U4013/3,MOD(W4013,1000)=0,NOT(W4013=0),AG4015=1),"","※３参照：【Ｖ列】国庫補助希望額を確認してください。")</f>
        <v>#REF!</v>
      </c>
      <c r="Y4012" s="26"/>
    </row>
    <row r="4013" spans="1:33" s="7" customFormat="1" ht="24" customHeight="1" x14ac:dyDescent="0.15">
      <c r="A4013" s="14"/>
      <c r="B4013" s="622" t="str">
        <f>IFERROR(IF(OR(COUNTIF(C4013,"*区"),COUNTIF(C4013,"*市"),COUNTIF(C4013,"*町"),COUNTIF(C4013,"*村"),COUNTIF(C4013,"*組合")),B3973+1,"－"),"都道府県確認欄")</f>
        <v>－</v>
      </c>
      <c r="C4013" s="626" t="e">
        <f>#REF!</f>
        <v>#REF!</v>
      </c>
      <c r="D4013" s="629" t="e">
        <f>SUM($F4015:$F4034)</f>
        <v>#REF!</v>
      </c>
      <c r="E4013" s="523" t="s">
        <v>194</v>
      </c>
      <c r="F4013" s="524" t="s">
        <v>195</v>
      </c>
      <c r="G4013" s="526" t="s">
        <v>196</v>
      </c>
      <c r="H4013" s="528" t="s">
        <v>197</v>
      </c>
      <c r="I4013" s="423" t="s">
        <v>198</v>
      </c>
      <c r="J4013" s="424"/>
      <c r="K4013" s="425"/>
      <c r="L4013" s="429" t="s">
        <v>100</v>
      </c>
      <c r="M4013" s="430"/>
      <c r="N4013" s="430"/>
      <c r="O4013" s="430"/>
      <c r="P4013" s="430"/>
      <c r="Q4013" s="430"/>
      <c r="R4013" s="430"/>
      <c r="S4013" s="431"/>
      <c r="T4013" s="413" t="s">
        <v>199</v>
      </c>
      <c r="U4013" s="415" t="e">
        <f>SUM($T4015,$O4036,$T4036)</f>
        <v>#REF!</v>
      </c>
      <c r="V4013" s="665" t="e">
        <f>#REF!</f>
        <v>#REF!</v>
      </c>
      <c r="W4013" s="667" t="e">
        <f>#REF!</f>
        <v>#REF!</v>
      </c>
      <c r="X4013" s="23" t="e">
        <f>IF(AND(AD4015=1,AE4015=1,AF4015=1,AG4015=1),"","入力不備あり")</f>
        <v>#REF!</v>
      </c>
      <c r="Y4013" s="26"/>
    </row>
    <row r="4014" spans="1:33" s="7" customFormat="1" ht="12.6" customHeight="1" thickBot="1" x14ac:dyDescent="0.2">
      <c r="A4014" s="14"/>
      <c r="B4014" s="623"/>
      <c r="C4014" s="627"/>
      <c r="D4014" s="630"/>
      <c r="E4014" s="523"/>
      <c r="F4014" s="525"/>
      <c r="G4014" s="527"/>
      <c r="H4014" s="529"/>
      <c r="I4014" s="426"/>
      <c r="J4014" s="427"/>
      <c r="K4014" s="428"/>
      <c r="L4014" s="432"/>
      <c r="M4014" s="432"/>
      <c r="N4014" s="432"/>
      <c r="O4014" s="432"/>
      <c r="P4014" s="432"/>
      <c r="Q4014" s="432"/>
      <c r="R4014" s="432"/>
      <c r="S4014" s="433"/>
      <c r="T4014" s="414"/>
      <c r="U4014" s="416"/>
      <c r="V4014" s="666"/>
      <c r="W4014" s="565"/>
      <c r="X4014" s="26"/>
      <c r="Y4014" s="7" t="s">
        <v>180</v>
      </c>
      <c r="Z4014" s="7" t="s">
        <v>200</v>
      </c>
      <c r="AA4014" s="7" t="s">
        <v>201</v>
      </c>
      <c r="AB4014" s="7" t="s">
        <v>202</v>
      </c>
      <c r="AD4014" s="7" t="s">
        <v>203</v>
      </c>
      <c r="AE4014" s="7" t="s">
        <v>107</v>
      </c>
      <c r="AF4014" s="7" t="s">
        <v>239</v>
      </c>
      <c r="AG4014" s="7" t="s">
        <v>204</v>
      </c>
    </row>
    <row r="4015" spans="1:33" s="7" customFormat="1" ht="17.45" customHeight="1" x14ac:dyDescent="0.15">
      <c r="A4015" s="27" t="e">
        <f>IF(AND(F4015&lt;&gt;"",G4015&lt;&gt;"",H4015&lt;&gt;"",I4015&lt;&gt;""),"","入力不備あり")</f>
        <v>#REF!</v>
      </c>
      <c r="B4015" s="623"/>
      <c r="C4015" s="628"/>
      <c r="D4015" s="631"/>
      <c r="E4015" s="523"/>
      <c r="F4015" s="47" t="e">
        <f>IF(#REF!="","",#REF!)</f>
        <v>#REF!</v>
      </c>
      <c r="G4015" s="49" t="e">
        <f>IF(#REF!="","",#REF!)</f>
        <v>#REF!</v>
      </c>
      <c r="H4015" s="54" t="e">
        <f>IF(#REF!="","",#REF!)</f>
        <v>#REF!</v>
      </c>
      <c r="I4015" s="385" t="str">
        <f>IFERROR(INT(G4015*H4015),"")</f>
        <v/>
      </c>
      <c r="J4015" s="386"/>
      <c r="K4015" s="387"/>
      <c r="L4015" s="613" t="e">
        <f>IF(#REF!="","",#REF!)</f>
        <v>#REF!</v>
      </c>
      <c r="M4015" s="613"/>
      <c r="N4015" s="613"/>
      <c r="O4015" s="613"/>
      <c r="P4015" s="613"/>
      <c r="Q4015" s="613"/>
      <c r="R4015" s="613"/>
      <c r="S4015" s="614"/>
      <c r="T4015" s="567">
        <f>SUM($I4015:$K4034)</f>
        <v>0</v>
      </c>
      <c r="U4015" s="416"/>
      <c r="V4015" s="666"/>
      <c r="W4015" s="565"/>
      <c r="X4015" s="23" t="e">
        <f>IF(AND(Y4015=1,Z4015=1,AA4015=1,AB4015=1,AD4015=1,AE4015=1,AF4015=1,AG4015=1),"","入力不備あり")</f>
        <v>#REF!</v>
      </c>
      <c r="Y4015" s="7">
        <f>IFERROR(IF(F4015="",2,IF(AND(F4015&gt;=1,(MOD(F4015,1)=0)),1,IF(AND(F4015=0,L4015&lt;&gt;""),1,2))),2)</f>
        <v>2</v>
      </c>
      <c r="Z4015" s="7" t="e">
        <f>IF(G4015="",2,IF(G4015&lt;=1600,1,2))</f>
        <v>#REF!</v>
      </c>
      <c r="AA4015" s="7" t="e">
        <f>IF(H4015="",2,IF(H4015&gt;=0,1,2))</f>
        <v>#REF!</v>
      </c>
      <c r="AB4015" s="7" t="e">
        <f>IF(I4015=#REF!,1,2)</f>
        <v>#REF!</v>
      </c>
      <c r="AD4015" s="7" t="e">
        <f>IF(T4015=#REF!,1,2)</f>
        <v>#REF!</v>
      </c>
      <c r="AE4015" s="7" t="e">
        <f>IF(U4013=#REF!,1,2)</f>
        <v>#REF!</v>
      </c>
      <c r="AF4015" s="7" t="e">
        <f>IF(V4013=0,2,IF(#REF!="",2,IF(V4013=#REF!,1,2)))</f>
        <v>#REF!</v>
      </c>
      <c r="AG4015" s="7" t="e">
        <f>IF(W4013=0,2,IF(W4013=#REF!,1,2))</f>
        <v>#REF!</v>
      </c>
    </row>
    <row r="4016" spans="1:33" s="7" customFormat="1" ht="17.45" customHeight="1" x14ac:dyDescent="0.15">
      <c r="A4016" s="27" t="e">
        <f>IF(AND(F4016="",G4016="",H4016="",I4016="",L4016=""),"",IF(AND(F4016&lt;&gt;"",G4016&lt;&gt;"",H4016&lt;&gt;"",I4016&lt;&gt;""),"","入力不備あり"))</f>
        <v>#REF!</v>
      </c>
      <c r="B4016" s="623"/>
      <c r="C4016" s="628"/>
      <c r="D4016" s="631"/>
      <c r="E4016" s="523"/>
      <c r="F4016" s="47" t="e">
        <f>IF(#REF!="","",#REF!)</f>
        <v>#REF!</v>
      </c>
      <c r="G4016" s="49" t="e">
        <f>IF(#REF!="","",#REF!)</f>
        <v>#REF!</v>
      </c>
      <c r="H4016" s="54" t="e">
        <f>IF(#REF!="","",#REF!)</f>
        <v>#REF!</v>
      </c>
      <c r="I4016" s="385" t="str">
        <f>IFERROR(INT(G4016*H4016),"")</f>
        <v/>
      </c>
      <c r="J4016" s="386"/>
      <c r="K4016" s="387"/>
      <c r="L4016" s="613" t="e">
        <f>IF(#REF!="","",#REF!)</f>
        <v>#REF!</v>
      </c>
      <c r="M4016" s="613"/>
      <c r="N4016" s="613"/>
      <c r="O4016" s="613"/>
      <c r="P4016" s="613"/>
      <c r="Q4016" s="613"/>
      <c r="R4016" s="613"/>
      <c r="S4016" s="614"/>
      <c r="T4016" s="567"/>
      <c r="U4016" s="416"/>
      <c r="V4016" s="666"/>
      <c r="W4016" s="565"/>
      <c r="X4016" s="23" t="e">
        <f>IF(AND(Y4016=3,Z4016=3,AA4016=3),"",IF(AND(Y4016=1,Z4016=1,AA4016=1,AB4016=1),"","入力不備あり"))</f>
        <v>#REF!</v>
      </c>
      <c r="Y4016" s="7">
        <f>IFERROR(IF(F4016="",3,IF(AND(F4016&gt;=1,(MOD(F4016,1)=0)),1,IF(AND(F4016=0,L4016&lt;&gt;""),1,2))),2)</f>
        <v>2</v>
      </c>
      <c r="Z4016" s="7" t="e">
        <f>IF(G4016="",3,IF(G4016&lt;=1600,1,2))</f>
        <v>#REF!</v>
      </c>
      <c r="AA4016" s="7" t="e">
        <f>IF(H4016="",3,IF(H4016&gt;=0,1,2))</f>
        <v>#REF!</v>
      </c>
      <c r="AB4016" s="7" t="e">
        <f>IF(I4016=#REF!,1,2)</f>
        <v>#REF!</v>
      </c>
    </row>
    <row r="4017" spans="1:28" s="7" customFormat="1" ht="17.45" customHeight="1" x14ac:dyDescent="0.15">
      <c r="A4017" s="27" t="e">
        <f>IF(AND(F4017="",G4017="",H4017="",I4017="",L4017=""),"",IF(AND(F4017&lt;&gt;"",G4017&lt;&gt;"",H4017&lt;&gt;"",I4017&lt;&gt;""),"","入力不備あり"))</f>
        <v>#REF!</v>
      </c>
      <c r="B4017" s="623"/>
      <c r="C4017" s="628"/>
      <c r="D4017" s="631"/>
      <c r="E4017" s="523"/>
      <c r="F4017" s="47" t="e">
        <f>IF(#REF!="","",#REF!)</f>
        <v>#REF!</v>
      </c>
      <c r="G4017" s="49" t="e">
        <f>IF(#REF!="","",#REF!)</f>
        <v>#REF!</v>
      </c>
      <c r="H4017" s="54" t="e">
        <f>IF(#REF!="","",#REF!)</f>
        <v>#REF!</v>
      </c>
      <c r="I4017" s="385" t="str">
        <f t="shared" ref="I4017:I4034" si="701">IFERROR(INT(G4017*H4017),"")</f>
        <v/>
      </c>
      <c r="J4017" s="386"/>
      <c r="K4017" s="387"/>
      <c r="L4017" s="613" t="e">
        <f>IF(#REF!="","",#REF!)</f>
        <v>#REF!</v>
      </c>
      <c r="M4017" s="613"/>
      <c r="N4017" s="613"/>
      <c r="O4017" s="613"/>
      <c r="P4017" s="613"/>
      <c r="Q4017" s="613"/>
      <c r="R4017" s="613"/>
      <c r="S4017" s="614"/>
      <c r="T4017" s="567"/>
      <c r="U4017" s="416"/>
      <c r="V4017" s="666"/>
      <c r="W4017" s="565"/>
      <c r="X4017" s="23" t="e">
        <f t="shared" ref="X4017:X4034" si="702">IF(AND(Y4017=3,Z4017=3,AA4017=3),"",IF(AND(Y4017=1,Z4017=1,AA4017=1,AB4017=1),"","入力不備あり"))</f>
        <v>#REF!</v>
      </c>
      <c r="Y4017" s="7">
        <f t="shared" ref="Y4017:Y4034" si="703">IFERROR(IF(F4017="",3,IF(AND(F4017&gt;=1,(MOD(F4017,1)=0)),1,IF(AND(F4017=0,L4017&lt;&gt;""),1,2))),2)</f>
        <v>2</v>
      </c>
      <c r="Z4017" s="7" t="e">
        <f t="shared" ref="Z4017:Z4034" si="704">IF(G4017="",3,IF(G4017&lt;=1600,1,2))</f>
        <v>#REF!</v>
      </c>
      <c r="AA4017" s="7" t="e">
        <f t="shared" ref="AA4017:AA4034" si="705">IF(H4017="",3,IF(H4017&gt;=0,1,2))</f>
        <v>#REF!</v>
      </c>
      <c r="AB4017" s="7" t="e">
        <f>IF(I4017=#REF!,1,2)</f>
        <v>#REF!</v>
      </c>
    </row>
    <row r="4018" spans="1:28" s="7" customFormat="1" ht="17.45" customHeight="1" x14ac:dyDescent="0.15">
      <c r="A4018" s="27" t="e">
        <f t="shared" ref="A4018:A4034" si="706">IF(AND(F4018="",G4018="",H4018="",I4018="",L4018=""),"",IF(AND(F4018&lt;&gt;"",G4018&lt;&gt;"",H4018&lt;&gt;"",I4018&lt;&gt;""),"","入力不備あり"))</f>
        <v>#REF!</v>
      </c>
      <c r="B4018" s="623"/>
      <c r="C4018" s="628"/>
      <c r="D4018" s="631"/>
      <c r="E4018" s="523"/>
      <c r="F4018" s="47" t="e">
        <f>IF(#REF!="","",#REF!)</f>
        <v>#REF!</v>
      </c>
      <c r="G4018" s="49" t="e">
        <f>IF(#REF!="","",#REF!)</f>
        <v>#REF!</v>
      </c>
      <c r="H4018" s="54" t="e">
        <f>IF(#REF!="","",#REF!)</f>
        <v>#REF!</v>
      </c>
      <c r="I4018" s="385" t="str">
        <f t="shared" si="701"/>
        <v/>
      </c>
      <c r="J4018" s="386"/>
      <c r="K4018" s="387"/>
      <c r="L4018" s="613" t="e">
        <f>IF(#REF!="","",#REF!)</f>
        <v>#REF!</v>
      </c>
      <c r="M4018" s="613"/>
      <c r="N4018" s="613"/>
      <c r="O4018" s="613"/>
      <c r="P4018" s="613"/>
      <c r="Q4018" s="613"/>
      <c r="R4018" s="613"/>
      <c r="S4018" s="614"/>
      <c r="T4018" s="567"/>
      <c r="U4018" s="416"/>
      <c r="V4018" s="666"/>
      <c r="W4018" s="565"/>
      <c r="X4018" s="23" t="e">
        <f t="shared" si="702"/>
        <v>#REF!</v>
      </c>
      <c r="Y4018" s="7">
        <f t="shared" si="703"/>
        <v>2</v>
      </c>
      <c r="Z4018" s="7" t="e">
        <f t="shared" si="704"/>
        <v>#REF!</v>
      </c>
      <c r="AA4018" s="7" t="e">
        <f t="shared" si="705"/>
        <v>#REF!</v>
      </c>
      <c r="AB4018" s="7" t="e">
        <f>IF(I4018=#REF!,1,2)</f>
        <v>#REF!</v>
      </c>
    </row>
    <row r="4019" spans="1:28" s="7" customFormat="1" ht="17.45" customHeight="1" x14ac:dyDescent="0.15">
      <c r="A4019" s="27" t="e">
        <f t="shared" si="706"/>
        <v>#REF!</v>
      </c>
      <c r="B4019" s="623"/>
      <c r="C4019" s="628"/>
      <c r="D4019" s="631"/>
      <c r="E4019" s="523"/>
      <c r="F4019" s="47" t="e">
        <f>IF(#REF!="","",#REF!)</f>
        <v>#REF!</v>
      </c>
      <c r="G4019" s="49" t="e">
        <f>IF(#REF!="","",#REF!)</f>
        <v>#REF!</v>
      </c>
      <c r="H4019" s="54" t="e">
        <f>IF(#REF!="","",#REF!)</f>
        <v>#REF!</v>
      </c>
      <c r="I4019" s="385" t="str">
        <f t="shared" si="701"/>
        <v/>
      </c>
      <c r="J4019" s="386"/>
      <c r="K4019" s="387"/>
      <c r="L4019" s="613" t="e">
        <f>IF(#REF!="","",#REF!)</f>
        <v>#REF!</v>
      </c>
      <c r="M4019" s="613"/>
      <c r="N4019" s="613"/>
      <c r="O4019" s="613"/>
      <c r="P4019" s="613"/>
      <c r="Q4019" s="613"/>
      <c r="R4019" s="613"/>
      <c r="S4019" s="614"/>
      <c r="T4019" s="567"/>
      <c r="U4019" s="416"/>
      <c r="V4019" s="666"/>
      <c r="W4019" s="565"/>
      <c r="X4019" s="23" t="e">
        <f t="shared" si="702"/>
        <v>#REF!</v>
      </c>
      <c r="Y4019" s="7">
        <f t="shared" si="703"/>
        <v>2</v>
      </c>
      <c r="Z4019" s="7" t="e">
        <f t="shared" si="704"/>
        <v>#REF!</v>
      </c>
      <c r="AA4019" s="7" t="e">
        <f t="shared" si="705"/>
        <v>#REF!</v>
      </c>
      <c r="AB4019" s="7" t="e">
        <f>IF(I4019=#REF!,1,2)</f>
        <v>#REF!</v>
      </c>
    </row>
    <row r="4020" spans="1:28" s="7" customFormat="1" ht="17.45" customHeight="1" x14ac:dyDescent="0.15">
      <c r="A4020" s="27" t="e">
        <f t="shared" si="706"/>
        <v>#REF!</v>
      </c>
      <c r="B4020" s="623"/>
      <c r="C4020" s="628"/>
      <c r="D4020" s="631"/>
      <c r="E4020" s="523"/>
      <c r="F4020" s="47" t="e">
        <f>IF(#REF!="","",#REF!)</f>
        <v>#REF!</v>
      </c>
      <c r="G4020" s="49" t="e">
        <f>IF(#REF!="","",#REF!)</f>
        <v>#REF!</v>
      </c>
      <c r="H4020" s="54" t="e">
        <f>IF(#REF!="","",#REF!)</f>
        <v>#REF!</v>
      </c>
      <c r="I4020" s="385" t="str">
        <f t="shared" si="701"/>
        <v/>
      </c>
      <c r="J4020" s="386"/>
      <c r="K4020" s="387"/>
      <c r="L4020" s="613" t="e">
        <f>IF(#REF!="","",#REF!)</f>
        <v>#REF!</v>
      </c>
      <c r="M4020" s="613"/>
      <c r="N4020" s="613"/>
      <c r="O4020" s="613"/>
      <c r="P4020" s="613"/>
      <c r="Q4020" s="613"/>
      <c r="R4020" s="613"/>
      <c r="S4020" s="614"/>
      <c r="T4020" s="567"/>
      <c r="U4020" s="416"/>
      <c r="V4020" s="666"/>
      <c r="W4020" s="565"/>
      <c r="X4020" s="23" t="e">
        <f t="shared" si="702"/>
        <v>#REF!</v>
      </c>
      <c r="Y4020" s="7">
        <f t="shared" si="703"/>
        <v>2</v>
      </c>
      <c r="Z4020" s="7" t="e">
        <f t="shared" si="704"/>
        <v>#REF!</v>
      </c>
      <c r="AA4020" s="7" t="e">
        <f t="shared" si="705"/>
        <v>#REF!</v>
      </c>
      <c r="AB4020" s="7" t="e">
        <f>IF(I4020=#REF!,1,2)</f>
        <v>#REF!</v>
      </c>
    </row>
    <row r="4021" spans="1:28" s="7" customFormat="1" ht="17.45" customHeight="1" x14ac:dyDescent="0.15">
      <c r="A4021" s="27" t="e">
        <f t="shared" si="706"/>
        <v>#REF!</v>
      </c>
      <c r="B4021" s="623"/>
      <c r="C4021" s="628"/>
      <c r="D4021" s="631"/>
      <c r="E4021" s="523"/>
      <c r="F4021" s="47" t="e">
        <f>IF(#REF!="","",#REF!)</f>
        <v>#REF!</v>
      </c>
      <c r="G4021" s="49" t="e">
        <f>IF(#REF!="","",#REF!)</f>
        <v>#REF!</v>
      </c>
      <c r="H4021" s="54" t="e">
        <f>IF(#REF!="","",#REF!)</f>
        <v>#REF!</v>
      </c>
      <c r="I4021" s="385" t="str">
        <f t="shared" si="701"/>
        <v/>
      </c>
      <c r="J4021" s="386"/>
      <c r="K4021" s="387"/>
      <c r="L4021" s="613" t="e">
        <f>IF(#REF!="","",#REF!)</f>
        <v>#REF!</v>
      </c>
      <c r="M4021" s="613"/>
      <c r="N4021" s="613"/>
      <c r="O4021" s="613"/>
      <c r="P4021" s="613"/>
      <c r="Q4021" s="613"/>
      <c r="R4021" s="613"/>
      <c r="S4021" s="614"/>
      <c r="T4021" s="567"/>
      <c r="U4021" s="416"/>
      <c r="V4021" s="666"/>
      <c r="W4021" s="565"/>
      <c r="X4021" s="23" t="e">
        <f t="shared" si="702"/>
        <v>#REF!</v>
      </c>
      <c r="Y4021" s="7">
        <f t="shared" si="703"/>
        <v>2</v>
      </c>
      <c r="Z4021" s="7" t="e">
        <f t="shared" si="704"/>
        <v>#REF!</v>
      </c>
      <c r="AA4021" s="7" t="e">
        <f t="shared" si="705"/>
        <v>#REF!</v>
      </c>
      <c r="AB4021" s="7" t="e">
        <f>IF(I4021=#REF!,1,2)</f>
        <v>#REF!</v>
      </c>
    </row>
    <row r="4022" spans="1:28" s="7" customFormat="1" ht="17.45" customHeight="1" x14ac:dyDescent="0.15">
      <c r="A4022" s="27" t="e">
        <f t="shared" si="706"/>
        <v>#REF!</v>
      </c>
      <c r="B4022" s="623"/>
      <c r="C4022" s="628"/>
      <c r="D4022" s="631"/>
      <c r="E4022" s="523"/>
      <c r="F4022" s="47" t="e">
        <f>IF(#REF!="","",#REF!)</f>
        <v>#REF!</v>
      </c>
      <c r="G4022" s="49" t="e">
        <f>IF(#REF!="","",#REF!)</f>
        <v>#REF!</v>
      </c>
      <c r="H4022" s="54" t="e">
        <f>IF(#REF!="","",#REF!)</f>
        <v>#REF!</v>
      </c>
      <c r="I4022" s="385" t="str">
        <f t="shared" si="701"/>
        <v/>
      </c>
      <c r="J4022" s="386"/>
      <c r="K4022" s="387"/>
      <c r="L4022" s="613" t="e">
        <f>IF(#REF!="","",#REF!)</f>
        <v>#REF!</v>
      </c>
      <c r="M4022" s="613"/>
      <c r="N4022" s="613"/>
      <c r="O4022" s="613"/>
      <c r="P4022" s="613"/>
      <c r="Q4022" s="613"/>
      <c r="R4022" s="613"/>
      <c r="S4022" s="614"/>
      <c r="T4022" s="567"/>
      <c r="U4022" s="416"/>
      <c r="V4022" s="666"/>
      <c r="W4022" s="565"/>
      <c r="X4022" s="23" t="e">
        <f t="shared" si="702"/>
        <v>#REF!</v>
      </c>
      <c r="Y4022" s="7">
        <f t="shared" si="703"/>
        <v>2</v>
      </c>
      <c r="Z4022" s="7" t="e">
        <f t="shared" si="704"/>
        <v>#REF!</v>
      </c>
      <c r="AA4022" s="7" t="e">
        <f t="shared" si="705"/>
        <v>#REF!</v>
      </c>
      <c r="AB4022" s="7" t="e">
        <f>IF(I4022=#REF!,1,2)</f>
        <v>#REF!</v>
      </c>
    </row>
    <row r="4023" spans="1:28" s="7" customFormat="1" ht="17.45" customHeight="1" x14ac:dyDescent="0.15">
      <c r="A4023" s="27" t="e">
        <f t="shared" si="706"/>
        <v>#REF!</v>
      </c>
      <c r="B4023" s="623"/>
      <c r="C4023" s="628"/>
      <c r="D4023" s="631"/>
      <c r="E4023" s="523"/>
      <c r="F4023" s="47" t="e">
        <f>IF(#REF!="","",#REF!)</f>
        <v>#REF!</v>
      </c>
      <c r="G4023" s="49" t="e">
        <f>IF(#REF!="","",#REF!)</f>
        <v>#REF!</v>
      </c>
      <c r="H4023" s="54" t="e">
        <f>IF(#REF!="","",#REF!)</f>
        <v>#REF!</v>
      </c>
      <c r="I4023" s="385" t="str">
        <f t="shared" si="701"/>
        <v/>
      </c>
      <c r="J4023" s="386"/>
      <c r="K4023" s="387"/>
      <c r="L4023" s="613" t="e">
        <f>IF(#REF!="","",#REF!)</f>
        <v>#REF!</v>
      </c>
      <c r="M4023" s="613"/>
      <c r="N4023" s="613"/>
      <c r="O4023" s="613"/>
      <c r="P4023" s="613"/>
      <c r="Q4023" s="613"/>
      <c r="R4023" s="613"/>
      <c r="S4023" s="614"/>
      <c r="T4023" s="567"/>
      <c r="U4023" s="416"/>
      <c r="V4023" s="666"/>
      <c r="W4023" s="565"/>
      <c r="X4023" s="23" t="e">
        <f t="shared" si="702"/>
        <v>#REF!</v>
      </c>
      <c r="Y4023" s="7">
        <f t="shared" si="703"/>
        <v>2</v>
      </c>
      <c r="Z4023" s="7" t="e">
        <f t="shared" si="704"/>
        <v>#REF!</v>
      </c>
      <c r="AA4023" s="7" t="e">
        <f t="shared" si="705"/>
        <v>#REF!</v>
      </c>
      <c r="AB4023" s="7" t="e">
        <f>IF(I4023=#REF!,1,2)</f>
        <v>#REF!</v>
      </c>
    </row>
    <row r="4024" spans="1:28" s="7" customFormat="1" ht="17.45" customHeight="1" x14ac:dyDescent="0.15">
      <c r="A4024" s="27" t="e">
        <f t="shared" si="706"/>
        <v>#REF!</v>
      </c>
      <c r="B4024" s="623"/>
      <c r="C4024" s="628"/>
      <c r="D4024" s="631"/>
      <c r="E4024" s="523"/>
      <c r="F4024" s="47" t="e">
        <f>IF(#REF!="","",#REF!)</f>
        <v>#REF!</v>
      </c>
      <c r="G4024" s="49" t="e">
        <f>IF(#REF!="","",#REF!)</f>
        <v>#REF!</v>
      </c>
      <c r="H4024" s="54" t="e">
        <f>IF(#REF!="","",#REF!)</f>
        <v>#REF!</v>
      </c>
      <c r="I4024" s="385" t="str">
        <f t="shared" si="701"/>
        <v/>
      </c>
      <c r="J4024" s="386"/>
      <c r="K4024" s="387"/>
      <c r="L4024" s="613" t="e">
        <f>IF(#REF!="","",#REF!)</f>
        <v>#REF!</v>
      </c>
      <c r="M4024" s="613"/>
      <c r="N4024" s="613"/>
      <c r="O4024" s="613"/>
      <c r="P4024" s="613"/>
      <c r="Q4024" s="613"/>
      <c r="R4024" s="613"/>
      <c r="S4024" s="614"/>
      <c r="T4024" s="567"/>
      <c r="U4024" s="416"/>
      <c r="V4024" s="666"/>
      <c r="W4024" s="565"/>
      <c r="X4024" s="23" t="e">
        <f t="shared" si="702"/>
        <v>#REF!</v>
      </c>
      <c r="Y4024" s="7">
        <f t="shared" si="703"/>
        <v>2</v>
      </c>
      <c r="Z4024" s="7" t="e">
        <f t="shared" si="704"/>
        <v>#REF!</v>
      </c>
      <c r="AA4024" s="7" t="e">
        <f t="shared" si="705"/>
        <v>#REF!</v>
      </c>
      <c r="AB4024" s="7" t="e">
        <f>IF(I4024=#REF!,1,2)</f>
        <v>#REF!</v>
      </c>
    </row>
    <row r="4025" spans="1:28" s="7" customFormat="1" ht="17.45" customHeight="1" x14ac:dyDescent="0.15">
      <c r="A4025" s="27" t="e">
        <f t="shared" si="706"/>
        <v>#REF!</v>
      </c>
      <c r="B4025" s="623"/>
      <c r="C4025" s="628"/>
      <c r="D4025" s="631"/>
      <c r="E4025" s="523"/>
      <c r="F4025" s="47" t="e">
        <f>IF(#REF!="","",#REF!)</f>
        <v>#REF!</v>
      </c>
      <c r="G4025" s="49" t="e">
        <f>IF(#REF!="","",#REF!)</f>
        <v>#REF!</v>
      </c>
      <c r="H4025" s="54" t="e">
        <f>IF(#REF!="","",#REF!)</f>
        <v>#REF!</v>
      </c>
      <c r="I4025" s="385" t="str">
        <f t="shared" si="701"/>
        <v/>
      </c>
      <c r="J4025" s="386"/>
      <c r="K4025" s="387"/>
      <c r="L4025" s="613" t="e">
        <f>IF(#REF!="","",#REF!)</f>
        <v>#REF!</v>
      </c>
      <c r="M4025" s="613"/>
      <c r="N4025" s="613"/>
      <c r="O4025" s="613"/>
      <c r="P4025" s="613"/>
      <c r="Q4025" s="613"/>
      <c r="R4025" s="613"/>
      <c r="S4025" s="614"/>
      <c r="T4025" s="567"/>
      <c r="U4025" s="416"/>
      <c r="V4025" s="666"/>
      <c r="W4025" s="565"/>
      <c r="X4025" s="23" t="e">
        <f t="shared" si="702"/>
        <v>#REF!</v>
      </c>
      <c r="Y4025" s="7">
        <f t="shared" si="703"/>
        <v>2</v>
      </c>
      <c r="Z4025" s="7" t="e">
        <f t="shared" si="704"/>
        <v>#REF!</v>
      </c>
      <c r="AA4025" s="7" t="e">
        <f t="shared" si="705"/>
        <v>#REF!</v>
      </c>
      <c r="AB4025" s="7" t="e">
        <f>IF(I4025=#REF!,1,2)</f>
        <v>#REF!</v>
      </c>
    </row>
    <row r="4026" spans="1:28" s="7" customFormat="1" ht="17.45" customHeight="1" x14ac:dyDescent="0.15">
      <c r="A4026" s="27" t="e">
        <f t="shared" si="706"/>
        <v>#REF!</v>
      </c>
      <c r="B4026" s="623"/>
      <c r="C4026" s="628"/>
      <c r="D4026" s="631"/>
      <c r="E4026" s="523"/>
      <c r="F4026" s="47" t="e">
        <f>IF(#REF!="","",#REF!)</f>
        <v>#REF!</v>
      </c>
      <c r="G4026" s="49" t="e">
        <f>IF(#REF!="","",#REF!)</f>
        <v>#REF!</v>
      </c>
      <c r="H4026" s="54" t="e">
        <f>IF(#REF!="","",#REF!)</f>
        <v>#REF!</v>
      </c>
      <c r="I4026" s="385" t="str">
        <f t="shared" si="701"/>
        <v/>
      </c>
      <c r="J4026" s="386"/>
      <c r="K4026" s="387"/>
      <c r="L4026" s="613" t="e">
        <f>IF(#REF!="","",#REF!)</f>
        <v>#REF!</v>
      </c>
      <c r="M4026" s="613"/>
      <c r="N4026" s="613"/>
      <c r="O4026" s="613"/>
      <c r="P4026" s="613"/>
      <c r="Q4026" s="613"/>
      <c r="R4026" s="613"/>
      <c r="S4026" s="614"/>
      <c r="T4026" s="567"/>
      <c r="U4026" s="416"/>
      <c r="V4026" s="666"/>
      <c r="W4026" s="565"/>
      <c r="X4026" s="23" t="e">
        <f t="shared" si="702"/>
        <v>#REF!</v>
      </c>
      <c r="Y4026" s="7">
        <f t="shared" si="703"/>
        <v>2</v>
      </c>
      <c r="Z4026" s="7" t="e">
        <f t="shared" si="704"/>
        <v>#REF!</v>
      </c>
      <c r="AA4026" s="7" t="e">
        <f t="shared" si="705"/>
        <v>#REF!</v>
      </c>
      <c r="AB4026" s="7" t="e">
        <f>IF(I4026=#REF!,1,2)</f>
        <v>#REF!</v>
      </c>
    </row>
    <row r="4027" spans="1:28" s="7" customFormat="1" ht="17.45" customHeight="1" x14ac:dyDescent="0.15">
      <c r="A4027" s="27" t="e">
        <f t="shared" si="706"/>
        <v>#REF!</v>
      </c>
      <c r="B4027" s="623"/>
      <c r="C4027" s="628"/>
      <c r="D4027" s="631"/>
      <c r="E4027" s="523"/>
      <c r="F4027" s="47" t="e">
        <f>IF(#REF!="","",#REF!)</f>
        <v>#REF!</v>
      </c>
      <c r="G4027" s="49" t="e">
        <f>IF(#REF!="","",#REF!)</f>
        <v>#REF!</v>
      </c>
      <c r="H4027" s="54" t="e">
        <f>IF(#REF!="","",#REF!)</f>
        <v>#REF!</v>
      </c>
      <c r="I4027" s="385" t="str">
        <f t="shared" si="701"/>
        <v/>
      </c>
      <c r="J4027" s="386"/>
      <c r="K4027" s="387"/>
      <c r="L4027" s="613" t="e">
        <f>IF(#REF!="","",#REF!)</f>
        <v>#REF!</v>
      </c>
      <c r="M4027" s="613"/>
      <c r="N4027" s="613"/>
      <c r="O4027" s="613"/>
      <c r="P4027" s="613"/>
      <c r="Q4027" s="613"/>
      <c r="R4027" s="613"/>
      <c r="S4027" s="614"/>
      <c r="T4027" s="567"/>
      <c r="U4027" s="416"/>
      <c r="V4027" s="666"/>
      <c r="W4027" s="565"/>
      <c r="X4027" s="23" t="e">
        <f t="shared" si="702"/>
        <v>#REF!</v>
      </c>
      <c r="Y4027" s="7">
        <f t="shared" si="703"/>
        <v>2</v>
      </c>
      <c r="Z4027" s="7" t="e">
        <f t="shared" si="704"/>
        <v>#REF!</v>
      </c>
      <c r="AA4027" s="7" t="e">
        <f t="shared" si="705"/>
        <v>#REF!</v>
      </c>
      <c r="AB4027" s="7" t="e">
        <f>IF(I4027=#REF!,1,2)</f>
        <v>#REF!</v>
      </c>
    </row>
    <row r="4028" spans="1:28" s="7" customFormat="1" ht="17.45" customHeight="1" x14ac:dyDescent="0.15">
      <c r="A4028" s="27" t="e">
        <f t="shared" si="706"/>
        <v>#REF!</v>
      </c>
      <c r="B4028" s="623"/>
      <c r="C4028" s="628"/>
      <c r="D4028" s="631"/>
      <c r="E4028" s="523"/>
      <c r="F4028" s="47" t="e">
        <f>IF(#REF!="","",#REF!)</f>
        <v>#REF!</v>
      </c>
      <c r="G4028" s="49" t="e">
        <f>IF(#REF!="","",#REF!)</f>
        <v>#REF!</v>
      </c>
      <c r="H4028" s="54" t="e">
        <f>IF(#REF!="","",#REF!)</f>
        <v>#REF!</v>
      </c>
      <c r="I4028" s="385" t="str">
        <f t="shared" si="701"/>
        <v/>
      </c>
      <c r="J4028" s="386"/>
      <c r="K4028" s="387"/>
      <c r="L4028" s="613" t="e">
        <f>IF(#REF!="","",#REF!)</f>
        <v>#REF!</v>
      </c>
      <c r="M4028" s="613"/>
      <c r="N4028" s="613"/>
      <c r="O4028" s="613"/>
      <c r="P4028" s="613"/>
      <c r="Q4028" s="613"/>
      <c r="R4028" s="613"/>
      <c r="S4028" s="614"/>
      <c r="T4028" s="567"/>
      <c r="U4028" s="416"/>
      <c r="V4028" s="666"/>
      <c r="W4028" s="565"/>
      <c r="X4028" s="23" t="e">
        <f t="shared" si="702"/>
        <v>#REF!</v>
      </c>
      <c r="Y4028" s="7">
        <f t="shared" si="703"/>
        <v>2</v>
      </c>
      <c r="Z4028" s="7" t="e">
        <f t="shared" si="704"/>
        <v>#REF!</v>
      </c>
      <c r="AA4028" s="7" t="e">
        <f t="shared" si="705"/>
        <v>#REF!</v>
      </c>
      <c r="AB4028" s="7" t="e">
        <f>IF(I4028=#REF!,1,2)</f>
        <v>#REF!</v>
      </c>
    </row>
    <row r="4029" spans="1:28" s="7" customFormat="1" ht="17.45" customHeight="1" x14ac:dyDescent="0.15">
      <c r="A4029" s="27" t="e">
        <f t="shared" si="706"/>
        <v>#REF!</v>
      </c>
      <c r="B4029" s="623"/>
      <c r="C4029" s="628"/>
      <c r="D4029" s="631"/>
      <c r="E4029" s="523"/>
      <c r="F4029" s="47" t="e">
        <f>IF(#REF!="","",#REF!)</f>
        <v>#REF!</v>
      </c>
      <c r="G4029" s="49" t="e">
        <f>IF(#REF!="","",#REF!)</f>
        <v>#REF!</v>
      </c>
      <c r="H4029" s="54" t="e">
        <f>IF(#REF!="","",#REF!)</f>
        <v>#REF!</v>
      </c>
      <c r="I4029" s="385" t="str">
        <f t="shared" si="701"/>
        <v/>
      </c>
      <c r="J4029" s="386"/>
      <c r="K4029" s="387"/>
      <c r="L4029" s="613" t="e">
        <f>IF(#REF!="","",#REF!)</f>
        <v>#REF!</v>
      </c>
      <c r="M4029" s="613"/>
      <c r="N4029" s="613"/>
      <c r="O4029" s="613"/>
      <c r="P4029" s="613"/>
      <c r="Q4029" s="613"/>
      <c r="R4029" s="613"/>
      <c r="S4029" s="614"/>
      <c r="T4029" s="567"/>
      <c r="U4029" s="416"/>
      <c r="V4029" s="666"/>
      <c r="W4029" s="565"/>
      <c r="X4029" s="23" t="e">
        <f t="shared" si="702"/>
        <v>#REF!</v>
      </c>
      <c r="Y4029" s="7">
        <f t="shared" si="703"/>
        <v>2</v>
      </c>
      <c r="Z4029" s="7" t="e">
        <f t="shared" si="704"/>
        <v>#REF!</v>
      </c>
      <c r="AA4029" s="7" t="e">
        <f t="shared" si="705"/>
        <v>#REF!</v>
      </c>
      <c r="AB4029" s="7" t="e">
        <f>IF(I4029=#REF!,1,2)</f>
        <v>#REF!</v>
      </c>
    </row>
    <row r="4030" spans="1:28" s="7" customFormat="1" ht="17.45" customHeight="1" x14ac:dyDescent="0.15">
      <c r="A4030" s="27" t="e">
        <f t="shared" si="706"/>
        <v>#REF!</v>
      </c>
      <c r="B4030" s="623"/>
      <c r="C4030" s="628"/>
      <c r="D4030" s="631"/>
      <c r="E4030" s="523"/>
      <c r="F4030" s="47" t="e">
        <f>IF(#REF!="","",#REF!)</f>
        <v>#REF!</v>
      </c>
      <c r="G4030" s="49" t="e">
        <f>IF(#REF!="","",#REF!)</f>
        <v>#REF!</v>
      </c>
      <c r="H4030" s="54" t="e">
        <f>IF(#REF!="","",#REF!)</f>
        <v>#REF!</v>
      </c>
      <c r="I4030" s="385" t="str">
        <f t="shared" si="701"/>
        <v/>
      </c>
      <c r="J4030" s="386"/>
      <c r="K4030" s="387"/>
      <c r="L4030" s="613" t="e">
        <f>IF(#REF!="","",#REF!)</f>
        <v>#REF!</v>
      </c>
      <c r="M4030" s="613"/>
      <c r="N4030" s="613"/>
      <c r="O4030" s="613"/>
      <c r="P4030" s="613"/>
      <c r="Q4030" s="613"/>
      <c r="R4030" s="613"/>
      <c r="S4030" s="614"/>
      <c r="T4030" s="567"/>
      <c r="U4030" s="416"/>
      <c r="V4030" s="666"/>
      <c r="W4030" s="565"/>
      <c r="X4030" s="23" t="e">
        <f t="shared" si="702"/>
        <v>#REF!</v>
      </c>
      <c r="Y4030" s="7">
        <f t="shared" si="703"/>
        <v>2</v>
      </c>
      <c r="Z4030" s="7" t="e">
        <f t="shared" si="704"/>
        <v>#REF!</v>
      </c>
      <c r="AA4030" s="7" t="e">
        <f t="shared" si="705"/>
        <v>#REF!</v>
      </c>
      <c r="AB4030" s="7" t="e">
        <f>IF(I4030=#REF!,1,2)</f>
        <v>#REF!</v>
      </c>
    </row>
    <row r="4031" spans="1:28" s="7" customFormat="1" ht="17.45" customHeight="1" x14ac:dyDescent="0.15">
      <c r="A4031" s="27" t="e">
        <f t="shared" si="706"/>
        <v>#REF!</v>
      </c>
      <c r="B4031" s="623"/>
      <c r="C4031" s="628"/>
      <c r="D4031" s="631"/>
      <c r="E4031" s="523"/>
      <c r="F4031" s="47" t="e">
        <f>IF(#REF!="","",#REF!)</f>
        <v>#REF!</v>
      </c>
      <c r="G4031" s="49" t="e">
        <f>IF(#REF!="","",#REF!)</f>
        <v>#REF!</v>
      </c>
      <c r="H4031" s="54" t="e">
        <f>IF(#REF!="","",#REF!)</f>
        <v>#REF!</v>
      </c>
      <c r="I4031" s="385" t="str">
        <f t="shared" si="701"/>
        <v/>
      </c>
      <c r="J4031" s="386"/>
      <c r="K4031" s="387"/>
      <c r="L4031" s="613" t="e">
        <f>IF(#REF!="","",#REF!)</f>
        <v>#REF!</v>
      </c>
      <c r="M4031" s="613"/>
      <c r="N4031" s="613"/>
      <c r="O4031" s="613"/>
      <c r="P4031" s="613"/>
      <c r="Q4031" s="613"/>
      <c r="R4031" s="613"/>
      <c r="S4031" s="614"/>
      <c r="T4031" s="567"/>
      <c r="U4031" s="416"/>
      <c r="V4031" s="666"/>
      <c r="W4031" s="565"/>
      <c r="X4031" s="23" t="e">
        <f t="shared" si="702"/>
        <v>#REF!</v>
      </c>
      <c r="Y4031" s="7">
        <f t="shared" si="703"/>
        <v>2</v>
      </c>
      <c r="Z4031" s="7" t="e">
        <f t="shared" si="704"/>
        <v>#REF!</v>
      </c>
      <c r="AA4031" s="7" t="e">
        <f t="shared" si="705"/>
        <v>#REF!</v>
      </c>
      <c r="AB4031" s="7" t="e">
        <f>IF(I4031=#REF!,1,2)</f>
        <v>#REF!</v>
      </c>
    </row>
    <row r="4032" spans="1:28" s="7" customFormat="1" ht="17.45" customHeight="1" x14ac:dyDescent="0.15">
      <c r="A4032" s="27" t="e">
        <f t="shared" si="706"/>
        <v>#REF!</v>
      </c>
      <c r="B4032" s="623"/>
      <c r="C4032" s="628"/>
      <c r="D4032" s="631"/>
      <c r="E4032" s="523"/>
      <c r="F4032" s="47" t="e">
        <f>IF(#REF!="","",#REF!)</f>
        <v>#REF!</v>
      </c>
      <c r="G4032" s="49" t="e">
        <f>IF(#REF!="","",#REF!)</f>
        <v>#REF!</v>
      </c>
      <c r="H4032" s="54" t="e">
        <f>IF(#REF!="","",#REF!)</f>
        <v>#REF!</v>
      </c>
      <c r="I4032" s="385" t="str">
        <f t="shared" si="701"/>
        <v/>
      </c>
      <c r="J4032" s="386"/>
      <c r="K4032" s="387"/>
      <c r="L4032" s="613" t="e">
        <f>IF(#REF!="","",#REF!)</f>
        <v>#REF!</v>
      </c>
      <c r="M4032" s="613"/>
      <c r="N4032" s="613"/>
      <c r="O4032" s="613"/>
      <c r="P4032" s="613"/>
      <c r="Q4032" s="613"/>
      <c r="R4032" s="613"/>
      <c r="S4032" s="614"/>
      <c r="T4032" s="567"/>
      <c r="U4032" s="416"/>
      <c r="V4032" s="666"/>
      <c r="W4032" s="565"/>
      <c r="X4032" s="23" t="e">
        <f t="shared" si="702"/>
        <v>#REF!</v>
      </c>
      <c r="Y4032" s="7">
        <f t="shared" si="703"/>
        <v>2</v>
      </c>
      <c r="Z4032" s="7" t="e">
        <f t="shared" si="704"/>
        <v>#REF!</v>
      </c>
      <c r="AA4032" s="7" t="e">
        <f t="shared" si="705"/>
        <v>#REF!</v>
      </c>
      <c r="AB4032" s="7" t="e">
        <f>IF(I4032=#REF!,1,2)</f>
        <v>#REF!</v>
      </c>
    </row>
    <row r="4033" spans="1:30" s="7" customFormat="1" ht="17.45" customHeight="1" x14ac:dyDescent="0.15">
      <c r="A4033" s="27" t="e">
        <f t="shared" si="706"/>
        <v>#REF!</v>
      </c>
      <c r="B4033" s="623"/>
      <c r="C4033" s="628"/>
      <c r="D4033" s="631"/>
      <c r="E4033" s="523"/>
      <c r="F4033" s="47" t="e">
        <f>IF(#REF!="","",#REF!)</f>
        <v>#REF!</v>
      </c>
      <c r="G4033" s="49" t="e">
        <f>IF(#REF!="","",#REF!)</f>
        <v>#REF!</v>
      </c>
      <c r="H4033" s="54" t="e">
        <f>IF(#REF!="","",#REF!)</f>
        <v>#REF!</v>
      </c>
      <c r="I4033" s="385" t="str">
        <f t="shared" si="701"/>
        <v/>
      </c>
      <c r="J4033" s="386"/>
      <c r="K4033" s="387"/>
      <c r="L4033" s="613" t="e">
        <f>IF(#REF!="","",#REF!)</f>
        <v>#REF!</v>
      </c>
      <c r="M4033" s="613"/>
      <c r="N4033" s="613"/>
      <c r="O4033" s="613"/>
      <c r="P4033" s="613"/>
      <c r="Q4033" s="613"/>
      <c r="R4033" s="613"/>
      <c r="S4033" s="614"/>
      <c r="T4033" s="567"/>
      <c r="U4033" s="416"/>
      <c r="V4033" s="666"/>
      <c r="W4033" s="565"/>
      <c r="X4033" s="23" t="e">
        <f t="shared" si="702"/>
        <v>#REF!</v>
      </c>
      <c r="Y4033" s="7">
        <f t="shared" si="703"/>
        <v>2</v>
      </c>
      <c r="Z4033" s="7" t="e">
        <f t="shared" si="704"/>
        <v>#REF!</v>
      </c>
      <c r="AA4033" s="7" t="e">
        <f t="shared" si="705"/>
        <v>#REF!</v>
      </c>
      <c r="AB4033" s="7" t="e">
        <f>IF(I4033=#REF!,1,2)</f>
        <v>#REF!</v>
      </c>
    </row>
    <row r="4034" spans="1:30" s="7" customFormat="1" ht="17.45" customHeight="1" thickBot="1" x14ac:dyDescent="0.2">
      <c r="A4034" s="27" t="e">
        <f t="shared" si="706"/>
        <v>#REF!</v>
      </c>
      <c r="B4034" s="623"/>
      <c r="C4034" s="628"/>
      <c r="D4034" s="631"/>
      <c r="E4034" s="523"/>
      <c r="F4034" s="47" t="e">
        <f>IF(#REF!="","",#REF!)</f>
        <v>#REF!</v>
      </c>
      <c r="G4034" s="49" t="e">
        <f>IF(#REF!="","",#REF!)</f>
        <v>#REF!</v>
      </c>
      <c r="H4034" s="54" t="e">
        <f>IF(#REF!="","",#REF!)</f>
        <v>#REF!</v>
      </c>
      <c r="I4034" s="385" t="str">
        <f t="shared" si="701"/>
        <v/>
      </c>
      <c r="J4034" s="386"/>
      <c r="K4034" s="387"/>
      <c r="L4034" s="613" t="e">
        <f>IF(#REF!="","",#REF!)</f>
        <v>#REF!</v>
      </c>
      <c r="M4034" s="613"/>
      <c r="N4034" s="613"/>
      <c r="O4034" s="613"/>
      <c r="P4034" s="613"/>
      <c r="Q4034" s="613"/>
      <c r="R4034" s="613"/>
      <c r="S4034" s="614"/>
      <c r="T4034" s="668"/>
      <c r="U4034" s="416"/>
      <c r="V4034" s="666"/>
      <c r="W4034" s="565"/>
      <c r="X4034" s="23" t="e">
        <f t="shared" si="702"/>
        <v>#REF!</v>
      </c>
      <c r="Y4034" s="7">
        <f t="shared" si="703"/>
        <v>2</v>
      </c>
      <c r="Z4034" s="7" t="e">
        <f t="shared" si="704"/>
        <v>#REF!</v>
      </c>
      <c r="AA4034" s="7" t="e">
        <f t="shared" si="705"/>
        <v>#REF!</v>
      </c>
      <c r="AB4034" s="7" t="e">
        <f>IF(I4034=#REF!,1,2)</f>
        <v>#REF!</v>
      </c>
    </row>
    <row r="4035" spans="1:30" s="7" customFormat="1" ht="36" customHeight="1" thickBot="1" x14ac:dyDescent="0.2">
      <c r="A4035" s="13"/>
      <c r="B4035" s="623"/>
      <c r="C4035" s="628"/>
      <c r="D4035" s="631"/>
      <c r="E4035" s="508" t="s">
        <v>240</v>
      </c>
      <c r="F4035" s="511" t="s">
        <v>206</v>
      </c>
      <c r="G4035" s="435"/>
      <c r="H4035" s="434" t="s">
        <v>207</v>
      </c>
      <c r="I4035" s="435"/>
      <c r="J4035" s="435"/>
      <c r="K4035" s="435"/>
      <c r="L4035" s="436" t="s">
        <v>208</v>
      </c>
      <c r="M4035" s="436"/>
      <c r="N4035" s="436"/>
      <c r="O4035" s="669" t="s">
        <v>209</v>
      </c>
      <c r="P4035" s="670"/>
      <c r="Q4035" s="512" t="s">
        <v>210</v>
      </c>
      <c r="R4035" s="38" t="s">
        <v>206</v>
      </c>
      <c r="S4035" s="39" t="s">
        <v>202</v>
      </c>
      <c r="T4035" s="44" t="s">
        <v>211</v>
      </c>
      <c r="U4035" s="416"/>
      <c r="V4035" s="666"/>
      <c r="W4035" s="565"/>
      <c r="X4035" s="28"/>
      <c r="Y4035" s="21" t="s">
        <v>212</v>
      </c>
      <c r="Z4035" s="21" t="s">
        <v>210</v>
      </c>
      <c r="AB4035" s="45" t="s">
        <v>213</v>
      </c>
      <c r="AC4035" s="45" t="s">
        <v>214</v>
      </c>
      <c r="AD4035" s="22"/>
    </row>
    <row r="4036" spans="1:30" s="7" customFormat="1" ht="15" customHeight="1" x14ac:dyDescent="0.15">
      <c r="A4036" s="29"/>
      <c r="B4036" s="623"/>
      <c r="C4036" s="628"/>
      <c r="D4036" s="631"/>
      <c r="E4036" s="509"/>
      <c r="F4036" s="515" t="e">
        <f>IF(#REF!="","",#REF!)</f>
        <v>#REF!</v>
      </c>
      <c r="G4036" s="516"/>
      <c r="H4036" s="439" t="e">
        <f>IF(#REF!="","",#REF!)</f>
        <v>#REF!</v>
      </c>
      <c r="I4036" s="440"/>
      <c r="J4036" s="440"/>
      <c r="K4036" s="440"/>
      <c r="L4036" s="441" t="e">
        <f>IF(#REF!="","",#REF!)</f>
        <v>#REF!</v>
      </c>
      <c r="M4036" s="442"/>
      <c r="N4036" s="442"/>
      <c r="O4036" s="443" t="e">
        <f>SUM($L4036:$N4038)</f>
        <v>#REF!</v>
      </c>
      <c r="P4036" s="444"/>
      <c r="Q4036" s="513"/>
      <c r="R4036" s="42" t="e">
        <f>IF(#REF!="","",#REF!)</f>
        <v>#REF!</v>
      </c>
      <c r="S4036" s="40" t="e">
        <f>IF(#REF!="","",#REF!)</f>
        <v>#REF!</v>
      </c>
      <c r="T4036" s="617" t="e">
        <f>SUM($S4036:$S4038)</f>
        <v>#REF!</v>
      </c>
      <c r="U4036" s="416"/>
      <c r="V4036" s="666"/>
      <c r="W4036" s="565"/>
      <c r="X4036" s="23" t="e">
        <f>IF(OR(Y4036=2,Z4036=2,AB4036=2,AC4036=2),"入力不備あり","")</f>
        <v>#REF!</v>
      </c>
      <c r="Y4036" s="41" t="e">
        <f>IF(AND(F4036="",H4036="",L4036=""),"",IF(AND(F4036&lt;&gt;"",F4036&gt;0,L4036&lt;&gt;"",L4036&gt;0,H4036="○"),"",2))</f>
        <v>#REF!</v>
      </c>
      <c r="Z4036" s="41" t="e">
        <f>IF(AND(R4036="",S4036=""),"",IF(AND(R4036&gt;0,R4036&lt;&gt;"",S4036&gt;0,S4036&lt;&gt;""),"",2))</f>
        <v>#REF!</v>
      </c>
      <c r="AA4036" s="30"/>
      <c r="AB4036" s="7" t="e">
        <f>IF(AND(O4036=0,#REF!=0),"",IF(O4036=#REF!,1,2))</f>
        <v>#REF!</v>
      </c>
      <c r="AC4036" s="7" t="e">
        <f>IF(AND(T4036=0,#REF!=0),"",IF(T4036=#REF!,1,2))</f>
        <v>#REF!</v>
      </c>
    </row>
    <row r="4037" spans="1:30" s="7" customFormat="1" ht="15" customHeight="1" x14ac:dyDescent="0.15">
      <c r="A4037" s="29"/>
      <c r="B4037" s="623"/>
      <c r="C4037" s="628"/>
      <c r="D4037" s="631"/>
      <c r="E4037" s="509"/>
      <c r="F4037" s="500" t="e">
        <f>IF(#REF!="","",#REF!)</f>
        <v>#REF!</v>
      </c>
      <c r="G4037" s="501"/>
      <c r="H4037" s="448" t="e">
        <f>IF(#REF!="","",#REF!)</f>
        <v>#REF!</v>
      </c>
      <c r="I4037" s="449"/>
      <c r="J4037" s="449"/>
      <c r="K4037" s="449"/>
      <c r="L4037" s="450" t="e">
        <f>IF(#REF!="","",#REF!)</f>
        <v>#REF!</v>
      </c>
      <c r="M4037" s="451"/>
      <c r="N4037" s="451"/>
      <c r="O4037" s="445"/>
      <c r="P4037" s="444"/>
      <c r="Q4037" s="513"/>
      <c r="R4037" s="42" t="e">
        <f>IF(#REF!="","",#REF!)</f>
        <v>#REF!</v>
      </c>
      <c r="S4037" s="40" t="e">
        <f>IF(#REF!="","",#REF!)</f>
        <v>#REF!</v>
      </c>
      <c r="T4037" s="618"/>
      <c r="U4037" s="416"/>
      <c r="V4037" s="666"/>
      <c r="W4037" s="565"/>
      <c r="X4037" s="23" t="e">
        <f>IF(OR(Y4037=2,Z4037=2),"入力不備あり","")</f>
        <v>#REF!</v>
      </c>
      <c r="Y4037" s="41" t="e">
        <f>IF(AND(F4037="",H4037="",L4037=""),"",IF(AND(F4037&lt;&gt;"",F4037&gt;0,L4037&lt;&gt;"",L4037&gt;0,H4037="○"),"",2))</f>
        <v>#REF!</v>
      </c>
      <c r="Z4037" s="41" t="e">
        <f t="shared" ref="Z4037:Z4038" si="707">IF(AND(R4037="",S4037=""),"",IF(AND(R4037&gt;0,R4037&lt;&gt;"",S4037&gt;0,S4037&lt;&gt;""),"",2))</f>
        <v>#REF!</v>
      </c>
      <c r="AA4037" s="30"/>
    </row>
    <row r="4038" spans="1:30" s="7" customFormat="1" ht="15" customHeight="1" thickBot="1" x14ac:dyDescent="0.2">
      <c r="A4038" s="29"/>
      <c r="B4038" s="623"/>
      <c r="C4038" s="628"/>
      <c r="D4038" s="631"/>
      <c r="E4038" s="615"/>
      <c r="F4038" s="620" t="e">
        <f>IF(#REF!="","",#REF!)</f>
        <v>#REF!</v>
      </c>
      <c r="G4038" s="621"/>
      <c r="H4038" s="640" t="e">
        <f>IF(#REF!="","",#REF!)</f>
        <v>#REF!</v>
      </c>
      <c r="I4038" s="641"/>
      <c r="J4038" s="641"/>
      <c r="K4038" s="641"/>
      <c r="L4038" s="642" t="e">
        <f>IF(#REF!="","",#REF!)</f>
        <v>#REF!</v>
      </c>
      <c r="M4038" s="643"/>
      <c r="N4038" s="643"/>
      <c r="O4038" s="663"/>
      <c r="P4038" s="664"/>
      <c r="Q4038" s="616"/>
      <c r="R4038" s="59" t="e">
        <f>IF(#REF!="","",#REF!)</f>
        <v>#REF!</v>
      </c>
      <c r="S4038" s="60" t="e">
        <f>IF(#REF!="","",#REF!)</f>
        <v>#REF!</v>
      </c>
      <c r="T4038" s="619"/>
      <c r="U4038" s="416"/>
      <c r="V4038" s="666"/>
      <c r="W4038" s="565"/>
      <c r="X4038" s="23" t="e">
        <f>IF(OR(Y4038=2,Z4038=2),"入力不備あり","")</f>
        <v>#REF!</v>
      </c>
      <c r="Y4038" s="41" t="e">
        <f>IF(AND(F4038="",H4038="",L4038=""),"",IF(AND(F4038&lt;&gt;"",F4038&gt;0,L4038&lt;&gt;"",L4038&gt;0,H4038="○"),"",2))</f>
        <v>#REF!</v>
      </c>
      <c r="Z4038" s="41" t="e">
        <f t="shared" si="707"/>
        <v>#REF!</v>
      </c>
      <c r="AA4038" s="30"/>
    </row>
    <row r="4039" spans="1:30" s="7" customFormat="1" ht="27.6" customHeight="1" x14ac:dyDescent="0.15">
      <c r="A4039" s="320"/>
      <c r="B4039" s="624"/>
      <c r="C4039" s="326" t="s">
        <v>215</v>
      </c>
      <c r="D4039" s="327"/>
      <c r="E4039" s="608" t="e">
        <f>IF(#REF!="","",#REF!)</f>
        <v>#REF!</v>
      </c>
      <c r="F4039" s="609"/>
      <c r="G4039" s="609"/>
      <c r="H4039" s="609"/>
      <c r="I4039" s="609"/>
      <c r="J4039" s="609"/>
      <c r="K4039" s="609"/>
      <c r="L4039" s="609"/>
      <c r="M4039" s="609"/>
      <c r="N4039" s="609"/>
      <c r="O4039" s="609"/>
      <c r="P4039" s="609"/>
      <c r="Q4039" s="609"/>
      <c r="R4039" s="609"/>
      <c r="S4039" s="609"/>
      <c r="T4039" s="609"/>
      <c r="U4039" s="609"/>
      <c r="V4039" s="609"/>
      <c r="W4039" s="610"/>
    </row>
    <row r="4040" spans="1:30" s="7" customFormat="1" ht="27.6" customHeight="1" thickBot="1" x14ac:dyDescent="0.2">
      <c r="A4040" s="320"/>
      <c r="B4040" s="624"/>
      <c r="C4040" s="326" t="s">
        <v>216</v>
      </c>
      <c r="D4040" s="327"/>
      <c r="E4040" s="608" t="e">
        <f>IF(#REF!="","",#REF!)</f>
        <v>#REF!</v>
      </c>
      <c r="F4040" s="609"/>
      <c r="G4040" s="609"/>
      <c r="H4040" s="609"/>
      <c r="I4040" s="609"/>
      <c r="J4040" s="609"/>
      <c r="K4040" s="609"/>
      <c r="L4040" s="609"/>
      <c r="M4040" s="609"/>
      <c r="N4040" s="609"/>
      <c r="O4040" s="609"/>
      <c r="P4040" s="609"/>
      <c r="Q4040" s="609"/>
      <c r="R4040" s="611"/>
      <c r="S4040" s="611"/>
      <c r="T4040" s="611"/>
      <c r="U4040" s="611"/>
      <c r="V4040" s="611"/>
      <c r="W4040" s="612"/>
    </row>
    <row r="4041" spans="1:30" s="7" customFormat="1" ht="18.600000000000001" customHeight="1" x14ac:dyDescent="0.15">
      <c r="A4041" s="320"/>
      <c r="B4041" s="624"/>
      <c r="C4041" s="332" t="s">
        <v>217</v>
      </c>
      <c r="D4041" s="333"/>
      <c r="E4041" s="333"/>
      <c r="F4041" s="334"/>
      <c r="G4041" s="377" t="s">
        <v>218</v>
      </c>
      <c r="H4041" s="378"/>
      <c r="I4041" s="378"/>
      <c r="J4041" s="378"/>
      <c r="K4041" s="378"/>
      <c r="L4041" s="378"/>
      <c r="M4041" s="378"/>
      <c r="N4041" s="378"/>
      <c r="O4041" s="378"/>
      <c r="P4041" s="378"/>
      <c r="Q4041" s="378"/>
      <c r="R4041" s="389" t="e">
        <f>IF(X4041&lt;&gt;"","","【入力内容確認欄】以下を確認し【作業用】事業計画書(間接)シートを修正願います。")</f>
        <v>#REF!</v>
      </c>
      <c r="S4041" s="632"/>
      <c r="T4041" s="632"/>
      <c r="U4041" s="632"/>
      <c r="V4041" s="632"/>
      <c r="W4041" s="633"/>
      <c r="X4041" s="68" t="e">
        <f>IF(AND(R4044="",R4045="",R4046="",R4047="",R4048="",R4049=""),"左の市区町村に係る入力が完了しました。今一度、記載内容をご確認ください。","")</f>
        <v>#REF!</v>
      </c>
    </row>
    <row r="4042" spans="1:30" s="7" customFormat="1" ht="9" customHeight="1" x14ac:dyDescent="0.15">
      <c r="A4042" s="320"/>
      <c r="B4042" s="624"/>
      <c r="C4042" s="335"/>
      <c r="D4042" s="336"/>
      <c r="E4042" s="336"/>
      <c r="F4042" s="337"/>
      <c r="G4042" s="379"/>
      <c r="H4042" s="380"/>
      <c r="I4042" s="380"/>
      <c r="J4042" s="380"/>
      <c r="K4042" s="380"/>
      <c r="L4042" s="380"/>
      <c r="M4042" s="380"/>
      <c r="N4042" s="380"/>
      <c r="O4042" s="380"/>
      <c r="P4042" s="380"/>
      <c r="Q4042" s="380"/>
      <c r="R4042" s="634"/>
      <c r="S4042" s="635"/>
      <c r="T4042" s="635"/>
      <c r="U4042" s="635"/>
      <c r="V4042" s="635"/>
      <c r="W4042" s="636"/>
    </row>
    <row r="4043" spans="1:30" s="7" customFormat="1" ht="9" customHeight="1" thickBot="1" x14ac:dyDescent="0.2">
      <c r="A4043" s="320"/>
      <c r="B4043" s="624"/>
      <c r="C4043" s="335"/>
      <c r="D4043" s="336"/>
      <c r="E4043" s="336"/>
      <c r="F4043" s="337"/>
      <c r="G4043" s="381"/>
      <c r="H4043" s="382"/>
      <c r="I4043" s="382"/>
      <c r="J4043" s="382"/>
      <c r="K4043" s="382"/>
      <c r="L4043" s="382"/>
      <c r="M4043" s="382"/>
      <c r="N4043" s="382"/>
      <c r="O4043" s="382"/>
      <c r="P4043" s="382"/>
      <c r="Q4043" s="382"/>
      <c r="R4043" s="637"/>
      <c r="S4043" s="638"/>
      <c r="T4043" s="638"/>
      <c r="U4043" s="638"/>
      <c r="V4043" s="638"/>
      <c r="W4043" s="639"/>
    </row>
    <row r="4044" spans="1:30" s="7" customFormat="1" ht="17.45" customHeight="1" x14ac:dyDescent="0.15">
      <c r="A4044" s="320"/>
      <c r="B4044" s="624"/>
      <c r="C4044" s="335"/>
      <c r="D4044" s="336"/>
      <c r="E4044" s="336"/>
      <c r="F4044" s="337"/>
      <c r="G4044" s="398" t="e">
        <f>IF(#REF!="","",#REF!)</f>
        <v>#REF!</v>
      </c>
      <c r="H4044" s="399"/>
      <c r="I4044" s="399"/>
      <c r="J4044" s="399"/>
      <c r="K4044" s="399"/>
      <c r="L4044" s="399"/>
      <c r="M4044" s="399"/>
      <c r="N4044" s="399"/>
      <c r="O4044" s="399"/>
      <c r="P4044" s="399"/>
      <c r="Q4044" s="399"/>
      <c r="R4044" s="646" t="e" cm="1">
        <f t="array" ref="R4044">IF(AND(X4013:X4038="",A4015:A4038=""),"","・報酬・期末勤勉手当・交通費・合計額・都道府県/国の補助金額のいずれかに不備あり。")</f>
        <v>#REF!</v>
      </c>
      <c r="S4044" s="647"/>
      <c r="T4044" s="647"/>
      <c r="U4044" s="647"/>
      <c r="V4044" s="647"/>
      <c r="W4044" s="648"/>
    </row>
    <row r="4045" spans="1:30" s="7" customFormat="1" ht="17.45" customHeight="1" x14ac:dyDescent="0.15">
      <c r="A4045" s="320"/>
      <c r="B4045" s="624"/>
      <c r="C4045" s="335"/>
      <c r="D4045" s="336"/>
      <c r="E4045" s="336"/>
      <c r="F4045" s="337"/>
      <c r="G4045" s="374" t="s">
        <v>219</v>
      </c>
      <c r="H4045" s="388"/>
      <c r="I4045" s="388"/>
      <c r="J4045" s="388"/>
      <c r="K4045" s="388"/>
      <c r="L4045" s="388"/>
      <c r="M4045" s="388"/>
      <c r="N4045" s="388"/>
      <c r="O4045" s="388"/>
      <c r="P4045" s="388"/>
      <c r="Q4045" s="388"/>
      <c r="R4045" s="367" t="str">
        <f>IF(A4011="市町村名×","・【C列】市区町村名：未入力または不備あり。","")</f>
        <v>・【C列】市区町村名：未入力または不備あり。</v>
      </c>
      <c r="S4045" s="644"/>
      <c r="T4045" s="644"/>
      <c r="U4045" s="644"/>
      <c r="V4045" s="644"/>
      <c r="W4045" s="645"/>
    </row>
    <row r="4046" spans="1:30" s="7" customFormat="1" ht="17.45" customHeight="1" x14ac:dyDescent="0.15">
      <c r="A4046" s="320"/>
      <c r="B4046" s="624"/>
      <c r="C4046" s="338"/>
      <c r="D4046" s="339"/>
      <c r="E4046" s="339"/>
      <c r="F4046" s="340"/>
      <c r="G4046" s="364" t="e">
        <f>IF(#REF!="","",#REF!)</f>
        <v>#REF!</v>
      </c>
      <c r="H4046" s="365"/>
      <c r="I4046" s="365"/>
      <c r="J4046" s="366"/>
      <c r="K4046" s="366"/>
      <c r="L4046" s="366"/>
      <c r="M4046" s="366"/>
      <c r="N4046" s="366"/>
      <c r="O4046" s="366"/>
      <c r="P4046" s="366"/>
      <c r="Q4046" s="366"/>
      <c r="R4046" s="367" t="e">
        <f>IF(OR(AF4015=2,NOT(AND(V4013&gt;0.3*U4013,V4013&lt;0.4*U4013,V4013&gt;=W4013))),"・【V列】都道府県補助額：未入力または不備あり。","")</f>
        <v>#REF!</v>
      </c>
      <c r="S4046" s="644"/>
      <c r="T4046" s="644"/>
      <c r="U4046" s="644"/>
      <c r="V4046" s="644"/>
      <c r="W4046" s="645"/>
    </row>
    <row r="4047" spans="1:30" s="7" customFormat="1" ht="17.45" customHeight="1" x14ac:dyDescent="0.15">
      <c r="A4047" s="320"/>
      <c r="B4047" s="624"/>
      <c r="C4047" s="348" t="s">
        <v>241</v>
      </c>
      <c r="D4047" s="349"/>
      <c r="E4047" s="349"/>
      <c r="F4047" s="350"/>
      <c r="G4047" s="372" t="s">
        <v>221</v>
      </c>
      <c r="H4047" s="373"/>
      <c r="I4047" s="373"/>
      <c r="J4047" s="372" t="s">
        <v>222</v>
      </c>
      <c r="K4047" s="373"/>
      <c r="L4047" s="373"/>
      <c r="M4047" s="373"/>
      <c r="N4047" s="374" t="s">
        <v>223</v>
      </c>
      <c r="O4047" s="366"/>
      <c r="P4047" s="366"/>
      <c r="Q4047" s="366"/>
      <c r="R4047" s="341" t="e">
        <f>IF(AND(W4013&lt;=U4013/3,MOD(W4013,1000)=0,NOT(W4013=0),AG4015=1),"","・【W列】国庫補助希望額に不備あり。")</f>
        <v>#REF!</v>
      </c>
      <c r="S4047" s="649"/>
      <c r="T4047" s="649"/>
      <c r="U4047" s="649"/>
      <c r="V4047" s="649"/>
      <c r="W4047" s="650"/>
    </row>
    <row r="4048" spans="1:30" s="7" customFormat="1" ht="17.45" customHeight="1" x14ac:dyDescent="0.15">
      <c r="A4048" s="320"/>
      <c r="B4048" s="624"/>
      <c r="C4048" s="370"/>
      <c r="D4048" s="371"/>
      <c r="E4048" s="371"/>
      <c r="F4048" s="371"/>
      <c r="G4048" s="364" t="e">
        <f>IF(#REF!="","",#REF!)</f>
        <v>#REF!</v>
      </c>
      <c r="H4048" s="375"/>
      <c r="I4048" s="376"/>
      <c r="J4048" s="364" t="e">
        <f>IF(#REF!="","",#REF!)</f>
        <v>#REF!</v>
      </c>
      <c r="K4048" s="375"/>
      <c r="L4048" s="375"/>
      <c r="M4048" s="376"/>
      <c r="N4048" s="364" t="e">
        <f>IF(#REF!="","",#REF!)</f>
        <v>#REF!</v>
      </c>
      <c r="O4048" s="375"/>
      <c r="P4048" s="375"/>
      <c r="Q4048" s="375"/>
      <c r="R4048" s="651" t="e">
        <f>IF(AND(SUM(F4036:G4038)&lt;=D4013,SUM(R4036:R4038)&lt;=D4013),"","・報酬の「配置人数」には年間を通じた配置予定人数を記載してください。(※１)及び記入例参照")</f>
        <v>#REF!</v>
      </c>
      <c r="S4048" s="652"/>
      <c r="T4048" s="652"/>
      <c r="U4048" s="652"/>
      <c r="V4048" s="652"/>
      <c r="W4048" s="653"/>
      <c r="X4048" s="31" t="str">
        <f>IF(AND(O4048="○",T4048="○"),"①か②の",IF(AND(O4048="―",T4048="―"),"エラー",""))</f>
        <v/>
      </c>
    </row>
    <row r="4049" spans="1:33" s="7" customFormat="1" ht="17.45" customHeight="1" x14ac:dyDescent="0.15">
      <c r="A4049" s="320"/>
      <c r="B4049" s="624"/>
      <c r="C4049" s="348" t="s">
        <v>224</v>
      </c>
      <c r="D4049" s="349"/>
      <c r="E4049" s="349"/>
      <c r="F4049" s="350"/>
      <c r="G4049" s="354" t="s">
        <v>225</v>
      </c>
      <c r="H4049" s="354"/>
      <c r="I4049" s="354"/>
      <c r="J4049" s="355" t="s">
        <v>242</v>
      </c>
      <c r="K4049" s="356"/>
      <c r="L4049" s="356"/>
      <c r="M4049" s="356"/>
      <c r="N4049" s="356"/>
      <c r="O4049" s="356"/>
      <c r="P4049" s="356"/>
      <c r="Q4049" s="356"/>
      <c r="R4049" s="651" t="e">
        <f>IF(AND(OR(COUNTIF(J4050,"①*"),COUNTIF(J4050,"②*")),AND(E4039&lt;&gt;"",E4040&lt;&gt;"",G4044="○",G4046="○",G4048="○",J4048="○",N4048="○",G4050="○")),"","・【成果目標】・【成果指標】・【部活動指導員について】・【支給要件の確認】・【部活動指導員の指導状況】・【地域連携・地域移行に資する取組】のいずれかに未入力箇所あり。")</f>
        <v>#REF!</v>
      </c>
      <c r="S4049" s="546"/>
      <c r="T4049" s="546"/>
      <c r="U4049" s="546"/>
      <c r="V4049" s="546"/>
      <c r="W4049" s="547"/>
    </row>
    <row r="4050" spans="1:33" s="7" customFormat="1" ht="26.45" customHeight="1" thickBot="1" x14ac:dyDescent="0.2">
      <c r="A4050" s="320"/>
      <c r="B4050" s="625"/>
      <c r="C4050" s="351"/>
      <c r="D4050" s="352"/>
      <c r="E4050" s="352"/>
      <c r="F4050" s="353"/>
      <c r="G4050" s="363" t="e">
        <f>IF(#REF!="","",#REF!)</f>
        <v>#REF!</v>
      </c>
      <c r="H4050" s="363"/>
      <c r="I4050" s="363"/>
      <c r="J4050" s="657" t="e">
        <f>IF(#REF!="","",#REF!)</f>
        <v>#REF!</v>
      </c>
      <c r="K4050" s="658"/>
      <c r="L4050" s="658"/>
      <c r="M4050" s="658"/>
      <c r="N4050" s="658"/>
      <c r="O4050" s="658"/>
      <c r="P4050" s="658"/>
      <c r="Q4050" s="658"/>
      <c r="R4050" s="654"/>
      <c r="S4050" s="655"/>
      <c r="T4050" s="655"/>
      <c r="U4050" s="655"/>
      <c r="V4050" s="655"/>
      <c r="W4050" s="656"/>
      <c r="X4050" s="31" t="str">
        <f>IF(AND(O4050="○",T4050="○"),"①か②の",IF(AND(O4050="―",T4050="―"),"エラー",""))</f>
        <v/>
      </c>
    </row>
    <row r="4051" spans="1:33" s="7" customFormat="1" ht="26.45" customHeight="1" x14ac:dyDescent="0.15">
      <c r="A4051" s="24" t="str">
        <f>IF(OR(COUNTIF(C4053,"*区"),COUNTIF(C4053,"*市"),COUNTIF(C4053,"*町"),COUNTIF(C4053,"*村"),COUNTIF(C4053,"*組合")),"○","市町村名×")</f>
        <v>市町村名×</v>
      </c>
      <c r="B4051" s="490" t="s">
        <v>106</v>
      </c>
      <c r="C4051" s="659" t="s">
        <v>236</v>
      </c>
      <c r="D4051" s="661" t="s">
        <v>237</v>
      </c>
      <c r="E4051" s="409" t="s">
        <v>191</v>
      </c>
      <c r="F4051" s="410"/>
      <c r="G4051" s="410"/>
      <c r="H4051" s="410"/>
      <c r="I4051" s="410"/>
      <c r="J4051" s="410"/>
      <c r="K4051" s="410"/>
      <c r="L4051" s="410"/>
      <c r="M4051" s="410"/>
      <c r="N4051" s="410"/>
      <c r="O4051" s="410"/>
      <c r="P4051" s="410"/>
      <c r="Q4051" s="410"/>
      <c r="R4051" s="410"/>
      <c r="S4051" s="410"/>
      <c r="T4051" s="410"/>
      <c r="U4051" s="492" t="s">
        <v>192</v>
      </c>
      <c r="V4051" s="492" t="s">
        <v>238</v>
      </c>
      <c r="W4051" s="517" t="s">
        <v>193</v>
      </c>
      <c r="X4051" s="25" t="e">
        <f>IF(OR(AF4055=2,NOT(AND(V4053&gt;0.3*U4053,V4053&lt;0.4*U4053,V4053&gt;=W4053))),"※３参照：【Ｕ列】都道府県補助額を確認してください","")</f>
        <v>#REF!</v>
      </c>
      <c r="Y4051" s="26"/>
    </row>
    <row r="4052" spans="1:33" s="7" customFormat="1" ht="21.6" customHeight="1" thickBot="1" x14ac:dyDescent="0.2">
      <c r="A4052" s="24" t="str">
        <f>IF(B4053="都道府県確認欄","No.不備","")</f>
        <v/>
      </c>
      <c r="B4052" s="491"/>
      <c r="C4052" s="660"/>
      <c r="D4052" s="662"/>
      <c r="E4052" s="411"/>
      <c r="F4052" s="412"/>
      <c r="G4052" s="412"/>
      <c r="H4052" s="412"/>
      <c r="I4052" s="412"/>
      <c r="J4052" s="412"/>
      <c r="K4052" s="412"/>
      <c r="L4052" s="412"/>
      <c r="M4052" s="412"/>
      <c r="N4052" s="412"/>
      <c r="O4052" s="412"/>
      <c r="P4052" s="412"/>
      <c r="Q4052" s="412"/>
      <c r="R4052" s="412"/>
      <c r="S4052" s="412"/>
      <c r="T4052" s="412"/>
      <c r="U4052" s="493"/>
      <c r="V4052" s="493"/>
      <c r="W4052" s="518"/>
      <c r="X4052" s="25" t="e">
        <f>IF(AND(W4053&lt;=U4053/3,MOD(W4053,1000)=0,NOT(W4053=0),AG4055=1),"","※３参照：【Ｖ列】国庫補助希望額を確認してください。")</f>
        <v>#REF!</v>
      </c>
      <c r="Y4052" s="26"/>
    </row>
    <row r="4053" spans="1:33" s="7" customFormat="1" ht="24" customHeight="1" x14ac:dyDescent="0.15">
      <c r="A4053" s="14"/>
      <c r="B4053" s="622" t="str">
        <f>IFERROR(IF(OR(COUNTIF(C4053,"*区"),COUNTIF(C4053,"*市"),COUNTIF(C4053,"*町"),COUNTIF(C4053,"*村"),COUNTIF(C4053,"*組合")),B4013+1,"－"),"都道府県確認欄")</f>
        <v>－</v>
      </c>
      <c r="C4053" s="626" t="e">
        <f>#REF!</f>
        <v>#REF!</v>
      </c>
      <c r="D4053" s="629" t="e">
        <f>SUM($F4055:$F4074)</f>
        <v>#REF!</v>
      </c>
      <c r="E4053" s="523" t="s">
        <v>194</v>
      </c>
      <c r="F4053" s="524" t="s">
        <v>195</v>
      </c>
      <c r="G4053" s="526" t="s">
        <v>196</v>
      </c>
      <c r="H4053" s="528" t="s">
        <v>197</v>
      </c>
      <c r="I4053" s="423" t="s">
        <v>198</v>
      </c>
      <c r="J4053" s="424"/>
      <c r="K4053" s="425"/>
      <c r="L4053" s="429" t="s">
        <v>100</v>
      </c>
      <c r="M4053" s="430"/>
      <c r="N4053" s="430"/>
      <c r="O4053" s="430"/>
      <c r="P4053" s="430"/>
      <c r="Q4053" s="430"/>
      <c r="R4053" s="430"/>
      <c r="S4053" s="431"/>
      <c r="T4053" s="413" t="s">
        <v>199</v>
      </c>
      <c r="U4053" s="415" t="e">
        <f>SUM($T4055,$O4076,$T4076)</f>
        <v>#REF!</v>
      </c>
      <c r="V4053" s="665" t="e">
        <f>#REF!</f>
        <v>#REF!</v>
      </c>
      <c r="W4053" s="667" t="e">
        <f>#REF!</f>
        <v>#REF!</v>
      </c>
      <c r="X4053" s="23" t="e">
        <f>IF(AND(AD4055=1,AE4055=1,AF4055=1,AG4055=1),"","入力不備あり")</f>
        <v>#REF!</v>
      </c>
      <c r="Y4053" s="26"/>
    </row>
    <row r="4054" spans="1:33" s="7" customFormat="1" ht="12.6" customHeight="1" thickBot="1" x14ac:dyDescent="0.2">
      <c r="A4054" s="14"/>
      <c r="B4054" s="623"/>
      <c r="C4054" s="627"/>
      <c r="D4054" s="630"/>
      <c r="E4054" s="523"/>
      <c r="F4054" s="525"/>
      <c r="G4054" s="527"/>
      <c r="H4054" s="529"/>
      <c r="I4054" s="426"/>
      <c r="J4054" s="427"/>
      <c r="K4054" s="428"/>
      <c r="L4054" s="432"/>
      <c r="M4054" s="432"/>
      <c r="N4054" s="432"/>
      <c r="O4054" s="432"/>
      <c r="P4054" s="432"/>
      <c r="Q4054" s="432"/>
      <c r="R4054" s="432"/>
      <c r="S4054" s="433"/>
      <c r="T4054" s="414"/>
      <c r="U4054" s="416"/>
      <c r="V4054" s="666"/>
      <c r="W4054" s="565"/>
      <c r="X4054" s="26"/>
      <c r="Y4054" s="7" t="s">
        <v>180</v>
      </c>
      <c r="Z4054" s="7" t="s">
        <v>200</v>
      </c>
      <c r="AA4054" s="7" t="s">
        <v>201</v>
      </c>
      <c r="AB4054" s="7" t="s">
        <v>202</v>
      </c>
      <c r="AD4054" s="7" t="s">
        <v>203</v>
      </c>
      <c r="AE4054" s="7" t="s">
        <v>107</v>
      </c>
      <c r="AF4054" s="7" t="s">
        <v>239</v>
      </c>
      <c r="AG4054" s="7" t="s">
        <v>204</v>
      </c>
    </row>
    <row r="4055" spans="1:33" s="7" customFormat="1" ht="17.45" customHeight="1" x14ac:dyDescent="0.15">
      <c r="A4055" s="27" t="e">
        <f>IF(AND(F4055&lt;&gt;"",G4055&lt;&gt;"",H4055&lt;&gt;"",I4055&lt;&gt;""),"","入力不備あり")</f>
        <v>#REF!</v>
      </c>
      <c r="B4055" s="623"/>
      <c r="C4055" s="628"/>
      <c r="D4055" s="631"/>
      <c r="E4055" s="523"/>
      <c r="F4055" s="47" t="e">
        <f>IF(#REF!="","",#REF!)</f>
        <v>#REF!</v>
      </c>
      <c r="G4055" s="49" t="e">
        <f>IF(#REF!="","",#REF!)</f>
        <v>#REF!</v>
      </c>
      <c r="H4055" s="54" t="e">
        <f>IF(#REF!="","",#REF!)</f>
        <v>#REF!</v>
      </c>
      <c r="I4055" s="385" t="str">
        <f>IFERROR(INT(G4055*H4055),"")</f>
        <v/>
      </c>
      <c r="J4055" s="386"/>
      <c r="K4055" s="387"/>
      <c r="L4055" s="613" t="e">
        <f>IF(#REF!="","",#REF!)</f>
        <v>#REF!</v>
      </c>
      <c r="M4055" s="613"/>
      <c r="N4055" s="613"/>
      <c r="O4055" s="613"/>
      <c r="P4055" s="613"/>
      <c r="Q4055" s="613"/>
      <c r="R4055" s="613"/>
      <c r="S4055" s="614"/>
      <c r="T4055" s="567">
        <f>SUM($I4055:$K4074)</f>
        <v>0</v>
      </c>
      <c r="U4055" s="416"/>
      <c r="V4055" s="666"/>
      <c r="W4055" s="565"/>
      <c r="X4055" s="23" t="e">
        <f>IF(AND(Y4055=1,Z4055=1,AA4055=1,AB4055=1,AD4055=1,AE4055=1,AF4055=1,AG4055=1),"","入力不備あり")</f>
        <v>#REF!</v>
      </c>
      <c r="Y4055" s="7">
        <f>IFERROR(IF(F4055="",2,IF(AND(F4055&gt;=1,(MOD(F4055,1)=0)),1,IF(AND(F4055=0,L4055&lt;&gt;""),1,2))),2)</f>
        <v>2</v>
      </c>
      <c r="Z4055" s="7" t="e">
        <f>IF(G4055="",2,IF(G4055&lt;=1600,1,2))</f>
        <v>#REF!</v>
      </c>
      <c r="AA4055" s="7" t="e">
        <f>IF(H4055="",2,IF(H4055&gt;=0,1,2))</f>
        <v>#REF!</v>
      </c>
      <c r="AB4055" s="7" t="e">
        <f>IF(I4055=#REF!,1,2)</f>
        <v>#REF!</v>
      </c>
      <c r="AD4055" s="7" t="e">
        <f>IF(T4055=#REF!,1,2)</f>
        <v>#REF!</v>
      </c>
      <c r="AE4055" s="7" t="e">
        <f>IF(U4053=#REF!,1,2)</f>
        <v>#REF!</v>
      </c>
      <c r="AF4055" s="7" t="e">
        <f>IF(V4053=0,2,IF(#REF!="",2,IF(V4053=#REF!,1,2)))</f>
        <v>#REF!</v>
      </c>
      <c r="AG4055" s="7" t="e">
        <f>IF(W4053=0,2,IF(W4053=#REF!,1,2))</f>
        <v>#REF!</v>
      </c>
    </row>
    <row r="4056" spans="1:33" s="7" customFormat="1" ht="17.45" customHeight="1" x14ac:dyDescent="0.15">
      <c r="A4056" s="27" t="e">
        <f>IF(AND(F4056="",G4056="",H4056="",I4056="",L4056=""),"",IF(AND(F4056&lt;&gt;"",G4056&lt;&gt;"",H4056&lt;&gt;"",I4056&lt;&gt;""),"","入力不備あり"))</f>
        <v>#REF!</v>
      </c>
      <c r="B4056" s="623"/>
      <c r="C4056" s="628"/>
      <c r="D4056" s="631"/>
      <c r="E4056" s="523"/>
      <c r="F4056" s="47" t="e">
        <f>IF(#REF!="","",#REF!)</f>
        <v>#REF!</v>
      </c>
      <c r="G4056" s="49" t="e">
        <f>IF(#REF!="","",#REF!)</f>
        <v>#REF!</v>
      </c>
      <c r="H4056" s="54" t="e">
        <f>IF(#REF!="","",#REF!)</f>
        <v>#REF!</v>
      </c>
      <c r="I4056" s="385" t="str">
        <f>IFERROR(INT(G4056*H4056),"")</f>
        <v/>
      </c>
      <c r="J4056" s="386"/>
      <c r="K4056" s="387"/>
      <c r="L4056" s="613" t="e">
        <f>IF(#REF!="","",#REF!)</f>
        <v>#REF!</v>
      </c>
      <c r="M4056" s="613"/>
      <c r="N4056" s="613"/>
      <c r="O4056" s="613"/>
      <c r="P4056" s="613"/>
      <c r="Q4056" s="613"/>
      <c r="R4056" s="613"/>
      <c r="S4056" s="614"/>
      <c r="T4056" s="567"/>
      <c r="U4056" s="416"/>
      <c r="V4056" s="666"/>
      <c r="W4056" s="565"/>
      <c r="X4056" s="23" t="e">
        <f>IF(AND(Y4056=3,Z4056=3,AA4056=3),"",IF(AND(Y4056=1,Z4056=1,AA4056=1,AB4056=1),"","入力不備あり"))</f>
        <v>#REF!</v>
      </c>
      <c r="Y4056" s="7">
        <f>IFERROR(IF(F4056="",3,IF(AND(F4056&gt;=1,(MOD(F4056,1)=0)),1,IF(AND(F4056=0,L4056&lt;&gt;""),1,2))),2)</f>
        <v>2</v>
      </c>
      <c r="Z4056" s="7" t="e">
        <f>IF(G4056="",3,IF(G4056&lt;=1600,1,2))</f>
        <v>#REF!</v>
      </c>
      <c r="AA4056" s="7" t="e">
        <f>IF(H4056="",3,IF(H4056&gt;=0,1,2))</f>
        <v>#REF!</v>
      </c>
      <c r="AB4056" s="7" t="e">
        <f>IF(I4056=#REF!,1,2)</f>
        <v>#REF!</v>
      </c>
    </row>
    <row r="4057" spans="1:33" s="7" customFormat="1" ht="17.45" customHeight="1" x14ac:dyDescent="0.15">
      <c r="A4057" s="27" t="e">
        <f>IF(AND(F4057="",G4057="",H4057="",I4057="",L4057=""),"",IF(AND(F4057&lt;&gt;"",G4057&lt;&gt;"",H4057&lt;&gt;"",I4057&lt;&gt;""),"","入力不備あり"))</f>
        <v>#REF!</v>
      </c>
      <c r="B4057" s="623"/>
      <c r="C4057" s="628"/>
      <c r="D4057" s="631"/>
      <c r="E4057" s="523"/>
      <c r="F4057" s="47" t="e">
        <f>IF(#REF!="","",#REF!)</f>
        <v>#REF!</v>
      </c>
      <c r="G4057" s="49" t="e">
        <f>IF(#REF!="","",#REF!)</f>
        <v>#REF!</v>
      </c>
      <c r="H4057" s="54" t="e">
        <f>IF(#REF!="","",#REF!)</f>
        <v>#REF!</v>
      </c>
      <c r="I4057" s="385" t="str">
        <f t="shared" ref="I4057:I4074" si="708">IFERROR(INT(G4057*H4057),"")</f>
        <v/>
      </c>
      <c r="J4057" s="386"/>
      <c r="K4057" s="387"/>
      <c r="L4057" s="613" t="e">
        <f>IF(#REF!="","",#REF!)</f>
        <v>#REF!</v>
      </c>
      <c r="M4057" s="613"/>
      <c r="N4057" s="613"/>
      <c r="O4057" s="613"/>
      <c r="P4057" s="613"/>
      <c r="Q4057" s="613"/>
      <c r="R4057" s="613"/>
      <c r="S4057" s="614"/>
      <c r="T4057" s="567"/>
      <c r="U4057" s="416"/>
      <c r="V4057" s="666"/>
      <c r="W4057" s="565"/>
      <c r="X4057" s="23" t="e">
        <f t="shared" ref="X4057:X4074" si="709">IF(AND(Y4057=3,Z4057=3,AA4057=3),"",IF(AND(Y4057=1,Z4057=1,AA4057=1,AB4057=1),"","入力不備あり"))</f>
        <v>#REF!</v>
      </c>
      <c r="Y4057" s="7">
        <f t="shared" ref="Y4057:Y4074" si="710">IFERROR(IF(F4057="",3,IF(AND(F4057&gt;=1,(MOD(F4057,1)=0)),1,IF(AND(F4057=0,L4057&lt;&gt;""),1,2))),2)</f>
        <v>2</v>
      </c>
      <c r="Z4057" s="7" t="e">
        <f t="shared" ref="Z4057:Z4074" si="711">IF(G4057="",3,IF(G4057&lt;=1600,1,2))</f>
        <v>#REF!</v>
      </c>
      <c r="AA4057" s="7" t="e">
        <f t="shared" ref="AA4057:AA4074" si="712">IF(H4057="",3,IF(H4057&gt;=0,1,2))</f>
        <v>#REF!</v>
      </c>
      <c r="AB4057" s="7" t="e">
        <f>IF(I4057=#REF!,1,2)</f>
        <v>#REF!</v>
      </c>
    </row>
    <row r="4058" spans="1:33" s="7" customFormat="1" ht="17.45" customHeight="1" x14ac:dyDescent="0.15">
      <c r="A4058" s="27" t="e">
        <f t="shared" ref="A4058:A4074" si="713">IF(AND(F4058="",G4058="",H4058="",I4058="",L4058=""),"",IF(AND(F4058&lt;&gt;"",G4058&lt;&gt;"",H4058&lt;&gt;"",I4058&lt;&gt;""),"","入力不備あり"))</f>
        <v>#REF!</v>
      </c>
      <c r="B4058" s="623"/>
      <c r="C4058" s="628"/>
      <c r="D4058" s="631"/>
      <c r="E4058" s="523"/>
      <c r="F4058" s="47" t="e">
        <f>IF(#REF!="","",#REF!)</f>
        <v>#REF!</v>
      </c>
      <c r="G4058" s="49" t="e">
        <f>IF(#REF!="","",#REF!)</f>
        <v>#REF!</v>
      </c>
      <c r="H4058" s="54" t="e">
        <f>IF(#REF!="","",#REF!)</f>
        <v>#REF!</v>
      </c>
      <c r="I4058" s="385" t="str">
        <f t="shared" si="708"/>
        <v/>
      </c>
      <c r="J4058" s="386"/>
      <c r="K4058" s="387"/>
      <c r="L4058" s="613" t="e">
        <f>IF(#REF!="","",#REF!)</f>
        <v>#REF!</v>
      </c>
      <c r="M4058" s="613"/>
      <c r="N4058" s="613"/>
      <c r="O4058" s="613"/>
      <c r="P4058" s="613"/>
      <c r="Q4058" s="613"/>
      <c r="R4058" s="613"/>
      <c r="S4058" s="614"/>
      <c r="T4058" s="567"/>
      <c r="U4058" s="416"/>
      <c r="V4058" s="666"/>
      <c r="W4058" s="565"/>
      <c r="X4058" s="23" t="e">
        <f t="shared" si="709"/>
        <v>#REF!</v>
      </c>
      <c r="Y4058" s="7">
        <f t="shared" si="710"/>
        <v>2</v>
      </c>
      <c r="Z4058" s="7" t="e">
        <f t="shared" si="711"/>
        <v>#REF!</v>
      </c>
      <c r="AA4058" s="7" t="e">
        <f t="shared" si="712"/>
        <v>#REF!</v>
      </c>
      <c r="AB4058" s="7" t="e">
        <f>IF(I4058=#REF!,1,2)</f>
        <v>#REF!</v>
      </c>
    </row>
    <row r="4059" spans="1:33" s="7" customFormat="1" ht="17.45" customHeight="1" x14ac:dyDescent="0.15">
      <c r="A4059" s="27" t="e">
        <f t="shared" si="713"/>
        <v>#REF!</v>
      </c>
      <c r="B4059" s="623"/>
      <c r="C4059" s="628"/>
      <c r="D4059" s="631"/>
      <c r="E4059" s="523"/>
      <c r="F4059" s="47" t="e">
        <f>IF(#REF!="","",#REF!)</f>
        <v>#REF!</v>
      </c>
      <c r="G4059" s="49" t="e">
        <f>IF(#REF!="","",#REF!)</f>
        <v>#REF!</v>
      </c>
      <c r="H4059" s="54" t="e">
        <f>IF(#REF!="","",#REF!)</f>
        <v>#REF!</v>
      </c>
      <c r="I4059" s="385" t="str">
        <f t="shared" si="708"/>
        <v/>
      </c>
      <c r="J4059" s="386"/>
      <c r="K4059" s="387"/>
      <c r="L4059" s="613" t="e">
        <f>IF(#REF!="","",#REF!)</f>
        <v>#REF!</v>
      </c>
      <c r="M4059" s="613"/>
      <c r="N4059" s="613"/>
      <c r="O4059" s="613"/>
      <c r="P4059" s="613"/>
      <c r="Q4059" s="613"/>
      <c r="R4059" s="613"/>
      <c r="S4059" s="614"/>
      <c r="T4059" s="567"/>
      <c r="U4059" s="416"/>
      <c r="V4059" s="666"/>
      <c r="W4059" s="565"/>
      <c r="X4059" s="23" t="e">
        <f t="shared" si="709"/>
        <v>#REF!</v>
      </c>
      <c r="Y4059" s="7">
        <f t="shared" si="710"/>
        <v>2</v>
      </c>
      <c r="Z4059" s="7" t="e">
        <f t="shared" si="711"/>
        <v>#REF!</v>
      </c>
      <c r="AA4059" s="7" t="e">
        <f t="shared" si="712"/>
        <v>#REF!</v>
      </c>
      <c r="AB4059" s="7" t="e">
        <f>IF(I4059=#REF!,1,2)</f>
        <v>#REF!</v>
      </c>
    </row>
    <row r="4060" spans="1:33" s="7" customFormat="1" ht="17.45" customHeight="1" x14ac:dyDescent="0.15">
      <c r="A4060" s="27" t="e">
        <f t="shared" si="713"/>
        <v>#REF!</v>
      </c>
      <c r="B4060" s="623"/>
      <c r="C4060" s="628"/>
      <c r="D4060" s="631"/>
      <c r="E4060" s="523"/>
      <c r="F4060" s="47" t="e">
        <f>IF(#REF!="","",#REF!)</f>
        <v>#REF!</v>
      </c>
      <c r="G4060" s="49" t="e">
        <f>IF(#REF!="","",#REF!)</f>
        <v>#REF!</v>
      </c>
      <c r="H4060" s="54" t="e">
        <f>IF(#REF!="","",#REF!)</f>
        <v>#REF!</v>
      </c>
      <c r="I4060" s="385" t="str">
        <f t="shared" si="708"/>
        <v/>
      </c>
      <c r="J4060" s="386"/>
      <c r="K4060" s="387"/>
      <c r="L4060" s="613" t="e">
        <f>IF(#REF!="","",#REF!)</f>
        <v>#REF!</v>
      </c>
      <c r="M4060" s="613"/>
      <c r="N4060" s="613"/>
      <c r="O4060" s="613"/>
      <c r="P4060" s="613"/>
      <c r="Q4060" s="613"/>
      <c r="R4060" s="613"/>
      <c r="S4060" s="614"/>
      <c r="T4060" s="567"/>
      <c r="U4060" s="416"/>
      <c r="V4060" s="666"/>
      <c r="W4060" s="565"/>
      <c r="X4060" s="23" t="e">
        <f t="shared" si="709"/>
        <v>#REF!</v>
      </c>
      <c r="Y4060" s="7">
        <f t="shared" si="710"/>
        <v>2</v>
      </c>
      <c r="Z4060" s="7" t="e">
        <f t="shared" si="711"/>
        <v>#REF!</v>
      </c>
      <c r="AA4060" s="7" t="e">
        <f t="shared" si="712"/>
        <v>#REF!</v>
      </c>
      <c r="AB4060" s="7" t="e">
        <f>IF(I4060=#REF!,1,2)</f>
        <v>#REF!</v>
      </c>
    </row>
    <row r="4061" spans="1:33" s="7" customFormat="1" ht="17.45" customHeight="1" x14ac:dyDescent="0.15">
      <c r="A4061" s="27" t="e">
        <f t="shared" si="713"/>
        <v>#REF!</v>
      </c>
      <c r="B4061" s="623"/>
      <c r="C4061" s="628"/>
      <c r="D4061" s="631"/>
      <c r="E4061" s="523"/>
      <c r="F4061" s="47" t="e">
        <f>IF(#REF!="","",#REF!)</f>
        <v>#REF!</v>
      </c>
      <c r="G4061" s="49" t="e">
        <f>IF(#REF!="","",#REF!)</f>
        <v>#REF!</v>
      </c>
      <c r="H4061" s="54" t="e">
        <f>IF(#REF!="","",#REF!)</f>
        <v>#REF!</v>
      </c>
      <c r="I4061" s="385" t="str">
        <f t="shared" si="708"/>
        <v/>
      </c>
      <c r="J4061" s="386"/>
      <c r="K4061" s="387"/>
      <c r="L4061" s="613" t="e">
        <f>IF(#REF!="","",#REF!)</f>
        <v>#REF!</v>
      </c>
      <c r="M4061" s="613"/>
      <c r="N4061" s="613"/>
      <c r="O4061" s="613"/>
      <c r="P4061" s="613"/>
      <c r="Q4061" s="613"/>
      <c r="R4061" s="613"/>
      <c r="S4061" s="614"/>
      <c r="T4061" s="567"/>
      <c r="U4061" s="416"/>
      <c r="V4061" s="666"/>
      <c r="W4061" s="565"/>
      <c r="X4061" s="23" t="e">
        <f t="shared" si="709"/>
        <v>#REF!</v>
      </c>
      <c r="Y4061" s="7">
        <f t="shared" si="710"/>
        <v>2</v>
      </c>
      <c r="Z4061" s="7" t="e">
        <f t="shared" si="711"/>
        <v>#REF!</v>
      </c>
      <c r="AA4061" s="7" t="e">
        <f t="shared" si="712"/>
        <v>#REF!</v>
      </c>
      <c r="AB4061" s="7" t="e">
        <f>IF(I4061=#REF!,1,2)</f>
        <v>#REF!</v>
      </c>
    </row>
    <row r="4062" spans="1:33" s="7" customFormat="1" ht="17.45" customHeight="1" x14ac:dyDescent="0.15">
      <c r="A4062" s="27" t="e">
        <f t="shared" si="713"/>
        <v>#REF!</v>
      </c>
      <c r="B4062" s="623"/>
      <c r="C4062" s="628"/>
      <c r="D4062" s="631"/>
      <c r="E4062" s="523"/>
      <c r="F4062" s="47" t="e">
        <f>IF(#REF!="","",#REF!)</f>
        <v>#REF!</v>
      </c>
      <c r="G4062" s="49" t="e">
        <f>IF(#REF!="","",#REF!)</f>
        <v>#REF!</v>
      </c>
      <c r="H4062" s="54" t="e">
        <f>IF(#REF!="","",#REF!)</f>
        <v>#REF!</v>
      </c>
      <c r="I4062" s="385" t="str">
        <f t="shared" si="708"/>
        <v/>
      </c>
      <c r="J4062" s="386"/>
      <c r="K4062" s="387"/>
      <c r="L4062" s="613" t="e">
        <f>IF(#REF!="","",#REF!)</f>
        <v>#REF!</v>
      </c>
      <c r="M4062" s="613"/>
      <c r="N4062" s="613"/>
      <c r="O4062" s="613"/>
      <c r="P4062" s="613"/>
      <c r="Q4062" s="613"/>
      <c r="R4062" s="613"/>
      <c r="S4062" s="614"/>
      <c r="T4062" s="567"/>
      <c r="U4062" s="416"/>
      <c r="V4062" s="666"/>
      <c r="W4062" s="565"/>
      <c r="X4062" s="23" t="e">
        <f t="shared" si="709"/>
        <v>#REF!</v>
      </c>
      <c r="Y4062" s="7">
        <f t="shared" si="710"/>
        <v>2</v>
      </c>
      <c r="Z4062" s="7" t="e">
        <f t="shared" si="711"/>
        <v>#REF!</v>
      </c>
      <c r="AA4062" s="7" t="e">
        <f t="shared" si="712"/>
        <v>#REF!</v>
      </c>
      <c r="AB4062" s="7" t="e">
        <f>IF(I4062=#REF!,1,2)</f>
        <v>#REF!</v>
      </c>
    </row>
    <row r="4063" spans="1:33" s="7" customFormat="1" ht="17.45" customHeight="1" x14ac:dyDescent="0.15">
      <c r="A4063" s="27" t="e">
        <f t="shared" si="713"/>
        <v>#REF!</v>
      </c>
      <c r="B4063" s="623"/>
      <c r="C4063" s="628"/>
      <c r="D4063" s="631"/>
      <c r="E4063" s="523"/>
      <c r="F4063" s="47" t="e">
        <f>IF(#REF!="","",#REF!)</f>
        <v>#REF!</v>
      </c>
      <c r="G4063" s="49" t="e">
        <f>IF(#REF!="","",#REF!)</f>
        <v>#REF!</v>
      </c>
      <c r="H4063" s="54" t="e">
        <f>IF(#REF!="","",#REF!)</f>
        <v>#REF!</v>
      </c>
      <c r="I4063" s="385" t="str">
        <f t="shared" si="708"/>
        <v/>
      </c>
      <c r="J4063" s="386"/>
      <c r="K4063" s="387"/>
      <c r="L4063" s="613" t="e">
        <f>IF(#REF!="","",#REF!)</f>
        <v>#REF!</v>
      </c>
      <c r="M4063" s="613"/>
      <c r="N4063" s="613"/>
      <c r="O4063" s="613"/>
      <c r="P4063" s="613"/>
      <c r="Q4063" s="613"/>
      <c r="R4063" s="613"/>
      <c r="S4063" s="614"/>
      <c r="T4063" s="567"/>
      <c r="U4063" s="416"/>
      <c r="V4063" s="666"/>
      <c r="W4063" s="565"/>
      <c r="X4063" s="23" t="e">
        <f t="shared" si="709"/>
        <v>#REF!</v>
      </c>
      <c r="Y4063" s="7">
        <f t="shared" si="710"/>
        <v>2</v>
      </c>
      <c r="Z4063" s="7" t="e">
        <f t="shared" si="711"/>
        <v>#REF!</v>
      </c>
      <c r="AA4063" s="7" t="e">
        <f t="shared" si="712"/>
        <v>#REF!</v>
      </c>
      <c r="AB4063" s="7" t="e">
        <f>IF(I4063=#REF!,1,2)</f>
        <v>#REF!</v>
      </c>
    </row>
    <row r="4064" spans="1:33" s="7" customFormat="1" ht="17.45" customHeight="1" x14ac:dyDescent="0.15">
      <c r="A4064" s="27" t="e">
        <f t="shared" si="713"/>
        <v>#REF!</v>
      </c>
      <c r="B4064" s="623"/>
      <c r="C4064" s="628"/>
      <c r="D4064" s="631"/>
      <c r="E4064" s="523"/>
      <c r="F4064" s="47" t="e">
        <f>IF(#REF!="","",#REF!)</f>
        <v>#REF!</v>
      </c>
      <c r="G4064" s="49" t="e">
        <f>IF(#REF!="","",#REF!)</f>
        <v>#REF!</v>
      </c>
      <c r="H4064" s="54" t="e">
        <f>IF(#REF!="","",#REF!)</f>
        <v>#REF!</v>
      </c>
      <c r="I4064" s="385" t="str">
        <f t="shared" si="708"/>
        <v/>
      </c>
      <c r="J4064" s="386"/>
      <c r="K4064" s="387"/>
      <c r="L4064" s="613" t="e">
        <f>IF(#REF!="","",#REF!)</f>
        <v>#REF!</v>
      </c>
      <c r="M4064" s="613"/>
      <c r="N4064" s="613"/>
      <c r="O4064" s="613"/>
      <c r="P4064" s="613"/>
      <c r="Q4064" s="613"/>
      <c r="R4064" s="613"/>
      <c r="S4064" s="614"/>
      <c r="T4064" s="567"/>
      <c r="U4064" s="416"/>
      <c r="V4064" s="666"/>
      <c r="W4064" s="565"/>
      <c r="X4064" s="23" t="e">
        <f t="shared" si="709"/>
        <v>#REF!</v>
      </c>
      <c r="Y4064" s="7">
        <f t="shared" si="710"/>
        <v>2</v>
      </c>
      <c r="Z4064" s="7" t="e">
        <f t="shared" si="711"/>
        <v>#REF!</v>
      </c>
      <c r="AA4064" s="7" t="e">
        <f t="shared" si="712"/>
        <v>#REF!</v>
      </c>
      <c r="AB4064" s="7" t="e">
        <f>IF(I4064=#REF!,1,2)</f>
        <v>#REF!</v>
      </c>
    </row>
    <row r="4065" spans="1:30" s="7" customFormat="1" ht="17.45" customHeight="1" x14ac:dyDescent="0.15">
      <c r="A4065" s="27" t="e">
        <f t="shared" si="713"/>
        <v>#REF!</v>
      </c>
      <c r="B4065" s="623"/>
      <c r="C4065" s="628"/>
      <c r="D4065" s="631"/>
      <c r="E4065" s="523"/>
      <c r="F4065" s="47" t="e">
        <f>IF(#REF!="","",#REF!)</f>
        <v>#REF!</v>
      </c>
      <c r="G4065" s="49" t="e">
        <f>IF(#REF!="","",#REF!)</f>
        <v>#REF!</v>
      </c>
      <c r="H4065" s="54" t="e">
        <f>IF(#REF!="","",#REF!)</f>
        <v>#REF!</v>
      </c>
      <c r="I4065" s="385" t="str">
        <f t="shared" si="708"/>
        <v/>
      </c>
      <c r="J4065" s="386"/>
      <c r="K4065" s="387"/>
      <c r="L4065" s="613" t="e">
        <f>IF(#REF!="","",#REF!)</f>
        <v>#REF!</v>
      </c>
      <c r="M4065" s="613"/>
      <c r="N4065" s="613"/>
      <c r="O4065" s="613"/>
      <c r="P4065" s="613"/>
      <c r="Q4065" s="613"/>
      <c r="R4065" s="613"/>
      <c r="S4065" s="614"/>
      <c r="T4065" s="567"/>
      <c r="U4065" s="416"/>
      <c r="V4065" s="666"/>
      <c r="W4065" s="565"/>
      <c r="X4065" s="23" t="e">
        <f t="shared" si="709"/>
        <v>#REF!</v>
      </c>
      <c r="Y4065" s="7">
        <f t="shared" si="710"/>
        <v>2</v>
      </c>
      <c r="Z4065" s="7" t="e">
        <f t="shared" si="711"/>
        <v>#REF!</v>
      </c>
      <c r="AA4065" s="7" t="e">
        <f t="shared" si="712"/>
        <v>#REF!</v>
      </c>
      <c r="AB4065" s="7" t="e">
        <f>IF(I4065=#REF!,1,2)</f>
        <v>#REF!</v>
      </c>
    </row>
    <row r="4066" spans="1:30" s="7" customFormat="1" ht="17.45" customHeight="1" x14ac:dyDescent="0.15">
      <c r="A4066" s="27" t="e">
        <f t="shared" si="713"/>
        <v>#REF!</v>
      </c>
      <c r="B4066" s="623"/>
      <c r="C4066" s="628"/>
      <c r="D4066" s="631"/>
      <c r="E4066" s="523"/>
      <c r="F4066" s="47" t="e">
        <f>IF(#REF!="","",#REF!)</f>
        <v>#REF!</v>
      </c>
      <c r="G4066" s="49" t="e">
        <f>IF(#REF!="","",#REF!)</f>
        <v>#REF!</v>
      </c>
      <c r="H4066" s="54" t="e">
        <f>IF(#REF!="","",#REF!)</f>
        <v>#REF!</v>
      </c>
      <c r="I4066" s="385" t="str">
        <f t="shared" si="708"/>
        <v/>
      </c>
      <c r="J4066" s="386"/>
      <c r="K4066" s="387"/>
      <c r="L4066" s="613" t="e">
        <f>IF(#REF!="","",#REF!)</f>
        <v>#REF!</v>
      </c>
      <c r="M4066" s="613"/>
      <c r="N4066" s="613"/>
      <c r="O4066" s="613"/>
      <c r="P4066" s="613"/>
      <c r="Q4066" s="613"/>
      <c r="R4066" s="613"/>
      <c r="S4066" s="614"/>
      <c r="T4066" s="567"/>
      <c r="U4066" s="416"/>
      <c r="V4066" s="666"/>
      <c r="W4066" s="565"/>
      <c r="X4066" s="23" t="e">
        <f t="shared" si="709"/>
        <v>#REF!</v>
      </c>
      <c r="Y4066" s="7">
        <f t="shared" si="710"/>
        <v>2</v>
      </c>
      <c r="Z4066" s="7" t="e">
        <f t="shared" si="711"/>
        <v>#REF!</v>
      </c>
      <c r="AA4066" s="7" t="e">
        <f t="shared" si="712"/>
        <v>#REF!</v>
      </c>
      <c r="AB4066" s="7" t="e">
        <f>IF(I4066=#REF!,1,2)</f>
        <v>#REF!</v>
      </c>
    </row>
    <row r="4067" spans="1:30" s="7" customFormat="1" ht="17.45" customHeight="1" x14ac:dyDescent="0.15">
      <c r="A4067" s="27" t="e">
        <f t="shared" si="713"/>
        <v>#REF!</v>
      </c>
      <c r="B4067" s="623"/>
      <c r="C4067" s="628"/>
      <c r="D4067" s="631"/>
      <c r="E4067" s="523"/>
      <c r="F4067" s="47" t="e">
        <f>IF(#REF!="","",#REF!)</f>
        <v>#REF!</v>
      </c>
      <c r="G4067" s="49" t="e">
        <f>IF(#REF!="","",#REF!)</f>
        <v>#REF!</v>
      </c>
      <c r="H4067" s="54" t="e">
        <f>IF(#REF!="","",#REF!)</f>
        <v>#REF!</v>
      </c>
      <c r="I4067" s="385" t="str">
        <f t="shared" si="708"/>
        <v/>
      </c>
      <c r="J4067" s="386"/>
      <c r="K4067" s="387"/>
      <c r="L4067" s="613" t="e">
        <f>IF(#REF!="","",#REF!)</f>
        <v>#REF!</v>
      </c>
      <c r="M4067" s="613"/>
      <c r="N4067" s="613"/>
      <c r="O4067" s="613"/>
      <c r="P4067" s="613"/>
      <c r="Q4067" s="613"/>
      <c r="R4067" s="613"/>
      <c r="S4067" s="614"/>
      <c r="T4067" s="567"/>
      <c r="U4067" s="416"/>
      <c r="V4067" s="666"/>
      <c r="W4067" s="565"/>
      <c r="X4067" s="23" t="e">
        <f t="shared" si="709"/>
        <v>#REF!</v>
      </c>
      <c r="Y4067" s="7">
        <f t="shared" si="710"/>
        <v>2</v>
      </c>
      <c r="Z4067" s="7" t="e">
        <f t="shared" si="711"/>
        <v>#REF!</v>
      </c>
      <c r="AA4067" s="7" t="e">
        <f t="shared" si="712"/>
        <v>#REF!</v>
      </c>
      <c r="AB4067" s="7" t="e">
        <f>IF(I4067=#REF!,1,2)</f>
        <v>#REF!</v>
      </c>
    </row>
    <row r="4068" spans="1:30" s="7" customFormat="1" ht="17.45" customHeight="1" x14ac:dyDescent="0.15">
      <c r="A4068" s="27" t="e">
        <f t="shared" si="713"/>
        <v>#REF!</v>
      </c>
      <c r="B4068" s="623"/>
      <c r="C4068" s="628"/>
      <c r="D4068" s="631"/>
      <c r="E4068" s="523"/>
      <c r="F4068" s="47" t="e">
        <f>IF(#REF!="","",#REF!)</f>
        <v>#REF!</v>
      </c>
      <c r="G4068" s="49" t="e">
        <f>IF(#REF!="","",#REF!)</f>
        <v>#REF!</v>
      </c>
      <c r="H4068" s="54" t="e">
        <f>IF(#REF!="","",#REF!)</f>
        <v>#REF!</v>
      </c>
      <c r="I4068" s="385" t="str">
        <f t="shared" si="708"/>
        <v/>
      </c>
      <c r="J4068" s="386"/>
      <c r="K4068" s="387"/>
      <c r="L4068" s="613" t="e">
        <f>IF(#REF!="","",#REF!)</f>
        <v>#REF!</v>
      </c>
      <c r="M4068" s="613"/>
      <c r="N4068" s="613"/>
      <c r="O4068" s="613"/>
      <c r="P4068" s="613"/>
      <c r="Q4068" s="613"/>
      <c r="R4068" s="613"/>
      <c r="S4068" s="614"/>
      <c r="T4068" s="567"/>
      <c r="U4068" s="416"/>
      <c r="V4068" s="666"/>
      <c r="W4068" s="565"/>
      <c r="X4068" s="23" t="e">
        <f t="shared" si="709"/>
        <v>#REF!</v>
      </c>
      <c r="Y4068" s="7">
        <f t="shared" si="710"/>
        <v>2</v>
      </c>
      <c r="Z4068" s="7" t="e">
        <f t="shared" si="711"/>
        <v>#REF!</v>
      </c>
      <c r="AA4068" s="7" t="e">
        <f t="shared" si="712"/>
        <v>#REF!</v>
      </c>
      <c r="AB4068" s="7" t="e">
        <f>IF(I4068=#REF!,1,2)</f>
        <v>#REF!</v>
      </c>
    </row>
    <row r="4069" spans="1:30" s="7" customFormat="1" ht="17.45" customHeight="1" x14ac:dyDescent="0.15">
      <c r="A4069" s="27" t="e">
        <f t="shared" si="713"/>
        <v>#REF!</v>
      </c>
      <c r="B4069" s="623"/>
      <c r="C4069" s="628"/>
      <c r="D4069" s="631"/>
      <c r="E4069" s="523"/>
      <c r="F4069" s="47" t="e">
        <f>IF(#REF!="","",#REF!)</f>
        <v>#REF!</v>
      </c>
      <c r="G4069" s="49" t="e">
        <f>IF(#REF!="","",#REF!)</f>
        <v>#REF!</v>
      </c>
      <c r="H4069" s="54" t="e">
        <f>IF(#REF!="","",#REF!)</f>
        <v>#REF!</v>
      </c>
      <c r="I4069" s="385" t="str">
        <f t="shared" si="708"/>
        <v/>
      </c>
      <c r="J4069" s="386"/>
      <c r="K4069" s="387"/>
      <c r="L4069" s="613" t="e">
        <f>IF(#REF!="","",#REF!)</f>
        <v>#REF!</v>
      </c>
      <c r="M4069" s="613"/>
      <c r="N4069" s="613"/>
      <c r="O4069" s="613"/>
      <c r="P4069" s="613"/>
      <c r="Q4069" s="613"/>
      <c r="R4069" s="613"/>
      <c r="S4069" s="614"/>
      <c r="T4069" s="567"/>
      <c r="U4069" s="416"/>
      <c r="V4069" s="666"/>
      <c r="W4069" s="565"/>
      <c r="X4069" s="23" t="e">
        <f t="shared" si="709"/>
        <v>#REF!</v>
      </c>
      <c r="Y4069" s="7">
        <f t="shared" si="710"/>
        <v>2</v>
      </c>
      <c r="Z4069" s="7" t="e">
        <f t="shared" si="711"/>
        <v>#REF!</v>
      </c>
      <c r="AA4069" s="7" t="e">
        <f t="shared" si="712"/>
        <v>#REF!</v>
      </c>
      <c r="AB4069" s="7" t="e">
        <f>IF(I4069=#REF!,1,2)</f>
        <v>#REF!</v>
      </c>
    </row>
    <row r="4070" spans="1:30" s="7" customFormat="1" ht="17.45" customHeight="1" x14ac:dyDescent="0.15">
      <c r="A4070" s="27" t="e">
        <f t="shared" si="713"/>
        <v>#REF!</v>
      </c>
      <c r="B4070" s="623"/>
      <c r="C4070" s="628"/>
      <c r="D4070" s="631"/>
      <c r="E4070" s="523"/>
      <c r="F4070" s="47" t="e">
        <f>IF(#REF!="","",#REF!)</f>
        <v>#REF!</v>
      </c>
      <c r="G4070" s="49" t="e">
        <f>IF(#REF!="","",#REF!)</f>
        <v>#REF!</v>
      </c>
      <c r="H4070" s="54" t="e">
        <f>IF(#REF!="","",#REF!)</f>
        <v>#REF!</v>
      </c>
      <c r="I4070" s="385" t="str">
        <f t="shared" si="708"/>
        <v/>
      </c>
      <c r="J4070" s="386"/>
      <c r="K4070" s="387"/>
      <c r="L4070" s="613" t="e">
        <f>IF(#REF!="","",#REF!)</f>
        <v>#REF!</v>
      </c>
      <c r="M4070" s="613"/>
      <c r="N4070" s="613"/>
      <c r="O4070" s="613"/>
      <c r="P4070" s="613"/>
      <c r="Q4070" s="613"/>
      <c r="R4070" s="613"/>
      <c r="S4070" s="614"/>
      <c r="T4070" s="567"/>
      <c r="U4070" s="416"/>
      <c r="V4070" s="666"/>
      <c r="W4070" s="565"/>
      <c r="X4070" s="23" t="e">
        <f t="shared" si="709"/>
        <v>#REF!</v>
      </c>
      <c r="Y4070" s="7">
        <f t="shared" si="710"/>
        <v>2</v>
      </c>
      <c r="Z4070" s="7" t="e">
        <f t="shared" si="711"/>
        <v>#REF!</v>
      </c>
      <c r="AA4070" s="7" t="e">
        <f t="shared" si="712"/>
        <v>#REF!</v>
      </c>
      <c r="AB4070" s="7" t="e">
        <f>IF(I4070=#REF!,1,2)</f>
        <v>#REF!</v>
      </c>
    </row>
    <row r="4071" spans="1:30" s="7" customFormat="1" ht="17.45" customHeight="1" x14ac:dyDescent="0.15">
      <c r="A4071" s="27" t="e">
        <f t="shared" si="713"/>
        <v>#REF!</v>
      </c>
      <c r="B4071" s="623"/>
      <c r="C4071" s="628"/>
      <c r="D4071" s="631"/>
      <c r="E4071" s="523"/>
      <c r="F4071" s="47" t="e">
        <f>IF(#REF!="","",#REF!)</f>
        <v>#REF!</v>
      </c>
      <c r="G4071" s="49" t="e">
        <f>IF(#REF!="","",#REF!)</f>
        <v>#REF!</v>
      </c>
      <c r="H4071" s="54" t="e">
        <f>IF(#REF!="","",#REF!)</f>
        <v>#REF!</v>
      </c>
      <c r="I4071" s="385" t="str">
        <f t="shared" si="708"/>
        <v/>
      </c>
      <c r="J4071" s="386"/>
      <c r="K4071" s="387"/>
      <c r="L4071" s="613" t="e">
        <f>IF(#REF!="","",#REF!)</f>
        <v>#REF!</v>
      </c>
      <c r="M4071" s="613"/>
      <c r="N4071" s="613"/>
      <c r="O4071" s="613"/>
      <c r="P4071" s="613"/>
      <c r="Q4071" s="613"/>
      <c r="R4071" s="613"/>
      <c r="S4071" s="614"/>
      <c r="T4071" s="567"/>
      <c r="U4071" s="416"/>
      <c r="V4071" s="666"/>
      <c r="W4071" s="565"/>
      <c r="X4071" s="23" t="e">
        <f t="shared" si="709"/>
        <v>#REF!</v>
      </c>
      <c r="Y4071" s="7">
        <f t="shared" si="710"/>
        <v>2</v>
      </c>
      <c r="Z4071" s="7" t="e">
        <f t="shared" si="711"/>
        <v>#REF!</v>
      </c>
      <c r="AA4071" s="7" t="e">
        <f t="shared" si="712"/>
        <v>#REF!</v>
      </c>
      <c r="AB4071" s="7" t="e">
        <f>IF(I4071=#REF!,1,2)</f>
        <v>#REF!</v>
      </c>
    </row>
    <row r="4072" spans="1:30" s="7" customFormat="1" ht="17.45" customHeight="1" x14ac:dyDescent="0.15">
      <c r="A4072" s="27" t="e">
        <f t="shared" si="713"/>
        <v>#REF!</v>
      </c>
      <c r="B4072" s="623"/>
      <c r="C4072" s="628"/>
      <c r="D4072" s="631"/>
      <c r="E4072" s="523"/>
      <c r="F4072" s="47" t="e">
        <f>IF(#REF!="","",#REF!)</f>
        <v>#REF!</v>
      </c>
      <c r="G4072" s="49" t="e">
        <f>IF(#REF!="","",#REF!)</f>
        <v>#REF!</v>
      </c>
      <c r="H4072" s="54" t="e">
        <f>IF(#REF!="","",#REF!)</f>
        <v>#REF!</v>
      </c>
      <c r="I4072" s="385" t="str">
        <f t="shared" si="708"/>
        <v/>
      </c>
      <c r="J4072" s="386"/>
      <c r="K4072" s="387"/>
      <c r="L4072" s="613" t="e">
        <f>IF(#REF!="","",#REF!)</f>
        <v>#REF!</v>
      </c>
      <c r="M4072" s="613"/>
      <c r="N4072" s="613"/>
      <c r="O4072" s="613"/>
      <c r="P4072" s="613"/>
      <c r="Q4072" s="613"/>
      <c r="R4072" s="613"/>
      <c r="S4072" s="614"/>
      <c r="T4072" s="567"/>
      <c r="U4072" s="416"/>
      <c r="V4072" s="666"/>
      <c r="W4072" s="565"/>
      <c r="X4072" s="23" t="e">
        <f t="shared" si="709"/>
        <v>#REF!</v>
      </c>
      <c r="Y4072" s="7">
        <f t="shared" si="710"/>
        <v>2</v>
      </c>
      <c r="Z4072" s="7" t="e">
        <f t="shared" si="711"/>
        <v>#REF!</v>
      </c>
      <c r="AA4072" s="7" t="e">
        <f t="shared" si="712"/>
        <v>#REF!</v>
      </c>
      <c r="AB4072" s="7" t="e">
        <f>IF(I4072=#REF!,1,2)</f>
        <v>#REF!</v>
      </c>
    </row>
    <row r="4073" spans="1:30" s="7" customFormat="1" ht="17.45" customHeight="1" x14ac:dyDescent="0.15">
      <c r="A4073" s="27" t="e">
        <f t="shared" si="713"/>
        <v>#REF!</v>
      </c>
      <c r="B4073" s="623"/>
      <c r="C4073" s="628"/>
      <c r="D4073" s="631"/>
      <c r="E4073" s="523"/>
      <c r="F4073" s="47" t="e">
        <f>IF(#REF!="","",#REF!)</f>
        <v>#REF!</v>
      </c>
      <c r="G4073" s="49" t="e">
        <f>IF(#REF!="","",#REF!)</f>
        <v>#REF!</v>
      </c>
      <c r="H4073" s="54" t="e">
        <f>IF(#REF!="","",#REF!)</f>
        <v>#REF!</v>
      </c>
      <c r="I4073" s="385" t="str">
        <f t="shared" si="708"/>
        <v/>
      </c>
      <c r="J4073" s="386"/>
      <c r="K4073" s="387"/>
      <c r="L4073" s="613" t="e">
        <f>IF(#REF!="","",#REF!)</f>
        <v>#REF!</v>
      </c>
      <c r="M4073" s="613"/>
      <c r="N4073" s="613"/>
      <c r="O4073" s="613"/>
      <c r="P4073" s="613"/>
      <c r="Q4073" s="613"/>
      <c r="R4073" s="613"/>
      <c r="S4073" s="614"/>
      <c r="T4073" s="567"/>
      <c r="U4073" s="416"/>
      <c r="V4073" s="666"/>
      <c r="W4073" s="565"/>
      <c r="X4073" s="23" t="e">
        <f t="shared" si="709"/>
        <v>#REF!</v>
      </c>
      <c r="Y4073" s="7">
        <f t="shared" si="710"/>
        <v>2</v>
      </c>
      <c r="Z4073" s="7" t="e">
        <f t="shared" si="711"/>
        <v>#REF!</v>
      </c>
      <c r="AA4073" s="7" t="e">
        <f t="shared" si="712"/>
        <v>#REF!</v>
      </c>
      <c r="AB4073" s="7" t="e">
        <f>IF(I4073=#REF!,1,2)</f>
        <v>#REF!</v>
      </c>
    </row>
    <row r="4074" spans="1:30" s="7" customFormat="1" ht="17.45" customHeight="1" thickBot="1" x14ac:dyDescent="0.2">
      <c r="A4074" s="27" t="e">
        <f t="shared" si="713"/>
        <v>#REF!</v>
      </c>
      <c r="B4074" s="623"/>
      <c r="C4074" s="628"/>
      <c r="D4074" s="631"/>
      <c r="E4074" s="523"/>
      <c r="F4074" s="47" t="e">
        <f>IF(#REF!="","",#REF!)</f>
        <v>#REF!</v>
      </c>
      <c r="G4074" s="49" t="e">
        <f>IF(#REF!="","",#REF!)</f>
        <v>#REF!</v>
      </c>
      <c r="H4074" s="54" t="e">
        <f>IF(#REF!="","",#REF!)</f>
        <v>#REF!</v>
      </c>
      <c r="I4074" s="385" t="str">
        <f t="shared" si="708"/>
        <v/>
      </c>
      <c r="J4074" s="386"/>
      <c r="K4074" s="387"/>
      <c r="L4074" s="613" t="e">
        <f>IF(#REF!="","",#REF!)</f>
        <v>#REF!</v>
      </c>
      <c r="M4074" s="613"/>
      <c r="N4074" s="613"/>
      <c r="O4074" s="613"/>
      <c r="P4074" s="613"/>
      <c r="Q4074" s="613"/>
      <c r="R4074" s="613"/>
      <c r="S4074" s="614"/>
      <c r="T4074" s="668"/>
      <c r="U4074" s="416"/>
      <c r="V4074" s="666"/>
      <c r="W4074" s="565"/>
      <c r="X4074" s="23" t="e">
        <f t="shared" si="709"/>
        <v>#REF!</v>
      </c>
      <c r="Y4074" s="7">
        <f t="shared" si="710"/>
        <v>2</v>
      </c>
      <c r="Z4074" s="7" t="e">
        <f t="shared" si="711"/>
        <v>#REF!</v>
      </c>
      <c r="AA4074" s="7" t="e">
        <f t="shared" si="712"/>
        <v>#REF!</v>
      </c>
      <c r="AB4074" s="7" t="e">
        <f>IF(I4074=#REF!,1,2)</f>
        <v>#REF!</v>
      </c>
    </row>
    <row r="4075" spans="1:30" s="7" customFormat="1" ht="36" customHeight="1" thickBot="1" x14ac:dyDescent="0.2">
      <c r="A4075" s="13"/>
      <c r="B4075" s="623"/>
      <c r="C4075" s="628"/>
      <c r="D4075" s="631"/>
      <c r="E4075" s="508" t="s">
        <v>240</v>
      </c>
      <c r="F4075" s="511" t="s">
        <v>206</v>
      </c>
      <c r="G4075" s="435"/>
      <c r="H4075" s="434" t="s">
        <v>207</v>
      </c>
      <c r="I4075" s="435"/>
      <c r="J4075" s="435"/>
      <c r="K4075" s="435"/>
      <c r="L4075" s="436" t="s">
        <v>208</v>
      </c>
      <c r="M4075" s="436"/>
      <c r="N4075" s="436"/>
      <c r="O4075" s="669" t="s">
        <v>209</v>
      </c>
      <c r="P4075" s="670"/>
      <c r="Q4075" s="512" t="s">
        <v>210</v>
      </c>
      <c r="R4075" s="38" t="s">
        <v>206</v>
      </c>
      <c r="S4075" s="39" t="s">
        <v>202</v>
      </c>
      <c r="T4075" s="44" t="s">
        <v>211</v>
      </c>
      <c r="U4075" s="416"/>
      <c r="V4075" s="666"/>
      <c r="W4075" s="565"/>
      <c r="X4075" s="28"/>
      <c r="Y4075" s="21" t="s">
        <v>212</v>
      </c>
      <c r="Z4075" s="21" t="s">
        <v>210</v>
      </c>
      <c r="AB4075" s="45" t="s">
        <v>213</v>
      </c>
      <c r="AC4075" s="45" t="s">
        <v>214</v>
      </c>
      <c r="AD4075" s="22"/>
    </row>
    <row r="4076" spans="1:30" s="7" customFormat="1" ht="15" customHeight="1" x14ac:dyDescent="0.15">
      <c r="A4076" s="29"/>
      <c r="B4076" s="623"/>
      <c r="C4076" s="628"/>
      <c r="D4076" s="631"/>
      <c r="E4076" s="509"/>
      <c r="F4076" s="515" t="e">
        <f>IF(#REF!="","",#REF!)</f>
        <v>#REF!</v>
      </c>
      <c r="G4076" s="516"/>
      <c r="H4076" s="439" t="e">
        <f>IF(#REF!="","",#REF!)</f>
        <v>#REF!</v>
      </c>
      <c r="I4076" s="440"/>
      <c r="J4076" s="440"/>
      <c r="K4076" s="440"/>
      <c r="L4076" s="441" t="e">
        <f>IF(#REF!="","",#REF!)</f>
        <v>#REF!</v>
      </c>
      <c r="M4076" s="442"/>
      <c r="N4076" s="442"/>
      <c r="O4076" s="443" t="e">
        <f>SUM($L4076:$N4078)</f>
        <v>#REF!</v>
      </c>
      <c r="P4076" s="444"/>
      <c r="Q4076" s="513"/>
      <c r="R4076" s="42" t="e">
        <f>IF(#REF!="","",#REF!)</f>
        <v>#REF!</v>
      </c>
      <c r="S4076" s="40" t="e">
        <f>IF(#REF!="","",#REF!)</f>
        <v>#REF!</v>
      </c>
      <c r="T4076" s="617" t="e">
        <f>SUM($S4076:$S4078)</f>
        <v>#REF!</v>
      </c>
      <c r="U4076" s="416"/>
      <c r="V4076" s="666"/>
      <c r="W4076" s="565"/>
      <c r="X4076" s="23" t="e">
        <f>IF(OR(Y4076=2,Z4076=2,AB4076=2,AC4076=2),"入力不備あり","")</f>
        <v>#REF!</v>
      </c>
      <c r="Y4076" s="41" t="e">
        <f>IF(AND(F4076="",H4076="",L4076=""),"",IF(AND(F4076&lt;&gt;"",F4076&gt;0,L4076&lt;&gt;"",L4076&gt;0,H4076="○"),"",2))</f>
        <v>#REF!</v>
      </c>
      <c r="Z4076" s="41" t="e">
        <f>IF(AND(R4076="",S4076=""),"",IF(AND(R4076&gt;0,R4076&lt;&gt;"",S4076&gt;0,S4076&lt;&gt;""),"",2))</f>
        <v>#REF!</v>
      </c>
      <c r="AA4076" s="30"/>
      <c r="AB4076" s="7" t="e">
        <f>IF(AND(O4076=0,#REF!=0),"",IF(O4076=#REF!,1,2))</f>
        <v>#REF!</v>
      </c>
      <c r="AC4076" s="7" t="e">
        <f>IF(AND(T4076=0,#REF!=0),"",IF(T4076=#REF!,1,2))</f>
        <v>#REF!</v>
      </c>
    </row>
    <row r="4077" spans="1:30" s="7" customFormat="1" ht="15" customHeight="1" x14ac:dyDescent="0.15">
      <c r="A4077" s="29"/>
      <c r="B4077" s="623"/>
      <c r="C4077" s="628"/>
      <c r="D4077" s="631"/>
      <c r="E4077" s="509"/>
      <c r="F4077" s="500" t="e">
        <f>IF(#REF!="","",#REF!)</f>
        <v>#REF!</v>
      </c>
      <c r="G4077" s="501"/>
      <c r="H4077" s="448" t="e">
        <f>IF(#REF!="","",#REF!)</f>
        <v>#REF!</v>
      </c>
      <c r="I4077" s="449"/>
      <c r="J4077" s="449"/>
      <c r="K4077" s="449"/>
      <c r="L4077" s="450" t="e">
        <f>IF(#REF!="","",#REF!)</f>
        <v>#REF!</v>
      </c>
      <c r="M4077" s="451"/>
      <c r="N4077" s="451"/>
      <c r="O4077" s="445"/>
      <c r="P4077" s="444"/>
      <c r="Q4077" s="513"/>
      <c r="R4077" s="42" t="e">
        <f>IF(#REF!="","",#REF!)</f>
        <v>#REF!</v>
      </c>
      <c r="S4077" s="40" t="e">
        <f>IF(#REF!="","",#REF!)</f>
        <v>#REF!</v>
      </c>
      <c r="T4077" s="618"/>
      <c r="U4077" s="416"/>
      <c r="V4077" s="666"/>
      <c r="W4077" s="565"/>
      <c r="X4077" s="23" t="e">
        <f>IF(OR(Y4077=2,Z4077=2),"入力不備あり","")</f>
        <v>#REF!</v>
      </c>
      <c r="Y4077" s="41" t="e">
        <f>IF(AND(F4077="",H4077="",L4077=""),"",IF(AND(F4077&lt;&gt;"",F4077&gt;0,L4077&lt;&gt;"",L4077&gt;0,H4077="○"),"",2))</f>
        <v>#REF!</v>
      </c>
      <c r="Z4077" s="41" t="e">
        <f t="shared" ref="Z4077:Z4078" si="714">IF(AND(R4077="",S4077=""),"",IF(AND(R4077&gt;0,R4077&lt;&gt;"",S4077&gt;0,S4077&lt;&gt;""),"",2))</f>
        <v>#REF!</v>
      </c>
      <c r="AA4077" s="30"/>
    </row>
    <row r="4078" spans="1:30" s="7" customFormat="1" ht="15" customHeight="1" thickBot="1" x14ac:dyDescent="0.2">
      <c r="A4078" s="29"/>
      <c r="B4078" s="623"/>
      <c r="C4078" s="628"/>
      <c r="D4078" s="631"/>
      <c r="E4078" s="615"/>
      <c r="F4078" s="620" t="e">
        <f>IF(#REF!="","",#REF!)</f>
        <v>#REF!</v>
      </c>
      <c r="G4078" s="621"/>
      <c r="H4078" s="640" t="e">
        <f>IF(#REF!="","",#REF!)</f>
        <v>#REF!</v>
      </c>
      <c r="I4078" s="641"/>
      <c r="J4078" s="641"/>
      <c r="K4078" s="641"/>
      <c r="L4078" s="642" t="e">
        <f>IF(#REF!="","",#REF!)</f>
        <v>#REF!</v>
      </c>
      <c r="M4078" s="643"/>
      <c r="N4078" s="643"/>
      <c r="O4078" s="663"/>
      <c r="P4078" s="664"/>
      <c r="Q4078" s="616"/>
      <c r="R4078" s="59" t="e">
        <f>IF(#REF!="","",#REF!)</f>
        <v>#REF!</v>
      </c>
      <c r="S4078" s="60" t="e">
        <f>IF(#REF!="","",#REF!)</f>
        <v>#REF!</v>
      </c>
      <c r="T4078" s="619"/>
      <c r="U4078" s="416"/>
      <c r="V4078" s="666"/>
      <c r="W4078" s="565"/>
      <c r="X4078" s="23" t="e">
        <f>IF(OR(Y4078=2,Z4078=2),"入力不備あり","")</f>
        <v>#REF!</v>
      </c>
      <c r="Y4078" s="41" t="e">
        <f>IF(AND(F4078="",H4078="",L4078=""),"",IF(AND(F4078&lt;&gt;"",F4078&gt;0,L4078&lt;&gt;"",L4078&gt;0,H4078="○"),"",2))</f>
        <v>#REF!</v>
      </c>
      <c r="Z4078" s="41" t="e">
        <f t="shared" si="714"/>
        <v>#REF!</v>
      </c>
      <c r="AA4078" s="30"/>
    </row>
    <row r="4079" spans="1:30" s="7" customFormat="1" ht="27.6" customHeight="1" x14ac:dyDescent="0.15">
      <c r="A4079" s="320"/>
      <c r="B4079" s="624"/>
      <c r="C4079" s="326" t="s">
        <v>215</v>
      </c>
      <c r="D4079" s="327"/>
      <c r="E4079" s="608" t="e">
        <f>IF(#REF!="","",#REF!)</f>
        <v>#REF!</v>
      </c>
      <c r="F4079" s="609"/>
      <c r="G4079" s="609"/>
      <c r="H4079" s="609"/>
      <c r="I4079" s="609"/>
      <c r="J4079" s="609"/>
      <c r="K4079" s="609"/>
      <c r="L4079" s="609"/>
      <c r="M4079" s="609"/>
      <c r="N4079" s="609"/>
      <c r="O4079" s="609"/>
      <c r="P4079" s="609"/>
      <c r="Q4079" s="609"/>
      <c r="R4079" s="609"/>
      <c r="S4079" s="609"/>
      <c r="T4079" s="609"/>
      <c r="U4079" s="609"/>
      <c r="V4079" s="609"/>
      <c r="W4079" s="610"/>
    </row>
    <row r="4080" spans="1:30" s="7" customFormat="1" ht="27.6" customHeight="1" thickBot="1" x14ac:dyDescent="0.2">
      <c r="A4080" s="320"/>
      <c r="B4080" s="624"/>
      <c r="C4080" s="326" t="s">
        <v>216</v>
      </c>
      <c r="D4080" s="327"/>
      <c r="E4080" s="608" t="e">
        <f>IF(#REF!="","",#REF!)</f>
        <v>#REF!</v>
      </c>
      <c r="F4080" s="609"/>
      <c r="G4080" s="609"/>
      <c r="H4080" s="609"/>
      <c r="I4080" s="609"/>
      <c r="J4080" s="609"/>
      <c r="K4080" s="609"/>
      <c r="L4080" s="609"/>
      <c r="M4080" s="609"/>
      <c r="N4080" s="609"/>
      <c r="O4080" s="609"/>
      <c r="P4080" s="609"/>
      <c r="Q4080" s="609"/>
      <c r="R4080" s="611"/>
      <c r="S4080" s="611"/>
      <c r="T4080" s="611"/>
      <c r="U4080" s="611"/>
      <c r="V4080" s="611"/>
      <c r="W4080" s="612"/>
    </row>
    <row r="4081" spans="1:33" s="7" customFormat="1" ht="18.600000000000001" customHeight="1" x14ac:dyDescent="0.15">
      <c r="A4081" s="320"/>
      <c r="B4081" s="624"/>
      <c r="C4081" s="332" t="s">
        <v>217</v>
      </c>
      <c r="D4081" s="333"/>
      <c r="E4081" s="333"/>
      <c r="F4081" s="334"/>
      <c r="G4081" s="377" t="s">
        <v>218</v>
      </c>
      <c r="H4081" s="378"/>
      <c r="I4081" s="378"/>
      <c r="J4081" s="378"/>
      <c r="K4081" s="378"/>
      <c r="L4081" s="378"/>
      <c r="M4081" s="378"/>
      <c r="N4081" s="378"/>
      <c r="O4081" s="378"/>
      <c r="P4081" s="378"/>
      <c r="Q4081" s="378"/>
      <c r="R4081" s="389" t="e">
        <f>IF(X4081&lt;&gt;"","","【入力内容確認欄】以下を確認し【作業用】事業計画書(間接)シートを修正願います。")</f>
        <v>#REF!</v>
      </c>
      <c r="S4081" s="632"/>
      <c r="T4081" s="632"/>
      <c r="U4081" s="632"/>
      <c r="V4081" s="632"/>
      <c r="W4081" s="633"/>
      <c r="X4081" s="68" t="e">
        <f>IF(AND(R4084="",R4085="",R4086="",R4087="",R4088="",R4089=""),"左の市区町村に係る入力が完了しました。今一度、記載内容をご確認ください。","")</f>
        <v>#REF!</v>
      </c>
    </row>
    <row r="4082" spans="1:33" s="7" customFormat="1" ht="9" customHeight="1" x14ac:dyDescent="0.15">
      <c r="A4082" s="320"/>
      <c r="B4082" s="624"/>
      <c r="C4082" s="335"/>
      <c r="D4082" s="336"/>
      <c r="E4082" s="336"/>
      <c r="F4082" s="337"/>
      <c r="G4082" s="379"/>
      <c r="H4082" s="380"/>
      <c r="I4082" s="380"/>
      <c r="J4082" s="380"/>
      <c r="K4082" s="380"/>
      <c r="L4082" s="380"/>
      <c r="M4082" s="380"/>
      <c r="N4082" s="380"/>
      <c r="O4082" s="380"/>
      <c r="P4082" s="380"/>
      <c r="Q4082" s="380"/>
      <c r="R4082" s="634"/>
      <c r="S4082" s="635"/>
      <c r="T4082" s="635"/>
      <c r="U4082" s="635"/>
      <c r="V4082" s="635"/>
      <c r="W4082" s="636"/>
    </row>
    <row r="4083" spans="1:33" s="7" customFormat="1" ht="9" customHeight="1" thickBot="1" x14ac:dyDescent="0.2">
      <c r="A4083" s="320"/>
      <c r="B4083" s="624"/>
      <c r="C4083" s="335"/>
      <c r="D4083" s="336"/>
      <c r="E4083" s="336"/>
      <c r="F4083" s="337"/>
      <c r="G4083" s="381"/>
      <c r="H4083" s="382"/>
      <c r="I4083" s="382"/>
      <c r="J4083" s="382"/>
      <c r="K4083" s="382"/>
      <c r="L4083" s="382"/>
      <c r="M4083" s="382"/>
      <c r="N4083" s="382"/>
      <c r="O4083" s="382"/>
      <c r="P4083" s="382"/>
      <c r="Q4083" s="382"/>
      <c r="R4083" s="637"/>
      <c r="S4083" s="638"/>
      <c r="T4083" s="638"/>
      <c r="U4083" s="638"/>
      <c r="V4083" s="638"/>
      <c r="W4083" s="639"/>
    </row>
    <row r="4084" spans="1:33" s="7" customFormat="1" ht="17.45" customHeight="1" x14ac:dyDescent="0.15">
      <c r="A4084" s="320"/>
      <c r="B4084" s="624"/>
      <c r="C4084" s="335"/>
      <c r="D4084" s="336"/>
      <c r="E4084" s="336"/>
      <c r="F4084" s="337"/>
      <c r="G4084" s="398" t="e">
        <f>IF(#REF!="","",#REF!)</f>
        <v>#REF!</v>
      </c>
      <c r="H4084" s="399"/>
      <c r="I4084" s="399"/>
      <c r="J4084" s="399"/>
      <c r="K4084" s="399"/>
      <c r="L4084" s="399"/>
      <c r="M4084" s="399"/>
      <c r="N4084" s="399"/>
      <c r="O4084" s="399"/>
      <c r="P4084" s="399"/>
      <c r="Q4084" s="399"/>
      <c r="R4084" s="646" t="e" cm="1">
        <f t="array" ref="R4084">IF(AND(X4053:X4078="",A4055:A4078=""),"","・報酬・期末勤勉手当・交通費・合計額・都道府県/国の補助金額のいずれかに不備あり。")</f>
        <v>#REF!</v>
      </c>
      <c r="S4084" s="647"/>
      <c r="T4084" s="647"/>
      <c r="U4084" s="647"/>
      <c r="V4084" s="647"/>
      <c r="W4084" s="648"/>
    </row>
    <row r="4085" spans="1:33" s="7" customFormat="1" ht="17.45" customHeight="1" x14ac:dyDescent="0.15">
      <c r="A4085" s="320"/>
      <c r="B4085" s="624"/>
      <c r="C4085" s="335"/>
      <c r="D4085" s="336"/>
      <c r="E4085" s="336"/>
      <c r="F4085" s="337"/>
      <c r="G4085" s="374" t="s">
        <v>219</v>
      </c>
      <c r="H4085" s="388"/>
      <c r="I4085" s="388"/>
      <c r="J4085" s="388"/>
      <c r="K4085" s="388"/>
      <c r="L4085" s="388"/>
      <c r="M4085" s="388"/>
      <c r="N4085" s="388"/>
      <c r="O4085" s="388"/>
      <c r="P4085" s="388"/>
      <c r="Q4085" s="388"/>
      <c r="R4085" s="367" t="str">
        <f>IF(A4051="市町村名×","・【C列】市区町村名：未入力または不備あり。","")</f>
        <v>・【C列】市区町村名：未入力または不備あり。</v>
      </c>
      <c r="S4085" s="644"/>
      <c r="T4085" s="644"/>
      <c r="U4085" s="644"/>
      <c r="V4085" s="644"/>
      <c r="W4085" s="645"/>
    </row>
    <row r="4086" spans="1:33" s="7" customFormat="1" ht="17.45" customHeight="1" x14ac:dyDescent="0.15">
      <c r="A4086" s="320"/>
      <c r="B4086" s="624"/>
      <c r="C4086" s="338"/>
      <c r="D4086" s="339"/>
      <c r="E4086" s="339"/>
      <c r="F4086" s="340"/>
      <c r="G4086" s="364" t="e">
        <f>IF(#REF!="","",#REF!)</f>
        <v>#REF!</v>
      </c>
      <c r="H4086" s="365"/>
      <c r="I4086" s="365"/>
      <c r="J4086" s="366"/>
      <c r="K4086" s="366"/>
      <c r="L4086" s="366"/>
      <c r="M4086" s="366"/>
      <c r="N4086" s="366"/>
      <c r="O4086" s="366"/>
      <c r="P4086" s="366"/>
      <c r="Q4086" s="366"/>
      <c r="R4086" s="367" t="e">
        <f>IF(OR(AF4055=2,NOT(AND(V4053&gt;0.3*U4053,V4053&lt;0.4*U4053,V4053&gt;=W4053))),"・【V列】都道府県補助額：未入力または不備あり。","")</f>
        <v>#REF!</v>
      </c>
      <c r="S4086" s="644"/>
      <c r="T4086" s="644"/>
      <c r="U4086" s="644"/>
      <c r="V4086" s="644"/>
      <c r="W4086" s="645"/>
    </row>
    <row r="4087" spans="1:33" s="7" customFormat="1" ht="17.45" customHeight="1" x14ac:dyDescent="0.15">
      <c r="A4087" s="320"/>
      <c r="B4087" s="624"/>
      <c r="C4087" s="348" t="s">
        <v>241</v>
      </c>
      <c r="D4087" s="349"/>
      <c r="E4087" s="349"/>
      <c r="F4087" s="350"/>
      <c r="G4087" s="372" t="s">
        <v>221</v>
      </c>
      <c r="H4087" s="373"/>
      <c r="I4087" s="373"/>
      <c r="J4087" s="372" t="s">
        <v>222</v>
      </c>
      <c r="K4087" s="373"/>
      <c r="L4087" s="373"/>
      <c r="M4087" s="373"/>
      <c r="N4087" s="374" t="s">
        <v>223</v>
      </c>
      <c r="O4087" s="366"/>
      <c r="P4087" s="366"/>
      <c r="Q4087" s="366"/>
      <c r="R4087" s="341" t="e">
        <f>IF(AND(W4053&lt;=U4053/3,MOD(W4053,1000)=0,NOT(W4053=0),AG4055=1),"","・【W列】国庫補助希望額に不備あり。")</f>
        <v>#REF!</v>
      </c>
      <c r="S4087" s="649"/>
      <c r="T4087" s="649"/>
      <c r="U4087" s="649"/>
      <c r="V4087" s="649"/>
      <c r="W4087" s="650"/>
    </row>
    <row r="4088" spans="1:33" s="7" customFormat="1" ht="17.45" customHeight="1" x14ac:dyDescent="0.15">
      <c r="A4088" s="320"/>
      <c r="B4088" s="624"/>
      <c r="C4088" s="370"/>
      <c r="D4088" s="371"/>
      <c r="E4088" s="371"/>
      <c r="F4088" s="371"/>
      <c r="G4088" s="364" t="e">
        <f>IF(#REF!="","",#REF!)</f>
        <v>#REF!</v>
      </c>
      <c r="H4088" s="375"/>
      <c r="I4088" s="376"/>
      <c r="J4088" s="364" t="e">
        <f>IF(#REF!="","",#REF!)</f>
        <v>#REF!</v>
      </c>
      <c r="K4088" s="375"/>
      <c r="L4088" s="375"/>
      <c r="M4088" s="376"/>
      <c r="N4088" s="364" t="e">
        <f>IF(#REF!="","",#REF!)</f>
        <v>#REF!</v>
      </c>
      <c r="O4088" s="375"/>
      <c r="P4088" s="375"/>
      <c r="Q4088" s="375"/>
      <c r="R4088" s="651" t="e">
        <f>IF(AND(SUM(F4076:G4078)&lt;=D4053,SUM(R4076:R4078)&lt;=D4053),"","・報酬の「配置人数」には年間を通じた配置予定人数を記載してください。(※１)及び記入例参照")</f>
        <v>#REF!</v>
      </c>
      <c r="S4088" s="652"/>
      <c r="T4088" s="652"/>
      <c r="U4088" s="652"/>
      <c r="V4088" s="652"/>
      <c r="W4088" s="653"/>
      <c r="X4088" s="31" t="str">
        <f>IF(AND(O4088="○",T4088="○"),"①か②の",IF(AND(O4088="―",T4088="―"),"エラー",""))</f>
        <v/>
      </c>
    </row>
    <row r="4089" spans="1:33" s="7" customFormat="1" ht="17.45" customHeight="1" x14ac:dyDescent="0.15">
      <c r="A4089" s="320"/>
      <c r="B4089" s="624"/>
      <c r="C4089" s="348" t="s">
        <v>224</v>
      </c>
      <c r="D4089" s="349"/>
      <c r="E4089" s="349"/>
      <c r="F4089" s="350"/>
      <c r="G4089" s="354" t="s">
        <v>225</v>
      </c>
      <c r="H4089" s="354"/>
      <c r="I4089" s="354"/>
      <c r="J4089" s="355" t="s">
        <v>242</v>
      </c>
      <c r="K4089" s="356"/>
      <c r="L4089" s="356"/>
      <c r="M4089" s="356"/>
      <c r="N4089" s="356"/>
      <c r="O4089" s="356"/>
      <c r="P4089" s="356"/>
      <c r="Q4089" s="356"/>
      <c r="R4089" s="651" t="e">
        <f>IF(AND(OR(COUNTIF(J4090,"①*"),COUNTIF(J4090,"②*")),AND(E4079&lt;&gt;"",E4080&lt;&gt;"",G4084="○",G4086="○",G4088="○",J4088="○",N4088="○",G4090="○")),"","・【成果目標】・【成果指標】・【部活動指導員について】・【支給要件の確認】・【部活動指導員の指導状況】・【地域連携・地域移行に資する取組】のいずれかに未入力箇所あり。")</f>
        <v>#REF!</v>
      </c>
      <c r="S4089" s="546"/>
      <c r="T4089" s="546"/>
      <c r="U4089" s="546"/>
      <c r="V4089" s="546"/>
      <c r="W4089" s="547"/>
    </row>
    <row r="4090" spans="1:33" s="7" customFormat="1" ht="26.45" customHeight="1" thickBot="1" x14ac:dyDescent="0.2">
      <c r="A4090" s="320"/>
      <c r="B4090" s="625"/>
      <c r="C4090" s="351"/>
      <c r="D4090" s="352"/>
      <c r="E4090" s="352"/>
      <c r="F4090" s="353"/>
      <c r="G4090" s="363" t="e">
        <f>IF(#REF!="","",#REF!)</f>
        <v>#REF!</v>
      </c>
      <c r="H4090" s="363"/>
      <c r="I4090" s="363"/>
      <c r="J4090" s="657" t="e">
        <f>IF(#REF!="","",#REF!)</f>
        <v>#REF!</v>
      </c>
      <c r="K4090" s="658"/>
      <c r="L4090" s="658"/>
      <c r="M4090" s="658"/>
      <c r="N4090" s="658"/>
      <c r="O4090" s="658"/>
      <c r="P4090" s="658"/>
      <c r="Q4090" s="658"/>
      <c r="R4090" s="654"/>
      <c r="S4090" s="655"/>
      <c r="T4090" s="655"/>
      <c r="U4090" s="655"/>
      <c r="V4090" s="655"/>
      <c r="W4090" s="656"/>
      <c r="X4090" s="31" t="str">
        <f>IF(AND(O4090="○",T4090="○"),"①か②の",IF(AND(O4090="―",T4090="―"),"エラー",""))</f>
        <v/>
      </c>
    </row>
    <row r="4091" spans="1:33" s="7" customFormat="1" ht="26.45" customHeight="1" x14ac:dyDescent="0.15">
      <c r="A4091" s="24" t="str">
        <f>IF(OR(COUNTIF(C4093,"*区"),COUNTIF(C4093,"*市"),COUNTIF(C4093,"*町"),COUNTIF(C4093,"*村"),COUNTIF(C4093,"*組合")),"○","市町村名×")</f>
        <v>市町村名×</v>
      </c>
      <c r="B4091" s="490" t="s">
        <v>106</v>
      </c>
      <c r="C4091" s="659" t="s">
        <v>236</v>
      </c>
      <c r="D4091" s="661" t="s">
        <v>237</v>
      </c>
      <c r="E4091" s="409" t="s">
        <v>191</v>
      </c>
      <c r="F4091" s="410"/>
      <c r="G4091" s="410"/>
      <c r="H4091" s="410"/>
      <c r="I4091" s="410"/>
      <c r="J4091" s="410"/>
      <c r="K4091" s="410"/>
      <c r="L4091" s="410"/>
      <c r="M4091" s="410"/>
      <c r="N4091" s="410"/>
      <c r="O4091" s="410"/>
      <c r="P4091" s="410"/>
      <c r="Q4091" s="410"/>
      <c r="R4091" s="410"/>
      <c r="S4091" s="410"/>
      <c r="T4091" s="410"/>
      <c r="U4091" s="492" t="s">
        <v>192</v>
      </c>
      <c r="V4091" s="492" t="s">
        <v>238</v>
      </c>
      <c r="W4091" s="517" t="s">
        <v>193</v>
      </c>
      <c r="X4091" s="25" t="e">
        <f>IF(OR(AF4095=2,NOT(AND(V4093&gt;0.3*U4093,V4093&lt;0.4*U4093,V4093&gt;=W4093))),"※３参照：【Ｕ列】都道府県補助額を確認してください","")</f>
        <v>#REF!</v>
      </c>
      <c r="Y4091" s="26"/>
    </row>
    <row r="4092" spans="1:33" s="7" customFormat="1" ht="21.6" customHeight="1" thickBot="1" x14ac:dyDescent="0.2">
      <c r="A4092" s="24" t="str">
        <f>IF(B4093="都道府県確認欄","No.不備","")</f>
        <v/>
      </c>
      <c r="B4092" s="491"/>
      <c r="C4092" s="660"/>
      <c r="D4092" s="662"/>
      <c r="E4092" s="411"/>
      <c r="F4092" s="412"/>
      <c r="G4092" s="412"/>
      <c r="H4092" s="412"/>
      <c r="I4092" s="412"/>
      <c r="J4092" s="412"/>
      <c r="K4092" s="412"/>
      <c r="L4092" s="412"/>
      <c r="M4092" s="412"/>
      <c r="N4092" s="412"/>
      <c r="O4092" s="412"/>
      <c r="P4092" s="412"/>
      <c r="Q4092" s="412"/>
      <c r="R4092" s="412"/>
      <c r="S4092" s="412"/>
      <c r="T4092" s="412"/>
      <c r="U4092" s="493"/>
      <c r="V4092" s="493"/>
      <c r="W4092" s="518"/>
      <c r="X4092" s="25" t="e">
        <f>IF(AND(W4093&lt;=U4093/3,MOD(W4093,1000)=0,NOT(W4093=0),AG4095=1),"","※３参照：【Ｖ列】国庫補助希望額を確認してください。")</f>
        <v>#REF!</v>
      </c>
      <c r="Y4092" s="26"/>
    </row>
    <row r="4093" spans="1:33" s="7" customFormat="1" ht="24" customHeight="1" x14ac:dyDescent="0.15">
      <c r="A4093" s="14"/>
      <c r="B4093" s="622" t="str">
        <f>IFERROR(IF(OR(COUNTIF(C4093,"*区"),COUNTIF(C4093,"*市"),COUNTIF(C4093,"*町"),COUNTIF(C4093,"*村"),COUNTIF(C4093,"*組合")),B4053+1,"－"),"都道府県確認欄")</f>
        <v>－</v>
      </c>
      <c r="C4093" s="626" t="e">
        <f>#REF!</f>
        <v>#REF!</v>
      </c>
      <c r="D4093" s="629" t="e">
        <f>SUM($F4095:$F4114)</f>
        <v>#REF!</v>
      </c>
      <c r="E4093" s="523" t="s">
        <v>194</v>
      </c>
      <c r="F4093" s="524" t="s">
        <v>195</v>
      </c>
      <c r="G4093" s="526" t="s">
        <v>196</v>
      </c>
      <c r="H4093" s="528" t="s">
        <v>197</v>
      </c>
      <c r="I4093" s="423" t="s">
        <v>198</v>
      </c>
      <c r="J4093" s="424"/>
      <c r="K4093" s="425"/>
      <c r="L4093" s="429" t="s">
        <v>100</v>
      </c>
      <c r="M4093" s="430"/>
      <c r="N4093" s="430"/>
      <c r="O4093" s="430"/>
      <c r="P4093" s="430"/>
      <c r="Q4093" s="430"/>
      <c r="R4093" s="430"/>
      <c r="S4093" s="431"/>
      <c r="T4093" s="413" t="s">
        <v>199</v>
      </c>
      <c r="U4093" s="415" t="e">
        <f>SUM($T4095,$O4116,$T4116)</f>
        <v>#REF!</v>
      </c>
      <c r="V4093" s="665" t="e">
        <f>#REF!</f>
        <v>#REF!</v>
      </c>
      <c r="W4093" s="667" t="e">
        <f>#REF!</f>
        <v>#REF!</v>
      </c>
      <c r="X4093" s="23" t="e">
        <f>IF(AND(AD4095=1,AE4095=1,AF4095=1,AG4095=1),"","入力不備あり")</f>
        <v>#REF!</v>
      </c>
      <c r="Y4093" s="26"/>
    </row>
    <row r="4094" spans="1:33" s="7" customFormat="1" ht="12.6" customHeight="1" thickBot="1" x14ac:dyDescent="0.2">
      <c r="A4094" s="14"/>
      <c r="B4094" s="623"/>
      <c r="C4094" s="627"/>
      <c r="D4094" s="630"/>
      <c r="E4094" s="523"/>
      <c r="F4094" s="525"/>
      <c r="G4094" s="527"/>
      <c r="H4094" s="529"/>
      <c r="I4094" s="426"/>
      <c r="J4094" s="427"/>
      <c r="K4094" s="428"/>
      <c r="L4094" s="432"/>
      <c r="M4094" s="432"/>
      <c r="N4094" s="432"/>
      <c r="O4094" s="432"/>
      <c r="P4094" s="432"/>
      <c r="Q4094" s="432"/>
      <c r="R4094" s="432"/>
      <c r="S4094" s="433"/>
      <c r="T4094" s="414"/>
      <c r="U4094" s="416"/>
      <c r="V4094" s="666"/>
      <c r="W4094" s="565"/>
      <c r="X4094" s="26"/>
      <c r="Y4094" s="7" t="s">
        <v>180</v>
      </c>
      <c r="Z4094" s="7" t="s">
        <v>200</v>
      </c>
      <c r="AA4094" s="7" t="s">
        <v>201</v>
      </c>
      <c r="AB4094" s="7" t="s">
        <v>202</v>
      </c>
      <c r="AD4094" s="7" t="s">
        <v>203</v>
      </c>
      <c r="AE4094" s="7" t="s">
        <v>107</v>
      </c>
      <c r="AF4094" s="7" t="s">
        <v>239</v>
      </c>
      <c r="AG4094" s="7" t="s">
        <v>204</v>
      </c>
    </row>
    <row r="4095" spans="1:33" s="7" customFormat="1" ht="17.45" customHeight="1" x14ac:dyDescent="0.15">
      <c r="A4095" s="27" t="e">
        <f>IF(AND(F4095&lt;&gt;"",G4095&lt;&gt;"",H4095&lt;&gt;"",I4095&lt;&gt;""),"","入力不備あり")</f>
        <v>#REF!</v>
      </c>
      <c r="B4095" s="623"/>
      <c r="C4095" s="628"/>
      <c r="D4095" s="631"/>
      <c r="E4095" s="523"/>
      <c r="F4095" s="47" t="e">
        <f>IF(#REF!="","",#REF!)</f>
        <v>#REF!</v>
      </c>
      <c r="G4095" s="49" t="e">
        <f>IF(#REF!="","",#REF!)</f>
        <v>#REF!</v>
      </c>
      <c r="H4095" s="54" t="e">
        <f>IF(#REF!="","",#REF!)</f>
        <v>#REF!</v>
      </c>
      <c r="I4095" s="385" t="str">
        <f>IFERROR(INT(G4095*H4095),"")</f>
        <v/>
      </c>
      <c r="J4095" s="386"/>
      <c r="K4095" s="387"/>
      <c r="L4095" s="613" t="e">
        <f>IF(#REF!="","",#REF!)</f>
        <v>#REF!</v>
      </c>
      <c r="M4095" s="613"/>
      <c r="N4095" s="613"/>
      <c r="O4095" s="613"/>
      <c r="P4095" s="613"/>
      <c r="Q4095" s="613"/>
      <c r="R4095" s="613"/>
      <c r="S4095" s="614"/>
      <c r="T4095" s="567">
        <f>SUM($I4095:$K4114)</f>
        <v>0</v>
      </c>
      <c r="U4095" s="416"/>
      <c r="V4095" s="666"/>
      <c r="W4095" s="565"/>
      <c r="X4095" s="23" t="e">
        <f>IF(AND(Y4095=1,Z4095=1,AA4095=1,AB4095=1,AD4095=1,AE4095=1,AF4095=1,AG4095=1),"","入力不備あり")</f>
        <v>#REF!</v>
      </c>
      <c r="Y4095" s="7">
        <f>IFERROR(IF(F4095="",2,IF(AND(F4095&gt;=1,(MOD(F4095,1)=0)),1,IF(AND(F4095=0,L4095&lt;&gt;""),1,2))),2)</f>
        <v>2</v>
      </c>
      <c r="Z4095" s="7" t="e">
        <f>IF(G4095="",2,IF(G4095&lt;=1600,1,2))</f>
        <v>#REF!</v>
      </c>
      <c r="AA4095" s="7" t="e">
        <f>IF(H4095="",2,IF(H4095&gt;=0,1,2))</f>
        <v>#REF!</v>
      </c>
      <c r="AB4095" s="7" t="e">
        <f>IF(I4095=#REF!,1,2)</f>
        <v>#REF!</v>
      </c>
      <c r="AD4095" s="7" t="e">
        <f>IF(T4095=#REF!,1,2)</f>
        <v>#REF!</v>
      </c>
      <c r="AE4095" s="7" t="e">
        <f>IF(U4093=#REF!,1,2)</f>
        <v>#REF!</v>
      </c>
      <c r="AF4095" s="7" t="e">
        <f>IF(V4093=0,2,IF(#REF!="",2,IF(V4093=#REF!,1,2)))</f>
        <v>#REF!</v>
      </c>
      <c r="AG4095" s="7" t="e">
        <f>IF(W4093=0,2,IF(W4093=#REF!,1,2))</f>
        <v>#REF!</v>
      </c>
    </row>
    <row r="4096" spans="1:33" s="7" customFormat="1" ht="17.45" customHeight="1" x14ac:dyDescent="0.15">
      <c r="A4096" s="27" t="e">
        <f>IF(AND(F4096="",G4096="",H4096="",I4096="",L4096=""),"",IF(AND(F4096&lt;&gt;"",G4096&lt;&gt;"",H4096&lt;&gt;"",I4096&lt;&gt;""),"","入力不備あり"))</f>
        <v>#REF!</v>
      </c>
      <c r="B4096" s="623"/>
      <c r="C4096" s="628"/>
      <c r="D4096" s="631"/>
      <c r="E4096" s="523"/>
      <c r="F4096" s="47" t="e">
        <f>IF(#REF!="","",#REF!)</f>
        <v>#REF!</v>
      </c>
      <c r="G4096" s="49" t="e">
        <f>IF(#REF!="","",#REF!)</f>
        <v>#REF!</v>
      </c>
      <c r="H4096" s="54" t="e">
        <f>IF(#REF!="","",#REF!)</f>
        <v>#REF!</v>
      </c>
      <c r="I4096" s="385" t="str">
        <f>IFERROR(INT(G4096*H4096),"")</f>
        <v/>
      </c>
      <c r="J4096" s="386"/>
      <c r="K4096" s="387"/>
      <c r="L4096" s="613" t="e">
        <f>IF(#REF!="","",#REF!)</f>
        <v>#REF!</v>
      </c>
      <c r="M4096" s="613"/>
      <c r="N4096" s="613"/>
      <c r="O4096" s="613"/>
      <c r="P4096" s="613"/>
      <c r="Q4096" s="613"/>
      <c r="R4096" s="613"/>
      <c r="S4096" s="614"/>
      <c r="T4096" s="567"/>
      <c r="U4096" s="416"/>
      <c r="V4096" s="666"/>
      <c r="W4096" s="565"/>
      <c r="X4096" s="23" t="e">
        <f>IF(AND(Y4096=3,Z4096=3,AA4096=3),"",IF(AND(Y4096=1,Z4096=1,AA4096=1,AB4096=1),"","入力不備あり"))</f>
        <v>#REF!</v>
      </c>
      <c r="Y4096" s="7">
        <f>IFERROR(IF(F4096="",3,IF(AND(F4096&gt;=1,(MOD(F4096,1)=0)),1,IF(AND(F4096=0,L4096&lt;&gt;""),1,2))),2)</f>
        <v>2</v>
      </c>
      <c r="Z4096" s="7" t="e">
        <f>IF(G4096="",3,IF(G4096&lt;=1600,1,2))</f>
        <v>#REF!</v>
      </c>
      <c r="AA4096" s="7" t="e">
        <f>IF(H4096="",3,IF(H4096&gt;=0,1,2))</f>
        <v>#REF!</v>
      </c>
      <c r="AB4096" s="7" t="e">
        <f>IF(I4096=#REF!,1,2)</f>
        <v>#REF!</v>
      </c>
    </row>
    <row r="4097" spans="1:28" s="7" customFormat="1" ht="17.45" customHeight="1" x14ac:dyDescent="0.15">
      <c r="A4097" s="27" t="e">
        <f>IF(AND(F4097="",G4097="",H4097="",I4097="",L4097=""),"",IF(AND(F4097&lt;&gt;"",G4097&lt;&gt;"",H4097&lt;&gt;"",I4097&lt;&gt;""),"","入力不備あり"))</f>
        <v>#REF!</v>
      </c>
      <c r="B4097" s="623"/>
      <c r="C4097" s="628"/>
      <c r="D4097" s="631"/>
      <c r="E4097" s="523"/>
      <c r="F4097" s="47" t="e">
        <f>IF(#REF!="","",#REF!)</f>
        <v>#REF!</v>
      </c>
      <c r="G4097" s="49" t="e">
        <f>IF(#REF!="","",#REF!)</f>
        <v>#REF!</v>
      </c>
      <c r="H4097" s="54" t="e">
        <f>IF(#REF!="","",#REF!)</f>
        <v>#REF!</v>
      </c>
      <c r="I4097" s="385" t="str">
        <f t="shared" ref="I4097:I4114" si="715">IFERROR(INT(G4097*H4097),"")</f>
        <v/>
      </c>
      <c r="J4097" s="386"/>
      <c r="K4097" s="387"/>
      <c r="L4097" s="613" t="e">
        <f>IF(#REF!="","",#REF!)</f>
        <v>#REF!</v>
      </c>
      <c r="M4097" s="613"/>
      <c r="N4097" s="613"/>
      <c r="O4097" s="613"/>
      <c r="P4097" s="613"/>
      <c r="Q4097" s="613"/>
      <c r="R4097" s="613"/>
      <c r="S4097" s="614"/>
      <c r="T4097" s="567"/>
      <c r="U4097" s="416"/>
      <c r="V4097" s="666"/>
      <c r="W4097" s="565"/>
      <c r="X4097" s="23" t="e">
        <f t="shared" ref="X4097:X4114" si="716">IF(AND(Y4097=3,Z4097=3,AA4097=3),"",IF(AND(Y4097=1,Z4097=1,AA4097=1,AB4097=1),"","入力不備あり"))</f>
        <v>#REF!</v>
      </c>
      <c r="Y4097" s="7">
        <f t="shared" ref="Y4097:Y4114" si="717">IFERROR(IF(F4097="",3,IF(AND(F4097&gt;=1,(MOD(F4097,1)=0)),1,IF(AND(F4097=0,L4097&lt;&gt;""),1,2))),2)</f>
        <v>2</v>
      </c>
      <c r="Z4097" s="7" t="e">
        <f t="shared" ref="Z4097:Z4114" si="718">IF(G4097="",3,IF(G4097&lt;=1600,1,2))</f>
        <v>#REF!</v>
      </c>
      <c r="AA4097" s="7" t="e">
        <f t="shared" ref="AA4097:AA4114" si="719">IF(H4097="",3,IF(H4097&gt;=0,1,2))</f>
        <v>#REF!</v>
      </c>
      <c r="AB4097" s="7" t="e">
        <f>IF(I4097=#REF!,1,2)</f>
        <v>#REF!</v>
      </c>
    </row>
    <row r="4098" spans="1:28" s="7" customFormat="1" ht="17.45" customHeight="1" x14ac:dyDescent="0.15">
      <c r="A4098" s="27" t="e">
        <f t="shared" ref="A4098:A4114" si="720">IF(AND(F4098="",G4098="",H4098="",I4098="",L4098=""),"",IF(AND(F4098&lt;&gt;"",G4098&lt;&gt;"",H4098&lt;&gt;"",I4098&lt;&gt;""),"","入力不備あり"))</f>
        <v>#REF!</v>
      </c>
      <c r="B4098" s="623"/>
      <c r="C4098" s="628"/>
      <c r="D4098" s="631"/>
      <c r="E4098" s="523"/>
      <c r="F4098" s="47" t="e">
        <f>IF(#REF!="","",#REF!)</f>
        <v>#REF!</v>
      </c>
      <c r="G4098" s="49" t="e">
        <f>IF(#REF!="","",#REF!)</f>
        <v>#REF!</v>
      </c>
      <c r="H4098" s="54" t="e">
        <f>IF(#REF!="","",#REF!)</f>
        <v>#REF!</v>
      </c>
      <c r="I4098" s="385" t="str">
        <f t="shared" si="715"/>
        <v/>
      </c>
      <c r="J4098" s="386"/>
      <c r="K4098" s="387"/>
      <c r="L4098" s="613" t="e">
        <f>IF(#REF!="","",#REF!)</f>
        <v>#REF!</v>
      </c>
      <c r="M4098" s="613"/>
      <c r="N4098" s="613"/>
      <c r="O4098" s="613"/>
      <c r="P4098" s="613"/>
      <c r="Q4098" s="613"/>
      <c r="R4098" s="613"/>
      <c r="S4098" s="614"/>
      <c r="T4098" s="567"/>
      <c r="U4098" s="416"/>
      <c r="V4098" s="666"/>
      <c r="W4098" s="565"/>
      <c r="X4098" s="23" t="e">
        <f t="shared" si="716"/>
        <v>#REF!</v>
      </c>
      <c r="Y4098" s="7">
        <f t="shared" si="717"/>
        <v>2</v>
      </c>
      <c r="Z4098" s="7" t="e">
        <f t="shared" si="718"/>
        <v>#REF!</v>
      </c>
      <c r="AA4098" s="7" t="e">
        <f t="shared" si="719"/>
        <v>#REF!</v>
      </c>
      <c r="AB4098" s="7" t="e">
        <f>IF(I4098=#REF!,1,2)</f>
        <v>#REF!</v>
      </c>
    </row>
    <row r="4099" spans="1:28" s="7" customFormat="1" ht="17.45" customHeight="1" x14ac:dyDescent="0.15">
      <c r="A4099" s="27" t="e">
        <f t="shared" si="720"/>
        <v>#REF!</v>
      </c>
      <c r="B4099" s="623"/>
      <c r="C4099" s="628"/>
      <c r="D4099" s="631"/>
      <c r="E4099" s="523"/>
      <c r="F4099" s="47" t="e">
        <f>IF(#REF!="","",#REF!)</f>
        <v>#REF!</v>
      </c>
      <c r="G4099" s="49" t="e">
        <f>IF(#REF!="","",#REF!)</f>
        <v>#REF!</v>
      </c>
      <c r="H4099" s="54" t="e">
        <f>IF(#REF!="","",#REF!)</f>
        <v>#REF!</v>
      </c>
      <c r="I4099" s="385" t="str">
        <f t="shared" si="715"/>
        <v/>
      </c>
      <c r="J4099" s="386"/>
      <c r="K4099" s="387"/>
      <c r="L4099" s="613" t="e">
        <f>IF(#REF!="","",#REF!)</f>
        <v>#REF!</v>
      </c>
      <c r="M4099" s="613"/>
      <c r="N4099" s="613"/>
      <c r="O4099" s="613"/>
      <c r="P4099" s="613"/>
      <c r="Q4099" s="613"/>
      <c r="R4099" s="613"/>
      <c r="S4099" s="614"/>
      <c r="T4099" s="567"/>
      <c r="U4099" s="416"/>
      <c r="V4099" s="666"/>
      <c r="W4099" s="565"/>
      <c r="X4099" s="23" t="e">
        <f t="shared" si="716"/>
        <v>#REF!</v>
      </c>
      <c r="Y4099" s="7">
        <f t="shared" si="717"/>
        <v>2</v>
      </c>
      <c r="Z4099" s="7" t="e">
        <f t="shared" si="718"/>
        <v>#REF!</v>
      </c>
      <c r="AA4099" s="7" t="e">
        <f t="shared" si="719"/>
        <v>#REF!</v>
      </c>
      <c r="AB4099" s="7" t="e">
        <f>IF(I4099=#REF!,1,2)</f>
        <v>#REF!</v>
      </c>
    </row>
    <row r="4100" spans="1:28" s="7" customFormat="1" ht="17.45" customHeight="1" x14ac:dyDescent="0.15">
      <c r="A4100" s="27" t="e">
        <f t="shared" si="720"/>
        <v>#REF!</v>
      </c>
      <c r="B4100" s="623"/>
      <c r="C4100" s="628"/>
      <c r="D4100" s="631"/>
      <c r="E4100" s="523"/>
      <c r="F4100" s="47" t="e">
        <f>IF(#REF!="","",#REF!)</f>
        <v>#REF!</v>
      </c>
      <c r="G4100" s="49" t="e">
        <f>IF(#REF!="","",#REF!)</f>
        <v>#REF!</v>
      </c>
      <c r="H4100" s="54" t="e">
        <f>IF(#REF!="","",#REF!)</f>
        <v>#REF!</v>
      </c>
      <c r="I4100" s="385" t="str">
        <f t="shared" si="715"/>
        <v/>
      </c>
      <c r="J4100" s="386"/>
      <c r="K4100" s="387"/>
      <c r="L4100" s="613" t="e">
        <f>IF(#REF!="","",#REF!)</f>
        <v>#REF!</v>
      </c>
      <c r="M4100" s="613"/>
      <c r="N4100" s="613"/>
      <c r="O4100" s="613"/>
      <c r="P4100" s="613"/>
      <c r="Q4100" s="613"/>
      <c r="R4100" s="613"/>
      <c r="S4100" s="614"/>
      <c r="T4100" s="567"/>
      <c r="U4100" s="416"/>
      <c r="V4100" s="666"/>
      <c r="W4100" s="565"/>
      <c r="X4100" s="23" t="e">
        <f t="shared" si="716"/>
        <v>#REF!</v>
      </c>
      <c r="Y4100" s="7">
        <f t="shared" si="717"/>
        <v>2</v>
      </c>
      <c r="Z4100" s="7" t="e">
        <f t="shared" si="718"/>
        <v>#REF!</v>
      </c>
      <c r="AA4100" s="7" t="e">
        <f t="shared" si="719"/>
        <v>#REF!</v>
      </c>
      <c r="AB4100" s="7" t="e">
        <f>IF(I4100=#REF!,1,2)</f>
        <v>#REF!</v>
      </c>
    </row>
    <row r="4101" spans="1:28" s="7" customFormat="1" ht="17.45" customHeight="1" x14ac:dyDescent="0.15">
      <c r="A4101" s="27" t="e">
        <f t="shared" si="720"/>
        <v>#REF!</v>
      </c>
      <c r="B4101" s="623"/>
      <c r="C4101" s="628"/>
      <c r="D4101" s="631"/>
      <c r="E4101" s="523"/>
      <c r="F4101" s="47" t="e">
        <f>IF(#REF!="","",#REF!)</f>
        <v>#REF!</v>
      </c>
      <c r="G4101" s="49" t="e">
        <f>IF(#REF!="","",#REF!)</f>
        <v>#REF!</v>
      </c>
      <c r="H4101" s="54" t="e">
        <f>IF(#REF!="","",#REF!)</f>
        <v>#REF!</v>
      </c>
      <c r="I4101" s="385" t="str">
        <f t="shared" si="715"/>
        <v/>
      </c>
      <c r="J4101" s="386"/>
      <c r="K4101" s="387"/>
      <c r="L4101" s="613" t="e">
        <f>IF(#REF!="","",#REF!)</f>
        <v>#REF!</v>
      </c>
      <c r="M4101" s="613"/>
      <c r="N4101" s="613"/>
      <c r="O4101" s="613"/>
      <c r="P4101" s="613"/>
      <c r="Q4101" s="613"/>
      <c r="R4101" s="613"/>
      <c r="S4101" s="614"/>
      <c r="T4101" s="567"/>
      <c r="U4101" s="416"/>
      <c r="V4101" s="666"/>
      <c r="W4101" s="565"/>
      <c r="X4101" s="23" t="e">
        <f t="shared" si="716"/>
        <v>#REF!</v>
      </c>
      <c r="Y4101" s="7">
        <f t="shared" si="717"/>
        <v>2</v>
      </c>
      <c r="Z4101" s="7" t="e">
        <f t="shared" si="718"/>
        <v>#REF!</v>
      </c>
      <c r="AA4101" s="7" t="e">
        <f t="shared" si="719"/>
        <v>#REF!</v>
      </c>
      <c r="AB4101" s="7" t="e">
        <f>IF(I4101=#REF!,1,2)</f>
        <v>#REF!</v>
      </c>
    </row>
    <row r="4102" spans="1:28" s="7" customFormat="1" ht="17.45" customHeight="1" x14ac:dyDescent="0.15">
      <c r="A4102" s="27" t="e">
        <f t="shared" si="720"/>
        <v>#REF!</v>
      </c>
      <c r="B4102" s="623"/>
      <c r="C4102" s="628"/>
      <c r="D4102" s="631"/>
      <c r="E4102" s="523"/>
      <c r="F4102" s="47" t="e">
        <f>IF(#REF!="","",#REF!)</f>
        <v>#REF!</v>
      </c>
      <c r="G4102" s="49" t="e">
        <f>IF(#REF!="","",#REF!)</f>
        <v>#REF!</v>
      </c>
      <c r="H4102" s="54" t="e">
        <f>IF(#REF!="","",#REF!)</f>
        <v>#REF!</v>
      </c>
      <c r="I4102" s="385" t="str">
        <f t="shared" si="715"/>
        <v/>
      </c>
      <c r="J4102" s="386"/>
      <c r="K4102" s="387"/>
      <c r="L4102" s="613" t="e">
        <f>IF(#REF!="","",#REF!)</f>
        <v>#REF!</v>
      </c>
      <c r="M4102" s="613"/>
      <c r="N4102" s="613"/>
      <c r="O4102" s="613"/>
      <c r="P4102" s="613"/>
      <c r="Q4102" s="613"/>
      <c r="R4102" s="613"/>
      <c r="S4102" s="614"/>
      <c r="T4102" s="567"/>
      <c r="U4102" s="416"/>
      <c r="V4102" s="666"/>
      <c r="W4102" s="565"/>
      <c r="X4102" s="23" t="e">
        <f t="shared" si="716"/>
        <v>#REF!</v>
      </c>
      <c r="Y4102" s="7">
        <f t="shared" si="717"/>
        <v>2</v>
      </c>
      <c r="Z4102" s="7" t="e">
        <f t="shared" si="718"/>
        <v>#REF!</v>
      </c>
      <c r="AA4102" s="7" t="e">
        <f t="shared" si="719"/>
        <v>#REF!</v>
      </c>
      <c r="AB4102" s="7" t="e">
        <f>IF(I4102=#REF!,1,2)</f>
        <v>#REF!</v>
      </c>
    </row>
    <row r="4103" spans="1:28" s="7" customFormat="1" ht="17.45" customHeight="1" x14ac:dyDescent="0.15">
      <c r="A4103" s="27" t="e">
        <f t="shared" si="720"/>
        <v>#REF!</v>
      </c>
      <c r="B4103" s="623"/>
      <c r="C4103" s="628"/>
      <c r="D4103" s="631"/>
      <c r="E4103" s="523"/>
      <c r="F4103" s="47" t="e">
        <f>IF(#REF!="","",#REF!)</f>
        <v>#REF!</v>
      </c>
      <c r="G4103" s="49" t="e">
        <f>IF(#REF!="","",#REF!)</f>
        <v>#REF!</v>
      </c>
      <c r="H4103" s="54" t="e">
        <f>IF(#REF!="","",#REF!)</f>
        <v>#REF!</v>
      </c>
      <c r="I4103" s="385" t="str">
        <f t="shared" si="715"/>
        <v/>
      </c>
      <c r="J4103" s="386"/>
      <c r="K4103" s="387"/>
      <c r="L4103" s="613" t="e">
        <f>IF(#REF!="","",#REF!)</f>
        <v>#REF!</v>
      </c>
      <c r="M4103" s="613"/>
      <c r="N4103" s="613"/>
      <c r="O4103" s="613"/>
      <c r="P4103" s="613"/>
      <c r="Q4103" s="613"/>
      <c r="R4103" s="613"/>
      <c r="S4103" s="614"/>
      <c r="T4103" s="567"/>
      <c r="U4103" s="416"/>
      <c r="V4103" s="666"/>
      <c r="W4103" s="565"/>
      <c r="X4103" s="23" t="e">
        <f t="shared" si="716"/>
        <v>#REF!</v>
      </c>
      <c r="Y4103" s="7">
        <f t="shared" si="717"/>
        <v>2</v>
      </c>
      <c r="Z4103" s="7" t="e">
        <f t="shared" si="718"/>
        <v>#REF!</v>
      </c>
      <c r="AA4103" s="7" t="e">
        <f t="shared" si="719"/>
        <v>#REF!</v>
      </c>
      <c r="AB4103" s="7" t="e">
        <f>IF(I4103=#REF!,1,2)</f>
        <v>#REF!</v>
      </c>
    </row>
    <row r="4104" spans="1:28" s="7" customFormat="1" ht="17.45" customHeight="1" x14ac:dyDescent="0.15">
      <c r="A4104" s="27" t="e">
        <f t="shared" si="720"/>
        <v>#REF!</v>
      </c>
      <c r="B4104" s="623"/>
      <c r="C4104" s="628"/>
      <c r="D4104" s="631"/>
      <c r="E4104" s="523"/>
      <c r="F4104" s="47" t="e">
        <f>IF(#REF!="","",#REF!)</f>
        <v>#REF!</v>
      </c>
      <c r="G4104" s="49" t="e">
        <f>IF(#REF!="","",#REF!)</f>
        <v>#REF!</v>
      </c>
      <c r="H4104" s="54" t="e">
        <f>IF(#REF!="","",#REF!)</f>
        <v>#REF!</v>
      </c>
      <c r="I4104" s="385" t="str">
        <f t="shared" si="715"/>
        <v/>
      </c>
      <c r="J4104" s="386"/>
      <c r="K4104" s="387"/>
      <c r="L4104" s="613" t="e">
        <f>IF(#REF!="","",#REF!)</f>
        <v>#REF!</v>
      </c>
      <c r="M4104" s="613"/>
      <c r="N4104" s="613"/>
      <c r="O4104" s="613"/>
      <c r="P4104" s="613"/>
      <c r="Q4104" s="613"/>
      <c r="R4104" s="613"/>
      <c r="S4104" s="614"/>
      <c r="T4104" s="567"/>
      <c r="U4104" s="416"/>
      <c r="V4104" s="666"/>
      <c r="W4104" s="565"/>
      <c r="X4104" s="23" t="e">
        <f t="shared" si="716"/>
        <v>#REF!</v>
      </c>
      <c r="Y4104" s="7">
        <f t="shared" si="717"/>
        <v>2</v>
      </c>
      <c r="Z4104" s="7" t="e">
        <f t="shared" si="718"/>
        <v>#REF!</v>
      </c>
      <c r="AA4104" s="7" t="e">
        <f t="shared" si="719"/>
        <v>#REF!</v>
      </c>
      <c r="AB4104" s="7" t="e">
        <f>IF(I4104=#REF!,1,2)</f>
        <v>#REF!</v>
      </c>
    </row>
    <row r="4105" spans="1:28" s="7" customFormat="1" ht="17.45" customHeight="1" x14ac:dyDescent="0.15">
      <c r="A4105" s="27" t="e">
        <f t="shared" si="720"/>
        <v>#REF!</v>
      </c>
      <c r="B4105" s="623"/>
      <c r="C4105" s="628"/>
      <c r="D4105" s="631"/>
      <c r="E4105" s="523"/>
      <c r="F4105" s="47" t="e">
        <f>IF(#REF!="","",#REF!)</f>
        <v>#REF!</v>
      </c>
      <c r="G4105" s="49" t="e">
        <f>IF(#REF!="","",#REF!)</f>
        <v>#REF!</v>
      </c>
      <c r="H4105" s="54" t="e">
        <f>IF(#REF!="","",#REF!)</f>
        <v>#REF!</v>
      </c>
      <c r="I4105" s="385" t="str">
        <f t="shared" si="715"/>
        <v/>
      </c>
      <c r="J4105" s="386"/>
      <c r="K4105" s="387"/>
      <c r="L4105" s="613" t="e">
        <f>IF(#REF!="","",#REF!)</f>
        <v>#REF!</v>
      </c>
      <c r="M4105" s="613"/>
      <c r="N4105" s="613"/>
      <c r="O4105" s="613"/>
      <c r="P4105" s="613"/>
      <c r="Q4105" s="613"/>
      <c r="R4105" s="613"/>
      <c r="S4105" s="614"/>
      <c r="T4105" s="567"/>
      <c r="U4105" s="416"/>
      <c r="V4105" s="666"/>
      <c r="W4105" s="565"/>
      <c r="X4105" s="23" t="e">
        <f t="shared" si="716"/>
        <v>#REF!</v>
      </c>
      <c r="Y4105" s="7">
        <f t="shared" si="717"/>
        <v>2</v>
      </c>
      <c r="Z4105" s="7" t="e">
        <f t="shared" si="718"/>
        <v>#REF!</v>
      </c>
      <c r="AA4105" s="7" t="e">
        <f t="shared" si="719"/>
        <v>#REF!</v>
      </c>
      <c r="AB4105" s="7" t="e">
        <f>IF(I4105=#REF!,1,2)</f>
        <v>#REF!</v>
      </c>
    </row>
    <row r="4106" spans="1:28" s="7" customFormat="1" ht="17.45" customHeight="1" x14ac:dyDescent="0.15">
      <c r="A4106" s="27" t="e">
        <f t="shared" si="720"/>
        <v>#REF!</v>
      </c>
      <c r="B4106" s="623"/>
      <c r="C4106" s="628"/>
      <c r="D4106" s="631"/>
      <c r="E4106" s="523"/>
      <c r="F4106" s="47" t="e">
        <f>IF(#REF!="","",#REF!)</f>
        <v>#REF!</v>
      </c>
      <c r="G4106" s="49" t="e">
        <f>IF(#REF!="","",#REF!)</f>
        <v>#REF!</v>
      </c>
      <c r="H4106" s="54" t="e">
        <f>IF(#REF!="","",#REF!)</f>
        <v>#REF!</v>
      </c>
      <c r="I4106" s="385" t="str">
        <f t="shared" si="715"/>
        <v/>
      </c>
      <c r="J4106" s="386"/>
      <c r="K4106" s="387"/>
      <c r="L4106" s="613" t="e">
        <f>IF(#REF!="","",#REF!)</f>
        <v>#REF!</v>
      </c>
      <c r="M4106" s="613"/>
      <c r="N4106" s="613"/>
      <c r="O4106" s="613"/>
      <c r="P4106" s="613"/>
      <c r="Q4106" s="613"/>
      <c r="R4106" s="613"/>
      <c r="S4106" s="614"/>
      <c r="T4106" s="567"/>
      <c r="U4106" s="416"/>
      <c r="V4106" s="666"/>
      <c r="W4106" s="565"/>
      <c r="X4106" s="23" t="e">
        <f t="shared" si="716"/>
        <v>#REF!</v>
      </c>
      <c r="Y4106" s="7">
        <f t="shared" si="717"/>
        <v>2</v>
      </c>
      <c r="Z4106" s="7" t="e">
        <f t="shared" si="718"/>
        <v>#REF!</v>
      </c>
      <c r="AA4106" s="7" t="e">
        <f t="shared" si="719"/>
        <v>#REF!</v>
      </c>
      <c r="AB4106" s="7" t="e">
        <f>IF(I4106=#REF!,1,2)</f>
        <v>#REF!</v>
      </c>
    </row>
    <row r="4107" spans="1:28" s="7" customFormat="1" ht="17.45" customHeight="1" x14ac:dyDescent="0.15">
      <c r="A4107" s="27" t="e">
        <f t="shared" si="720"/>
        <v>#REF!</v>
      </c>
      <c r="B4107" s="623"/>
      <c r="C4107" s="628"/>
      <c r="D4107" s="631"/>
      <c r="E4107" s="523"/>
      <c r="F4107" s="47" t="e">
        <f>IF(#REF!="","",#REF!)</f>
        <v>#REF!</v>
      </c>
      <c r="G4107" s="49" t="e">
        <f>IF(#REF!="","",#REF!)</f>
        <v>#REF!</v>
      </c>
      <c r="H4107" s="54" t="e">
        <f>IF(#REF!="","",#REF!)</f>
        <v>#REF!</v>
      </c>
      <c r="I4107" s="385" t="str">
        <f t="shared" si="715"/>
        <v/>
      </c>
      <c r="J4107" s="386"/>
      <c r="K4107" s="387"/>
      <c r="L4107" s="613" t="e">
        <f>IF(#REF!="","",#REF!)</f>
        <v>#REF!</v>
      </c>
      <c r="M4107" s="613"/>
      <c r="N4107" s="613"/>
      <c r="O4107" s="613"/>
      <c r="P4107" s="613"/>
      <c r="Q4107" s="613"/>
      <c r="R4107" s="613"/>
      <c r="S4107" s="614"/>
      <c r="T4107" s="567"/>
      <c r="U4107" s="416"/>
      <c r="V4107" s="666"/>
      <c r="W4107" s="565"/>
      <c r="X4107" s="23" t="e">
        <f t="shared" si="716"/>
        <v>#REF!</v>
      </c>
      <c r="Y4107" s="7">
        <f t="shared" si="717"/>
        <v>2</v>
      </c>
      <c r="Z4107" s="7" t="e">
        <f t="shared" si="718"/>
        <v>#REF!</v>
      </c>
      <c r="AA4107" s="7" t="e">
        <f t="shared" si="719"/>
        <v>#REF!</v>
      </c>
      <c r="AB4107" s="7" t="e">
        <f>IF(I4107=#REF!,1,2)</f>
        <v>#REF!</v>
      </c>
    </row>
    <row r="4108" spans="1:28" s="7" customFormat="1" ht="17.45" customHeight="1" x14ac:dyDescent="0.15">
      <c r="A4108" s="27" t="e">
        <f t="shared" si="720"/>
        <v>#REF!</v>
      </c>
      <c r="B4108" s="623"/>
      <c r="C4108" s="628"/>
      <c r="D4108" s="631"/>
      <c r="E4108" s="523"/>
      <c r="F4108" s="47" t="e">
        <f>IF(#REF!="","",#REF!)</f>
        <v>#REF!</v>
      </c>
      <c r="G4108" s="49" t="e">
        <f>IF(#REF!="","",#REF!)</f>
        <v>#REF!</v>
      </c>
      <c r="H4108" s="54" t="e">
        <f>IF(#REF!="","",#REF!)</f>
        <v>#REF!</v>
      </c>
      <c r="I4108" s="385" t="str">
        <f t="shared" si="715"/>
        <v/>
      </c>
      <c r="J4108" s="386"/>
      <c r="K4108" s="387"/>
      <c r="L4108" s="613" t="e">
        <f>IF(#REF!="","",#REF!)</f>
        <v>#REF!</v>
      </c>
      <c r="M4108" s="613"/>
      <c r="N4108" s="613"/>
      <c r="O4108" s="613"/>
      <c r="P4108" s="613"/>
      <c r="Q4108" s="613"/>
      <c r="R4108" s="613"/>
      <c r="S4108" s="614"/>
      <c r="T4108" s="567"/>
      <c r="U4108" s="416"/>
      <c r="V4108" s="666"/>
      <c r="W4108" s="565"/>
      <c r="X4108" s="23" t="e">
        <f t="shared" si="716"/>
        <v>#REF!</v>
      </c>
      <c r="Y4108" s="7">
        <f t="shared" si="717"/>
        <v>2</v>
      </c>
      <c r="Z4108" s="7" t="e">
        <f t="shared" si="718"/>
        <v>#REF!</v>
      </c>
      <c r="AA4108" s="7" t="e">
        <f t="shared" si="719"/>
        <v>#REF!</v>
      </c>
      <c r="AB4108" s="7" t="e">
        <f>IF(I4108=#REF!,1,2)</f>
        <v>#REF!</v>
      </c>
    </row>
    <row r="4109" spans="1:28" s="7" customFormat="1" ht="17.45" customHeight="1" x14ac:dyDescent="0.15">
      <c r="A4109" s="27" t="e">
        <f t="shared" si="720"/>
        <v>#REF!</v>
      </c>
      <c r="B4109" s="623"/>
      <c r="C4109" s="628"/>
      <c r="D4109" s="631"/>
      <c r="E4109" s="523"/>
      <c r="F4109" s="47" t="e">
        <f>IF(#REF!="","",#REF!)</f>
        <v>#REF!</v>
      </c>
      <c r="G4109" s="49" t="e">
        <f>IF(#REF!="","",#REF!)</f>
        <v>#REF!</v>
      </c>
      <c r="H4109" s="54" t="e">
        <f>IF(#REF!="","",#REF!)</f>
        <v>#REF!</v>
      </c>
      <c r="I4109" s="385" t="str">
        <f t="shared" si="715"/>
        <v/>
      </c>
      <c r="J4109" s="386"/>
      <c r="K4109" s="387"/>
      <c r="L4109" s="613" t="e">
        <f>IF(#REF!="","",#REF!)</f>
        <v>#REF!</v>
      </c>
      <c r="M4109" s="613"/>
      <c r="N4109" s="613"/>
      <c r="O4109" s="613"/>
      <c r="P4109" s="613"/>
      <c r="Q4109" s="613"/>
      <c r="R4109" s="613"/>
      <c r="S4109" s="614"/>
      <c r="T4109" s="567"/>
      <c r="U4109" s="416"/>
      <c r="V4109" s="666"/>
      <c r="W4109" s="565"/>
      <c r="X4109" s="23" t="e">
        <f t="shared" si="716"/>
        <v>#REF!</v>
      </c>
      <c r="Y4109" s="7">
        <f t="shared" si="717"/>
        <v>2</v>
      </c>
      <c r="Z4109" s="7" t="e">
        <f t="shared" si="718"/>
        <v>#REF!</v>
      </c>
      <c r="AA4109" s="7" t="e">
        <f t="shared" si="719"/>
        <v>#REF!</v>
      </c>
      <c r="AB4109" s="7" t="e">
        <f>IF(I4109=#REF!,1,2)</f>
        <v>#REF!</v>
      </c>
    </row>
    <row r="4110" spans="1:28" s="7" customFormat="1" ht="17.45" customHeight="1" x14ac:dyDescent="0.15">
      <c r="A4110" s="27" t="e">
        <f t="shared" si="720"/>
        <v>#REF!</v>
      </c>
      <c r="B4110" s="623"/>
      <c r="C4110" s="628"/>
      <c r="D4110" s="631"/>
      <c r="E4110" s="523"/>
      <c r="F4110" s="47" t="e">
        <f>IF(#REF!="","",#REF!)</f>
        <v>#REF!</v>
      </c>
      <c r="G4110" s="49" t="e">
        <f>IF(#REF!="","",#REF!)</f>
        <v>#REF!</v>
      </c>
      <c r="H4110" s="54" t="e">
        <f>IF(#REF!="","",#REF!)</f>
        <v>#REF!</v>
      </c>
      <c r="I4110" s="385" t="str">
        <f t="shared" si="715"/>
        <v/>
      </c>
      <c r="J4110" s="386"/>
      <c r="K4110" s="387"/>
      <c r="L4110" s="613" t="e">
        <f>IF(#REF!="","",#REF!)</f>
        <v>#REF!</v>
      </c>
      <c r="M4110" s="613"/>
      <c r="N4110" s="613"/>
      <c r="O4110" s="613"/>
      <c r="P4110" s="613"/>
      <c r="Q4110" s="613"/>
      <c r="R4110" s="613"/>
      <c r="S4110" s="614"/>
      <c r="T4110" s="567"/>
      <c r="U4110" s="416"/>
      <c r="V4110" s="666"/>
      <c r="W4110" s="565"/>
      <c r="X4110" s="23" t="e">
        <f t="shared" si="716"/>
        <v>#REF!</v>
      </c>
      <c r="Y4110" s="7">
        <f t="shared" si="717"/>
        <v>2</v>
      </c>
      <c r="Z4110" s="7" t="e">
        <f t="shared" si="718"/>
        <v>#REF!</v>
      </c>
      <c r="AA4110" s="7" t="e">
        <f t="shared" si="719"/>
        <v>#REF!</v>
      </c>
      <c r="AB4110" s="7" t="e">
        <f>IF(I4110=#REF!,1,2)</f>
        <v>#REF!</v>
      </c>
    </row>
    <row r="4111" spans="1:28" s="7" customFormat="1" ht="17.45" customHeight="1" x14ac:dyDescent="0.15">
      <c r="A4111" s="27" t="e">
        <f t="shared" si="720"/>
        <v>#REF!</v>
      </c>
      <c r="B4111" s="623"/>
      <c r="C4111" s="628"/>
      <c r="D4111" s="631"/>
      <c r="E4111" s="523"/>
      <c r="F4111" s="47" t="e">
        <f>IF(#REF!="","",#REF!)</f>
        <v>#REF!</v>
      </c>
      <c r="G4111" s="49" t="e">
        <f>IF(#REF!="","",#REF!)</f>
        <v>#REF!</v>
      </c>
      <c r="H4111" s="54" t="e">
        <f>IF(#REF!="","",#REF!)</f>
        <v>#REF!</v>
      </c>
      <c r="I4111" s="385" t="str">
        <f t="shared" si="715"/>
        <v/>
      </c>
      <c r="J4111" s="386"/>
      <c r="K4111" s="387"/>
      <c r="L4111" s="613" t="e">
        <f>IF(#REF!="","",#REF!)</f>
        <v>#REF!</v>
      </c>
      <c r="M4111" s="613"/>
      <c r="N4111" s="613"/>
      <c r="O4111" s="613"/>
      <c r="P4111" s="613"/>
      <c r="Q4111" s="613"/>
      <c r="R4111" s="613"/>
      <c r="S4111" s="614"/>
      <c r="T4111" s="567"/>
      <c r="U4111" s="416"/>
      <c r="V4111" s="666"/>
      <c r="W4111" s="565"/>
      <c r="X4111" s="23" t="e">
        <f t="shared" si="716"/>
        <v>#REF!</v>
      </c>
      <c r="Y4111" s="7">
        <f t="shared" si="717"/>
        <v>2</v>
      </c>
      <c r="Z4111" s="7" t="e">
        <f t="shared" si="718"/>
        <v>#REF!</v>
      </c>
      <c r="AA4111" s="7" t="e">
        <f t="shared" si="719"/>
        <v>#REF!</v>
      </c>
      <c r="AB4111" s="7" t="e">
        <f>IF(I4111=#REF!,1,2)</f>
        <v>#REF!</v>
      </c>
    </row>
    <row r="4112" spans="1:28" s="7" customFormat="1" ht="17.45" customHeight="1" x14ac:dyDescent="0.15">
      <c r="A4112" s="27" t="e">
        <f t="shared" si="720"/>
        <v>#REF!</v>
      </c>
      <c r="B4112" s="623"/>
      <c r="C4112" s="628"/>
      <c r="D4112" s="631"/>
      <c r="E4112" s="523"/>
      <c r="F4112" s="47" t="e">
        <f>IF(#REF!="","",#REF!)</f>
        <v>#REF!</v>
      </c>
      <c r="G4112" s="49" t="e">
        <f>IF(#REF!="","",#REF!)</f>
        <v>#REF!</v>
      </c>
      <c r="H4112" s="54" t="e">
        <f>IF(#REF!="","",#REF!)</f>
        <v>#REF!</v>
      </c>
      <c r="I4112" s="385" t="str">
        <f t="shared" si="715"/>
        <v/>
      </c>
      <c r="J4112" s="386"/>
      <c r="K4112" s="387"/>
      <c r="L4112" s="613" t="e">
        <f>IF(#REF!="","",#REF!)</f>
        <v>#REF!</v>
      </c>
      <c r="M4112" s="613"/>
      <c r="N4112" s="613"/>
      <c r="O4112" s="613"/>
      <c r="P4112" s="613"/>
      <c r="Q4112" s="613"/>
      <c r="R4112" s="613"/>
      <c r="S4112" s="614"/>
      <c r="T4112" s="567"/>
      <c r="U4112" s="416"/>
      <c r="V4112" s="666"/>
      <c r="W4112" s="565"/>
      <c r="X4112" s="23" t="e">
        <f t="shared" si="716"/>
        <v>#REF!</v>
      </c>
      <c r="Y4112" s="7">
        <f t="shared" si="717"/>
        <v>2</v>
      </c>
      <c r="Z4112" s="7" t="e">
        <f t="shared" si="718"/>
        <v>#REF!</v>
      </c>
      <c r="AA4112" s="7" t="e">
        <f t="shared" si="719"/>
        <v>#REF!</v>
      </c>
      <c r="AB4112" s="7" t="e">
        <f>IF(I4112=#REF!,1,2)</f>
        <v>#REF!</v>
      </c>
    </row>
    <row r="4113" spans="1:30" s="7" customFormat="1" ht="17.45" customHeight="1" x14ac:dyDescent="0.15">
      <c r="A4113" s="27" t="e">
        <f t="shared" si="720"/>
        <v>#REF!</v>
      </c>
      <c r="B4113" s="623"/>
      <c r="C4113" s="628"/>
      <c r="D4113" s="631"/>
      <c r="E4113" s="523"/>
      <c r="F4113" s="47" t="e">
        <f>IF(#REF!="","",#REF!)</f>
        <v>#REF!</v>
      </c>
      <c r="G4113" s="49" t="e">
        <f>IF(#REF!="","",#REF!)</f>
        <v>#REF!</v>
      </c>
      <c r="H4113" s="54" t="e">
        <f>IF(#REF!="","",#REF!)</f>
        <v>#REF!</v>
      </c>
      <c r="I4113" s="385" t="str">
        <f t="shared" si="715"/>
        <v/>
      </c>
      <c r="J4113" s="386"/>
      <c r="K4113" s="387"/>
      <c r="L4113" s="613" t="e">
        <f>IF(#REF!="","",#REF!)</f>
        <v>#REF!</v>
      </c>
      <c r="M4113" s="613"/>
      <c r="N4113" s="613"/>
      <c r="O4113" s="613"/>
      <c r="P4113" s="613"/>
      <c r="Q4113" s="613"/>
      <c r="R4113" s="613"/>
      <c r="S4113" s="614"/>
      <c r="T4113" s="567"/>
      <c r="U4113" s="416"/>
      <c r="V4113" s="666"/>
      <c r="W4113" s="565"/>
      <c r="X4113" s="23" t="e">
        <f t="shared" si="716"/>
        <v>#REF!</v>
      </c>
      <c r="Y4113" s="7">
        <f t="shared" si="717"/>
        <v>2</v>
      </c>
      <c r="Z4113" s="7" t="e">
        <f t="shared" si="718"/>
        <v>#REF!</v>
      </c>
      <c r="AA4113" s="7" t="e">
        <f t="shared" si="719"/>
        <v>#REF!</v>
      </c>
      <c r="AB4113" s="7" t="e">
        <f>IF(I4113=#REF!,1,2)</f>
        <v>#REF!</v>
      </c>
    </row>
    <row r="4114" spans="1:30" s="7" customFormat="1" ht="17.45" customHeight="1" thickBot="1" x14ac:dyDescent="0.2">
      <c r="A4114" s="27" t="e">
        <f t="shared" si="720"/>
        <v>#REF!</v>
      </c>
      <c r="B4114" s="623"/>
      <c r="C4114" s="628"/>
      <c r="D4114" s="631"/>
      <c r="E4114" s="523"/>
      <c r="F4114" s="47" t="e">
        <f>IF(#REF!="","",#REF!)</f>
        <v>#REF!</v>
      </c>
      <c r="G4114" s="49" t="e">
        <f>IF(#REF!="","",#REF!)</f>
        <v>#REF!</v>
      </c>
      <c r="H4114" s="54" t="e">
        <f>IF(#REF!="","",#REF!)</f>
        <v>#REF!</v>
      </c>
      <c r="I4114" s="385" t="str">
        <f t="shared" si="715"/>
        <v/>
      </c>
      <c r="J4114" s="386"/>
      <c r="K4114" s="387"/>
      <c r="L4114" s="613" t="e">
        <f>IF(#REF!="","",#REF!)</f>
        <v>#REF!</v>
      </c>
      <c r="M4114" s="613"/>
      <c r="N4114" s="613"/>
      <c r="O4114" s="613"/>
      <c r="P4114" s="613"/>
      <c r="Q4114" s="613"/>
      <c r="R4114" s="613"/>
      <c r="S4114" s="614"/>
      <c r="T4114" s="668"/>
      <c r="U4114" s="416"/>
      <c r="V4114" s="666"/>
      <c r="W4114" s="565"/>
      <c r="X4114" s="23" t="e">
        <f t="shared" si="716"/>
        <v>#REF!</v>
      </c>
      <c r="Y4114" s="7">
        <f t="shared" si="717"/>
        <v>2</v>
      </c>
      <c r="Z4114" s="7" t="e">
        <f t="shared" si="718"/>
        <v>#REF!</v>
      </c>
      <c r="AA4114" s="7" t="e">
        <f t="shared" si="719"/>
        <v>#REF!</v>
      </c>
      <c r="AB4114" s="7" t="e">
        <f>IF(I4114=#REF!,1,2)</f>
        <v>#REF!</v>
      </c>
    </row>
    <row r="4115" spans="1:30" s="7" customFormat="1" ht="36" customHeight="1" thickBot="1" x14ac:dyDescent="0.2">
      <c r="A4115" s="13"/>
      <c r="B4115" s="623"/>
      <c r="C4115" s="628"/>
      <c r="D4115" s="631"/>
      <c r="E4115" s="508" t="s">
        <v>240</v>
      </c>
      <c r="F4115" s="511" t="s">
        <v>206</v>
      </c>
      <c r="G4115" s="435"/>
      <c r="H4115" s="434" t="s">
        <v>207</v>
      </c>
      <c r="I4115" s="435"/>
      <c r="J4115" s="435"/>
      <c r="K4115" s="435"/>
      <c r="L4115" s="436" t="s">
        <v>208</v>
      </c>
      <c r="M4115" s="436"/>
      <c r="N4115" s="436"/>
      <c r="O4115" s="669" t="s">
        <v>209</v>
      </c>
      <c r="P4115" s="670"/>
      <c r="Q4115" s="512" t="s">
        <v>210</v>
      </c>
      <c r="R4115" s="38" t="s">
        <v>206</v>
      </c>
      <c r="S4115" s="39" t="s">
        <v>202</v>
      </c>
      <c r="T4115" s="44" t="s">
        <v>211</v>
      </c>
      <c r="U4115" s="416"/>
      <c r="V4115" s="666"/>
      <c r="W4115" s="565"/>
      <c r="X4115" s="28"/>
      <c r="Y4115" s="21" t="s">
        <v>212</v>
      </c>
      <c r="Z4115" s="21" t="s">
        <v>210</v>
      </c>
      <c r="AB4115" s="45" t="s">
        <v>213</v>
      </c>
      <c r="AC4115" s="45" t="s">
        <v>214</v>
      </c>
      <c r="AD4115" s="22"/>
    </row>
    <row r="4116" spans="1:30" s="7" customFormat="1" ht="15" customHeight="1" x14ac:dyDescent="0.15">
      <c r="A4116" s="29"/>
      <c r="B4116" s="623"/>
      <c r="C4116" s="628"/>
      <c r="D4116" s="631"/>
      <c r="E4116" s="509"/>
      <c r="F4116" s="515" t="e">
        <f>IF(#REF!="","",#REF!)</f>
        <v>#REF!</v>
      </c>
      <c r="G4116" s="516"/>
      <c r="H4116" s="439" t="e">
        <f>IF(#REF!="","",#REF!)</f>
        <v>#REF!</v>
      </c>
      <c r="I4116" s="440"/>
      <c r="J4116" s="440"/>
      <c r="K4116" s="440"/>
      <c r="L4116" s="441" t="e">
        <f>IF(#REF!="","",#REF!)</f>
        <v>#REF!</v>
      </c>
      <c r="M4116" s="442"/>
      <c r="N4116" s="442"/>
      <c r="O4116" s="443" t="e">
        <f>SUM($L4116:$N4118)</f>
        <v>#REF!</v>
      </c>
      <c r="P4116" s="444"/>
      <c r="Q4116" s="513"/>
      <c r="R4116" s="42" t="e">
        <f>IF(#REF!="","",#REF!)</f>
        <v>#REF!</v>
      </c>
      <c r="S4116" s="40" t="e">
        <f>IF(#REF!="","",#REF!)</f>
        <v>#REF!</v>
      </c>
      <c r="T4116" s="617" t="e">
        <f>SUM($S4116:$S4118)</f>
        <v>#REF!</v>
      </c>
      <c r="U4116" s="416"/>
      <c r="V4116" s="666"/>
      <c r="W4116" s="565"/>
      <c r="X4116" s="23" t="e">
        <f>IF(OR(Y4116=2,Z4116=2,AB4116=2,AC4116=2),"入力不備あり","")</f>
        <v>#REF!</v>
      </c>
      <c r="Y4116" s="41" t="e">
        <f>IF(AND(F4116="",H4116="",L4116=""),"",IF(AND(F4116&lt;&gt;"",F4116&gt;0,L4116&lt;&gt;"",L4116&gt;0,H4116="○"),"",2))</f>
        <v>#REF!</v>
      </c>
      <c r="Z4116" s="41" t="e">
        <f>IF(AND(R4116="",S4116=""),"",IF(AND(R4116&gt;0,R4116&lt;&gt;"",S4116&gt;0,S4116&lt;&gt;""),"",2))</f>
        <v>#REF!</v>
      </c>
      <c r="AA4116" s="30"/>
      <c r="AB4116" s="7" t="e">
        <f>IF(AND(O4116=0,#REF!=0),"",IF(O4116=#REF!,1,2))</f>
        <v>#REF!</v>
      </c>
      <c r="AC4116" s="7" t="e">
        <f>IF(AND(T4116=0,#REF!=0),"",IF(T4116=#REF!,1,2))</f>
        <v>#REF!</v>
      </c>
    </row>
    <row r="4117" spans="1:30" s="7" customFormat="1" ht="15" customHeight="1" x14ac:dyDescent="0.15">
      <c r="A4117" s="29"/>
      <c r="B4117" s="623"/>
      <c r="C4117" s="628"/>
      <c r="D4117" s="631"/>
      <c r="E4117" s="509"/>
      <c r="F4117" s="500" t="e">
        <f>IF(#REF!="","",#REF!)</f>
        <v>#REF!</v>
      </c>
      <c r="G4117" s="501"/>
      <c r="H4117" s="448" t="e">
        <f>IF(#REF!="","",#REF!)</f>
        <v>#REF!</v>
      </c>
      <c r="I4117" s="449"/>
      <c r="J4117" s="449"/>
      <c r="K4117" s="449"/>
      <c r="L4117" s="450" t="e">
        <f>IF(#REF!="","",#REF!)</f>
        <v>#REF!</v>
      </c>
      <c r="M4117" s="451"/>
      <c r="N4117" s="451"/>
      <c r="O4117" s="445"/>
      <c r="P4117" s="444"/>
      <c r="Q4117" s="513"/>
      <c r="R4117" s="42" t="e">
        <f>IF(#REF!="","",#REF!)</f>
        <v>#REF!</v>
      </c>
      <c r="S4117" s="40" t="e">
        <f>IF(#REF!="","",#REF!)</f>
        <v>#REF!</v>
      </c>
      <c r="T4117" s="618"/>
      <c r="U4117" s="416"/>
      <c r="V4117" s="666"/>
      <c r="W4117" s="565"/>
      <c r="X4117" s="23" t="e">
        <f>IF(OR(Y4117=2,Z4117=2),"入力不備あり","")</f>
        <v>#REF!</v>
      </c>
      <c r="Y4117" s="41" t="e">
        <f>IF(AND(F4117="",H4117="",L4117=""),"",IF(AND(F4117&lt;&gt;"",F4117&gt;0,L4117&lt;&gt;"",L4117&gt;0,H4117="○"),"",2))</f>
        <v>#REF!</v>
      </c>
      <c r="Z4117" s="41" t="e">
        <f t="shared" ref="Z4117:Z4118" si="721">IF(AND(R4117="",S4117=""),"",IF(AND(R4117&gt;0,R4117&lt;&gt;"",S4117&gt;0,S4117&lt;&gt;""),"",2))</f>
        <v>#REF!</v>
      </c>
      <c r="AA4117" s="30"/>
    </row>
    <row r="4118" spans="1:30" s="7" customFormat="1" ht="15" customHeight="1" thickBot="1" x14ac:dyDescent="0.2">
      <c r="A4118" s="29"/>
      <c r="B4118" s="623"/>
      <c r="C4118" s="628"/>
      <c r="D4118" s="631"/>
      <c r="E4118" s="615"/>
      <c r="F4118" s="620" t="e">
        <f>IF(#REF!="","",#REF!)</f>
        <v>#REF!</v>
      </c>
      <c r="G4118" s="621"/>
      <c r="H4118" s="640" t="e">
        <f>IF(#REF!="","",#REF!)</f>
        <v>#REF!</v>
      </c>
      <c r="I4118" s="641"/>
      <c r="J4118" s="641"/>
      <c r="K4118" s="641"/>
      <c r="L4118" s="642" t="e">
        <f>IF(#REF!="","",#REF!)</f>
        <v>#REF!</v>
      </c>
      <c r="M4118" s="643"/>
      <c r="N4118" s="643"/>
      <c r="O4118" s="663"/>
      <c r="P4118" s="664"/>
      <c r="Q4118" s="616"/>
      <c r="R4118" s="59" t="e">
        <f>IF(#REF!="","",#REF!)</f>
        <v>#REF!</v>
      </c>
      <c r="S4118" s="60" t="e">
        <f>IF(#REF!="","",#REF!)</f>
        <v>#REF!</v>
      </c>
      <c r="T4118" s="619"/>
      <c r="U4118" s="416"/>
      <c r="V4118" s="666"/>
      <c r="W4118" s="565"/>
      <c r="X4118" s="23" t="e">
        <f>IF(OR(Y4118=2,Z4118=2),"入力不備あり","")</f>
        <v>#REF!</v>
      </c>
      <c r="Y4118" s="41" t="e">
        <f>IF(AND(F4118="",H4118="",L4118=""),"",IF(AND(F4118&lt;&gt;"",F4118&gt;0,L4118&lt;&gt;"",L4118&gt;0,H4118="○"),"",2))</f>
        <v>#REF!</v>
      </c>
      <c r="Z4118" s="41" t="e">
        <f t="shared" si="721"/>
        <v>#REF!</v>
      </c>
      <c r="AA4118" s="30"/>
    </row>
    <row r="4119" spans="1:30" s="7" customFormat="1" ht="27.6" customHeight="1" x14ac:dyDescent="0.15">
      <c r="A4119" s="320"/>
      <c r="B4119" s="624"/>
      <c r="C4119" s="326" t="s">
        <v>215</v>
      </c>
      <c r="D4119" s="327"/>
      <c r="E4119" s="608" t="e">
        <f>IF(#REF!="","",#REF!)</f>
        <v>#REF!</v>
      </c>
      <c r="F4119" s="609"/>
      <c r="G4119" s="609"/>
      <c r="H4119" s="609"/>
      <c r="I4119" s="609"/>
      <c r="J4119" s="609"/>
      <c r="K4119" s="609"/>
      <c r="L4119" s="609"/>
      <c r="M4119" s="609"/>
      <c r="N4119" s="609"/>
      <c r="O4119" s="609"/>
      <c r="P4119" s="609"/>
      <c r="Q4119" s="609"/>
      <c r="R4119" s="609"/>
      <c r="S4119" s="609"/>
      <c r="T4119" s="609"/>
      <c r="U4119" s="609"/>
      <c r="V4119" s="609"/>
      <c r="W4119" s="610"/>
    </row>
    <row r="4120" spans="1:30" s="7" customFormat="1" ht="27.6" customHeight="1" thickBot="1" x14ac:dyDescent="0.2">
      <c r="A4120" s="320"/>
      <c r="B4120" s="624"/>
      <c r="C4120" s="326" t="s">
        <v>216</v>
      </c>
      <c r="D4120" s="327"/>
      <c r="E4120" s="608" t="e">
        <f>IF(#REF!="","",#REF!)</f>
        <v>#REF!</v>
      </c>
      <c r="F4120" s="609"/>
      <c r="G4120" s="609"/>
      <c r="H4120" s="609"/>
      <c r="I4120" s="609"/>
      <c r="J4120" s="609"/>
      <c r="K4120" s="609"/>
      <c r="L4120" s="609"/>
      <c r="M4120" s="609"/>
      <c r="N4120" s="609"/>
      <c r="O4120" s="609"/>
      <c r="P4120" s="609"/>
      <c r="Q4120" s="609"/>
      <c r="R4120" s="611"/>
      <c r="S4120" s="611"/>
      <c r="T4120" s="611"/>
      <c r="U4120" s="611"/>
      <c r="V4120" s="611"/>
      <c r="W4120" s="612"/>
    </row>
    <row r="4121" spans="1:30" s="7" customFormat="1" ht="18.600000000000001" customHeight="1" x14ac:dyDescent="0.15">
      <c r="A4121" s="320"/>
      <c r="B4121" s="624"/>
      <c r="C4121" s="332" t="s">
        <v>217</v>
      </c>
      <c r="D4121" s="333"/>
      <c r="E4121" s="333"/>
      <c r="F4121" s="334"/>
      <c r="G4121" s="377" t="s">
        <v>218</v>
      </c>
      <c r="H4121" s="378"/>
      <c r="I4121" s="378"/>
      <c r="J4121" s="378"/>
      <c r="K4121" s="378"/>
      <c r="L4121" s="378"/>
      <c r="M4121" s="378"/>
      <c r="N4121" s="378"/>
      <c r="O4121" s="378"/>
      <c r="P4121" s="378"/>
      <c r="Q4121" s="378"/>
      <c r="R4121" s="389" t="e">
        <f>IF(X4121&lt;&gt;"","","【入力内容確認欄】以下を確認し【作業用】事業計画書(間接)シートを修正願います。")</f>
        <v>#REF!</v>
      </c>
      <c r="S4121" s="632"/>
      <c r="T4121" s="632"/>
      <c r="U4121" s="632"/>
      <c r="V4121" s="632"/>
      <c r="W4121" s="633"/>
      <c r="X4121" s="68" t="e">
        <f>IF(AND(R4124="",R4125="",R4126="",R4127="",R4128="",R4129=""),"左の市区町村に係る入力が完了しました。今一度、記載内容をご確認ください。","")</f>
        <v>#REF!</v>
      </c>
    </row>
    <row r="4122" spans="1:30" s="7" customFormat="1" ht="9" customHeight="1" x14ac:dyDescent="0.15">
      <c r="A4122" s="320"/>
      <c r="B4122" s="624"/>
      <c r="C4122" s="335"/>
      <c r="D4122" s="336"/>
      <c r="E4122" s="336"/>
      <c r="F4122" s="337"/>
      <c r="G4122" s="379"/>
      <c r="H4122" s="380"/>
      <c r="I4122" s="380"/>
      <c r="J4122" s="380"/>
      <c r="K4122" s="380"/>
      <c r="L4122" s="380"/>
      <c r="M4122" s="380"/>
      <c r="N4122" s="380"/>
      <c r="O4122" s="380"/>
      <c r="P4122" s="380"/>
      <c r="Q4122" s="380"/>
      <c r="R4122" s="634"/>
      <c r="S4122" s="635"/>
      <c r="T4122" s="635"/>
      <c r="U4122" s="635"/>
      <c r="V4122" s="635"/>
      <c r="W4122" s="636"/>
    </row>
    <row r="4123" spans="1:30" s="7" customFormat="1" ht="9" customHeight="1" thickBot="1" x14ac:dyDescent="0.2">
      <c r="A4123" s="320"/>
      <c r="B4123" s="624"/>
      <c r="C4123" s="335"/>
      <c r="D4123" s="336"/>
      <c r="E4123" s="336"/>
      <c r="F4123" s="337"/>
      <c r="G4123" s="381"/>
      <c r="H4123" s="382"/>
      <c r="I4123" s="382"/>
      <c r="J4123" s="382"/>
      <c r="K4123" s="382"/>
      <c r="L4123" s="382"/>
      <c r="M4123" s="382"/>
      <c r="N4123" s="382"/>
      <c r="O4123" s="382"/>
      <c r="P4123" s="382"/>
      <c r="Q4123" s="382"/>
      <c r="R4123" s="637"/>
      <c r="S4123" s="638"/>
      <c r="T4123" s="638"/>
      <c r="U4123" s="638"/>
      <c r="V4123" s="638"/>
      <c r="W4123" s="639"/>
    </row>
    <row r="4124" spans="1:30" s="7" customFormat="1" ht="17.45" customHeight="1" x14ac:dyDescent="0.15">
      <c r="A4124" s="320"/>
      <c r="B4124" s="624"/>
      <c r="C4124" s="335"/>
      <c r="D4124" s="336"/>
      <c r="E4124" s="336"/>
      <c r="F4124" s="337"/>
      <c r="G4124" s="398" t="e">
        <f>IF(#REF!="","",#REF!)</f>
        <v>#REF!</v>
      </c>
      <c r="H4124" s="399"/>
      <c r="I4124" s="399"/>
      <c r="J4124" s="399"/>
      <c r="K4124" s="399"/>
      <c r="L4124" s="399"/>
      <c r="M4124" s="399"/>
      <c r="N4124" s="399"/>
      <c r="O4124" s="399"/>
      <c r="P4124" s="399"/>
      <c r="Q4124" s="399"/>
      <c r="R4124" s="646" t="e" cm="1">
        <f t="array" ref="R4124">IF(AND(X4093:X4118="",A4095:A4118=""),"","・報酬・期末勤勉手当・交通費・合計額・都道府県/国の補助金額のいずれかに不備あり。")</f>
        <v>#REF!</v>
      </c>
      <c r="S4124" s="647"/>
      <c r="T4124" s="647"/>
      <c r="U4124" s="647"/>
      <c r="V4124" s="647"/>
      <c r="W4124" s="648"/>
    </row>
    <row r="4125" spans="1:30" s="7" customFormat="1" ht="17.45" customHeight="1" x14ac:dyDescent="0.15">
      <c r="A4125" s="320"/>
      <c r="B4125" s="624"/>
      <c r="C4125" s="335"/>
      <c r="D4125" s="336"/>
      <c r="E4125" s="336"/>
      <c r="F4125" s="337"/>
      <c r="G4125" s="374" t="s">
        <v>219</v>
      </c>
      <c r="H4125" s="388"/>
      <c r="I4125" s="388"/>
      <c r="J4125" s="388"/>
      <c r="K4125" s="388"/>
      <c r="L4125" s="388"/>
      <c r="M4125" s="388"/>
      <c r="N4125" s="388"/>
      <c r="O4125" s="388"/>
      <c r="P4125" s="388"/>
      <c r="Q4125" s="388"/>
      <c r="R4125" s="367" t="str">
        <f>IF(A4091="市町村名×","・【C列】市区町村名：未入力または不備あり。","")</f>
        <v>・【C列】市区町村名：未入力または不備あり。</v>
      </c>
      <c r="S4125" s="644"/>
      <c r="T4125" s="644"/>
      <c r="U4125" s="644"/>
      <c r="V4125" s="644"/>
      <c r="W4125" s="645"/>
    </row>
    <row r="4126" spans="1:30" s="7" customFormat="1" ht="17.45" customHeight="1" x14ac:dyDescent="0.15">
      <c r="A4126" s="320"/>
      <c r="B4126" s="624"/>
      <c r="C4126" s="338"/>
      <c r="D4126" s="339"/>
      <c r="E4126" s="339"/>
      <c r="F4126" s="340"/>
      <c r="G4126" s="364" t="e">
        <f>IF(#REF!="","",#REF!)</f>
        <v>#REF!</v>
      </c>
      <c r="H4126" s="365"/>
      <c r="I4126" s="365"/>
      <c r="J4126" s="366"/>
      <c r="K4126" s="366"/>
      <c r="L4126" s="366"/>
      <c r="M4126" s="366"/>
      <c r="N4126" s="366"/>
      <c r="O4126" s="366"/>
      <c r="P4126" s="366"/>
      <c r="Q4126" s="366"/>
      <c r="R4126" s="367" t="e">
        <f>IF(OR(AF4095=2,NOT(AND(V4093&gt;0.3*U4093,V4093&lt;0.4*U4093,V4093&gt;=W4093))),"・【V列】都道府県補助額：未入力または不備あり。","")</f>
        <v>#REF!</v>
      </c>
      <c r="S4126" s="644"/>
      <c r="T4126" s="644"/>
      <c r="U4126" s="644"/>
      <c r="V4126" s="644"/>
      <c r="W4126" s="645"/>
    </row>
    <row r="4127" spans="1:30" s="7" customFormat="1" ht="17.45" customHeight="1" x14ac:dyDescent="0.15">
      <c r="A4127" s="320"/>
      <c r="B4127" s="624"/>
      <c r="C4127" s="348" t="s">
        <v>241</v>
      </c>
      <c r="D4127" s="349"/>
      <c r="E4127" s="349"/>
      <c r="F4127" s="350"/>
      <c r="G4127" s="372" t="s">
        <v>221</v>
      </c>
      <c r="H4127" s="373"/>
      <c r="I4127" s="373"/>
      <c r="J4127" s="372" t="s">
        <v>222</v>
      </c>
      <c r="K4127" s="373"/>
      <c r="L4127" s="373"/>
      <c r="M4127" s="373"/>
      <c r="N4127" s="374" t="s">
        <v>223</v>
      </c>
      <c r="O4127" s="366"/>
      <c r="P4127" s="366"/>
      <c r="Q4127" s="366"/>
      <c r="R4127" s="341" t="e">
        <f>IF(AND(W4093&lt;=U4093/3,MOD(W4093,1000)=0,NOT(W4093=0),AG4095=1),"","・【W列】国庫補助希望額に不備あり。")</f>
        <v>#REF!</v>
      </c>
      <c r="S4127" s="649"/>
      <c r="T4127" s="649"/>
      <c r="U4127" s="649"/>
      <c r="V4127" s="649"/>
      <c r="W4127" s="650"/>
    </row>
    <row r="4128" spans="1:30" s="7" customFormat="1" ht="17.45" customHeight="1" x14ac:dyDescent="0.15">
      <c r="A4128" s="320"/>
      <c r="B4128" s="624"/>
      <c r="C4128" s="370"/>
      <c r="D4128" s="371"/>
      <c r="E4128" s="371"/>
      <c r="F4128" s="371"/>
      <c r="G4128" s="364" t="e">
        <f>IF(#REF!="","",#REF!)</f>
        <v>#REF!</v>
      </c>
      <c r="H4128" s="375"/>
      <c r="I4128" s="376"/>
      <c r="J4128" s="364" t="e">
        <f>IF(#REF!="","",#REF!)</f>
        <v>#REF!</v>
      </c>
      <c r="K4128" s="375"/>
      <c r="L4128" s="375"/>
      <c r="M4128" s="376"/>
      <c r="N4128" s="364" t="e">
        <f>IF(#REF!="","",#REF!)</f>
        <v>#REF!</v>
      </c>
      <c r="O4128" s="375"/>
      <c r="P4128" s="375"/>
      <c r="Q4128" s="375"/>
      <c r="R4128" s="651" t="e">
        <f>IF(AND(SUM(F4116:G4118)&lt;=D4093,SUM(R4116:R4118)&lt;=D4093),"","・報酬の「配置人数」には年間を通じた配置予定人数を記載してください。(※１)及び記入例参照")</f>
        <v>#REF!</v>
      </c>
      <c r="S4128" s="652"/>
      <c r="T4128" s="652"/>
      <c r="U4128" s="652"/>
      <c r="V4128" s="652"/>
      <c r="W4128" s="653"/>
      <c r="X4128" s="31" t="str">
        <f>IF(AND(O4128="○",T4128="○"),"①か②の",IF(AND(O4128="―",T4128="―"),"エラー",""))</f>
        <v/>
      </c>
    </row>
    <row r="4129" spans="1:33" s="7" customFormat="1" ht="17.45" customHeight="1" x14ac:dyDescent="0.15">
      <c r="A4129" s="320"/>
      <c r="B4129" s="624"/>
      <c r="C4129" s="348" t="s">
        <v>224</v>
      </c>
      <c r="D4129" s="349"/>
      <c r="E4129" s="349"/>
      <c r="F4129" s="350"/>
      <c r="G4129" s="354" t="s">
        <v>225</v>
      </c>
      <c r="H4129" s="354"/>
      <c r="I4129" s="354"/>
      <c r="J4129" s="355" t="s">
        <v>242</v>
      </c>
      <c r="K4129" s="356"/>
      <c r="L4129" s="356"/>
      <c r="M4129" s="356"/>
      <c r="N4129" s="356"/>
      <c r="O4129" s="356"/>
      <c r="P4129" s="356"/>
      <c r="Q4129" s="356"/>
      <c r="R4129" s="651" t="e">
        <f>IF(AND(OR(COUNTIF(J4130,"①*"),COUNTIF(J4130,"②*")),AND(E4119&lt;&gt;"",E4120&lt;&gt;"",G4124="○",G4126="○",G4128="○",J4128="○",N4128="○",G4130="○")),"","・【成果目標】・【成果指標】・【部活動指導員について】・【支給要件の確認】・【部活動指導員の指導状況】・【地域連携・地域移行に資する取組】のいずれかに未入力箇所あり。")</f>
        <v>#REF!</v>
      </c>
      <c r="S4129" s="546"/>
      <c r="T4129" s="546"/>
      <c r="U4129" s="546"/>
      <c r="V4129" s="546"/>
      <c r="W4129" s="547"/>
    </row>
    <row r="4130" spans="1:33" s="7" customFormat="1" ht="26.45" customHeight="1" thickBot="1" x14ac:dyDescent="0.2">
      <c r="A4130" s="320"/>
      <c r="B4130" s="625"/>
      <c r="C4130" s="351"/>
      <c r="D4130" s="352"/>
      <c r="E4130" s="352"/>
      <c r="F4130" s="353"/>
      <c r="G4130" s="363" t="e">
        <f>IF(#REF!="","",#REF!)</f>
        <v>#REF!</v>
      </c>
      <c r="H4130" s="363"/>
      <c r="I4130" s="363"/>
      <c r="J4130" s="657" t="e">
        <f>IF(#REF!="","",#REF!)</f>
        <v>#REF!</v>
      </c>
      <c r="K4130" s="658"/>
      <c r="L4130" s="658"/>
      <c r="M4130" s="658"/>
      <c r="N4130" s="658"/>
      <c r="O4130" s="658"/>
      <c r="P4130" s="658"/>
      <c r="Q4130" s="658"/>
      <c r="R4130" s="654"/>
      <c r="S4130" s="655"/>
      <c r="T4130" s="655"/>
      <c r="U4130" s="655"/>
      <c r="V4130" s="655"/>
      <c r="W4130" s="656"/>
      <c r="X4130" s="31" t="str">
        <f>IF(AND(O4130="○",T4130="○"),"①か②の",IF(AND(O4130="―",T4130="―"),"エラー",""))</f>
        <v/>
      </c>
    </row>
    <row r="4131" spans="1:33" s="7" customFormat="1" ht="26.45" customHeight="1" x14ac:dyDescent="0.15">
      <c r="A4131" s="24" t="str">
        <f>IF(OR(COUNTIF(C4133,"*区"),COUNTIF(C4133,"*市"),COUNTIF(C4133,"*町"),COUNTIF(C4133,"*村"),COUNTIF(C4133,"*組合")),"○","市町村名×")</f>
        <v>市町村名×</v>
      </c>
      <c r="B4131" s="490" t="s">
        <v>106</v>
      </c>
      <c r="C4131" s="659" t="s">
        <v>236</v>
      </c>
      <c r="D4131" s="661" t="s">
        <v>237</v>
      </c>
      <c r="E4131" s="409" t="s">
        <v>191</v>
      </c>
      <c r="F4131" s="410"/>
      <c r="G4131" s="410"/>
      <c r="H4131" s="410"/>
      <c r="I4131" s="410"/>
      <c r="J4131" s="410"/>
      <c r="K4131" s="410"/>
      <c r="L4131" s="410"/>
      <c r="M4131" s="410"/>
      <c r="N4131" s="410"/>
      <c r="O4131" s="410"/>
      <c r="P4131" s="410"/>
      <c r="Q4131" s="410"/>
      <c r="R4131" s="410"/>
      <c r="S4131" s="410"/>
      <c r="T4131" s="410"/>
      <c r="U4131" s="492" t="s">
        <v>192</v>
      </c>
      <c r="V4131" s="492" t="s">
        <v>238</v>
      </c>
      <c r="W4131" s="517" t="s">
        <v>193</v>
      </c>
      <c r="X4131" s="25" t="e">
        <f>IF(OR(AF4135=2,NOT(AND(V4133&gt;0.3*U4133,V4133&lt;0.4*U4133,V4133&gt;=W4133))),"※３参照：【Ｕ列】都道府県補助額を確認してください","")</f>
        <v>#REF!</v>
      </c>
      <c r="Y4131" s="26"/>
    </row>
    <row r="4132" spans="1:33" s="7" customFormat="1" ht="21.6" customHeight="1" thickBot="1" x14ac:dyDescent="0.2">
      <c r="A4132" s="24" t="str">
        <f>IF(B4133="都道府県確認欄","No.不備","")</f>
        <v/>
      </c>
      <c r="B4132" s="491"/>
      <c r="C4132" s="660"/>
      <c r="D4132" s="662"/>
      <c r="E4132" s="411"/>
      <c r="F4132" s="412"/>
      <c r="G4132" s="412"/>
      <c r="H4132" s="412"/>
      <c r="I4132" s="412"/>
      <c r="J4132" s="412"/>
      <c r="K4132" s="412"/>
      <c r="L4132" s="412"/>
      <c r="M4132" s="412"/>
      <c r="N4132" s="412"/>
      <c r="O4132" s="412"/>
      <c r="P4132" s="412"/>
      <c r="Q4132" s="412"/>
      <c r="R4132" s="412"/>
      <c r="S4132" s="412"/>
      <c r="T4132" s="412"/>
      <c r="U4132" s="493"/>
      <c r="V4132" s="493"/>
      <c r="W4132" s="518"/>
      <c r="X4132" s="25" t="e">
        <f>IF(AND(W4133&lt;=U4133/3,MOD(W4133,1000)=0,NOT(W4133=0),AG4135=1),"","※３参照：【Ｖ列】国庫補助希望額を確認してください。")</f>
        <v>#REF!</v>
      </c>
      <c r="Y4132" s="26"/>
    </row>
    <row r="4133" spans="1:33" s="7" customFormat="1" ht="24" customHeight="1" x14ac:dyDescent="0.15">
      <c r="A4133" s="14"/>
      <c r="B4133" s="622" t="str">
        <f>IFERROR(IF(OR(COUNTIF(C4133,"*区"),COUNTIF(C4133,"*市"),COUNTIF(C4133,"*町"),COUNTIF(C4133,"*村"),COUNTIF(C4133,"*組合")),B4093+1,"－"),"都道府県確認欄")</f>
        <v>－</v>
      </c>
      <c r="C4133" s="626" t="e">
        <f>#REF!</f>
        <v>#REF!</v>
      </c>
      <c r="D4133" s="629" t="e">
        <f>SUM($F4135:$F4154)</f>
        <v>#REF!</v>
      </c>
      <c r="E4133" s="523" t="s">
        <v>194</v>
      </c>
      <c r="F4133" s="524" t="s">
        <v>195</v>
      </c>
      <c r="G4133" s="526" t="s">
        <v>196</v>
      </c>
      <c r="H4133" s="528" t="s">
        <v>197</v>
      </c>
      <c r="I4133" s="423" t="s">
        <v>198</v>
      </c>
      <c r="J4133" s="424"/>
      <c r="K4133" s="425"/>
      <c r="L4133" s="429" t="s">
        <v>100</v>
      </c>
      <c r="M4133" s="430"/>
      <c r="N4133" s="430"/>
      <c r="O4133" s="430"/>
      <c r="P4133" s="430"/>
      <c r="Q4133" s="430"/>
      <c r="R4133" s="430"/>
      <c r="S4133" s="431"/>
      <c r="T4133" s="413" t="s">
        <v>199</v>
      </c>
      <c r="U4133" s="415" t="e">
        <f>SUM($T4135,$O4156,$T4156)</f>
        <v>#REF!</v>
      </c>
      <c r="V4133" s="665" t="e">
        <f>#REF!</f>
        <v>#REF!</v>
      </c>
      <c r="W4133" s="667" t="e">
        <f>#REF!</f>
        <v>#REF!</v>
      </c>
      <c r="X4133" s="23" t="e">
        <f>IF(AND(AD4135=1,AE4135=1,AF4135=1,AG4135=1),"","入力不備あり")</f>
        <v>#REF!</v>
      </c>
      <c r="Y4133" s="26"/>
    </row>
    <row r="4134" spans="1:33" s="7" customFormat="1" ht="12.6" customHeight="1" thickBot="1" x14ac:dyDescent="0.2">
      <c r="A4134" s="14"/>
      <c r="B4134" s="623"/>
      <c r="C4134" s="627"/>
      <c r="D4134" s="630"/>
      <c r="E4134" s="523"/>
      <c r="F4134" s="525"/>
      <c r="G4134" s="527"/>
      <c r="H4134" s="529"/>
      <c r="I4134" s="426"/>
      <c r="J4134" s="427"/>
      <c r="K4134" s="428"/>
      <c r="L4134" s="432"/>
      <c r="M4134" s="432"/>
      <c r="N4134" s="432"/>
      <c r="O4134" s="432"/>
      <c r="P4134" s="432"/>
      <c r="Q4134" s="432"/>
      <c r="R4134" s="432"/>
      <c r="S4134" s="433"/>
      <c r="T4134" s="414"/>
      <c r="U4134" s="416"/>
      <c r="V4134" s="666"/>
      <c r="W4134" s="565"/>
      <c r="X4134" s="26"/>
      <c r="Y4134" s="7" t="s">
        <v>180</v>
      </c>
      <c r="Z4134" s="7" t="s">
        <v>200</v>
      </c>
      <c r="AA4134" s="7" t="s">
        <v>201</v>
      </c>
      <c r="AB4134" s="7" t="s">
        <v>202</v>
      </c>
      <c r="AD4134" s="7" t="s">
        <v>203</v>
      </c>
      <c r="AE4134" s="7" t="s">
        <v>107</v>
      </c>
      <c r="AF4134" s="7" t="s">
        <v>239</v>
      </c>
      <c r="AG4134" s="7" t="s">
        <v>204</v>
      </c>
    </row>
    <row r="4135" spans="1:33" s="7" customFormat="1" ht="17.45" customHeight="1" x14ac:dyDescent="0.15">
      <c r="A4135" s="27" t="e">
        <f>IF(AND(F4135&lt;&gt;"",G4135&lt;&gt;"",H4135&lt;&gt;"",I4135&lt;&gt;""),"","入力不備あり")</f>
        <v>#REF!</v>
      </c>
      <c r="B4135" s="623"/>
      <c r="C4135" s="628"/>
      <c r="D4135" s="631"/>
      <c r="E4135" s="523"/>
      <c r="F4135" s="47" t="e">
        <f>IF(#REF!="","",#REF!)</f>
        <v>#REF!</v>
      </c>
      <c r="G4135" s="49" t="e">
        <f>IF(#REF!="","",#REF!)</f>
        <v>#REF!</v>
      </c>
      <c r="H4135" s="54" t="e">
        <f>IF(#REF!="","",#REF!)</f>
        <v>#REF!</v>
      </c>
      <c r="I4135" s="385" t="str">
        <f>IFERROR(INT(G4135*H4135),"")</f>
        <v/>
      </c>
      <c r="J4135" s="386"/>
      <c r="K4135" s="387"/>
      <c r="L4135" s="613" t="e">
        <f>IF(#REF!="","",#REF!)</f>
        <v>#REF!</v>
      </c>
      <c r="M4135" s="613"/>
      <c r="N4135" s="613"/>
      <c r="O4135" s="613"/>
      <c r="P4135" s="613"/>
      <c r="Q4135" s="613"/>
      <c r="R4135" s="613"/>
      <c r="S4135" s="614"/>
      <c r="T4135" s="567">
        <f>SUM($I4135:$K4154)</f>
        <v>0</v>
      </c>
      <c r="U4135" s="416"/>
      <c r="V4135" s="666"/>
      <c r="W4135" s="565"/>
      <c r="X4135" s="23" t="e">
        <f>IF(AND(Y4135=1,Z4135=1,AA4135=1,AB4135=1,AD4135=1,AE4135=1,AF4135=1,AG4135=1),"","入力不備あり")</f>
        <v>#REF!</v>
      </c>
      <c r="Y4135" s="7">
        <f>IFERROR(IF(F4135="",2,IF(AND(F4135&gt;=1,(MOD(F4135,1)=0)),1,IF(AND(F4135=0,L4135&lt;&gt;""),1,2))),2)</f>
        <v>2</v>
      </c>
      <c r="Z4135" s="7" t="e">
        <f>IF(G4135="",2,IF(G4135&lt;=1600,1,2))</f>
        <v>#REF!</v>
      </c>
      <c r="AA4135" s="7" t="e">
        <f>IF(H4135="",2,IF(H4135&gt;=0,1,2))</f>
        <v>#REF!</v>
      </c>
      <c r="AB4135" s="7" t="e">
        <f>IF(I4135=#REF!,1,2)</f>
        <v>#REF!</v>
      </c>
      <c r="AD4135" s="7" t="e">
        <f>IF(T4135=#REF!,1,2)</f>
        <v>#REF!</v>
      </c>
      <c r="AE4135" s="7" t="e">
        <f>IF(U4133=#REF!,1,2)</f>
        <v>#REF!</v>
      </c>
      <c r="AF4135" s="7" t="e">
        <f>IF(V4133=0,2,IF(#REF!="",2,IF(V4133=#REF!,1,2)))</f>
        <v>#REF!</v>
      </c>
      <c r="AG4135" s="7" t="e">
        <f>IF(W4133=0,2,IF(W4133=#REF!,1,2))</f>
        <v>#REF!</v>
      </c>
    </row>
    <row r="4136" spans="1:33" s="7" customFormat="1" ht="17.45" customHeight="1" x14ac:dyDescent="0.15">
      <c r="A4136" s="27" t="e">
        <f>IF(AND(F4136="",G4136="",H4136="",I4136="",L4136=""),"",IF(AND(F4136&lt;&gt;"",G4136&lt;&gt;"",H4136&lt;&gt;"",I4136&lt;&gt;""),"","入力不備あり"))</f>
        <v>#REF!</v>
      </c>
      <c r="B4136" s="623"/>
      <c r="C4136" s="628"/>
      <c r="D4136" s="631"/>
      <c r="E4136" s="523"/>
      <c r="F4136" s="47" t="e">
        <f>IF(#REF!="","",#REF!)</f>
        <v>#REF!</v>
      </c>
      <c r="G4136" s="49" t="e">
        <f>IF(#REF!="","",#REF!)</f>
        <v>#REF!</v>
      </c>
      <c r="H4136" s="54" t="e">
        <f>IF(#REF!="","",#REF!)</f>
        <v>#REF!</v>
      </c>
      <c r="I4136" s="385" t="str">
        <f>IFERROR(INT(G4136*H4136),"")</f>
        <v/>
      </c>
      <c r="J4136" s="386"/>
      <c r="K4136" s="387"/>
      <c r="L4136" s="613" t="e">
        <f>IF(#REF!="","",#REF!)</f>
        <v>#REF!</v>
      </c>
      <c r="M4136" s="613"/>
      <c r="N4136" s="613"/>
      <c r="O4136" s="613"/>
      <c r="P4136" s="613"/>
      <c r="Q4136" s="613"/>
      <c r="R4136" s="613"/>
      <c r="S4136" s="614"/>
      <c r="T4136" s="567"/>
      <c r="U4136" s="416"/>
      <c r="V4136" s="666"/>
      <c r="W4136" s="565"/>
      <c r="X4136" s="23" t="e">
        <f>IF(AND(Y4136=3,Z4136=3,AA4136=3),"",IF(AND(Y4136=1,Z4136=1,AA4136=1,AB4136=1),"","入力不備あり"))</f>
        <v>#REF!</v>
      </c>
      <c r="Y4136" s="7">
        <f>IFERROR(IF(F4136="",3,IF(AND(F4136&gt;=1,(MOD(F4136,1)=0)),1,IF(AND(F4136=0,L4136&lt;&gt;""),1,2))),2)</f>
        <v>2</v>
      </c>
      <c r="Z4136" s="7" t="e">
        <f>IF(G4136="",3,IF(G4136&lt;=1600,1,2))</f>
        <v>#REF!</v>
      </c>
      <c r="AA4136" s="7" t="e">
        <f>IF(H4136="",3,IF(H4136&gt;=0,1,2))</f>
        <v>#REF!</v>
      </c>
      <c r="AB4136" s="7" t="e">
        <f>IF(I4136=#REF!,1,2)</f>
        <v>#REF!</v>
      </c>
    </row>
    <row r="4137" spans="1:33" s="7" customFormat="1" ht="17.45" customHeight="1" x14ac:dyDescent="0.15">
      <c r="A4137" s="27" t="e">
        <f>IF(AND(F4137="",G4137="",H4137="",I4137="",L4137=""),"",IF(AND(F4137&lt;&gt;"",G4137&lt;&gt;"",H4137&lt;&gt;"",I4137&lt;&gt;""),"","入力不備あり"))</f>
        <v>#REF!</v>
      </c>
      <c r="B4137" s="623"/>
      <c r="C4137" s="628"/>
      <c r="D4137" s="631"/>
      <c r="E4137" s="523"/>
      <c r="F4137" s="47" t="e">
        <f>IF(#REF!="","",#REF!)</f>
        <v>#REF!</v>
      </c>
      <c r="G4137" s="49" t="e">
        <f>IF(#REF!="","",#REF!)</f>
        <v>#REF!</v>
      </c>
      <c r="H4137" s="54" t="e">
        <f>IF(#REF!="","",#REF!)</f>
        <v>#REF!</v>
      </c>
      <c r="I4137" s="385" t="str">
        <f t="shared" ref="I4137:I4154" si="722">IFERROR(INT(G4137*H4137),"")</f>
        <v/>
      </c>
      <c r="J4137" s="386"/>
      <c r="K4137" s="387"/>
      <c r="L4137" s="613" t="e">
        <f>IF(#REF!="","",#REF!)</f>
        <v>#REF!</v>
      </c>
      <c r="M4137" s="613"/>
      <c r="N4137" s="613"/>
      <c r="O4137" s="613"/>
      <c r="P4137" s="613"/>
      <c r="Q4137" s="613"/>
      <c r="R4137" s="613"/>
      <c r="S4137" s="614"/>
      <c r="T4137" s="567"/>
      <c r="U4137" s="416"/>
      <c r="V4137" s="666"/>
      <c r="W4137" s="565"/>
      <c r="X4137" s="23" t="e">
        <f t="shared" ref="X4137:X4154" si="723">IF(AND(Y4137=3,Z4137=3,AA4137=3),"",IF(AND(Y4137=1,Z4137=1,AA4137=1,AB4137=1),"","入力不備あり"))</f>
        <v>#REF!</v>
      </c>
      <c r="Y4137" s="7">
        <f t="shared" ref="Y4137:Y4154" si="724">IFERROR(IF(F4137="",3,IF(AND(F4137&gt;=1,(MOD(F4137,1)=0)),1,IF(AND(F4137=0,L4137&lt;&gt;""),1,2))),2)</f>
        <v>2</v>
      </c>
      <c r="Z4137" s="7" t="e">
        <f t="shared" ref="Z4137:Z4154" si="725">IF(G4137="",3,IF(G4137&lt;=1600,1,2))</f>
        <v>#REF!</v>
      </c>
      <c r="AA4137" s="7" t="e">
        <f t="shared" ref="AA4137:AA4154" si="726">IF(H4137="",3,IF(H4137&gt;=0,1,2))</f>
        <v>#REF!</v>
      </c>
      <c r="AB4137" s="7" t="e">
        <f>IF(I4137=#REF!,1,2)</f>
        <v>#REF!</v>
      </c>
    </row>
    <row r="4138" spans="1:33" s="7" customFormat="1" ht="17.45" customHeight="1" x14ac:dyDescent="0.15">
      <c r="A4138" s="27" t="e">
        <f t="shared" ref="A4138:A4154" si="727">IF(AND(F4138="",G4138="",H4138="",I4138="",L4138=""),"",IF(AND(F4138&lt;&gt;"",G4138&lt;&gt;"",H4138&lt;&gt;"",I4138&lt;&gt;""),"","入力不備あり"))</f>
        <v>#REF!</v>
      </c>
      <c r="B4138" s="623"/>
      <c r="C4138" s="628"/>
      <c r="D4138" s="631"/>
      <c r="E4138" s="523"/>
      <c r="F4138" s="47" t="e">
        <f>IF(#REF!="","",#REF!)</f>
        <v>#REF!</v>
      </c>
      <c r="G4138" s="49" t="e">
        <f>IF(#REF!="","",#REF!)</f>
        <v>#REF!</v>
      </c>
      <c r="H4138" s="54" t="e">
        <f>IF(#REF!="","",#REF!)</f>
        <v>#REF!</v>
      </c>
      <c r="I4138" s="385" t="str">
        <f t="shared" si="722"/>
        <v/>
      </c>
      <c r="J4138" s="386"/>
      <c r="K4138" s="387"/>
      <c r="L4138" s="613" t="e">
        <f>IF(#REF!="","",#REF!)</f>
        <v>#REF!</v>
      </c>
      <c r="M4138" s="613"/>
      <c r="N4138" s="613"/>
      <c r="O4138" s="613"/>
      <c r="P4138" s="613"/>
      <c r="Q4138" s="613"/>
      <c r="R4138" s="613"/>
      <c r="S4138" s="614"/>
      <c r="T4138" s="567"/>
      <c r="U4138" s="416"/>
      <c r="V4138" s="666"/>
      <c r="W4138" s="565"/>
      <c r="X4138" s="23" t="e">
        <f t="shared" si="723"/>
        <v>#REF!</v>
      </c>
      <c r="Y4138" s="7">
        <f t="shared" si="724"/>
        <v>2</v>
      </c>
      <c r="Z4138" s="7" t="e">
        <f t="shared" si="725"/>
        <v>#REF!</v>
      </c>
      <c r="AA4138" s="7" t="e">
        <f t="shared" si="726"/>
        <v>#REF!</v>
      </c>
      <c r="AB4138" s="7" t="e">
        <f>IF(I4138=#REF!,1,2)</f>
        <v>#REF!</v>
      </c>
    </row>
    <row r="4139" spans="1:33" s="7" customFormat="1" ht="17.45" customHeight="1" x14ac:dyDescent="0.15">
      <c r="A4139" s="27" t="e">
        <f t="shared" si="727"/>
        <v>#REF!</v>
      </c>
      <c r="B4139" s="623"/>
      <c r="C4139" s="628"/>
      <c r="D4139" s="631"/>
      <c r="E4139" s="523"/>
      <c r="F4139" s="47" t="e">
        <f>IF(#REF!="","",#REF!)</f>
        <v>#REF!</v>
      </c>
      <c r="G4139" s="49" t="e">
        <f>IF(#REF!="","",#REF!)</f>
        <v>#REF!</v>
      </c>
      <c r="H4139" s="54" t="e">
        <f>IF(#REF!="","",#REF!)</f>
        <v>#REF!</v>
      </c>
      <c r="I4139" s="385" t="str">
        <f t="shared" si="722"/>
        <v/>
      </c>
      <c r="J4139" s="386"/>
      <c r="K4139" s="387"/>
      <c r="L4139" s="613" t="e">
        <f>IF(#REF!="","",#REF!)</f>
        <v>#REF!</v>
      </c>
      <c r="M4139" s="613"/>
      <c r="N4139" s="613"/>
      <c r="O4139" s="613"/>
      <c r="P4139" s="613"/>
      <c r="Q4139" s="613"/>
      <c r="R4139" s="613"/>
      <c r="S4139" s="614"/>
      <c r="T4139" s="567"/>
      <c r="U4139" s="416"/>
      <c r="V4139" s="666"/>
      <c r="W4139" s="565"/>
      <c r="X4139" s="23" t="e">
        <f t="shared" si="723"/>
        <v>#REF!</v>
      </c>
      <c r="Y4139" s="7">
        <f t="shared" si="724"/>
        <v>2</v>
      </c>
      <c r="Z4139" s="7" t="e">
        <f t="shared" si="725"/>
        <v>#REF!</v>
      </c>
      <c r="AA4139" s="7" t="e">
        <f t="shared" si="726"/>
        <v>#REF!</v>
      </c>
      <c r="AB4139" s="7" t="e">
        <f>IF(I4139=#REF!,1,2)</f>
        <v>#REF!</v>
      </c>
    </row>
    <row r="4140" spans="1:33" s="7" customFormat="1" ht="17.45" customHeight="1" x14ac:dyDescent="0.15">
      <c r="A4140" s="27" t="e">
        <f t="shared" si="727"/>
        <v>#REF!</v>
      </c>
      <c r="B4140" s="623"/>
      <c r="C4140" s="628"/>
      <c r="D4140" s="631"/>
      <c r="E4140" s="523"/>
      <c r="F4140" s="47" t="e">
        <f>IF(#REF!="","",#REF!)</f>
        <v>#REF!</v>
      </c>
      <c r="G4140" s="49" t="e">
        <f>IF(#REF!="","",#REF!)</f>
        <v>#REF!</v>
      </c>
      <c r="H4140" s="54" t="e">
        <f>IF(#REF!="","",#REF!)</f>
        <v>#REF!</v>
      </c>
      <c r="I4140" s="385" t="str">
        <f t="shared" si="722"/>
        <v/>
      </c>
      <c r="J4140" s="386"/>
      <c r="K4140" s="387"/>
      <c r="L4140" s="613" t="e">
        <f>IF(#REF!="","",#REF!)</f>
        <v>#REF!</v>
      </c>
      <c r="M4140" s="613"/>
      <c r="N4140" s="613"/>
      <c r="O4140" s="613"/>
      <c r="P4140" s="613"/>
      <c r="Q4140" s="613"/>
      <c r="R4140" s="613"/>
      <c r="S4140" s="614"/>
      <c r="T4140" s="567"/>
      <c r="U4140" s="416"/>
      <c r="V4140" s="666"/>
      <c r="W4140" s="565"/>
      <c r="X4140" s="23" t="e">
        <f t="shared" si="723"/>
        <v>#REF!</v>
      </c>
      <c r="Y4140" s="7">
        <f t="shared" si="724"/>
        <v>2</v>
      </c>
      <c r="Z4140" s="7" t="e">
        <f t="shared" si="725"/>
        <v>#REF!</v>
      </c>
      <c r="AA4140" s="7" t="e">
        <f t="shared" si="726"/>
        <v>#REF!</v>
      </c>
      <c r="AB4140" s="7" t="e">
        <f>IF(I4140=#REF!,1,2)</f>
        <v>#REF!</v>
      </c>
    </row>
    <row r="4141" spans="1:33" s="7" customFormat="1" ht="17.45" customHeight="1" x14ac:dyDescent="0.15">
      <c r="A4141" s="27" t="e">
        <f t="shared" si="727"/>
        <v>#REF!</v>
      </c>
      <c r="B4141" s="623"/>
      <c r="C4141" s="628"/>
      <c r="D4141" s="631"/>
      <c r="E4141" s="523"/>
      <c r="F4141" s="47" t="e">
        <f>IF(#REF!="","",#REF!)</f>
        <v>#REF!</v>
      </c>
      <c r="G4141" s="49" t="e">
        <f>IF(#REF!="","",#REF!)</f>
        <v>#REF!</v>
      </c>
      <c r="H4141" s="54" t="e">
        <f>IF(#REF!="","",#REF!)</f>
        <v>#REF!</v>
      </c>
      <c r="I4141" s="385" t="str">
        <f t="shared" si="722"/>
        <v/>
      </c>
      <c r="J4141" s="386"/>
      <c r="K4141" s="387"/>
      <c r="L4141" s="613" t="e">
        <f>IF(#REF!="","",#REF!)</f>
        <v>#REF!</v>
      </c>
      <c r="M4141" s="613"/>
      <c r="N4141" s="613"/>
      <c r="O4141" s="613"/>
      <c r="P4141" s="613"/>
      <c r="Q4141" s="613"/>
      <c r="R4141" s="613"/>
      <c r="S4141" s="614"/>
      <c r="T4141" s="567"/>
      <c r="U4141" s="416"/>
      <c r="V4141" s="666"/>
      <c r="W4141" s="565"/>
      <c r="X4141" s="23" t="e">
        <f t="shared" si="723"/>
        <v>#REF!</v>
      </c>
      <c r="Y4141" s="7">
        <f t="shared" si="724"/>
        <v>2</v>
      </c>
      <c r="Z4141" s="7" t="e">
        <f t="shared" si="725"/>
        <v>#REF!</v>
      </c>
      <c r="AA4141" s="7" t="e">
        <f t="shared" si="726"/>
        <v>#REF!</v>
      </c>
      <c r="AB4141" s="7" t="e">
        <f>IF(I4141=#REF!,1,2)</f>
        <v>#REF!</v>
      </c>
    </row>
    <row r="4142" spans="1:33" s="7" customFormat="1" ht="17.45" customHeight="1" x14ac:dyDescent="0.15">
      <c r="A4142" s="27" t="e">
        <f t="shared" si="727"/>
        <v>#REF!</v>
      </c>
      <c r="B4142" s="623"/>
      <c r="C4142" s="628"/>
      <c r="D4142" s="631"/>
      <c r="E4142" s="523"/>
      <c r="F4142" s="47" t="e">
        <f>IF(#REF!="","",#REF!)</f>
        <v>#REF!</v>
      </c>
      <c r="G4142" s="49" t="e">
        <f>IF(#REF!="","",#REF!)</f>
        <v>#REF!</v>
      </c>
      <c r="H4142" s="54" t="e">
        <f>IF(#REF!="","",#REF!)</f>
        <v>#REF!</v>
      </c>
      <c r="I4142" s="385" t="str">
        <f t="shared" si="722"/>
        <v/>
      </c>
      <c r="J4142" s="386"/>
      <c r="K4142" s="387"/>
      <c r="L4142" s="613" t="e">
        <f>IF(#REF!="","",#REF!)</f>
        <v>#REF!</v>
      </c>
      <c r="M4142" s="613"/>
      <c r="N4142" s="613"/>
      <c r="O4142" s="613"/>
      <c r="P4142" s="613"/>
      <c r="Q4142" s="613"/>
      <c r="R4142" s="613"/>
      <c r="S4142" s="614"/>
      <c r="T4142" s="567"/>
      <c r="U4142" s="416"/>
      <c r="V4142" s="666"/>
      <c r="W4142" s="565"/>
      <c r="X4142" s="23" t="e">
        <f t="shared" si="723"/>
        <v>#REF!</v>
      </c>
      <c r="Y4142" s="7">
        <f t="shared" si="724"/>
        <v>2</v>
      </c>
      <c r="Z4142" s="7" t="e">
        <f t="shared" si="725"/>
        <v>#REF!</v>
      </c>
      <c r="AA4142" s="7" t="e">
        <f t="shared" si="726"/>
        <v>#REF!</v>
      </c>
      <c r="AB4142" s="7" t="e">
        <f>IF(I4142=#REF!,1,2)</f>
        <v>#REF!</v>
      </c>
    </row>
    <row r="4143" spans="1:33" s="7" customFormat="1" ht="17.45" customHeight="1" x14ac:dyDescent="0.15">
      <c r="A4143" s="27" t="e">
        <f t="shared" si="727"/>
        <v>#REF!</v>
      </c>
      <c r="B4143" s="623"/>
      <c r="C4143" s="628"/>
      <c r="D4143" s="631"/>
      <c r="E4143" s="523"/>
      <c r="F4143" s="47" t="e">
        <f>IF(#REF!="","",#REF!)</f>
        <v>#REF!</v>
      </c>
      <c r="G4143" s="49" t="e">
        <f>IF(#REF!="","",#REF!)</f>
        <v>#REF!</v>
      </c>
      <c r="H4143" s="54" t="e">
        <f>IF(#REF!="","",#REF!)</f>
        <v>#REF!</v>
      </c>
      <c r="I4143" s="385" t="str">
        <f t="shared" si="722"/>
        <v/>
      </c>
      <c r="J4143" s="386"/>
      <c r="K4143" s="387"/>
      <c r="L4143" s="613" t="e">
        <f>IF(#REF!="","",#REF!)</f>
        <v>#REF!</v>
      </c>
      <c r="M4143" s="613"/>
      <c r="N4143" s="613"/>
      <c r="O4143" s="613"/>
      <c r="P4143" s="613"/>
      <c r="Q4143" s="613"/>
      <c r="R4143" s="613"/>
      <c r="S4143" s="614"/>
      <c r="T4143" s="567"/>
      <c r="U4143" s="416"/>
      <c r="V4143" s="666"/>
      <c r="W4143" s="565"/>
      <c r="X4143" s="23" t="e">
        <f t="shared" si="723"/>
        <v>#REF!</v>
      </c>
      <c r="Y4143" s="7">
        <f t="shared" si="724"/>
        <v>2</v>
      </c>
      <c r="Z4143" s="7" t="e">
        <f t="shared" si="725"/>
        <v>#REF!</v>
      </c>
      <c r="AA4143" s="7" t="e">
        <f t="shared" si="726"/>
        <v>#REF!</v>
      </c>
      <c r="AB4143" s="7" t="e">
        <f>IF(I4143=#REF!,1,2)</f>
        <v>#REF!</v>
      </c>
    </row>
    <row r="4144" spans="1:33" s="7" customFormat="1" ht="17.45" customHeight="1" x14ac:dyDescent="0.15">
      <c r="A4144" s="27" t="e">
        <f t="shared" si="727"/>
        <v>#REF!</v>
      </c>
      <c r="B4144" s="623"/>
      <c r="C4144" s="628"/>
      <c r="D4144" s="631"/>
      <c r="E4144" s="523"/>
      <c r="F4144" s="47" t="e">
        <f>IF(#REF!="","",#REF!)</f>
        <v>#REF!</v>
      </c>
      <c r="G4144" s="49" t="e">
        <f>IF(#REF!="","",#REF!)</f>
        <v>#REF!</v>
      </c>
      <c r="H4144" s="54" t="e">
        <f>IF(#REF!="","",#REF!)</f>
        <v>#REF!</v>
      </c>
      <c r="I4144" s="385" t="str">
        <f t="shared" si="722"/>
        <v/>
      </c>
      <c r="J4144" s="386"/>
      <c r="K4144" s="387"/>
      <c r="L4144" s="613" t="e">
        <f>IF(#REF!="","",#REF!)</f>
        <v>#REF!</v>
      </c>
      <c r="M4144" s="613"/>
      <c r="N4144" s="613"/>
      <c r="O4144" s="613"/>
      <c r="P4144" s="613"/>
      <c r="Q4144" s="613"/>
      <c r="R4144" s="613"/>
      <c r="S4144" s="614"/>
      <c r="T4144" s="567"/>
      <c r="U4144" s="416"/>
      <c r="V4144" s="666"/>
      <c r="W4144" s="565"/>
      <c r="X4144" s="23" t="e">
        <f t="shared" si="723"/>
        <v>#REF!</v>
      </c>
      <c r="Y4144" s="7">
        <f t="shared" si="724"/>
        <v>2</v>
      </c>
      <c r="Z4144" s="7" t="e">
        <f t="shared" si="725"/>
        <v>#REF!</v>
      </c>
      <c r="AA4144" s="7" t="e">
        <f t="shared" si="726"/>
        <v>#REF!</v>
      </c>
      <c r="AB4144" s="7" t="e">
        <f>IF(I4144=#REF!,1,2)</f>
        <v>#REF!</v>
      </c>
    </row>
    <row r="4145" spans="1:30" s="7" customFormat="1" ht="17.45" customHeight="1" x14ac:dyDescent="0.15">
      <c r="A4145" s="27" t="e">
        <f t="shared" si="727"/>
        <v>#REF!</v>
      </c>
      <c r="B4145" s="623"/>
      <c r="C4145" s="628"/>
      <c r="D4145" s="631"/>
      <c r="E4145" s="523"/>
      <c r="F4145" s="47" t="e">
        <f>IF(#REF!="","",#REF!)</f>
        <v>#REF!</v>
      </c>
      <c r="G4145" s="49" t="e">
        <f>IF(#REF!="","",#REF!)</f>
        <v>#REF!</v>
      </c>
      <c r="H4145" s="54" t="e">
        <f>IF(#REF!="","",#REF!)</f>
        <v>#REF!</v>
      </c>
      <c r="I4145" s="385" t="str">
        <f t="shared" si="722"/>
        <v/>
      </c>
      <c r="J4145" s="386"/>
      <c r="K4145" s="387"/>
      <c r="L4145" s="613" t="e">
        <f>IF(#REF!="","",#REF!)</f>
        <v>#REF!</v>
      </c>
      <c r="M4145" s="613"/>
      <c r="N4145" s="613"/>
      <c r="O4145" s="613"/>
      <c r="P4145" s="613"/>
      <c r="Q4145" s="613"/>
      <c r="R4145" s="613"/>
      <c r="S4145" s="614"/>
      <c r="T4145" s="567"/>
      <c r="U4145" s="416"/>
      <c r="V4145" s="666"/>
      <c r="W4145" s="565"/>
      <c r="X4145" s="23" t="e">
        <f t="shared" si="723"/>
        <v>#REF!</v>
      </c>
      <c r="Y4145" s="7">
        <f t="shared" si="724"/>
        <v>2</v>
      </c>
      <c r="Z4145" s="7" t="e">
        <f t="shared" si="725"/>
        <v>#REF!</v>
      </c>
      <c r="AA4145" s="7" t="e">
        <f t="shared" si="726"/>
        <v>#REF!</v>
      </c>
      <c r="AB4145" s="7" t="e">
        <f>IF(I4145=#REF!,1,2)</f>
        <v>#REF!</v>
      </c>
    </row>
    <row r="4146" spans="1:30" s="7" customFormat="1" ht="17.45" customHeight="1" x14ac:dyDescent="0.15">
      <c r="A4146" s="27" t="e">
        <f t="shared" si="727"/>
        <v>#REF!</v>
      </c>
      <c r="B4146" s="623"/>
      <c r="C4146" s="628"/>
      <c r="D4146" s="631"/>
      <c r="E4146" s="523"/>
      <c r="F4146" s="47" t="e">
        <f>IF(#REF!="","",#REF!)</f>
        <v>#REF!</v>
      </c>
      <c r="G4146" s="49" t="e">
        <f>IF(#REF!="","",#REF!)</f>
        <v>#REF!</v>
      </c>
      <c r="H4146" s="54" t="e">
        <f>IF(#REF!="","",#REF!)</f>
        <v>#REF!</v>
      </c>
      <c r="I4146" s="385" t="str">
        <f t="shared" si="722"/>
        <v/>
      </c>
      <c r="J4146" s="386"/>
      <c r="K4146" s="387"/>
      <c r="L4146" s="613" t="e">
        <f>IF(#REF!="","",#REF!)</f>
        <v>#REF!</v>
      </c>
      <c r="M4146" s="613"/>
      <c r="N4146" s="613"/>
      <c r="O4146" s="613"/>
      <c r="P4146" s="613"/>
      <c r="Q4146" s="613"/>
      <c r="R4146" s="613"/>
      <c r="S4146" s="614"/>
      <c r="T4146" s="567"/>
      <c r="U4146" s="416"/>
      <c r="V4146" s="666"/>
      <c r="W4146" s="565"/>
      <c r="X4146" s="23" t="e">
        <f t="shared" si="723"/>
        <v>#REF!</v>
      </c>
      <c r="Y4146" s="7">
        <f t="shared" si="724"/>
        <v>2</v>
      </c>
      <c r="Z4146" s="7" t="e">
        <f t="shared" si="725"/>
        <v>#REF!</v>
      </c>
      <c r="AA4146" s="7" t="e">
        <f t="shared" si="726"/>
        <v>#REF!</v>
      </c>
      <c r="AB4146" s="7" t="e">
        <f>IF(I4146=#REF!,1,2)</f>
        <v>#REF!</v>
      </c>
    </row>
    <row r="4147" spans="1:30" s="7" customFormat="1" ht="17.45" customHeight="1" x14ac:dyDescent="0.15">
      <c r="A4147" s="27" t="e">
        <f t="shared" si="727"/>
        <v>#REF!</v>
      </c>
      <c r="B4147" s="623"/>
      <c r="C4147" s="628"/>
      <c r="D4147" s="631"/>
      <c r="E4147" s="523"/>
      <c r="F4147" s="47" t="e">
        <f>IF(#REF!="","",#REF!)</f>
        <v>#REF!</v>
      </c>
      <c r="G4147" s="49" t="e">
        <f>IF(#REF!="","",#REF!)</f>
        <v>#REF!</v>
      </c>
      <c r="H4147" s="54" t="e">
        <f>IF(#REF!="","",#REF!)</f>
        <v>#REF!</v>
      </c>
      <c r="I4147" s="385" t="str">
        <f t="shared" si="722"/>
        <v/>
      </c>
      <c r="J4147" s="386"/>
      <c r="K4147" s="387"/>
      <c r="L4147" s="613" t="e">
        <f>IF(#REF!="","",#REF!)</f>
        <v>#REF!</v>
      </c>
      <c r="M4147" s="613"/>
      <c r="N4147" s="613"/>
      <c r="O4147" s="613"/>
      <c r="P4147" s="613"/>
      <c r="Q4147" s="613"/>
      <c r="R4147" s="613"/>
      <c r="S4147" s="614"/>
      <c r="T4147" s="567"/>
      <c r="U4147" s="416"/>
      <c r="V4147" s="666"/>
      <c r="W4147" s="565"/>
      <c r="X4147" s="23" t="e">
        <f t="shared" si="723"/>
        <v>#REF!</v>
      </c>
      <c r="Y4147" s="7">
        <f t="shared" si="724"/>
        <v>2</v>
      </c>
      <c r="Z4147" s="7" t="e">
        <f t="shared" si="725"/>
        <v>#REF!</v>
      </c>
      <c r="AA4147" s="7" t="e">
        <f t="shared" si="726"/>
        <v>#REF!</v>
      </c>
      <c r="AB4147" s="7" t="e">
        <f>IF(I4147=#REF!,1,2)</f>
        <v>#REF!</v>
      </c>
    </row>
    <row r="4148" spans="1:30" s="7" customFormat="1" ht="17.45" customHeight="1" x14ac:dyDescent="0.15">
      <c r="A4148" s="27" t="e">
        <f t="shared" si="727"/>
        <v>#REF!</v>
      </c>
      <c r="B4148" s="623"/>
      <c r="C4148" s="628"/>
      <c r="D4148" s="631"/>
      <c r="E4148" s="523"/>
      <c r="F4148" s="47" t="e">
        <f>IF(#REF!="","",#REF!)</f>
        <v>#REF!</v>
      </c>
      <c r="G4148" s="49" t="e">
        <f>IF(#REF!="","",#REF!)</f>
        <v>#REF!</v>
      </c>
      <c r="H4148" s="54" t="e">
        <f>IF(#REF!="","",#REF!)</f>
        <v>#REF!</v>
      </c>
      <c r="I4148" s="385" t="str">
        <f t="shared" si="722"/>
        <v/>
      </c>
      <c r="J4148" s="386"/>
      <c r="K4148" s="387"/>
      <c r="L4148" s="613" t="e">
        <f>IF(#REF!="","",#REF!)</f>
        <v>#REF!</v>
      </c>
      <c r="M4148" s="613"/>
      <c r="N4148" s="613"/>
      <c r="O4148" s="613"/>
      <c r="P4148" s="613"/>
      <c r="Q4148" s="613"/>
      <c r="R4148" s="613"/>
      <c r="S4148" s="614"/>
      <c r="T4148" s="567"/>
      <c r="U4148" s="416"/>
      <c r="V4148" s="666"/>
      <c r="W4148" s="565"/>
      <c r="X4148" s="23" t="e">
        <f t="shared" si="723"/>
        <v>#REF!</v>
      </c>
      <c r="Y4148" s="7">
        <f t="shared" si="724"/>
        <v>2</v>
      </c>
      <c r="Z4148" s="7" t="e">
        <f t="shared" si="725"/>
        <v>#REF!</v>
      </c>
      <c r="AA4148" s="7" t="e">
        <f t="shared" si="726"/>
        <v>#REF!</v>
      </c>
      <c r="AB4148" s="7" t="e">
        <f>IF(I4148=#REF!,1,2)</f>
        <v>#REF!</v>
      </c>
    </row>
    <row r="4149" spans="1:30" s="7" customFormat="1" ht="17.45" customHeight="1" x14ac:dyDescent="0.15">
      <c r="A4149" s="27" t="e">
        <f t="shared" si="727"/>
        <v>#REF!</v>
      </c>
      <c r="B4149" s="623"/>
      <c r="C4149" s="628"/>
      <c r="D4149" s="631"/>
      <c r="E4149" s="523"/>
      <c r="F4149" s="47" t="e">
        <f>IF(#REF!="","",#REF!)</f>
        <v>#REF!</v>
      </c>
      <c r="G4149" s="49" t="e">
        <f>IF(#REF!="","",#REF!)</f>
        <v>#REF!</v>
      </c>
      <c r="H4149" s="54" t="e">
        <f>IF(#REF!="","",#REF!)</f>
        <v>#REF!</v>
      </c>
      <c r="I4149" s="385" t="str">
        <f t="shared" si="722"/>
        <v/>
      </c>
      <c r="J4149" s="386"/>
      <c r="K4149" s="387"/>
      <c r="L4149" s="613" t="e">
        <f>IF(#REF!="","",#REF!)</f>
        <v>#REF!</v>
      </c>
      <c r="M4149" s="613"/>
      <c r="N4149" s="613"/>
      <c r="O4149" s="613"/>
      <c r="P4149" s="613"/>
      <c r="Q4149" s="613"/>
      <c r="R4149" s="613"/>
      <c r="S4149" s="614"/>
      <c r="T4149" s="567"/>
      <c r="U4149" s="416"/>
      <c r="V4149" s="666"/>
      <c r="W4149" s="565"/>
      <c r="X4149" s="23" t="e">
        <f t="shared" si="723"/>
        <v>#REF!</v>
      </c>
      <c r="Y4149" s="7">
        <f t="shared" si="724"/>
        <v>2</v>
      </c>
      <c r="Z4149" s="7" t="e">
        <f t="shared" si="725"/>
        <v>#REF!</v>
      </c>
      <c r="AA4149" s="7" t="e">
        <f t="shared" si="726"/>
        <v>#REF!</v>
      </c>
      <c r="AB4149" s="7" t="e">
        <f>IF(I4149=#REF!,1,2)</f>
        <v>#REF!</v>
      </c>
    </row>
    <row r="4150" spans="1:30" s="7" customFormat="1" ht="17.45" customHeight="1" x14ac:dyDescent="0.15">
      <c r="A4150" s="27" t="e">
        <f t="shared" si="727"/>
        <v>#REF!</v>
      </c>
      <c r="B4150" s="623"/>
      <c r="C4150" s="628"/>
      <c r="D4150" s="631"/>
      <c r="E4150" s="523"/>
      <c r="F4150" s="47" t="e">
        <f>IF(#REF!="","",#REF!)</f>
        <v>#REF!</v>
      </c>
      <c r="G4150" s="49" t="e">
        <f>IF(#REF!="","",#REF!)</f>
        <v>#REF!</v>
      </c>
      <c r="H4150" s="54" t="e">
        <f>IF(#REF!="","",#REF!)</f>
        <v>#REF!</v>
      </c>
      <c r="I4150" s="385" t="str">
        <f t="shared" si="722"/>
        <v/>
      </c>
      <c r="J4150" s="386"/>
      <c r="K4150" s="387"/>
      <c r="L4150" s="613" t="e">
        <f>IF(#REF!="","",#REF!)</f>
        <v>#REF!</v>
      </c>
      <c r="M4150" s="613"/>
      <c r="N4150" s="613"/>
      <c r="O4150" s="613"/>
      <c r="P4150" s="613"/>
      <c r="Q4150" s="613"/>
      <c r="R4150" s="613"/>
      <c r="S4150" s="614"/>
      <c r="T4150" s="567"/>
      <c r="U4150" s="416"/>
      <c r="V4150" s="666"/>
      <c r="W4150" s="565"/>
      <c r="X4150" s="23" t="e">
        <f t="shared" si="723"/>
        <v>#REF!</v>
      </c>
      <c r="Y4150" s="7">
        <f t="shared" si="724"/>
        <v>2</v>
      </c>
      <c r="Z4150" s="7" t="e">
        <f t="shared" si="725"/>
        <v>#REF!</v>
      </c>
      <c r="AA4150" s="7" t="e">
        <f t="shared" si="726"/>
        <v>#REF!</v>
      </c>
      <c r="AB4150" s="7" t="e">
        <f>IF(I4150=#REF!,1,2)</f>
        <v>#REF!</v>
      </c>
    </row>
    <row r="4151" spans="1:30" s="7" customFormat="1" ht="17.45" customHeight="1" x14ac:dyDescent="0.15">
      <c r="A4151" s="27" t="e">
        <f t="shared" si="727"/>
        <v>#REF!</v>
      </c>
      <c r="B4151" s="623"/>
      <c r="C4151" s="628"/>
      <c r="D4151" s="631"/>
      <c r="E4151" s="523"/>
      <c r="F4151" s="47" t="e">
        <f>IF(#REF!="","",#REF!)</f>
        <v>#REF!</v>
      </c>
      <c r="G4151" s="49" t="e">
        <f>IF(#REF!="","",#REF!)</f>
        <v>#REF!</v>
      </c>
      <c r="H4151" s="54" t="e">
        <f>IF(#REF!="","",#REF!)</f>
        <v>#REF!</v>
      </c>
      <c r="I4151" s="385" t="str">
        <f t="shared" si="722"/>
        <v/>
      </c>
      <c r="J4151" s="386"/>
      <c r="K4151" s="387"/>
      <c r="L4151" s="613" t="e">
        <f>IF(#REF!="","",#REF!)</f>
        <v>#REF!</v>
      </c>
      <c r="M4151" s="613"/>
      <c r="N4151" s="613"/>
      <c r="O4151" s="613"/>
      <c r="P4151" s="613"/>
      <c r="Q4151" s="613"/>
      <c r="R4151" s="613"/>
      <c r="S4151" s="614"/>
      <c r="T4151" s="567"/>
      <c r="U4151" s="416"/>
      <c r="V4151" s="666"/>
      <c r="W4151" s="565"/>
      <c r="X4151" s="23" t="e">
        <f t="shared" si="723"/>
        <v>#REF!</v>
      </c>
      <c r="Y4151" s="7">
        <f t="shared" si="724"/>
        <v>2</v>
      </c>
      <c r="Z4151" s="7" t="e">
        <f t="shared" si="725"/>
        <v>#REF!</v>
      </c>
      <c r="AA4151" s="7" t="e">
        <f t="shared" si="726"/>
        <v>#REF!</v>
      </c>
      <c r="AB4151" s="7" t="e">
        <f>IF(I4151=#REF!,1,2)</f>
        <v>#REF!</v>
      </c>
    </row>
    <row r="4152" spans="1:30" s="7" customFormat="1" ht="17.45" customHeight="1" x14ac:dyDescent="0.15">
      <c r="A4152" s="27" t="e">
        <f t="shared" si="727"/>
        <v>#REF!</v>
      </c>
      <c r="B4152" s="623"/>
      <c r="C4152" s="628"/>
      <c r="D4152" s="631"/>
      <c r="E4152" s="523"/>
      <c r="F4152" s="47" t="e">
        <f>IF(#REF!="","",#REF!)</f>
        <v>#REF!</v>
      </c>
      <c r="G4152" s="49" t="e">
        <f>IF(#REF!="","",#REF!)</f>
        <v>#REF!</v>
      </c>
      <c r="H4152" s="54" t="e">
        <f>IF(#REF!="","",#REF!)</f>
        <v>#REF!</v>
      </c>
      <c r="I4152" s="385" t="str">
        <f t="shared" si="722"/>
        <v/>
      </c>
      <c r="J4152" s="386"/>
      <c r="K4152" s="387"/>
      <c r="L4152" s="613" t="e">
        <f>IF(#REF!="","",#REF!)</f>
        <v>#REF!</v>
      </c>
      <c r="M4152" s="613"/>
      <c r="N4152" s="613"/>
      <c r="O4152" s="613"/>
      <c r="P4152" s="613"/>
      <c r="Q4152" s="613"/>
      <c r="R4152" s="613"/>
      <c r="S4152" s="614"/>
      <c r="T4152" s="567"/>
      <c r="U4152" s="416"/>
      <c r="V4152" s="666"/>
      <c r="W4152" s="565"/>
      <c r="X4152" s="23" t="e">
        <f t="shared" si="723"/>
        <v>#REF!</v>
      </c>
      <c r="Y4152" s="7">
        <f t="shared" si="724"/>
        <v>2</v>
      </c>
      <c r="Z4152" s="7" t="e">
        <f t="shared" si="725"/>
        <v>#REF!</v>
      </c>
      <c r="AA4152" s="7" t="e">
        <f t="shared" si="726"/>
        <v>#REF!</v>
      </c>
      <c r="AB4152" s="7" t="e">
        <f>IF(I4152=#REF!,1,2)</f>
        <v>#REF!</v>
      </c>
    </row>
    <row r="4153" spans="1:30" s="7" customFormat="1" ht="17.45" customHeight="1" x14ac:dyDescent="0.15">
      <c r="A4153" s="27" t="e">
        <f t="shared" si="727"/>
        <v>#REF!</v>
      </c>
      <c r="B4153" s="623"/>
      <c r="C4153" s="628"/>
      <c r="D4153" s="631"/>
      <c r="E4153" s="523"/>
      <c r="F4153" s="47" t="e">
        <f>IF(#REF!="","",#REF!)</f>
        <v>#REF!</v>
      </c>
      <c r="G4153" s="49" t="e">
        <f>IF(#REF!="","",#REF!)</f>
        <v>#REF!</v>
      </c>
      <c r="H4153" s="54" t="e">
        <f>IF(#REF!="","",#REF!)</f>
        <v>#REF!</v>
      </c>
      <c r="I4153" s="385" t="str">
        <f t="shared" si="722"/>
        <v/>
      </c>
      <c r="J4153" s="386"/>
      <c r="K4153" s="387"/>
      <c r="L4153" s="613" t="e">
        <f>IF(#REF!="","",#REF!)</f>
        <v>#REF!</v>
      </c>
      <c r="M4153" s="613"/>
      <c r="N4153" s="613"/>
      <c r="O4153" s="613"/>
      <c r="P4153" s="613"/>
      <c r="Q4153" s="613"/>
      <c r="R4153" s="613"/>
      <c r="S4153" s="614"/>
      <c r="T4153" s="567"/>
      <c r="U4153" s="416"/>
      <c r="V4153" s="666"/>
      <c r="W4153" s="565"/>
      <c r="X4153" s="23" t="e">
        <f t="shared" si="723"/>
        <v>#REF!</v>
      </c>
      <c r="Y4153" s="7">
        <f t="shared" si="724"/>
        <v>2</v>
      </c>
      <c r="Z4153" s="7" t="e">
        <f t="shared" si="725"/>
        <v>#REF!</v>
      </c>
      <c r="AA4153" s="7" t="e">
        <f t="shared" si="726"/>
        <v>#REF!</v>
      </c>
      <c r="AB4153" s="7" t="e">
        <f>IF(I4153=#REF!,1,2)</f>
        <v>#REF!</v>
      </c>
    </row>
    <row r="4154" spans="1:30" s="7" customFormat="1" ht="17.45" customHeight="1" thickBot="1" x14ac:dyDescent="0.2">
      <c r="A4154" s="27" t="e">
        <f t="shared" si="727"/>
        <v>#REF!</v>
      </c>
      <c r="B4154" s="623"/>
      <c r="C4154" s="628"/>
      <c r="D4154" s="631"/>
      <c r="E4154" s="523"/>
      <c r="F4154" s="47" t="e">
        <f>IF(#REF!="","",#REF!)</f>
        <v>#REF!</v>
      </c>
      <c r="G4154" s="49" t="e">
        <f>IF(#REF!="","",#REF!)</f>
        <v>#REF!</v>
      </c>
      <c r="H4154" s="54" t="e">
        <f>IF(#REF!="","",#REF!)</f>
        <v>#REF!</v>
      </c>
      <c r="I4154" s="385" t="str">
        <f t="shared" si="722"/>
        <v/>
      </c>
      <c r="J4154" s="386"/>
      <c r="K4154" s="387"/>
      <c r="L4154" s="613" t="e">
        <f>IF(#REF!="","",#REF!)</f>
        <v>#REF!</v>
      </c>
      <c r="M4154" s="613"/>
      <c r="N4154" s="613"/>
      <c r="O4154" s="613"/>
      <c r="P4154" s="613"/>
      <c r="Q4154" s="613"/>
      <c r="R4154" s="613"/>
      <c r="S4154" s="614"/>
      <c r="T4154" s="668"/>
      <c r="U4154" s="416"/>
      <c r="V4154" s="666"/>
      <c r="W4154" s="565"/>
      <c r="X4154" s="23" t="e">
        <f t="shared" si="723"/>
        <v>#REF!</v>
      </c>
      <c r="Y4154" s="7">
        <f t="shared" si="724"/>
        <v>2</v>
      </c>
      <c r="Z4154" s="7" t="e">
        <f t="shared" si="725"/>
        <v>#REF!</v>
      </c>
      <c r="AA4154" s="7" t="e">
        <f t="shared" si="726"/>
        <v>#REF!</v>
      </c>
      <c r="AB4154" s="7" t="e">
        <f>IF(I4154=#REF!,1,2)</f>
        <v>#REF!</v>
      </c>
    </row>
    <row r="4155" spans="1:30" s="7" customFormat="1" ht="36" customHeight="1" thickBot="1" x14ac:dyDescent="0.2">
      <c r="A4155" s="13"/>
      <c r="B4155" s="623"/>
      <c r="C4155" s="628"/>
      <c r="D4155" s="631"/>
      <c r="E4155" s="508" t="s">
        <v>240</v>
      </c>
      <c r="F4155" s="511" t="s">
        <v>206</v>
      </c>
      <c r="G4155" s="435"/>
      <c r="H4155" s="434" t="s">
        <v>207</v>
      </c>
      <c r="I4155" s="435"/>
      <c r="J4155" s="435"/>
      <c r="K4155" s="435"/>
      <c r="L4155" s="436" t="s">
        <v>208</v>
      </c>
      <c r="M4155" s="436"/>
      <c r="N4155" s="436"/>
      <c r="O4155" s="669" t="s">
        <v>209</v>
      </c>
      <c r="P4155" s="670"/>
      <c r="Q4155" s="512" t="s">
        <v>210</v>
      </c>
      <c r="R4155" s="38" t="s">
        <v>206</v>
      </c>
      <c r="S4155" s="39" t="s">
        <v>202</v>
      </c>
      <c r="T4155" s="44" t="s">
        <v>211</v>
      </c>
      <c r="U4155" s="416"/>
      <c r="V4155" s="666"/>
      <c r="W4155" s="565"/>
      <c r="X4155" s="28"/>
      <c r="Y4155" s="21" t="s">
        <v>212</v>
      </c>
      <c r="Z4155" s="21" t="s">
        <v>210</v>
      </c>
      <c r="AB4155" s="45" t="s">
        <v>213</v>
      </c>
      <c r="AC4155" s="45" t="s">
        <v>214</v>
      </c>
      <c r="AD4155" s="22"/>
    </row>
    <row r="4156" spans="1:30" s="7" customFormat="1" ht="15" customHeight="1" x14ac:dyDescent="0.15">
      <c r="A4156" s="29"/>
      <c r="B4156" s="623"/>
      <c r="C4156" s="628"/>
      <c r="D4156" s="631"/>
      <c r="E4156" s="509"/>
      <c r="F4156" s="515" t="e">
        <f>IF(#REF!="","",#REF!)</f>
        <v>#REF!</v>
      </c>
      <c r="G4156" s="516"/>
      <c r="H4156" s="439" t="e">
        <f>IF(#REF!="","",#REF!)</f>
        <v>#REF!</v>
      </c>
      <c r="I4156" s="440"/>
      <c r="J4156" s="440"/>
      <c r="K4156" s="440"/>
      <c r="L4156" s="441" t="e">
        <f>IF(#REF!="","",#REF!)</f>
        <v>#REF!</v>
      </c>
      <c r="M4156" s="442"/>
      <c r="N4156" s="442"/>
      <c r="O4156" s="443" t="e">
        <f>SUM($L4156:$N4158)</f>
        <v>#REF!</v>
      </c>
      <c r="P4156" s="444"/>
      <c r="Q4156" s="513"/>
      <c r="R4156" s="42" t="e">
        <f>IF(#REF!="","",#REF!)</f>
        <v>#REF!</v>
      </c>
      <c r="S4156" s="40" t="e">
        <f>IF(#REF!="","",#REF!)</f>
        <v>#REF!</v>
      </c>
      <c r="T4156" s="617" t="e">
        <f>SUM($S4156:$S4158)</f>
        <v>#REF!</v>
      </c>
      <c r="U4156" s="416"/>
      <c r="V4156" s="666"/>
      <c r="W4156" s="565"/>
      <c r="X4156" s="23" t="e">
        <f>IF(OR(Y4156=2,Z4156=2,AB4156=2,AC4156=2),"入力不備あり","")</f>
        <v>#REF!</v>
      </c>
      <c r="Y4156" s="41" t="e">
        <f>IF(AND(F4156="",H4156="",L4156=""),"",IF(AND(F4156&lt;&gt;"",F4156&gt;0,L4156&lt;&gt;"",L4156&gt;0,H4156="○"),"",2))</f>
        <v>#REF!</v>
      </c>
      <c r="Z4156" s="41" t="e">
        <f>IF(AND(R4156="",S4156=""),"",IF(AND(R4156&gt;0,R4156&lt;&gt;"",S4156&gt;0,S4156&lt;&gt;""),"",2))</f>
        <v>#REF!</v>
      </c>
      <c r="AA4156" s="30"/>
      <c r="AB4156" s="7" t="e">
        <f>IF(AND(O4156=0,#REF!=0),"",IF(O4156=#REF!,1,2))</f>
        <v>#REF!</v>
      </c>
      <c r="AC4156" s="7" t="e">
        <f>IF(AND(T4156=0,#REF!=0),"",IF(T4156=#REF!,1,2))</f>
        <v>#REF!</v>
      </c>
    </row>
    <row r="4157" spans="1:30" s="7" customFormat="1" ht="15" customHeight="1" x14ac:dyDescent="0.15">
      <c r="A4157" s="29"/>
      <c r="B4157" s="623"/>
      <c r="C4157" s="628"/>
      <c r="D4157" s="631"/>
      <c r="E4157" s="509"/>
      <c r="F4157" s="500" t="e">
        <f>IF(#REF!="","",#REF!)</f>
        <v>#REF!</v>
      </c>
      <c r="G4157" s="501"/>
      <c r="H4157" s="448" t="e">
        <f>IF(#REF!="","",#REF!)</f>
        <v>#REF!</v>
      </c>
      <c r="I4157" s="449"/>
      <c r="J4157" s="449"/>
      <c r="K4157" s="449"/>
      <c r="L4157" s="450" t="e">
        <f>IF(#REF!="","",#REF!)</f>
        <v>#REF!</v>
      </c>
      <c r="M4157" s="451"/>
      <c r="N4157" s="451"/>
      <c r="O4157" s="445"/>
      <c r="P4157" s="444"/>
      <c r="Q4157" s="513"/>
      <c r="R4157" s="42" t="e">
        <f>IF(#REF!="","",#REF!)</f>
        <v>#REF!</v>
      </c>
      <c r="S4157" s="40" t="e">
        <f>IF(#REF!="","",#REF!)</f>
        <v>#REF!</v>
      </c>
      <c r="T4157" s="618"/>
      <c r="U4157" s="416"/>
      <c r="V4157" s="666"/>
      <c r="W4157" s="565"/>
      <c r="X4157" s="23" t="e">
        <f>IF(OR(Y4157=2,Z4157=2),"入力不備あり","")</f>
        <v>#REF!</v>
      </c>
      <c r="Y4157" s="41" t="e">
        <f>IF(AND(F4157="",H4157="",L4157=""),"",IF(AND(F4157&lt;&gt;"",F4157&gt;0,L4157&lt;&gt;"",L4157&gt;0,H4157="○"),"",2))</f>
        <v>#REF!</v>
      </c>
      <c r="Z4157" s="41" t="e">
        <f t="shared" ref="Z4157:Z4158" si="728">IF(AND(R4157="",S4157=""),"",IF(AND(R4157&gt;0,R4157&lt;&gt;"",S4157&gt;0,S4157&lt;&gt;""),"",2))</f>
        <v>#REF!</v>
      </c>
      <c r="AA4157" s="30"/>
    </row>
    <row r="4158" spans="1:30" s="7" customFormat="1" ht="15" customHeight="1" thickBot="1" x14ac:dyDescent="0.2">
      <c r="A4158" s="29"/>
      <c r="B4158" s="623"/>
      <c r="C4158" s="628"/>
      <c r="D4158" s="631"/>
      <c r="E4158" s="615"/>
      <c r="F4158" s="620" t="e">
        <f>IF(#REF!="","",#REF!)</f>
        <v>#REF!</v>
      </c>
      <c r="G4158" s="621"/>
      <c r="H4158" s="640" t="e">
        <f>IF(#REF!="","",#REF!)</f>
        <v>#REF!</v>
      </c>
      <c r="I4158" s="641"/>
      <c r="J4158" s="641"/>
      <c r="K4158" s="641"/>
      <c r="L4158" s="642" t="e">
        <f>IF(#REF!="","",#REF!)</f>
        <v>#REF!</v>
      </c>
      <c r="M4158" s="643"/>
      <c r="N4158" s="643"/>
      <c r="O4158" s="663"/>
      <c r="P4158" s="664"/>
      <c r="Q4158" s="616"/>
      <c r="R4158" s="59" t="e">
        <f>IF(#REF!="","",#REF!)</f>
        <v>#REF!</v>
      </c>
      <c r="S4158" s="60" t="e">
        <f>IF(#REF!="","",#REF!)</f>
        <v>#REF!</v>
      </c>
      <c r="T4158" s="619"/>
      <c r="U4158" s="416"/>
      <c r="V4158" s="666"/>
      <c r="W4158" s="565"/>
      <c r="X4158" s="23" t="e">
        <f>IF(OR(Y4158=2,Z4158=2),"入力不備あり","")</f>
        <v>#REF!</v>
      </c>
      <c r="Y4158" s="41" t="e">
        <f>IF(AND(F4158="",H4158="",L4158=""),"",IF(AND(F4158&lt;&gt;"",F4158&gt;0,L4158&lt;&gt;"",L4158&gt;0,H4158="○"),"",2))</f>
        <v>#REF!</v>
      </c>
      <c r="Z4158" s="41" t="e">
        <f t="shared" si="728"/>
        <v>#REF!</v>
      </c>
      <c r="AA4158" s="30"/>
    </row>
    <row r="4159" spans="1:30" s="7" customFormat="1" ht="27.6" customHeight="1" x14ac:dyDescent="0.15">
      <c r="A4159" s="320"/>
      <c r="B4159" s="624"/>
      <c r="C4159" s="326" t="s">
        <v>215</v>
      </c>
      <c r="D4159" s="327"/>
      <c r="E4159" s="608" t="e">
        <f>IF(#REF!="","",#REF!)</f>
        <v>#REF!</v>
      </c>
      <c r="F4159" s="609"/>
      <c r="G4159" s="609"/>
      <c r="H4159" s="609"/>
      <c r="I4159" s="609"/>
      <c r="J4159" s="609"/>
      <c r="K4159" s="609"/>
      <c r="L4159" s="609"/>
      <c r="M4159" s="609"/>
      <c r="N4159" s="609"/>
      <c r="O4159" s="609"/>
      <c r="P4159" s="609"/>
      <c r="Q4159" s="609"/>
      <c r="R4159" s="609"/>
      <c r="S4159" s="609"/>
      <c r="T4159" s="609"/>
      <c r="U4159" s="609"/>
      <c r="V4159" s="609"/>
      <c r="W4159" s="610"/>
    </row>
    <row r="4160" spans="1:30" s="7" customFormat="1" ht="27.6" customHeight="1" thickBot="1" x14ac:dyDescent="0.2">
      <c r="A4160" s="320"/>
      <c r="B4160" s="624"/>
      <c r="C4160" s="326" t="s">
        <v>216</v>
      </c>
      <c r="D4160" s="327"/>
      <c r="E4160" s="608" t="e">
        <f>IF(#REF!="","",#REF!)</f>
        <v>#REF!</v>
      </c>
      <c r="F4160" s="609"/>
      <c r="G4160" s="609"/>
      <c r="H4160" s="609"/>
      <c r="I4160" s="609"/>
      <c r="J4160" s="609"/>
      <c r="K4160" s="609"/>
      <c r="L4160" s="609"/>
      <c r="M4160" s="609"/>
      <c r="N4160" s="609"/>
      <c r="O4160" s="609"/>
      <c r="P4160" s="609"/>
      <c r="Q4160" s="609"/>
      <c r="R4160" s="611"/>
      <c r="S4160" s="611"/>
      <c r="T4160" s="611"/>
      <c r="U4160" s="611"/>
      <c r="V4160" s="611"/>
      <c r="W4160" s="612"/>
    </row>
    <row r="4161" spans="1:33" s="7" customFormat="1" ht="18.600000000000001" customHeight="1" x14ac:dyDescent="0.15">
      <c r="A4161" s="320"/>
      <c r="B4161" s="624"/>
      <c r="C4161" s="332" t="s">
        <v>217</v>
      </c>
      <c r="D4161" s="333"/>
      <c r="E4161" s="333"/>
      <c r="F4161" s="334"/>
      <c r="G4161" s="377" t="s">
        <v>218</v>
      </c>
      <c r="H4161" s="378"/>
      <c r="I4161" s="378"/>
      <c r="J4161" s="378"/>
      <c r="K4161" s="378"/>
      <c r="L4161" s="378"/>
      <c r="M4161" s="378"/>
      <c r="N4161" s="378"/>
      <c r="O4161" s="378"/>
      <c r="P4161" s="378"/>
      <c r="Q4161" s="378"/>
      <c r="R4161" s="389" t="e">
        <f>IF(X4161&lt;&gt;"","","【入力内容確認欄】以下を確認し【作業用】事業計画書(間接)シートを修正願います。")</f>
        <v>#REF!</v>
      </c>
      <c r="S4161" s="632"/>
      <c r="T4161" s="632"/>
      <c r="U4161" s="632"/>
      <c r="V4161" s="632"/>
      <c r="W4161" s="633"/>
      <c r="X4161" s="68" t="e">
        <f>IF(AND(R4164="",R4165="",R4166="",R4167="",R4168="",R4169=""),"左の市区町村に係る入力が完了しました。今一度、記載内容をご確認ください。","")</f>
        <v>#REF!</v>
      </c>
    </row>
    <row r="4162" spans="1:33" s="7" customFormat="1" ht="9" customHeight="1" x14ac:dyDescent="0.15">
      <c r="A4162" s="320"/>
      <c r="B4162" s="624"/>
      <c r="C4162" s="335"/>
      <c r="D4162" s="336"/>
      <c r="E4162" s="336"/>
      <c r="F4162" s="337"/>
      <c r="G4162" s="379"/>
      <c r="H4162" s="380"/>
      <c r="I4162" s="380"/>
      <c r="J4162" s="380"/>
      <c r="K4162" s="380"/>
      <c r="L4162" s="380"/>
      <c r="M4162" s="380"/>
      <c r="N4162" s="380"/>
      <c r="O4162" s="380"/>
      <c r="P4162" s="380"/>
      <c r="Q4162" s="380"/>
      <c r="R4162" s="634"/>
      <c r="S4162" s="635"/>
      <c r="T4162" s="635"/>
      <c r="U4162" s="635"/>
      <c r="V4162" s="635"/>
      <c r="W4162" s="636"/>
    </row>
    <row r="4163" spans="1:33" s="7" customFormat="1" ht="9" customHeight="1" thickBot="1" x14ac:dyDescent="0.2">
      <c r="A4163" s="320"/>
      <c r="B4163" s="624"/>
      <c r="C4163" s="335"/>
      <c r="D4163" s="336"/>
      <c r="E4163" s="336"/>
      <c r="F4163" s="337"/>
      <c r="G4163" s="381"/>
      <c r="H4163" s="382"/>
      <c r="I4163" s="382"/>
      <c r="J4163" s="382"/>
      <c r="K4163" s="382"/>
      <c r="L4163" s="382"/>
      <c r="M4163" s="382"/>
      <c r="N4163" s="382"/>
      <c r="O4163" s="382"/>
      <c r="P4163" s="382"/>
      <c r="Q4163" s="382"/>
      <c r="R4163" s="637"/>
      <c r="S4163" s="638"/>
      <c r="T4163" s="638"/>
      <c r="U4163" s="638"/>
      <c r="V4163" s="638"/>
      <c r="W4163" s="639"/>
    </row>
    <row r="4164" spans="1:33" s="7" customFormat="1" ht="17.45" customHeight="1" x14ac:dyDescent="0.15">
      <c r="A4164" s="320"/>
      <c r="B4164" s="624"/>
      <c r="C4164" s="335"/>
      <c r="D4164" s="336"/>
      <c r="E4164" s="336"/>
      <c r="F4164" s="337"/>
      <c r="G4164" s="398" t="e">
        <f>IF(#REF!="","",#REF!)</f>
        <v>#REF!</v>
      </c>
      <c r="H4164" s="399"/>
      <c r="I4164" s="399"/>
      <c r="J4164" s="399"/>
      <c r="K4164" s="399"/>
      <c r="L4164" s="399"/>
      <c r="M4164" s="399"/>
      <c r="N4164" s="399"/>
      <c r="O4164" s="399"/>
      <c r="P4164" s="399"/>
      <c r="Q4164" s="399"/>
      <c r="R4164" s="646" t="e" cm="1">
        <f t="array" ref="R4164">IF(AND(X4133:X4158="",A4135:A4158=""),"","・報酬・期末勤勉手当・交通費・合計額・都道府県/国の補助金額のいずれかに不備あり。")</f>
        <v>#REF!</v>
      </c>
      <c r="S4164" s="647"/>
      <c r="T4164" s="647"/>
      <c r="U4164" s="647"/>
      <c r="V4164" s="647"/>
      <c r="W4164" s="648"/>
    </row>
    <row r="4165" spans="1:33" s="7" customFormat="1" ht="17.45" customHeight="1" x14ac:dyDescent="0.15">
      <c r="A4165" s="320"/>
      <c r="B4165" s="624"/>
      <c r="C4165" s="335"/>
      <c r="D4165" s="336"/>
      <c r="E4165" s="336"/>
      <c r="F4165" s="337"/>
      <c r="G4165" s="374" t="s">
        <v>219</v>
      </c>
      <c r="H4165" s="388"/>
      <c r="I4165" s="388"/>
      <c r="J4165" s="388"/>
      <c r="K4165" s="388"/>
      <c r="L4165" s="388"/>
      <c r="M4165" s="388"/>
      <c r="N4165" s="388"/>
      <c r="O4165" s="388"/>
      <c r="P4165" s="388"/>
      <c r="Q4165" s="388"/>
      <c r="R4165" s="367" t="str">
        <f>IF(A4131="市町村名×","・【C列】市区町村名：未入力または不備あり。","")</f>
        <v>・【C列】市区町村名：未入力または不備あり。</v>
      </c>
      <c r="S4165" s="644"/>
      <c r="T4165" s="644"/>
      <c r="U4165" s="644"/>
      <c r="V4165" s="644"/>
      <c r="W4165" s="645"/>
    </row>
    <row r="4166" spans="1:33" s="7" customFormat="1" ht="17.45" customHeight="1" x14ac:dyDescent="0.15">
      <c r="A4166" s="320"/>
      <c r="B4166" s="624"/>
      <c r="C4166" s="338"/>
      <c r="D4166" s="339"/>
      <c r="E4166" s="339"/>
      <c r="F4166" s="340"/>
      <c r="G4166" s="364" t="e">
        <f>IF(#REF!="","",#REF!)</f>
        <v>#REF!</v>
      </c>
      <c r="H4166" s="365"/>
      <c r="I4166" s="365"/>
      <c r="J4166" s="366"/>
      <c r="K4166" s="366"/>
      <c r="L4166" s="366"/>
      <c r="M4166" s="366"/>
      <c r="N4166" s="366"/>
      <c r="O4166" s="366"/>
      <c r="P4166" s="366"/>
      <c r="Q4166" s="366"/>
      <c r="R4166" s="367" t="e">
        <f>IF(OR(AF4135=2,NOT(AND(V4133&gt;0.3*U4133,V4133&lt;0.4*U4133,V4133&gt;=W4133))),"・【V列】都道府県補助額：未入力または不備あり。","")</f>
        <v>#REF!</v>
      </c>
      <c r="S4166" s="644"/>
      <c r="T4166" s="644"/>
      <c r="U4166" s="644"/>
      <c r="V4166" s="644"/>
      <c r="W4166" s="645"/>
    </row>
    <row r="4167" spans="1:33" s="7" customFormat="1" ht="17.45" customHeight="1" x14ac:dyDescent="0.15">
      <c r="A4167" s="320"/>
      <c r="B4167" s="624"/>
      <c r="C4167" s="348" t="s">
        <v>241</v>
      </c>
      <c r="D4167" s="349"/>
      <c r="E4167" s="349"/>
      <c r="F4167" s="350"/>
      <c r="G4167" s="372" t="s">
        <v>221</v>
      </c>
      <c r="H4167" s="373"/>
      <c r="I4167" s="373"/>
      <c r="J4167" s="372" t="s">
        <v>222</v>
      </c>
      <c r="K4167" s="373"/>
      <c r="L4167" s="373"/>
      <c r="M4167" s="373"/>
      <c r="N4167" s="374" t="s">
        <v>223</v>
      </c>
      <c r="O4167" s="366"/>
      <c r="P4167" s="366"/>
      <c r="Q4167" s="366"/>
      <c r="R4167" s="341" t="e">
        <f>IF(AND(W4133&lt;=U4133/3,MOD(W4133,1000)=0,NOT(W4133=0),AG4135=1),"","・【W列】国庫補助希望額に不備あり。")</f>
        <v>#REF!</v>
      </c>
      <c r="S4167" s="649"/>
      <c r="T4167" s="649"/>
      <c r="U4167" s="649"/>
      <c r="V4167" s="649"/>
      <c r="W4167" s="650"/>
    </row>
    <row r="4168" spans="1:33" s="7" customFormat="1" ht="17.45" customHeight="1" x14ac:dyDescent="0.15">
      <c r="A4168" s="320"/>
      <c r="B4168" s="624"/>
      <c r="C4168" s="370"/>
      <c r="D4168" s="371"/>
      <c r="E4168" s="371"/>
      <c r="F4168" s="371"/>
      <c r="G4168" s="364" t="e">
        <f>IF(#REF!="","",#REF!)</f>
        <v>#REF!</v>
      </c>
      <c r="H4168" s="375"/>
      <c r="I4168" s="376"/>
      <c r="J4168" s="364" t="e">
        <f>IF(#REF!="","",#REF!)</f>
        <v>#REF!</v>
      </c>
      <c r="K4168" s="375"/>
      <c r="L4168" s="375"/>
      <c r="M4168" s="376"/>
      <c r="N4168" s="364" t="e">
        <f>IF(#REF!="","",#REF!)</f>
        <v>#REF!</v>
      </c>
      <c r="O4168" s="375"/>
      <c r="P4168" s="375"/>
      <c r="Q4168" s="375"/>
      <c r="R4168" s="651" t="e">
        <f>IF(AND(SUM(F4156:G4158)&lt;=D4133,SUM(R4156:R4158)&lt;=D4133),"","・報酬の「配置人数」には年間を通じた配置予定人数を記載してください。(※１)及び記入例参照")</f>
        <v>#REF!</v>
      </c>
      <c r="S4168" s="652"/>
      <c r="T4168" s="652"/>
      <c r="U4168" s="652"/>
      <c r="V4168" s="652"/>
      <c r="W4168" s="653"/>
      <c r="X4168" s="31" t="str">
        <f>IF(AND(O4168="○",T4168="○"),"①か②の",IF(AND(O4168="―",T4168="―"),"エラー",""))</f>
        <v/>
      </c>
    </row>
    <row r="4169" spans="1:33" s="7" customFormat="1" ht="17.45" customHeight="1" x14ac:dyDescent="0.15">
      <c r="A4169" s="320"/>
      <c r="B4169" s="624"/>
      <c r="C4169" s="348" t="s">
        <v>224</v>
      </c>
      <c r="D4169" s="349"/>
      <c r="E4169" s="349"/>
      <c r="F4169" s="350"/>
      <c r="G4169" s="354" t="s">
        <v>225</v>
      </c>
      <c r="H4169" s="354"/>
      <c r="I4169" s="354"/>
      <c r="J4169" s="355" t="s">
        <v>242</v>
      </c>
      <c r="K4169" s="356"/>
      <c r="L4169" s="356"/>
      <c r="M4169" s="356"/>
      <c r="N4169" s="356"/>
      <c r="O4169" s="356"/>
      <c r="P4169" s="356"/>
      <c r="Q4169" s="356"/>
      <c r="R4169" s="651" t="e">
        <f>IF(AND(OR(COUNTIF(J4170,"①*"),COUNTIF(J4170,"②*")),AND(E4159&lt;&gt;"",E4160&lt;&gt;"",G4164="○",G4166="○",G4168="○",J4168="○",N4168="○",G4170="○")),"","・【成果目標】・【成果指標】・【部活動指導員について】・【支給要件の確認】・【部活動指導員の指導状況】・【地域連携・地域移行に資する取組】のいずれかに未入力箇所あり。")</f>
        <v>#REF!</v>
      </c>
      <c r="S4169" s="546"/>
      <c r="T4169" s="546"/>
      <c r="U4169" s="546"/>
      <c r="V4169" s="546"/>
      <c r="W4169" s="547"/>
    </row>
    <row r="4170" spans="1:33" s="7" customFormat="1" ht="26.45" customHeight="1" thickBot="1" x14ac:dyDescent="0.2">
      <c r="A4170" s="320"/>
      <c r="B4170" s="625"/>
      <c r="C4170" s="351"/>
      <c r="D4170" s="352"/>
      <c r="E4170" s="352"/>
      <c r="F4170" s="353"/>
      <c r="G4170" s="363" t="e">
        <f>IF(#REF!="","",#REF!)</f>
        <v>#REF!</v>
      </c>
      <c r="H4170" s="363"/>
      <c r="I4170" s="363"/>
      <c r="J4170" s="657" t="e">
        <f>IF(#REF!="","",#REF!)</f>
        <v>#REF!</v>
      </c>
      <c r="K4170" s="658"/>
      <c r="L4170" s="658"/>
      <c r="M4170" s="658"/>
      <c r="N4170" s="658"/>
      <c r="O4170" s="658"/>
      <c r="P4170" s="658"/>
      <c r="Q4170" s="658"/>
      <c r="R4170" s="654"/>
      <c r="S4170" s="655"/>
      <c r="T4170" s="655"/>
      <c r="U4170" s="655"/>
      <c r="V4170" s="655"/>
      <c r="W4170" s="656"/>
      <c r="X4170" s="31" t="str">
        <f>IF(AND(O4170="○",T4170="○"),"①か②の",IF(AND(O4170="―",T4170="―"),"エラー",""))</f>
        <v/>
      </c>
    </row>
    <row r="4171" spans="1:33" s="7" customFormat="1" ht="26.45" customHeight="1" x14ac:dyDescent="0.15">
      <c r="A4171" s="24" t="str">
        <f>IF(OR(COUNTIF(C4173,"*区"),COUNTIF(C4173,"*市"),COUNTIF(C4173,"*町"),COUNTIF(C4173,"*村"),COUNTIF(C4173,"*組合")),"○","市町村名×")</f>
        <v>市町村名×</v>
      </c>
      <c r="B4171" s="490" t="s">
        <v>106</v>
      </c>
      <c r="C4171" s="659" t="s">
        <v>236</v>
      </c>
      <c r="D4171" s="661" t="s">
        <v>237</v>
      </c>
      <c r="E4171" s="409" t="s">
        <v>191</v>
      </c>
      <c r="F4171" s="410"/>
      <c r="G4171" s="410"/>
      <c r="H4171" s="410"/>
      <c r="I4171" s="410"/>
      <c r="J4171" s="410"/>
      <c r="K4171" s="410"/>
      <c r="L4171" s="410"/>
      <c r="M4171" s="410"/>
      <c r="N4171" s="410"/>
      <c r="O4171" s="410"/>
      <c r="P4171" s="410"/>
      <c r="Q4171" s="410"/>
      <c r="R4171" s="410"/>
      <c r="S4171" s="410"/>
      <c r="T4171" s="410"/>
      <c r="U4171" s="492" t="s">
        <v>192</v>
      </c>
      <c r="V4171" s="492" t="s">
        <v>238</v>
      </c>
      <c r="W4171" s="517" t="s">
        <v>193</v>
      </c>
      <c r="X4171" s="25" t="e">
        <f>IF(OR(AF4175=2,NOT(AND(V4173&gt;0.3*U4173,V4173&lt;0.4*U4173,V4173&gt;=W4173))),"※３参照：【Ｕ列】都道府県補助額を確認してください","")</f>
        <v>#REF!</v>
      </c>
      <c r="Y4171" s="26"/>
    </row>
    <row r="4172" spans="1:33" s="7" customFormat="1" ht="21.6" customHeight="1" thickBot="1" x14ac:dyDescent="0.2">
      <c r="A4172" s="24" t="str">
        <f>IF(B4173="都道府県確認欄","No.不備","")</f>
        <v/>
      </c>
      <c r="B4172" s="491"/>
      <c r="C4172" s="660"/>
      <c r="D4172" s="662"/>
      <c r="E4172" s="411"/>
      <c r="F4172" s="412"/>
      <c r="G4172" s="412"/>
      <c r="H4172" s="412"/>
      <c r="I4172" s="412"/>
      <c r="J4172" s="412"/>
      <c r="K4172" s="412"/>
      <c r="L4172" s="412"/>
      <c r="M4172" s="412"/>
      <c r="N4172" s="412"/>
      <c r="O4172" s="412"/>
      <c r="P4172" s="412"/>
      <c r="Q4172" s="412"/>
      <c r="R4172" s="412"/>
      <c r="S4172" s="412"/>
      <c r="T4172" s="412"/>
      <c r="U4172" s="493"/>
      <c r="V4172" s="493"/>
      <c r="W4172" s="518"/>
      <c r="X4172" s="25" t="e">
        <f>IF(AND(W4173&lt;=U4173/3,MOD(W4173,1000)=0,NOT(W4173=0),AG4175=1),"","※３参照：【Ｖ列】国庫補助希望額を確認してください。")</f>
        <v>#REF!</v>
      </c>
      <c r="Y4172" s="26"/>
    </row>
    <row r="4173" spans="1:33" s="7" customFormat="1" ht="24" customHeight="1" x14ac:dyDescent="0.15">
      <c r="A4173" s="14"/>
      <c r="B4173" s="622" t="str">
        <f>IFERROR(IF(OR(COUNTIF(C4173,"*区"),COUNTIF(C4173,"*市"),COUNTIF(C4173,"*町"),COUNTIF(C4173,"*村"),COUNTIF(C4173,"*組合")),B4133+1,"－"),"都道府県確認欄")</f>
        <v>－</v>
      </c>
      <c r="C4173" s="626" t="e">
        <f>#REF!</f>
        <v>#REF!</v>
      </c>
      <c r="D4173" s="629" t="e">
        <f>SUM($F4175:$F4194)</f>
        <v>#REF!</v>
      </c>
      <c r="E4173" s="523" t="s">
        <v>194</v>
      </c>
      <c r="F4173" s="524" t="s">
        <v>195</v>
      </c>
      <c r="G4173" s="526" t="s">
        <v>196</v>
      </c>
      <c r="H4173" s="528" t="s">
        <v>197</v>
      </c>
      <c r="I4173" s="423" t="s">
        <v>198</v>
      </c>
      <c r="J4173" s="424"/>
      <c r="K4173" s="425"/>
      <c r="L4173" s="429" t="s">
        <v>100</v>
      </c>
      <c r="M4173" s="430"/>
      <c r="N4173" s="430"/>
      <c r="O4173" s="430"/>
      <c r="P4173" s="430"/>
      <c r="Q4173" s="430"/>
      <c r="R4173" s="430"/>
      <c r="S4173" s="431"/>
      <c r="T4173" s="413" t="s">
        <v>199</v>
      </c>
      <c r="U4173" s="415" t="e">
        <f>SUM($T4175,$O4196,$T4196)</f>
        <v>#REF!</v>
      </c>
      <c r="V4173" s="665" t="e">
        <f>#REF!</f>
        <v>#REF!</v>
      </c>
      <c r="W4173" s="667" t="e">
        <f>#REF!</f>
        <v>#REF!</v>
      </c>
      <c r="X4173" s="23" t="e">
        <f>IF(AND(AD4175=1,AE4175=1,AF4175=1,AG4175=1),"","入力不備あり")</f>
        <v>#REF!</v>
      </c>
      <c r="Y4173" s="26"/>
    </row>
    <row r="4174" spans="1:33" s="7" customFormat="1" ht="12.6" customHeight="1" thickBot="1" x14ac:dyDescent="0.2">
      <c r="A4174" s="14"/>
      <c r="B4174" s="623"/>
      <c r="C4174" s="627"/>
      <c r="D4174" s="630"/>
      <c r="E4174" s="523"/>
      <c r="F4174" s="525"/>
      <c r="G4174" s="527"/>
      <c r="H4174" s="529"/>
      <c r="I4174" s="426"/>
      <c r="J4174" s="427"/>
      <c r="K4174" s="428"/>
      <c r="L4174" s="432"/>
      <c r="M4174" s="432"/>
      <c r="N4174" s="432"/>
      <c r="O4174" s="432"/>
      <c r="P4174" s="432"/>
      <c r="Q4174" s="432"/>
      <c r="R4174" s="432"/>
      <c r="S4174" s="433"/>
      <c r="T4174" s="414"/>
      <c r="U4174" s="416"/>
      <c r="V4174" s="666"/>
      <c r="W4174" s="565"/>
      <c r="X4174" s="26"/>
      <c r="Y4174" s="7" t="s">
        <v>180</v>
      </c>
      <c r="Z4174" s="7" t="s">
        <v>200</v>
      </c>
      <c r="AA4174" s="7" t="s">
        <v>201</v>
      </c>
      <c r="AB4174" s="7" t="s">
        <v>202</v>
      </c>
      <c r="AD4174" s="7" t="s">
        <v>203</v>
      </c>
      <c r="AE4174" s="7" t="s">
        <v>107</v>
      </c>
      <c r="AF4174" s="7" t="s">
        <v>239</v>
      </c>
      <c r="AG4174" s="7" t="s">
        <v>204</v>
      </c>
    </row>
    <row r="4175" spans="1:33" s="7" customFormat="1" ht="17.45" customHeight="1" x14ac:dyDescent="0.15">
      <c r="A4175" s="27" t="e">
        <f>IF(AND(F4175&lt;&gt;"",G4175&lt;&gt;"",H4175&lt;&gt;"",I4175&lt;&gt;""),"","入力不備あり")</f>
        <v>#REF!</v>
      </c>
      <c r="B4175" s="623"/>
      <c r="C4175" s="628"/>
      <c r="D4175" s="631"/>
      <c r="E4175" s="523"/>
      <c r="F4175" s="47" t="e">
        <f>IF(#REF!="","",#REF!)</f>
        <v>#REF!</v>
      </c>
      <c r="G4175" s="49" t="e">
        <f>IF(#REF!="","",#REF!)</f>
        <v>#REF!</v>
      </c>
      <c r="H4175" s="54" t="e">
        <f>IF(#REF!="","",#REF!)</f>
        <v>#REF!</v>
      </c>
      <c r="I4175" s="385" t="str">
        <f>IFERROR(INT(G4175*H4175),"")</f>
        <v/>
      </c>
      <c r="J4175" s="386"/>
      <c r="K4175" s="387"/>
      <c r="L4175" s="613" t="e">
        <f>IF(#REF!="","",#REF!)</f>
        <v>#REF!</v>
      </c>
      <c r="M4175" s="613"/>
      <c r="N4175" s="613"/>
      <c r="O4175" s="613"/>
      <c r="P4175" s="613"/>
      <c r="Q4175" s="613"/>
      <c r="R4175" s="613"/>
      <c r="S4175" s="614"/>
      <c r="T4175" s="567">
        <f>SUM($I4175:$K4194)</f>
        <v>0</v>
      </c>
      <c r="U4175" s="416"/>
      <c r="V4175" s="666"/>
      <c r="W4175" s="565"/>
      <c r="X4175" s="23" t="e">
        <f>IF(AND(Y4175=1,Z4175=1,AA4175=1,AB4175=1,AD4175=1,AE4175=1,AF4175=1,AG4175=1),"","入力不備あり")</f>
        <v>#REF!</v>
      </c>
      <c r="Y4175" s="7">
        <f>IFERROR(IF(F4175="",2,IF(AND(F4175&gt;=1,(MOD(F4175,1)=0)),1,IF(AND(F4175=0,L4175&lt;&gt;""),1,2))),2)</f>
        <v>2</v>
      </c>
      <c r="Z4175" s="7" t="e">
        <f>IF(G4175="",2,IF(G4175&lt;=1600,1,2))</f>
        <v>#REF!</v>
      </c>
      <c r="AA4175" s="7" t="e">
        <f>IF(H4175="",2,IF(H4175&gt;=0,1,2))</f>
        <v>#REF!</v>
      </c>
      <c r="AB4175" s="7" t="e">
        <f>IF(I4175=#REF!,1,2)</f>
        <v>#REF!</v>
      </c>
      <c r="AD4175" s="7" t="e">
        <f>IF(T4175=#REF!,1,2)</f>
        <v>#REF!</v>
      </c>
      <c r="AE4175" s="7" t="e">
        <f>IF(U4173=#REF!,1,2)</f>
        <v>#REF!</v>
      </c>
      <c r="AF4175" s="7" t="e">
        <f>IF(V4173=0,2,IF(#REF!="",2,IF(V4173=#REF!,1,2)))</f>
        <v>#REF!</v>
      </c>
      <c r="AG4175" s="7" t="e">
        <f>IF(W4173=0,2,IF(W4173=#REF!,1,2))</f>
        <v>#REF!</v>
      </c>
    </row>
    <row r="4176" spans="1:33" s="7" customFormat="1" ht="17.45" customHeight="1" x14ac:dyDescent="0.15">
      <c r="A4176" s="27" t="e">
        <f>IF(AND(F4176="",G4176="",H4176="",I4176="",L4176=""),"",IF(AND(F4176&lt;&gt;"",G4176&lt;&gt;"",H4176&lt;&gt;"",I4176&lt;&gt;""),"","入力不備あり"))</f>
        <v>#REF!</v>
      </c>
      <c r="B4176" s="623"/>
      <c r="C4176" s="628"/>
      <c r="D4176" s="631"/>
      <c r="E4176" s="523"/>
      <c r="F4176" s="47" t="e">
        <f>IF(#REF!="","",#REF!)</f>
        <v>#REF!</v>
      </c>
      <c r="G4176" s="49" t="e">
        <f>IF(#REF!="","",#REF!)</f>
        <v>#REF!</v>
      </c>
      <c r="H4176" s="54" t="e">
        <f>IF(#REF!="","",#REF!)</f>
        <v>#REF!</v>
      </c>
      <c r="I4176" s="385" t="str">
        <f>IFERROR(INT(G4176*H4176),"")</f>
        <v/>
      </c>
      <c r="J4176" s="386"/>
      <c r="K4176" s="387"/>
      <c r="L4176" s="613" t="e">
        <f>IF(#REF!="","",#REF!)</f>
        <v>#REF!</v>
      </c>
      <c r="M4176" s="613"/>
      <c r="N4176" s="613"/>
      <c r="O4176" s="613"/>
      <c r="P4176" s="613"/>
      <c r="Q4176" s="613"/>
      <c r="R4176" s="613"/>
      <c r="S4176" s="614"/>
      <c r="T4176" s="567"/>
      <c r="U4176" s="416"/>
      <c r="V4176" s="666"/>
      <c r="W4176" s="565"/>
      <c r="X4176" s="23" t="e">
        <f>IF(AND(Y4176=3,Z4176=3,AA4176=3),"",IF(AND(Y4176=1,Z4176=1,AA4176=1,AB4176=1),"","入力不備あり"))</f>
        <v>#REF!</v>
      </c>
      <c r="Y4176" s="7">
        <f>IFERROR(IF(F4176="",3,IF(AND(F4176&gt;=1,(MOD(F4176,1)=0)),1,IF(AND(F4176=0,L4176&lt;&gt;""),1,2))),2)</f>
        <v>2</v>
      </c>
      <c r="Z4176" s="7" t="e">
        <f>IF(G4176="",3,IF(G4176&lt;=1600,1,2))</f>
        <v>#REF!</v>
      </c>
      <c r="AA4176" s="7" t="e">
        <f>IF(H4176="",3,IF(H4176&gt;=0,1,2))</f>
        <v>#REF!</v>
      </c>
      <c r="AB4176" s="7" t="e">
        <f>IF(I4176=#REF!,1,2)</f>
        <v>#REF!</v>
      </c>
    </row>
    <row r="4177" spans="1:28" s="7" customFormat="1" ht="17.45" customHeight="1" x14ac:dyDescent="0.15">
      <c r="A4177" s="27" t="e">
        <f>IF(AND(F4177="",G4177="",H4177="",I4177="",L4177=""),"",IF(AND(F4177&lt;&gt;"",G4177&lt;&gt;"",H4177&lt;&gt;"",I4177&lt;&gt;""),"","入力不備あり"))</f>
        <v>#REF!</v>
      </c>
      <c r="B4177" s="623"/>
      <c r="C4177" s="628"/>
      <c r="D4177" s="631"/>
      <c r="E4177" s="523"/>
      <c r="F4177" s="47" t="e">
        <f>IF(#REF!="","",#REF!)</f>
        <v>#REF!</v>
      </c>
      <c r="G4177" s="49" t="e">
        <f>IF(#REF!="","",#REF!)</f>
        <v>#REF!</v>
      </c>
      <c r="H4177" s="54" t="e">
        <f>IF(#REF!="","",#REF!)</f>
        <v>#REF!</v>
      </c>
      <c r="I4177" s="385" t="str">
        <f t="shared" ref="I4177:I4194" si="729">IFERROR(INT(G4177*H4177),"")</f>
        <v/>
      </c>
      <c r="J4177" s="386"/>
      <c r="K4177" s="387"/>
      <c r="L4177" s="613" t="e">
        <f>IF(#REF!="","",#REF!)</f>
        <v>#REF!</v>
      </c>
      <c r="M4177" s="613"/>
      <c r="N4177" s="613"/>
      <c r="O4177" s="613"/>
      <c r="P4177" s="613"/>
      <c r="Q4177" s="613"/>
      <c r="R4177" s="613"/>
      <c r="S4177" s="614"/>
      <c r="T4177" s="567"/>
      <c r="U4177" s="416"/>
      <c r="V4177" s="666"/>
      <c r="W4177" s="565"/>
      <c r="X4177" s="23" t="e">
        <f t="shared" ref="X4177:X4194" si="730">IF(AND(Y4177=3,Z4177=3,AA4177=3),"",IF(AND(Y4177=1,Z4177=1,AA4177=1,AB4177=1),"","入力不備あり"))</f>
        <v>#REF!</v>
      </c>
      <c r="Y4177" s="7">
        <f t="shared" ref="Y4177:Y4194" si="731">IFERROR(IF(F4177="",3,IF(AND(F4177&gt;=1,(MOD(F4177,1)=0)),1,IF(AND(F4177=0,L4177&lt;&gt;""),1,2))),2)</f>
        <v>2</v>
      </c>
      <c r="Z4177" s="7" t="e">
        <f t="shared" ref="Z4177:Z4194" si="732">IF(G4177="",3,IF(G4177&lt;=1600,1,2))</f>
        <v>#REF!</v>
      </c>
      <c r="AA4177" s="7" t="e">
        <f t="shared" ref="AA4177:AA4194" si="733">IF(H4177="",3,IF(H4177&gt;=0,1,2))</f>
        <v>#REF!</v>
      </c>
      <c r="AB4177" s="7" t="e">
        <f>IF(I4177=#REF!,1,2)</f>
        <v>#REF!</v>
      </c>
    </row>
    <row r="4178" spans="1:28" s="7" customFormat="1" ht="17.45" customHeight="1" x14ac:dyDescent="0.15">
      <c r="A4178" s="27" t="e">
        <f t="shared" ref="A4178:A4194" si="734">IF(AND(F4178="",G4178="",H4178="",I4178="",L4178=""),"",IF(AND(F4178&lt;&gt;"",G4178&lt;&gt;"",H4178&lt;&gt;"",I4178&lt;&gt;""),"","入力不備あり"))</f>
        <v>#REF!</v>
      </c>
      <c r="B4178" s="623"/>
      <c r="C4178" s="628"/>
      <c r="D4178" s="631"/>
      <c r="E4178" s="523"/>
      <c r="F4178" s="47" t="e">
        <f>IF(#REF!="","",#REF!)</f>
        <v>#REF!</v>
      </c>
      <c r="G4178" s="49" t="e">
        <f>IF(#REF!="","",#REF!)</f>
        <v>#REF!</v>
      </c>
      <c r="H4178" s="54" t="e">
        <f>IF(#REF!="","",#REF!)</f>
        <v>#REF!</v>
      </c>
      <c r="I4178" s="385" t="str">
        <f t="shared" si="729"/>
        <v/>
      </c>
      <c r="J4178" s="386"/>
      <c r="K4178" s="387"/>
      <c r="L4178" s="613" t="e">
        <f>IF(#REF!="","",#REF!)</f>
        <v>#REF!</v>
      </c>
      <c r="M4178" s="613"/>
      <c r="N4178" s="613"/>
      <c r="O4178" s="613"/>
      <c r="P4178" s="613"/>
      <c r="Q4178" s="613"/>
      <c r="R4178" s="613"/>
      <c r="S4178" s="614"/>
      <c r="T4178" s="567"/>
      <c r="U4178" s="416"/>
      <c r="V4178" s="666"/>
      <c r="W4178" s="565"/>
      <c r="X4178" s="23" t="e">
        <f t="shared" si="730"/>
        <v>#REF!</v>
      </c>
      <c r="Y4178" s="7">
        <f t="shared" si="731"/>
        <v>2</v>
      </c>
      <c r="Z4178" s="7" t="e">
        <f t="shared" si="732"/>
        <v>#REF!</v>
      </c>
      <c r="AA4178" s="7" t="e">
        <f t="shared" si="733"/>
        <v>#REF!</v>
      </c>
      <c r="AB4178" s="7" t="e">
        <f>IF(I4178=#REF!,1,2)</f>
        <v>#REF!</v>
      </c>
    </row>
    <row r="4179" spans="1:28" s="7" customFormat="1" ht="17.45" customHeight="1" x14ac:dyDescent="0.15">
      <c r="A4179" s="27" t="e">
        <f t="shared" si="734"/>
        <v>#REF!</v>
      </c>
      <c r="B4179" s="623"/>
      <c r="C4179" s="628"/>
      <c r="D4179" s="631"/>
      <c r="E4179" s="523"/>
      <c r="F4179" s="47" t="e">
        <f>IF(#REF!="","",#REF!)</f>
        <v>#REF!</v>
      </c>
      <c r="G4179" s="49" t="e">
        <f>IF(#REF!="","",#REF!)</f>
        <v>#REF!</v>
      </c>
      <c r="H4179" s="54" t="e">
        <f>IF(#REF!="","",#REF!)</f>
        <v>#REF!</v>
      </c>
      <c r="I4179" s="385" t="str">
        <f t="shared" si="729"/>
        <v/>
      </c>
      <c r="J4179" s="386"/>
      <c r="K4179" s="387"/>
      <c r="L4179" s="613" t="e">
        <f>IF(#REF!="","",#REF!)</f>
        <v>#REF!</v>
      </c>
      <c r="M4179" s="613"/>
      <c r="N4179" s="613"/>
      <c r="O4179" s="613"/>
      <c r="P4179" s="613"/>
      <c r="Q4179" s="613"/>
      <c r="R4179" s="613"/>
      <c r="S4179" s="614"/>
      <c r="T4179" s="567"/>
      <c r="U4179" s="416"/>
      <c r="V4179" s="666"/>
      <c r="W4179" s="565"/>
      <c r="X4179" s="23" t="e">
        <f t="shared" si="730"/>
        <v>#REF!</v>
      </c>
      <c r="Y4179" s="7">
        <f t="shared" si="731"/>
        <v>2</v>
      </c>
      <c r="Z4179" s="7" t="e">
        <f t="shared" si="732"/>
        <v>#REF!</v>
      </c>
      <c r="AA4179" s="7" t="e">
        <f t="shared" si="733"/>
        <v>#REF!</v>
      </c>
      <c r="AB4179" s="7" t="e">
        <f>IF(I4179=#REF!,1,2)</f>
        <v>#REF!</v>
      </c>
    </row>
    <row r="4180" spans="1:28" s="7" customFormat="1" ht="17.45" customHeight="1" x14ac:dyDescent="0.15">
      <c r="A4180" s="27" t="e">
        <f t="shared" si="734"/>
        <v>#REF!</v>
      </c>
      <c r="B4180" s="623"/>
      <c r="C4180" s="628"/>
      <c r="D4180" s="631"/>
      <c r="E4180" s="523"/>
      <c r="F4180" s="47" t="e">
        <f>IF(#REF!="","",#REF!)</f>
        <v>#REF!</v>
      </c>
      <c r="G4180" s="49" t="e">
        <f>IF(#REF!="","",#REF!)</f>
        <v>#REF!</v>
      </c>
      <c r="H4180" s="54" t="e">
        <f>IF(#REF!="","",#REF!)</f>
        <v>#REF!</v>
      </c>
      <c r="I4180" s="385" t="str">
        <f t="shared" si="729"/>
        <v/>
      </c>
      <c r="J4180" s="386"/>
      <c r="K4180" s="387"/>
      <c r="L4180" s="613" t="e">
        <f>IF(#REF!="","",#REF!)</f>
        <v>#REF!</v>
      </c>
      <c r="M4180" s="613"/>
      <c r="N4180" s="613"/>
      <c r="O4180" s="613"/>
      <c r="P4180" s="613"/>
      <c r="Q4180" s="613"/>
      <c r="R4180" s="613"/>
      <c r="S4180" s="614"/>
      <c r="T4180" s="567"/>
      <c r="U4180" s="416"/>
      <c r="V4180" s="666"/>
      <c r="W4180" s="565"/>
      <c r="X4180" s="23" t="e">
        <f t="shared" si="730"/>
        <v>#REF!</v>
      </c>
      <c r="Y4180" s="7">
        <f t="shared" si="731"/>
        <v>2</v>
      </c>
      <c r="Z4180" s="7" t="e">
        <f t="shared" si="732"/>
        <v>#REF!</v>
      </c>
      <c r="AA4180" s="7" t="e">
        <f t="shared" si="733"/>
        <v>#REF!</v>
      </c>
      <c r="AB4180" s="7" t="e">
        <f>IF(I4180=#REF!,1,2)</f>
        <v>#REF!</v>
      </c>
    </row>
    <row r="4181" spans="1:28" s="7" customFormat="1" ht="17.45" customHeight="1" x14ac:dyDescent="0.15">
      <c r="A4181" s="27" t="e">
        <f t="shared" si="734"/>
        <v>#REF!</v>
      </c>
      <c r="B4181" s="623"/>
      <c r="C4181" s="628"/>
      <c r="D4181" s="631"/>
      <c r="E4181" s="523"/>
      <c r="F4181" s="47" t="e">
        <f>IF(#REF!="","",#REF!)</f>
        <v>#REF!</v>
      </c>
      <c r="G4181" s="49" t="e">
        <f>IF(#REF!="","",#REF!)</f>
        <v>#REF!</v>
      </c>
      <c r="H4181" s="54" t="e">
        <f>IF(#REF!="","",#REF!)</f>
        <v>#REF!</v>
      </c>
      <c r="I4181" s="385" t="str">
        <f t="shared" si="729"/>
        <v/>
      </c>
      <c r="J4181" s="386"/>
      <c r="K4181" s="387"/>
      <c r="L4181" s="613" t="e">
        <f>IF(#REF!="","",#REF!)</f>
        <v>#REF!</v>
      </c>
      <c r="M4181" s="613"/>
      <c r="N4181" s="613"/>
      <c r="O4181" s="613"/>
      <c r="P4181" s="613"/>
      <c r="Q4181" s="613"/>
      <c r="R4181" s="613"/>
      <c r="S4181" s="614"/>
      <c r="T4181" s="567"/>
      <c r="U4181" s="416"/>
      <c r="V4181" s="666"/>
      <c r="W4181" s="565"/>
      <c r="X4181" s="23" t="e">
        <f t="shared" si="730"/>
        <v>#REF!</v>
      </c>
      <c r="Y4181" s="7">
        <f t="shared" si="731"/>
        <v>2</v>
      </c>
      <c r="Z4181" s="7" t="e">
        <f t="shared" si="732"/>
        <v>#REF!</v>
      </c>
      <c r="AA4181" s="7" t="e">
        <f t="shared" si="733"/>
        <v>#REF!</v>
      </c>
      <c r="AB4181" s="7" t="e">
        <f>IF(I4181=#REF!,1,2)</f>
        <v>#REF!</v>
      </c>
    </row>
    <row r="4182" spans="1:28" s="7" customFormat="1" ht="17.45" customHeight="1" x14ac:dyDescent="0.15">
      <c r="A4182" s="27" t="e">
        <f t="shared" si="734"/>
        <v>#REF!</v>
      </c>
      <c r="B4182" s="623"/>
      <c r="C4182" s="628"/>
      <c r="D4182" s="631"/>
      <c r="E4182" s="523"/>
      <c r="F4182" s="47" t="e">
        <f>IF(#REF!="","",#REF!)</f>
        <v>#REF!</v>
      </c>
      <c r="G4182" s="49" t="e">
        <f>IF(#REF!="","",#REF!)</f>
        <v>#REF!</v>
      </c>
      <c r="H4182" s="54" t="e">
        <f>IF(#REF!="","",#REF!)</f>
        <v>#REF!</v>
      </c>
      <c r="I4182" s="385" t="str">
        <f t="shared" si="729"/>
        <v/>
      </c>
      <c r="J4182" s="386"/>
      <c r="K4182" s="387"/>
      <c r="L4182" s="613" t="e">
        <f>IF(#REF!="","",#REF!)</f>
        <v>#REF!</v>
      </c>
      <c r="M4182" s="613"/>
      <c r="N4182" s="613"/>
      <c r="O4182" s="613"/>
      <c r="P4182" s="613"/>
      <c r="Q4182" s="613"/>
      <c r="R4182" s="613"/>
      <c r="S4182" s="614"/>
      <c r="T4182" s="567"/>
      <c r="U4182" s="416"/>
      <c r="V4182" s="666"/>
      <c r="W4182" s="565"/>
      <c r="X4182" s="23" t="e">
        <f t="shared" si="730"/>
        <v>#REF!</v>
      </c>
      <c r="Y4182" s="7">
        <f t="shared" si="731"/>
        <v>2</v>
      </c>
      <c r="Z4182" s="7" t="e">
        <f t="shared" si="732"/>
        <v>#REF!</v>
      </c>
      <c r="AA4182" s="7" t="e">
        <f t="shared" si="733"/>
        <v>#REF!</v>
      </c>
      <c r="AB4182" s="7" t="e">
        <f>IF(I4182=#REF!,1,2)</f>
        <v>#REF!</v>
      </c>
    </row>
    <row r="4183" spans="1:28" s="7" customFormat="1" ht="17.45" customHeight="1" x14ac:dyDescent="0.15">
      <c r="A4183" s="27" t="e">
        <f t="shared" si="734"/>
        <v>#REF!</v>
      </c>
      <c r="B4183" s="623"/>
      <c r="C4183" s="628"/>
      <c r="D4183" s="631"/>
      <c r="E4183" s="523"/>
      <c r="F4183" s="47" t="e">
        <f>IF(#REF!="","",#REF!)</f>
        <v>#REF!</v>
      </c>
      <c r="G4183" s="49" t="e">
        <f>IF(#REF!="","",#REF!)</f>
        <v>#REF!</v>
      </c>
      <c r="H4183" s="54" t="e">
        <f>IF(#REF!="","",#REF!)</f>
        <v>#REF!</v>
      </c>
      <c r="I4183" s="385" t="str">
        <f t="shared" si="729"/>
        <v/>
      </c>
      <c r="J4183" s="386"/>
      <c r="K4183" s="387"/>
      <c r="L4183" s="613" t="e">
        <f>IF(#REF!="","",#REF!)</f>
        <v>#REF!</v>
      </c>
      <c r="M4183" s="613"/>
      <c r="N4183" s="613"/>
      <c r="O4183" s="613"/>
      <c r="P4183" s="613"/>
      <c r="Q4183" s="613"/>
      <c r="R4183" s="613"/>
      <c r="S4183" s="614"/>
      <c r="T4183" s="567"/>
      <c r="U4183" s="416"/>
      <c r="V4183" s="666"/>
      <c r="W4183" s="565"/>
      <c r="X4183" s="23" t="e">
        <f t="shared" si="730"/>
        <v>#REF!</v>
      </c>
      <c r="Y4183" s="7">
        <f t="shared" si="731"/>
        <v>2</v>
      </c>
      <c r="Z4183" s="7" t="e">
        <f t="shared" si="732"/>
        <v>#REF!</v>
      </c>
      <c r="AA4183" s="7" t="e">
        <f t="shared" si="733"/>
        <v>#REF!</v>
      </c>
      <c r="AB4183" s="7" t="e">
        <f>IF(I4183=#REF!,1,2)</f>
        <v>#REF!</v>
      </c>
    </row>
    <row r="4184" spans="1:28" s="7" customFormat="1" ht="17.45" customHeight="1" x14ac:dyDescent="0.15">
      <c r="A4184" s="27" t="e">
        <f t="shared" si="734"/>
        <v>#REF!</v>
      </c>
      <c r="B4184" s="623"/>
      <c r="C4184" s="628"/>
      <c r="D4184" s="631"/>
      <c r="E4184" s="523"/>
      <c r="F4184" s="47" t="e">
        <f>IF(#REF!="","",#REF!)</f>
        <v>#REF!</v>
      </c>
      <c r="G4184" s="49" t="e">
        <f>IF(#REF!="","",#REF!)</f>
        <v>#REF!</v>
      </c>
      <c r="H4184" s="54" t="e">
        <f>IF(#REF!="","",#REF!)</f>
        <v>#REF!</v>
      </c>
      <c r="I4184" s="385" t="str">
        <f t="shared" si="729"/>
        <v/>
      </c>
      <c r="J4184" s="386"/>
      <c r="K4184" s="387"/>
      <c r="L4184" s="613" t="e">
        <f>IF(#REF!="","",#REF!)</f>
        <v>#REF!</v>
      </c>
      <c r="M4184" s="613"/>
      <c r="N4184" s="613"/>
      <c r="O4184" s="613"/>
      <c r="P4184" s="613"/>
      <c r="Q4184" s="613"/>
      <c r="R4184" s="613"/>
      <c r="S4184" s="614"/>
      <c r="T4184" s="567"/>
      <c r="U4184" s="416"/>
      <c r="V4184" s="666"/>
      <c r="W4184" s="565"/>
      <c r="X4184" s="23" t="e">
        <f t="shared" si="730"/>
        <v>#REF!</v>
      </c>
      <c r="Y4184" s="7">
        <f t="shared" si="731"/>
        <v>2</v>
      </c>
      <c r="Z4184" s="7" t="e">
        <f t="shared" si="732"/>
        <v>#REF!</v>
      </c>
      <c r="AA4184" s="7" t="e">
        <f t="shared" si="733"/>
        <v>#REF!</v>
      </c>
      <c r="AB4184" s="7" t="e">
        <f>IF(I4184=#REF!,1,2)</f>
        <v>#REF!</v>
      </c>
    </row>
    <row r="4185" spans="1:28" s="7" customFormat="1" ht="17.45" customHeight="1" x14ac:dyDescent="0.15">
      <c r="A4185" s="27" t="e">
        <f t="shared" si="734"/>
        <v>#REF!</v>
      </c>
      <c r="B4185" s="623"/>
      <c r="C4185" s="628"/>
      <c r="D4185" s="631"/>
      <c r="E4185" s="523"/>
      <c r="F4185" s="47" t="e">
        <f>IF(#REF!="","",#REF!)</f>
        <v>#REF!</v>
      </c>
      <c r="G4185" s="49" t="e">
        <f>IF(#REF!="","",#REF!)</f>
        <v>#REF!</v>
      </c>
      <c r="H4185" s="54" t="e">
        <f>IF(#REF!="","",#REF!)</f>
        <v>#REF!</v>
      </c>
      <c r="I4185" s="385" t="str">
        <f t="shared" si="729"/>
        <v/>
      </c>
      <c r="J4185" s="386"/>
      <c r="K4185" s="387"/>
      <c r="L4185" s="613" t="e">
        <f>IF(#REF!="","",#REF!)</f>
        <v>#REF!</v>
      </c>
      <c r="M4185" s="613"/>
      <c r="N4185" s="613"/>
      <c r="O4185" s="613"/>
      <c r="P4185" s="613"/>
      <c r="Q4185" s="613"/>
      <c r="R4185" s="613"/>
      <c r="S4185" s="614"/>
      <c r="T4185" s="567"/>
      <c r="U4185" s="416"/>
      <c r="V4185" s="666"/>
      <c r="W4185" s="565"/>
      <c r="X4185" s="23" t="e">
        <f t="shared" si="730"/>
        <v>#REF!</v>
      </c>
      <c r="Y4185" s="7">
        <f t="shared" si="731"/>
        <v>2</v>
      </c>
      <c r="Z4185" s="7" t="e">
        <f t="shared" si="732"/>
        <v>#REF!</v>
      </c>
      <c r="AA4185" s="7" t="e">
        <f t="shared" si="733"/>
        <v>#REF!</v>
      </c>
      <c r="AB4185" s="7" t="e">
        <f>IF(I4185=#REF!,1,2)</f>
        <v>#REF!</v>
      </c>
    </row>
    <row r="4186" spans="1:28" s="7" customFormat="1" ht="17.45" customHeight="1" x14ac:dyDescent="0.15">
      <c r="A4186" s="27" t="e">
        <f t="shared" si="734"/>
        <v>#REF!</v>
      </c>
      <c r="B4186" s="623"/>
      <c r="C4186" s="628"/>
      <c r="D4186" s="631"/>
      <c r="E4186" s="523"/>
      <c r="F4186" s="47" t="e">
        <f>IF(#REF!="","",#REF!)</f>
        <v>#REF!</v>
      </c>
      <c r="G4186" s="49" t="e">
        <f>IF(#REF!="","",#REF!)</f>
        <v>#REF!</v>
      </c>
      <c r="H4186" s="54" t="e">
        <f>IF(#REF!="","",#REF!)</f>
        <v>#REF!</v>
      </c>
      <c r="I4186" s="385" t="str">
        <f t="shared" si="729"/>
        <v/>
      </c>
      <c r="J4186" s="386"/>
      <c r="K4186" s="387"/>
      <c r="L4186" s="613" t="e">
        <f>IF(#REF!="","",#REF!)</f>
        <v>#REF!</v>
      </c>
      <c r="M4186" s="613"/>
      <c r="N4186" s="613"/>
      <c r="O4186" s="613"/>
      <c r="P4186" s="613"/>
      <c r="Q4186" s="613"/>
      <c r="R4186" s="613"/>
      <c r="S4186" s="614"/>
      <c r="T4186" s="567"/>
      <c r="U4186" s="416"/>
      <c r="V4186" s="666"/>
      <c r="W4186" s="565"/>
      <c r="X4186" s="23" t="e">
        <f t="shared" si="730"/>
        <v>#REF!</v>
      </c>
      <c r="Y4186" s="7">
        <f t="shared" si="731"/>
        <v>2</v>
      </c>
      <c r="Z4186" s="7" t="e">
        <f t="shared" si="732"/>
        <v>#REF!</v>
      </c>
      <c r="AA4186" s="7" t="e">
        <f t="shared" si="733"/>
        <v>#REF!</v>
      </c>
      <c r="AB4186" s="7" t="e">
        <f>IF(I4186=#REF!,1,2)</f>
        <v>#REF!</v>
      </c>
    </row>
    <row r="4187" spans="1:28" s="7" customFormat="1" ht="17.45" customHeight="1" x14ac:dyDescent="0.15">
      <c r="A4187" s="27" t="e">
        <f t="shared" si="734"/>
        <v>#REF!</v>
      </c>
      <c r="B4187" s="623"/>
      <c r="C4187" s="628"/>
      <c r="D4187" s="631"/>
      <c r="E4187" s="523"/>
      <c r="F4187" s="47" t="e">
        <f>IF(#REF!="","",#REF!)</f>
        <v>#REF!</v>
      </c>
      <c r="G4187" s="49" t="e">
        <f>IF(#REF!="","",#REF!)</f>
        <v>#REF!</v>
      </c>
      <c r="H4187" s="54" t="e">
        <f>IF(#REF!="","",#REF!)</f>
        <v>#REF!</v>
      </c>
      <c r="I4187" s="385" t="str">
        <f t="shared" si="729"/>
        <v/>
      </c>
      <c r="J4187" s="386"/>
      <c r="K4187" s="387"/>
      <c r="L4187" s="613" t="e">
        <f>IF(#REF!="","",#REF!)</f>
        <v>#REF!</v>
      </c>
      <c r="M4187" s="613"/>
      <c r="N4187" s="613"/>
      <c r="O4187" s="613"/>
      <c r="P4187" s="613"/>
      <c r="Q4187" s="613"/>
      <c r="R4187" s="613"/>
      <c r="S4187" s="614"/>
      <c r="T4187" s="567"/>
      <c r="U4187" s="416"/>
      <c r="V4187" s="666"/>
      <c r="W4187" s="565"/>
      <c r="X4187" s="23" t="e">
        <f t="shared" si="730"/>
        <v>#REF!</v>
      </c>
      <c r="Y4187" s="7">
        <f t="shared" si="731"/>
        <v>2</v>
      </c>
      <c r="Z4187" s="7" t="e">
        <f t="shared" si="732"/>
        <v>#REF!</v>
      </c>
      <c r="AA4187" s="7" t="e">
        <f t="shared" si="733"/>
        <v>#REF!</v>
      </c>
      <c r="AB4187" s="7" t="e">
        <f>IF(I4187=#REF!,1,2)</f>
        <v>#REF!</v>
      </c>
    </row>
    <row r="4188" spans="1:28" s="7" customFormat="1" ht="17.45" customHeight="1" x14ac:dyDescent="0.15">
      <c r="A4188" s="27" t="e">
        <f t="shared" si="734"/>
        <v>#REF!</v>
      </c>
      <c r="B4188" s="623"/>
      <c r="C4188" s="628"/>
      <c r="D4188" s="631"/>
      <c r="E4188" s="523"/>
      <c r="F4188" s="47" t="e">
        <f>IF(#REF!="","",#REF!)</f>
        <v>#REF!</v>
      </c>
      <c r="G4188" s="49" t="e">
        <f>IF(#REF!="","",#REF!)</f>
        <v>#REF!</v>
      </c>
      <c r="H4188" s="54" t="e">
        <f>IF(#REF!="","",#REF!)</f>
        <v>#REF!</v>
      </c>
      <c r="I4188" s="385" t="str">
        <f t="shared" si="729"/>
        <v/>
      </c>
      <c r="J4188" s="386"/>
      <c r="K4188" s="387"/>
      <c r="L4188" s="613" t="e">
        <f>IF(#REF!="","",#REF!)</f>
        <v>#REF!</v>
      </c>
      <c r="M4188" s="613"/>
      <c r="N4188" s="613"/>
      <c r="O4188" s="613"/>
      <c r="P4188" s="613"/>
      <c r="Q4188" s="613"/>
      <c r="R4188" s="613"/>
      <c r="S4188" s="614"/>
      <c r="T4188" s="567"/>
      <c r="U4188" s="416"/>
      <c r="V4188" s="666"/>
      <c r="W4188" s="565"/>
      <c r="X4188" s="23" t="e">
        <f t="shared" si="730"/>
        <v>#REF!</v>
      </c>
      <c r="Y4188" s="7">
        <f t="shared" si="731"/>
        <v>2</v>
      </c>
      <c r="Z4188" s="7" t="e">
        <f t="shared" si="732"/>
        <v>#REF!</v>
      </c>
      <c r="AA4188" s="7" t="e">
        <f t="shared" si="733"/>
        <v>#REF!</v>
      </c>
      <c r="AB4188" s="7" t="e">
        <f>IF(I4188=#REF!,1,2)</f>
        <v>#REF!</v>
      </c>
    </row>
    <row r="4189" spans="1:28" s="7" customFormat="1" ht="17.45" customHeight="1" x14ac:dyDescent="0.15">
      <c r="A4189" s="27" t="e">
        <f t="shared" si="734"/>
        <v>#REF!</v>
      </c>
      <c r="B4189" s="623"/>
      <c r="C4189" s="628"/>
      <c r="D4189" s="631"/>
      <c r="E4189" s="523"/>
      <c r="F4189" s="47" t="e">
        <f>IF(#REF!="","",#REF!)</f>
        <v>#REF!</v>
      </c>
      <c r="G4189" s="49" t="e">
        <f>IF(#REF!="","",#REF!)</f>
        <v>#REF!</v>
      </c>
      <c r="H4189" s="54" t="e">
        <f>IF(#REF!="","",#REF!)</f>
        <v>#REF!</v>
      </c>
      <c r="I4189" s="385" t="str">
        <f t="shared" si="729"/>
        <v/>
      </c>
      <c r="J4189" s="386"/>
      <c r="K4189" s="387"/>
      <c r="L4189" s="613" t="e">
        <f>IF(#REF!="","",#REF!)</f>
        <v>#REF!</v>
      </c>
      <c r="M4189" s="613"/>
      <c r="N4189" s="613"/>
      <c r="O4189" s="613"/>
      <c r="P4189" s="613"/>
      <c r="Q4189" s="613"/>
      <c r="R4189" s="613"/>
      <c r="S4189" s="614"/>
      <c r="T4189" s="567"/>
      <c r="U4189" s="416"/>
      <c r="V4189" s="666"/>
      <c r="W4189" s="565"/>
      <c r="X4189" s="23" t="e">
        <f t="shared" si="730"/>
        <v>#REF!</v>
      </c>
      <c r="Y4189" s="7">
        <f t="shared" si="731"/>
        <v>2</v>
      </c>
      <c r="Z4189" s="7" t="e">
        <f t="shared" si="732"/>
        <v>#REF!</v>
      </c>
      <c r="AA4189" s="7" t="e">
        <f t="shared" si="733"/>
        <v>#REF!</v>
      </c>
      <c r="AB4189" s="7" t="e">
        <f>IF(I4189=#REF!,1,2)</f>
        <v>#REF!</v>
      </c>
    </row>
    <row r="4190" spans="1:28" s="7" customFormat="1" ht="17.45" customHeight="1" x14ac:dyDescent="0.15">
      <c r="A4190" s="27" t="e">
        <f t="shared" si="734"/>
        <v>#REF!</v>
      </c>
      <c r="B4190" s="623"/>
      <c r="C4190" s="628"/>
      <c r="D4190" s="631"/>
      <c r="E4190" s="523"/>
      <c r="F4190" s="47" t="e">
        <f>IF(#REF!="","",#REF!)</f>
        <v>#REF!</v>
      </c>
      <c r="G4190" s="49" t="e">
        <f>IF(#REF!="","",#REF!)</f>
        <v>#REF!</v>
      </c>
      <c r="H4190" s="54" t="e">
        <f>IF(#REF!="","",#REF!)</f>
        <v>#REF!</v>
      </c>
      <c r="I4190" s="385" t="str">
        <f t="shared" si="729"/>
        <v/>
      </c>
      <c r="J4190" s="386"/>
      <c r="K4190" s="387"/>
      <c r="L4190" s="613" t="e">
        <f>IF(#REF!="","",#REF!)</f>
        <v>#REF!</v>
      </c>
      <c r="M4190" s="613"/>
      <c r="N4190" s="613"/>
      <c r="O4190" s="613"/>
      <c r="P4190" s="613"/>
      <c r="Q4190" s="613"/>
      <c r="R4190" s="613"/>
      <c r="S4190" s="614"/>
      <c r="T4190" s="567"/>
      <c r="U4190" s="416"/>
      <c r="V4190" s="666"/>
      <c r="W4190" s="565"/>
      <c r="X4190" s="23" t="e">
        <f t="shared" si="730"/>
        <v>#REF!</v>
      </c>
      <c r="Y4190" s="7">
        <f t="shared" si="731"/>
        <v>2</v>
      </c>
      <c r="Z4190" s="7" t="e">
        <f t="shared" si="732"/>
        <v>#REF!</v>
      </c>
      <c r="AA4190" s="7" t="e">
        <f t="shared" si="733"/>
        <v>#REF!</v>
      </c>
      <c r="AB4190" s="7" t="e">
        <f>IF(I4190=#REF!,1,2)</f>
        <v>#REF!</v>
      </c>
    </row>
    <row r="4191" spans="1:28" s="7" customFormat="1" ht="17.45" customHeight="1" x14ac:dyDescent="0.15">
      <c r="A4191" s="27" t="e">
        <f t="shared" si="734"/>
        <v>#REF!</v>
      </c>
      <c r="B4191" s="623"/>
      <c r="C4191" s="628"/>
      <c r="D4191" s="631"/>
      <c r="E4191" s="523"/>
      <c r="F4191" s="47" t="e">
        <f>IF(#REF!="","",#REF!)</f>
        <v>#REF!</v>
      </c>
      <c r="G4191" s="49" t="e">
        <f>IF(#REF!="","",#REF!)</f>
        <v>#REF!</v>
      </c>
      <c r="H4191" s="54" t="e">
        <f>IF(#REF!="","",#REF!)</f>
        <v>#REF!</v>
      </c>
      <c r="I4191" s="385" t="str">
        <f t="shared" si="729"/>
        <v/>
      </c>
      <c r="J4191" s="386"/>
      <c r="K4191" s="387"/>
      <c r="L4191" s="613" t="e">
        <f>IF(#REF!="","",#REF!)</f>
        <v>#REF!</v>
      </c>
      <c r="M4191" s="613"/>
      <c r="N4191" s="613"/>
      <c r="O4191" s="613"/>
      <c r="P4191" s="613"/>
      <c r="Q4191" s="613"/>
      <c r="R4191" s="613"/>
      <c r="S4191" s="614"/>
      <c r="T4191" s="567"/>
      <c r="U4191" s="416"/>
      <c r="V4191" s="666"/>
      <c r="W4191" s="565"/>
      <c r="X4191" s="23" t="e">
        <f t="shared" si="730"/>
        <v>#REF!</v>
      </c>
      <c r="Y4191" s="7">
        <f t="shared" si="731"/>
        <v>2</v>
      </c>
      <c r="Z4191" s="7" t="e">
        <f t="shared" si="732"/>
        <v>#REF!</v>
      </c>
      <c r="AA4191" s="7" t="e">
        <f t="shared" si="733"/>
        <v>#REF!</v>
      </c>
      <c r="AB4191" s="7" t="e">
        <f>IF(I4191=#REF!,1,2)</f>
        <v>#REF!</v>
      </c>
    </row>
    <row r="4192" spans="1:28" s="7" customFormat="1" ht="17.45" customHeight="1" x14ac:dyDescent="0.15">
      <c r="A4192" s="27" t="e">
        <f t="shared" si="734"/>
        <v>#REF!</v>
      </c>
      <c r="B4192" s="623"/>
      <c r="C4192" s="628"/>
      <c r="D4192" s="631"/>
      <c r="E4192" s="523"/>
      <c r="F4192" s="47" t="e">
        <f>IF(#REF!="","",#REF!)</f>
        <v>#REF!</v>
      </c>
      <c r="G4192" s="49" t="e">
        <f>IF(#REF!="","",#REF!)</f>
        <v>#REF!</v>
      </c>
      <c r="H4192" s="54" t="e">
        <f>IF(#REF!="","",#REF!)</f>
        <v>#REF!</v>
      </c>
      <c r="I4192" s="385" t="str">
        <f t="shared" si="729"/>
        <v/>
      </c>
      <c r="J4192" s="386"/>
      <c r="K4192" s="387"/>
      <c r="L4192" s="613" t="e">
        <f>IF(#REF!="","",#REF!)</f>
        <v>#REF!</v>
      </c>
      <c r="M4192" s="613"/>
      <c r="N4192" s="613"/>
      <c r="O4192" s="613"/>
      <c r="P4192" s="613"/>
      <c r="Q4192" s="613"/>
      <c r="R4192" s="613"/>
      <c r="S4192" s="614"/>
      <c r="T4192" s="567"/>
      <c r="U4192" s="416"/>
      <c r="V4192" s="666"/>
      <c r="W4192" s="565"/>
      <c r="X4192" s="23" t="e">
        <f t="shared" si="730"/>
        <v>#REF!</v>
      </c>
      <c r="Y4192" s="7">
        <f t="shared" si="731"/>
        <v>2</v>
      </c>
      <c r="Z4192" s="7" t="e">
        <f t="shared" si="732"/>
        <v>#REF!</v>
      </c>
      <c r="AA4192" s="7" t="e">
        <f t="shared" si="733"/>
        <v>#REF!</v>
      </c>
      <c r="AB4192" s="7" t="e">
        <f>IF(I4192=#REF!,1,2)</f>
        <v>#REF!</v>
      </c>
    </row>
    <row r="4193" spans="1:30" s="7" customFormat="1" ht="17.45" customHeight="1" x14ac:dyDescent="0.15">
      <c r="A4193" s="27" t="e">
        <f t="shared" si="734"/>
        <v>#REF!</v>
      </c>
      <c r="B4193" s="623"/>
      <c r="C4193" s="628"/>
      <c r="D4193" s="631"/>
      <c r="E4193" s="523"/>
      <c r="F4193" s="47" t="e">
        <f>IF(#REF!="","",#REF!)</f>
        <v>#REF!</v>
      </c>
      <c r="G4193" s="49" t="e">
        <f>IF(#REF!="","",#REF!)</f>
        <v>#REF!</v>
      </c>
      <c r="H4193" s="54" t="e">
        <f>IF(#REF!="","",#REF!)</f>
        <v>#REF!</v>
      </c>
      <c r="I4193" s="385" t="str">
        <f t="shared" si="729"/>
        <v/>
      </c>
      <c r="J4193" s="386"/>
      <c r="K4193" s="387"/>
      <c r="L4193" s="613" t="e">
        <f>IF(#REF!="","",#REF!)</f>
        <v>#REF!</v>
      </c>
      <c r="M4193" s="613"/>
      <c r="N4193" s="613"/>
      <c r="O4193" s="613"/>
      <c r="P4193" s="613"/>
      <c r="Q4193" s="613"/>
      <c r="R4193" s="613"/>
      <c r="S4193" s="614"/>
      <c r="T4193" s="567"/>
      <c r="U4193" s="416"/>
      <c r="V4193" s="666"/>
      <c r="W4193" s="565"/>
      <c r="X4193" s="23" t="e">
        <f t="shared" si="730"/>
        <v>#REF!</v>
      </c>
      <c r="Y4193" s="7">
        <f t="shared" si="731"/>
        <v>2</v>
      </c>
      <c r="Z4193" s="7" t="e">
        <f t="shared" si="732"/>
        <v>#REF!</v>
      </c>
      <c r="AA4193" s="7" t="e">
        <f t="shared" si="733"/>
        <v>#REF!</v>
      </c>
      <c r="AB4193" s="7" t="e">
        <f>IF(I4193=#REF!,1,2)</f>
        <v>#REF!</v>
      </c>
    </row>
    <row r="4194" spans="1:30" s="7" customFormat="1" ht="17.45" customHeight="1" thickBot="1" x14ac:dyDescent="0.2">
      <c r="A4194" s="27" t="e">
        <f t="shared" si="734"/>
        <v>#REF!</v>
      </c>
      <c r="B4194" s="623"/>
      <c r="C4194" s="628"/>
      <c r="D4194" s="631"/>
      <c r="E4194" s="523"/>
      <c r="F4194" s="47" t="e">
        <f>IF(#REF!="","",#REF!)</f>
        <v>#REF!</v>
      </c>
      <c r="G4194" s="49" t="e">
        <f>IF(#REF!="","",#REF!)</f>
        <v>#REF!</v>
      </c>
      <c r="H4194" s="54" t="e">
        <f>IF(#REF!="","",#REF!)</f>
        <v>#REF!</v>
      </c>
      <c r="I4194" s="385" t="str">
        <f t="shared" si="729"/>
        <v/>
      </c>
      <c r="J4194" s="386"/>
      <c r="K4194" s="387"/>
      <c r="L4194" s="613" t="e">
        <f>IF(#REF!="","",#REF!)</f>
        <v>#REF!</v>
      </c>
      <c r="M4194" s="613"/>
      <c r="N4194" s="613"/>
      <c r="O4194" s="613"/>
      <c r="P4194" s="613"/>
      <c r="Q4194" s="613"/>
      <c r="R4194" s="613"/>
      <c r="S4194" s="614"/>
      <c r="T4194" s="668"/>
      <c r="U4194" s="416"/>
      <c r="V4194" s="666"/>
      <c r="W4194" s="565"/>
      <c r="X4194" s="23" t="e">
        <f t="shared" si="730"/>
        <v>#REF!</v>
      </c>
      <c r="Y4194" s="7">
        <f t="shared" si="731"/>
        <v>2</v>
      </c>
      <c r="Z4194" s="7" t="e">
        <f t="shared" si="732"/>
        <v>#REF!</v>
      </c>
      <c r="AA4194" s="7" t="e">
        <f t="shared" si="733"/>
        <v>#REF!</v>
      </c>
      <c r="AB4194" s="7" t="e">
        <f>IF(I4194=#REF!,1,2)</f>
        <v>#REF!</v>
      </c>
    </row>
    <row r="4195" spans="1:30" s="7" customFormat="1" ht="36" customHeight="1" thickBot="1" x14ac:dyDescent="0.2">
      <c r="A4195" s="13"/>
      <c r="B4195" s="623"/>
      <c r="C4195" s="628"/>
      <c r="D4195" s="631"/>
      <c r="E4195" s="508" t="s">
        <v>240</v>
      </c>
      <c r="F4195" s="511" t="s">
        <v>206</v>
      </c>
      <c r="G4195" s="435"/>
      <c r="H4195" s="434" t="s">
        <v>207</v>
      </c>
      <c r="I4195" s="435"/>
      <c r="J4195" s="435"/>
      <c r="K4195" s="435"/>
      <c r="L4195" s="436" t="s">
        <v>208</v>
      </c>
      <c r="M4195" s="436"/>
      <c r="N4195" s="436"/>
      <c r="O4195" s="669" t="s">
        <v>209</v>
      </c>
      <c r="P4195" s="670"/>
      <c r="Q4195" s="512" t="s">
        <v>210</v>
      </c>
      <c r="R4195" s="38" t="s">
        <v>206</v>
      </c>
      <c r="S4195" s="39" t="s">
        <v>202</v>
      </c>
      <c r="T4195" s="44" t="s">
        <v>211</v>
      </c>
      <c r="U4195" s="416"/>
      <c r="V4195" s="666"/>
      <c r="W4195" s="565"/>
      <c r="X4195" s="28"/>
      <c r="Y4195" s="21" t="s">
        <v>212</v>
      </c>
      <c r="Z4195" s="21" t="s">
        <v>210</v>
      </c>
      <c r="AB4195" s="45" t="s">
        <v>213</v>
      </c>
      <c r="AC4195" s="45" t="s">
        <v>214</v>
      </c>
      <c r="AD4195" s="22"/>
    </row>
    <row r="4196" spans="1:30" s="7" customFormat="1" ht="15" customHeight="1" x14ac:dyDescent="0.15">
      <c r="A4196" s="29"/>
      <c r="B4196" s="623"/>
      <c r="C4196" s="628"/>
      <c r="D4196" s="631"/>
      <c r="E4196" s="509"/>
      <c r="F4196" s="515" t="e">
        <f>IF(#REF!="","",#REF!)</f>
        <v>#REF!</v>
      </c>
      <c r="G4196" s="516"/>
      <c r="H4196" s="439" t="e">
        <f>IF(#REF!="","",#REF!)</f>
        <v>#REF!</v>
      </c>
      <c r="I4196" s="440"/>
      <c r="J4196" s="440"/>
      <c r="K4196" s="440"/>
      <c r="L4196" s="441" t="e">
        <f>IF(#REF!="","",#REF!)</f>
        <v>#REF!</v>
      </c>
      <c r="M4196" s="442"/>
      <c r="N4196" s="442"/>
      <c r="O4196" s="443" t="e">
        <f>SUM($L4196:$N4198)</f>
        <v>#REF!</v>
      </c>
      <c r="P4196" s="444"/>
      <c r="Q4196" s="513"/>
      <c r="R4196" s="42" t="e">
        <f>IF(#REF!="","",#REF!)</f>
        <v>#REF!</v>
      </c>
      <c r="S4196" s="40" t="e">
        <f>IF(#REF!="","",#REF!)</f>
        <v>#REF!</v>
      </c>
      <c r="T4196" s="617" t="e">
        <f>SUM($S4196:$S4198)</f>
        <v>#REF!</v>
      </c>
      <c r="U4196" s="416"/>
      <c r="V4196" s="666"/>
      <c r="W4196" s="565"/>
      <c r="X4196" s="23" t="e">
        <f>IF(OR(Y4196=2,Z4196=2,AB4196=2,AC4196=2),"入力不備あり","")</f>
        <v>#REF!</v>
      </c>
      <c r="Y4196" s="41" t="e">
        <f>IF(AND(F4196="",H4196="",L4196=""),"",IF(AND(F4196&lt;&gt;"",F4196&gt;0,L4196&lt;&gt;"",L4196&gt;0,H4196="○"),"",2))</f>
        <v>#REF!</v>
      </c>
      <c r="Z4196" s="41" t="e">
        <f>IF(AND(R4196="",S4196=""),"",IF(AND(R4196&gt;0,R4196&lt;&gt;"",S4196&gt;0,S4196&lt;&gt;""),"",2))</f>
        <v>#REF!</v>
      </c>
      <c r="AA4196" s="30"/>
      <c r="AB4196" s="7" t="e">
        <f>IF(AND(O4196=0,#REF!=0),"",IF(O4196=#REF!,1,2))</f>
        <v>#REF!</v>
      </c>
      <c r="AC4196" s="7" t="e">
        <f>IF(AND(T4196=0,#REF!=0),"",IF(T4196=#REF!,1,2))</f>
        <v>#REF!</v>
      </c>
    </row>
    <row r="4197" spans="1:30" s="7" customFormat="1" ht="15" customHeight="1" x14ac:dyDescent="0.15">
      <c r="A4197" s="29"/>
      <c r="B4197" s="623"/>
      <c r="C4197" s="628"/>
      <c r="D4197" s="631"/>
      <c r="E4197" s="509"/>
      <c r="F4197" s="500" t="e">
        <f>IF(#REF!="","",#REF!)</f>
        <v>#REF!</v>
      </c>
      <c r="G4197" s="501"/>
      <c r="H4197" s="448" t="e">
        <f>IF(#REF!="","",#REF!)</f>
        <v>#REF!</v>
      </c>
      <c r="I4197" s="449"/>
      <c r="J4197" s="449"/>
      <c r="K4197" s="449"/>
      <c r="L4197" s="450" t="e">
        <f>IF(#REF!="","",#REF!)</f>
        <v>#REF!</v>
      </c>
      <c r="M4197" s="451"/>
      <c r="N4197" s="451"/>
      <c r="O4197" s="445"/>
      <c r="P4197" s="444"/>
      <c r="Q4197" s="513"/>
      <c r="R4197" s="42" t="e">
        <f>IF(#REF!="","",#REF!)</f>
        <v>#REF!</v>
      </c>
      <c r="S4197" s="40" t="e">
        <f>IF(#REF!="","",#REF!)</f>
        <v>#REF!</v>
      </c>
      <c r="T4197" s="618"/>
      <c r="U4197" s="416"/>
      <c r="V4197" s="666"/>
      <c r="W4197" s="565"/>
      <c r="X4197" s="23" t="e">
        <f>IF(OR(Y4197=2,Z4197=2),"入力不備あり","")</f>
        <v>#REF!</v>
      </c>
      <c r="Y4197" s="41" t="e">
        <f>IF(AND(F4197="",H4197="",L4197=""),"",IF(AND(F4197&lt;&gt;"",F4197&gt;0,L4197&lt;&gt;"",L4197&gt;0,H4197="○"),"",2))</f>
        <v>#REF!</v>
      </c>
      <c r="Z4197" s="41" t="e">
        <f t="shared" ref="Z4197:Z4198" si="735">IF(AND(R4197="",S4197=""),"",IF(AND(R4197&gt;0,R4197&lt;&gt;"",S4197&gt;0,S4197&lt;&gt;""),"",2))</f>
        <v>#REF!</v>
      </c>
      <c r="AA4197" s="30"/>
    </row>
    <row r="4198" spans="1:30" s="7" customFormat="1" ht="15" customHeight="1" thickBot="1" x14ac:dyDescent="0.2">
      <c r="A4198" s="29"/>
      <c r="B4198" s="623"/>
      <c r="C4198" s="628"/>
      <c r="D4198" s="631"/>
      <c r="E4198" s="615"/>
      <c r="F4198" s="620" t="e">
        <f>IF(#REF!="","",#REF!)</f>
        <v>#REF!</v>
      </c>
      <c r="G4198" s="621"/>
      <c r="H4198" s="640" t="e">
        <f>IF(#REF!="","",#REF!)</f>
        <v>#REF!</v>
      </c>
      <c r="I4198" s="641"/>
      <c r="J4198" s="641"/>
      <c r="K4198" s="641"/>
      <c r="L4198" s="642" t="e">
        <f>IF(#REF!="","",#REF!)</f>
        <v>#REF!</v>
      </c>
      <c r="M4198" s="643"/>
      <c r="N4198" s="643"/>
      <c r="O4198" s="663"/>
      <c r="P4198" s="664"/>
      <c r="Q4198" s="616"/>
      <c r="R4198" s="59" t="e">
        <f>IF(#REF!="","",#REF!)</f>
        <v>#REF!</v>
      </c>
      <c r="S4198" s="60" t="e">
        <f>IF(#REF!="","",#REF!)</f>
        <v>#REF!</v>
      </c>
      <c r="T4198" s="619"/>
      <c r="U4198" s="416"/>
      <c r="V4198" s="666"/>
      <c r="W4198" s="565"/>
      <c r="X4198" s="23" t="e">
        <f>IF(OR(Y4198=2,Z4198=2),"入力不備あり","")</f>
        <v>#REF!</v>
      </c>
      <c r="Y4198" s="41" t="e">
        <f>IF(AND(F4198="",H4198="",L4198=""),"",IF(AND(F4198&lt;&gt;"",F4198&gt;0,L4198&lt;&gt;"",L4198&gt;0,H4198="○"),"",2))</f>
        <v>#REF!</v>
      </c>
      <c r="Z4198" s="41" t="e">
        <f t="shared" si="735"/>
        <v>#REF!</v>
      </c>
      <c r="AA4198" s="30"/>
    </row>
    <row r="4199" spans="1:30" s="7" customFormat="1" ht="27.6" customHeight="1" x14ac:dyDescent="0.15">
      <c r="A4199" s="320"/>
      <c r="B4199" s="624"/>
      <c r="C4199" s="326" t="s">
        <v>215</v>
      </c>
      <c r="D4199" s="327"/>
      <c r="E4199" s="608" t="e">
        <f>IF(#REF!="","",#REF!)</f>
        <v>#REF!</v>
      </c>
      <c r="F4199" s="609"/>
      <c r="G4199" s="609"/>
      <c r="H4199" s="609"/>
      <c r="I4199" s="609"/>
      <c r="J4199" s="609"/>
      <c r="K4199" s="609"/>
      <c r="L4199" s="609"/>
      <c r="M4199" s="609"/>
      <c r="N4199" s="609"/>
      <c r="O4199" s="609"/>
      <c r="P4199" s="609"/>
      <c r="Q4199" s="609"/>
      <c r="R4199" s="609"/>
      <c r="S4199" s="609"/>
      <c r="T4199" s="609"/>
      <c r="U4199" s="609"/>
      <c r="V4199" s="609"/>
      <c r="W4199" s="610"/>
    </row>
    <row r="4200" spans="1:30" s="7" customFormat="1" ht="27.6" customHeight="1" thickBot="1" x14ac:dyDescent="0.2">
      <c r="A4200" s="320"/>
      <c r="B4200" s="624"/>
      <c r="C4200" s="326" t="s">
        <v>216</v>
      </c>
      <c r="D4200" s="327"/>
      <c r="E4200" s="608" t="e">
        <f>IF(#REF!="","",#REF!)</f>
        <v>#REF!</v>
      </c>
      <c r="F4200" s="609"/>
      <c r="G4200" s="609"/>
      <c r="H4200" s="609"/>
      <c r="I4200" s="609"/>
      <c r="J4200" s="609"/>
      <c r="K4200" s="609"/>
      <c r="L4200" s="609"/>
      <c r="M4200" s="609"/>
      <c r="N4200" s="609"/>
      <c r="O4200" s="609"/>
      <c r="P4200" s="609"/>
      <c r="Q4200" s="609"/>
      <c r="R4200" s="611"/>
      <c r="S4200" s="611"/>
      <c r="T4200" s="611"/>
      <c r="U4200" s="611"/>
      <c r="V4200" s="611"/>
      <c r="W4200" s="612"/>
    </row>
    <row r="4201" spans="1:30" s="7" customFormat="1" ht="18.600000000000001" customHeight="1" x14ac:dyDescent="0.15">
      <c r="A4201" s="320"/>
      <c r="B4201" s="624"/>
      <c r="C4201" s="332" t="s">
        <v>217</v>
      </c>
      <c r="D4201" s="333"/>
      <c r="E4201" s="333"/>
      <c r="F4201" s="334"/>
      <c r="G4201" s="377" t="s">
        <v>218</v>
      </c>
      <c r="H4201" s="378"/>
      <c r="I4201" s="378"/>
      <c r="J4201" s="378"/>
      <c r="K4201" s="378"/>
      <c r="L4201" s="378"/>
      <c r="M4201" s="378"/>
      <c r="N4201" s="378"/>
      <c r="O4201" s="378"/>
      <c r="P4201" s="378"/>
      <c r="Q4201" s="378"/>
      <c r="R4201" s="389" t="e">
        <f>IF(X4201&lt;&gt;"","","【入力内容確認欄】以下を確認し【作業用】事業計画書(間接)シートを修正願います。")</f>
        <v>#REF!</v>
      </c>
      <c r="S4201" s="632"/>
      <c r="T4201" s="632"/>
      <c r="U4201" s="632"/>
      <c r="V4201" s="632"/>
      <c r="W4201" s="633"/>
      <c r="X4201" s="68" t="e">
        <f>IF(AND(R4204="",R4205="",R4206="",R4207="",R4208="",R4209=""),"左の市区町村に係る入力が完了しました。今一度、記載内容をご確認ください。","")</f>
        <v>#REF!</v>
      </c>
    </row>
    <row r="4202" spans="1:30" s="7" customFormat="1" ht="9" customHeight="1" x14ac:dyDescent="0.15">
      <c r="A4202" s="320"/>
      <c r="B4202" s="624"/>
      <c r="C4202" s="335"/>
      <c r="D4202" s="336"/>
      <c r="E4202" s="336"/>
      <c r="F4202" s="337"/>
      <c r="G4202" s="379"/>
      <c r="H4202" s="380"/>
      <c r="I4202" s="380"/>
      <c r="J4202" s="380"/>
      <c r="K4202" s="380"/>
      <c r="L4202" s="380"/>
      <c r="M4202" s="380"/>
      <c r="N4202" s="380"/>
      <c r="O4202" s="380"/>
      <c r="P4202" s="380"/>
      <c r="Q4202" s="380"/>
      <c r="R4202" s="634"/>
      <c r="S4202" s="635"/>
      <c r="T4202" s="635"/>
      <c r="U4202" s="635"/>
      <c r="V4202" s="635"/>
      <c r="W4202" s="636"/>
    </row>
    <row r="4203" spans="1:30" s="7" customFormat="1" ht="9" customHeight="1" thickBot="1" x14ac:dyDescent="0.2">
      <c r="A4203" s="320"/>
      <c r="B4203" s="624"/>
      <c r="C4203" s="335"/>
      <c r="D4203" s="336"/>
      <c r="E4203" s="336"/>
      <c r="F4203" s="337"/>
      <c r="G4203" s="381"/>
      <c r="H4203" s="382"/>
      <c r="I4203" s="382"/>
      <c r="J4203" s="382"/>
      <c r="K4203" s="382"/>
      <c r="L4203" s="382"/>
      <c r="M4203" s="382"/>
      <c r="N4203" s="382"/>
      <c r="O4203" s="382"/>
      <c r="P4203" s="382"/>
      <c r="Q4203" s="382"/>
      <c r="R4203" s="637"/>
      <c r="S4203" s="638"/>
      <c r="T4203" s="638"/>
      <c r="U4203" s="638"/>
      <c r="V4203" s="638"/>
      <c r="W4203" s="639"/>
    </row>
    <row r="4204" spans="1:30" s="7" customFormat="1" ht="17.45" customHeight="1" x14ac:dyDescent="0.15">
      <c r="A4204" s="320"/>
      <c r="B4204" s="624"/>
      <c r="C4204" s="335"/>
      <c r="D4204" s="336"/>
      <c r="E4204" s="336"/>
      <c r="F4204" s="337"/>
      <c r="G4204" s="398" t="e">
        <f>IF(#REF!="","",#REF!)</f>
        <v>#REF!</v>
      </c>
      <c r="H4204" s="399"/>
      <c r="I4204" s="399"/>
      <c r="J4204" s="399"/>
      <c r="K4204" s="399"/>
      <c r="L4204" s="399"/>
      <c r="M4204" s="399"/>
      <c r="N4204" s="399"/>
      <c r="O4204" s="399"/>
      <c r="P4204" s="399"/>
      <c r="Q4204" s="399"/>
      <c r="R4204" s="646" t="e" cm="1">
        <f t="array" ref="R4204">IF(AND(X4173:X4198="",A4175:A4198=""),"","・報酬・期末勤勉手当・交通費・合計額・都道府県/国の補助金額のいずれかに不備あり。")</f>
        <v>#REF!</v>
      </c>
      <c r="S4204" s="647"/>
      <c r="T4204" s="647"/>
      <c r="U4204" s="647"/>
      <c r="V4204" s="647"/>
      <c r="W4204" s="648"/>
    </row>
    <row r="4205" spans="1:30" s="7" customFormat="1" ht="17.45" customHeight="1" x14ac:dyDescent="0.15">
      <c r="A4205" s="320"/>
      <c r="B4205" s="624"/>
      <c r="C4205" s="335"/>
      <c r="D4205" s="336"/>
      <c r="E4205" s="336"/>
      <c r="F4205" s="337"/>
      <c r="G4205" s="374" t="s">
        <v>219</v>
      </c>
      <c r="H4205" s="388"/>
      <c r="I4205" s="388"/>
      <c r="J4205" s="388"/>
      <c r="K4205" s="388"/>
      <c r="L4205" s="388"/>
      <c r="M4205" s="388"/>
      <c r="N4205" s="388"/>
      <c r="O4205" s="388"/>
      <c r="P4205" s="388"/>
      <c r="Q4205" s="388"/>
      <c r="R4205" s="367" t="str">
        <f>IF(A4171="市町村名×","・【C列】市区町村名：未入力または不備あり。","")</f>
        <v>・【C列】市区町村名：未入力または不備あり。</v>
      </c>
      <c r="S4205" s="644"/>
      <c r="T4205" s="644"/>
      <c r="U4205" s="644"/>
      <c r="V4205" s="644"/>
      <c r="W4205" s="645"/>
    </row>
    <row r="4206" spans="1:30" s="7" customFormat="1" ht="17.45" customHeight="1" x14ac:dyDescent="0.15">
      <c r="A4206" s="320"/>
      <c r="B4206" s="624"/>
      <c r="C4206" s="338"/>
      <c r="D4206" s="339"/>
      <c r="E4206" s="339"/>
      <c r="F4206" s="340"/>
      <c r="G4206" s="364" t="e">
        <f>IF(#REF!="","",#REF!)</f>
        <v>#REF!</v>
      </c>
      <c r="H4206" s="365"/>
      <c r="I4206" s="365"/>
      <c r="J4206" s="366"/>
      <c r="K4206" s="366"/>
      <c r="L4206" s="366"/>
      <c r="M4206" s="366"/>
      <c r="N4206" s="366"/>
      <c r="O4206" s="366"/>
      <c r="P4206" s="366"/>
      <c r="Q4206" s="366"/>
      <c r="R4206" s="367" t="e">
        <f>IF(OR(AF4175=2,NOT(AND(V4173&gt;0.3*U4173,V4173&lt;0.4*U4173,V4173&gt;=W4173))),"・【V列】都道府県補助額：未入力または不備あり。","")</f>
        <v>#REF!</v>
      </c>
      <c r="S4206" s="644"/>
      <c r="T4206" s="644"/>
      <c r="U4206" s="644"/>
      <c r="V4206" s="644"/>
      <c r="W4206" s="645"/>
    </row>
    <row r="4207" spans="1:30" s="7" customFormat="1" ht="17.45" customHeight="1" x14ac:dyDescent="0.15">
      <c r="A4207" s="320"/>
      <c r="B4207" s="624"/>
      <c r="C4207" s="348" t="s">
        <v>241</v>
      </c>
      <c r="D4207" s="349"/>
      <c r="E4207" s="349"/>
      <c r="F4207" s="350"/>
      <c r="G4207" s="372" t="s">
        <v>221</v>
      </c>
      <c r="H4207" s="373"/>
      <c r="I4207" s="373"/>
      <c r="J4207" s="372" t="s">
        <v>222</v>
      </c>
      <c r="K4207" s="373"/>
      <c r="L4207" s="373"/>
      <c r="M4207" s="373"/>
      <c r="N4207" s="374" t="s">
        <v>223</v>
      </c>
      <c r="O4207" s="366"/>
      <c r="P4207" s="366"/>
      <c r="Q4207" s="366"/>
      <c r="R4207" s="341" t="e">
        <f>IF(AND(W4173&lt;=U4173/3,MOD(W4173,1000)=0,NOT(W4173=0),AG4175=1),"","・【W列】国庫補助希望額に不備あり。")</f>
        <v>#REF!</v>
      </c>
      <c r="S4207" s="649"/>
      <c r="T4207" s="649"/>
      <c r="U4207" s="649"/>
      <c r="V4207" s="649"/>
      <c r="W4207" s="650"/>
    </row>
    <row r="4208" spans="1:30" s="7" customFormat="1" ht="17.45" customHeight="1" x14ac:dyDescent="0.15">
      <c r="A4208" s="320"/>
      <c r="B4208" s="624"/>
      <c r="C4208" s="370"/>
      <c r="D4208" s="371"/>
      <c r="E4208" s="371"/>
      <c r="F4208" s="371"/>
      <c r="G4208" s="364" t="e">
        <f>IF(#REF!="","",#REF!)</f>
        <v>#REF!</v>
      </c>
      <c r="H4208" s="375"/>
      <c r="I4208" s="376"/>
      <c r="J4208" s="364" t="e">
        <f>IF(#REF!="","",#REF!)</f>
        <v>#REF!</v>
      </c>
      <c r="K4208" s="375"/>
      <c r="L4208" s="375"/>
      <c r="M4208" s="376"/>
      <c r="N4208" s="364" t="e">
        <f>IF(#REF!="","",#REF!)</f>
        <v>#REF!</v>
      </c>
      <c r="O4208" s="375"/>
      <c r="P4208" s="375"/>
      <c r="Q4208" s="375"/>
      <c r="R4208" s="651" t="e">
        <f>IF(AND(SUM(F4196:G4198)&lt;=D4173,SUM(R4196:R4198)&lt;=D4173),"","・報酬の「配置人数」には年間を通じた配置予定人数を記載してください。(※１)及び記入例参照")</f>
        <v>#REF!</v>
      </c>
      <c r="S4208" s="652"/>
      <c r="T4208" s="652"/>
      <c r="U4208" s="652"/>
      <c r="V4208" s="652"/>
      <c r="W4208" s="653"/>
      <c r="X4208" s="31" t="str">
        <f>IF(AND(O4208="○",T4208="○"),"①か②の",IF(AND(O4208="―",T4208="―"),"エラー",""))</f>
        <v/>
      </c>
    </row>
    <row r="4209" spans="1:33" s="7" customFormat="1" ht="17.45" customHeight="1" x14ac:dyDescent="0.15">
      <c r="A4209" s="320"/>
      <c r="B4209" s="624"/>
      <c r="C4209" s="348" t="s">
        <v>224</v>
      </c>
      <c r="D4209" s="349"/>
      <c r="E4209" s="349"/>
      <c r="F4209" s="350"/>
      <c r="G4209" s="354" t="s">
        <v>225</v>
      </c>
      <c r="H4209" s="354"/>
      <c r="I4209" s="354"/>
      <c r="J4209" s="355" t="s">
        <v>242</v>
      </c>
      <c r="K4209" s="356"/>
      <c r="L4209" s="356"/>
      <c r="M4209" s="356"/>
      <c r="N4209" s="356"/>
      <c r="O4209" s="356"/>
      <c r="P4209" s="356"/>
      <c r="Q4209" s="356"/>
      <c r="R4209" s="651" t="e">
        <f>IF(AND(OR(COUNTIF(J4210,"①*"),COUNTIF(J4210,"②*")),AND(E4199&lt;&gt;"",E4200&lt;&gt;"",G4204="○",G4206="○",G4208="○",J4208="○",N4208="○",G4210="○")),"","・【成果目標】・【成果指標】・【部活動指導員について】・【支給要件の確認】・【部活動指導員の指導状況】・【地域連携・地域移行に資する取組】のいずれかに未入力箇所あり。")</f>
        <v>#REF!</v>
      </c>
      <c r="S4209" s="546"/>
      <c r="T4209" s="546"/>
      <c r="U4209" s="546"/>
      <c r="V4209" s="546"/>
      <c r="W4209" s="547"/>
    </row>
    <row r="4210" spans="1:33" s="7" customFormat="1" ht="26.45" customHeight="1" thickBot="1" x14ac:dyDescent="0.2">
      <c r="A4210" s="320"/>
      <c r="B4210" s="625"/>
      <c r="C4210" s="351"/>
      <c r="D4210" s="352"/>
      <c r="E4210" s="352"/>
      <c r="F4210" s="353"/>
      <c r="G4210" s="363" t="e">
        <f>IF(#REF!="","",#REF!)</f>
        <v>#REF!</v>
      </c>
      <c r="H4210" s="363"/>
      <c r="I4210" s="363"/>
      <c r="J4210" s="657" t="e">
        <f>IF(#REF!="","",#REF!)</f>
        <v>#REF!</v>
      </c>
      <c r="K4210" s="658"/>
      <c r="L4210" s="658"/>
      <c r="M4210" s="658"/>
      <c r="N4210" s="658"/>
      <c r="O4210" s="658"/>
      <c r="P4210" s="658"/>
      <c r="Q4210" s="658"/>
      <c r="R4210" s="654"/>
      <c r="S4210" s="655"/>
      <c r="T4210" s="655"/>
      <c r="U4210" s="655"/>
      <c r="V4210" s="655"/>
      <c r="W4210" s="656"/>
      <c r="X4210" s="31" t="str">
        <f>IF(AND(O4210="○",T4210="○"),"①か②の",IF(AND(O4210="―",T4210="―"),"エラー",""))</f>
        <v/>
      </c>
    </row>
    <row r="4211" spans="1:33" s="7" customFormat="1" ht="26.45" customHeight="1" x14ac:dyDescent="0.15">
      <c r="A4211" s="24" t="str">
        <f>IF(OR(COUNTIF(C4213,"*区"),COUNTIF(C4213,"*市"),COUNTIF(C4213,"*町"),COUNTIF(C4213,"*村"),COUNTIF(C4213,"*組合")),"○","市町村名×")</f>
        <v>市町村名×</v>
      </c>
      <c r="B4211" s="490" t="s">
        <v>106</v>
      </c>
      <c r="C4211" s="659" t="s">
        <v>236</v>
      </c>
      <c r="D4211" s="661" t="s">
        <v>237</v>
      </c>
      <c r="E4211" s="409" t="s">
        <v>191</v>
      </c>
      <c r="F4211" s="410"/>
      <c r="G4211" s="410"/>
      <c r="H4211" s="410"/>
      <c r="I4211" s="410"/>
      <c r="J4211" s="410"/>
      <c r="K4211" s="410"/>
      <c r="L4211" s="410"/>
      <c r="M4211" s="410"/>
      <c r="N4211" s="410"/>
      <c r="O4211" s="410"/>
      <c r="P4211" s="410"/>
      <c r="Q4211" s="410"/>
      <c r="R4211" s="410"/>
      <c r="S4211" s="410"/>
      <c r="T4211" s="410"/>
      <c r="U4211" s="492" t="s">
        <v>192</v>
      </c>
      <c r="V4211" s="492" t="s">
        <v>238</v>
      </c>
      <c r="W4211" s="517" t="s">
        <v>193</v>
      </c>
      <c r="X4211" s="25" t="e">
        <f>IF(OR(AF4215=2,NOT(AND(V4213&gt;0.3*U4213,V4213&lt;0.4*U4213,V4213&gt;=W4213))),"※３参照：【Ｕ列】都道府県補助額を確認してください","")</f>
        <v>#REF!</v>
      </c>
      <c r="Y4211" s="26"/>
    </row>
    <row r="4212" spans="1:33" s="7" customFormat="1" ht="21.6" customHeight="1" thickBot="1" x14ac:dyDescent="0.2">
      <c r="A4212" s="24" t="str">
        <f>IF(B4213="都道府県確認欄","No.不備","")</f>
        <v/>
      </c>
      <c r="B4212" s="491"/>
      <c r="C4212" s="660"/>
      <c r="D4212" s="662"/>
      <c r="E4212" s="411"/>
      <c r="F4212" s="412"/>
      <c r="G4212" s="412"/>
      <c r="H4212" s="412"/>
      <c r="I4212" s="412"/>
      <c r="J4212" s="412"/>
      <c r="K4212" s="412"/>
      <c r="L4212" s="412"/>
      <c r="M4212" s="412"/>
      <c r="N4212" s="412"/>
      <c r="O4212" s="412"/>
      <c r="P4212" s="412"/>
      <c r="Q4212" s="412"/>
      <c r="R4212" s="412"/>
      <c r="S4212" s="412"/>
      <c r="T4212" s="412"/>
      <c r="U4212" s="493"/>
      <c r="V4212" s="493"/>
      <c r="W4212" s="518"/>
      <c r="X4212" s="25" t="e">
        <f>IF(AND(W4213&lt;=U4213/3,MOD(W4213,1000)=0,NOT(W4213=0),AG4215=1),"","※３参照：【Ｖ列】国庫補助希望額を確認してください。")</f>
        <v>#REF!</v>
      </c>
      <c r="Y4212" s="26"/>
    </row>
    <row r="4213" spans="1:33" s="7" customFormat="1" ht="24" customHeight="1" x14ac:dyDescent="0.15">
      <c r="A4213" s="14"/>
      <c r="B4213" s="622" t="str">
        <f>IFERROR(IF(OR(COUNTIF(C4213,"*区"),COUNTIF(C4213,"*市"),COUNTIF(C4213,"*町"),COUNTIF(C4213,"*村"),COUNTIF(C4213,"*組合")),B4173+1,"－"),"都道府県確認欄")</f>
        <v>－</v>
      </c>
      <c r="C4213" s="626" t="e">
        <f>#REF!</f>
        <v>#REF!</v>
      </c>
      <c r="D4213" s="629" t="e">
        <f>SUM($F4215:$F4234)</f>
        <v>#REF!</v>
      </c>
      <c r="E4213" s="523" t="s">
        <v>194</v>
      </c>
      <c r="F4213" s="524" t="s">
        <v>195</v>
      </c>
      <c r="G4213" s="526" t="s">
        <v>196</v>
      </c>
      <c r="H4213" s="528" t="s">
        <v>197</v>
      </c>
      <c r="I4213" s="423" t="s">
        <v>198</v>
      </c>
      <c r="J4213" s="424"/>
      <c r="K4213" s="425"/>
      <c r="L4213" s="429" t="s">
        <v>100</v>
      </c>
      <c r="M4213" s="430"/>
      <c r="N4213" s="430"/>
      <c r="O4213" s="430"/>
      <c r="P4213" s="430"/>
      <c r="Q4213" s="430"/>
      <c r="R4213" s="430"/>
      <c r="S4213" s="431"/>
      <c r="T4213" s="413" t="s">
        <v>199</v>
      </c>
      <c r="U4213" s="415" t="e">
        <f>SUM($T4215,$O4236,$T4236)</f>
        <v>#REF!</v>
      </c>
      <c r="V4213" s="665" t="e">
        <f>#REF!</f>
        <v>#REF!</v>
      </c>
      <c r="W4213" s="667" t="e">
        <f>#REF!</f>
        <v>#REF!</v>
      </c>
      <c r="X4213" s="23" t="e">
        <f>IF(AND(AD4215=1,AE4215=1,AF4215=1,AG4215=1),"","入力不備あり")</f>
        <v>#REF!</v>
      </c>
      <c r="Y4213" s="26"/>
    </row>
    <row r="4214" spans="1:33" s="7" customFormat="1" ht="12.6" customHeight="1" thickBot="1" x14ac:dyDescent="0.2">
      <c r="A4214" s="14"/>
      <c r="B4214" s="623"/>
      <c r="C4214" s="627"/>
      <c r="D4214" s="630"/>
      <c r="E4214" s="523"/>
      <c r="F4214" s="525"/>
      <c r="G4214" s="527"/>
      <c r="H4214" s="529"/>
      <c r="I4214" s="426"/>
      <c r="J4214" s="427"/>
      <c r="K4214" s="428"/>
      <c r="L4214" s="432"/>
      <c r="M4214" s="432"/>
      <c r="N4214" s="432"/>
      <c r="O4214" s="432"/>
      <c r="P4214" s="432"/>
      <c r="Q4214" s="432"/>
      <c r="R4214" s="432"/>
      <c r="S4214" s="433"/>
      <c r="T4214" s="414"/>
      <c r="U4214" s="416"/>
      <c r="V4214" s="666"/>
      <c r="W4214" s="565"/>
      <c r="X4214" s="26"/>
      <c r="Y4214" s="7" t="s">
        <v>180</v>
      </c>
      <c r="Z4214" s="7" t="s">
        <v>200</v>
      </c>
      <c r="AA4214" s="7" t="s">
        <v>201</v>
      </c>
      <c r="AB4214" s="7" t="s">
        <v>202</v>
      </c>
      <c r="AD4214" s="7" t="s">
        <v>203</v>
      </c>
      <c r="AE4214" s="7" t="s">
        <v>107</v>
      </c>
      <c r="AF4214" s="7" t="s">
        <v>239</v>
      </c>
      <c r="AG4214" s="7" t="s">
        <v>204</v>
      </c>
    </row>
    <row r="4215" spans="1:33" s="7" customFormat="1" ht="17.45" customHeight="1" x14ac:dyDescent="0.15">
      <c r="A4215" s="27" t="e">
        <f>IF(AND(F4215&lt;&gt;"",G4215&lt;&gt;"",H4215&lt;&gt;"",I4215&lt;&gt;""),"","入力不備あり")</f>
        <v>#REF!</v>
      </c>
      <c r="B4215" s="623"/>
      <c r="C4215" s="628"/>
      <c r="D4215" s="631"/>
      <c r="E4215" s="523"/>
      <c r="F4215" s="47" t="e">
        <f>IF(#REF!="","",#REF!)</f>
        <v>#REF!</v>
      </c>
      <c r="G4215" s="49" t="e">
        <f>IF(#REF!="","",#REF!)</f>
        <v>#REF!</v>
      </c>
      <c r="H4215" s="54" t="e">
        <f>IF(#REF!="","",#REF!)</f>
        <v>#REF!</v>
      </c>
      <c r="I4215" s="385" t="str">
        <f>IFERROR(INT(G4215*H4215),"")</f>
        <v/>
      </c>
      <c r="J4215" s="386"/>
      <c r="K4215" s="387"/>
      <c r="L4215" s="613" t="e">
        <f>IF(#REF!="","",#REF!)</f>
        <v>#REF!</v>
      </c>
      <c r="M4215" s="613"/>
      <c r="N4215" s="613"/>
      <c r="O4215" s="613"/>
      <c r="P4215" s="613"/>
      <c r="Q4215" s="613"/>
      <c r="R4215" s="613"/>
      <c r="S4215" s="614"/>
      <c r="T4215" s="567">
        <f>SUM($I4215:$K4234)</f>
        <v>0</v>
      </c>
      <c r="U4215" s="416"/>
      <c r="V4215" s="666"/>
      <c r="W4215" s="565"/>
      <c r="X4215" s="23" t="e">
        <f>IF(AND(Y4215=1,Z4215=1,AA4215=1,AB4215=1,AD4215=1,AE4215=1,AF4215=1,AG4215=1),"","入力不備あり")</f>
        <v>#REF!</v>
      </c>
      <c r="Y4215" s="7">
        <f>IFERROR(IF(F4215="",2,IF(AND(F4215&gt;=1,(MOD(F4215,1)=0)),1,IF(AND(F4215=0,L4215&lt;&gt;""),1,2))),2)</f>
        <v>2</v>
      </c>
      <c r="Z4215" s="7" t="e">
        <f>IF(G4215="",2,IF(G4215&lt;=1600,1,2))</f>
        <v>#REF!</v>
      </c>
      <c r="AA4215" s="7" t="e">
        <f>IF(H4215="",2,IF(H4215&gt;=0,1,2))</f>
        <v>#REF!</v>
      </c>
      <c r="AB4215" s="7" t="e">
        <f>IF(I4215=#REF!,1,2)</f>
        <v>#REF!</v>
      </c>
      <c r="AD4215" s="7" t="e">
        <f>IF(T4215=#REF!,1,2)</f>
        <v>#REF!</v>
      </c>
      <c r="AE4215" s="7" t="e">
        <f>IF(U4213=#REF!,1,2)</f>
        <v>#REF!</v>
      </c>
      <c r="AF4215" s="7" t="e">
        <f>IF(V4213=0,2,IF(#REF!="",2,IF(V4213=#REF!,1,2)))</f>
        <v>#REF!</v>
      </c>
      <c r="AG4215" s="7" t="e">
        <f>IF(W4213=0,2,IF(W4213=#REF!,1,2))</f>
        <v>#REF!</v>
      </c>
    </row>
    <row r="4216" spans="1:33" s="7" customFormat="1" ht="17.45" customHeight="1" x14ac:dyDescent="0.15">
      <c r="A4216" s="27" t="e">
        <f>IF(AND(F4216="",G4216="",H4216="",I4216="",L4216=""),"",IF(AND(F4216&lt;&gt;"",G4216&lt;&gt;"",H4216&lt;&gt;"",I4216&lt;&gt;""),"","入力不備あり"))</f>
        <v>#REF!</v>
      </c>
      <c r="B4216" s="623"/>
      <c r="C4216" s="628"/>
      <c r="D4216" s="631"/>
      <c r="E4216" s="523"/>
      <c r="F4216" s="47" t="e">
        <f>IF(#REF!="","",#REF!)</f>
        <v>#REF!</v>
      </c>
      <c r="G4216" s="49" t="e">
        <f>IF(#REF!="","",#REF!)</f>
        <v>#REF!</v>
      </c>
      <c r="H4216" s="54" t="e">
        <f>IF(#REF!="","",#REF!)</f>
        <v>#REF!</v>
      </c>
      <c r="I4216" s="385" t="str">
        <f>IFERROR(INT(G4216*H4216),"")</f>
        <v/>
      </c>
      <c r="J4216" s="386"/>
      <c r="K4216" s="387"/>
      <c r="L4216" s="613" t="e">
        <f>IF(#REF!="","",#REF!)</f>
        <v>#REF!</v>
      </c>
      <c r="M4216" s="613"/>
      <c r="N4216" s="613"/>
      <c r="O4216" s="613"/>
      <c r="P4216" s="613"/>
      <c r="Q4216" s="613"/>
      <c r="R4216" s="613"/>
      <c r="S4216" s="614"/>
      <c r="T4216" s="567"/>
      <c r="U4216" s="416"/>
      <c r="V4216" s="666"/>
      <c r="W4216" s="565"/>
      <c r="X4216" s="23" t="e">
        <f>IF(AND(Y4216=3,Z4216=3,AA4216=3),"",IF(AND(Y4216=1,Z4216=1,AA4216=1,AB4216=1),"","入力不備あり"))</f>
        <v>#REF!</v>
      </c>
      <c r="Y4216" s="7">
        <f>IFERROR(IF(F4216="",3,IF(AND(F4216&gt;=1,(MOD(F4216,1)=0)),1,IF(AND(F4216=0,L4216&lt;&gt;""),1,2))),2)</f>
        <v>2</v>
      </c>
      <c r="Z4216" s="7" t="e">
        <f>IF(G4216="",3,IF(G4216&lt;=1600,1,2))</f>
        <v>#REF!</v>
      </c>
      <c r="AA4216" s="7" t="e">
        <f>IF(H4216="",3,IF(H4216&gt;=0,1,2))</f>
        <v>#REF!</v>
      </c>
      <c r="AB4216" s="7" t="e">
        <f>IF(I4216=#REF!,1,2)</f>
        <v>#REF!</v>
      </c>
    </row>
    <row r="4217" spans="1:33" s="7" customFormat="1" ht="17.45" customHeight="1" x14ac:dyDescent="0.15">
      <c r="A4217" s="27" t="e">
        <f>IF(AND(F4217="",G4217="",H4217="",I4217="",L4217=""),"",IF(AND(F4217&lt;&gt;"",G4217&lt;&gt;"",H4217&lt;&gt;"",I4217&lt;&gt;""),"","入力不備あり"))</f>
        <v>#REF!</v>
      </c>
      <c r="B4217" s="623"/>
      <c r="C4217" s="628"/>
      <c r="D4217" s="631"/>
      <c r="E4217" s="523"/>
      <c r="F4217" s="47" t="e">
        <f>IF(#REF!="","",#REF!)</f>
        <v>#REF!</v>
      </c>
      <c r="G4217" s="49" t="e">
        <f>IF(#REF!="","",#REF!)</f>
        <v>#REF!</v>
      </c>
      <c r="H4217" s="54" t="e">
        <f>IF(#REF!="","",#REF!)</f>
        <v>#REF!</v>
      </c>
      <c r="I4217" s="385" t="str">
        <f t="shared" ref="I4217:I4234" si="736">IFERROR(INT(G4217*H4217),"")</f>
        <v/>
      </c>
      <c r="J4217" s="386"/>
      <c r="K4217" s="387"/>
      <c r="L4217" s="613" t="e">
        <f>IF(#REF!="","",#REF!)</f>
        <v>#REF!</v>
      </c>
      <c r="M4217" s="613"/>
      <c r="N4217" s="613"/>
      <c r="O4217" s="613"/>
      <c r="P4217" s="613"/>
      <c r="Q4217" s="613"/>
      <c r="R4217" s="613"/>
      <c r="S4217" s="614"/>
      <c r="T4217" s="567"/>
      <c r="U4217" s="416"/>
      <c r="V4217" s="666"/>
      <c r="W4217" s="565"/>
      <c r="X4217" s="23" t="e">
        <f t="shared" ref="X4217:X4234" si="737">IF(AND(Y4217=3,Z4217=3,AA4217=3),"",IF(AND(Y4217=1,Z4217=1,AA4217=1,AB4217=1),"","入力不備あり"))</f>
        <v>#REF!</v>
      </c>
      <c r="Y4217" s="7">
        <f t="shared" ref="Y4217:Y4234" si="738">IFERROR(IF(F4217="",3,IF(AND(F4217&gt;=1,(MOD(F4217,1)=0)),1,IF(AND(F4217=0,L4217&lt;&gt;""),1,2))),2)</f>
        <v>2</v>
      </c>
      <c r="Z4217" s="7" t="e">
        <f t="shared" ref="Z4217:Z4234" si="739">IF(G4217="",3,IF(G4217&lt;=1600,1,2))</f>
        <v>#REF!</v>
      </c>
      <c r="AA4217" s="7" t="e">
        <f t="shared" ref="AA4217:AA4234" si="740">IF(H4217="",3,IF(H4217&gt;=0,1,2))</f>
        <v>#REF!</v>
      </c>
      <c r="AB4217" s="7" t="e">
        <f>IF(I4217=#REF!,1,2)</f>
        <v>#REF!</v>
      </c>
    </row>
    <row r="4218" spans="1:33" s="7" customFormat="1" ht="17.45" customHeight="1" x14ac:dyDescent="0.15">
      <c r="A4218" s="27" t="e">
        <f t="shared" ref="A4218:A4234" si="741">IF(AND(F4218="",G4218="",H4218="",I4218="",L4218=""),"",IF(AND(F4218&lt;&gt;"",G4218&lt;&gt;"",H4218&lt;&gt;"",I4218&lt;&gt;""),"","入力不備あり"))</f>
        <v>#REF!</v>
      </c>
      <c r="B4218" s="623"/>
      <c r="C4218" s="628"/>
      <c r="D4218" s="631"/>
      <c r="E4218" s="523"/>
      <c r="F4218" s="47" t="e">
        <f>IF(#REF!="","",#REF!)</f>
        <v>#REF!</v>
      </c>
      <c r="G4218" s="49" t="e">
        <f>IF(#REF!="","",#REF!)</f>
        <v>#REF!</v>
      </c>
      <c r="H4218" s="54" t="e">
        <f>IF(#REF!="","",#REF!)</f>
        <v>#REF!</v>
      </c>
      <c r="I4218" s="385" t="str">
        <f t="shared" si="736"/>
        <v/>
      </c>
      <c r="J4218" s="386"/>
      <c r="K4218" s="387"/>
      <c r="L4218" s="613" t="e">
        <f>IF(#REF!="","",#REF!)</f>
        <v>#REF!</v>
      </c>
      <c r="M4218" s="613"/>
      <c r="N4218" s="613"/>
      <c r="O4218" s="613"/>
      <c r="P4218" s="613"/>
      <c r="Q4218" s="613"/>
      <c r="R4218" s="613"/>
      <c r="S4218" s="614"/>
      <c r="T4218" s="567"/>
      <c r="U4218" s="416"/>
      <c r="V4218" s="666"/>
      <c r="W4218" s="565"/>
      <c r="X4218" s="23" t="e">
        <f t="shared" si="737"/>
        <v>#REF!</v>
      </c>
      <c r="Y4218" s="7">
        <f t="shared" si="738"/>
        <v>2</v>
      </c>
      <c r="Z4218" s="7" t="e">
        <f t="shared" si="739"/>
        <v>#REF!</v>
      </c>
      <c r="AA4218" s="7" t="e">
        <f t="shared" si="740"/>
        <v>#REF!</v>
      </c>
      <c r="AB4218" s="7" t="e">
        <f>IF(I4218=#REF!,1,2)</f>
        <v>#REF!</v>
      </c>
    </row>
    <row r="4219" spans="1:33" s="7" customFormat="1" ht="17.45" customHeight="1" x14ac:dyDescent="0.15">
      <c r="A4219" s="27" t="e">
        <f t="shared" si="741"/>
        <v>#REF!</v>
      </c>
      <c r="B4219" s="623"/>
      <c r="C4219" s="628"/>
      <c r="D4219" s="631"/>
      <c r="E4219" s="523"/>
      <c r="F4219" s="47" t="e">
        <f>IF(#REF!="","",#REF!)</f>
        <v>#REF!</v>
      </c>
      <c r="G4219" s="49" t="e">
        <f>IF(#REF!="","",#REF!)</f>
        <v>#REF!</v>
      </c>
      <c r="H4219" s="54" t="e">
        <f>IF(#REF!="","",#REF!)</f>
        <v>#REF!</v>
      </c>
      <c r="I4219" s="385" t="str">
        <f t="shared" si="736"/>
        <v/>
      </c>
      <c r="J4219" s="386"/>
      <c r="K4219" s="387"/>
      <c r="L4219" s="613" t="e">
        <f>IF(#REF!="","",#REF!)</f>
        <v>#REF!</v>
      </c>
      <c r="M4219" s="613"/>
      <c r="N4219" s="613"/>
      <c r="O4219" s="613"/>
      <c r="P4219" s="613"/>
      <c r="Q4219" s="613"/>
      <c r="R4219" s="613"/>
      <c r="S4219" s="614"/>
      <c r="T4219" s="567"/>
      <c r="U4219" s="416"/>
      <c r="V4219" s="666"/>
      <c r="W4219" s="565"/>
      <c r="X4219" s="23" t="e">
        <f t="shared" si="737"/>
        <v>#REF!</v>
      </c>
      <c r="Y4219" s="7">
        <f t="shared" si="738"/>
        <v>2</v>
      </c>
      <c r="Z4219" s="7" t="e">
        <f t="shared" si="739"/>
        <v>#REF!</v>
      </c>
      <c r="AA4219" s="7" t="e">
        <f t="shared" si="740"/>
        <v>#REF!</v>
      </c>
      <c r="AB4219" s="7" t="e">
        <f>IF(I4219=#REF!,1,2)</f>
        <v>#REF!</v>
      </c>
    </row>
    <row r="4220" spans="1:33" s="7" customFormat="1" ht="17.45" customHeight="1" x14ac:dyDescent="0.15">
      <c r="A4220" s="27" t="e">
        <f t="shared" si="741"/>
        <v>#REF!</v>
      </c>
      <c r="B4220" s="623"/>
      <c r="C4220" s="628"/>
      <c r="D4220" s="631"/>
      <c r="E4220" s="523"/>
      <c r="F4220" s="47" t="e">
        <f>IF(#REF!="","",#REF!)</f>
        <v>#REF!</v>
      </c>
      <c r="G4220" s="49" t="e">
        <f>IF(#REF!="","",#REF!)</f>
        <v>#REF!</v>
      </c>
      <c r="H4220" s="54" t="e">
        <f>IF(#REF!="","",#REF!)</f>
        <v>#REF!</v>
      </c>
      <c r="I4220" s="385" t="str">
        <f t="shared" si="736"/>
        <v/>
      </c>
      <c r="J4220" s="386"/>
      <c r="K4220" s="387"/>
      <c r="L4220" s="613" t="e">
        <f>IF(#REF!="","",#REF!)</f>
        <v>#REF!</v>
      </c>
      <c r="M4220" s="613"/>
      <c r="N4220" s="613"/>
      <c r="O4220" s="613"/>
      <c r="P4220" s="613"/>
      <c r="Q4220" s="613"/>
      <c r="R4220" s="613"/>
      <c r="S4220" s="614"/>
      <c r="T4220" s="567"/>
      <c r="U4220" s="416"/>
      <c r="V4220" s="666"/>
      <c r="W4220" s="565"/>
      <c r="X4220" s="23" t="e">
        <f t="shared" si="737"/>
        <v>#REF!</v>
      </c>
      <c r="Y4220" s="7">
        <f t="shared" si="738"/>
        <v>2</v>
      </c>
      <c r="Z4220" s="7" t="e">
        <f t="shared" si="739"/>
        <v>#REF!</v>
      </c>
      <c r="AA4220" s="7" t="e">
        <f t="shared" si="740"/>
        <v>#REF!</v>
      </c>
      <c r="AB4220" s="7" t="e">
        <f>IF(I4220=#REF!,1,2)</f>
        <v>#REF!</v>
      </c>
    </row>
    <row r="4221" spans="1:33" s="7" customFormat="1" ht="17.45" customHeight="1" x14ac:dyDescent="0.15">
      <c r="A4221" s="27" t="e">
        <f t="shared" si="741"/>
        <v>#REF!</v>
      </c>
      <c r="B4221" s="623"/>
      <c r="C4221" s="628"/>
      <c r="D4221" s="631"/>
      <c r="E4221" s="523"/>
      <c r="F4221" s="47" t="e">
        <f>IF(#REF!="","",#REF!)</f>
        <v>#REF!</v>
      </c>
      <c r="G4221" s="49" t="e">
        <f>IF(#REF!="","",#REF!)</f>
        <v>#REF!</v>
      </c>
      <c r="H4221" s="54" t="e">
        <f>IF(#REF!="","",#REF!)</f>
        <v>#REF!</v>
      </c>
      <c r="I4221" s="385" t="str">
        <f t="shared" si="736"/>
        <v/>
      </c>
      <c r="J4221" s="386"/>
      <c r="K4221" s="387"/>
      <c r="L4221" s="613" t="e">
        <f>IF(#REF!="","",#REF!)</f>
        <v>#REF!</v>
      </c>
      <c r="M4221" s="613"/>
      <c r="N4221" s="613"/>
      <c r="O4221" s="613"/>
      <c r="P4221" s="613"/>
      <c r="Q4221" s="613"/>
      <c r="R4221" s="613"/>
      <c r="S4221" s="614"/>
      <c r="T4221" s="567"/>
      <c r="U4221" s="416"/>
      <c r="V4221" s="666"/>
      <c r="W4221" s="565"/>
      <c r="X4221" s="23" t="e">
        <f t="shared" si="737"/>
        <v>#REF!</v>
      </c>
      <c r="Y4221" s="7">
        <f t="shared" si="738"/>
        <v>2</v>
      </c>
      <c r="Z4221" s="7" t="e">
        <f t="shared" si="739"/>
        <v>#REF!</v>
      </c>
      <c r="AA4221" s="7" t="e">
        <f t="shared" si="740"/>
        <v>#REF!</v>
      </c>
      <c r="AB4221" s="7" t="e">
        <f>IF(I4221=#REF!,1,2)</f>
        <v>#REF!</v>
      </c>
    </row>
    <row r="4222" spans="1:33" s="7" customFormat="1" ht="17.45" customHeight="1" x14ac:dyDescent="0.15">
      <c r="A4222" s="27" t="e">
        <f t="shared" si="741"/>
        <v>#REF!</v>
      </c>
      <c r="B4222" s="623"/>
      <c r="C4222" s="628"/>
      <c r="D4222" s="631"/>
      <c r="E4222" s="523"/>
      <c r="F4222" s="47" t="e">
        <f>IF(#REF!="","",#REF!)</f>
        <v>#REF!</v>
      </c>
      <c r="G4222" s="49" t="e">
        <f>IF(#REF!="","",#REF!)</f>
        <v>#REF!</v>
      </c>
      <c r="H4222" s="54" t="e">
        <f>IF(#REF!="","",#REF!)</f>
        <v>#REF!</v>
      </c>
      <c r="I4222" s="385" t="str">
        <f t="shared" si="736"/>
        <v/>
      </c>
      <c r="J4222" s="386"/>
      <c r="K4222" s="387"/>
      <c r="L4222" s="613" t="e">
        <f>IF(#REF!="","",#REF!)</f>
        <v>#REF!</v>
      </c>
      <c r="M4222" s="613"/>
      <c r="N4222" s="613"/>
      <c r="O4222" s="613"/>
      <c r="P4222" s="613"/>
      <c r="Q4222" s="613"/>
      <c r="R4222" s="613"/>
      <c r="S4222" s="614"/>
      <c r="T4222" s="567"/>
      <c r="U4222" s="416"/>
      <c r="V4222" s="666"/>
      <c r="W4222" s="565"/>
      <c r="X4222" s="23" t="e">
        <f t="shared" si="737"/>
        <v>#REF!</v>
      </c>
      <c r="Y4222" s="7">
        <f t="shared" si="738"/>
        <v>2</v>
      </c>
      <c r="Z4222" s="7" t="e">
        <f t="shared" si="739"/>
        <v>#REF!</v>
      </c>
      <c r="AA4222" s="7" t="e">
        <f t="shared" si="740"/>
        <v>#REF!</v>
      </c>
      <c r="AB4222" s="7" t="e">
        <f>IF(I4222=#REF!,1,2)</f>
        <v>#REF!</v>
      </c>
    </row>
    <row r="4223" spans="1:33" s="7" customFormat="1" ht="17.45" customHeight="1" x14ac:dyDescent="0.15">
      <c r="A4223" s="27" t="e">
        <f t="shared" si="741"/>
        <v>#REF!</v>
      </c>
      <c r="B4223" s="623"/>
      <c r="C4223" s="628"/>
      <c r="D4223" s="631"/>
      <c r="E4223" s="523"/>
      <c r="F4223" s="47" t="e">
        <f>IF(#REF!="","",#REF!)</f>
        <v>#REF!</v>
      </c>
      <c r="G4223" s="49" t="e">
        <f>IF(#REF!="","",#REF!)</f>
        <v>#REF!</v>
      </c>
      <c r="H4223" s="54" t="e">
        <f>IF(#REF!="","",#REF!)</f>
        <v>#REF!</v>
      </c>
      <c r="I4223" s="385" t="str">
        <f t="shared" si="736"/>
        <v/>
      </c>
      <c r="J4223" s="386"/>
      <c r="K4223" s="387"/>
      <c r="L4223" s="613" t="e">
        <f>IF(#REF!="","",#REF!)</f>
        <v>#REF!</v>
      </c>
      <c r="M4223" s="613"/>
      <c r="N4223" s="613"/>
      <c r="O4223" s="613"/>
      <c r="P4223" s="613"/>
      <c r="Q4223" s="613"/>
      <c r="R4223" s="613"/>
      <c r="S4223" s="614"/>
      <c r="T4223" s="567"/>
      <c r="U4223" s="416"/>
      <c r="V4223" s="666"/>
      <c r="W4223" s="565"/>
      <c r="X4223" s="23" t="e">
        <f t="shared" si="737"/>
        <v>#REF!</v>
      </c>
      <c r="Y4223" s="7">
        <f t="shared" si="738"/>
        <v>2</v>
      </c>
      <c r="Z4223" s="7" t="e">
        <f t="shared" si="739"/>
        <v>#REF!</v>
      </c>
      <c r="AA4223" s="7" t="e">
        <f t="shared" si="740"/>
        <v>#REF!</v>
      </c>
      <c r="AB4223" s="7" t="e">
        <f>IF(I4223=#REF!,1,2)</f>
        <v>#REF!</v>
      </c>
    </row>
    <row r="4224" spans="1:33" s="7" customFormat="1" ht="17.45" customHeight="1" x14ac:dyDescent="0.15">
      <c r="A4224" s="27" t="e">
        <f t="shared" si="741"/>
        <v>#REF!</v>
      </c>
      <c r="B4224" s="623"/>
      <c r="C4224" s="628"/>
      <c r="D4224" s="631"/>
      <c r="E4224" s="523"/>
      <c r="F4224" s="47" t="e">
        <f>IF(#REF!="","",#REF!)</f>
        <v>#REF!</v>
      </c>
      <c r="G4224" s="49" t="e">
        <f>IF(#REF!="","",#REF!)</f>
        <v>#REF!</v>
      </c>
      <c r="H4224" s="54" t="e">
        <f>IF(#REF!="","",#REF!)</f>
        <v>#REF!</v>
      </c>
      <c r="I4224" s="385" t="str">
        <f t="shared" si="736"/>
        <v/>
      </c>
      <c r="J4224" s="386"/>
      <c r="K4224" s="387"/>
      <c r="L4224" s="613" t="e">
        <f>IF(#REF!="","",#REF!)</f>
        <v>#REF!</v>
      </c>
      <c r="M4224" s="613"/>
      <c r="N4224" s="613"/>
      <c r="O4224" s="613"/>
      <c r="P4224" s="613"/>
      <c r="Q4224" s="613"/>
      <c r="R4224" s="613"/>
      <c r="S4224" s="614"/>
      <c r="T4224" s="567"/>
      <c r="U4224" s="416"/>
      <c r="V4224" s="666"/>
      <c r="W4224" s="565"/>
      <c r="X4224" s="23" t="e">
        <f t="shared" si="737"/>
        <v>#REF!</v>
      </c>
      <c r="Y4224" s="7">
        <f t="shared" si="738"/>
        <v>2</v>
      </c>
      <c r="Z4224" s="7" t="e">
        <f t="shared" si="739"/>
        <v>#REF!</v>
      </c>
      <c r="AA4224" s="7" t="e">
        <f t="shared" si="740"/>
        <v>#REF!</v>
      </c>
      <c r="AB4224" s="7" t="e">
        <f>IF(I4224=#REF!,1,2)</f>
        <v>#REF!</v>
      </c>
    </row>
    <row r="4225" spans="1:30" s="7" customFormat="1" ht="17.45" customHeight="1" x14ac:dyDescent="0.15">
      <c r="A4225" s="27" t="e">
        <f t="shared" si="741"/>
        <v>#REF!</v>
      </c>
      <c r="B4225" s="623"/>
      <c r="C4225" s="628"/>
      <c r="D4225" s="631"/>
      <c r="E4225" s="523"/>
      <c r="F4225" s="47" t="e">
        <f>IF(#REF!="","",#REF!)</f>
        <v>#REF!</v>
      </c>
      <c r="G4225" s="49" t="e">
        <f>IF(#REF!="","",#REF!)</f>
        <v>#REF!</v>
      </c>
      <c r="H4225" s="54" t="e">
        <f>IF(#REF!="","",#REF!)</f>
        <v>#REF!</v>
      </c>
      <c r="I4225" s="385" t="str">
        <f t="shared" si="736"/>
        <v/>
      </c>
      <c r="J4225" s="386"/>
      <c r="K4225" s="387"/>
      <c r="L4225" s="613" t="e">
        <f>IF(#REF!="","",#REF!)</f>
        <v>#REF!</v>
      </c>
      <c r="M4225" s="613"/>
      <c r="N4225" s="613"/>
      <c r="O4225" s="613"/>
      <c r="P4225" s="613"/>
      <c r="Q4225" s="613"/>
      <c r="R4225" s="613"/>
      <c r="S4225" s="614"/>
      <c r="T4225" s="567"/>
      <c r="U4225" s="416"/>
      <c r="V4225" s="666"/>
      <c r="W4225" s="565"/>
      <c r="X4225" s="23" t="e">
        <f t="shared" si="737"/>
        <v>#REF!</v>
      </c>
      <c r="Y4225" s="7">
        <f t="shared" si="738"/>
        <v>2</v>
      </c>
      <c r="Z4225" s="7" t="e">
        <f t="shared" si="739"/>
        <v>#REF!</v>
      </c>
      <c r="AA4225" s="7" t="e">
        <f t="shared" si="740"/>
        <v>#REF!</v>
      </c>
      <c r="AB4225" s="7" t="e">
        <f>IF(I4225=#REF!,1,2)</f>
        <v>#REF!</v>
      </c>
    </row>
    <row r="4226" spans="1:30" s="7" customFormat="1" ht="17.45" customHeight="1" x14ac:dyDescent="0.15">
      <c r="A4226" s="27" t="e">
        <f t="shared" si="741"/>
        <v>#REF!</v>
      </c>
      <c r="B4226" s="623"/>
      <c r="C4226" s="628"/>
      <c r="D4226" s="631"/>
      <c r="E4226" s="523"/>
      <c r="F4226" s="47" t="e">
        <f>IF(#REF!="","",#REF!)</f>
        <v>#REF!</v>
      </c>
      <c r="G4226" s="49" t="e">
        <f>IF(#REF!="","",#REF!)</f>
        <v>#REF!</v>
      </c>
      <c r="H4226" s="54" t="e">
        <f>IF(#REF!="","",#REF!)</f>
        <v>#REF!</v>
      </c>
      <c r="I4226" s="385" t="str">
        <f t="shared" si="736"/>
        <v/>
      </c>
      <c r="J4226" s="386"/>
      <c r="K4226" s="387"/>
      <c r="L4226" s="613" t="e">
        <f>IF(#REF!="","",#REF!)</f>
        <v>#REF!</v>
      </c>
      <c r="M4226" s="613"/>
      <c r="N4226" s="613"/>
      <c r="O4226" s="613"/>
      <c r="P4226" s="613"/>
      <c r="Q4226" s="613"/>
      <c r="R4226" s="613"/>
      <c r="S4226" s="614"/>
      <c r="T4226" s="567"/>
      <c r="U4226" s="416"/>
      <c r="V4226" s="666"/>
      <c r="W4226" s="565"/>
      <c r="X4226" s="23" t="e">
        <f t="shared" si="737"/>
        <v>#REF!</v>
      </c>
      <c r="Y4226" s="7">
        <f t="shared" si="738"/>
        <v>2</v>
      </c>
      <c r="Z4226" s="7" t="e">
        <f t="shared" si="739"/>
        <v>#REF!</v>
      </c>
      <c r="AA4226" s="7" t="e">
        <f t="shared" si="740"/>
        <v>#REF!</v>
      </c>
      <c r="AB4226" s="7" t="e">
        <f>IF(I4226=#REF!,1,2)</f>
        <v>#REF!</v>
      </c>
    </row>
    <row r="4227" spans="1:30" s="7" customFormat="1" ht="17.45" customHeight="1" x14ac:dyDescent="0.15">
      <c r="A4227" s="27" t="e">
        <f t="shared" si="741"/>
        <v>#REF!</v>
      </c>
      <c r="B4227" s="623"/>
      <c r="C4227" s="628"/>
      <c r="D4227" s="631"/>
      <c r="E4227" s="523"/>
      <c r="F4227" s="47" t="e">
        <f>IF(#REF!="","",#REF!)</f>
        <v>#REF!</v>
      </c>
      <c r="G4227" s="49" t="e">
        <f>IF(#REF!="","",#REF!)</f>
        <v>#REF!</v>
      </c>
      <c r="H4227" s="54" t="e">
        <f>IF(#REF!="","",#REF!)</f>
        <v>#REF!</v>
      </c>
      <c r="I4227" s="385" t="str">
        <f t="shared" si="736"/>
        <v/>
      </c>
      <c r="J4227" s="386"/>
      <c r="K4227" s="387"/>
      <c r="L4227" s="613" t="e">
        <f>IF(#REF!="","",#REF!)</f>
        <v>#REF!</v>
      </c>
      <c r="M4227" s="613"/>
      <c r="N4227" s="613"/>
      <c r="O4227" s="613"/>
      <c r="P4227" s="613"/>
      <c r="Q4227" s="613"/>
      <c r="R4227" s="613"/>
      <c r="S4227" s="614"/>
      <c r="T4227" s="567"/>
      <c r="U4227" s="416"/>
      <c r="V4227" s="666"/>
      <c r="W4227" s="565"/>
      <c r="X4227" s="23" t="e">
        <f t="shared" si="737"/>
        <v>#REF!</v>
      </c>
      <c r="Y4227" s="7">
        <f t="shared" si="738"/>
        <v>2</v>
      </c>
      <c r="Z4227" s="7" t="e">
        <f t="shared" si="739"/>
        <v>#REF!</v>
      </c>
      <c r="AA4227" s="7" t="e">
        <f t="shared" si="740"/>
        <v>#REF!</v>
      </c>
      <c r="AB4227" s="7" t="e">
        <f>IF(I4227=#REF!,1,2)</f>
        <v>#REF!</v>
      </c>
    </row>
    <row r="4228" spans="1:30" s="7" customFormat="1" ht="17.45" customHeight="1" x14ac:dyDescent="0.15">
      <c r="A4228" s="27" t="e">
        <f t="shared" si="741"/>
        <v>#REF!</v>
      </c>
      <c r="B4228" s="623"/>
      <c r="C4228" s="628"/>
      <c r="D4228" s="631"/>
      <c r="E4228" s="523"/>
      <c r="F4228" s="47" t="e">
        <f>IF(#REF!="","",#REF!)</f>
        <v>#REF!</v>
      </c>
      <c r="G4228" s="49" t="e">
        <f>IF(#REF!="","",#REF!)</f>
        <v>#REF!</v>
      </c>
      <c r="H4228" s="54" t="e">
        <f>IF(#REF!="","",#REF!)</f>
        <v>#REF!</v>
      </c>
      <c r="I4228" s="385" t="str">
        <f t="shared" si="736"/>
        <v/>
      </c>
      <c r="J4228" s="386"/>
      <c r="K4228" s="387"/>
      <c r="L4228" s="613" t="e">
        <f>IF(#REF!="","",#REF!)</f>
        <v>#REF!</v>
      </c>
      <c r="M4228" s="613"/>
      <c r="N4228" s="613"/>
      <c r="O4228" s="613"/>
      <c r="P4228" s="613"/>
      <c r="Q4228" s="613"/>
      <c r="R4228" s="613"/>
      <c r="S4228" s="614"/>
      <c r="T4228" s="567"/>
      <c r="U4228" s="416"/>
      <c r="V4228" s="666"/>
      <c r="W4228" s="565"/>
      <c r="X4228" s="23" t="e">
        <f t="shared" si="737"/>
        <v>#REF!</v>
      </c>
      <c r="Y4228" s="7">
        <f t="shared" si="738"/>
        <v>2</v>
      </c>
      <c r="Z4228" s="7" t="e">
        <f t="shared" si="739"/>
        <v>#REF!</v>
      </c>
      <c r="AA4228" s="7" t="e">
        <f t="shared" si="740"/>
        <v>#REF!</v>
      </c>
      <c r="AB4228" s="7" t="e">
        <f>IF(I4228=#REF!,1,2)</f>
        <v>#REF!</v>
      </c>
    </row>
    <row r="4229" spans="1:30" s="7" customFormat="1" ht="17.45" customHeight="1" x14ac:dyDescent="0.15">
      <c r="A4229" s="27" t="e">
        <f t="shared" si="741"/>
        <v>#REF!</v>
      </c>
      <c r="B4229" s="623"/>
      <c r="C4229" s="628"/>
      <c r="D4229" s="631"/>
      <c r="E4229" s="523"/>
      <c r="F4229" s="47" t="e">
        <f>IF(#REF!="","",#REF!)</f>
        <v>#REF!</v>
      </c>
      <c r="G4229" s="49" t="e">
        <f>IF(#REF!="","",#REF!)</f>
        <v>#REF!</v>
      </c>
      <c r="H4229" s="54" t="e">
        <f>IF(#REF!="","",#REF!)</f>
        <v>#REF!</v>
      </c>
      <c r="I4229" s="385" t="str">
        <f t="shared" si="736"/>
        <v/>
      </c>
      <c r="J4229" s="386"/>
      <c r="K4229" s="387"/>
      <c r="L4229" s="613" t="e">
        <f>IF(#REF!="","",#REF!)</f>
        <v>#REF!</v>
      </c>
      <c r="M4229" s="613"/>
      <c r="N4229" s="613"/>
      <c r="O4229" s="613"/>
      <c r="P4229" s="613"/>
      <c r="Q4229" s="613"/>
      <c r="R4229" s="613"/>
      <c r="S4229" s="614"/>
      <c r="T4229" s="567"/>
      <c r="U4229" s="416"/>
      <c r="V4229" s="666"/>
      <c r="W4229" s="565"/>
      <c r="X4229" s="23" t="e">
        <f t="shared" si="737"/>
        <v>#REF!</v>
      </c>
      <c r="Y4229" s="7">
        <f t="shared" si="738"/>
        <v>2</v>
      </c>
      <c r="Z4229" s="7" t="e">
        <f t="shared" si="739"/>
        <v>#REF!</v>
      </c>
      <c r="AA4229" s="7" t="e">
        <f t="shared" si="740"/>
        <v>#REF!</v>
      </c>
      <c r="AB4229" s="7" t="e">
        <f>IF(I4229=#REF!,1,2)</f>
        <v>#REF!</v>
      </c>
    </row>
    <row r="4230" spans="1:30" s="7" customFormat="1" ht="17.45" customHeight="1" x14ac:dyDescent="0.15">
      <c r="A4230" s="27" t="e">
        <f t="shared" si="741"/>
        <v>#REF!</v>
      </c>
      <c r="B4230" s="623"/>
      <c r="C4230" s="628"/>
      <c r="D4230" s="631"/>
      <c r="E4230" s="523"/>
      <c r="F4230" s="47" t="e">
        <f>IF(#REF!="","",#REF!)</f>
        <v>#REF!</v>
      </c>
      <c r="G4230" s="49" t="e">
        <f>IF(#REF!="","",#REF!)</f>
        <v>#REF!</v>
      </c>
      <c r="H4230" s="54" t="e">
        <f>IF(#REF!="","",#REF!)</f>
        <v>#REF!</v>
      </c>
      <c r="I4230" s="385" t="str">
        <f t="shared" si="736"/>
        <v/>
      </c>
      <c r="J4230" s="386"/>
      <c r="K4230" s="387"/>
      <c r="L4230" s="613" t="e">
        <f>IF(#REF!="","",#REF!)</f>
        <v>#REF!</v>
      </c>
      <c r="M4230" s="613"/>
      <c r="N4230" s="613"/>
      <c r="O4230" s="613"/>
      <c r="P4230" s="613"/>
      <c r="Q4230" s="613"/>
      <c r="R4230" s="613"/>
      <c r="S4230" s="614"/>
      <c r="T4230" s="567"/>
      <c r="U4230" s="416"/>
      <c r="V4230" s="666"/>
      <c r="W4230" s="565"/>
      <c r="X4230" s="23" t="e">
        <f t="shared" si="737"/>
        <v>#REF!</v>
      </c>
      <c r="Y4230" s="7">
        <f t="shared" si="738"/>
        <v>2</v>
      </c>
      <c r="Z4230" s="7" t="e">
        <f t="shared" si="739"/>
        <v>#REF!</v>
      </c>
      <c r="AA4230" s="7" t="e">
        <f t="shared" si="740"/>
        <v>#REF!</v>
      </c>
      <c r="AB4230" s="7" t="e">
        <f>IF(I4230=#REF!,1,2)</f>
        <v>#REF!</v>
      </c>
    </row>
    <row r="4231" spans="1:30" s="7" customFormat="1" ht="17.45" customHeight="1" x14ac:dyDescent="0.15">
      <c r="A4231" s="27" t="e">
        <f t="shared" si="741"/>
        <v>#REF!</v>
      </c>
      <c r="B4231" s="623"/>
      <c r="C4231" s="628"/>
      <c r="D4231" s="631"/>
      <c r="E4231" s="523"/>
      <c r="F4231" s="47" t="e">
        <f>IF(#REF!="","",#REF!)</f>
        <v>#REF!</v>
      </c>
      <c r="G4231" s="49" t="e">
        <f>IF(#REF!="","",#REF!)</f>
        <v>#REF!</v>
      </c>
      <c r="H4231" s="54" t="e">
        <f>IF(#REF!="","",#REF!)</f>
        <v>#REF!</v>
      </c>
      <c r="I4231" s="385" t="str">
        <f t="shared" si="736"/>
        <v/>
      </c>
      <c r="J4231" s="386"/>
      <c r="K4231" s="387"/>
      <c r="L4231" s="613" t="e">
        <f>IF(#REF!="","",#REF!)</f>
        <v>#REF!</v>
      </c>
      <c r="M4231" s="613"/>
      <c r="N4231" s="613"/>
      <c r="O4231" s="613"/>
      <c r="P4231" s="613"/>
      <c r="Q4231" s="613"/>
      <c r="R4231" s="613"/>
      <c r="S4231" s="614"/>
      <c r="T4231" s="567"/>
      <c r="U4231" s="416"/>
      <c r="V4231" s="666"/>
      <c r="W4231" s="565"/>
      <c r="X4231" s="23" t="e">
        <f t="shared" si="737"/>
        <v>#REF!</v>
      </c>
      <c r="Y4231" s="7">
        <f t="shared" si="738"/>
        <v>2</v>
      </c>
      <c r="Z4231" s="7" t="e">
        <f t="shared" si="739"/>
        <v>#REF!</v>
      </c>
      <c r="AA4231" s="7" t="e">
        <f t="shared" si="740"/>
        <v>#REF!</v>
      </c>
      <c r="AB4231" s="7" t="e">
        <f>IF(I4231=#REF!,1,2)</f>
        <v>#REF!</v>
      </c>
    </row>
    <row r="4232" spans="1:30" s="7" customFormat="1" ht="17.45" customHeight="1" x14ac:dyDescent="0.15">
      <c r="A4232" s="27" t="e">
        <f t="shared" si="741"/>
        <v>#REF!</v>
      </c>
      <c r="B4232" s="623"/>
      <c r="C4232" s="628"/>
      <c r="D4232" s="631"/>
      <c r="E4232" s="523"/>
      <c r="F4232" s="47" t="e">
        <f>IF(#REF!="","",#REF!)</f>
        <v>#REF!</v>
      </c>
      <c r="G4232" s="49" t="e">
        <f>IF(#REF!="","",#REF!)</f>
        <v>#REF!</v>
      </c>
      <c r="H4232" s="54" t="e">
        <f>IF(#REF!="","",#REF!)</f>
        <v>#REF!</v>
      </c>
      <c r="I4232" s="385" t="str">
        <f t="shared" si="736"/>
        <v/>
      </c>
      <c r="J4232" s="386"/>
      <c r="K4232" s="387"/>
      <c r="L4232" s="613" t="e">
        <f>IF(#REF!="","",#REF!)</f>
        <v>#REF!</v>
      </c>
      <c r="M4232" s="613"/>
      <c r="N4232" s="613"/>
      <c r="O4232" s="613"/>
      <c r="P4232" s="613"/>
      <c r="Q4232" s="613"/>
      <c r="R4232" s="613"/>
      <c r="S4232" s="614"/>
      <c r="T4232" s="567"/>
      <c r="U4232" s="416"/>
      <c r="V4232" s="666"/>
      <c r="W4232" s="565"/>
      <c r="X4232" s="23" t="e">
        <f t="shared" si="737"/>
        <v>#REF!</v>
      </c>
      <c r="Y4232" s="7">
        <f t="shared" si="738"/>
        <v>2</v>
      </c>
      <c r="Z4232" s="7" t="e">
        <f t="shared" si="739"/>
        <v>#REF!</v>
      </c>
      <c r="AA4232" s="7" t="e">
        <f t="shared" si="740"/>
        <v>#REF!</v>
      </c>
      <c r="AB4232" s="7" t="e">
        <f>IF(I4232=#REF!,1,2)</f>
        <v>#REF!</v>
      </c>
    </row>
    <row r="4233" spans="1:30" s="7" customFormat="1" ht="17.45" customHeight="1" x14ac:dyDescent="0.15">
      <c r="A4233" s="27" t="e">
        <f t="shared" si="741"/>
        <v>#REF!</v>
      </c>
      <c r="B4233" s="623"/>
      <c r="C4233" s="628"/>
      <c r="D4233" s="631"/>
      <c r="E4233" s="523"/>
      <c r="F4233" s="47" t="e">
        <f>IF(#REF!="","",#REF!)</f>
        <v>#REF!</v>
      </c>
      <c r="G4233" s="49" t="e">
        <f>IF(#REF!="","",#REF!)</f>
        <v>#REF!</v>
      </c>
      <c r="H4233" s="54" t="e">
        <f>IF(#REF!="","",#REF!)</f>
        <v>#REF!</v>
      </c>
      <c r="I4233" s="385" t="str">
        <f t="shared" si="736"/>
        <v/>
      </c>
      <c r="J4233" s="386"/>
      <c r="K4233" s="387"/>
      <c r="L4233" s="613" t="e">
        <f>IF(#REF!="","",#REF!)</f>
        <v>#REF!</v>
      </c>
      <c r="M4233" s="613"/>
      <c r="N4233" s="613"/>
      <c r="O4233" s="613"/>
      <c r="P4233" s="613"/>
      <c r="Q4233" s="613"/>
      <c r="R4233" s="613"/>
      <c r="S4233" s="614"/>
      <c r="T4233" s="567"/>
      <c r="U4233" s="416"/>
      <c r="V4233" s="666"/>
      <c r="W4233" s="565"/>
      <c r="X4233" s="23" t="e">
        <f t="shared" si="737"/>
        <v>#REF!</v>
      </c>
      <c r="Y4233" s="7">
        <f t="shared" si="738"/>
        <v>2</v>
      </c>
      <c r="Z4233" s="7" t="e">
        <f t="shared" si="739"/>
        <v>#REF!</v>
      </c>
      <c r="AA4233" s="7" t="e">
        <f t="shared" si="740"/>
        <v>#REF!</v>
      </c>
      <c r="AB4233" s="7" t="e">
        <f>IF(I4233=#REF!,1,2)</f>
        <v>#REF!</v>
      </c>
    </row>
    <row r="4234" spans="1:30" s="7" customFormat="1" ht="17.45" customHeight="1" thickBot="1" x14ac:dyDescent="0.2">
      <c r="A4234" s="27" t="e">
        <f t="shared" si="741"/>
        <v>#REF!</v>
      </c>
      <c r="B4234" s="623"/>
      <c r="C4234" s="628"/>
      <c r="D4234" s="631"/>
      <c r="E4234" s="523"/>
      <c r="F4234" s="47" t="e">
        <f>IF(#REF!="","",#REF!)</f>
        <v>#REF!</v>
      </c>
      <c r="G4234" s="49" t="e">
        <f>IF(#REF!="","",#REF!)</f>
        <v>#REF!</v>
      </c>
      <c r="H4234" s="54" t="e">
        <f>IF(#REF!="","",#REF!)</f>
        <v>#REF!</v>
      </c>
      <c r="I4234" s="385" t="str">
        <f t="shared" si="736"/>
        <v/>
      </c>
      <c r="J4234" s="386"/>
      <c r="K4234" s="387"/>
      <c r="L4234" s="613" t="e">
        <f>IF(#REF!="","",#REF!)</f>
        <v>#REF!</v>
      </c>
      <c r="M4234" s="613"/>
      <c r="N4234" s="613"/>
      <c r="O4234" s="613"/>
      <c r="P4234" s="613"/>
      <c r="Q4234" s="613"/>
      <c r="R4234" s="613"/>
      <c r="S4234" s="614"/>
      <c r="T4234" s="668"/>
      <c r="U4234" s="416"/>
      <c r="V4234" s="666"/>
      <c r="W4234" s="565"/>
      <c r="X4234" s="23" t="e">
        <f t="shared" si="737"/>
        <v>#REF!</v>
      </c>
      <c r="Y4234" s="7">
        <f t="shared" si="738"/>
        <v>2</v>
      </c>
      <c r="Z4234" s="7" t="e">
        <f t="shared" si="739"/>
        <v>#REF!</v>
      </c>
      <c r="AA4234" s="7" t="e">
        <f t="shared" si="740"/>
        <v>#REF!</v>
      </c>
      <c r="AB4234" s="7" t="e">
        <f>IF(I4234=#REF!,1,2)</f>
        <v>#REF!</v>
      </c>
    </row>
    <row r="4235" spans="1:30" s="7" customFormat="1" ht="36" customHeight="1" thickBot="1" x14ac:dyDescent="0.2">
      <c r="A4235" s="13"/>
      <c r="B4235" s="623"/>
      <c r="C4235" s="628"/>
      <c r="D4235" s="631"/>
      <c r="E4235" s="508" t="s">
        <v>240</v>
      </c>
      <c r="F4235" s="511" t="s">
        <v>206</v>
      </c>
      <c r="G4235" s="435"/>
      <c r="H4235" s="434" t="s">
        <v>207</v>
      </c>
      <c r="I4235" s="435"/>
      <c r="J4235" s="435"/>
      <c r="K4235" s="435"/>
      <c r="L4235" s="436" t="s">
        <v>208</v>
      </c>
      <c r="M4235" s="436"/>
      <c r="N4235" s="436"/>
      <c r="O4235" s="669" t="s">
        <v>209</v>
      </c>
      <c r="P4235" s="670"/>
      <c r="Q4235" s="512" t="s">
        <v>210</v>
      </c>
      <c r="R4235" s="38" t="s">
        <v>206</v>
      </c>
      <c r="S4235" s="39" t="s">
        <v>202</v>
      </c>
      <c r="T4235" s="44" t="s">
        <v>211</v>
      </c>
      <c r="U4235" s="416"/>
      <c r="V4235" s="666"/>
      <c r="W4235" s="565"/>
      <c r="X4235" s="28"/>
      <c r="Y4235" s="21" t="s">
        <v>212</v>
      </c>
      <c r="Z4235" s="21" t="s">
        <v>210</v>
      </c>
      <c r="AB4235" s="45" t="s">
        <v>213</v>
      </c>
      <c r="AC4235" s="45" t="s">
        <v>214</v>
      </c>
      <c r="AD4235" s="22"/>
    </row>
    <row r="4236" spans="1:30" s="7" customFormat="1" ht="15" customHeight="1" x14ac:dyDescent="0.15">
      <c r="A4236" s="29"/>
      <c r="B4236" s="623"/>
      <c r="C4236" s="628"/>
      <c r="D4236" s="631"/>
      <c r="E4236" s="509"/>
      <c r="F4236" s="515" t="e">
        <f>IF(#REF!="","",#REF!)</f>
        <v>#REF!</v>
      </c>
      <c r="G4236" s="516"/>
      <c r="H4236" s="439" t="e">
        <f>IF(#REF!="","",#REF!)</f>
        <v>#REF!</v>
      </c>
      <c r="I4236" s="440"/>
      <c r="J4236" s="440"/>
      <c r="K4236" s="440"/>
      <c r="L4236" s="441" t="e">
        <f>IF(#REF!="","",#REF!)</f>
        <v>#REF!</v>
      </c>
      <c r="M4236" s="442"/>
      <c r="N4236" s="442"/>
      <c r="O4236" s="443" t="e">
        <f>SUM($L4236:$N4238)</f>
        <v>#REF!</v>
      </c>
      <c r="P4236" s="444"/>
      <c r="Q4236" s="513"/>
      <c r="R4236" s="42" t="e">
        <f>IF(#REF!="","",#REF!)</f>
        <v>#REF!</v>
      </c>
      <c r="S4236" s="40" t="e">
        <f>IF(#REF!="","",#REF!)</f>
        <v>#REF!</v>
      </c>
      <c r="T4236" s="617" t="e">
        <f>SUM($S4236:$S4238)</f>
        <v>#REF!</v>
      </c>
      <c r="U4236" s="416"/>
      <c r="V4236" s="666"/>
      <c r="W4236" s="565"/>
      <c r="X4236" s="23" t="e">
        <f>IF(OR(Y4236=2,Z4236=2,AB4236=2,AC4236=2),"入力不備あり","")</f>
        <v>#REF!</v>
      </c>
      <c r="Y4236" s="41" t="e">
        <f>IF(AND(F4236="",H4236="",L4236=""),"",IF(AND(F4236&lt;&gt;"",F4236&gt;0,L4236&lt;&gt;"",L4236&gt;0,H4236="○"),"",2))</f>
        <v>#REF!</v>
      </c>
      <c r="Z4236" s="41" t="e">
        <f>IF(AND(R4236="",S4236=""),"",IF(AND(R4236&gt;0,R4236&lt;&gt;"",S4236&gt;0,S4236&lt;&gt;""),"",2))</f>
        <v>#REF!</v>
      </c>
      <c r="AA4236" s="30"/>
      <c r="AB4236" s="7" t="e">
        <f>IF(AND(O4236=0,#REF!=0),"",IF(O4236=#REF!,1,2))</f>
        <v>#REF!</v>
      </c>
      <c r="AC4236" s="7" t="e">
        <f>IF(AND(T4236=0,#REF!=0),"",IF(T4236=#REF!,1,2))</f>
        <v>#REF!</v>
      </c>
    </row>
    <row r="4237" spans="1:30" s="7" customFormat="1" ht="15" customHeight="1" x14ac:dyDescent="0.15">
      <c r="A4237" s="29"/>
      <c r="B4237" s="623"/>
      <c r="C4237" s="628"/>
      <c r="D4237" s="631"/>
      <c r="E4237" s="509"/>
      <c r="F4237" s="500" t="e">
        <f>IF(#REF!="","",#REF!)</f>
        <v>#REF!</v>
      </c>
      <c r="G4237" s="501"/>
      <c r="H4237" s="448" t="e">
        <f>IF(#REF!="","",#REF!)</f>
        <v>#REF!</v>
      </c>
      <c r="I4237" s="449"/>
      <c r="J4237" s="449"/>
      <c r="K4237" s="449"/>
      <c r="L4237" s="450" t="e">
        <f>IF(#REF!="","",#REF!)</f>
        <v>#REF!</v>
      </c>
      <c r="M4237" s="451"/>
      <c r="N4237" s="451"/>
      <c r="O4237" s="445"/>
      <c r="P4237" s="444"/>
      <c r="Q4237" s="513"/>
      <c r="R4237" s="42" t="e">
        <f>IF(#REF!="","",#REF!)</f>
        <v>#REF!</v>
      </c>
      <c r="S4237" s="40" t="e">
        <f>IF(#REF!="","",#REF!)</f>
        <v>#REF!</v>
      </c>
      <c r="T4237" s="618"/>
      <c r="U4237" s="416"/>
      <c r="V4237" s="666"/>
      <c r="W4237" s="565"/>
      <c r="X4237" s="23" t="e">
        <f>IF(OR(Y4237=2,Z4237=2),"入力不備あり","")</f>
        <v>#REF!</v>
      </c>
      <c r="Y4237" s="41" t="e">
        <f>IF(AND(F4237="",H4237="",L4237=""),"",IF(AND(F4237&lt;&gt;"",F4237&gt;0,L4237&lt;&gt;"",L4237&gt;0,H4237="○"),"",2))</f>
        <v>#REF!</v>
      </c>
      <c r="Z4237" s="41" t="e">
        <f t="shared" ref="Z4237:Z4238" si="742">IF(AND(R4237="",S4237=""),"",IF(AND(R4237&gt;0,R4237&lt;&gt;"",S4237&gt;0,S4237&lt;&gt;""),"",2))</f>
        <v>#REF!</v>
      </c>
      <c r="AA4237" s="30"/>
    </row>
    <row r="4238" spans="1:30" s="7" customFormat="1" ht="15" customHeight="1" thickBot="1" x14ac:dyDescent="0.2">
      <c r="A4238" s="29"/>
      <c r="B4238" s="623"/>
      <c r="C4238" s="628"/>
      <c r="D4238" s="631"/>
      <c r="E4238" s="615"/>
      <c r="F4238" s="620" t="e">
        <f>IF(#REF!="","",#REF!)</f>
        <v>#REF!</v>
      </c>
      <c r="G4238" s="621"/>
      <c r="H4238" s="640" t="e">
        <f>IF(#REF!="","",#REF!)</f>
        <v>#REF!</v>
      </c>
      <c r="I4238" s="641"/>
      <c r="J4238" s="641"/>
      <c r="K4238" s="641"/>
      <c r="L4238" s="642" t="e">
        <f>IF(#REF!="","",#REF!)</f>
        <v>#REF!</v>
      </c>
      <c r="M4238" s="643"/>
      <c r="N4238" s="643"/>
      <c r="O4238" s="663"/>
      <c r="P4238" s="664"/>
      <c r="Q4238" s="616"/>
      <c r="R4238" s="59" t="e">
        <f>IF(#REF!="","",#REF!)</f>
        <v>#REF!</v>
      </c>
      <c r="S4238" s="60" t="e">
        <f>IF(#REF!="","",#REF!)</f>
        <v>#REF!</v>
      </c>
      <c r="T4238" s="619"/>
      <c r="U4238" s="416"/>
      <c r="V4238" s="666"/>
      <c r="W4238" s="565"/>
      <c r="X4238" s="23" t="e">
        <f>IF(OR(Y4238=2,Z4238=2),"入力不備あり","")</f>
        <v>#REF!</v>
      </c>
      <c r="Y4238" s="41" t="e">
        <f>IF(AND(F4238="",H4238="",L4238=""),"",IF(AND(F4238&lt;&gt;"",F4238&gt;0,L4238&lt;&gt;"",L4238&gt;0,H4238="○"),"",2))</f>
        <v>#REF!</v>
      </c>
      <c r="Z4238" s="41" t="e">
        <f t="shared" si="742"/>
        <v>#REF!</v>
      </c>
      <c r="AA4238" s="30"/>
    </row>
    <row r="4239" spans="1:30" s="7" customFormat="1" ht="27.6" customHeight="1" x14ac:dyDescent="0.15">
      <c r="A4239" s="320"/>
      <c r="B4239" s="624"/>
      <c r="C4239" s="326" t="s">
        <v>215</v>
      </c>
      <c r="D4239" s="327"/>
      <c r="E4239" s="608" t="e">
        <f>IF(#REF!="","",#REF!)</f>
        <v>#REF!</v>
      </c>
      <c r="F4239" s="609"/>
      <c r="G4239" s="609"/>
      <c r="H4239" s="609"/>
      <c r="I4239" s="609"/>
      <c r="J4239" s="609"/>
      <c r="K4239" s="609"/>
      <c r="L4239" s="609"/>
      <c r="M4239" s="609"/>
      <c r="N4239" s="609"/>
      <c r="O4239" s="609"/>
      <c r="P4239" s="609"/>
      <c r="Q4239" s="609"/>
      <c r="R4239" s="609"/>
      <c r="S4239" s="609"/>
      <c r="T4239" s="609"/>
      <c r="U4239" s="609"/>
      <c r="V4239" s="609"/>
      <c r="W4239" s="610"/>
    </row>
    <row r="4240" spans="1:30" s="7" customFormat="1" ht="27.6" customHeight="1" thickBot="1" x14ac:dyDescent="0.2">
      <c r="A4240" s="320"/>
      <c r="B4240" s="624"/>
      <c r="C4240" s="326" t="s">
        <v>216</v>
      </c>
      <c r="D4240" s="327"/>
      <c r="E4240" s="608" t="e">
        <f>IF(#REF!="","",#REF!)</f>
        <v>#REF!</v>
      </c>
      <c r="F4240" s="609"/>
      <c r="G4240" s="609"/>
      <c r="H4240" s="609"/>
      <c r="I4240" s="609"/>
      <c r="J4240" s="609"/>
      <c r="K4240" s="609"/>
      <c r="L4240" s="609"/>
      <c r="M4240" s="609"/>
      <c r="N4240" s="609"/>
      <c r="O4240" s="609"/>
      <c r="P4240" s="609"/>
      <c r="Q4240" s="609"/>
      <c r="R4240" s="611"/>
      <c r="S4240" s="611"/>
      <c r="T4240" s="611"/>
      <c r="U4240" s="611"/>
      <c r="V4240" s="611"/>
      <c r="W4240" s="612"/>
    </row>
    <row r="4241" spans="1:33" s="7" customFormat="1" ht="18.600000000000001" customHeight="1" x14ac:dyDescent="0.15">
      <c r="A4241" s="320"/>
      <c r="B4241" s="624"/>
      <c r="C4241" s="332" t="s">
        <v>217</v>
      </c>
      <c r="D4241" s="333"/>
      <c r="E4241" s="333"/>
      <c r="F4241" s="334"/>
      <c r="G4241" s="377" t="s">
        <v>218</v>
      </c>
      <c r="H4241" s="378"/>
      <c r="I4241" s="378"/>
      <c r="J4241" s="378"/>
      <c r="K4241" s="378"/>
      <c r="L4241" s="378"/>
      <c r="M4241" s="378"/>
      <c r="N4241" s="378"/>
      <c r="O4241" s="378"/>
      <c r="P4241" s="378"/>
      <c r="Q4241" s="378"/>
      <c r="R4241" s="389" t="e">
        <f>IF(X4241&lt;&gt;"","","【入力内容確認欄】以下を確認し【作業用】事業計画書(間接)シートを修正願います。")</f>
        <v>#REF!</v>
      </c>
      <c r="S4241" s="632"/>
      <c r="T4241" s="632"/>
      <c r="U4241" s="632"/>
      <c r="V4241" s="632"/>
      <c r="W4241" s="633"/>
      <c r="X4241" s="68" t="e">
        <f>IF(AND(R4244="",R4245="",R4246="",R4247="",R4248="",R4249=""),"左の市区町村に係る入力が完了しました。今一度、記載内容をご確認ください。","")</f>
        <v>#REF!</v>
      </c>
    </row>
    <row r="4242" spans="1:33" s="7" customFormat="1" ht="9" customHeight="1" x14ac:dyDescent="0.15">
      <c r="A4242" s="320"/>
      <c r="B4242" s="624"/>
      <c r="C4242" s="335"/>
      <c r="D4242" s="336"/>
      <c r="E4242" s="336"/>
      <c r="F4242" s="337"/>
      <c r="G4242" s="379"/>
      <c r="H4242" s="380"/>
      <c r="I4242" s="380"/>
      <c r="J4242" s="380"/>
      <c r="K4242" s="380"/>
      <c r="L4242" s="380"/>
      <c r="M4242" s="380"/>
      <c r="N4242" s="380"/>
      <c r="O4242" s="380"/>
      <c r="P4242" s="380"/>
      <c r="Q4242" s="380"/>
      <c r="R4242" s="634"/>
      <c r="S4242" s="635"/>
      <c r="T4242" s="635"/>
      <c r="U4242" s="635"/>
      <c r="V4242" s="635"/>
      <c r="W4242" s="636"/>
    </row>
    <row r="4243" spans="1:33" s="7" customFormat="1" ht="9" customHeight="1" thickBot="1" x14ac:dyDescent="0.2">
      <c r="A4243" s="320"/>
      <c r="B4243" s="624"/>
      <c r="C4243" s="335"/>
      <c r="D4243" s="336"/>
      <c r="E4243" s="336"/>
      <c r="F4243" s="337"/>
      <c r="G4243" s="381"/>
      <c r="H4243" s="382"/>
      <c r="I4243" s="382"/>
      <c r="J4243" s="382"/>
      <c r="K4243" s="382"/>
      <c r="L4243" s="382"/>
      <c r="M4243" s="382"/>
      <c r="N4243" s="382"/>
      <c r="O4243" s="382"/>
      <c r="P4243" s="382"/>
      <c r="Q4243" s="382"/>
      <c r="R4243" s="637"/>
      <c r="S4243" s="638"/>
      <c r="T4243" s="638"/>
      <c r="U4243" s="638"/>
      <c r="V4243" s="638"/>
      <c r="W4243" s="639"/>
    </row>
    <row r="4244" spans="1:33" s="7" customFormat="1" ht="17.45" customHeight="1" x14ac:dyDescent="0.15">
      <c r="A4244" s="320"/>
      <c r="B4244" s="624"/>
      <c r="C4244" s="335"/>
      <c r="D4244" s="336"/>
      <c r="E4244" s="336"/>
      <c r="F4244" s="337"/>
      <c r="G4244" s="398" t="e">
        <f>IF(#REF!="","",#REF!)</f>
        <v>#REF!</v>
      </c>
      <c r="H4244" s="399"/>
      <c r="I4244" s="399"/>
      <c r="J4244" s="399"/>
      <c r="K4244" s="399"/>
      <c r="L4244" s="399"/>
      <c r="M4244" s="399"/>
      <c r="N4244" s="399"/>
      <c r="O4244" s="399"/>
      <c r="P4244" s="399"/>
      <c r="Q4244" s="399"/>
      <c r="R4244" s="646" t="e" cm="1">
        <f t="array" ref="R4244">IF(AND(X4213:X4238="",A4215:A4238=""),"","・報酬・期末勤勉手当・交通費・合計額・都道府県/国の補助金額のいずれかに不備あり。")</f>
        <v>#REF!</v>
      </c>
      <c r="S4244" s="647"/>
      <c r="T4244" s="647"/>
      <c r="U4244" s="647"/>
      <c r="V4244" s="647"/>
      <c r="W4244" s="648"/>
    </row>
    <row r="4245" spans="1:33" s="7" customFormat="1" ht="17.45" customHeight="1" x14ac:dyDescent="0.15">
      <c r="A4245" s="320"/>
      <c r="B4245" s="624"/>
      <c r="C4245" s="335"/>
      <c r="D4245" s="336"/>
      <c r="E4245" s="336"/>
      <c r="F4245" s="337"/>
      <c r="G4245" s="374" t="s">
        <v>219</v>
      </c>
      <c r="H4245" s="388"/>
      <c r="I4245" s="388"/>
      <c r="J4245" s="388"/>
      <c r="K4245" s="388"/>
      <c r="L4245" s="388"/>
      <c r="M4245" s="388"/>
      <c r="N4245" s="388"/>
      <c r="O4245" s="388"/>
      <c r="P4245" s="388"/>
      <c r="Q4245" s="388"/>
      <c r="R4245" s="367" t="str">
        <f>IF(A4211="市町村名×","・【C列】市区町村名：未入力または不備あり。","")</f>
        <v>・【C列】市区町村名：未入力または不備あり。</v>
      </c>
      <c r="S4245" s="644"/>
      <c r="T4245" s="644"/>
      <c r="U4245" s="644"/>
      <c r="V4245" s="644"/>
      <c r="W4245" s="645"/>
    </row>
    <row r="4246" spans="1:33" s="7" customFormat="1" ht="17.45" customHeight="1" x14ac:dyDescent="0.15">
      <c r="A4246" s="320"/>
      <c r="B4246" s="624"/>
      <c r="C4246" s="338"/>
      <c r="D4246" s="339"/>
      <c r="E4246" s="339"/>
      <c r="F4246" s="340"/>
      <c r="G4246" s="364" t="e">
        <f>IF(#REF!="","",#REF!)</f>
        <v>#REF!</v>
      </c>
      <c r="H4246" s="365"/>
      <c r="I4246" s="365"/>
      <c r="J4246" s="366"/>
      <c r="K4246" s="366"/>
      <c r="L4246" s="366"/>
      <c r="M4246" s="366"/>
      <c r="N4246" s="366"/>
      <c r="O4246" s="366"/>
      <c r="P4246" s="366"/>
      <c r="Q4246" s="366"/>
      <c r="R4246" s="367" t="e">
        <f>IF(OR(AF4215=2,NOT(AND(V4213&gt;0.3*U4213,V4213&lt;0.4*U4213,V4213&gt;=W4213))),"・【V列】都道府県補助額：未入力または不備あり。","")</f>
        <v>#REF!</v>
      </c>
      <c r="S4246" s="644"/>
      <c r="T4246" s="644"/>
      <c r="U4246" s="644"/>
      <c r="V4246" s="644"/>
      <c r="W4246" s="645"/>
    </row>
    <row r="4247" spans="1:33" s="7" customFormat="1" ht="17.45" customHeight="1" x14ac:dyDescent="0.15">
      <c r="A4247" s="320"/>
      <c r="B4247" s="624"/>
      <c r="C4247" s="348" t="s">
        <v>241</v>
      </c>
      <c r="D4247" s="349"/>
      <c r="E4247" s="349"/>
      <c r="F4247" s="350"/>
      <c r="G4247" s="372" t="s">
        <v>221</v>
      </c>
      <c r="H4247" s="373"/>
      <c r="I4247" s="373"/>
      <c r="J4247" s="372" t="s">
        <v>222</v>
      </c>
      <c r="K4247" s="373"/>
      <c r="L4247" s="373"/>
      <c r="M4247" s="373"/>
      <c r="N4247" s="374" t="s">
        <v>223</v>
      </c>
      <c r="O4247" s="366"/>
      <c r="P4247" s="366"/>
      <c r="Q4247" s="366"/>
      <c r="R4247" s="341" t="e">
        <f>IF(AND(W4213&lt;=U4213/3,MOD(W4213,1000)=0,NOT(W4213=0),AG4215=1),"","・【W列】国庫補助希望額に不備あり。")</f>
        <v>#REF!</v>
      </c>
      <c r="S4247" s="649"/>
      <c r="T4247" s="649"/>
      <c r="U4247" s="649"/>
      <c r="V4247" s="649"/>
      <c r="W4247" s="650"/>
    </row>
    <row r="4248" spans="1:33" s="7" customFormat="1" ht="17.45" customHeight="1" x14ac:dyDescent="0.15">
      <c r="A4248" s="320"/>
      <c r="B4248" s="624"/>
      <c r="C4248" s="370"/>
      <c r="D4248" s="371"/>
      <c r="E4248" s="371"/>
      <c r="F4248" s="371"/>
      <c r="G4248" s="364" t="e">
        <f>IF(#REF!="","",#REF!)</f>
        <v>#REF!</v>
      </c>
      <c r="H4248" s="375"/>
      <c r="I4248" s="376"/>
      <c r="J4248" s="364" t="e">
        <f>IF(#REF!="","",#REF!)</f>
        <v>#REF!</v>
      </c>
      <c r="K4248" s="375"/>
      <c r="L4248" s="375"/>
      <c r="M4248" s="376"/>
      <c r="N4248" s="364" t="e">
        <f>IF(#REF!="","",#REF!)</f>
        <v>#REF!</v>
      </c>
      <c r="O4248" s="375"/>
      <c r="P4248" s="375"/>
      <c r="Q4248" s="375"/>
      <c r="R4248" s="651" t="e">
        <f>IF(AND(SUM(F4236:G4238)&lt;=D4213,SUM(R4236:R4238)&lt;=D4213),"","・報酬の「配置人数」には年間を通じた配置予定人数を記載してください。(※１)及び記入例参照")</f>
        <v>#REF!</v>
      </c>
      <c r="S4248" s="652"/>
      <c r="T4248" s="652"/>
      <c r="U4248" s="652"/>
      <c r="V4248" s="652"/>
      <c r="W4248" s="653"/>
      <c r="X4248" s="31" t="str">
        <f>IF(AND(O4248="○",T4248="○"),"①か②の",IF(AND(O4248="―",T4248="―"),"エラー",""))</f>
        <v/>
      </c>
    </row>
    <row r="4249" spans="1:33" s="7" customFormat="1" ht="17.45" customHeight="1" x14ac:dyDescent="0.15">
      <c r="A4249" s="320"/>
      <c r="B4249" s="624"/>
      <c r="C4249" s="348" t="s">
        <v>224</v>
      </c>
      <c r="D4249" s="349"/>
      <c r="E4249" s="349"/>
      <c r="F4249" s="350"/>
      <c r="G4249" s="354" t="s">
        <v>225</v>
      </c>
      <c r="H4249" s="354"/>
      <c r="I4249" s="354"/>
      <c r="J4249" s="355" t="s">
        <v>242</v>
      </c>
      <c r="K4249" s="356"/>
      <c r="L4249" s="356"/>
      <c r="M4249" s="356"/>
      <c r="N4249" s="356"/>
      <c r="O4249" s="356"/>
      <c r="P4249" s="356"/>
      <c r="Q4249" s="356"/>
      <c r="R4249" s="651" t="e">
        <f>IF(AND(OR(COUNTIF(J4250,"①*"),COUNTIF(J4250,"②*")),AND(E4239&lt;&gt;"",E4240&lt;&gt;"",G4244="○",G4246="○",G4248="○",J4248="○",N4248="○",G4250="○")),"","・【成果目標】・【成果指標】・【部活動指導員について】・【支給要件の確認】・【部活動指導員の指導状況】・【地域連携・地域移行に資する取組】のいずれかに未入力箇所あり。")</f>
        <v>#REF!</v>
      </c>
      <c r="S4249" s="546"/>
      <c r="T4249" s="546"/>
      <c r="U4249" s="546"/>
      <c r="V4249" s="546"/>
      <c r="W4249" s="547"/>
    </row>
    <row r="4250" spans="1:33" s="7" customFormat="1" ht="26.45" customHeight="1" thickBot="1" x14ac:dyDescent="0.2">
      <c r="A4250" s="320"/>
      <c r="B4250" s="625"/>
      <c r="C4250" s="351"/>
      <c r="D4250" s="352"/>
      <c r="E4250" s="352"/>
      <c r="F4250" s="353"/>
      <c r="G4250" s="363" t="e">
        <f>IF(#REF!="","",#REF!)</f>
        <v>#REF!</v>
      </c>
      <c r="H4250" s="363"/>
      <c r="I4250" s="363"/>
      <c r="J4250" s="657" t="e">
        <f>IF(#REF!="","",#REF!)</f>
        <v>#REF!</v>
      </c>
      <c r="K4250" s="658"/>
      <c r="L4250" s="658"/>
      <c r="M4250" s="658"/>
      <c r="N4250" s="658"/>
      <c r="O4250" s="658"/>
      <c r="P4250" s="658"/>
      <c r="Q4250" s="658"/>
      <c r="R4250" s="654"/>
      <c r="S4250" s="655"/>
      <c r="T4250" s="655"/>
      <c r="U4250" s="655"/>
      <c r="V4250" s="655"/>
      <c r="W4250" s="656"/>
      <c r="X4250" s="31" t="str">
        <f>IF(AND(O4250="○",T4250="○"),"①か②の",IF(AND(O4250="―",T4250="―"),"エラー",""))</f>
        <v/>
      </c>
    </row>
    <row r="4251" spans="1:33" s="7" customFormat="1" ht="26.45" customHeight="1" x14ac:dyDescent="0.15">
      <c r="A4251" s="24" t="str">
        <f>IF(OR(COUNTIF(C4253,"*区"),COUNTIF(C4253,"*市"),COUNTIF(C4253,"*町"),COUNTIF(C4253,"*村"),COUNTIF(C4253,"*組合")),"○","市町村名×")</f>
        <v>市町村名×</v>
      </c>
      <c r="B4251" s="490" t="s">
        <v>106</v>
      </c>
      <c r="C4251" s="659" t="s">
        <v>236</v>
      </c>
      <c r="D4251" s="661" t="s">
        <v>237</v>
      </c>
      <c r="E4251" s="409" t="s">
        <v>191</v>
      </c>
      <c r="F4251" s="410"/>
      <c r="G4251" s="410"/>
      <c r="H4251" s="410"/>
      <c r="I4251" s="410"/>
      <c r="J4251" s="410"/>
      <c r="K4251" s="410"/>
      <c r="L4251" s="410"/>
      <c r="M4251" s="410"/>
      <c r="N4251" s="410"/>
      <c r="O4251" s="410"/>
      <c r="P4251" s="410"/>
      <c r="Q4251" s="410"/>
      <c r="R4251" s="410"/>
      <c r="S4251" s="410"/>
      <c r="T4251" s="410"/>
      <c r="U4251" s="492" t="s">
        <v>192</v>
      </c>
      <c r="V4251" s="492" t="s">
        <v>238</v>
      </c>
      <c r="W4251" s="517" t="s">
        <v>193</v>
      </c>
      <c r="X4251" s="25" t="e">
        <f>IF(OR(AF4255=2,NOT(AND(V4253&gt;0.3*U4253,V4253&lt;0.4*U4253,V4253&gt;=W4253))),"※３参照：【Ｕ列】都道府県補助額を確認してください","")</f>
        <v>#REF!</v>
      </c>
      <c r="Y4251" s="26"/>
    </row>
    <row r="4252" spans="1:33" s="7" customFormat="1" ht="21.6" customHeight="1" thickBot="1" x14ac:dyDescent="0.2">
      <c r="A4252" s="24" t="str">
        <f>IF(B4253="都道府県確認欄","No.不備","")</f>
        <v/>
      </c>
      <c r="B4252" s="491"/>
      <c r="C4252" s="660"/>
      <c r="D4252" s="662"/>
      <c r="E4252" s="411"/>
      <c r="F4252" s="412"/>
      <c r="G4252" s="412"/>
      <c r="H4252" s="412"/>
      <c r="I4252" s="412"/>
      <c r="J4252" s="412"/>
      <c r="K4252" s="412"/>
      <c r="L4252" s="412"/>
      <c r="M4252" s="412"/>
      <c r="N4252" s="412"/>
      <c r="O4252" s="412"/>
      <c r="P4252" s="412"/>
      <c r="Q4252" s="412"/>
      <c r="R4252" s="412"/>
      <c r="S4252" s="412"/>
      <c r="T4252" s="412"/>
      <c r="U4252" s="493"/>
      <c r="V4252" s="493"/>
      <c r="W4252" s="518"/>
      <c r="X4252" s="25" t="e">
        <f>IF(AND(W4253&lt;=U4253/3,MOD(W4253,1000)=0,NOT(W4253=0),AG4255=1),"","※３参照：【Ｖ列】国庫補助希望額を確認してください。")</f>
        <v>#REF!</v>
      </c>
      <c r="Y4252" s="26"/>
    </row>
    <row r="4253" spans="1:33" s="7" customFormat="1" ht="24" customHeight="1" x14ac:dyDescent="0.15">
      <c r="A4253" s="14"/>
      <c r="B4253" s="622" t="str">
        <f>IFERROR(IF(OR(COUNTIF(C4253,"*区"),COUNTIF(C4253,"*市"),COUNTIF(C4253,"*町"),COUNTIF(C4253,"*村"),COUNTIF(C4253,"*組合")),B4213+1,"－"),"都道府県確認欄")</f>
        <v>－</v>
      </c>
      <c r="C4253" s="626" t="e">
        <f>#REF!</f>
        <v>#REF!</v>
      </c>
      <c r="D4253" s="629" t="e">
        <f>SUM($F4255:$F4274)</f>
        <v>#REF!</v>
      </c>
      <c r="E4253" s="523" t="s">
        <v>194</v>
      </c>
      <c r="F4253" s="524" t="s">
        <v>195</v>
      </c>
      <c r="G4253" s="526" t="s">
        <v>196</v>
      </c>
      <c r="H4253" s="528" t="s">
        <v>197</v>
      </c>
      <c r="I4253" s="423" t="s">
        <v>198</v>
      </c>
      <c r="J4253" s="424"/>
      <c r="K4253" s="425"/>
      <c r="L4253" s="429" t="s">
        <v>100</v>
      </c>
      <c r="M4253" s="430"/>
      <c r="N4253" s="430"/>
      <c r="O4253" s="430"/>
      <c r="P4253" s="430"/>
      <c r="Q4253" s="430"/>
      <c r="R4253" s="430"/>
      <c r="S4253" s="431"/>
      <c r="T4253" s="413" t="s">
        <v>199</v>
      </c>
      <c r="U4253" s="415" t="e">
        <f>SUM($T4255,$O4276,$T4276)</f>
        <v>#REF!</v>
      </c>
      <c r="V4253" s="665" t="e">
        <f>#REF!</f>
        <v>#REF!</v>
      </c>
      <c r="W4253" s="667" t="e">
        <f>#REF!</f>
        <v>#REF!</v>
      </c>
      <c r="X4253" s="23" t="e">
        <f>IF(AND(AD4255=1,AE4255=1,AF4255=1,AG4255=1),"","入力不備あり")</f>
        <v>#REF!</v>
      </c>
      <c r="Y4253" s="26"/>
    </row>
    <row r="4254" spans="1:33" s="7" customFormat="1" ht="12.6" customHeight="1" thickBot="1" x14ac:dyDescent="0.2">
      <c r="A4254" s="14"/>
      <c r="B4254" s="623"/>
      <c r="C4254" s="627"/>
      <c r="D4254" s="630"/>
      <c r="E4254" s="523"/>
      <c r="F4254" s="525"/>
      <c r="G4254" s="527"/>
      <c r="H4254" s="529"/>
      <c r="I4254" s="426"/>
      <c r="J4254" s="427"/>
      <c r="K4254" s="428"/>
      <c r="L4254" s="432"/>
      <c r="M4254" s="432"/>
      <c r="N4254" s="432"/>
      <c r="O4254" s="432"/>
      <c r="P4254" s="432"/>
      <c r="Q4254" s="432"/>
      <c r="R4254" s="432"/>
      <c r="S4254" s="433"/>
      <c r="T4254" s="414"/>
      <c r="U4254" s="416"/>
      <c r="V4254" s="666"/>
      <c r="W4254" s="565"/>
      <c r="X4254" s="26"/>
      <c r="Y4254" s="7" t="s">
        <v>180</v>
      </c>
      <c r="Z4254" s="7" t="s">
        <v>200</v>
      </c>
      <c r="AA4254" s="7" t="s">
        <v>201</v>
      </c>
      <c r="AB4254" s="7" t="s">
        <v>202</v>
      </c>
      <c r="AD4254" s="7" t="s">
        <v>203</v>
      </c>
      <c r="AE4254" s="7" t="s">
        <v>107</v>
      </c>
      <c r="AF4254" s="7" t="s">
        <v>239</v>
      </c>
      <c r="AG4254" s="7" t="s">
        <v>204</v>
      </c>
    </row>
    <row r="4255" spans="1:33" s="7" customFormat="1" ht="17.45" customHeight="1" x14ac:dyDescent="0.15">
      <c r="A4255" s="27" t="e">
        <f>IF(AND(F4255&lt;&gt;"",G4255&lt;&gt;"",H4255&lt;&gt;"",I4255&lt;&gt;""),"","入力不備あり")</f>
        <v>#REF!</v>
      </c>
      <c r="B4255" s="623"/>
      <c r="C4255" s="628"/>
      <c r="D4255" s="631"/>
      <c r="E4255" s="523"/>
      <c r="F4255" s="47" t="e">
        <f>IF(#REF!="","",#REF!)</f>
        <v>#REF!</v>
      </c>
      <c r="G4255" s="49" t="e">
        <f>IF(#REF!="","",#REF!)</f>
        <v>#REF!</v>
      </c>
      <c r="H4255" s="54" t="e">
        <f>IF(#REF!="","",#REF!)</f>
        <v>#REF!</v>
      </c>
      <c r="I4255" s="385" t="str">
        <f>IFERROR(INT(G4255*H4255),"")</f>
        <v/>
      </c>
      <c r="J4255" s="386"/>
      <c r="K4255" s="387"/>
      <c r="L4255" s="613" t="e">
        <f>IF(#REF!="","",#REF!)</f>
        <v>#REF!</v>
      </c>
      <c r="M4255" s="613"/>
      <c r="N4255" s="613"/>
      <c r="O4255" s="613"/>
      <c r="P4255" s="613"/>
      <c r="Q4255" s="613"/>
      <c r="R4255" s="613"/>
      <c r="S4255" s="614"/>
      <c r="T4255" s="567">
        <f>SUM($I4255:$K4274)</f>
        <v>0</v>
      </c>
      <c r="U4255" s="416"/>
      <c r="V4255" s="666"/>
      <c r="W4255" s="565"/>
      <c r="X4255" s="23" t="e">
        <f>IF(AND(Y4255=1,Z4255=1,AA4255=1,AB4255=1,AD4255=1,AE4255=1,AF4255=1,AG4255=1),"","入力不備あり")</f>
        <v>#REF!</v>
      </c>
      <c r="Y4255" s="7">
        <f>IFERROR(IF(F4255="",2,IF(AND(F4255&gt;=1,(MOD(F4255,1)=0)),1,IF(AND(F4255=0,L4255&lt;&gt;""),1,2))),2)</f>
        <v>2</v>
      </c>
      <c r="Z4255" s="7" t="e">
        <f>IF(G4255="",2,IF(G4255&lt;=1600,1,2))</f>
        <v>#REF!</v>
      </c>
      <c r="AA4255" s="7" t="e">
        <f>IF(H4255="",2,IF(H4255&gt;=0,1,2))</f>
        <v>#REF!</v>
      </c>
      <c r="AB4255" s="7" t="e">
        <f>IF(I4255=#REF!,1,2)</f>
        <v>#REF!</v>
      </c>
      <c r="AD4255" s="7" t="e">
        <f>IF(T4255=#REF!,1,2)</f>
        <v>#REF!</v>
      </c>
      <c r="AE4255" s="7" t="e">
        <f>IF(U4253=#REF!,1,2)</f>
        <v>#REF!</v>
      </c>
      <c r="AF4255" s="7" t="e">
        <f>IF(V4253=0,2,IF(#REF!="",2,IF(V4253=#REF!,1,2)))</f>
        <v>#REF!</v>
      </c>
      <c r="AG4255" s="7" t="e">
        <f>IF(W4253=0,2,IF(W4253=#REF!,1,2))</f>
        <v>#REF!</v>
      </c>
    </row>
    <row r="4256" spans="1:33" s="7" customFormat="1" ht="17.45" customHeight="1" x14ac:dyDescent="0.15">
      <c r="A4256" s="27" t="e">
        <f>IF(AND(F4256="",G4256="",H4256="",I4256="",L4256=""),"",IF(AND(F4256&lt;&gt;"",G4256&lt;&gt;"",H4256&lt;&gt;"",I4256&lt;&gt;""),"","入力不備あり"))</f>
        <v>#REF!</v>
      </c>
      <c r="B4256" s="623"/>
      <c r="C4256" s="628"/>
      <c r="D4256" s="631"/>
      <c r="E4256" s="523"/>
      <c r="F4256" s="47" t="e">
        <f>IF(#REF!="","",#REF!)</f>
        <v>#REF!</v>
      </c>
      <c r="G4256" s="49" t="e">
        <f>IF(#REF!="","",#REF!)</f>
        <v>#REF!</v>
      </c>
      <c r="H4256" s="54" t="e">
        <f>IF(#REF!="","",#REF!)</f>
        <v>#REF!</v>
      </c>
      <c r="I4256" s="385" t="str">
        <f>IFERROR(INT(G4256*H4256),"")</f>
        <v/>
      </c>
      <c r="J4256" s="386"/>
      <c r="K4256" s="387"/>
      <c r="L4256" s="613" t="e">
        <f>IF(#REF!="","",#REF!)</f>
        <v>#REF!</v>
      </c>
      <c r="M4256" s="613"/>
      <c r="N4256" s="613"/>
      <c r="O4256" s="613"/>
      <c r="P4256" s="613"/>
      <c r="Q4256" s="613"/>
      <c r="R4256" s="613"/>
      <c r="S4256" s="614"/>
      <c r="T4256" s="567"/>
      <c r="U4256" s="416"/>
      <c r="V4256" s="666"/>
      <c r="W4256" s="565"/>
      <c r="X4256" s="23" t="e">
        <f>IF(AND(Y4256=3,Z4256=3,AA4256=3),"",IF(AND(Y4256=1,Z4256=1,AA4256=1,AB4256=1),"","入力不備あり"))</f>
        <v>#REF!</v>
      </c>
      <c r="Y4256" s="7">
        <f>IFERROR(IF(F4256="",3,IF(AND(F4256&gt;=1,(MOD(F4256,1)=0)),1,IF(AND(F4256=0,L4256&lt;&gt;""),1,2))),2)</f>
        <v>2</v>
      </c>
      <c r="Z4256" s="7" t="e">
        <f>IF(G4256="",3,IF(G4256&lt;=1600,1,2))</f>
        <v>#REF!</v>
      </c>
      <c r="AA4256" s="7" t="e">
        <f>IF(H4256="",3,IF(H4256&gt;=0,1,2))</f>
        <v>#REF!</v>
      </c>
      <c r="AB4256" s="7" t="e">
        <f>IF(I4256=#REF!,1,2)</f>
        <v>#REF!</v>
      </c>
    </row>
    <row r="4257" spans="1:28" s="7" customFormat="1" ht="17.45" customHeight="1" x14ac:dyDescent="0.15">
      <c r="A4257" s="27" t="e">
        <f>IF(AND(F4257="",G4257="",H4257="",I4257="",L4257=""),"",IF(AND(F4257&lt;&gt;"",G4257&lt;&gt;"",H4257&lt;&gt;"",I4257&lt;&gt;""),"","入力不備あり"))</f>
        <v>#REF!</v>
      </c>
      <c r="B4257" s="623"/>
      <c r="C4257" s="628"/>
      <c r="D4257" s="631"/>
      <c r="E4257" s="523"/>
      <c r="F4257" s="47" t="e">
        <f>IF(#REF!="","",#REF!)</f>
        <v>#REF!</v>
      </c>
      <c r="G4257" s="49" t="e">
        <f>IF(#REF!="","",#REF!)</f>
        <v>#REF!</v>
      </c>
      <c r="H4257" s="54" t="e">
        <f>IF(#REF!="","",#REF!)</f>
        <v>#REF!</v>
      </c>
      <c r="I4257" s="385" t="str">
        <f t="shared" ref="I4257:I4274" si="743">IFERROR(INT(G4257*H4257),"")</f>
        <v/>
      </c>
      <c r="J4257" s="386"/>
      <c r="K4257" s="387"/>
      <c r="L4257" s="613" t="e">
        <f>IF(#REF!="","",#REF!)</f>
        <v>#REF!</v>
      </c>
      <c r="M4257" s="613"/>
      <c r="N4257" s="613"/>
      <c r="O4257" s="613"/>
      <c r="P4257" s="613"/>
      <c r="Q4257" s="613"/>
      <c r="R4257" s="613"/>
      <c r="S4257" s="614"/>
      <c r="T4257" s="567"/>
      <c r="U4257" s="416"/>
      <c r="V4257" s="666"/>
      <c r="W4257" s="565"/>
      <c r="X4257" s="23" t="e">
        <f t="shared" ref="X4257:X4274" si="744">IF(AND(Y4257=3,Z4257=3,AA4257=3),"",IF(AND(Y4257=1,Z4257=1,AA4257=1,AB4257=1),"","入力不備あり"))</f>
        <v>#REF!</v>
      </c>
      <c r="Y4257" s="7">
        <f t="shared" ref="Y4257:Y4274" si="745">IFERROR(IF(F4257="",3,IF(AND(F4257&gt;=1,(MOD(F4257,1)=0)),1,IF(AND(F4257=0,L4257&lt;&gt;""),1,2))),2)</f>
        <v>2</v>
      </c>
      <c r="Z4257" s="7" t="e">
        <f t="shared" ref="Z4257:Z4274" si="746">IF(G4257="",3,IF(G4257&lt;=1600,1,2))</f>
        <v>#REF!</v>
      </c>
      <c r="AA4257" s="7" t="e">
        <f t="shared" ref="AA4257:AA4274" si="747">IF(H4257="",3,IF(H4257&gt;=0,1,2))</f>
        <v>#REF!</v>
      </c>
      <c r="AB4257" s="7" t="e">
        <f>IF(I4257=#REF!,1,2)</f>
        <v>#REF!</v>
      </c>
    </row>
    <row r="4258" spans="1:28" s="7" customFormat="1" ht="17.45" customHeight="1" x14ac:dyDescent="0.15">
      <c r="A4258" s="27" t="e">
        <f t="shared" ref="A4258:A4274" si="748">IF(AND(F4258="",G4258="",H4258="",I4258="",L4258=""),"",IF(AND(F4258&lt;&gt;"",G4258&lt;&gt;"",H4258&lt;&gt;"",I4258&lt;&gt;""),"","入力不備あり"))</f>
        <v>#REF!</v>
      </c>
      <c r="B4258" s="623"/>
      <c r="C4258" s="628"/>
      <c r="D4258" s="631"/>
      <c r="E4258" s="523"/>
      <c r="F4258" s="47" t="e">
        <f>IF(#REF!="","",#REF!)</f>
        <v>#REF!</v>
      </c>
      <c r="G4258" s="49" t="e">
        <f>IF(#REF!="","",#REF!)</f>
        <v>#REF!</v>
      </c>
      <c r="H4258" s="54" t="e">
        <f>IF(#REF!="","",#REF!)</f>
        <v>#REF!</v>
      </c>
      <c r="I4258" s="385" t="str">
        <f t="shared" si="743"/>
        <v/>
      </c>
      <c r="J4258" s="386"/>
      <c r="K4258" s="387"/>
      <c r="L4258" s="613" t="e">
        <f>IF(#REF!="","",#REF!)</f>
        <v>#REF!</v>
      </c>
      <c r="M4258" s="613"/>
      <c r="N4258" s="613"/>
      <c r="O4258" s="613"/>
      <c r="P4258" s="613"/>
      <c r="Q4258" s="613"/>
      <c r="R4258" s="613"/>
      <c r="S4258" s="614"/>
      <c r="T4258" s="567"/>
      <c r="U4258" s="416"/>
      <c r="V4258" s="666"/>
      <c r="W4258" s="565"/>
      <c r="X4258" s="23" t="e">
        <f t="shared" si="744"/>
        <v>#REF!</v>
      </c>
      <c r="Y4258" s="7">
        <f t="shared" si="745"/>
        <v>2</v>
      </c>
      <c r="Z4258" s="7" t="e">
        <f t="shared" si="746"/>
        <v>#REF!</v>
      </c>
      <c r="AA4258" s="7" t="e">
        <f t="shared" si="747"/>
        <v>#REF!</v>
      </c>
      <c r="AB4258" s="7" t="e">
        <f>IF(I4258=#REF!,1,2)</f>
        <v>#REF!</v>
      </c>
    </row>
    <row r="4259" spans="1:28" s="7" customFormat="1" ht="17.45" customHeight="1" x14ac:dyDescent="0.15">
      <c r="A4259" s="27" t="e">
        <f t="shared" si="748"/>
        <v>#REF!</v>
      </c>
      <c r="B4259" s="623"/>
      <c r="C4259" s="628"/>
      <c r="D4259" s="631"/>
      <c r="E4259" s="523"/>
      <c r="F4259" s="47" t="e">
        <f>IF(#REF!="","",#REF!)</f>
        <v>#REF!</v>
      </c>
      <c r="G4259" s="49" t="e">
        <f>IF(#REF!="","",#REF!)</f>
        <v>#REF!</v>
      </c>
      <c r="H4259" s="54" t="e">
        <f>IF(#REF!="","",#REF!)</f>
        <v>#REF!</v>
      </c>
      <c r="I4259" s="385" t="str">
        <f t="shared" si="743"/>
        <v/>
      </c>
      <c r="J4259" s="386"/>
      <c r="K4259" s="387"/>
      <c r="L4259" s="613" t="e">
        <f>IF(#REF!="","",#REF!)</f>
        <v>#REF!</v>
      </c>
      <c r="M4259" s="613"/>
      <c r="N4259" s="613"/>
      <c r="O4259" s="613"/>
      <c r="P4259" s="613"/>
      <c r="Q4259" s="613"/>
      <c r="R4259" s="613"/>
      <c r="S4259" s="614"/>
      <c r="T4259" s="567"/>
      <c r="U4259" s="416"/>
      <c r="V4259" s="666"/>
      <c r="W4259" s="565"/>
      <c r="X4259" s="23" t="e">
        <f t="shared" si="744"/>
        <v>#REF!</v>
      </c>
      <c r="Y4259" s="7">
        <f t="shared" si="745"/>
        <v>2</v>
      </c>
      <c r="Z4259" s="7" t="e">
        <f t="shared" si="746"/>
        <v>#REF!</v>
      </c>
      <c r="AA4259" s="7" t="e">
        <f t="shared" si="747"/>
        <v>#REF!</v>
      </c>
      <c r="AB4259" s="7" t="e">
        <f>IF(I4259=#REF!,1,2)</f>
        <v>#REF!</v>
      </c>
    </row>
    <row r="4260" spans="1:28" s="7" customFormat="1" ht="17.45" customHeight="1" x14ac:dyDescent="0.15">
      <c r="A4260" s="27" t="e">
        <f t="shared" si="748"/>
        <v>#REF!</v>
      </c>
      <c r="B4260" s="623"/>
      <c r="C4260" s="628"/>
      <c r="D4260" s="631"/>
      <c r="E4260" s="523"/>
      <c r="F4260" s="47" t="e">
        <f>IF(#REF!="","",#REF!)</f>
        <v>#REF!</v>
      </c>
      <c r="G4260" s="49" t="e">
        <f>IF(#REF!="","",#REF!)</f>
        <v>#REF!</v>
      </c>
      <c r="H4260" s="54" t="e">
        <f>IF(#REF!="","",#REF!)</f>
        <v>#REF!</v>
      </c>
      <c r="I4260" s="385" t="str">
        <f t="shared" si="743"/>
        <v/>
      </c>
      <c r="J4260" s="386"/>
      <c r="K4260" s="387"/>
      <c r="L4260" s="613" t="e">
        <f>IF(#REF!="","",#REF!)</f>
        <v>#REF!</v>
      </c>
      <c r="M4260" s="613"/>
      <c r="N4260" s="613"/>
      <c r="O4260" s="613"/>
      <c r="P4260" s="613"/>
      <c r="Q4260" s="613"/>
      <c r="R4260" s="613"/>
      <c r="S4260" s="614"/>
      <c r="T4260" s="567"/>
      <c r="U4260" s="416"/>
      <c r="V4260" s="666"/>
      <c r="W4260" s="565"/>
      <c r="X4260" s="23" t="e">
        <f t="shared" si="744"/>
        <v>#REF!</v>
      </c>
      <c r="Y4260" s="7">
        <f t="shared" si="745"/>
        <v>2</v>
      </c>
      <c r="Z4260" s="7" t="e">
        <f t="shared" si="746"/>
        <v>#REF!</v>
      </c>
      <c r="AA4260" s="7" t="e">
        <f t="shared" si="747"/>
        <v>#REF!</v>
      </c>
      <c r="AB4260" s="7" t="e">
        <f>IF(I4260=#REF!,1,2)</f>
        <v>#REF!</v>
      </c>
    </row>
    <row r="4261" spans="1:28" s="7" customFormat="1" ht="17.45" customHeight="1" x14ac:dyDescent="0.15">
      <c r="A4261" s="27" t="e">
        <f t="shared" si="748"/>
        <v>#REF!</v>
      </c>
      <c r="B4261" s="623"/>
      <c r="C4261" s="628"/>
      <c r="D4261" s="631"/>
      <c r="E4261" s="523"/>
      <c r="F4261" s="47" t="e">
        <f>IF(#REF!="","",#REF!)</f>
        <v>#REF!</v>
      </c>
      <c r="G4261" s="49" t="e">
        <f>IF(#REF!="","",#REF!)</f>
        <v>#REF!</v>
      </c>
      <c r="H4261" s="54" t="e">
        <f>IF(#REF!="","",#REF!)</f>
        <v>#REF!</v>
      </c>
      <c r="I4261" s="385" t="str">
        <f t="shared" si="743"/>
        <v/>
      </c>
      <c r="J4261" s="386"/>
      <c r="K4261" s="387"/>
      <c r="L4261" s="613" t="e">
        <f>IF(#REF!="","",#REF!)</f>
        <v>#REF!</v>
      </c>
      <c r="M4261" s="613"/>
      <c r="N4261" s="613"/>
      <c r="O4261" s="613"/>
      <c r="P4261" s="613"/>
      <c r="Q4261" s="613"/>
      <c r="R4261" s="613"/>
      <c r="S4261" s="614"/>
      <c r="T4261" s="567"/>
      <c r="U4261" s="416"/>
      <c r="V4261" s="666"/>
      <c r="W4261" s="565"/>
      <c r="X4261" s="23" t="e">
        <f t="shared" si="744"/>
        <v>#REF!</v>
      </c>
      <c r="Y4261" s="7">
        <f t="shared" si="745"/>
        <v>2</v>
      </c>
      <c r="Z4261" s="7" t="e">
        <f t="shared" si="746"/>
        <v>#REF!</v>
      </c>
      <c r="AA4261" s="7" t="e">
        <f t="shared" si="747"/>
        <v>#REF!</v>
      </c>
      <c r="AB4261" s="7" t="e">
        <f>IF(I4261=#REF!,1,2)</f>
        <v>#REF!</v>
      </c>
    </row>
    <row r="4262" spans="1:28" s="7" customFormat="1" ht="17.45" customHeight="1" x14ac:dyDescent="0.15">
      <c r="A4262" s="27" t="e">
        <f t="shared" si="748"/>
        <v>#REF!</v>
      </c>
      <c r="B4262" s="623"/>
      <c r="C4262" s="628"/>
      <c r="D4262" s="631"/>
      <c r="E4262" s="523"/>
      <c r="F4262" s="47" t="e">
        <f>IF(#REF!="","",#REF!)</f>
        <v>#REF!</v>
      </c>
      <c r="G4262" s="49" t="e">
        <f>IF(#REF!="","",#REF!)</f>
        <v>#REF!</v>
      </c>
      <c r="H4262" s="54" t="e">
        <f>IF(#REF!="","",#REF!)</f>
        <v>#REF!</v>
      </c>
      <c r="I4262" s="385" t="str">
        <f t="shared" si="743"/>
        <v/>
      </c>
      <c r="J4262" s="386"/>
      <c r="K4262" s="387"/>
      <c r="L4262" s="613" t="e">
        <f>IF(#REF!="","",#REF!)</f>
        <v>#REF!</v>
      </c>
      <c r="M4262" s="613"/>
      <c r="N4262" s="613"/>
      <c r="O4262" s="613"/>
      <c r="P4262" s="613"/>
      <c r="Q4262" s="613"/>
      <c r="R4262" s="613"/>
      <c r="S4262" s="614"/>
      <c r="T4262" s="567"/>
      <c r="U4262" s="416"/>
      <c r="V4262" s="666"/>
      <c r="W4262" s="565"/>
      <c r="X4262" s="23" t="e">
        <f t="shared" si="744"/>
        <v>#REF!</v>
      </c>
      <c r="Y4262" s="7">
        <f t="shared" si="745"/>
        <v>2</v>
      </c>
      <c r="Z4262" s="7" t="e">
        <f t="shared" si="746"/>
        <v>#REF!</v>
      </c>
      <c r="AA4262" s="7" t="e">
        <f t="shared" si="747"/>
        <v>#REF!</v>
      </c>
      <c r="AB4262" s="7" t="e">
        <f>IF(I4262=#REF!,1,2)</f>
        <v>#REF!</v>
      </c>
    </row>
    <row r="4263" spans="1:28" s="7" customFormat="1" ht="17.45" customHeight="1" x14ac:dyDescent="0.15">
      <c r="A4263" s="27" t="e">
        <f t="shared" si="748"/>
        <v>#REF!</v>
      </c>
      <c r="B4263" s="623"/>
      <c r="C4263" s="628"/>
      <c r="D4263" s="631"/>
      <c r="E4263" s="523"/>
      <c r="F4263" s="47" t="e">
        <f>IF(#REF!="","",#REF!)</f>
        <v>#REF!</v>
      </c>
      <c r="G4263" s="49" t="e">
        <f>IF(#REF!="","",#REF!)</f>
        <v>#REF!</v>
      </c>
      <c r="H4263" s="54" t="e">
        <f>IF(#REF!="","",#REF!)</f>
        <v>#REF!</v>
      </c>
      <c r="I4263" s="385" t="str">
        <f t="shared" si="743"/>
        <v/>
      </c>
      <c r="J4263" s="386"/>
      <c r="K4263" s="387"/>
      <c r="L4263" s="613" t="e">
        <f>IF(#REF!="","",#REF!)</f>
        <v>#REF!</v>
      </c>
      <c r="M4263" s="613"/>
      <c r="N4263" s="613"/>
      <c r="O4263" s="613"/>
      <c r="P4263" s="613"/>
      <c r="Q4263" s="613"/>
      <c r="R4263" s="613"/>
      <c r="S4263" s="614"/>
      <c r="T4263" s="567"/>
      <c r="U4263" s="416"/>
      <c r="V4263" s="666"/>
      <c r="W4263" s="565"/>
      <c r="X4263" s="23" t="e">
        <f t="shared" si="744"/>
        <v>#REF!</v>
      </c>
      <c r="Y4263" s="7">
        <f t="shared" si="745"/>
        <v>2</v>
      </c>
      <c r="Z4263" s="7" t="e">
        <f t="shared" si="746"/>
        <v>#REF!</v>
      </c>
      <c r="AA4263" s="7" t="e">
        <f t="shared" si="747"/>
        <v>#REF!</v>
      </c>
      <c r="AB4263" s="7" t="e">
        <f>IF(I4263=#REF!,1,2)</f>
        <v>#REF!</v>
      </c>
    </row>
    <row r="4264" spans="1:28" s="7" customFormat="1" ht="17.45" customHeight="1" x14ac:dyDescent="0.15">
      <c r="A4264" s="27" t="e">
        <f t="shared" si="748"/>
        <v>#REF!</v>
      </c>
      <c r="B4264" s="623"/>
      <c r="C4264" s="628"/>
      <c r="D4264" s="631"/>
      <c r="E4264" s="523"/>
      <c r="F4264" s="47" t="e">
        <f>IF(#REF!="","",#REF!)</f>
        <v>#REF!</v>
      </c>
      <c r="G4264" s="49" t="e">
        <f>IF(#REF!="","",#REF!)</f>
        <v>#REF!</v>
      </c>
      <c r="H4264" s="54" t="e">
        <f>IF(#REF!="","",#REF!)</f>
        <v>#REF!</v>
      </c>
      <c r="I4264" s="385" t="str">
        <f t="shared" si="743"/>
        <v/>
      </c>
      <c r="J4264" s="386"/>
      <c r="K4264" s="387"/>
      <c r="L4264" s="613" t="e">
        <f>IF(#REF!="","",#REF!)</f>
        <v>#REF!</v>
      </c>
      <c r="M4264" s="613"/>
      <c r="N4264" s="613"/>
      <c r="O4264" s="613"/>
      <c r="P4264" s="613"/>
      <c r="Q4264" s="613"/>
      <c r="R4264" s="613"/>
      <c r="S4264" s="614"/>
      <c r="T4264" s="567"/>
      <c r="U4264" s="416"/>
      <c r="V4264" s="666"/>
      <c r="W4264" s="565"/>
      <c r="X4264" s="23" t="e">
        <f t="shared" si="744"/>
        <v>#REF!</v>
      </c>
      <c r="Y4264" s="7">
        <f t="shared" si="745"/>
        <v>2</v>
      </c>
      <c r="Z4264" s="7" t="e">
        <f t="shared" si="746"/>
        <v>#REF!</v>
      </c>
      <c r="AA4264" s="7" t="e">
        <f t="shared" si="747"/>
        <v>#REF!</v>
      </c>
      <c r="AB4264" s="7" t="e">
        <f>IF(I4264=#REF!,1,2)</f>
        <v>#REF!</v>
      </c>
    </row>
    <row r="4265" spans="1:28" s="7" customFormat="1" ht="17.45" customHeight="1" x14ac:dyDescent="0.15">
      <c r="A4265" s="27" t="e">
        <f t="shared" si="748"/>
        <v>#REF!</v>
      </c>
      <c r="B4265" s="623"/>
      <c r="C4265" s="628"/>
      <c r="D4265" s="631"/>
      <c r="E4265" s="523"/>
      <c r="F4265" s="47" t="e">
        <f>IF(#REF!="","",#REF!)</f>
        <v>#REF!</v>
      </c>
      <c r="G4265" s="49" t="e">
        <f>IF(#REF!="","",#REF!)</f>
        <v>#REF!</v>
      </c>
      <c r="H4265" s="54" t="e">
        <f>IF(#REF!="","",#REF!)</f>
        <v>#REF!</v>
      </c>
      <c r="I4265" s="385" t="str">
        <f t="shared" si="743"/>
        <v/>
      </c>
      <c r="J4265" s="386"/>
      <c r="K4265" s="387"/>
      <c r="L4265" s="613" t="e">
        <f>IF(#REF!="","",#REF!)</f>
        <v>#REF!</v>
      </c>
      <c r="M4265" s="613"/>
      <c r="N4265" s="613"/>
      <c r="O4265" s="613"/>
      <c r="P4265" s="613"/>
      <c r="Q4265" s="613"/>
      <c r="R4265" s="613"/>
      <c r="S4265" s="614"/>
      <c r="T4265" s="567"/>
      <c r="U4265" s="416"/>
      <c r="V4265" s="666"/>
      <c r="W4265" s="565"/>
      <c r="X4265" s="23" t="e">
        <f t="shared" si="744"/>
        <v>#REF!</v>
      </c>
      <c r="Y4265" s="7">
        <f t="shared" si="745"/>
        <v>2</v>
      </c>
      <c r="Z4265" s="7" t="e">
        <f t="shared" si="746"/>
        <v>#REF!</v>
      </c>
      <c r="AA4265" s="7" t="e">
        <f t="shared" si="747"/>
        <v>#REF!</v>
      </c>
      <c r="AB4265" s="7" t="e">
        <f>IF(I4265=#REF!,1,2)</f>
        <v>#REF!</v>
      </c>
    </row>
    <row r="4266" spans="1:28" s="7" customFormat="1" ht="17.45" customHeight="1" x14ac:dyDescent="0.15">
      <c r="A4266" s="27" t="e">
        <f t="shared" si="748"/>
        <v>#REF!</v>
      </c>
      <c r="B4266" s="623"/>
      <c r="C4266" s="628"/>
      <c r="D4266" s="631"/>
      <c r="E4266" s="523"/>
      <c r="F4266" s="47" t="e">
        <f>IF(#REF!="","",#REF!)</f>
        <v>#REF!</v>
      </c>
      <c r="G4266" s="49" t="e">
        <f>IF(#REF!="","",#REF!)</f>
        <v>#REF!</v>
      </c>
      <c r="H4266" s="54" t="e">
        <f>IF(#REF!="","",#REF!)</f>
        <v>#REF!</v>
      </c>
      <c r="I4266" s="385" t="str">
        <f t="shared" si="743"/>
        <v/>
      </c>
      <c r="J4266" s="386"/>
      <c r="K4266" s="387"/>
      <c r="L4266" s="613" t="e">
        <f>IF(#REF!="","",#REF!)</f>
        <v>#REF!</v>
      </c>
      <c r="M4266" s="613"/>
      <c r="N4266" s="613"/>
      <c r="O4266" s="613"/>
      <c r="P4266" s="613"/>
      <c r="Q4266" s="613"/>
      <c r="R4266" s="613"/>
      <c r="S4266" s="614"/>
      <c r="T4266" s="567"/>
      <c r="U4266" s="416"/>
      <c r="V4266" s="666"/>
      <c r="W4266" s="565"/>
      <c r="X4266" s="23" t="e">
        <f t="shared" si="744"/>
        <v>#REF!</v>
      </c>
      <c r="Y4266" s="7">
        <f t="shared" si="745"/>
        <v>2</v>
      </c>
      <c r="Z4266" s="7" t="e">
        <f t="shared" si="746"/>
        <v>#REF!</v>
      </c>
      <c r="AA4266" s="7" t="e">
        <f t="shared" si="747"/>
        <v>#REF!</v>
      </c>
      <c r="AB4266" s="7" t="e">
        <f>IF(I4266=#REF!,1,2)</f>
        <v>#REF!</v>
      </c>
    </row>
    <row r="4267" spans="1:28" s="7" customFormat="1" ht="17.45" customHeight="1" x14ac:dyDescent="0.15">
      <c r="A4267" s="27" t="e">
        <f t="shared" si="748"/>
        <v>#REF!</v>
      </c>
      <c r="B4267" s="623"/>
      <c r="C4267" s="628"/>
      <c r="D4267" s="631"/>
      <c r="E4267" s="523"/>
      <c r="F4267" s="47" t="e">
        <f>IF(#REF!="","",#REF!)</f>
        <v>#REF!</v>
      </c>
      <c r="G4267" s="49" t="e">
        <f>IF(#REF!="","",#REF!)</f>
        <v>#REF!</v>
      </c>
      <c r="H4267" s="54" t="e">
        <f>IF(#REF!="","",#REF!)</f>
        <v>#REF!</v>
      </c>
      <c r="I4267" s="385" t="str">
        <f t="shared" si="743"/>
        <v/>
      </c>
      <c r="J4267" s="386"/>
      <c r="K4267" s="387"/>
      <c r="L4267" s="613" t="e">
        <f>IF(#REF!="","",#REF!)</f>
        <v>#REF!</v>
      </c>
      <c r="M4267" s="613"/>
      <c r="N4267" s="613"/>
      <c r="O4267" s="613"/>
      <c r="P4267" s="613"/>
      <c r="Q4267" s="613"/>
      <c r="R4267" s="613"/>
      <c r="S4267" s="614"/>
      <c r="T4267" s="567"/>
      <c r="U4267" s="416"/>
      <c r="V4267" s="666"/>
      <c r="W4267" s="565"/>
      <c r="X4267" s="23" t="e">
        <f t="shared" si="744"/>
        <v>#REF!</v>
      </c>
      <c r="Y4267" s="7">
        <f t="shared" si="745"/>
        <v>2</v>
      </c>
      <c r="Z4267" s="7" t="e">
        <f t="shared" si="746"/>
        <v>#REF!</v>
      </c>
      <c r="AA4267" s="7" t="e">
        <f t="shared" si="747"/>
        <v>#REF!</v>
      </c>
      <c r="AB4267" s="7" t="e">
        <f>IF(I4267=#REF!,1,2)</f>
        <v>#REF!</v>
      </c>
    </row>
    <row r="4268" spans="1:28" s="7" customFormat="1" ht="17.45" customHeight="1" x14ac:dyDescent="0.15">
      <c r="A4268" s="27" t="e">
        <f t="shared" si="748"/>
        <v>#REF!</v>
      </c>
      <c r="B4268" s="623"/>
      <c r="C4268" s="628"/>
      <c r="D4268" s="631"/>
      <c r="E4268" s="523"/>
      <c r="F4268" s="47" t="e">
        <f>IF(#REF!="","",#REF!)</f>
        <v>#REF!</v>
      </c>
      <c r="G4268" s="49" t="e">
        <f>IF(#REF!="","",#REF!)</f>
        <v>#REF!</v>
      </c>
      <c r="H4268" s="54" t="e">
        <f>IF(#REF!="","",#REF!)</f>
        <v>#REF!</v>
      </c>
      <c r="I4268" s="385" t="str">
        <f t="shared" si="743"/>
        <v/>
      </c>
      <c r="J4268" s="386"/>
      <c r="K4268" s="387"/>
      <c r="L4268" s="613" t="e">
        <f>IF(#REF!="","",#REF!)</f>
        <v>#REF!</v>
      </c>
      <c r="M4268" s="613"/>
      <c r="N4268" s="613"/>
      <c r="O4268" s="613"/>
      <c r="P4268" s="613"/>
      <c r="Q4268" s="613"/>
      <c r="R4268" s="613"/>
      <c r="S4268" s="614"/>
      <c r="T4268" s="567"/>
      <c r="U4268" s="416"/>
      <c r="V4268" s="666"/>
      <c r="W4268" s="565"/>
      <c r="X4268" s="23" t="e">
        <f t="shared" si="744"/>
        <v>#REF!</v>
      </c>
      <c r="Y4268" s="7">
        <f t="shared" si="745"/>
        <v>2</v>
      </c>
      <c r="Z4268" s="7" t="e">
        <f t="shared" si="746"/>
        <v>#REF!</v>
      </c>
      <c r="AA4268" s="7" t="e">
        <f t="shared" si="747"/>
        <v>#REF!</v>
      </c>
      <c r="AB4268" s="7" t="e">
        <f>IF(I4268=#REF!,1,2)</f>
        <v>#REF!</v>
      </c>
    </row>
    <row r="4269" spans="1:28" s="7" customFormat="1" ht="17.45" customHeight="1" x14ac:dyDescent="0.15">
      <c r="A4269" s="27" t="e">
        <f t="shared" si="748"/>
        <v>#REF!</v>
      </c>
      <c r="B4269" s="623"/>
      <c r="C4269" s="628"/>
      <c r="D4269" s="631"/>
      <c r="E4269" s="523"/>
      <c r="F4269" s="47" t="e">
        <f>IF(#REF!="","",#REF!)</f>
        <v>#REF!</v>
      </c>
      <c r="G4269" s="49" t="e">
        <f>IF(#REF!="","",#REF!)</f>
        <v>#REF!</v>
      </c>
      <c r="H4269" s="54" t="e">
        <f>IF(#REF!="","",#REF!)</f>
        <v>#REF!</v>
      </c>
      <c r="I4269" s="385" t="str">
        <f t="shared" si="743"/>
        <v/>
      </c>
      <c r="J4269" s="386"/>
      <c r="K4269" s="387"/>
      <c r="L4269" s="613" t="e">
        <f>IF(#REF!="","",#REF!)</f>
        <v>#REF!</v>
      </c>
      <c r="M4269" s="613"/>
      <c r="N4269" s="613"/>
      <c r="O4269" s="613"/>
      <c r="P4269" s="613"/>
      <c r="Q4269" s="613"/>
      <c r="R4269" s="613"/>
      <c r="S4269" s="614"/>
      <c r="T4269" s="567"/>
      <c r="U4269" s="416"/>
      <c r="V4269" s="666"/>
      <c r="W4269" s="565"/>
      <c r="X4269" s="23" t="e">
        <f t="shared" si="744"/>
        <v>#REF!</v>
      </c>
      <c r="Y4269" s="7">
        <f t="shared" si="745"/>
        <v>2</v>
      </c>
      <c r="Z4269" s="7" t="e">
        <f t="shared" si="746"/>
        <v>#REF!</v>
      </c>
      <c r="AA4269" s="7" t="e">
        <f t="shared" si="747"/>
        <v>#REF!</v>
      </c>
      <c r="AB4269" s="7" t="e">
        <f>IF(I4269=#REF!,1,2)</f>
        <v>#REF!</v>
      </c>
    </row>
    <row r="4270" spans="1:28" s="7" customFormat="1" ht="17.45" customHeight="1" x14ac:dyDescent="0.15">
      <c r="A4270" s="27" t="e">
        <f t="shared" si="748"/>
        <v>#REF!</v>
      </c>
      <c r="B4270" s="623"/>
      <c r="C4270" s="628"/>
      <c r="D4270" s="631"/>
      <c r="E4270" s="523"/>
      <c r="F4270" s="47" t="e">
        <f>IF(#REF!="","",#REF!)</f>
        <v>#REF!</v>
      </c>
      <c r="G4270" s="49" t="e">
        <f>IF(#REF!="","",#REF!)</f>
        <v>#REF!</v>
      </c>
      <c r="H4270" s="54" t="e">
        <f>IF(#REF!="","",#REF!)</f>
        <v>#REF!</v>
      </c>
      <c r="I4270" s="385" t="str">
        <f t="shared" si="743"/>
        <v/>
      </c>
      <c r="J4270" s="386"/>
      <c r="K4270" s="387"/>
      <c r="L4270" s="613" t="e">
        <f>IF(#REF!="","",#REF!)</f>
        <v>#REF!</v>
      </c>
      <c r="M4270" s="613"/>
      <c r="N4270" s="613"/>
      <c r="O4270" s="613"/>
      <c r="P4270" s="613"/>
      <c r="Q4270" s="613"/>
      <c r="R4270" s="613"/>
      <c r="S4270" s="614"/>
      <c r="T4270" s="567"/>
      <c r="U4270" s="416"/>
      <c r="V4270" s="666"/>
      <c r="W4270" s="565"/>
      <c r="X4270" s="23" t="e">
        <f t="shared" si="744"/>
        <v>#REF!</v>
      </c>
      <c r="Y4270" s="7">
        <f t="shared" si="745"/>
        <v>2</v>
      </c>
      <c r="Z4270" s="7" t="e">
        <f t="shared" si="746"/>
        <v>#REF!</v>
      </c>
      <c r="AA4270" s="7" t="e">
        <f t="shared" si="747"/>
        <v>#REF!</v>
      </c>
      <c r="AB4270" s="7" t="e">
        <f>IF(I4270=#REF!,1,2)</f>
        <v>#REF!</v>
      </c>
    </row>
    <row r="4271" spans="1:28" s="7" customFormat="1" ht="17.45" customHeight="1" x14ac:dyDescent="0.15">
      <c r="A4271" s="27" t="e">
        <f t="shared" si="748"/>
        <v>#REF!</v>
      </c>
      <c r="B4271" s="623"/>
      <c r="C4271" s="628"/>
      <c r="D4271" s="631"/>
      <c r="E4271" s="523"/>
      <c r="F4271" s="47" t="e">
        <f>IF(#REF!="","",#REF!)</f>
        <v>#REF!</v>
      </c>
      <c r="G4271" s="49" t="e">
        <f>IF(#REF!="","",#REF!)</f>
        <v>#REF!</v>
      </c>
      <c r="H4271" s="54" t="e">
        <f>IF(#REF!="","",#REF!)</f>
        <v>#REF!</v>
      </c>
      <c r="I4271" s="385" t="str">
        <f t="shared" si="743"/>
        <v/>
      </c>
      <c r="J4271" s="386"/>
      <c r="K4271" s="387"/>
      <c r="L4271" s="613" t="e">
        <f>IF(#REF!="","",#REF!)</f>
        <v>#REF!</v>
      </c>
      <c r="M4271" s="613"/>
      <c r="N4271" s="613"/>
      <c r="O4271" s="613"/>
      <c r="P4271" s="613"/>
      <c r="Q4271" s="613"/>
      <c r="R4271" s="613"/>
      <c r="S4271" s="614"/>
      <c r="T4271" s="567"/>
      <c r="U4271" s="416"/>
      <c r="V4271" s="666"/>
      <c r="W4271" s="565"/>
      <c r="X4271" s="23" t="e">
        <f t="shared" si="744"/>
        <v>#REF!</v>
      </c>
      <c r="Y4271" s="7">
        <f t="shared" si="745"/>
        <v>2</v>
      </c>
      <c r="Z4271" s="7" t="e">
        <f t="shared" si="746"/>
        <v>#REF!</v>
      </c>
      <c r="AA4271" s="7" t="e">
        <f t="shared" si="747"/>
        <v>#REF!</v>
      </c>
      <c r="AB4271" s="7" t="e">
        <f>IF(I4271=#REF!,1,2)</f>
        <v>#REF!</v>
      </c>
    </row>
    <row r="4272" spans="1:28" s="7" customFormat="1" ht="17.45" customHeight="1" x14ac:dyDescent="0.15">
      <c r="A4272" s="27" t="e">
        <f t="shared" si="748"/>
        <v>#REF!</v>
      </c>
      <c r="B4272" s="623"/>
      <c r="C4272" s="628"/>
      <c r="D4272" s="631"/>
      <c r="E4272" s="523"/>
      <c r="F4272" s="47" t="e">
        <f>IF(#REF!="","",#REF!)</f>
        <v>#REF!</v>
      </c>
      <c r="G4272" s="49" t="e">
        <f>IF(#REF!="","",#REF!)</f>
        <v>#REF!</v>
      </c>
      <c r="H4272" s="54" t="e">
        <f>IF(#REF!="","",#REF!)</f>
        <v>#REF!</v>
      </c>
      <c r="I4272" s="385" t="str">
        <f t="shared" si="743"/>
        <v/>
      </c>
      <c r="J4272" s="386"/>
      <c r="K4272" s="387"/>
      <c r="L4272" s="613" t="e">
        <f>IF(#REF!="","",#REF!)</f>
        <v>#REF!</v>
      </c>
      <c r="M4272" s="613"/>
      <c r="N4272" s="613"/>
      <c r="O4272" s="613"/>
      <c r="P4272" s="613"/>
      <c r="Q4272" s="613"/>
      <c r="R4272" s="613"/>
      <c r="S4272" s="614"/>
      <c r="T4272" s="567"/>
      <c r="U4272" s="416"/>
      <c r="V4272" s="666"/>
      <c r="W4272" s="565"/>
      <c r="X4272" s="23" t="e">
        <f t="shared" si="744"/>
        <v>#REF!</v>
      </c>
      <c r="Y4272" s="7">
        <f t="shared" si="745"/>
        <v>2</v>
      </c>
      <c r="Z4272" s="7" t="e">
        <f t="shared" si="746"/>
        <v>#REF!</v>
      </c>
      <c r="AA4272" s="7" t="e">
        <f t="shared" si="747"/>
        <v>#REF!</v>
      </c>
      <c r="AB4272" s="7" t="e">
        <f>IF(I4272=#REF!,1,2)</f>
        <v>#REF!</v>
      </c>
    </row>
    <row r="4273" spans="1:30" s="7" customFormat="1" ht="17.45" customHeight="1" x14ac:dyDescent="0.15">
      <c r="A4273" s="27" t="e">
        <f t="shared" si="748"/>
        <v>#REF!</v>
      </c>
      <c r="B4273" s="623"/>
      <c r="C4273" s="628"/>
      <c r="D4273" s="631"/>
      <c r="E4273" s="523"/>
      <c r="F4273" s="47" t="e">
        <f>IF(#REF!="","",#REF!)</f>
        <v>#REF!</v>
      </c>
      <c r="G4273" s="49" t="e">
        <f>IF(#REF!="","",#REF!)</f>
        <v>#REF!</v>
      </c>
      <c r="H4273" s="54" t="e">
        <f>IF(#REF!="","",#REF!)</f>
        <v>#REF!</v>
      </c>
      <c r="I4273" s="385" t="str">
        <f t="shared" si="743"/>
        <v/>
      </c>
      <c r="J4273" s="386"/>
      <c r="K4273" s="387"/>
      <c r="L4273" s="613" t="e">
        <f>IF(#REF!="","",#REF!)</f>
        <v>#REF!</v>
      </c>
      <c r="M4273" s="613"/>
      <c r="N4273" s="613"/>
      <c r="O4273" s="613"/>
      <c r="P4273" s="613"/>
      <c r="Q4273" s="613"/>
      <c r="R4273" s="613"/>
      <c r="S4273" s="614"/>
      <c r="T4273" s="567"/>
      <c r="U4273" s="416"/>
      <c r="V4273" s="666"/>
      <c r="W4273" s="565"/>
      <c r="X4273" s="23" t="e">
        <f t="shared" si="744"/>
        <v>#REF!</v>
      </c>
      <c r="Y4273" s="7">
        <f t="shared" si="745"/>
        <v>2</v>
      </c>
      <c r="Z4273" s="7" t="e">
        <f t="shared" si="746"/>
        <v>#REF!</v>
      </c>
      <c r="AA4273" s="7" t="e">
        <f t="shared" si="747"/>
        <v>#REF!</v>
      </c>
      <c r="AB4273" s="7" t="e">
        <f>IF(I4273=#REF!,1,2)</f>
        <v>#REF!</v>
      </c>
    </row>
    <row r="4274" spans="1:30" s="7" customFormat="1" ht="17.45" customHeight="1" thickBot="1" x14ac:dyDescent="0.2">
      <c r="A4274" s="27" t="e">
        <f t="shared" si="748"/>
        <v>#REF!</v>
      </c>
      <c r="B4274" s="623"/>
      <c r="C4274" s="628"/>
      <c r="D4274" s="631"/>
      <c r="E4274" s="523"/>
      <c r="F4274" s="47" t="e">
        <f>IF(#REF!="","",#REF!)</f>
        <v>#REF!</v>
      </c>
      <c r="G4274" s="49" t="e">
        <f>IF(#REF!="","",#REF!)</f>
        <v>#REF!</v>
      </c>
      <c r="H4274" s="54" t="e">
        <f>IF(#REF!="","",#REF!)</f>
        <v>#REF!</v>
      </c>
      <c r="I4274" s="385" t="str">
        <f t="shared" si="743"/>
        <v/>
      </c>
      <c r="J4274" s="386"/>
      <c r="K4274" s="387"/>
      <c r="L4274" s="613" t="e">
        <f>IF(#REF!="","",#REF!)</f>
        <v>#REF!</v>
      </c>
      <c r="M4274" s="613"/>
      <c r="N4274" s="613"/>
      <c r="O4274" s="613"/>
      <c r="P4274" s="613"/>
      <c r="Q4274" s="613"/>
      <c r="R4274" s="613"/>
      <c r="S4274" s="614"/>
      <c r="T4274" s="668"/>
      <c r="U4274" s="416"/>
      <c r="V4274" s="666"/>
      <c r="W4274" s="565"/>
      <c r="X4274" s="23" t="e">
        <f t="shared" si="744"/>
        <v>#REF!</v>
      </c>
      <c r="Y4274" s="7">
        <f t="shared" si="745"/>
        <v>2</v>
      </c>
      <c r="Z4274" s="7" t="e">
        <f t="shared" si="746"/>
        <v>#REF!</v>
      </c>
      <c r="AA4274" s="7" t="e">
        <f t="shared" si="747"/>
        <v>#REF!</v>
      </c>
      <c r="AB4274" s="7" t="e">
        <f>IF(I4274=#REF!,1,2)</f>
        <v>#REF!</v>
      </c>
    </row>
    <row r="4275" spans="1:30" s="7" customFormat="1" ht="36" customHeight="1" thickBot="1" x14ac:dyDescent="0.2">
      <c r="A4275" s="13"/>
      <c r="B4275" s="623"/>
      <c r="C4275" s="628"/>
      <c r="D4275" s="631"/>
      <c r="E4275" s="508" t="s">
        <v>240</v>
      </c>
      <c r="F4275" s="511" t="s">
        <v>206</v>
      </c>
      <c r="G4275" s="435"/>
      <c r="H4275" s="434" t="s">
        <v>207</v>
      </c>
      <c r="I4275" s="435"/>
      <c r="J4275" s="435"/>
      <c r="K4275" s="435"/>
      <c r="L4275" s="436" t="s">
        <v>208</v>
      </c>
      <c r="M4275" s="436"/>
      <c r="N4275" s="436"/>
      <c r="O4275" s="669" t="s">
        <v>209</v>
      </c>
      <c r="P4275" s="670"/>
      <c r="Q4275" s="512" t="s">
        <v>210</v>
      </c>
      <c r="R4275" s="38" t="s">
        <v>206</v>
      </c>
      <c r="S4275" s="39" t="s">
        <v>202</v>
      </c>
      <c r="T4275" s="44" t="s">
        <v>211</v>
      </c>
      <c r="U4275" s="416"/>
      <c r="V4275" s="666"/>
      <c r="W4275" s="565"/>
      <c r="X4275" s="28"/>
      <c r="Y4275" s="21" t="s">
        <v>212</v>
      </c>
      <c r="Z4275" s="21" t="s">
        <v>210</v>
      </c>
      <c r="AB4275" s="45" t="s">
        <v>213</v>
      </c>
      <c r="AC4275" s="45" t="s">
        <v>214</v>
      </c>
      <c r="AD4275" s="22"/>
    </row>
    <row r="4276" spans="1:30" s="7" customFormat="1" ht="15" customHeight="1" x14ac:dyDescent="0.15">
      <c r="A4276" s="29"/>
      <c r="B4276" s="623"/>
      <c r="C4276" s="628"/>
      <c r="D4276" s="631"/>
      <c r="E4276" s="509"/>
      <c r="F4276" s="515" t="e">
        <f>IF(#REF!="","",#REF!)</f>
        <v>#REF!</v>
      </c>
      <c r="G4276" s="516"/>
      <c r="H4276" s="439" t="e">
        <f>IF(#REF!="","",#REF!)</f>
        <v>#REF!</v>
      </c>
      <c r="I4276" s="440"/>
      <c r="J4276" s="440"/>
      <c r="K4276" s="440"/>
      <c r="L4276" s="441" t="e">
        <f>IF(#REF!="","",#REF!)</f>
        <v>#REF!</v>
      </c>
      <c r="M4276" s="442"/>
      <c r="N4276" s="442"/>
      <c r="O4276" s="443" t="e">
        <f>SUM($L4276:$N4278)</f>
        <v>#REF!</v>
      </c>
      <c r="P4276" s="444"/>
      <c r="Q4276" s="513"/>
      <c r="R4276" s="42" t="e">
        <f>IF(#REF!="","",#REF!)</f>
        <v>#REF!</v>
      </c>
      <c r="S4276" s="40" t="e">
        <f>IF(#REF!="","",#REF!)</f>
        <v>#REF!</v>
      </c>
      <c r="T4276" s="617" t="e">
        <f>SUM($S4276:$S4278)</f>
        <v>#REF!</v>
      </c>
      <c r="U4276" s="416"/>
      <c r="V4276" s="666"/>
      <c r="W4276" s="565"/>
      <c r="X4276" s="23" t="e">
        <f>IF(OR(Y4276=2,Z4276=2,AB4276=2,AC4276=2),"入力不備あり","")</f>
        <v>#REF!</v>
      </c>
      <c r="Y4276" s="41" t="e">
        <f>IF(AND(F4276="",H4276="",L4276=""),"",IF(AND(F4276&lt;&gt;"",F4276&gt;0,L4276&lt;&gt;"",L4276&gt;0,H4276="○"),"",2))</f>
        <v>#REF!</v>
      </c>
      <c r="Z4276" s="41" t="e">
        <f>IF(AND(R4276="",S4276=""),"",IF(AND(R4276&gt;0,R4276&lt;&gt;"",S4276&gt;0,S4276&lt;&gt;""),"",2))</f>
        <v>#REF!</v>
      </c>
      <c r="AA4276" s="30"/>
      <c r="AB4276" s="7" t="e">
        <f>IF(AND(O4276=0,#REF!=0),"",IF(O4276=#REF!,1,2))</f>
        <v>#REF!</v>
      </c>
      <c r="AC4276" s="7" t="e">
        <f>IF(AND(T4276=0,#REF!=0),"",IF(T4276=#REF!,1,2))</f>
        <v>#REF!</v>
      </c>
    </row>
    <row r="4277" spans="1:30" s="7" customFormat="1" ht="15" customHeight="1" x14ac:dyDescent="0.15">
      <c r="A4277" s="29"/>
      <c r="B4277" s="623"/>
      <c r="C4277" s="628"/>
      <c r="D4277" s="631"/>
      <c r="E4277" s="509"/>
      <c r="F4277" s="500" t="e">
        <f>IF(#REF!="","",#REF!)</f>
        <v>#REF!</v>
      </c>
      <c r="G4277" s="501"/>
      <c r="H4277" s="448" t="e">
        <f>IF(#REF!="","",#REF!)</f>
        <v>#REF!</v>
      </c>
      <c r="I4277" s="449"/>
      <c r="J4277" s="449"/>
      <c r="K4277" s="449"/>
      <c r="L4277" s="450" t="e">
        <f>IF(#REF!="","",#REF!)</f>
        <v>#REF!</v>
      </c>
      <c r="M4277" s="451"/>
      <c r="N4277" s="451"/>
      <c r="O4277" s="445"/>
      <c r="P4277" s="444"/>
      <c r="Q4277" s="513"/>
      <c r="R4277" s="42" t="e">
        <f>IF(#REF!="","",#REF!)</f>
        <v>#REF!</v>
      </c>
      <c r="S4277" s="40" t="e">
        <f>IF(#REF!="","",#REF!)</f>
        <v>#REF!</v>
      </c>
      <c r="T4277" s="618"/>
      <c r="U4277" s="416"/>
      <c r="V4277" s="666"/>
      <c r="W4277" s="565"/>
      <c r="X4277" s="23" t="e">
        <f>IF(OR(Y4277=2,Z4277=2),"入力不備あり","")</f>
        <v>#REF!</v>
      </c>
      <c r="Y4277" s="41" t="e">
        <f>IF(AND(F4277="",H4277="",L4277=""),"",IF(AND(F4277&lt;&gt;"",F4277&gt;0,L4277&lt;&gt;"",L4277&gt;0,H4277="○"),"",2))</f>
        <v>#REF!</v>
      </c>
      <c r="Z4277" s="41" t="e">
        <f t="shared" ref="Z4277:Z4278" si="749">IF(AND(R4277="",S4277=""),"",IF(AND(R4277&gt;0,R4277&lt;&gt;"",S4277&gt;0,S4277&lt;&gt;""),"",2))</f>
        <v>#REF!</v>
      </c>
      <c r="AA4277" s="30"/>
    </row>
    <row r="4278" spans="1:30" s="7" customFormat="1" ht="15" customHeight="1" thickBot="1" x14ac:dyDescent="0.2">
      <c r="A4278" s="29"/>
      <c r="B4278" s="623"/>
      <c r="C4278" s="628"/>
      <c r="D4278" s="631"/>
      <c r="E4278" s="615"/>
      <c r="F4278" s="620" t="e">
        <f>IF(#REF!="","",#REF!)</f>
        <v>#REF!</v>
      </c>
      <c r="G4278" s="621"/>
      <c r="H4278" s="640" t="e">
        <f>IF(#REF!="","",#REF!)</f>
        <v>#REF!</v>
      </c>
      <c r="I4278" s="641"/>
      <c r="J4278" s="641"/>
      <c r="K4278" s="641"/>
      <c r="L4278" s="642" t="e">
        <f>IF(#REF!="","",#REF!)</f>
        <v>#REF!</v>
      </c>
      <c r="M4278" s="643"/>
      <c r="N4278" s="643"/>
      <c r="O4278" s="663"/>
      <c r="P4278" s="664"/>
      <c r="Q4278" s="616"/>
      <c r="R4278" s="59" t="e">
        <f>IF(#REF!="","",#REF!)</f>
        <v>#REF!</v>
      </c>
      <c r="S4278" s="60" t="e">
        <f>IF(#REF!="","",#REF!)</f>
        <v>#REF!</v>
      </c>
      <c r="T4278" s="619"/>
      <c r="U4278" s="416"/>
      <c r="V4278" s="666"/>
      <c r="W4278" s="565"/>
      <c r="X4278" s="23" t="e">
        <f>IF(OR(Y4278=2,Z4278=2),"入力不備あり","")</f>
        <v>#REF!</v>
      </c>
      <c r="Y4278" s="41" t="e">
        <f>IF(AND(F4278="",H4278="",L4278=""),"",IF(AND(F4278&lt;&gt;"",F4278&gt;0,L4278&lt;&gt;"",L4278&gt;0,H4278="○"),"",2))</f>
        <v>#REF!</v>
      </c>
      <c r="Z4278" s="41" t="e">
        <f t="shared" si="749"/>
        <v>#REF!</v>
      </c>
      <c r="AA4278" s="30"/>
    </row>
    <row r="4279" spans="1:30" s="7" customFormat="1" ht="27.6" customHeight="1" x14ac:dyDescent="0.15">
      <c r="A4279" s="320"/>
      <c r="B4279" s="624"/>
      <c r="C4279" s="326" t="s">
        <v>215</v>
      </c>
      <c r="D4279" s="327"/>
      <c r="E4279" s="608" t="e">
        <f>IF(#REF!="","",#REF!)</f>
        <v>#REF!</v>
      </c>
      <c r="F4279" s="609"/>
      <c r="G4279" s="609"/>
      <c r="H4279" s="609"/>
      <c r="I4279" s="609"/>
      <c r="J4279" s="609"/>
      <c r="K4279" s="609"/>
      <c r="L4279" s="609"/>
      <c r="M4279" s="609"/>
      <c r="N4279" s="609"/>
      <c r="O4279" s="609"/>
      <c r="P4279" s="609"/>
      <c r="Q4279" s="609"/>
      <c r="R4279" s="609"/>
      <c r="S4279" s="609"/>
      <c r="T4279" s="609"/>
      <c r="U4279" s="609"/>
      <c r="V4279" s="609"/>
      <c r="W4279" s="610"/>
    </row>
    <row r="4280" spans="1:30" s="7" customFormat="1" ht="27.6" customHeight="1" thickBot="1" x14ac:dyDescent="0.2">
      <c r="A4280" s="320"/>
      <c r="B4280" s="624"/>
      <c r="C4280" s="326" t="s">
        <v>216</v>
      </c>
      <c r="D4280" s="327"/>
      <c r="E4280" s="608" t="e">
        <f>IF(#REF!="","",#REF!)</f>
        <v>#REF!</v>
      </c>
      <c r="F4280" s="609"/>
      <c r="G4280" s="609"/>
      <c r="H4280" s="609"/>
      <c r="I4280" s="609"/>
      <c r="J4280" s="609"/>
      <c r="K4280" s="609"/>
      <c r="L4280" s="609"/>
      <c r="M4280" s="609"/>
      <c r="N4280" s="609"/>
      <c r="O4280" s="609"/>
      <c r="P4280" s="609"/>
      <c r="Q4280" s="609"/>
      <c r="R4280" s="611"/>
      <c r="S4280" s="611"/>
      <c r="T4280" s="611"/>
      <c r="U4280" s="611"/>
      <c r="V4280" s="611"/>
      <c r="W4280" s="612"/>
    </row>
    <row r="4281" spans="1:30" s="7" customFormat="1" ht="18.600000000000001" customHeight="1" x14ac:dyDescent="0.15">
      <c r="A4281" s="320"/>
      <c r="B4281" s="624"/>
      <c r="C4281" s="332" t="s">
        <v>217</v>
      </c>
      <c r="D4281" s="333"/>
      <c r="E4281" s="333"/>
      <c r="F4281" s="334"/>
      <c r="G4281" s="377" t="s">
        <v>218</v>
      </c>
      <c r="H4281" s="378"/>
      <c r="I4281" s="378"/>
      <c r="J4281" s="378"/>
      <c r="K4281" s="378"/>
      <c r="L4281" s="378"/>
      <c r="M4281" s="378"/>
      <c r="N4281" s="378"/>
      <c r="O4281" s="378"/>
      <c r="P4281" s="378"/>
      <c r="Q4281" s="378"/>
      <c r="R4281" s="389" t="e">
        <f>IF(X4281&lt;&gt;"","","【入力内容確認欄】以下を確認し【作業用】事業計画書(間接)シートを修正願います。")</f>
        <v>#REF!</v>
      </c>
      <c r="S4281" s="632"/>
      <c r="T4281" s="632"/>
      <c r="U4281" s="632"/>
      <c r="V4281" s="632"/>
      <c r="W4281" s="633"/>
      <c r="X4281" s="68" t="e">
        <f>IF(AND(R4284="",R4285="",R4286="",R4287="",R4288="",R4289=""),"左の市区町村に係る入力が完了しました。今一度、記載内容をご確認ください。","")</f>
        <v>#REF!</v>
      </c>
    </row>
    <row r="4282" spans="1:30" s="7" customFormat="1" ht="9" customHeight="1" x14ac:dyDescent="0.15">
      <c r="A4282" s="320"/>
      <c r="B4282" s="624"/>
      <c r="C4282" s="335"/>
      <c r="D4282" s="336"/>
      <c r="E4282" s="336"/>
      <c r="F4282" s="337"/>
      <c r="G4282" s="379"/>
      <c r="H4282" s="380"/>
      <c r="I4282" s="380"/>
      <c r="J4282" s="380"/>
      <c r="K4282" s="380"/>
      <c r="L4282" s="380"/>
      <c r="M4282" s="380"/>
      <c r="N4282" s="380"/>
      <c r="O4282" s="380"/>
      <c r="P4282" s="380"/>
      <c r="Q4282" s="380"/>
      <c r="R4282" s="634"/>
      <c r="S4282" s="635"/>
      <c r="T4282" s="635"/>
      <c r="U4282" s="635"/>
      <c r="V4282" s="635"/>
      <c r="W4282" s="636"/>
    </row>
    <row r="4283" spans="1:30" s="7" customFormat="1" ht="9" customHeight="1" thickBot="1" x14ac:dyDescent="0.2">
      <c r="A4283" s="320"/>
      <c r="B4283" s="624"/>
      <c r="C4283" s="335"/>
      <c r="D4283" s="336"/>
      <c r="E4283" s="336"/>
      <c r="F4283" s="337"/>
      <c r="G4283" s="381"/>
      <c r="H4283" s="382"/>
      <c r="I4283" s="382"/>
      <c r="J4283" s="382"/>
      <c r="K4283" s="382"/>
      <c r="L4283" s="382"/>
      <c r="M4283" s="382"/>
      <c r="N4283" s="382"/>
      <c r="O4283" s="382"/>
      <c r="P4283" s="382"/>
      <c r="Q4283" s="382"/>
      <c r="R4283" s="637"/>
      <c r="S4283" s="638"/>
      <c r="T4283" s="638"/>
      <c r="U4283" s="638"/>
      <c r="V4283" s="638"/>
      <c r="W4283" s="639"/>
    </row>
    <row r="4284" spans="1:30" s="7" customFormat="1" ht="17.45" customHeight="1" x14ac:dyDescent="0.15">
      <c r="A4284" s="320"/>
      <c r="B4284" s="624"/>
      <c r="C4284" s="335"/>
      <c r="D4284" s="336"/>
      <c r="E4284" s="336"/>
      <c r="F4284" s="337"/>
      <c r="G4284" s="398" t="e">
        <f>IF(#REF!="","",#REF!)</f>
        <v>#REF!</v>
      </c>
      <c r="H4284" s="399"/>
      <c r="I4284" s="399"/>
      <c r="J4284" s="399"/>
      <c r="K4284" s="399"/>
      <c r="L4284" s="399"/>
      <c r="M4284" s="399"/>
      <c r="N4284" s="399"/>
      <c r="O4284" s="399"/>
      <c r="P4284" s="399"/>
      <c r="Q4284" s="399"/>
      <c r="R4284" s="646" t="e" cm="1">
        <f t="array" ref="R4284">IF(AND(X4253:X4278="",A4255:A4278=""),"","・報酬・期末勤勉手当・交通費・合計額・都道府県/国の補助金額のいずれかに不備あり。")</f>
        <v>#REF!</v>
      </c>
      <c r="S4284" s="647"/>
      <c r="T4284" s="647"/>
      <c r="U4284" s="647"/>
      <c r="V4284" s="647"/>
      <c r="W4284" s="648"/>
    </row>
    <row r="4285" spans="1:30" s="7" customFormat="1" ht="17.45" customHeight="1" x14ac:dyDescent="0.15">
      <c r="A4285" s="320"/>
      <c r="B4285" s="624"/>
      <c r="C4285" s="335"/>
      <c r="D4285" s="336"/>
      <c r="E4285" s="336"/>
      <c r="F4285" s="337"/>
      <c r="G4285" s="374" t="s">
        <v>219</v>
      </c>
      <c r="H4285" s="388"/>
      <c r="I4285" s="388"/>
      <c r="J4285" s="388"/>
      <c r="K4285" s="388"/>
      <c r="L4285" s="388"/>
      <c r="M4285" s="388"/>
      <c r="N4285" s="388"/>
      <c r="O4285" s="388"/>
      <c r="P4285" s="388"/>
      <c r="Q4285" s="388"/>
      <c r="R4285" s="367" t="str">
        <f>IF(A4251="市町村名×","・【C列】市区町村名：未入力または不備あり。","")</f>
        <v>・【C列】市区町村名：未入力または不備あり。</v>
      </c>
      <c r="S4285" s="644"/>
      <c r="T4285" s="644"/>
      <c r="U4285" s="644"/>
      <c r="V4285" s="644"/>
      <c r="W4285" s="645"/>
    </row>
    <row r="4286" spans="1:30" s="7" customFormat="1" ht="17.45" customHeight="1" x14ac:dyDescent="0.15">
      <c r="A4286" s="320"/>
      <c r="B4286" s="624"/>
      <c r="C4286" s="338"/>
      <c r="D4286" s="339"/>
      <c r="E4286" s="339"/>
      <c r="F4286" s="340"/>
      <c r="G4286" s="364" t="e">
        <f>IF(#REF!="","",#REF!)</f>
        <v>#REF!</v>
      </c>
      <c r="H4286" s="365"/>
      <c r="I4286" s="365"/>
      <c r="J4286" s="366"/>
      <c r="K4286" s="366"/>
      <c r="L4286" s="366"/>
      <c r="M4286" s="366"/>
      <c r="N4286" s="366"/>
      <c r="O4286" s="366"/>
      <c r="P4286" s="366"/>
      <c r="Q4286" s="366"/>
      <c r="R4286" s="367" t="e">
        <f>IF(OR(AF4255=2,NOT(AND(V4253&gt;0.3*U4253,V4253&lt;0.4*U4253,V4253&gt;=W4253))),"・【V列】都道府県補助額：未入力または不備あり。","")</f>
        <v>#REF!</v>
      </c>
      <c r="S4286" s="644"/>
      <c r="T4286" s="644"/>
      <c r="U4286" s="644"/>
      <c r="V4286" s="644"/>
      <c r="W4286" s="645"/>
    </row>
    <row r="4287" spans="1:30" s="7" customFormat="1" ht="17.45" customHeight="1" x14ac:dyDescent="0.15">
      <c r="A4287" s="320"/>
      <c r="B4287" s="624"/>
      <c r="C4287" s="348" t="s">
        <v>241</v>
      </c>
      <c r="D4287" s="349"/>
      <c r="E4287" s="349"/>
      <c r="F4287" s="350"/>
      <c r="G4287" s="372" t="s">
        <v>221</v>
      </c>
      <c r="H4287" s="373"/>
      <c r="I4287" s="373"/>
      <c r="J4287" s="372" t="s">
        <v>222</v>
      </c>
      <c r="K4287" s="373"/>
      <c r="L4287" s="373"/>
      <c r="M4287" s="373"/>
      <c r="N4287" s="374" t="s">
        <v>223</v>
      </c>
      <c r="O4287" s="366"/>
      <c r="P4287" s="366"/>
      <c r="Q4287" s="366"/>
      <c r="R4287" s="341" t="e">
        <f>IF(AND(W4253&lt;=U4253/3,MOD(W4253,1000)=0,NOT(W4253=0),AG4255=1),"","・【W列】国庫補助希望額に不備あり。")</f>
        <v>#REF!</v>
      </c>
      <c r="S4287" s="649"/>
      <c r="T4287" s="649"/>
      <c r="U4287" s="649"/>
      <c r="V4287" s="649"/>
      <c r="W4287" s="650"/>
    </row>
    <row r="4288" spans="1:30" s="7" customFormat="1" ht="17.45" customHeight="1" x14ac:dyDescent="0.15">
      <c r="A4288" s="320"/>
      <c r="B4288" s="624"/>
      <c r="C4288" s="370"/>
      <c r="D4288" s="371"/>
      <c r="E4288" s="371"/>
      <c r="F4288" s="371"/>
      <c r="G4288" s="364" t="e">
        <f>IF(#REF!="","",#REF!)</f>
        <v>#REF!</v>
      </c>
      <c r="H4288" s="375"/>
      <c r="I4288" s="376"/>
      <c r="J4288" s="364" t="e">
        <f>IF(#REF!="","",#REF!)</f>
        <v>#REF!</v>
      </c>
      <c r="K4288" s="375"/>
      <c r="L4288" s="375"/>
      <c r="M4288" s="376"/>
      <c r="N4288" s="364" t="e">
        <f>IF(#REF!="","",#REF!)</f>
        <v>#REF!</v>
      </c>
      <c r="O4288" s="375"/>
      <c r="P4288" s="375"/>
      <c r="Q4288" s="375"/>
      <c r="R4288" s="651" t="e">
        <f>IF(AND(SUM(F4276:G4278)&lt;=D4253,SUM(R4276:R4278)&lt;=D4253),"","・報酬の「配置人数」には年間を通じた配置予定人数を記載してください。(※１)及び記入例参照")</f>
        <v>#REF!</v>
      </c>
      <c r="S4288" s="652"/>
      <c r="T4288" s="652"/>
      <c r="U4288" s="652"/>
      <c r="V4288" s="652"/>
      <c r="W4288" s="653"/>
      <c r="X4288" s="31" t="str">
        <f>IF(AND(O4288="○",T4288="○"),"①か②の",IF(AND(O4288="―",T4288="―"),"エラー",""))</f>
        <v/>
      </c>
    </row>
    <row r="4289" spans="1:33" s="7" customFormat="1" ht="17.45" customHeight="1" x14ac:dyDescent="0.15">
      <c r="A4289" s="320"/>
      <c r="B4289" s="624"/>
      <c r="C4289" s="348" t="s">
        <v>224</v>
      </c>
      <c r="D4289" s="349"/>
      <c r="E4289" s="349"/>
      <c r="F4289" s="350"/>
      <c r="G4289" s="354" t="s">
        <v>225</v>
      </c>
      <c r="H4289" s="354"/>
      <c r="I4289" s="354"/>
      <c r="J4289" s="355" t="s">
        <v>242</v>
      </c>
      <c r="K4289" s="356"/>
      <c r="L4289" s="356"/>
      <c r="M4289" s="356"/>
      <c r="N4289" s="356"/>
      <c r="O4289" s="356"/>
      <c r="P4289" s="356"/>
      <c r="Q4289" s="356"/>
      <c r="R4289" s="651" t="e">
        <f>IF(AND(OR(COUNTIF(J4290,"①*"),COUNTIF(J4290,"②*")),AND(E4279&lt;&gt;"",E4280&lt;&gt;"",G4284="○",G4286="○",G4288="○",J4288="○",N4288="○",G4290="○")),"","・【成果目標】・【成果指標】・【部活動指導員について】・【支給要件の確認】・【部活動指導員の指導状況】・【地域連携・地域移行に資する取組】のいずれかに未入力箇所あり。")</f>
        <v>#REF!</v>
      </c>
      <c r="S4289" s="546"/>
      <c r="T4289" s="546"/>
      <c r="U4289" s="546"/>
      <c r="V4289" s="546"/>
      <c r="W4289" s="547"/>
    </row>
    <row r="4290" spans="1:33" s="7" customFormat="1" ht="26.45" customHeight="1" thickBot="1" x14ac:dyDescent="0.2">
      <c r="A4290" s="320"/>
      <c r="B4290" s="625"/>
      <c r="C4290" s="351"/>
      <c r="D4290" s="352"/>
      <c r="E4290" s="352"/>
      <c r="F4290" s="353"/>
      <c r="G4290" s="363" t="e">
        <f>IF(#REF!="","",#REF!)</f>
        <v>#REF!</v>
      </c>
      <c r="H4290" s="363"/>
      <c r="I4290" s="363"/>
      <c r="J4290" s="657" t="e">
        <f>IF(#REF!="","",#REF!)</f>
        <v>#REF!</v>
      </c>
      <c r="K4290" s="658"/>
      <c r="L4290" s="658"/>
      <c r="M4290" s="658"/>
      <c r="N4290" s="658"/>
      <c r="O4290" s="658"/>
      <c r="P4290" s="658"/>
      <c r="Q4290" s="658"/>
      <c r="R4290" s="654"/>
      <c r="S4290" s="655"/>
      <c r="T4290" s="655"/>
      <c r="U4290" s="655"/>
      <c r="V4290" s="655"/>
      <c r="W4290" s="656"/>
      <c r="X4290" s="31" t="str">
        <f>IF(AND(O4290="○",T4290="○"),"①か②の",IF(AND(O4290="―",T4290="―"),"エラー",""))</f>
        <v/>
      </c>
    </row>
    <row r="4291" spans="1:33" s="7" customFormat="1" ht="26.45" customHeight="1" x14ac:dyDescent="0.15">
      <c r="A4291" s="24" t="str">
        <f>IF(OR(COUNTIF(C4293,"*区"),COUNTIF(C4293,"*市"),COUNTIF(C4293,"*町"),COUNTIF(C4293,"*村"),COUNTIF(C4293,"*組合")),"○","市町村名×")</f>
        <v>市町村名×</v>
      </c>
      <c r="B4291" s="490" t="s">
        <v>106</v>
      </c>
      <c r="C4291" s="659" t="s">
        <v>236</v>
      </c>
      <c r="D4291" s="661" t="s">
        <v>237</v>
      </c>
      <c r="E4291" s="409" t="s">
        <v>191</v>
      </c>
      <c r="F4291" s="410"/>
      <c r="G4291" s="410"/>
      <c r="H4291" s="410"/>
      <c r="I4291" s="410"/>
      <c r="J4291" s="410"/>
      <c r="K4291" s="410"/>
      <c r="L4291" s="410"/>
      <c r="M4291" s="410"/>
      <c r="N4291" s="410"/>
      <c r="O4291" s="410"/>
      <c r="P4291" s="410"/>
      <c r="Q4291" s="410"/>
      <c r="R4291" s="410"/>
      <c r="S4291" s="410"/>
      <c r="T4291" s="410"/>
      <c r="U4291" s="492" t="s">
        <v>192</v>
      </c>
      <c r="V4291" s="492" t="s">
        <v>238</v>
      </c>
      <c r="W4291" s="517" t="s">
        <v>193</v>
      </c>
      <c r="X4291" s="25" t="e">
        <f>IF(OR(AF4295=2,NOT(AND(V4293&gt;0.3*U4293,V4293&lt;0.4*U4293,V4293&gt;=W4293))),"※３参照：【Ｕ列】都道府県補助額を確認してください","")</f>
        <v>#REF!</v>
      </c>
      <c r="Y4291" s="26"/>
    </row>
    <row r="4292" spans="1:33" s="7" customFormat="1" ht="21.6" customHeight="1" thickBot="1" x14ac:dyDescent="0.2">
      <c r="A4292" s="24" t="str">
        <f>IF(B4293="都道府県確認欄","No.不備","")</f>
        <v/>
      </c>
      <c r="B4292" s="491"/>
      <c r="C4292" s="660"/>
      <c r="D4292" s="662"/>
      <c r="E4292" s="411"/>
      <c r="F4292" s="412"/>
      <c r="G4292" s="412"/>
      <c r="H4292" s="412"/>
      <c r="I4292" s="412"/>
      <c r="J4292" s="412"/>
      <c r="K4292" s="412"/>
      <c r="L4292" s="412"/>
      <c r="M4292" s="412"/>
      <c r="N4292" s="412"/>
      <c r="O4292" s="412"/>
      <c r="P4292" s="412"/>
      <c r="Q4292" s="412"/>
      <c r="R4292" s="412"/>
      <c r="S4292" s="412"/>
      <c r="T4292" s="412"/>
      <c r="U4292" s="493"/>
      <c r="V4292" s="493"/>
      <c r="W4292" s="518"/>
      <c r="X4292" s="25" t="e">
        <f>IF(AND(W4293&lt;=U4293/3,MOD(W4293,1000)=0,NOT(W4293=0),AG4295=1),"","※３参照：【Ｖ列】国庫補助希望額を確認してください。")</f>
        <v>#REF!</v>
      </c>
      <c r="Y4292" s="26"/>
    </row>
    <row r="4293" spans="1:33" s="7" customFormat="1" ht="24" customHeight="1" x14ac:dyDescent="0.15">
      <c r="A4293" s="14"/>
      <c r="B4293" s="622" t="str">
        <f>IFERROR(IF(OR(COUNTIF(C4293,"*区"),COUNTIF(C4293,"*市"),COUNTIF(C4293,"*町"),COUNTIF(C4293,"*村"),COUNTIF(C4293,"*組合")),B4253+1,"－"),"都道府県確認欄")</f>
        <v>－</v>
      </c>
      <c r="C4293" s="626" t="e">
        <f>#REF!</f>
        <v>#REF!</v>
      </c>
      <c r="D4293" s="629" t="e">
        <f>SUM($F4295:$F4314)</f>
        <v>#REF!</v>
      </c>
      <c r="E4293" s="523" t="s">
        <v>194</v>
      </c>
      <c r="F4293" s="524" t="s">
        <v>195</v>
      </c>
      <c r="G4293" s="526" t="s">
        <v>196</v>
      </c>
      <c r="H4293" s="528" t="s">
        <v>197</v>
      </c>
      <c r="I4293" s="423" t="s">
        <v>198</v>
      </c>
      <c r="J4293" s="424"/>
      <c r="K4293" s="425"/>
      <c r="L4293" s="429" t="s">
        <v>100</v>
      </c>
      <c r="M4293" s="430"/>
      <c r="N4293" s="430"/>
      <c r="O4293" s="430"/>
      <c r="P4293" s="430"/>
      <c r="Q4293" s="430"/>
      <c r="R4293" s="430"/>
      <c r="S4293" s="431"/>
      <c r="T4293" s="413" t="s">
        <v>199</v>
      </c>
      <c r="U4293" s="415" t="e">
        <f>SUM($T4295,$O4316,$T4316)</f>
        <v>#REF!</v>
      </c>
      <c r="V4293" s="665" t="e">
        <f>#REF!</f>
        <v>#REF!</v>
      </c>
      <c r="W4293" s="667" t="e">
        <f>#REF!</f>
        <v>#REF!</v>
      </c>
      <c r="X4293" s="23" t="e">
        <f>IF(AND(AD4295=1,AE4295=1,AF4295=1,AG4295=1),"","入力不備あり")</f>
        <v>#REF!</v>
      </c>
      <c r="Y4293" s="26"/>
    </row>
    <row r="4294" spans="1:33" s="7" customFormat="1" ht="12.6" customHeight="1" thickBot="1" x14ac:dyDescent="0.2">
      <c r="A4294" s="14"/>
      <c r="B4294" s="623"/>
      <c r="C4294" s="627"/>
      <c r="D4294" s="630"/>
      <c r="E4294" s="523"/>
      <c r="F4294" s="525"/>
      <c r="G4294" s="527"/>
      <c r="H4294" s="529"/>
      <c r="I4294" s="426"/>
      <c r="J4294" s="427"/>
      <c r="K4294" s="428"/>
      <c r="L4294" s="432"/>
      <c r="M4294" s="432"/>
      <c r="N4294" s="432"/>
      <c r="O4294" s="432"/>
      <c r="P4294" s="432"/>
      <c r="Q4294" s="432"/>
      <c r="R4294" s="432"/>
      <c r="S4294" s="433"/>
      <c r="T4294" s="414"/>
      <c r="U4294" s="416"/>
      <c r="V4294" s="666"/>
      <c r="W4294" s="565"/>
      <c r="X4294" s="26"/>
      <c r="Y4294" s="7" t="s">
        <v>180</v>
      </c>
      <c r="Z4294" s="7" t="s">
        <v>200</v>
      </c>
      <c r="AA4294" s="7" t="s">
        <v>201</v>
      </c>
      <c r="AB4294" s="7" t="s">
        <v>202</v>
      </c>
      <c r="AD4294" s="7" t="s">
        <v>203</v>
      </c>
      <c r="AE4294" s="7" t="s">
        <v>107</v>
      </c>
      <c r="AF4294" s="7" t="s">
        <v>239</v>
      </c>
      <c r="AG4294" s="7" t="s">
        <v>204</v>
      </c>
    </row>
    <row r="4295" spans="1:33" s="7" customFormat="1" ht="17.45" customHeight="1" x14ac:dyDescent="0.15">
      <c r="A4295" s="27" t="e">
        <f>IF(AND(F4295&lt;&gt;"",G4295&lt;&gt;"",H4295&lt;&gt;"",I4295&lt;&gt;""),"","入力不備あり")</f>
        <v>#REF!</v>
      </c>
      <c r="B4295" s="623"/>
      <c r="C4295" s="628"/>
      <c r="D4295" s="631"/>
      <c r="E4295" s="523"/>
      <c r="F4295" s="47" t="e">
        <f>IF(#REF!="","",#REF!)</f>
        <v>#REF!</v>
      </c>
      <c r="G4295" s="49" t="e">
        <f>IF(#REF!="","",#REF!)</f>
        <v>#REF!</v>
      </c>
      <c r="H4295" s="54" t="e">
        <f>IF(#REF!="","",#REF!)</f>
        <v>#REF!</v>
      </c>
      <c r="I4295" s="385" t="str">
        <f>IFERROR(INT(G4295*H4295),"")</f>
        <v/>
      </c>
      <c r="J4295" s="386"/>
      <c r="K4295" s="387"/>
      <c r="L4295" s="613" t="e">
        <f>IF(#REF!="","",#REF!)</f>
        <v>#REF!</v>
      </c>
      <c r="M4295" s="613"/>
      <c r="N4295" s="613"/>
      <c r="O4295" s="613"/>
      <c r="P4295" s="613"/>
      <c r="Q4295" s="613"/>
      <c r="R4295" s="613"/>
      <c r="S4295" s="614"/>
      <c r="T4295" s="567">
        <f>SUM($I4295:$K4314)</f>
        <v>0</v>
      </c>
      <c r="U4295" s="416"/>
      <c r="V4295" s="666"/>
      <c r="W4295" s="565"/>
      <c r="X4295" s="23" t="e">
        <f>IF(AND(Y4295=1,Z4295=1,AA4295=1,AB4295=1,AD4295=1,AE4295=1,AF4295=1,AG4295=1),"","入力不備あり")</f>
        <v>#REF!</v>
      </c>
      <c r="Y4295" s="7">
        <f>IFERROR(IF(F4295="",2,IF(AND(F4295&gt;=1,(MOD(F4295,1)=0)),1,IF(AND(F4295=0,L4295&lt;&gt;""),1,2))),2)</f>
        <v>2</v>
      </c>
      <c r="Z4295" s="7" t="e">
        <f>IF(G4295="",2,IF(G4295&lt;=1600,1,2))</f>
        <v>#REF!</v>
      </c>
      <c r="AA4295" s="7" t="e">
        <f>IF(H4295="",2,IF(H4295&gt;=0,1,2))</f>
        <v>#REF!</v>
      </c>
      <c r="AB4295" s="7" t="e">
        <f>IF(I4295=#REF!,1,2)</f>
        <v>#REF!</v>
      </c>
      <c r="AD4295" s="7" t="e">
        <f>IF(T4295=#REF!,1,2)</f>
        <v>#REF!</v>
      </c>
      <c r="AE4295" s="7" t="e">
        <f>IF(U4293=#REF!,1,2)</f>
        <v>#REF!</v>
      </c>
      <c r="AF4295" s="7" t="e">
        <f>IF(V4293=0,2,IF(#REF!="",2,IF(V4293=#REF!,1,2)))</f>
        <v>#REF!</v>
      </c>
      <c r="AG4295" s="7" t="e">
        <f>IF(W4293=0,2,IF(W4293=#REF!,1,2))</f>
        <v>#REF!</v>
      </c>
    </row>
    <row r="4296" spans="1:33" s="7" customFormat="1" ht="17.45" customHeight="1" x14ac:dyDescent="0.15">
      <c r="A4296" s="27" t="e">
        <f>IF(AND(F4296="",G4296="",H4296="",I4296="",L4296=""),"",IF(AND(F4296&lt;&gt;"",G4296&lt;&gt;"",H4296&lt;&gt;"",I4296&lt;&gt;""),"","入力不備あり"))</f>
        <v>#REF!</v>
      </c>
      <c r="B4296" s="623"/>
      <c r="C4296" s="628"/>
      <c r="D4296" s="631"/>
      <c r="E4296" s="523"/>
      <c r="F4296" s="47" t="e">
        <f>IF(#REF!="","",#REF!)</f>
        <v>#REF!</v>
      </c>
      <c r="G4296" s="49" t="e">
        <f>IF(#REF!="","",#REF!)</f>
        <v>#REF!</v>
      </c>
      <c r="H4296" s="54" t="e">
        <f>IF(#REF!="","",#REF!)</f>
        <v>#REF!</v>
      </c>
      <c r="I4296" s="385" t="str">
        <f>IFERROR(INT(G4296*H4296),"")</f>
        <v/>
      </c>
      <c r="J4296" s="386"/>
      <c r="K4296" s="387"/>
      <c r="L4296" s="613" t="e">
        <f>IF(#REF!="","",#REF!)</f>
        <v>#REF!</v>
      </c>
      <c r="M4296" s="613"/>
      <c r="N4296" s="613"/>
      <c r="O4296" s="613"/>
      <c r="P4296" s="613"/>
      <c r="Q4296" s="613"/>
      <c r="R4296" s="613"/>
      <c r="S4296" s="614"/>
      <c r="T4296" s="567"/>
      <c r="U4296" s="416"/>
      <c r="V4296" s="666"/>
      <c r="W4296" s="565"/>
      <c r="X4296" s="23" t="e">
        <f>IF(AND(Y4296=3,Z4296=3,AA4296=3),"",IF(AND(Y4296=1,Z4296=1,AA4296=1,AB4296=1),"","入力不備あり"))</f>
        <v>#REF!</v>
      </c>
      <c r="Y4296" s="7">
        <f>IFERROR(IF(F4296="",3,IF(AND(F4296&gt;=1,(MOD(F4296,1)=0)),1,IF(AND(F4296=0,L4296&lt;&gt;""),1,2))),2)</f>
        <v>2</v>
      </c>
      <c r="Z4296" s="7" t="e">
        <f>IF(G4296="",3,IF(G4296&lt;=1600,1,2))</f>
        <v>#REF!</v>
      </c>
      <c r="AA4296" s="7" t="e">
        <f>IF(H4296="",3,IF(H4296&gt;=0,1,2))</f>
        <v>#REF!</v>
      </c>
      <c r="AB4296" s="7" t="e">
        <f>IF(I4296=#REF!,1,2)</f>
        <v>#REF!</v>
      </c>
    </row>
    <row r="4297" spans="1:33" s="7" customFormat="1" ht="17.45" customHeight="1" x14ac:dyDescent="0.15">
      <c r="A4297" s="27" t="e">
        <f>IF(AND(F4297="",G4297="",H4297="",I4297="",L4297=""),"",IF(AND(F4297&lt;&gt;"",G4297&lt;&gt;"",H4297&lt;&gt;"",I4297&lt;&gt;""),"","入力不備あり"))</f>
        <v>#REF!</v>
      </c>
      <c r="B4297" s="623"/>
      <c r="C4297" s="628"/>
      <c r="D4297" s="631"/>
      <c r="E4297" s="523"/>
      <c r="F4297" s="47" t="e">
        <f>IF(#REF!="","",#REF!)</f>
        <v>#REF!</v>
      </c>
      <c r="G4297" s="49" t="e">
        <f>IF(#REF!="","",#REF!)</f>
        <v>#REF!</v>
      </c>
      <c r="H4297" s="54" t="e">
        <f>IF(#REF!="","",#REF!)</f>
        <v>#REF!</v>
      </c>
      <c r="I4297" s="385" t="str">
        <f t="shared" ref="I4297:I4314" si="750">IFERROR(INT(G4297*H4297),"")</f>
        <v/>
      </c>
      <c r="J4297" s="386"/>
      <c r="K4297" s="387"/>
      <c r="L4297" s="613" t="e">
        <f>IF(#REF!="","",#REF!)</f>
        <v>#REF!</v>
      </c>
      <c r="M4297" s="613"/>
      <c r="N4297" s="613"/>
      <c r="O4297" s="613"/>
      <c r="P4297" s="613"/>
      <c r="Q4297" s="613"/>
      <c r="R4297" s="613"/>
      <c r="S4297" s="614"/>
      <c r="T4297" s="567"/>
      <c r="U4297" s="416"/>
      <c r="V4297" s="666"/>
      <c r="W4297" s="565"/>
      <c r="X4297" s="23" t="e">
        <f t="shared" ref="X4297:X4314" si="751">IF(AND(Y4297=3,Z4297=3,AA4297=3),"",IF(AND(Y4297=1,Z4297=1,AA4297=1,AB4297=1),"","入力不備あり"))</f>
        <v>#REF!</v>
      </c>
      <c r="Y4297" s="7">
        <f t="shared" ref="Y4297:Y4314" si="752">IFERROR(IF(F4297="",3,IF(AND(F4297&gt;=1,(MOD(F4297,1)=0)),1,IF(AND(F4297=0,L4297&lt;&gt;""),1,2))),2)</f>
        <v>2</v>
      </c>
      <c r="Z4297" s="7" t="e">
        <f t="shared" ref="Z4297:Z4314" si="753">IF(G4297="",3,IF(G4297&lt;=1600,1,2))</f>
        <v>#REF!</v>
      </c>
      <c r="AA4297" s="7" t="e">
        <f t="shared" ref="AA4297:AA4314" si="754">IF(H4297="",3,IF(H4297&gt;=0,1,2))</f>
        <v>#REF!</v>
      </c>
      <c r="AB4297" s="7" t="e">
        <f>IF(I4297=#REF!,1,2)</f>
        <v>#REF!</v>
      </c>
    </row>
    <row r="4298" spans="1:33" s="7" customFormat="1" ht="17.45" customHeight="1" x14ac:dyDescent="0.15">
      <c r="A4298" s="27" t="e">
        <f t="shared" ref="A4298:A4314" si="755">IF(AND(F4298="",G4298="",H4298="",I4298="",L4298=""),"",IF(AND(F4298&lt;&gt;"",G4298&lt;&gt;"",H4298&lt;&gt;"",I4298&lt;&gt;""),"","入力不備あり"))</f>
        <v>#REF!</v>
      </c>
      <c r="B4298" s="623"/>
      <c r="C4298" s="628"/>
      <c r="D4298" s="631"/>
      <c r="E4298" s="523"/>
      <c r="F4298" s="47" t="e">
        <f>IF(#REF!="","",#REF!)</f>
        <v>#REF!</v>
      </c>
      <c r="G4298" s="49" t="e">
        <f>IF(#REF!="","",#REF!)</f>
        <v>#REF!</v>
      </c>
      <c r="H4298" s="54" t="e">
        <f>IF(#REF!="","",#REF!)</f>
        <v>#REF!</v>
      </c>
      <c r="I4298" s="385" t="str">
        <f t="shared" si="750"/>
        <v/>
      </c>
      <c r="J4298" s="386"/>
      <c r="K4298" s="387"/>
      <c r="L4298" s="613" t="e">
        <f>IF(#REF!="","",#REF!)</f>
        <v>#REF!</v>
      </c>
      <c r="M4298" s="613"/>
      <c r="N4298" s="613"/>
      <c r="O4298" s="613"/>
      <c r="P4298" s="613"/>
      <c r="Q4298" s="613"/>
      <c r="R4298" s="613"/>
      <c r="S4298" s="614"/>
      <c r="T4298" s="567"/>
      <c r="U4298" s="416"/>
      <c r="V4298" s="666"/>
      <c r="W4298" s="565"/>
      <c r="X4298" s="23" t="e">
        <f t="shared" si="751"/>
        <v>#REF!</v>
      </c>
      <c r="Y4298" s="7">
        <f t="shared" si="752"/>
        <v>2</v>
      </c>
      <c r="Z4298" s="7" t="e">
        <f t="shared" si="753"/>
        <v>#REF!</v>
      </c>
      <c r="AA4298" s="7" t="e">
        <f t="shared" si="754"/>
        <v>#REF!</v>
      </c>
      <c r="AB4298" s="7" t="e">
        <f>IF(I4298=#REF!,1,2)</f>
        <v>#REF!</v>
      </c>
    </row>
    <row r="4299" spans="1:33" s="7" customFormat="1" ht="17.45" customHeight="1" x14ac:dyDescent="0.15">
      <c r="A4299" s="27" t="e">
        <f t="shared" si="755"/>
        <v>#REF!</v>
      </c>
      <c r="B4299" s="623"/>
      <c r="C4299" s="628"/>
      <c r="D4299" s="631"/>
      <c r="E4299" s="523"/>
      <c r="F4299" s="47" t="e">
        <f>IF(#REF!="","",#REF!)</f>
        <v>#REF!</v>
      </c>
      <c r="G4299" s="49" t="e">
        <f>IF(#REF!="","",#REF!)</f>
        <v>#REF!</v>
      </c>
      <c r="H4299" s="54" t="e">
        <f>IF(#REF!="","",#REF!)</f>
        <v>#REF!</v>
      </c>
      <c r="I4299" s="385" t="str">
        <f t="shared" si="750"/>
        <v/>
      </c>
      <c r="J4299" s="386"/>
      <c r="K4299" s="387"/>
      <c r="L4299" s="613" t="e">
        <f>IF(#REF!="","",#REF!)</f>
        <v>#REF!</v>
      </c>
      <c r="M4299" s="613"/>
      <c r="N4299" s="613"/>
      <c r="O4299" s="613"/>
      <c r="P4299" s="613"/>
      <c r="Q4299" s="613"/>
      <c r="R4299" s="613"/>
      <c r="S4299" s="614"/>
      <c r="T4299" s="567"/>
      <c r="U4299" s="416"/>
      <c r="V4299" s="666"/>
      <c r="W4299" s="565"/>
      <c r="X4299" s="23" t="e">
        <f t="shared" si="751"/>
        <v>#REF!</v>
      </c>
      <c r="Y4299" s="7">
        <f t="shared" si="752"/>
        <v>2</v>
      </c>
      <c r="Z4299" s="7" t="e">
        <f t="shared" si="753"/>
        <v>#REF!</v>
      </c>
      <c r="AA4299" s="7" t="e">
        <f t="shared" si="754"/>
        <v>#REF!</v>
      </c>
      <c r="AB4299" s="7" t="e">
        <f>IF(I4299=#REF!,1,2)</f>
        <v>#REF!</v>
      </c>
    </row>
    <row r="4300" spans="1:33" s="7" customFormat="1" ht="17.45" customHeight="1" x14ac:dyDescent="0.15">
      <c r="A4300" s="27" t="e">
        <f t="shared" si="755"/>
        <v>#REF!</v>
      </c>
      <c r="B4300" s="623"/>
      <c r="C4300" s="628"/>
      <c r="D4300" s="631"/>
      <c r="E4300" s="523"/>
      <c r="F4300" s="47" t="e">
        <f>IF(#REF!="","",#REF!)</f>
        <v>#REF!</v>
      </c>
      <c r="G4300" s="49" t="e">
        <f>IF(#REF!="","",#REF!)</f>
        <v>#REF!</v>
      </c>
      <c r="H4300" s="54" t="e">
        <f>IF(#REF!="","",#REF!)</f>
        <v>#REF!</v>
      </c>
      <c r="I4300" s="385" t="str">
        <f t="shared" si="750"/>
        <v/>
      </c>
      <c r="J4300" s="386"/>
      <c r="K4300" s="387"/>
      <c r="L4300" s="613" t="e">
        <f>IF(#REF!="","",#REF!)</f>
        <v>#REF!</v>
      </c>
      <c r="M4300" s="613"/>
      <c r="N4300" s="613"/>
      <c r="O4300" s="613"/>
      <c r="P4300" s="613"/>
      <c r="Q4300" s="613"/>
      <c r="R4300" s="613"/>
      <c r="S4300" s="614"/>
      <c r="T4300" s="567"/>
      <c r="U4300" s="416"/>
      <c r="V4300" s="666"/>
      <c r="W4300" s="565"/>
      <c r="X4300" s="23" t="e">
        <f t="shared" si="751"/>
        <v>#REF!</v>
      </c>
      <c r="Y4300" s="7">
        <f t="shared" si="752"/>
        <v>2</v>
      </c>
      <c r="Z4300" s="7" t="e">
        <f t="shared" si="753"/>
        <v>#REF!</v>
      </c>
      <c r="AA4300" s="7" t="e">
        <f t="shared" si="754"/>
        <v>#REF!</v>
      </c>
      <c r="AB4300" s="7" t="e">
        <f>IF(I4300=#REF!,1,2)</f>
        <v>#REF!</v>
      </c>
    </row>
    <row r="4301" spans="1:33" s="7" customFormat="1" ht="17.45" customHeight="1" x14ac:dyDescent="0.15">
      <c r="A4301" s="27" t="e">
        <f t="shared" si="755"/>
        <v>#REF!</v>
      </c>
      <c r="B4301" s="623"/>
      <c r="C4301" s="628"/>
      <c r="D4301" s="631"/>
      <c r="E4301" s="523"/>
      <c r="F4301" s="47" t="e">
        <f>IF(#REF!="","",#REF!)</f>
        <v>#REF!</v>
      </c>
      <c r="G4301" s="49" t="e">
        <f>IF(#REF!="","",#REF!)</f>
        <v>#REF!</v>
      </c>
      <c r="H4301" s="54" t="e">
        <f>IF(#REF!="","",#REF!)</f>
        <v>#REF!</v>
      </c>
      <c r="I4301" s="385" t="str">
        <f t="shared" si="750"/>
        <v/>
      </c>
      <c r="J4301" s="386"/>
      <c r="K4301" s="387"/>
      <c r="L4301" s="613" t="e">
        <f>IF(#REF!="","",#REF!)</f>
        <v>#REF!</v>
      </c>
      <c r="M4301" s="613"/>
      <c r="N4301" s="613"/>
      <c r="O4301" s="613"/>
      <c r="P4301" s="613"/>
      <c r="Q4301" s="613"/>
      <c r="R4301" s="613"/>
      <c r="S4301" s="614"/>
      <c r="T4301" s="567"/>
      <c r="U4301" s="416"/>
      <c r="V4301" s="666"/>
      <c r="W4301" s="565"/>
      <c r="X4301" s="23" t="e">
        <f t="shared" si="751"/>
        <v>#REF!</v>
      </c>
      <c r="Y4301" s="7">
        <f t="shared" si="752"/>
        <v>2</v>
      </c>
      <c r="Z4301" s="7" t="e">
        <f t="shared" si="753"/>
        <v>#REF!</v>
      </c>
      <c r="AA4301" s="7" t="e">
        <f t="shared" si="754"/>
        <v>#REF!</v>
      </c>
      <c r="AB4301" s="7" t="e">
        <f>IF(I4301=#REF!,1,2)</f>
        <v>#REF!</v>
      </c>
    </row>
    <row r="4302" spans="1:33" s="7" customFormat="1" ht="17.45" customHeight="1" x14ac:dyDescent="0.15">
      <c r="A4302" s="27" t="e">
        <f t="shared" si="755"/>
        <v>#REF!</v>
      </c>
      <c r="B4302" s="623"/>
      <c r="C4302" s="628"/>
      <c r="D4302" s="631"/>
      <c r="E4302" s="523"/>
      <c r="F4302" s="47" t="e">
        <f>IF(#REF!="","",#REF!)</f>
        <v>#REF!</v>
      </c>
      <c r="G4302" s="49" t="e">
        <f>IF(#REF!="","",#REF!)</f>
        <v>#REF!</v>
      </c>
      <c r="H4302" s="54" t="e">
        <f>IF(#REF!="","",#REF!)</f>
        <v>#REF!</v>
      </c>
      <c r="I4302" s="385" t="str">
        <f t="shared" si="750"/>
        <v/>
      </c>
      <c r="J4302" s="386"/>
      <c r="K4302" s="387"/>
      <c r="L4302" s="613" t="e">
        <f>IF(#REF!="","",#REF!)</f>
        <v>#REF!</v>
      </c>
      <c r="M4302" s="613"/>
      <c r="N4302" s="613"/>
      <c r="O4302" s="613"/>
      <c r="P4302" s="613"/>
      <c r="Q4302" s="613"/>
      <c r="R4302" s="613"/>
      <c r="S4302" s="614"/>
      <c r="T4302" s="567"/>
      <c r="U4302" s="416"/>
      <c r="V4302" s="666"/>
      <c r="W4302" s="565"/>
      <c r="X4302" s="23" t="e">
        <f t="shared" si="751"/>
        <v>#REF!</v>
      </c>
      <c r="Y4302" s="7">
        <f t="shared" si="752"/>
        <v>2</v>
      </c>
      <c r="Z4302" s="7" t="e">
        <f t="shared" si="753"/>
        <v>#REF!</v>
      </c>
      <c r="AA4302" s="7" t="e">
        <f t="shared" si="754"/>
        <v>#REF!</v>
      </c>
      <c r="AB4302" s="7" t="e">
        <f>IF(I4302=#REF!,1,2)</f>
        <v>#REF!</v>
      </c>
    </row>
    <row r="4303" spans="1:33" s="7" customFormat="1" ht="17.45" customHeight="1" x14ac:dyDescent="0.15">
      <c r="A4303" s="27" t="e">
        <f t="shared" si="755"/>
        <v>#REF!</v>
      </c>
      <c r="B4303" s="623"/>
      <c r="C4303" s="628"/>
      <c r="D4303" s="631"/>
      <c r="E4303" s="523"/>
      <c r="F4303" s="47" t="e">
        <f>IF(#REF!="","",#REF!)</f>
        <v>#REF!</v>
      </c>
      <c r="G4303" s="49" t="e">
        <f>IF(#REF!="","",#REF!)</f>
        <v>#REF!</v>
      </c>
      <c r="H4303" s="54" t="e">
        <f>IF(#REF!="","",#REF!)</f>
        <v>#REF!</v>
      </c>
      <c r="I4303" s="385" t="str">
        <f t="shared" si="750"/>
        <v/>
      </c>
      <c r="J4303" s="386"/>
      <c r="K4303" s="387"/>
      <c r="L4303" s="613" t="e">
        <f>IF(#REF!="","",#REF!)</f>
        <v>#REF!</v>
      </c>
      <c r="M4303" s="613"/>
      <c r="N4303" s="613"/>
      <c r="O4303" s="613"/>
      <c r="P4303" s="613"/>
      <c r="Q4303" s="613"/>
      <c r="R4303" s="613"/>
      <c r="S4303" s="614"/>
      <c r="T4303" s="567"/>
      <c r="U4303" s="416"/>
      <c r="V4303" s="666"/>
      <c r="W4303" s="565"/>
      <c r="X4303" s="23" t="e">
        <f t="shared" si="751"/>
        <v>#REF!</v>
      </c>
      <c r="Y4303" s="7">
        <f t="shared" si="752"/>
        <v>2</v>
      </c>
      <c r="Z4303" s="7" t="e">
        <f t="shared" si="753"/>
        <v>#REF!</v>
      </c>
      <c r="AA4303" s="7" t="e">
        <f t="shared" si="754"/>
        <v>#REF!</v>
      </c>
      <c r="AB4303" s="7" t="e">
        <f>IF(I4303=#REF!,1,2)</f>
        <v>#REF!</v>
      </c>
    </row>
    <row r="4304" spans="1:33" s="7" customFormat="1" ht="17.45" customHeight="1" x14ac:dyDescent="0.15">
      <c r="A4304" s="27" t="e">
        <f t="shared" si="755"/>
        <v>#REF!</v>
      </c>
      <c r="B4304" s="623"/>
      <c r="C4304" s="628"/>
      <c r="D4304" s="631"/>
      <c r="E4304" s="523"/>
      <c r="F4304" s="47" t="e">
        <f>IF(#REF!="","",#REF!)</f>
        <v>#REF!</v>
      </c>
      <c r="G4304" s="49" t="e">
        <f>IF(#REF!="","",#REF!)</f>
        <v>#REF!</v>
      </c>
      <c r="H4304" s="54" t="e">
        <f>IF(#REF!="","",#REF!)</f>
        <v>#REF!</v>
      </c>
      <c r="I4304" s="385" t="str">
        <f t="shared" si="750"/>
        <v/>
      </c>
      <c r="J4304" s="386"/>
      <c r="K4304" s="387"/>
      <c r="L4304" s="613" t="e">
        <f>IF(#REF!="","",#REF!)</f>
        <v>#REF!</v>
      </c>
      <c r="M4304" s="613"/>
      <c r="N4304" s="613"/>
      <c r="O4304" s="613"/>
      <c r="P4304" s="613"/>
      <c r="Q4304" s="613"/>
      <c r="R4304" s="613"/>
      <c r="S4304" s="614"/>
      <c r="T4304" s="567"/>
      <c r="U4304" s="416"/>
      <c r="V4304" s="666"/>
      <c r="W4304" s="565"/>
      <c r="X4304" s="23" t="e">
        <f t="shared" si="751"/>
        <v>#REF!</v>
      </c>
      <c r="Y4304" s="7">
        <f t="shared" si="752"/>
        <v>2</v>
      </c>
      <c r="Z4304" s="7" t="e">
        <f t="shared" si="753"/>
        <v>#REF!</v>
      </c>
      <c r="AA4304" s="7" t="e">
        <f t="shared" si="754"/>
        <v>#REF!</v>
      </c>
      <c r="AB4304" s="7" t="e">
        <f>IF(I4304=#REF!,1,2)</f>
        <v>#REF!</v>
      </c>
    </row>
    <row r="4305" spans="1:30" s="7" customFormat="1" ht="17.45" customHeight="1" x14ac:dyDescent="0.15">
      <c r="A4305" s="27" t="e">
        <f t="shared" si="755"/>
        <v>#REF!</v>
      </c>
      <c r="B4305" s="623"/>
      <c r="C4305" s="628"/>
      <c r="D4305" s="631"/>
      <c r="E4305" s="523"/>
      <c r="F4305" s="47" t="e">
        <f>IF(#REF!="","",#REF!)</f>
        <v>#REF!</v>
      </c>
      <c r="G4305" s="49" t="e">
        <f>IF(#REF!="","",#REF!)</f>
        <v>#REF!</v>
      </c>
      <c r="H4305" s="54" t="e">
        <f>IF(#REF!="","",#REF!)</f>
        <v>#REF!</v>
      </c>
      <c r="I4305" s="385" t="str">
        <f t="shared" si="750"/>
        <v/>
      </c>
      <c r="J4305" s="386"/>
      <c r="K4305" s="387"/>
      <c r="L4305" s="613" t="e">
        <f>IF(#REF!="","",#REF!)</f>
        <v>#REF!</v>
      </c>
      <c r="M4305" s="613"/>
      <c r="N4305" s="613"/>
      <c r="O4305" s="613"/>
      <c r="P4305" s="613"/>
      <c r="Q4305" s="613"/>
      <c r="R4305" s="613"/>
      <c r="S4305" s="614"/>
      <c r="T4305" s="567"/>
      <c r="U4305" s="416"/>
      <c r="V4305" s="666"/>
      <c r="W4305" s="565"/>
      <c r="X4305" s="23" t="e">
        <f t="shared" si="751"/>
        <v>#REF!</v>
      </c>
      <c r="Y4305" s="7">
        <f t="shared" si="752"/>
        <v>2</v>
      </c>
      <c r="Z4305" s="7" t="e">
        <f t="shared" si="753"/>
        <v>#REF!</v>
      </c>
      <c r="AA4305" s="7" t="e">
        <f t="shared" si="754"/>
        <v>#REF!</v>
      </c>
      <c r="AB4305" s="7" t="e">
        <f>IF(I4305=#REF!,1,2)</f>
        <v>#REF!</v>
      </c>
    </row>
    <row r="4306" spans="1:30" s="7" customFormat="1" ht="17.45" customHeight="1" x14ac:dyDescent="0.15">
      <c r="A4306" s="27" t="e">
        <f t="shared" si="755"/>
        <v>#REF!</v>
      </c>
      <c r="B4306" s="623"/>
      <c r="C4306" s="628"/>
      <c r="D4306" s="631"/>
      <c r="E4306" s="523"/>
      <c r="F4306" s="47" t="e">
        <f>IF(#REF!="","",#REF!)</f>
        <v>#REF!</v>
      </c>
      <c r="G4306" s="49" t="e">
        <f>IF(#REF!="","",#REF!)</f>
        <v>#REF!</v>
      </c>
      <c r="H4306" s="54" t="e">
        <f>IF(#REF!="","",#REF!)</f>
        <v>#REF!</v>
      </c>
      <c r="I4306" s="385" t="str">
        <f t="shared" si="750"/>
        <v/>
      </c>
      <c r="J4306" s="386"/>
      <c r="K4306" s="387"/>
      <c r="L4306" s="613" t="e">
        <f>IF(#REF!="","",#REF!)</f>
        <v>#REF!</v>
      </c>
      <c r="M4306" s="613"/>
      <c r="N4306" s="613"/>
      <c r="O4306" s="613"/>
      <c r="P4306" s="613"/>
      <c r="Q4306" s="613"/>
      <c r="R4306" s="613"/>
      <c r="S4306" s="614"/>
      <c r="T4306" s="567"/>
      <c r="U4306" s="416"/>
      <c r="V4306" s="666"/>
      <c r="W4306" s="565"/>
      <c r="X4306" s="23" t="e">
        <f t="shared" si="751"/>
        <v>#REF!</v>
      </c>
      <c r="Y4306" s="7">
        <f t="shared" si="752"/>
        <v>2</v>
      </c>
      <c r="Z4306" s="7" t="e">
        <f t="shared" si="753"/>
        <v>#REF!</v>
      </c>
      <c r="AA4306" s="7" t="e">
        <f t="shared" si="754"/>
        <v>#REF!</v>
      </c>
      <c r="AB4306" s="7" t="e">
        <f>IF(I4306=#REF!,1,2)</f>
        <v>#REF!</v>
      </c>
    </row>
    <row r="4307" spans="1:30" s="7" customFormat="1" ht="17.45" customHeight="1" x14ac:dyDescent="0.15">
      <c r="A4307" s="27" t="e">
        <f t="shared" si="755"/>
        <v>#REF!</v>
      </c>
      <c r="B4307" s="623"/>
      <c r="C4307" s="628"/>
      <c r="D4307" s="631"/>
      <c r="E4307" s="523"/>
      <c r="F4307" s="47" t="e">
        <f>IF(#REF!="","",#REF!)</f>
        <v>#REF!</v>
      </c>
      <c r="G4307" s="49" t="e">
        <f>IF(#REF!="","",#REF!)</f>
        <v>#REF!</v>
      </c>
      <c r="H4307" s="54" t="e">
        <f>IF(#REF!="","",#REF!)</f>
        <v>#REF!</v>
      </c>
      <c r="I4307" s="385" t="str">
        <f t="shared" si="750"/>
        <v/>
      </c>
      <c r="J4307" s="386"/>
      <c r="K4307" s="387"/>
      <c r="L4307" s="613" t="e">
        <f>IF(#REF!="","",#REF!)</f>
        <v>#REF!</v>
      </c>
      <c r="M4307" s="613"/>
      <c r="N4307" s="613"/>
      <c r="O4307" s="613"/>
      <c r="P4307" s="613"/>
      <c r="Q4307" s="613"/>
      <c r="R4307" s="613"/>
      <c r="S4307" s="614"/>
      <c r="T4307" s="567"/>
      <c r="U4307" s="416"/>
      <c r="V4307" s="666"/>
      <c r="W4307" s="565"/>
      <c r="X4307" s="23" t="e">
        <f t="shared" si="751"/>
        <v>#REF!</v>
      </c>
      <c r="Y4307" s="7">
        <f t="shared" si="752"/>
        <v>2</v>
      </c>
      <c r="Z4307" s="7" t="e">
        <f t="shared" si="753"/>
        <v>#REF!</v>
      </c>
      <c r="AA4307" s="7" t="e">
        <f t="shared" si="754"/>
        <v>#REF!</v>
      </c>
      <c r="AB4307" s="7" t="e">
        <f>IF(I4307=#REF!,1,2)</f>
        <v>#REF!</v>
      </c>
    </row>
    <row r="4308" spans="1:30" s="7" customFormat="1" ht="17.45" customHeight="1" x14ac:dyDescent="0.15">
      <c r="A4308" s="27" t="e">
        <f t="shared" si="755"/>
        <v>#REF!</v>
      </c>
      <c r="B4308" s="623"/>
      <c r="C4308" s="628"/>
      <c r="D4308" s="631"/>
      <c r="E4308" s="523"/>
      <c r="F4308" s="47" t="e">
        <f>IF(#REF!="","",#REF!)</f>
        <v>#REF!</v>
      </c>
      <c r="G4308" s="49" t="e">
        <f>IF(#REF!="","",#REF!)</f>
        <v>#REF!</v>
      </c>
      <c r="H4308" s="54" t="e">
        <f>IF(#REF!="","",#REF!)</f>
        <v>#REF!</v>
      </c>
      <c r="I4308" s="385" t="str">
        <f t="shared" si="750"/>
        <v/>
      </c>
      <c r="J4308" s="386"/>
      <c r="K4308" s="387"/>
      <c r="L4308" s="613" t="e">
        <f>IF(#REF!="","",#REF!)</f>
        <v>#REF!</v>
      </c>
      <c r="M4308" s="613"/>
      <c r="N4308" s="613"/>
      <c r="O4308" s="613"/>
      <c r="P4308" s="613"/>
      <c r="Q4308" s="613"/>
      <c r="R4308" s="613"/>
      <c r="S4308" s="614"/>
      <c r="T4308" s="567"/>
      <c r="U4308" s="416"/>
      <c r="V4308" s="666"/>
      <c r="W4308" s="565"/>
      <c r="X4308" s="23" t="e">
        <f t="shared" si="751"/>
        <v>#REF!</v>
      </c>
      <c r="Y4308" s="7">
        <f t="shared" si="752"/>
        <v>2</v>
      </c>
      <c r="Z4308" s="7" t="e">
        <f t="shared" si="753"/>
        <v>#REF!</v>
      </c>
      <c r="AA4308" s="7" t="e">
        <f t="shared" si="754"/>
        <v>#REF!</v>
      </c>
      <c r="AB4308" s="7" t="e">
        <f>IF(I4308=#REF!,1,2)</f>
        <v>#REF!</v>
      </c>
    </row>
    <row r="4309" spans="1:30" s="7" customFormat="1" ht="17.45" customHeight="1" x14ac:dyDescent="0.15">
      <c r="A4309" s="27" t="e">
        <f t="shared" si="755"/>
        <v>#REF!</v>
      </c>
      <c r="B4309" s="623"/>
      <c r="C4309" s="628"/>
      <c r="D4309" s="631"/>
      <c r="E4309" s="523"/>
      <c r="F4309" s="47" t="e">
        <f>IF(#REF!="","",#REF!)</f>
        <v>#REF!</v>
      </c>
      <c r="G4309" s="49" t="e">
        <f>IF(#REF!="","",#REF!)</f>
        <v>#REF!</v>
      </c>
      <c r="H4309" s="54" t="e">
        <f>IF(#REF!="","",#REF!)</f>
        <v>#REF!</v>
      </c>
      <c r="I4309" s="385" t="str">
        <f t="shared" si="750"/>
        <v/>
      </c>
      <c r="J4309" s="386"/>
      <c r="K4309" s="387"/>
      <c r="L4309" s="613" t="e">
        <f>IF(#REF!="","",#REF!)</f>
        <v>#REF!</v>
      </c>
      <c r="M4309" s="613"/>
      <c r="N4309" s="613"/>
      <c r="O4309" s="613"/>
      <c r="P4309" s="613"/>
      <c r="Q4309" s="613"/>
      <c r="R4309" s="613"/>
      <c r="S4309" s="614"/>
      <c r="T4309" s="567"/>
      <c r="U4309" s="416"/>
      <c r="V4309" s="666"/>
      <c r="W4309" s="565"/>
      <c r="X4309" s="23" t="e">
        <f t="shared" si="751"/>
        <v>#REF!</v>
      </c>
      <c r="Y4309" s="7">
        <f t="shared" si="752"/>
        <v>2</v>
      </c>
      <c r="Z4309" s="7" t="e">
        <f t="shared" si="753"/>
        <v>#REF!</v>
      </c>
      <c r="AA4309" s="7" t="e">
        <f t="shared" si="754"/>
        <v>#REF!</v>
      </c>
      <c r="AB4309" s="7" t="e">
        <f>IF(I4309=#REF!,1,2)</f>
        <v>#REF!</v>
      </c>
    </row>
    <row r="4310" spans="1:30" s="7" customFormat="1" ht="17.45" customHeight="1" x14ac:dyDescent="0.15">
      <c r="A4310" s="27" t="e">
        <f t="shared" si="755"/>
        <v>#REF!</v>
      </c>
      <c r="B4310" s="623"/>
      <c r="C4310" s="628"/>
      <c r="D4310" s="631"/>
      <c r="E4310" s="523"/>
      <c r="F4310" s="47" t="e">
        <f>IF(#REF!="","",#REF!)</f>
        <v>#REF!</v>
      </c>
      <c r="G4310" s="49" t="e">
        <f>IF(#REF!="","",#REF!)</f>
        <v>#REF!</v>
      </c>
      <c r="H4310" s="54" t="e">
        <f>IF(#REF!="","",#REF!)</f>
        <v>#REF!</v>
      </c>
      <c r="I4310" s="385" t="str">
        <f t="shared" si="750"/>
        <v/>
      </c>
      <c r="J4310" s="386"/>
      <c r="K4310" s="387"/>
      <c r="L4310" s="613" t="e">
        <f>IF(#REF!="","",#REF!)</f>
        <v>#REF!</v>
      </c>
      <c r="M4310" s="613"/>
      <c r="N4310" s="613"/>
      <c r="O4310" s="613"/>
      <c r="P4310" s="613"/>
      <c r="Q4310" s="613"/>
      <c r="R4310" s="613"/>
      <c r="S4310" s="614"/>
      <c r="T4310" s="567"/>
      <c r="U4310" s="416"/>
      <c r="V4310" s="666"/>
      <c r="W4310" s="565"/>
      <c r="X4310" s="23" t="e">
        <f t="shared" si="751"/>
        <v>#REF!</v>
      </c>
      <c r="Y4310" s="7">
        <f t="shared" si="752"/>
        <v>2</v>
      </c>
      <c r="Z4310" s="7" t="e">
        <f t="shared" si="753"/>
        <v>#REF!</v>
      </c>
      <c r="AA4310" s="7" t="e">
        <f t="shared" si="754"/>
        <v>#REF!</v>
      </c>
      <c r="AB4310" s="7" t="e">
        <f>IF(I4310=#REF!,1,2)</f>
        <v>#REF!</v>
      </c>
    </row>
    <row r="4311" spans="1:30" s="7" customFormat="1" ht="17.45" customHeight="1" x14ac:dyDescent="0.15">
      <c r="A4311" s="27" t="e">
        <f t="shared" si="755"/>
        <v>#REF!</v>
      </c>
      <c r="B4311" s="623"/>
      <c r="C4311" s="628"/>
      <c r="D4311" s="631"/>
      <c r="E4311" s="523"/>
      <c r="F4311" s="47" t="e">
        <f>IF(#REF!="","",#REF!)</f>
        <v>#REF!</v>
      </c>
      <c r="G4311" s="49" t="e">
        <f>IF(#REF!="","",#REF!)</f>
        <v>#REF!</v>
      </c>
      <c r="H4311" s="54" t="e">
        <f>IF(#REF!="","",#REF!)</f>
        <v>#REF!</v>
      </c>
      <c r="I4311" s="385" t="str">
        <f t="shared" si="750"/>
        <v/>
      </c>
      <c r="J4311" s="386"/>
      <c r="K4311" s="387"/>
      <c r="L4311" s="613" t="e">
        <f>IF(#REF!="","",#REF!)</f>
        <v>#REF!</v>
      </c>
      <c r="M4311" s="613"/>
      <c r="N4311" s="613"/>
      <c r="O4311" s="613"/>
      <c r="P4311" s="613"/>
      <c r="Q4311" s="613"/>
      <c r="R4311" s="613"/>
      <c r="S4311" s="614"/>
      <c r="T4311" s="567"/>
      <c r="U4311" s="416"/>
      <c r="V4311" s="666"/>
      <c r="W4311" s="565"/>
      <c r="X4311" s="23" t="e">
        <f t="shared" si="751"/>
        <v>#REF!</v>
      </c>
      <c r="Y4311" s="7">
        <f t="shared" si="752"/>
        <v>2</v>
      </c>
      <c r="Z4311" s="7" t="e">
        <f t="shared" si="753"/>
        <v>#REF!</v>
      </c>
      <c r="AA4311" s="7" t="e">
        <f t="shared" si="754"/>
        <v>#REF!</v>
      </c>
      <c r="AB4311" s="7" t="e">
        <f>IF(I4311=#REF!,1,2)</f>
        <v>#REF!</v>
      </c>
    </row>
    <row r="4312" spans="1:30" s="7" customFormat="1" ht="17.45" customHeight="1" x14ac:dyDescent="0.15">
      <c r="A4312" s="27" t="e">
        <f t="shared" si="755"/>
        <v>#REF!</v>
      </c>
      <c r="B4312" s="623"/>
      <c r="C4312" s="628"/>
      <c r="D4312" s="631"/>
      <c r="E4312" s="523"/>
      <c r="F4312" s="47" t="e">
        <f>IF(#REF!="","",#REF!)</f>
        <v>#REF!</v>
      </c>
      <c r="G4312" s="49" t="e">
        <f>IF(#REF!="","",#REF!)</f>
        <v>#REF!</v>
      </c>
      <c r="H4312" s="54" t="e">
        <f>IF(#REF!="","",#REF!)</f>
        <v>#REF!</v>
      </c>
      <c r="I4312" s="385" t="str">
        <f t="shared" si="750"/>
        <v/>
      </c>
      <c r="J4312" s="386"/>
      <c r="K4312" s="387"/>
      <c r="L4312" s="613" t="e">
        <f>IF(#REF!="","",#REF!)</f>
        <v>#REF!</v>
      </c>
      <c r="M4312" s="613"/>
      <c r="N4312" s="613"/>
      <c r="O4312" s="613"/>
      <c r="P4312" s="613"/>
      <c r="Q4312" s="613"/>
      <c r="R4312" s="613"/>
      <c r="S4312" s="614"/>
      <c r="T4312" s="567"/>
      <c r="U4312" s="416"/>
      <c r="V4312" s="666"/>
      <c r="W4312" s="565"/>
      <c r="X4312" s="23" t="e">
        <f t="shared" si="751"/>
        <v>#REF!</v>
      </c>
      <c r="Y4312" s="7">
        <f t="shared" si="752"/>
        <v>2</v>
      </c>
      <c r="Z4312" s="7" t="e">
        <f t="shared" si="753"/>
        <v>#REF!</v>
      </c>
      <c r="AA4312" s="7" t="e">
        <f t="shared" si="754"/>
        <v>#REF!</v>
      </c>
      <c r="AB4312" s="7" t="e">
        <f>IF(I4312=#REF!,1,2)</f>
        <v>#REF!</v>
      </c>
    </row>
    <row r="4313" spans="1:30" s="7" customFormat="1" ht="17.45" customHeight="1" x14ac:dyDescent="0.15">
      <c r="A4313" s="27" t="e">
        <f t="shared" si="755"/>
        <v>#REF!</v>
      </c>
      <c r="B4313" s="623"/>
      <c r="C4313" s="628"/>
      <c r="D4313" s="631"/>
      <c r="E4313" s="523"/>
      <c r="F4313" s="47" t="e">
        <f>IF(#REF!="","",#REF!)</f>
        <v>#REF!</v>
      </c>
      <c r="G4313" s="49" t="e">
        <f>IF(#REF!="","",#REF!)</f>
        <v>#REF!</v>
      </c>
      <c r="H4313" s="54" t="e">
        <f>IF(#REF!="","",#REF!)</f>
        <v>#REF!</v>
      </c>
      <c r="I4313" s="385" t="str">
        <f t="shared" si="750"/>
        <v/>
      </c>
      <c r="J4313" s="386"/>
      <c r="K4313" s="387"/>
      <c r="L4313" s="613" t="e">
        <f>IF(#REF!="","",#REF!)</f>
        <v>#REF!</v>
      </c>
      <c r="M4313" s="613"/>
      <c r="N4313" s="613"/>
      <c r="O4313" s="613"/>
      <c r="P4313" s="613"/>
      <c r="Q4313" s="613"/>
      <c r="R4313" s="613"/>
      <c r="S4313" s="614"/>
      <c r="T4313" s="567"/>
      <c r="U4313" s="416"/>
      <c r="V4313" s="666"/>
      <c r="W4313" s="565"/>
      <c r="X4313" s="23" t="e">
        <f t="shared" si="751"/>
        <v>#REF!</v>
      </c>
      <c r="Y4313" s="7">
        <f t="shared" si="752"/>
        <v>2</v>
      </c>
      <c r="Z4313" s="7" t="e">
        <f t="shared" si="753"/>
        <v>#REF!</v>
      </c>
      <c r="AA4313" s="7" t="e">
        <f t="shared" si="754"/>
        <v>#REF!</v>
      </c>
      <c r="AB4313" s="7" t="e">
        <f>IF(I4313=#REF!,1,2)</f>
        <v>#REF!</v>
      </c>
    </row>
    <row r="4314" spans="1:30" s="7" customFormat="1" ht="17.45" customHeight="1" thickBot="1" x14ac:dyDescent="0.2">
      <c r="A4314" s="27" t="e">
        <f t="shared" si="755"/>
        <v>#REF!</v>
      </c>
      <c r="B4314" s="623"/>
      <c r="C4314" s="628"/>
      <c r="D4314" s="631"/>
      <c r="E4314" s="523"/>
      <c r="F4314" s="47" t="e">
        <f>IF(#REF!="","",#REF!)</f>
        <v>#REF!</v>
      </c>
      <c r="G4314" s="49" t="e">
        <f>IF(#REF!="","",#REF!)</f>
        <v>#REF!</v>
      </c>
      <c r="H4314" s="54" t="e">
        <f>IF(#REF!="","",#REF!)</f>
        <v>#REF!</v>
      </c>
      <c r="I4314" s="385" t="str">
        <f t="shared" si="750"/>
        <v/>
      </c>
      <c r="J4314" s="386"/>
      <c r="K4314" s="387"/>
      <c r="L4314" s="613" t="e">
        <f>IF(#REF!="","",#REF!)</f>
        <v>#REF!</v>
      </c>
      <c r="M4314" s="613"/>
      <c r="N4314" s="613"/>
      <c r="O4314" s="613"/>
      <c r="P4314" s="613"/>
      <c r="Q4314" s="613"/>
      <c r="R4314" s="613"/>
      <c r="S4314" s="614"/>
      <c r="T4314" s="668"/>
      <c r="U4314" s="416"/>
      <c r="V4314" s="666"/>
      <c r="W4314" s="565"/>
      <c r="X4314" s="23" t="e">
        <f t="shared" si="751"/>
        <v>#REF!</v>
      </c>
      <c r="Y4314" s="7">
        <f t="shared" si="752"/>
        <v>2</v>
      </c>
      <c r="Z4314" s="7" t="e">
        <f t="shared" si="753"/>
        <v>#REF!</v>
      </c>
      <c r="AA4314" s="7" t="e">
        <f t="shared" si="754"/>
        <v>#REF!</v>
      </c>
      <c r="AB4314" s="7" t="e">
        <f>IF(I4314=#REF!,1,2)</f>
        <v>#REF!</v>
      </c>
    </row>
    <row r="4315" spans="1:30" s="7" customFormat="1" ht="36" customHeight="1" thickBot="1" x14ac:dyDescent="0.2">
      <c r="A4315" s="13"/>
      <c r="B4315" s="623"/>
      <c r="C4315" s="628"/>
      <c r="D4315" s="631"/>
      <c r="E4315" s="508" t="s">
        <v>240</v>
      </c>
      <c r="F4315" s="511" t="s">
        <v>206</v>
      </c>
      <c r="G4315" s="435"/>
      <c r="H4315" s="434" t="s">
        <v>207</v>
      </c>
      <c r="I4315" s="435"/>
      <c r="J4315" s="435"/>
      <c r="K4315" s="435"/>
      <c r="L4315" s="436" t="s">
        <v>208</v>
      </c>
      <c r="M4315" s="436"/>
      <c r="N4315" s="436"/>
      <c r="O4315" s="669" t="s">
        <v>209</v>
      </c>
      <c r="P4315" s="670"/>
      <c r="Q4315" s="512" t="s">
        <v>210</v>
      </c>
      <c r="R4315" s="38" t="s">
        <v>206</v>
      </c>
      <c r="S4315" s="39" t="s">
        <v>202</v>
      </c>
      <c r="T4315" s="44" t="s">
        <v>211</v>
      </c>
      <c r="U4315" s="416"/>
      <c r="V4315" s="666"/>
      <c r="W4315" s="565"/>
      <c r="X4315" s="28"/>
      <c r="Y4315" s="21" t="s">
        <v>212</v>
      </c>
      <c r="Z4315" s="21" t="s">
        <v>210</v>
      </c>
      <c r="AB4315" s="45" t="s">
        <v>213</v>
      </c>
      <c r="AC4315" s="45" t="s">
        <v>214</v>
      </c>
      <c r="AD4315" s="22"/>
    </row>
    <row r="4316" spans="1:30" s="7" customFormat="1" ht="15" customHeight="1" x14ac:dyDescent="0.15">
      <c r="A4316" s="29"/>
      <c r="B4316" s="623"/>
      <c r="C4316" s="628"/>
      <c r="D4316" s="631"/>
      <c r="E4316" s="509"/>
      <c r="F4316" s="515" t="e">
        <f>IF(#REF!="","",#REF!)</f>
        <v>#REF!</v>
      </c>
      <c r="G4316" s="516"/>
      <c r="H4316" s="439" t="e">
        <f>IF(#REF!="","",#REF!)</f>
        <v>#REF!</v>
      </c>
      <c r="I4316" s="440"/>
      <c r="J4316" s="440"/>
      <c r="K4316" s="440"/>
      <c r="L4316" s="441" t="e">
        <f>IF(#REF!="","",#REF!)</f>
        <v>#REF!</v>
      </c>
      <c r="M4316" s="442"/>
      <c r="N4316" s="442"/>
      <c r="O4316" s="443" t="e">
        <f>SUM($L4316:$N4318)</f>
        <v>#REF!</v>
      </c>
      <c r="P4316" s="444"/>
      <c r="Q4316" s="513"/>
      <c r="R4316" s="42" t="e">
        <f>IF(#REF!="","",#REF!)</f>
        <v>#REF!</v>
      </c>
      <c r="S4316" s="40" t="e">
        <f>IF(#REF!="","",#REF!)</f>
        <v>#REF!</v>
      </c>
      <c r="T4316" s="617" t="e">
        <f>SUM($S4316:$S4318)</f>
        <v>#REF!</v>
      </c>
      <c r="U4316" s="416"/>
      <c r="V4316" s="666"/>
      <c r="W4316" s="565"/>
      <c r="X4316" s="23" t="e">
        <f>IF(OR(Y4316=2,Z4316=2,AB4316=2,AC4316=2),"入力不備あり","")</f>
        <v>#REF!</v>
      </c>
      <c r="Y4316" s="41" t="e">
        <f>IF(AND(F4316="",H4316="",L4316=""),"",IF(AND(F4316&lt;&gt;"",F4316&gt;0,L4316&lt;&gt;"",L4316&gt;0,H4316="○"),"",2))</f>
        <v>#REF!</v>
      </c>
      <c r="Z4316" s="41" t="e">
        <f>IF(AND(R4316="",S4316=""),"",IF(AND(R4316&gt;0,R4316&lt;&gt;"",S4316&gt;0,S4316&lt;&gt;""),"",2))</f>
        <v>#REF!</v>
      </c>
      <c r="AA4316" s="30"/>
      <c r="AB4316" s="7" t="e">
        <f>IF(AND(O4316=0,#REF!=0),"",IF(O4316=#REF!,1,2))</f>
        <v>#REF!</v>
      </c>
      <c r="AC4316" s="7" t="e">
        <f>IF(AND(T4316=0,#REF!=0),"",IF(T4316=#REF!,1,2))</f>
        <v>#REF!</v>
      </c>
    </row>
    <row r="4317" spans="1:30" s="7" customFormat="1" ht="15" customHeight="1" x14ac:dyDescent="0.15">
      <c r="A4317" s="29"/>
      <c r="B4317" s="623"/>
      <c r="C4317" s="628"/>
      <c r="D4317" s="631"/>
      <c r="E4317" s="509"/>
      <c r="F4317" s="500" t="e">
        <f>IF(#REF!="","",#REF!)</f>
        <v>#REF!</v>
      </c>
      <c r="G4317" s="501"/>
      <c r="H4317" s="448" t="e">
        <f>IF(#REF!="","",#REF!)</f>
        <v>#REF!</v>
      </c>
      <c r="I4317" s="449"/>
      <c r="J4317" s="449"/>
      <c r="K4317" s="449"/>
      <c r="L4317" s="450" t="e">
        <f>IF(#REF!="","",#REF!)</f>
        <v>#REF!</v>
      </c>
      <c r="M4317" s="451"/>
      <c r="N4317" s="451"/>
      <c r="O4317" s="445"/>
      <c r="P4317" s="444"/>
      <c r="Q4317" s="513"/>
      <c r="R4317" s="42" t="e">
        <f>IF(#REF!="","",#REF!)</f>
        <v>#REF!</v>
      </c>
      <c r="S4317" s="40" t="e">
        <f>IF(#REF!="","",#REF!)</f>
        <v>#REF!</v>
      </c>
      <c r="T4317" s="618"/>
      <c r="U4317" s="416"/>
      <c r="V4317" s="666"/>
      <c r="W4317" s="565"/>
      <c r="X4317" s="23" t="e">
        <f>IF(OR(Y4317=2,Z4317=2),"入力不備あり","")</f>
        <v>#REF!</v>
      </c>
      <c r="Y4317" s="41" t="e">
        <f>IF(AND(F4317="",H4317="",L4317=""),"",IF(AND(F4317&lt;&gt;"",F4317&gt;0,L4317&lt;&gt;"",L4317&gt;0,H4317="○"),"",2))</f>
        <v>#REF!</v>
      </c>
      <c r="Z4317" s="41" t="e">
        <f t="shared" ref="Z4317:Z4318" si="756">IF(AND(R4317="",S4317=""),"",IF(AND(R4317&gt;0,R4317&lt;&gt;"",S4317&gt;0,S4317&lt;&gt;""),"",2))</f>
        <v>#REF!</v>
      </c>
      <c r="AA4317" s="30"/>
    </row>
    <row r="4318" spans="1:30" s="7" customFormat="1" ht="15" customHeight="1" thickBot="1" x14ac:dyDescent="0.2">
      <c r="A4318" s="29"/>
      <c r="B4318" s="623"/>
      <c r="C4318" s="628"/>
      <c r="D4318" s="631"/>
      <c r="E4318" s="615"/>
      <c r="F4318" s="620" t="e">
        <f>IF(#REF!="","",#REF!)</f>
        <v>#REF!</v>
      </c>
      <c r="G4318" s="621"/>
      <c r="H4318" s="640" t="e">
        <f>IF(#REF!="","",#REF!)</f>
        <v>#REF!</v>
      </c>
      <c r="I4318" s="641"/>
      <c r="J4318" s="641"/>
      <c r="K4318" s="641"/>
      <c r="L4318" s="642" t="e">
        <f>IF(#REF!="","",#REF!)</f>
        <v>#REF!</v>
      </c>
      <c r="M4318" s="643"/>
      <c r="N4318" s="643"/>
      <c r="O4318" s="663"/>
      <c r="P4318" s="664"/>
      <c r="Q4318" s="616"/>
      <c r="R4318" s="59" t="e">
        <f>IF(#REF!="","",#REF!)</f>
        <v>#REF!</v>
      </c>
      <c r="S4318" s="60" t="e">
        <f>IF(#REF!="","",#REF!)</f>
        <v>#REF!</v>
      </c>
      <c r="T4318" s="619"/>
      <c r="U4318" s="416"/>
      <c r="V4318" s="666"/>
      <c r="W4318" s="565"/>
      <c r="X4318" s="23" t="e">
        <f>IF(OR(Y4318=2,Z4318=2),"入力不備あり","")</f>
        <v>#REF!</v>
      </c>
      <c r="Y4318" s="41" t="e">
        <f>IF(AND(F4318="",H4318="",L4318=""),"",IF(AND(F4318&lt;&gt;"",F4318&gt;0,L4318&lt;&gt;"",L4318&gt;0,H4318="○"),"",2))</f>
        <v>#REF!</v>
      </c>
      <c r="Z4318" s="41" t="e">
        <f t="shared" si="756"/>
        <v>#REF!</v>
      </c>
      <c r="AA4318" s="30"/>
    </row>
    <row r="4319" spans="1:30" s="7" customFormat="1" ht="27.6" customHeight="1" x14ac:dyDescent="0.15">
      <c r="A4319" s="320"/>
      <c r="B4319" s="624"/>
      <c r="C4319" s="326" t="s">
        <v>215</v>
      </c>
      <c r="D4319" s="327"/>
      <c r="E4319" s="608" t="e">
        <f>IF(#REF!="","",#REF!)</f>
        <v>#REF!</v>
      </c>
      <c r="F4319" s="609"/>
      <c r="G4319" s="609"/>
      <c r="H4319" s="609"/>
      <c r="I4319" s="609"/>
      <c r="J4319" s="609"/>
      <c r="K4319" s="609"/>
      <c r="L4319" s="609"/>
      <c r="M4319" s="609"/>
      <c r="N4319" s="609"/>
      <c r="O4319" s="609"/>
      <c r="P4319" s="609"/>
      <c r="Q4319" s="609"/>
      <c r="R4319" s="609"/>
      <c r="S4319" s="609"/>
      <c r="T4319" s="609"/>
      <c r="U4319" s="609"/>
      <c r="V4319" s="609"/>
      <c r="W4319" s="610"/>
    </row>
    <row r="4320" spans="1:30" s="7" customFormat="1" ht="27.6" customHeight="1" thickBot="1" x14ac:dyDescent="0.2">
      <c r="A4320" s="320"/>
      <c r="B4320" s="624"/>
      <c r="C4320" s="326" t="s">
        <v>216</v>
      </c>
      <c r="D4320" s="327"/>
      <c r="E4320" s="608" t="e">
        <f>IF(#REF!="","",#REF!)</f>
        <v>#REF!</v>
      </c>
      <c r="F4320" s="609"/>
      <c r="G4320" s="609"/>
      <c r="H4320" s="609"/>
      <c r="I4320" s="609"/>
      <c r="J4320" s="609"/>
      <c r="K4320" s="609"/>
      <c r="L4320" s="609"/>
      <c r="M4320" s="609"/>
      <c r="N4320" s="609"/>
      <c r="O4320" s="609"/>
      <c r="P4320" s="609"/>
      <c r="Q4320" s="609"/>
      <c r="R4320" s="611"/>
      <c r="S4320" s="611"/>
      <c r="T4320" s="611"/>
      <c r="U4320" s="611"/>
      <c r="V4320" s="611"/>
      <c r="W4320" s="612"/>
    </row>
    <row r="4321" spans="1:33" s="7" customFormat="1" ht="18.600000000000001" customHeight="1" x14ac:dyDescent="0.15">
      <c r="A4321" s="320"/>
      <c r="B4321" s="624"/>
      <c r="C4321" s="332" t="s">
        <v>217</v>
      </c>
      <c r="D4321" s="333"/>
      <c r="E4321" s="333"/>
      <c r="F4321" s="334"/>
      <c r="G4321" s="377" t="s">
        <v>218</v>
      </c>
      <c r="H4321" s="378"/>
      <c r="I4321" s="378"/>
      <c r="J4321" s="378"/>
      <c r="K4321" s="378"/>
      <c r="L4321" s="378"/>
      <c r="M4321" s="378"/>
      <c r="N4321" s="378"/>
      <c r="O4321" s="378"/>
      <c r="P4321" s="378"/>
      <c r="Q4321" s="378"/>
      <c r="R4321" s="389" t="e">
        <f>IF(X4321&lt;&gt;"","","【入力内容確認欄】以下を確認し【作業用】事業計画書(間接)シートを修正願います。")</f>
        <v>#REF!</v>
      </c>
      <c r="S4321" s="632"/>
      <c r="T4321" s="632"/>
      <c r="U4321" s="632"/>
      <c r="V4321" s="632"/>
      <c r="W4321" s="633"/>
      <c r="X4321" s="68" t="e">
        <f>IF(AND(R4324="",R4325="",R4326="",R4327="",R4328="",R4329=""),"左の市区町村に係る入力が完了しました。今一度、記載内容をご確認ください。","")</f>
        <v>#REF!</v>
      </c>
    </row>
    <row r="4322" spans="1:33" s="7" customFormat="1" ht="9" customHeight="1" x14ac:dyDescent="0.15">
      <c r="A4322" s="320"/>
      <c r="B4322" s="624"/>
      <c r="C4322" s="335"/>
      <c r="D4322" s="336"/>
      <c r="E4322" s="336"/>
      <c r="F4322" s="337"/>
      <c r="G4322" s="379"/>
      <c r="H4322" s="380"/>
      <c r="I4322" s="380"/>
      <c r="J4322" s="380"/>
      <c r="K4322" s="380"/>
      <c r="L4322" s="380"/>
      <c r="M4322" s="380"/>
      <c r="N4322" s="380"/>
      <c r="O4322" s="380"/>
      <c r="P4322" s="380"/>
      <c r="Q4322" s="380"/>
      <c r="R4322" s="634"/>
      <c r="S4322" s="635"/>
      <c r="T4322" s="635"/>
      <c r="U4322" s="635"/>
      <c r="V4322" s="635"/>
      <c r="W4322" s="636"/>
    </row>
    <row r="4323" spans="1:33" s="7" customFormat="1" ht="9" customHeight="1" thickBot="1" x14ac:dyDescent="0.2">
      <c r="A4323" s="320"/>
      <c r="B4323" s="624"/>
      <c r="C4323" s="335"/>
      <c r="D4323" s="336"/>
      <c r="E4323" s="336"/>
      <c r="F4323" s="337"/>
      <c r="G4323" s="381"/>
      <c r="H4323" s="382"/>
      <c r="I4323" s="382"/>
      <c r="J4323" s="382"/>
      <c r="K4323" s="382"/>
      <c r="L4323" s="382"/>
      <c r="M4323" s="382"/>
      <c r="N4323" s="382"/>
      <c r="O4323" s="382"/>
      <c r="P4323" s="382"/>
      <c r="Q4323" s="382"/>
      <c r="R4323" s="637"/>
      <c r="S4323" s="638"/>
      <c r="T4323" s="638"/>
      <c r="U4323" s="638"/>
      <c r="V4323" s="638"/>
      <c r="W4323" s="639"/>
    </row>
    <row r="4324" spans="1:33" s="7" customFormat="1" ht="17.45" customHeight="1" x14ac:dyDescent="0.15">
      <c r="A4324" s="320"/>
      <c r="B4324" s="624"/>
      <c r="C4324" s="335"/>
      <c r="D4324" s="336"/>
      <c r="E4324" s="336"/>
      <c r="F4324" s="337"/>
      <c r="G4324" s="398" t="e">
        <f>IF(#REF!="","",#REF!)</f>
        <v>#REF!</v>
      </c>
      <c r="H4324" s="399"/>
      <c r="I4324" s="399"/>
      <c r="J4324" s="399"/>
      <c r="K4324" s="399"/>
      <c r="L4324" s="399"/>
      <c r="M4324" s="399"/>
      <c r="N4324" s="399"/>
      <c r="O4324" s="399"/>
      <c r="P4324" s="399"/>
      <c r="Q4324" s="399"/>
      <c r="R4324" s="646" t="e" cm="1">
        <f t="array" ref="R4324">IF(AND(X4293:X4318="",A4295:A4318=""),"","・報酬・期末勤勉手当・交通費・合計額・都道府県/国の補助金額のいずれかに不備あり。")</f>
        <v>#REF!</v>
      </c>
      <c r="S4324" s="647"/>
      <c r="T4324" s="647"/>
      <c r="U4324" s="647"/>
      <c r="V4324" s="647"/>
      <c r="W4324" s="648"/>
    </row>
    <row r="4325" spans="1:33" s="7" customFormat="1" ht="17.45" customHeight="1" x14ac:dyDescent="0.15">
      <c r="A4325" s="320"/>
      <c r="B4325" s="624"/>
      <c r="C4325" s="335"/>
      <c r="D4325" s="336"/>
      <c r="E4325" s="336"/>
      <c r="F4325" s="337"/>
      <c r="G4325" s="374" t="s">
        <v>219</v>
      </c>
      <c r="H4325" s="388"/>
      <c r="I4325" s="388"/>
      <c r="J4325" s="388"/>
      <c r="K4325" s="388"/>
      <c r="L4325" s="388"/>
      <c r="M4325" s="388"/>
      <c r="N4325" s="388"/>
      <c r="O4325" s="388"/>
      <c r="P4325" s="388"/>
      <c r="Q4325" s="388"/>
      <c r="R4325" s="367" t="str">
        <f>IF(A4291="市町村名×","・【C列】市区町村名：未入力または不備あり。","")</f>
        <v>・【C列】市区町村名：未入力または不備あり。</v>
      </c>
      <c r="S4325" s="644"/>
      <c r="T4325" s="644"/>
      <c r="U4325" s="644"/>
      <c r="V4325" s="644"/>
      <c r="W4325" s="645"/>
    </row>
    <row r="4326" spans="1:33" s="7" customFormat="1" ht="17.45" customHeight="1" x14ac:dyDescent="0.15">
      <c r="A4326" s="320"/>
      <c r="B4326" s="624"/>
      <c r="C4326" s="338"/>
      <c r="D4326" s="339"/>
      <c r="E4326" s="339"/>
      <c r="F4326" s="340"/>
      <c r="G4326" s="364" t="e">
        <f>IF(#REF!="","",#REF!)</f>
        <v>#REF!</v>
      </c>
      <c r="H4326" s="365"/>
      <c r="I4326" s="365"/>
      <c r="J4326" s="366"/>
      <c r="K4326" s="366"/>
      <c r="L4326" s="366"/>
      <c r="M4326" s="366"/>
      <c r="N4326" s="366"/>
      <c r="O4326" s="366"/>
      <c r="P4326" s="366"/>
      <c r="Q4326" s="366"/>
      <c r="R4326" s="367" t="e">
        <f>IF(OR(AF4295=2,NOT(AND(V4293&gt;0.3*U4293,V4293&lt;0.4*U4293,V4293&gt;=W4293))),"・【V列】都道府県補助額：未入力または不備あり。","")</f>
        <v>#REF!</v>
      </c>
      <c r="S4326" s="644"/>
      <c r="T4326" s="644"/>
      <c r="U4326" s="644"/>
      <c r="V4326" s="644"/>
      <c r="W4326" s="645"/>
    </row>
    <row r="4327" spans="1:33" s="7" customFormat="1" ht="17.45" customHeight="1" x14ac:dyDescent="0.15">
      <c r="A4327" s="320"/>
      <c r="B4327" s="624"/>
      <c r="C4327" s="348" t="s">
        <v>241</v>
      </c>
      <c r="D4327" s="349"/>
      <c r="E4327" s="349"/>
      <c r="F4327" s="350"/>
      <c r="G4327" s="372" t="s">
        <v>221</v>
      </c>
      <c r="H4327" s="373"/>
      <c r="I4327" s="373"/>
      <c r="J4327" s="372" t="s">
        <v>222</v>
      </c>
      <c r="K4327" s="373"/>
      <c r="L4327" s="373"/>
      <c r="M4327" s="373"/>
      <c r="N4327" s="374" t="s">
        <v>223</v>
      </c>
      <c r="O4327" s="366"/>
      <c r="P4327" s="366"/>
      <c r="Q4327" s="366"/>
      <c r="R4327" s="341" t="e">
        <f>IF(AND(W4293&lt;=U4293/3,MOD(W4293,1000)=0,NOT(W4293=0),AG4295=1),"","・【W列】国庫補助希望額に不備あり。")</f>
        <v>#REF!</v>
      </c>
      <c r="S4327" s="649"/>
      <c r="T4327" s="649"/>
      <c r="U4327" s="649"/>
      <c r="V4327" s="649"/>
      <c r="W4327" s="650"/>
    </row>
    <row r="4328" spans="1:33" s="7" customFormat="1" ht="17.45" customHeight="1" x14ac:dyDescent="0.15">
      <c r="A4328" s="320"/>
      <c r="B4328" s="624"/>
      <c r="C4328" s="370"/>
      <c r="D4328" s="371"/>
      <c r="E4328" s="371"/>
      <c r="F4328" s="371"/>
      <c r="G4328" s="364" t="e">
        <f>IF(#REF!="","",#REF!)</f>
        <v>#REF!</v>
      </c>
      <c r="H4328" s="375"/>
      <c r="I4328" s="376"/>
      <c r="J4328" s="364" t="e">
        <f>IF(#REF!="","",#REF!)</f>
        <v>#REF!</v>
      </c>
      <c r="K4328" s="375"/>
      <c r="L4328" s="375"/>
      <c r="M4328" s="376"/>
      <c r="N4328" s="364" t="e">
        <f>IF(#REF!="","",#REF!)</f>
        <v>#REF!</v>
      </c>
      <c r="O4328" s="375"/>
      <c r="P4328" s="375"/>
      <c r="Q4328" s="375"/>
      <c r="R4328" s="651" t="e">
        <f>IF(AND(SUM(F4316:G4318)&lt;=D4293,SUM(R4316:R4318)&lt;=D4293),"","・報酬の「配置人数」には年間を通じた配置予定人数を記載してください。(※１)及び記入例参照")</f>
        <v>#REF!</v>
      </c>
      <c r="S4328" s="652"/>
      <c r="T4328" s="652"/>
      <c r="U4328" s="652"/>
      <c r="V4328" s="652"/>
      <c r="W4328" s="653"/>
      <c r="X4328" s="31" t="str">
        <f>IF(AND(O4328="○",T4328="○"),"①か②の",IF(AND(O4328="―",T4328="―"),"エラー",""))</f>
        <v/>
      </c>
    </row>
    <row r="4329" spans="1:33" s="7" customFormat="1" ht="17.45" customHeight="1" x14ac:dyDescent="0.15">
      <c r="A4329" s="320"/>
      <c r="B4329" s="624"/>
      <c r="C4329" s="348" t="s">
        <v>224</v>
      </c>
      <c r="D4329" s="349"/>
      <c r="E4329" s="349"/>
      <c r="F4329" s="350"/>
      <c r="G4329" s="354" t="s">
        <v>225</v>
      </c>
      <c r="H4329" s="354"/>
      <c r="I4329" s="354"/>
      <c r="J4329" s="355" t="s">
        <v>242</v>
      </c>
      <c r="K4329" s="356"/>
      <c r="L4329" s="356"/>
      <c r="M4329" s="356"/>
      <c r="N4329" s="356"/>
      <c r="O4329" s="356"/>
      <c r="P4329" s="356"/>
      <c r="Q4329" s="356"/>
      <c r="R4329" s="651" t="e">
        <f>IF(AND(OR(COUNTIF(J4330,"①*"),COUNTIF(J4330,"②*")),AND(E4319&lt;&gt;"",E4320&lt;&gt;"",G4324="○",G4326="○",G4328="○",J4328="○",N4328="○",G4330="○")),"","・【成果目標】・【成果指標】・【部活動指導員について】・【支給要件の確認】・【部活動指導員の指導状況】・【地域連携・地域移行に資する取組】のいずれかに未入力箇所あり。")</f>
        <v>#REF!</v>
      </c>
      <c r="S4329" s="546"/>
      <c r="T4329" s="546"/>
      <c r="U4329" s="546"/>
      <c r="V4329" s="546"/>
      <c r="W4329" s="547"/>
    </row>
    <row r="4330" spans="1:33" s="7" customFormat="1" ht="26.45" customHeight="1" thickBot="1" x14ac:dyDescent="0.2">
      <c r="A4330" s="320"/>
      <c r="B4330" s="625"/>
      <c r="C4330" s="351"/>
      <c r="D4330" s="352"/>
      <c r="E4330" s="352"/>
      <c r="F4330" s="353"/>
      <c r="G4330" s="363" t="e">
        <f>IF(#REF!="","",#REF!)</f>
        <v>#REF!</v>
      </c>
      <c r="H4330" s="363"/>
      <c r="I4330" s="363"/>
      <c r="J4330" s="657" t="e">
        <f>IF(#REF!="","",#REF!)</f>
        <v>#REF!</v>
      </c>
      <c r="K4330" s="658"/>
      <c r="L4330" s="658"/>
      <c r="M4330" s="658"/>
      <c r="N4330" s="658"/>
      <c r="O4330" s="658"/>
      <c r="P4330" s="658"/>
      <c r="Q4330" s="658"/>
      <c r="R4330" s="654"/>
      <c r="S4330" s="655"/>
      <c r="T4330" s="655"/>
      <c r="U4330" s="655"/>
      <c r="V4330" s="655"/>
      <c r="W4330" s="656"/>
      <c r="X4330" s="31" t="str">
        <f>IF(AND(O4330="○",T4330="○"),"①か②の",IF(AND(O4330="―",T4330="―"),"エラー",""))</f>
        <v/>
      </c>
    </row>
    <row r="4331" spans="1:33" s="7" customFormat="1" ht="26.45" customHeight="1" x14ac:dyDescent="0.15">
      <c r="A4331" s="24" t="str">
        <f>IF(OR(COUNTIF(C4333,"*区"),COUNTIF(C4333,"*市"),COUNTIF(C4333,"*町"),COUNTIF(C4333,"*村"),COUNTIF(C4333,"*組合")),"○","市町村名×")</f>
        <v>市町村名×</v>
      </c>
      <c r="B4331" s="490" t="s">
        <v>106</v>
      </c>
      <c r="C4331" s="659" t="s">
        <v>236</v>
      </c>
      <c r="D4331" s="661" t="s">
        <v>237</v>
      </c>
      <c r="E4331" s="409" t="s">
        <v>191</v>
      </c>
      <c r="F4331" s="410"/>
      <c r="G4331" s="410"/>
      <c r="H4331" s="410"/>
      <c r="I4331" s="410"/>
      <c r="J4331" s="410"/>
      <c r="K4331" s="410"/>
      <c r="L4331" s="410"/>
      <c r="M4331" s="410"/>
      <c r="N4331" s="410"/>
      <c r="O4331" s="410"/>
      <c r="P4331" s="410"/>
      <c r="Q4331" s="410"/>
      <c r="R4331" s="410"/>
      <c r="S4331" s="410"/>
      <c r="T4331" s="410"/>
      <c r="U4331" s="492" t="s">
        <v>192</v>
      </c>
      <c r="V4331" s="492" t="s">
        <v>238</v>
      </c>
      <c r="W4331" s="517" t="s">
        <v>193</v>
      </c>
      <c r="X4331" s="25" t="e">
        <f>IF(OR(AF4335=2,NOT(AND(V4333&gt;0.3*U4333,V4333&lt;0.4*U4333,V4333&gt;=W4333))),"※３参照：【Ｕ列】都道府県補助額を確認してください","")</f>
        <v>#REF!</v>
      </c>
      <c r="Y4331" s="26"/>
    </row>
    <row r="4332" spans="1:33" s="7" customFormat="1" ht="21.6" customHeight="1" thickBot="1" x14ac:dyDescent="0.2">
      <c r="A4332" s="24" t="str">
        <f>IF(B4333="都道府県確認欄","No.不備","")</f>
        <v/>
      </c>
      <c r="B4332" s="491"/>
      <c r="C4332" s="660"/>
      <c r="D4332" s="662"/>
      <c r="E4332" s="411"/>
      <c r="F4332" s="412"/>
      <c r="G4332" s="412"/>
      <c r="H4332" s="412"/>
      <c r="I4332" s="412"/>
      <c r="J4332" s="412"/>
      <c r="K4332" s="412"/>
      <c r="L4332" s="412"/>
      <c r="M4332" s="412"/>
      <c r="N4332" s="412"/>
      <c r="O4332" s="412"/>
      <c r="P4332" s="412"/>
      <c r="Q4332" s="412"/>
      <c r="R4332" s="412"/>
      <c r="S4332" s="412"/>
      <c r="T4332" s="412"/>
      <c r="U4332" s="493"/>
      <c r="V4332" s="493"/>
      <c r="W4332" s="518"/>
      <c r="X4332" s="25" t="e">
        <f>IF(AND(W4333&lt;=U4333/3,MOD(W4333,1000)=0,NOT(W4333=0),AG4335=1),"","※３参照：【Ｖ列】国庫補助希望額を確認してください。")</f>
        <v>#REF!</v>
      </c>
      <c r="Y4332" s="26"/>
    </row>
    <row r="4333" spans="1:33" s="7" customFormat="1" ht="24" customHeight="1" x14ac:dyDescent="0.15">
      <c r="A4333" s="14"/>
      <c r="B4333" s="622" t="str">
        <f>IFERROR(IF(OR(COUNTIF(C4333,"*区"),COUNTIF(C4333,"*市"),COUNTIF(C4333,"*町"),COUNTIF(C4333,"*村"),COUNTIF(C4333,"*組合")),B4293+1,"－"),"都道府県確認欄")</f>
        <v>－</v>
      </c>
      <c r="C4333" s="626" t="e">
        <f>#REF!</f>
        <v>#REF!</v>
      </c>
      <c r="D4333" s="629" t="e">
        <f>SUM($F4335:$F4354)</f>
        <v>#REF!</v>
      </c>
      <c r="E4333" s="523" t="s">
        <v>194</v>
      </c>
      <c r="F4333" s="524" t="s">
        <v>195</v>
      </c>
      <c r="G4333" s="526" t="s">
        <v>196</v>
      </c>
      <c r="H4333" s="528" t="s">
        <v>197</v>
      </c>
      <c r="I4333" s="423" t="s">
        <v>198</v>
      </c>
      <c r="J4333" s="424"/>
      <c r="K4333" s="425"/>
      <c r="L4333" s="429" t="s">
        <v>100</v>
      </c>
      <c r="M4333" s="430"/>
      <c r="N4333" s="430"/>
      <c r="O4333" s="430"/>
      <c r="P4333" s="430"/>
      <c r="Q4333" s="430"/>
      <c r="R4333" s="430"/>
      <c r="S4333" s="431"/>
      <c r="T4333" s="413" t="s">
        <v>199</v>
      </c>
      <c r="U4333" s="415" t="e">
        <f>SUM($T4335,$O4356,$T4356)</f>
        <v>#REF!</v>
      </c>
      <c r="V4333" s="665" t="e">
        <f>#REF!</f>
        <v>#REF!</v>
      </c>
      <c r="W4333" s="667" t="e">
        <f>#REF!</f>
        <v>#REF!</v>
      </c>
      <c r="X4333" s="23" t="e">
        <f>IF(AND(AD4335=1,AE4335=1,AF4335=1,AG4335=1),"","入力不備あり")</f>
        <v>#REF!</v>
      </c>
      <c r="Y4333" s="26"/>
    </row>
    <row r="4334" spans="1:33" s="7" customFormat="1" ht="12.6" customHeight="1" thickBot="1" x14ac:dyDescent="0.2">
      <c r="A4334" s="14"/>
      <c r="B4334" s="623"/>
      <c r="C4334" s="627"/>
      <c r="D4334" s="630"/>
      <c r="E4334" s="523"/>
      <c r="F4334" s="525"/>
      <c r="G4334" s="527"/>
      <c r="H4334" s="529"/>
      <c r="I4334" s="426"/>
      <c r="J4334" s="427"/>
      <c r="K4334" s="428"/>
      <c r="L4334" s="432"/>
      <c r="M4334" s="432"/>
      <c r="N4334" s="432"/>
      <c r="O4334" s="432"/>
      <c r="P4334" s="432"/>
      <c r="Q4334" s="432"/>
      <c r="R4334" s="432"/>
      <c r="S4334" s="433"/>
      <c r="T4334" s="414"/>
      <c r="U4334" s="416"/>
      <c r="V4334" s="666"/>
      <c r="W4334" s="565"/>
      <c r="X4334" s="26"/>
      <c r="Y4334" s="7" t="s">
        <v>180</v>
      </c>
      <c r="Z4334" s="7" t="s">
        <v>200</v>
      </c>
      <c r="AA4334" s="7" t="s">
        <v>201</v>
      </c>
      <c r="AB4334" s="7" t="s">
        <v>202</v>
      </c>
      <c r="AD4334" s="7" t="s">
        <v>203</v>
      </c>
      <c r="AE4334" s="7" t="s">
        <v>107</v>
      </c>
      <c r="AF4334" s="7" t="s">
        <v>239</v>
      </c>
      <c r="AG4334" s="7" t="s">
        <v>204</v>
      </c>
    </row>
    <row r="4335" spans="1:33" s="7" customFormat="1" ht="17.45" customHeight="1" x14ac:dyDescent="0.15">
      <c r="A4335" s="27" t="e">
        <f>IF(AND(F4335&lt;&gt;"",G4335&lt;&gt;"",H4335&lt;&gt;"",I4335&lt;&gt;""),"","入力不備あり")</f>
        <v>#REF!</v>
      </c>
      <c r="B4335" s="623"/>
      <c r="C4335" s="628"/>
      <c r="D4335" s="631"/>
      <c r="E4335" s="523"/>
      <c r="F4335" s="47" t="e">
        <f>IF(#REF!="","",#REF!)</f>
        <v>#REF!</v>
      </c>
      <c r="G4335" s="49" t="e">
        <f>IF(#REF!="","",#REF!)</f>
        <v>#REF!</v>
      </c>
      <c r="H4335" s="54" t="e">
        <f>IF(#REF!="","",#REF!)</f>
        <v>#REF!</v>
      </c>
      <c r="I4335" s="385" t="str">
        <f>IFERROR(INT(G4335*H4335),"")</f>
        <v/>
      </c>
      <c r="J4335" s="386"/>
      <c r="K4335" s="387"/>
      <c r="L4335" s="613" t="e">
        <f>IF(#REF!="","",#REF!)</f>
        <v>#REF!</v>
      </c>
      <c r="M4335" s="613"/>
      <c r="N4335" s="613"/>
      <c r="O4335" s="613"/>
      <c r="P4335" s="613"/>
      <c r="Q4335" s="613"/>
      <c r="R4335" s="613"/>
      <c r="S4335" s="614"/>
      <c r="T4335" s="567">
        <f>SUM($I4335:$K4354)</f>
        <v>0</v>
      </c>
      <c r="U4335" s="416"/>
      <c r="V4335" s="666"/>
      <c r="W4335" s="565"/>
      <c r="X4335" s="23" t="e">
        <f>IF(AND(Y4335=1,Z4335=1,AA4335=1,AB4335=1,AD4335=1,AE4335=1,AF4335=1,AG4335=1),"","入力不備あり")</f>
        <v>#REF!</v>
      </c>
      <c r="Y4335" s="7">
        <f>IFERROR(IF(F4335="",2,IF(AND(F4335&gt;=1,(MOD(F4335,1)=0)),1,IF(AND(F4335=0,L4335&lt;&gt;""),1,2))),2)</f>
        <v>2</v>
      </c>
      <c r="Z4335" s="7" t="e">
        <f>IF(G4335="",2,IF(G4335&lt;=1600,1,2))</f>
        <v>#REF!</v>
      </c>
      <c r="AA4335" s="7" t="e">
        <f>IF(H4335="",2,IF(H4335&gt;=0,1,2))</f>
        <v>#REF!</v>
      </c>
      <c r="AB4335" s="7" t="e">
        <f>IF(I4335=#REF!,1,2)</f>
        <v>#REF!</v>
      </c>
      <c r="AD4335" s="7" t="e">
        <f>IF(T4335=#REF!,1,2)</f>
        <v>#REF!</v>
      </c>
      <c r="AE4335" s="7" t="e">
        <f>IF(U4333=#REF!,1,2)</f>
        <v>#REF!</v>
      </c>
      <c r="AF4335" s="7" t="e">
        <f>IF(V4333=0,2,IF(#REF!="",2,IF(V4333=#REF!,1,2)))</f>
        <v>#REF!</v>
      </c>
      <c r="AG4335" s="7" t="e">
        <f>IF(W4333=0,2,IF(W4333=#REF!,1,2))</f>
        <v>#REF!</v>
      </c>
    </row>
    <row r="4336" spans="1:33" s="7" customFormat="1" ht="17.45" customHeight="1" x14ac:dyDescent="0.15">
      <c r="A4336" s="27" t="e">
        <f>IF(AND(F4336="",G4336="",H4336="",I4336="",L4336=""),"",IF(AND(F4336&lt;&gt;"",G4336&lt;&gt;"",H4336&lt;&gt;"",I4336&lt;&gt;""),"","入力不備あり"))</f>
        <v>#REF!</v>
      </c>
      <c r="B4336" s="623"/>
      <c r="C4336" s="628"/>
      <c r="D4336" s="631"/>
      <c r="E4336" s="523"/>
      <c r="F4336" s="47" t="e">
        <f>IF(#REF!="","",#REF!)</f>
        <v>#REF!</v>
      </c>
      <c r="G4336" s="49" t="e">
        <f>IF(#REF!="","",#REF!)</f>
        <v>#REF!</v>
      </c>
      <c r="H4336" s="54" t="e">
        <f>IF(#REF!="","",#REF!)</f>
        <v>#REF!</v>
      </c>
      <c r="I4336" s="385" t="str">
        <f>IFERROR(INT(G4336*H4336),"")</f>
        <v/>
      </c>
      <c r="J4336" s="386"/>
      <c r="K4336" s="387"/>
      <c r="L4336" s="613" t="e">
        <f>IF(#REF!="","",#REF!)</f>
        <v>#REF!</v>
      </c>
      <c r="M4336" s="613"/>
      <c r="N4336" s="613"/>
      <c r="O4336" s="613"/>
      <c r="P4336" s="613"/>
      <c r="Q4336" s="613"/>
      <c r="R4336" s="613"/>
      <c r="S4336" s="614"/>
      <c r="T4336" s="567"/>
      <c r="U4336" s="416"/>
      <c r="V4336" s="666"/>
      <c r="W4336" s="565"/>
      <c r="X4336" s="23" t="e">
        <f>IF(AND(Y4336=3,Z4336=3,AA4336=3),"",IF(AND(Y4336=1,Z4336=1,AA4336=1,AB4336=1),"","入力不備あり"))</f>
        <v>#REF!</v>
      </c>
      <c r="Y4336" s="7">
        <f>IFERROR(IF(F4336="",3,IF(AND(F4336&gt;=1,(MOD(F4336,1)=0)),1,IF(AND(F4336=0,L4336&lt;&gt;""),1,2))),2)</f>
        <v>2</v>
      </c>
      <c r="Z4336" s="7" t="e">
        <f>IF(G4336="",3,IF(G4336&lt;=1600,1,2))</f>
        <v>#REF!</v>
      </c>
      <c r="AA4336" s="7" t="e">
        <f>IF(H4336="",3,IF(H4336&gt;=0,1,2))</f>
        <v>#REF!</v>
      </c>
      <c r="AB4336" s="7" t="e">
        <f>IF(I4336=#REF!,1,2)</f>
        <v>#REF!</v>
      </c>
    </row>
    <row r="4337" spans="1:28" s="7" customFormat="1" ht="17.45" customHeight="1" x14ac:dyDescent="0.15">
      <c r="A4337" s="27" t="e">
        <f>IF(AND(F4337="",G4337="",H4337="",I4337="",L4337=""),"",IF(AND(F4337&lt;&gt;"",G4337&lt;&gt;"",H4337&lt;&gt;"",I4337&lt;&gt;""),"","入力不備あり"))</f>
        <v>#REF!</v>
      </c>
      <c r="B4337" s="623"/>
      <c r="C4337" s="628"/>
      <c r="D4337" s="631"/>
      <c r="E4337" s="523"/>
      <c r="F4337" s="47" t="e">
        <f>IF(#REF!="","",#REF!)</f>
        <v>#REF!</v>
      </c>
      <c r="G4337" s="49" t="e">
        <f>IF(#REF!="","",#REF!)</f>
        <v>#REF!</v>
      </c>
      <c r="H4337" s="54" t="e">
        <f>IF(#REF!="","",#REF!)</f>
        <v>#REF!</v>
      </c>
      <c r="I4337" s="385" t="str">
        <f t="shared" ref="I4337:I4354" si="757">IFERROR(INT(G4337*H4337),"")</f>
        <v/>
      </c>
      <c r="J4337" s="386"/>
      <c r="K4337" s="387"/>
      <c r="L4337" s="613" t="e">
        <f>IF(#REF!="","",#REF!)</f>
        <v>#REF!</v>
      </c>
      <c r="M4337" s="613"/>
      <c r="N4337" s="613"/>
      <c r="O4337" s="613"/>
      <c r="P4337" s="613"/>
      <c r="Q4337" s="613"/>
      <c r="R4337" s="613"/>
      <c r="S4337" s="614"/>
      <c r="T4337" s="567"/>
      <c r="U4337" s="416"/>
      <c r="V4337" s="666"/>
      <c r="W4337" s="565"/>
      <c r="X4337" s="23" t="e">
        <f t="shared" ref="X4337:X4354" si="758">IF(AND(Y4337=3,Z4337=3,AA4337=3),"",IF(AND(Y4337=1,Z4337=1,AA4337=1,AB4337=1),"","入力不備あり"))</f>
        <v>#REF!</v>
      </c>
      <c r="Y4337" s="7">
        <f t="shared" ref="Y4337:Y4354" si="759">IFERROR(IF(F4337="",3,IF(AND(F4337&gt;=1,(MOD(F4337,1)=0)),1,IF(AND(F4337=0,L4337&lt;&gt;""),1,2))),2)</f>
        <v>2</v>
      </c>
      <c r="Z4337" s="7" t="e">
        <f t="shared" ref="Z4337:Z4354" si="760">IF(G4337="",3,IF(G4337&lt;=1600,1,2))</f>
        <v>#REF!</v>
      </c>
      <c r="AA4337" s="7" t="e">
        <f t="shared" ref="AA4337:AA4354" si="761">IF(H4337="",3,IF(H4337&gt;=0,1,2))</f>
        <v>#REF!</v>
      </c>
      <c r="AB4337" s="7" t="e">
        <f>IF(I4337=#REF!,1,2)</f>
        <v>#REF!</v>
      </c>
    </row>
    <row r="4338" spans="1:28" s="7" customFormat="1" ht="17.45" customHeight="1" x14ac:dyDescent="0.15">
      <c r="A4338" s="27" t="e">
        <f t="shared" ref="A4338:A4354" si="762">IF(AND(F4338="",G4338="",H4338="",I4338="",L4338=""),"",IF(AND(F4338&lt;&gt;"",G4338&lt;&gt;"",H4338&lt;&gt;"",I4338&lt;&gt;""),"","入力不備あり"))</f>
        <v>#REF!</v>
      </c>
      <c r="B4338" s="623"/>
      <c r="C4338" s="628"/>
      <c r="D4338" s="631"/>
      <c r="E4338" s="523"/>
      <c r="F4338" s="47" t="e">
        <f>IF(#REF!="","",#REF!)</f>
        <v>#REF!</v>
      </c>
      <c r="G4338" s="49" t="e">
        <f>IF(#REF!="","",#REF!)</f>
        <v>#REF!</v>
      </c>
      <c r="H4338" s="54" t="e">
        <f>IF(#REF!="","",#REF!)</f>
        <v>#REF!</v>
      </c>
      <c r="I4338" s="385" t="str">
        <f t="shared" si="757"/>
        <v/>
      </c>
      <c r="J4338" s="386"/>
      <c r="K4338" s="387"/>
      <c r="L4338" s="613" t="e">
        <f>IF(#REF!="","",#REF!)</f>
        <v>#REF!</v>
      </c>
      <c r="M4338" s="613"/>
      <c r="N4338" s="613"/>
      <c r="O4338" s="613"/>
      <c r="P4338" s="613"/>
      <c r="Q4338" s="613"/>
      <c r="R4338" s="613"/>
      <c r="S4338" s="614"/>
      <c r="T4338" s="567"/>
      <c r="U4338" s="416"/>
      <c r="V4338" s="666"/>
      <c r="W4338" s="565"/>
      <c r="X4338" s="23" t="e">
        <f t="shared" si="758"/>
        <v>#REF!</v>
      </c>
      <c r="Y4338" s="7">
        <f t="shared" si="759"/>
        <v>2</v>
      </c>
      <c r="Z4338" s="7" t="e">
        <f t="shared" si="760"/>
        <v>#REF!</v>
      </c>
      <c r="AA4338" s="7" t="e">
        <f t="shared" si="761"/>
        <v>#REF!</v>
      </c>
      <c r="AB4338" s="7" t="e">
        <f>IF(I4338=#REF!,1,2)</f>
        <v>#REF!</v>
      </c>
    </row>
    <row r="4339" spans="1:28" s="7" customFormat="1" ht="17.45" customHeight="1" x14ac:dyDescent="0.15">
      <c r="A4339" s="27" t="e">
        <f t="shared" si="762"/>
        <v>#REF!</v>
      </c>
      <c r="B4339" s="623"/>
      <c r="C4339" s="628"/>
      <c r="D4339" s="631"/>
      <c r="E4339" s="523"/>
      <c r="F4339" s="47" t="e">
        <f>IF(#REF!="","",#REF!)</f>
        <v>#REF!</v>
      </c>
      <c r="G4339" s="49" t="e">
        <f>IF(#REF!="","",#REF!)</f>
        <v>#REF!</v>
      </c>
      <c r="H4339" s="54" t="e">
        <f>IF(#REF!="","",#REF!)</f>
        <v>#REF!</v>
      </c>
      <c r="I4339" s="385" t="str">
        <f t="shared" si="757"/>
        <v/>
      </c>
      <c r="J4339" s="386"/>
      <c r="K4339" s="387"/>
      <c r="L4339" s="613" t="e">
        <f>IF(#REF!="","",#REF!)</f>
        <v>#REF!</v>
      </c>
      <c r="M4339" s="613"/>
      <c r="N4339" s="613"/>
      <c r="O4339" s="613"/>
      <c r="P4339" s="613"/>
      <c r="Q4339" s="613"/>
      <c r="R4339" s="613"/>
      <c r="S4339" s="614"/>
      <c r="T4339" s="567"/>
      <c r="U4339" s="416"/>
      <c r="V4339" s="666"/>
      <c r="W4339" s="565"/>
      <c r="X4339" s="23" t="e">
        <f t="shared" si="758"/>
        <v>#REF!</v>
      </c>
      <c r="Y4339" s="7">
        <f t="shared" si="759"/>
        <v>2</v>
      </c>
      <c r="Z4339" s="7" t="e">
        <f t="shared" si="760"/>
        <v>#REF!</v>
      </c>
      <c r="AA4339" s="7" t="e">
        <f t="shared" si="761"/>
        <v>#REF!</v>
      </c>
      <c r="AB4339" s="7" t="e">
        <f>IF(I4339=#REF!,1,2)</f>
        <v>#REF!</v>
      </c>
    </row>
    <row r="4340" spans="1:28" s="7" customFormat="1" ht="17.45" customHeight="1" x14ac:dyDescent="0.15">
      <c r="A4340" s="27" t="e">
        <f t="shared" si="762"/>
        <v>#REF!</v>
      </c>
      <c r="B4340" s="623"/>
      <c r="C4340" s="628"/>
      <c r="D4340" s="631"/>
      <c r="E4340" s="523"/>
      <c r="F4340" s="47" t="e">
        <f>IF(#REF!="","",#REF!)</f>
        <v>#REF!</v>
      </c>
      <c r="G4340" s="49" t="e">
        <f>IF(#REF!="","",#REF!)</f>
        <v>#REF!</v>
      </c>
      <c r="H4340" s="54" t="e">
        <f>IF(#REF!="","",#REF!)</f>
        <v>#REF!</v>
      </c>
      <c r="I4340" s="385" t="str">
        <f t="shared" si="757"/>
        <v/>
      </c>
      <c r="J4340" s="386"/>
      <c r="K4340" s="387"/>
      <c r="L4340" s="613" t="e">
        <f>IF(#REF!="","",#REF!)</f>
        <v>#REF!</v>
      </c>
      <c r="M4340" s="613"/>
      <c r="N4340" s="613"/>
      <c r="O4340" s="613"/>
      <c r="P4340" s="613"/>
      <c r="Q4340" s="613"/>
      <c r="R4340" s="613"/>
      <c r="S4340" s="614"/>
      <c r="T4340" s="567"/>
      <c r="U4340" s="416"/>
      <c r="V4340" s="666"/>
      <c r="W4340" s="565"/>
      <c r="X4340" s="23" t="e">
        <f t="shared" si="758"/>
        <v>#REF!</v>
      </c>
      <c r="Y4340" s="7">
        <f t="shared" si="759"/>
        <v>2</v>
      </c>
      <c r="Z4340" s="7" t="e">
        <f t="shared" si="760"/>
        <v>#REF!</v>
      </c>
      <c r="AA4340" s="7" t="e">
        <f t="shared" si="761"/>
        <v>#REF!</v>
      </c>
      <c r="AB4340" s="7" t="e">
        <f>IF(I4340=#REF!,1,2)</f>
        <v>#REF!</v>
      </c>
    </row>
    <row r="4341" spans="1:28" s="7" customFormat="1" ht="17.45" customHeight="1" x14ac:dyDescent="0.15">
      <c r="A4341" s="27" t="e">
        <f t="shared" si="762"/>
        <v>#REF!</v>
      </c>
      <c r="B4341" s="623"/>
      <c r="C4341" s="628"/>
      <c r="D4341" s="631"/>
      <c r="E4341" s="523"/>
      <c r="F4341" s="47" t="e">
        <f>IF(#REF!="","",#REF!)</f>
        <v>#REF!</v>
      </c>
      <c r="G4341" s="49" t="e">
        <f>IF(#REF!="","",#REF!)</f>
        <v>#REF!</v>
      </c>
      <c r="H4341" s="54" t="e">
        <f>IF(#REF!="","",#REF!)</f>
        <v>#REF!</v>
      </c>
      <c r="I4341" s="385" t="str">
        <f t="shared" si="757"/>
        <v/>
      </c>
      <c r="J4341" s="386"/>
      <c r="K4341" s="387"/>
      <c r="L4341" s="613" t="e">
        <f>IF(#REF!="","",#REF!)</f>
        <v>#REF!</v>
      </c>
      <c r="M4341" s="613"/>
      <c r="N4341" s="613"/>
      <c r="O4341" s="613"/>
      <c r="P4341" s="613"/>
      <c r="Q4341" s="613"/>
      <c r="R4341" s="613"/>
      <c r="S4341" s="614"/>
      <c r="T4341" s="567"/>
      <c r="U4341" s="416"/>
      <c r="V4341" s="666"/>
      <c r="W4341" s="565"/>
      <c r="X4341" s="23" t="e">
        <f t="shared" si="758"/>
        <v>#REF!</v>
      </c>
      <c r="Y4341" s="7">
        <f t="shared" si="759"/>
        <v>2</v>
      </c>
      <c r="Z4341" s="7" t="e">
        <f t="shared" si="760"/>
        <v>#REF!</v>
      </c>
      <c r="AA4341" s="7" t="e">
        <f t="shared" si="761"/>
        <v>#REF!</v>
      </c>
      <c r="AB4341" s="7" t="e">
        <f>IF(I4341=#REF!,1,2)</f>
        <v>#REF!</v>
      </c>
    </row>
    <row r="4342" spans="1:28" s="7" customFormat="1" ht="17.45" customHeight="1" x14ac:dyDescent="0.15">
      <c r="A4342" s="27" t="e">
        <f t="shared" si="762"/>
        <v>#REF!</v>
      </c>
      <c r="B4342" s="623"/>
      <c r="C4342" s="628"/>
      <c r="D4342" s="631"/>
      <c r="E4342" s="523"/>
      <c r="F4342" s="47" t="e">
        <f>IF(#REF!="","",#REF!)</f>
        <v>#REF!</v>
      </c>
      <c r="G4342" s="49" t="e">
        <f>IF(#REF!="","",#REF!)</f>
        <v>#REF!</v>
      </c>
      <c r="H4342" s="54" t="e">
        <f>IF(#REF!="","",#REF!)</f>
        <v>#REF!</v>
      </c>
      <c r="I4342" s="385" t="str">
        <f t="shared" si="757"/>
        <v/>
      </c>
      <c r="J4342" s="386"/>
      <c r="K4342" s="387"/>
      <c r="L4342" s="613" t="e">
        <f>IF(#REF!="","",#REF!)</f>
        <v>#REF!</v>
      </c>
      <c r="M4342" s="613"/>
      <c r="N4342" s="613"/>
      <c r="O4342" s="613"/>
      <c r="P4342" s="613"/>
      <c r="Q4342" s="613"/>
      <c r="R4342" s="613"/>
      <c r="S4342" s="614"/>
      <c r="T4342" s="567"/>
      <c r="U4342" s="416"/>
      <c r="V4342" s="666"/>
      <c r="W4342" s="565"/>
      <c r="X4342" s="23" t="e">
        <f t="shared" si="758"/>
        <v>#REF!</v>
      </c>
      <c r="Y4342" s="7">
        <f t="shared" si="759"/>
        <v>2</v>
      </c>
      <c r="Z4342" s="7" t="e">
        <f t="shared" si="760"/>
        <v>#REF!</v>
      </c>
      <c r="AA4342" s="7" t="e">
        <f t="shared" si="761"/>
        <v>#REF!</v>
      </c>
      <c r="AB4342" s="7" t="e">
        <f>IF(I4342=#REF!,1,2)</f>
        <v>#REF!</v>
      </c>
    </row>
    <row r="4343" spans="1:28" s="7" customFormat="1" ht="17.45" customHeight="1" x14ac:dyDescent="0.15">
      <c r="A4343" s="27" t="e">
        <f t="shared" si="762"/>
        <v>#REF!</v>
      </c>
      <c r="B4343" s="623"/>
      <c r="C4343" s="628"/>
      <c r="D4343" s="631"/>
      <c r="E4343" s="523"/>
      <c r="F4343" s="47" t="e">
        <f>IF(#REF!="","",#REF!)</f>
        <v>#REF!</v>
      </c>
      <c r="G4343" s="49" t="e">
        <f>IF(#REF!="","",#REF!)</f>
        <v>#REF!</v>
      </c>
      <c r="H4343" s="54" t="e">
        <f>IF(#REF!="","",#REF!)</f>
        <v>#REF!</v>
      </c>
      <c r="I4343" s="385" t="str">
        <f t="shared" si="757"/>
        <v/>
      </c>
      <c r="J4343" s="386"/>
      <c r="K4343" s="387"/>
      <c r="L4343" s="613" t="e">
        <f>IF(#REF!="","",#REF!)</f>
        <v>#REF!</v>
      </c>
      <c r="M4343" s="613"/>
      <c r="N4343" s="613"/>
      <c r="O4343" s="613"/>
      <c r="P4343" s="613"/>
      <c r="Q4343" s="613"/>
      <c r="R4343" s="613"/>
      <c r="S4343" s="614"/>
      <c r="T4343" s="567"/>
      <c r="U4343" s="416"/>
      <c r="V4343" s="666"/>
      <c r="W4343" s="565"/>
      <c r="X4343" s="23" t="e">
        <f t="shared" si="758"/>
        <v>#REF!</v>
      </c>
      <c r="Y4343" s="7">
        <f t="shared" si="759"/>
        <v>2</v>
      </c>
      <c r="Z4343" s="7" t="e">
        <f t="shared" si="760"/>
        <v>#REF!</v>
      </c>
      <c r="AA4343" s="7" t="e">
        <f t="shared" si="761"/>
        <v>#REF!</v>
      </c>
      <c r="AB4343" s="7" t="e">
        <f>IF(I4343=#REF!,1,2)</f>
        <v>#REF!</v>
      </c>
    </row>
    <row r="4344" spans="1:28" s="7" customFormat="1" ht="17.45" customHeight="1" x14ac:dyDescent="0.15">
      <c r="A4344" s="27" t="e">
        <f t="shared" si="762"/>
        <v>#REF!</v>
      </c>
      <c r="B4344" s="623"/>
      <c r="C4344" s="628"/>
      <c r="D4344" s="631"/>
      <c r="E4344" s="523"/>
      <c r="F4344" s="47" t="e">
        <f>IF(#REF!="","",#REF!)</f>
        <v>#REF!</v>
      </c>
      <c r="G4344" s="49" t="e">
        <f>IF(#REF!="","",#REF!)</f>
        <v>#REF!</v>
      </c>
      <c r="H4344" s="54" t="e">
        <f>IF(#REF!="","",#REF!)</f>
        <v>#REF!</v>
      </c>
      <c r="I4344" s="385" t="str">
        <f t="shared" si="757"/>
        <v/>
      </c>
      <c r="J4344" s="386"/>
      <c r="K4344" s="387"/>
      <c r="L4344" s="613" t="e">
        <f>IF(#REF!="","",#REF!)</f>
        <v>#REF!</v>
      </c>
      <c r="M4344" s="613"/>
      <c r="N4344" s="613"/>
      <c r="O4344" s="613"/>
      <c r="P4344" s="613"/>
      <c r="Q4344" s="613"/>
      <c r="R4344" s="613"/>
      <c r="S4344" s="614"/>
      <c r="T4344" s="567"/>
      <c r="U4344" s="416"/>
      <c r="V4344" s="666"/>
      <c r="W4344" s="565"/>
      <c r="X4344" s="23" t="e">
        <f t="shared" si="758"/>
        <v>#REF!</v>
      </c>
      <c r="Y4344" s="7">
        <f t="shared" si="759"/>
        <v>2</v>
      </c>
      <c r="Z4344" s="7" t="e">
        <f t="shared" si="760"/>
        <v>#REF!</v>
      </c>
      <c r="AA4344" s="7" t="e">
        <f t="shared" si="761"/>
        <v>#REF!</v>
      </c>
      <c r="AB4344" s="7" t="e">
        <f>IF(I4344=#REF!,1,2)</f>
        <v>#REF!</v>
      </c>
    </row>
    <row r="4345" spans="1:28" s="7" customFormat="1" ht="17.45" customHeight="1" x14ac:dyDescent="0.15">
      <c r="A4345" s="27" t="e">
        <f t="shared" si="762"/>
        <v>#REF!</v>
      </c>
      <c r="B4345" s="623"/>
      <c r="C4345" s="628"/>
      <c r="D4345" s="631"/>
      <c r="E4345" s="523"/>
      <c r="F4345" s="47" t="e">
        <f>IF(#REF!="","",#REF!)</f>
        <v>#REF!</v>
      </c>
      <c r="G4345" s="49" t="e">
        <f>IF(#REF!="","",#REF!)</f>
        <v>#REF!</v>
      </c>
      <c r="H4345" s="54" t="e">
        <f>IF(#REF!="","",#REF!)</f>
        <v>#REF!</v>
      </c>
      <c r="I4345" s="385" t="str">
        <f t="shared" si="757"/>
        <v/>
      </c>
      <c r="J4345" s="386"/>
      <c r="K4345" s="387"/>
      <c r="L4345" s="613" t="e">
        <f>IF(#REF!="","",#REF!)</f>
        <v>#REF!</v>
      </c>
      <c r="M4345" s="613"/>
      <c r="N4345" s="613"/>
      <c r="O4345" s="613"/>
      <c r="P4345" s="613"/>
      <c r="Q4345" s="613"/>
      <c r="R4345" s="613"/>
      <c r="S4345" s="614"/>
      <c r="T4345" s="567"/>
      <c r="U4345" s="416"/>
      <c r="V4345" s="666"/>
      <c r="W4345" s="565"/>
      <c r="X4345" s="23" t="e">
        <f t="shared" si="758"/>
        <v>#REF!</v>
      </c>
      <c r="Y4345" s="7">
        <f t="shared" si="759"/>
        <v>2</v>
      </c>
      <c r="Z4345" s="7" t="e">
        <f t="shared" si="760"/>
        <v>#REF!</v>
      </c>
      <c r="AA4345" s="7" t="e">
        <f t="shared" si="761"/>
        <v>#REF!</v>
      </c>
      <c r="AB4345" s="7" t="e">
        <f>IF(I4345=#REF!,1,2)</f>
        <v>#REF!</v>
      </c>
    </row>
    <row r="4346" spans="1:28" s="7" customFormat="1" ht="17.45" customHeight="1" x14ac:dyDescent="0.15">
      <c r="A4346" s="27" t="e">
        <f t="shared" si="762"/>
        <v>#REF!</v>
      </c>
      <c r="B4346" s="623"/>
      <c r="C4346" s="628"/>
      <c r="D4346" s="631"/>
      <c r="E4346" s="523"/>
      <c r="F4346" s="47" t="e">
        <f>IF(#REF!="","",#REF!)</f>
        <v>#REF!</v>
      </c>
      <c r="G4346" s="49" t="e">
        <f>IF(#REF!="","",#REF!)</f>
        <v>#REF!</v>
      </c>
      <c r="H4346" s="54" t="e">
        <f>IF(#REF!="","",#REF!)</f>
        <v>#REF!</v>
      </c>
      <c r="I4346" s="385" t="str">
        <f t="shared" si="757"/>
        <v/>
      </c>
      <c r="J4346" s="386"/>
      <c r="K4346" s="387"/>
      <c r="L4346" s="613" t="e">
        <f>IF(#REF!="","",#REF!)</f>
        <v>#REF!</v>
      </c>
      <c r="M4346" s="613"/>
      <c r="N4346" s="613"/>
      <c r="O4346" s="613"/>
      <c r="P4346" s="613"/>
      <c r="Q4346" s="613"/>
      <c r="R4346" s="613"/>
      <c r="S4346" s="614"/>
      <c r="T4346" s="567"/>
      <c r="U4346" s="416"/>
      <c r="V4346" s="666"/>
      <c r="W4346" s="565"/>
      <c r="X4346" s="23" t="e">
        <f t="shared" si="758"/>
        <v>#REF!</v>
      </c>
      <c r="Y4346" s="7">
        <f t="shared" si="759"/>
        <v>2</v>
      </c>
      <c r="Z4346" s="7" t="e">
        <f t="shared" si="760"/>
        <v>#REF!</v>
      </c>
      <c r="AA4346" s="7" t="e">
        <f t="shared" si="761"/>
        <v>#REF!</v>
      </c>
      <c r="AB4346" s="7" t="e">
        <f>IF(I4346=#REF!,1,2)</f>
        <v>#REF!</v>
      </c>
    </row>
    <row r="4347" spans="1:28" s="7" customFormat="1" ht="17.45" customHeight="1" x14ac:dyDescent="0.15">
      <c r="A4347" s="27" t="e">
        <f t="shared" si="762"/>
        <v>#REF!</v>
      </c>
      <c r="B4347" s="623"/>
      <c r="C4347" s="628"/>
      <c r="D4347" s="631"/>
      <c r="E4347" s="523"/>
      <c r="F4347" s="47" t="e">
        <f>IF(#REF!="","",#REF!)</f>
        <v>#REF!</v>
      </c>
      <c r="G4347" s="49" t="e">
        <f>IF(#REF!="","",#REF!)</f>
        <v>#REF!</v>
      </c>
      <c r="H4347" s="54" t="e">
        <f>IF(#REF!="","",#REF!)</f>
        <v>#REF!</v>
      </c>
      <c r="I4347" s="385" t="str">
        <f t="shared" si="757"/>
        <v/>
      </c>
      <c r="J4347" s="386"/>
      <c r="K4347" s="387"/>
      <c r="L4347" s="613" t="e">
        <f>IF(#REF!="","",#REF!)</f>
        <v>#REF!</v>
      </c>
      <c r="M4347" s="613"/>
      <c r="N4347" s="613"/>
      <c r="O4347" s="613"/>
      <c r="P4347" s="613"/>
      <c r="Q4347" s="613"/>
      <c r="R4347" s="613"/>
      <c r="S4347" s="614"/>
      <c r="T4347" s="567"/>
      <c r="U4347" s="416"/>
      <c r="V4347" s="666"/>
      <c r="W4347" s="565"/>
      <c r="X4347" s="23" t="e">
        <f t="shared" si="758"/>
        <v>#REF!</v>
      </c>
      <c r="Y4347" s="7">
        <f t="shared" si="759"/>
        <v>2</v>
      </c>
      <c r="Z4347" s="7" t="e">
        <f t="shared" si="760"/>
        <v>#REF!</v>
      </c>
      <c r="AA4347" s="7" t="e">
        <f t="shared" si="761"/>
        <v>#REF!</v>
      </c>
      <c r="AB4347" s="7" t="e">
        <f>IF(I4347=#REF!,1,2)</f>
        <v>#REF!</v>
      </c>
    </row>
    <row r="4348" spans="1:28" s="7" customFormat="1" ht="17.45" customHeight="1" x14ac:dyDescent="0.15">
      <c r="A4348" s="27" t="e">
        <f t="shared" si="762"/>
        <v>#REF!</v>
      </c>
      <c r="B4348" s="623"/>
      <c r="C4348" s="628"/>
      <c r="D4348" s="631"/>
      <c r="E4348" s="523"/>
      <c r="F4348" s="47" t="e">
        <f>IF(#REF!="","",#REF!)</f>
        <v>#REF!</v>
      </c>
      <c r="G4348" s="49" t="e">
        <f>IF(#REF!="","",#REF!)</f>
        <v>#REF!</v>
      </c>
      <c r="H4348" s="54" t="e">
        <f>IF(#REF!="","",#REF!)</f>
        <v>#REF!</v>
      </c>
      <c r="I4348" s="385" t="str">
        <f t="shared" si="757"/>
        <v/>
      </c>
      <c r="J4348" s="386"/>
      <c r="K4348" s="387"/>
      <c r="L4348" s="613" t="e">
        <f>IF(#REF!="","",#REF!)</f>
        <v>#REF!</v>
      </c>
      <c r="M4348" s="613"/>
      <c r="N4348" s="613"/>
      <c r="O4348" s="613"/>
      <c r="P4348" s="613"/>
      <c r="Q4348" s="613"/>
      <c r="R4348" s="613"/>
      <c r="S4348" s="614"/>
      <c r="T4348" s="567"/>
      <c r="U4348" s="416"/>
      <c r="V4348" s="666"/>
      <c r="W4348" s="565"/>
      <c r="X4348" s="23" t="e">
        <f t="shared" si="758"/>
        <v>#REF!</v>
      </c>
      <c r="Y4348" s="7">
        <f t="shared" si="759"/>
        <v>2</v>
      </c>
      <c r="Z4348" s="7" t="e">
        <f t="shared" si="760"/>
        <v>#REF!</v>
      </c>
      <c r="AA4348" s="7" t="e">
        <f t="shared" si="761"/>
        <v>#REF!</v>
      </c>
      <c r="AB4348" s="7" t="e">
        <f>IF(I4348=#REF!,1,2)</f>
        <v>#REF!</v>
      </c>
    </row>
    <row r="4349" spans="1:28" s="7" customFormat="1" ht="17.45" customHeight="1" x14ac:dyDescent="0.15">
      <c r="A4349" s="27" t="e">
        <f t="shared" si="762"/>
        <v>#REF!</v>
      </c>
      <c r="B4349" s="623"/>
      <c r="C4349" s="628"/>
      <c r="D4349" s="631"/>
      <c r="E4349" s="523"/>
      <c r="F4349" s="47" t="e">
        <f>IF(#REF!="","",#REF!)</f>
        <v>#REF!</v>
      </c>
      <c r="G4349" s="49" t="e">
        <f>IF(#REF!="","",#REF!)</f>
        <v>#REF!</v>
      </c>
      <c r="H4349" s="54" t="e">
        <f>IF(#REF!="","",#REF!)</f>
        <v>#REF!</v>
      </c>
      <c r="I4349" s="385" t="str">
        <f t="shared" si="757"/>
        <v/>
      </c>
      <c r="J4349" s="386"/>
      <c r="K4349" s="387"/>
      <c r="L4349" s="613" t="e">
        <f>IF(#REF!="","",#REF!)</f>
        <v>#REF!</v>
      </c>
      <c r="M4349" s="613"/>
      <c r="N4349" s="613"/>
      <c r="O4349" s="613"/>
      <c r="P4349" s="613"/>
      <c r="Q4349" s="613"/>
      <c r="R4349" s="613"/>
      <c r="S4349" s="614"/>
      <c r="T4349" s="567"/>
      <c r="U4349" s="416"/>
      <c r="V4349" s="666"/>
      <c r="W4349" s="565"/>
      <c r="X4349" s="23" t="e">
        <f t="shared" si="758"/>
        <v>#REF!</v>
      </c>
      <c r="Y4349" s="7">
        <f t="shared" si="759"/>
        <v>2</v>
      </c>
      <c r="Z4349" s="7" t="e">
        <f t="shared" si="760"/>
        <v>#REF!</v>
      </c>
      <c r="AA4349" s="7" t="e">
        <f t="shared" si="761"/>
        <v>#REF!</v>
      </c>
      <c r="AB4349" s="7" t="e">
        <f>IF(I4349=#REF!,1,2)</f>
        <v>#REF!</v>
      </c>
    </row>
    <row r="4350" spans="1:28" s="7" customFormat="1" ht="17.45" customHeight="1" x14ac:dyDescent="0.15">
      <c r="A4350" s="27" t="e">
        <f t="shared" si="762"/>
        <v>#REF!</v>
      </c>
      <c r="B4350" s="623"/>
      <c r="C4350" s="628"/>
      <c r="D4350" s="631"/>
      <c r="E4350" s="523"/>
      <c r="F4350" s="47" t="e">
        <f>IF(#REF!="","",#REF!)</f>
        <v>#REF!</v>
      </c>
      <c r="G4350" s="49" t="e">
        <f>IF(#REF!="","",#REF!)</f>
        <v>#REF!</v>
      </c>
      <c r="H4350" s="54" t="e">
        <f>IF(#REF!="","",#REF!)</f>
        <v>#REF!</v>
      </c>
      <c r="I4350" s="385" t="str">
        <f t="shared" si="757"/>
        <v/>
      </c>
      <c r="J4350" s="386"/>
      <c r="K4350" s="387"/>
      <c r="L4350" s="613" t="e">
        <f>IF(#REF!="","",#REF!)</f>
        <v>#REF!</v>
      </c>
      <c r="M4350" s="613"/>
      <c r="N4350" s="613"/>
      <c r="O4350" s="613"/>
      <c r="P4350" s="613"/>
      <c r="Q4350" s="613"/>
      <c r="R4350" s="613"/>
      <c r="S4350" s="614"/>
      <c r="T4350" s="567"/>
      <c r="U4350" s="416"/>
      <c r="V4350" s="666"/>
      <c r="W4350" s="565"/>
      <c r="X4350" s="23" t="e">
        <f t="shared" si="758"/>
        <v>#REF!</v>
      </c>
      <c r="Y4350" s="7">
        <f t="shared" si="759"/>
        <v>2</v>
      </c>
      <c r="Z4350" s="7" t="e">
        <f t="shared" si="760"/>
        <v>#REF!</v>
      </c>
      <c r="AA4350" s="7" t="e">
        <f t="shared" si="761"/>
        <v>#REF!</v>
      </c>
      <c r="AB4350" s="7" t="e">
        <f>IF(I4350=#REF!,1,2)</f>
        <v>#REF!</v>
      </c>
    </row>
    <row r="4351" spans="1:28" s="7" customFormat="1" ht="17.45" customHeight="1" x14ac:dyDescent="0.15">
      <c r="A4351" s="27" t="e">
        <f t="shared" si="762"/>
        <v>#REF!</v>
      </c>
      <c r="B4351" s="623"/>
      <c r="C4351" s="628"/>
      <c r="D4351" s="631"/>
      <c r="E4351" s="523"/>
      <c r="F4351" s="47" t="e">
        <f>IF(#REF!="","",#REF!)</f>
        <v>#REF!</v>
      </c>
      <c r="G4351" s="49" t="e">
        <f>IF(#REF!="","",#REF!)</f>
        <v>#REF!</v>
      </c>
      <c r="H4351" s="54" t="e">
        <f>IF(#REF!="","",#REF!)</f>
        <v>#REF!</v>
      </c>
      <c r="I4351" s="385" t="str">
        <f t="shared" si="757"/>
        <v/>
      </c>
      <c r="J4351" s="386"/>
      <c r="K4351" s="387"/>
      <c r="L4351" s="613" t="e">
        <f>IF(#REF!="","",#REF!)</f>
        <v>#REF!</v>
      </c>
      <c r="M4351" s="613"/>
      <c r="N4351" s="613"/>
      <c r="O4351" s="613"/>
      <c r="P4351" s="613"/>
      <c r="Q4351" s="613"/>
      <c r="R4351" s="613"/>
      <c r="S4351" s="614"/>
      <c r="T4351" s="567"/>
      <c r="U4351" s="416"/>
      <c r="V4351" s="666"/>
      <c r="W4351" s="565"/>
      <c r="X4351" s="23" t="e">
        <f t="shared" si="758"/>
        <v>#REF!</v>
      </c>
      <c r="Y4351" s="7">
        <f t="shared" si="759"/>
        <v>2</v>
      </c>
      <c r="Z4351" s="7" t="e">
        <f t="shared" si="760"/>
        <v>#REF!</v>
      </c>
      <c r="AA4351" s="7" t="e">
        <f t="shared" si="761"/>
        <v>#REF!</v>
      </c>
      <c r="AB4351" s="7" t="e">
        <f>IF(I4351=#REF!,1,2)</f>
        <v>#REF!</v>
      </c>
    </row>
    <row r="4352" spans="1:28" s="7" customFormat="1" ht="17.45" customHeight="1" x14ac:dyDescent="0.15">
      <c r="A4352" s="27" t="e">
        <f t="shared" si="762"/>
        <v>#REF!</v>
      </c>
      <c r="B4352" s="623"/>
      <c r="C4352" s="628"/>
      <c r="D4352" s="631"/>
      <c r="E4352" s="523"/>
      <c r="F4352" s="47" t="e">
        <f>IF(#REF!="","",#REF!)</f>
        <v>#REF!</v>
      </c>
      <c r="G4352" s="49" t="e">
        <f>IF(#REF!="","",#REF!)</f>
        <v>#REF!</v>
      </c>
      <c r="H4352" s="54" t="e">
        <f>IF(#REF!="","",#REF!)</f>
        <v>#REF!</v>
      </c>
      <c r="I4352" s="385" t="str">
        <f t="shared" si="757"/>
        <v/>
      </c>
      <c r="J4352" s="386"/>
      <c r="K4352" s="387"/>
      <c r="L4352" s="613" t="e">
        <f>IF(#REF!="","",#REF!)</f>
        <v>#REF!</v>
      </c>
      <c r="M4352" s="613"/>
      <c r="N4352" s="613"/>
      <c r="O4352" s="613"/>
      <c r="P4352" s="613"/>
      <c r="Q4352" s="613"/>
      <c r="R4352" s="613"/>
      <c r="S4352" s="614"/>
      <c r="T4352" s="567"/>
      <c r="U4352" s="416"/>
      <c r="V4352" s="666"/>
      <c r="W4352" s="565"/>
      <c r="X4352" s="23" t="e">
        <f t="shared" si="758"/>
        <v>#REF!</v>
      </c>
      <c r="Y4352" s="7">
        <f t="shared" si="759"/>
        <v>2</v>
      </c>
      <c r="Z4352" s="7" t="e">
        <f t="shared" si="760"/>
        <v>#REF!</v>
      </c>
      <c r="AA4352" s="7" t="e">
        <f t="shared" si="761"/>
        <v>#REF!</v>
      </c>
      <c r="AB4352" s="7" t="e">
        <f>IF(I4352=#REF!,1,2)</f>
        <v>#REF!</v>
      </c>
    </row>
    <row r="4353" spans="1:30" s="7" customFormat="1" ht="17.45" customHeight="1" x14ac:dyDescent="0.15">
      <c r="A4353" s="27" t="e">
        <f t="shared" si="762"/>
        <v>#REF!</v>
      </c>
      <c r="B4353" s="623"/>
      <c r="C4353" s="628"/>
      <c r="D4353" s="631"/>
      <c r="E4353" s="523"/>
      <c r="F4353" s="47" t="e">
        <f>IF(#REF!="","",#REF!)</f>
        <v>#REF!</v>
      </c>
      <c r="G4353" s="49" t="e">
        <f>IF(#REF!="","",#REF!)</f>
        <v>#REF!</v>
      </c>
      <c r="H4353" s="54" t="e">
        <f>IF(#REF!="","",#REF!)</f>
        <v>#REF!</v>
      </c>
      <c r="I4353" s="385" t="str">
        <f t="shared" si="757"/>
        <v/>
      </c>
      <c r="J4353" s="386"/>
      <c r="K4353" s="387"/>
      <c r="L4353" s="613" t="e">
        <f>IF(#REF!="","",#REF!)</f>
        <v>#REF!</v>
      </c>
      <c r="M4353" s="613"/>
      <c r="N4353" s="613"/>
      <c r="O4353" s="613"/>
      <c r="P4353" s="613"/>
      <c r="Q4353" s="613"/>
      <c r="R4353" s="613"/>
      <c r="S4353" s="614"/>
      <c r="T4353" s="567"/>
      <c r="U4353" s="416"/>
      <c r="V4353" s="666"/>
      <c r="W4353" s="565"/>
      <c r="X4353" s="23" t="e">
        <f t="shared" si="758"/>
        <v>#REF!</v>
      </c>
      <c r="Y4353" s="7">
        <f t="shared" si="759"/>
        <v>2</v>
      </c>
      <c r="Z4353" s="7" t="e">
        <f t="shared" si="760"/>
        <v>#REF!</v>
      </c>
      <c r="AA4353" s="7" t="e">
        <f t="shared" si="761"/>
        <v>#REF!</v>
      </c>
      <c r="AB4353" s="7" t="e">
        <f>IF(I4353=#REF!,1,2)</f>
        <v>#REF!</v>
      </c>
    </row>
    <row r="4354" spans="1:30" s="7" customFormat="1" ht="17.45" customHeight="1" thickBot="1" x14ac:dyDescent="0.2">
      <c r="A4354" s="27" t="e">
        <f t="shared" si="762"/>
        <v>#REF!</v>
      </c>
      <c r="B4354" s="623"/>
      <c r="C4354" s="628"/>
      <c r="D4354" s="631"/>
      <c r="E4354" s="523"/>
      <c r="F4354" s="47" t="e">
        <f>IF(#REF!="","",#REF!)</f>
        <v>#REF!</v>
      </c>
      <c r="G4354" s="49" t="e">
        <f>IF(#REF!="","",#REF!)</f>
        <v>#REF!</v>
      </c>
      <c r="H4354" s="54" t="e">
        <f>IF(#REF!="","",#REF!)</f>
        <v>#REF!</v>
      </c>
      <c r="I4354" s="385" t="str">
        <f t="shared" si="757"/>
        <v/>
      </c>
      <c r="J4354" s="386"/>
      <c r="K4354" s="387"/>
      <c r="L4354" s="613" t="e">
        <f>IF(#REF!="","",#REF!)</f>
        <v>#REF!</v>
      </c>
      <c r="M4354" s="613"/>
      <c r="N4354" s="613"/>
      <c r="O4354" s="613"/>
      <c r="P4354" s="613"/>
      <c r="Q4354" s="613"/>
      <c r="R4354" s="613"/>
      <c r="S4354" s="614"/>
      <c r="T4354" s="668"/>
      <c r="U4354" s="416"/>
      <c r="V4354" s="666"/>
      <c r="W4354" s="565"/>
      <c r="X4354" s="23" t="e">
        <f t="shared" si="758"/>
        <v>#REF!</v>
      </c>
      <c r="Y4354" s="7">
        <f t="shared" si="759"/>
        <v>2</v>
      </c>
      <c r="Z4354" s="7" t="e">
        <f t="shared" si="760"/>
        <v>#REF!</v>
      </c>
      <c r="AA4354" s="7" t="e">
        <f t="shared" si="761"/>
        <v>#REF!</v>
      </c>
      <c r="AB4354" s="7" t="e">
        <f>IF(I4354=#REF!,1,2)</f>
        <v>#REF!</v>
      </c>
    </row>
    <row r="4355" spans="1:30" s="7" customFormat="1" ht="36" customHeight="1" thickBot="1" x14ac:dyDescent="0.2">
      <c r="A4355" s="13"/>
      <c r="B4355" s="623"/>
      <c r="C4355" s="628"/>
      <c r="D4355" s="631"/>
      <c r="E4355" s="508" t="s">
        <v>240</v>
      </c>
      <c r="F4355" s="511" t="s">
        <v>206</v>
      </c>
      <c r="G4355" s="435"/>
      <c r="H4355" s="434" t="s">
        <v>207</v>
      </c>
      <c r="I4355" s="435"/>
      <c r="J4355" s="435"/>
      <c r="K4355" s="435"/>
      <c r="L4355" s="436" t="s">
        <v>208</v>
      </c>
      <c r="M4355" s="436"/>
      <c r="N4355" s="436"/>
      <c r="O4355" s="669" t="s">
        <v>209</v>
      </c>
      <c r="P4355" s="670"/>
      <c r="Q4355" s="512" t="s">
        <v>210</v>
      </c>
      <c r="R4355" s="38" t="s">
        <v>206</v>
      </c>
      <c r="S4355" s="39" t="s">
        <v>202</v>
      </c>
      <c r="T4355" s="44" t="s">
        <v>211</v>
      </c>
      <c r="U4355" s="416"/>
      <c r="V4355" s="666"/>
      <c r="W4355" s="565"/>
      <c r="X4355" s="28"/>
      <c r="Y4355" s="21" t="s">
        <v>212</v>
      </c>
      <c r="Z4355" s="21" t="s">
        <v>210</v>
      </c>
      <c r="AB4355" s="45" t="s">
        <v>213</v>
      </c>
      <c r="AC4355" s="45" t="s">
        <v>214</v>
      </c>
      <c r="AD4355" s="22"/>
    </row>
    <row r="4356" spans="1:30" s="7" customFormat="1" ht="15" customHeight="1" x14ac:dyDescent="0.15">
      <c r="A4356" s="29"/>
      <c r="B4356" s="623"/>
      <c r="C4356" s="628"/>
      <c r="D4356" s="631"/>
      <c r="E4356" s="509"/>
      <c r="F4356" s="515" t="e">
        <f>IF(#REF!="","",#REF!)</f>
        <v>#REF!</v>
      </c>
      <c r="G4356" s="516"/>
      <c r="H4356" s="439" t="e">
        <f>IF(#REF!="","",#REF!)</f>
        <v>#REF!</v>
      </c>
      <c r="I4356" s="440"/>
      <c r="J4356" s="440"/>
      <c r="K4356" s="440"/>
      <c r="L4356" s="441" t="e">
        <f>IF(#REF!="","",#REF!)</f>
        <v>#REF!</v>
      </c>
      <c r="M4356" s="442"/>
      <c r="N4356" s="442"/>
      <c r="O4356" s="443" t="e">
        <f>SUM($L4356:$N4358)</f>
        <v>#REF!</v>
      </c>
      <c r="P4356" s="444"/>
      <c r="Q4356" s="513"/>
      <c r="R4356" s="42" t="e">
        <f>IF(#REF!="","",#REF!)</f>
        <v>#REF!</v>
      </c>
      <c r="S4356" s="40" t="e">
        <f>IF(#REF!="","",#REF!)</f>
        <v>#REF!</v>
      </c>
      <c r="T4356" s="617" t="e">
        <f>SUM($S4356:$S4358)</f>
        <v>#REF!</v>
      </c>
      <c r="U4356" s="416"/>
      <c r="V4356" s="666"/>
      <c r="W4356" s="565"/>
      <c r="X4356" s="23" t="e">
        <f>IF(OR(Y4356=2,Z4356=2,AB4356=2,AC4356=2),"入力不備あり","")</f>
        <v>#REF!</v>
      </c>
      <c r="Y4356" s="41" t="e">
        <f>IF(AND(F4356="",H4356="",L4356=""),"",IF(AND(F4356&lt;&gt;"",F4356&gt;0,L4356&lt;&gt;"",L4356&gt;0,H4356="○"),"",2))</f>
        <v>#REF!</v>
      </c>
      <c r="Z4356" s="41" t="e">
        <f>IF(AND(R4356="",S4356=""),"",IF(AND(R4356&gt;0,R4356&lt;&gt;"",S4356&gt;0,S4356&lt;&gt;""),"",2))</f>
        <v>#REF!</v>
      </c>
      <c r="AA4356" s="30"/>
      <c r="AB4356" s="7" t="e">
        <f>IF(AND(O4356=0,#REF!=0),"",IF(O4356=#REF!,1,2))</f>
        <v>#REF!</v>
      </c>
      <c r="AC4356" s="7" t="e">
        <f>IF(AND(T4356=0,#REF!=0),"",IF(T4356=#REF!,1,2))</f>
        <v>#REF!</v>
      </c>
    </row>
    <row r="4357" spans="1:30" s="7" customFormat="1" ht="15" customHeight="1" x14ac:dyDescent="0.15">
      <c r="A4357" s="29"/>
      <c r="B4357" s="623"/>
      <c r="C4357" s="628"/>
      <c r="D4357" s="631"/>
      <c r="E4357" s="509"/>
      <c r="F4357" s="500" t="e">
        <f>IF(#REF!="","",#REF!)</f>
        <v>#REF!</v>
      </c>
      <c r="G4357" s="501"/>
      <c r="H4357" s="448" t="e">
        <f>IF(#REF!="","",#REF!)</f>
        <v>#REF!</v>
      </c>
      <c r="I4357" s="449"/>
      <c r="J4357" s="449"/>
      <c r="K4357" s="449"/>
      <c r="L4357" s="450" t="e">
        <f>IF(#REF!="","",#REF!)</f>
        <v>#REF!</v>
      </c>
      <c r="M4357" s="451"/>
      <c r="N4357" s="451"/>
      <c r="O4357" s="445"/>
      <c r="P4357" s="444"/>
      <c r="Q4357" s="513"/>
      <c r="R4357" s="42" t="e">
        <f>IF(#REF!="","",#REF!)</f>
        <v>#REF!</v>
      </c>
      <c r="S4357" s="40" t="e">
        <f>IF(#REF!="","",#REF!)</f>
        <v>#REF!</v>
      </c>
      <c r="T4357" s="618"/>
      <c r="U4357" s="416"/>
      <c r="V4357" s="666"/>
      <c r="W4357" s="565"/>
      <c r="X4357" s="23" t="e">
        <f>IF(OR(Y4357=2,Z4357=2),"入力不備あり","")</f>
        <v>#REF!</v>
      </c>
      <c r="Y4357" s="41" t="e">
        <f>IF(AND(F4357="",H4357="",L4357=""),"",IF(AND(F4357&lt;&gt;"",F4357&gt;0,L4357&lt;&gt;"",L4357&gt;0,H4357="○"),"",2))</f>
        <v>#REF!</v>
      </c>
      <c r="Z4357" s="41" t="e">
        <f t="shared" ref="Z4357:Z4358" si="763">IF(AND(R4357="",S4357=""),"",IF(AND(R4357&gt;0,R4357&lt;&gt;"",S4357&gt;0,S4357&lt;&gt;""),"",2))</f>
        <v>#REF!</v>
      </c>
      <c r="AA4357" s="30"/>
    </row>
    <row r="4358" spans="1:30" s="7" customFormat="1" ht="15" customHeight="1" thickBot="1" x14ac:dyDescent="0.2">
      <c r="A4358" s="29"/>
      <c r="B4358" s="623"/>
      <c r="C4358" s="628"/>
      <c r="D4358" s="631"/>
      <c r="E4358" s="615"/>
      <c r="F4358" s="620" t="e">
        <f>IF(#REF!="","",#REF!)</f>
        <v>#REF!</v>
      </c>
      <c r="G4358" s="621"/>
      <c r="H4358" s="640" t="e">
        <f>IF(#REF!="","",#REF!)</f>
        <v>#REF!</v>
      </c>
      <c r="I4358" s="641"/>
      <c r="J4358" s="641"/>
      <c r="K4358" s="641"/>
      <c r="L4358" s="642" t="e">
        <f>IF(#REF!="","",#REF!)</f>
        <v>#REF!</v>
      </c>
      <c r="M4358" s="643"/>
      <c r="N4358" s="643"/>
      <c r="O4358" s="663"/>
      <c r="P4358" s="664"/>
      <c r="Q4358" s="616"/>
      <c r="R4358" s="59" t="e">
        <f>IF(#REF!="","",#REF!)</f>
        <v>#REF!</v>
      </c>
      <c r="S4358" s="60" t="e">
        <f>IF(#REF!="","",#REF!)</f>
        <v>#REF!</v>
      </c>
      <c r="T4358" s="619"/>
      <c r="U4358" s="416"/>
      <c r="V4358" s="666"/>
      <c r="W4358" s="565"/>
      <c r="X4358" s="23" t="e">
        <f>IF(OR(Y4358=2,Z4358=2),"入力不備あり","")</f>
        <v>#REF!</v>
      </c>
      <c r="Y4358" s="41" t="e">
        <f>IF(AND(F4358="",H4358="",L4358=""),"",IF(AND(F4358&lt;&gt;"",F4358&gt;0,L4358&lt;&gt;"",L4358&gt;0,H4358="○"),"",2))</f>
        <v>#REF!</v>
      </c>
      <c r="Z4358" s="41" t="e">
        <f t="shared" si="763"/>
        <v>#REF!</v>
      </c>
      <c r="AA4358" s="30"/>
    </row>
    <row r="4359" spans="1:30" s="7" customFormat="1" ht="27.6" customHeight="1" x14ac:dyDescent="0.15">
      <c r="A4359" s="320"/>
      <c r="B4359" s="624"/>
      <c r="C4359" s="326" t="s">
        <v>215</v>
      </c>
      <c r="D4359" s="327"/>
      <c r="E4359" s="608" t="e">
        <f>IF(#REF!="","",#REF!)</f>
        <v>#REF!</v>
      </c>
      <c r="F4359" s="609"/>
      <c r="G4359" s="609"/>
      <c r="H4359" s="609"/>
      <c r="I4359" s="609"/>
      <c r="J4359" s="609"/>
      <c r="K4359" s="609"/>
      <c r="L4359" s="609"/>
      <c r="M4359" s="609"/>
      <c r="N4359" s="609"/>
      <c r="O4359" s="609"/>
      <c r="P4359" s="609"/>
      <c r="Q4359" s="609"/>
      <c r="R4359" s="609"/>
      <c r="S4359" s="609"/>
      <c r="T4359" s="609"/>
      <c r="U4359" s="609"/>
      <c r="V4359" s="609"/>
      <c r="W4359" s="610"/>
    </row>
    <row r="4360" spans="1:30" s="7" customFormat="1" ht="27.6" customHeight="1" thickBot="1" x14ac:dyDescent="0.2">
      <c r="A4360" s="320"/>
      <c r="B4360" s="624"/>
      <c r="C4360" s="326" t="s">
        <v>216</v>
      </c>
      <c r="D4360" s="327"/>
      <c r="E4360" s="608" t="e">
        <f>IF(#REF!="","",#REF!)</f>
        <v>#REF!</v>
      </c>
      <c r="F4360" s="609"/>
      <c r="G4360" s="609"/>
      <c r="H4360" s="609"/>
      <c r="I4360" s="609"/>
      <c r="J4360" s="609"/>
      <c r="K4360" s="609"/>
      <c r="L4360" s="609"/>
      <c r="M4360" s="609"/>
      <c r="N4360" s="609"/>
      <c r="O4360" s="609"/>
      <c r="P4360" s="609"/>
      <c r="Q4360" s="609"/>
      <c r="R4360" s="611"/>
      <c r="S4360" s="611"/>
      <c r="T4360" s="611"/>
      <c r="U4360" s="611"/>
      <c r="V4360" s="611"/>
      <c r="W4360" s="612"/>
    </row>
    <row r="4361" spans="1:30" s="7" customFormat="1" ht="18.600000000000001" customHeight="1" x14ac:dyDescent="0.15">
      <c r="A4361" s="320"/>
      <c r="B4361" s="624"/>
      <c r="C4361" s="332" t="s">
        <v>217</v>
      </c>
      <c r="D4361" s="333"/>
      <c r="E4361" s="333"/>
      <c r="F4361" s="334"/>
      <c r="G4361" s="377" t="s">
        <v>218</v>
      </c>
      <c r="H4361" s="378"/>
      <c r="I4361" s="378"/>
      <c r="J4361" s="378"/>
      <c r="K4361" s="378"/>
      <c r="L4361" s="378"/>
      <c r="M4361" s="378"/>
      <c r="N4361" s="378"/>
      <c r="O4361" s="378"/>
      <c r="P4361" s="378"/>
      <c r="Q4361" s="378"/>
      <c r="R4361" s="389" t="e">
        <f>IF(X4361&lt;&gt;"","","【入力内容確認欄】以下を確認し【作業用】事業計画書(間接)シートを修正願います。")</f>
        <v>#REF!</v>
      </c>
      <c r="S4361" s="632"/>
      <c r="T4361" s="632"/>
      <c r="U4361" s="632"/>
      <c r="V4361" s="632"/>
      <c r="W4361" s="633"/>
      <c r="X4361" s="68" t="e">
        <f>IF(AND(R4364="",R4365="",R4366="",R4367="",R4368="",R4369=""),"左の市区町村に係る入力が完了しました。今一度、記載内容をご確認ください。","")</f>
        <v>#REF!</v>
      </c>
    </row>
    <row r="4362" spans="1:30" s="7" customFormat="1" ht="9" customHeight="1" x14ac:dyDescent="0.15">
      <c r="A4362" s="320"/>
      <c r="B4362" s="624"/>
      <c r="C4362" s="335"/>
      <c r="D4362" s="336"/>
      <c r="E4362" s="336"/>
      <c r="F4362" s="337"/>
      <c r="G4362" s="379"/>
      <c r="H4362" s="380"/>
      <c r="I4362" s="380"/>
      <c r="J4362" s="380"/>
      <c r="K4362" s="380"/>
      <c r="L4362" s="380"/>
      <c r="M4362" s="380"/>
      <c r="N4362" s="380"/>
      <c r="O4362" s="380"/>
      <c r="P4362" s="380"/>
      <c r="Q4362" s="380"/>
      <c r="R4362" s="634"/>
      <c r="S4362" s="635"/>
      <c r="T4362" s="635"/>
      <c r="U4362" s="635"/>
      <c r="V4362" s="635"/>
      <c r="W4362" s="636"/>
    </row>
    <row r="4363" spans="1:30" s="7" customFormat="1" ht="9" customHeight="1" thickBot="1" x14ac:dyDescent="0.2">
      <c r="A4363" s="320"/>
      <c r="B4363" s="624"/>
      <c r="C4363" s="335"/>
      <c r="D4363" s="336"/>
      <c r="E4363" s="336"/>
      <c r="F4363" s="337"/>
      <c r="G4363" s="381"/>
      <c r="H4363" s="382"/>
      <c r="I4363" s="382"/>
      <c r="J4363" s="382"/>
      <c r="K4363" s="382"/>
      <c r="L4363" s="382"/>
      <c r="M4363" s="382"/>
      <c r="N4363" s="382"/>
      <c r="O4363" s="382"/>
      <c r="P4363" s="382"/>
      <c r="Q4363" s="382"/>
      <c r="R4363" s="637"/>
      <c r="S4363" s="638"/>
      <c r="T4363" s="638"/>
      <c r="U4363" s="638"/>
      <c r="V4363" s="638"/>
      <c r="W4363" s="639"/>
    </row>
    <row r="4364" spans="1:30" s="7" customFormat="1" ht="17.45" customHeight="1" x14ac:dyDescent="0.15">
      <c r="A4364" s="320"/>
      <c r="B4364" s="624"/>
      <c r="C4364" s="335"/>
      <c r="D4364" s="336"/>
      <c r="E4364" s="336"/>
      <c r="F4364" s="337"/>
      <c r="G4364" s="398" t="e">
        <f>IF(#REF!="","",#REF!)</f>
        <v>#REF!</v>
      </c>
      <c r="H4364" s="399"/>
      <c r="I4364" s="399"/>
      <c r="J4364" s="399"/>
      <c r="K4364" s="399"/>
      <c r="L4364" s="399"/>
      <c r="M4364" s="399"/>
      <c r="N4364" s="399"/>
      <c r="O4364" s="399"/>
      <c r="P4364" s="399"/>
      <c r="Q4364" s="399"/>
      <c r="R4364" s="646" t="e" cm="1">
        <f t="array" ref="R4364">IF(AND(X4333:X4358="",A4335:A4358=""),"","・報酬・期末勤勉手当・交通費・合計額・都道府県/国の補助金額のいずれかに不備あり。")</f>
        <v>#REF!</v>
      </c>
      <c r="S4364" s="647"/>
      <c r="T4364" s="647"/>
      <c r="U4364" s="647"/>
      <c r="V4364" s="647"/>
      <c r="W4364" s="648"/>
    </row>
    <row r="4365" spans="1:30" s="7" customFormat="1" ht="17.45" customHeight="1" x14ac:dyDescent="0.15">
      <c r="A4365" s="320"/>
      <c r="B4365" s="624"/>
      <c r="C4365" s="335"/>
      <c r="D4365" s="336"/>
      <c r="E4365" s="336"/>
      <c r="F4365" s="337"/>
      <c r="G4365" s="374" t="s">
        <v>219</v>
      </c>
      <c r="H4365" s="388"/>
      <c r="I4365" s="388"/>
      <c r="J4365" s="388"/>
      <c r="K4365" s="388"/>
      <c r="L4365" s="388"/>
      <c r="M4365" s="388"/>
      <c r="N4365" s="388"/>
      <c r="O4365" s="388"/>
      <c r="P4365" s="388"/>
      <c r="Q4365" s="388"/>
      <c r="R4365" s="367" t="str">
        <f>IF(A4331="市町村名×","・【C列】市区町村名：未入力または不備あり。","")</f>
        <v>・【C列】市区町村名：未入力または不備あり。</v>
      </c>
      <c r="S4365" s="644"/>
      <c r="T4365" s="644"/>
      <c r="U4365" s="644"/>
      <c r="V4365" s="644"/>
      <c r="W4365" s="645"/>
    </row>
    <row r="4366" spans="1:30" s="7" customFormat="1" ht="17.45" customHeight="1" x14ac:dyDescent="0.15">
      <c r="A4366" s="320"/>
      <c r="B4366" s="624"/>
      <c r="C4366" s="338"/>
      <c r="D4366" s="339"/>
      <c r="E4366" s="339"/>
      <c r="F4366" s="340"/>
      <c r="G4366" s="364" t="e">
        <f>IF(#REF!="","",#REF!)</f>
        <v>#REF!</v>
      </c>
      <c r="H4366" s="365"/>
      <c r="I4366" s="365"/>
      <c r="J4366" s="366"/>
      <c r="K4366" s="366"/>
      <c r="L4366" s="366"/>
      <c r="M4366" s="366"/>
      <c r="N4366" s="366"/>
      <c r="O4366" s="366"/>
      <c r="P4366" s="366"/>
      <c r="Q4366" s="366"/>
      <c r="R4366" s="367" t="e">
        <f>IF(OR(AF4335=2,NOT(AND(V4333&gt;0.3*U4333,V4333&lt;0.4*U4333,V4333&gt;=W4333))),"・【V列】都道府県補助額：未入力または不備あり。","")</f>
        <v>#REF!</v>
      </c>
      <c r="S4366" s="644"/>
      <c r="T4366" s="644"/>
      <c r="U4366" s="644"/>
      <c r="V4366" s="644"/>
      <c r="W4366" s="645"/>
    </row>
    <row r="4367" spans="1:30" s="7" customFormat="1" ht="17.45" customHeight="1" x14ac:dyDescent="0.15">
      <c r="A4367" s="320"/>
      <c r="B4367" s="624"/>
      <c r="C4367" s="348" t="s">
        <v>241</v>
      </c>
      <c r="D4367" s="349"/>
      <c r="E4367" s="349"/>
      <c r="F4367" s="350"/>
      <c r="G4367" s="372" t="s">
        <v>221</v>
      </c>
      <c r="H4367" s="373"/>
      <c r="I4367" s="373"/>
      <c r="J4367" s="372" t="s">
        <v>222</v>
      </c>
      <c r="K4367" s="373"/>
      <c r="L4367" s="373"/>
      <c r="M4367" s="373"/>
      <c r="N4367" s="374" t="s">
        <v>223</v>
      </c>
      <c r="O4367" s="366"/>
      <c r="P4367" s="366"/>
      <c r="Q4367" s="366"/>
      <c r="R4367" s="341" t="e">
        <f>IF(AND(W4333&lt;=U4333/3,MOD(W4333,1000)=0,NOT(W4333=0),AG4335=1),"","・【W列】国庫補助希望額に不備あり。")</f>
        <v>#REF!</v>
      </c>
      <c r="S4367" s="649"/>
      <c r="T4367" s="649"/>
      <c r="U4367" s="649"/>
      <c r="V4367" s="649"/>
      <c r="W4367" s="650"/>
    </row>
    <row r="4368" spans="1:30" s="7" customFormat="1" ht="17.45" customHeight="1" x14ac:dyDescent="0.15">
      <c r="A4368" s="320"/>
      <c r="B4368" s="624"/>
      <c r="C4368" s="370"/>
      <c r="D4368" s="371"/>
      <c r="E4368" s="371"/>
      <c r="F4368" s="371"/>
      <c r="G4368" s="364" t="e">
        <f>IF(#REF!="","",#REF!)</f>
        <v>#REF!</v>
      </c>
      <c r="H4368" s="375"/>
      <c r="I4368" s="376"/>
      <c r="J4368" s="364" t="e">
        <f>IF(#REF!="","",#REF!)</f>
        <v>#REF!</v>
      </c>
      <c r="K4368" s="375"/>
      <c r="L4368" s="375"/>
      <c r="M4368" s="376"/>
      <c r="N4368" s="364" t="e">
        <f>IF(#REF!="","",#REF!)</f>
        <v>#REF!</v>
      </c>
      <c r="O4368" s="375"/>
      <c r="P4368" s="375"/>
      <c r="Q4368" s="375"/>
      <c r="R4368" s="651" t="e">
        <f>IF(AND(SUM(F4356:G4358)&lt;=D4333,SUM(R4356:R4358)&lt;=D4333),"","・報酬の「配置人数」には年間を通じた配置予定人数を記載してください。(※１)及び記入例参照")</f>
        <v>#REF!</v>
      </c>
      <c r="S4368" s="652"/>
      <c r="T4368" s="652"/>
      <c r="U4368" s="652"/>
      <c r="V4368" s="652"/>
      <c r="W4368" s="653"/>
      <c r="X4368" s="31" t="str">
        <f>IF(AND(O4368="○",T4368="○"),"①か②の",IF(AND(O4368="―",T4368="―"),"エラー",""))</f>
        <v/>
      </c>
    </row>
    <row r="4369" spans="1:33" s="7" customFormat="1" ht="17.45" customHeight="1" x14ac:dyDescent="0.15">
      <c r="A4369" s="320"/>
      <c r="B4369" s="624"/>
      <c r="C4369" s="348" t="s">
        <v>224</v>
      </c>
      <c r="D4369" s="349"/>
      <c r="E4369" s="349"/>
      <c r="F4369" s="350"/>
      <c r="G4369" s="354" t="s">
        <v>225</v>
      </c>
      <c r="H4369" s="354"/>
      <c r="I4369" s="354"/>
      <c r="J4369" s="355" t="s">
        <v>242</v>
      </c>
      <c r="K4369" s="356"/>
      <c r="L4369" s="356"/>
      <c r="M4369" s="356"/>
      <c r="N4369" s="356"/>
      <c r="O4369" s="356"/>
      <c r="P4369" s="356"/>
      <c r="Q4369" s="356"/>
      <c r="R4369" s="651" t="e">
        <f>IF(AND(OR(COUNTIF(J4370,"①*"),COUNTIF(J4370,"②*")),AND(E4359&lt;&gt;"",E4360&lt;&gt;"",G4364="○",G4366="○",G4368="○",J4368="○",N4368="○",G4370="○")),"","・【成果目標】・【成果指標】・【部活動指導員について】・【支給要件の確認】・【部活動指導員の指導状況】・【地域連携・地域移行に資する取組】のいずれかに未入力箇所あり。")</f>
        <v>#REF!</v>
      </c>
      <c r="S4369" s="546"/>
      <c r="T4369" s="546"/>
      <c r="U4369" s="546"/>
      <c r="V4369" s="546"/>
      <c r="W4369" s="547"/>
    </row>
    <row r="4370" spans="1:33" s="7" customFormat="1" ht="26.45" customHeight="1" thickBot="1" x14ac:dyDescent="0.2">
      <c r="A4370" s="320"/>
      <c r="B4370" s="625"/>
      <c r="C4370" s="351"/>
      <c r="D4370" s="352"/>
      <c r="E4370" s="352"/>
      <c r="F4370" s="353"/>
      <c r="G4370" s="363" t="e">
        <f>IF(#REF!="","",#REF!)</f>
        <v>#REF!</v>
      </c>
      <c r="H4370" s="363"/>
      <c r="I4370" s="363"/>
      <c r="J4370" s="657" t="e">
        <f>IF(#REF!="","",#REF!)</f>
        <v>#REF!</v>
      </c>
      <c r="K4370" s="658"/>
      <c r="L4370" s="658"/>
      <c r="M4370" s="658"/>
      <c r="N4370" s="658"/>
      <c r="O4370" s="658"/>
      <c r="P4370" s="658"/>
      <c r="Q4370" s="658"/>
      <c r="R4370" s="654"/>
      <c r="S4370" s="655"/>
      <c r="T4370" s="655"/>
      <c r="U4370" s="655"/>
      <c r="V4370" s="655"/>
      <c r="W4370" s="656"/>
      <c r="X4370" s="31" t="str">
        <f>IF(AND(O4370="○",T4370="○"),"①か②の",IF(AND(O4370="―",T4370="―"),"エラー",""))</f>
        <v/>
      </c>
    </row>
    <row r="4371" spans="1:33" s="7" customFormat="1" ht="26.45" customHeight="1" x14ac:dyDescent="0.15">
      <c r="A4371" s="24" t="str">
        <f>IF(OR(COUNTIF(C4373,"*区"),COUNTIF(C4373,"*市"),COUNTIF(C4373,"*町"),COUNTIF(C4373,"*村"),COUNTIF(C4373,"*組合")),"○","市町村名×")</f>
        <v>市町村名×</v>
      </c>
      <c r="B4371" s="490" t="s">
        <v>106</v>
      </c>
      <c r="C4371" s="659" t="s">
        <v>236</v>
      </c>
      <c r="D4371" s="661" t="s">
        <v>237</v>
      </c>
      <c r="E4371" s="409" t="s">
        <v>191</v>
      </c>
      <c r="F4371" s="410"/>
      <c r="G4371" s="410"/>
      <c r="H4371" s="410"/>
      <c r="I4371" s="410"/>
      <c r="J4371" s="410"/>
      <c r="K4371" s="410"/>
      <c r="L4371" s="410"/>
      <c r="M4371" s="410"/>
      <c r="N4371" s="410"/>
      <c r="O4371" s="410"/>
      <c r="P4371" s="410"/>
      <c r="Q4371" s="410"/>
      <c r="R4371" s="410"/>
      <c r="S4371" s="410"/>
      <c r="T4371" s="410"/>
      <c r="U4371" s="492" t="s">
        <v>192</v>
      </c>
      <c r="V4371" s="492" t="s">
        <v>238</v>
      </c>
      <c r="W4371" s="517" t="s">
        <v>193</v>
      </c>
      <c r="X4371" s="25" t="e">
        <f>IF(OR(AF4375=2,NOT(AND(V4373&gt;0.3*U4373,V4373&lt;0.4*U4373,V4373&gt;=W4373))),"※３参照：【Ｕ列】都道府県補助額を確認してください","")</f>
        <v>#REF!</v>
      </c>
      <c r="Y4371" s="26"/>
    </row>
    <row r="4372" spans="1:33" s="7" customFormat="1" ht="21.6" customHeight="1" thickBot="1" x14ac:dyDescent="0.2">
      <c r="A4372" s="24" t="str">
        <f>IF(B4373="都道府県確認欄","No.不備","")</f>
        <v/>
      </c>
      <c r="B4372" s="491"/>
      <c r="C4372" s="660"/>
      <c r="D4372" s="662"/>
      <c r="E4372" s="411"/>
      <c r="F4372" s="412"/>
      <c r="G4372" s="412"/>
      <c r="H4372" s="412"/>
      <c r="I4372" s="412"/>
      <c r="J4372" s="412"/>
      <c r="K4372" s="412"/>
      <c r="L4372" s="412"/>
      <c r="M4372" s="412"/>
      <c r="N4372" s="412"/>
      <c r="O4372" s="412"/>
      <c r="P4372" s="412"/>
      <c r="Q4372" s="412"/>
      <c r="R4372" s="412"/>
      <c r="S4372" s="412"/>
      <c r="T4372" s="412"/>
      <c r="U4372" s="493"/>
      <c r="V4372" s="493"/>
      <c r="W4372" s="518"/>
      <c r="X4372" s="25" t="e">
        <f>IF(AND(W4373&lt;=U4373/3,MOD(W4373,1000)=0,NOT(W4373=0),AG4375=1),"","※３参照：【Ｖ列】国庫補助希望額を確認してください。")</f>
        <v>#REF!</v>
      </c>
      <c r="Y4372" s="26"/>
    </row>
    <row r="4373" spans="1:33" s="7" customFormat="1" ht="24" customHeight="1" x14ac:dyDescent="0.15">
      <c r="A4373" s="14"/>
      <c r="B4373" s="622" t="str">
        <f>IFERROR(IF(OR(COUNTIF(C4373,"*区"),COUNTIF(C4373,"*市"),COUNTIF(C4373,"*町"),COUNTIF(C4373,"*村"),COUNTIF(C4373,"*組合")),B4333+1,"－"),"都道府県確認欄")</f>
        <v>－</v>
      </c>
      <c r="C4373" s="626" t="e">
        <f>#REF!</f>
        <v>#REF!</v>
      </c>
      <c r="D4373" s="629" t="e">
        <f>SUM($F4375:$F4394)</f>
        <v>#REF!</v>
      </c>
      <c r="E4373" s="523" t="s">
        <v>194</v>
      </c>
      <c r="F4373" s="524" t="s">
        <v>195</v>
      </c>
      <c r="G4373" s="526" t="s">
        <v>196</v>
      </c>
      <c r="H4373" s="528" t="s">
        <v>197</v>
      </c>
      <c r="I4373" s="423" t="s">
        <v>198</v>
      </c>
      <c r="J4373" s="424"/>
      <c r="K4373" s="425"/>
      <c r="L4373" s="429" t="s">
        <v>100</v>
      </c>
      <c r="M4373" s="430"/>
      <c r="N4373" s="430"/>
      <c r="O4373" s="430"/>
      <c r="P4373" s="430"/>
      <c r="Q4373" s="430"/>
      <c r="R4373" s="430"/>
      <c r="S4373" s="431"/>
      <c r="T4373" s="413" t="s">
        <v>199</v>
      </c>
      <c r="U4373" s="415" t="e">
        <f>SUM($T4375,$O4396,$T4396)</f>
        <v>#REF!</v>
      </c>
      <c r="V4373" s="665" t="e">
        <f>#REF!</f>
        <v>#REF!</v>
      </c>
      <c r="W4373" s="667" t="e">
        <f>#REF!</f>
        <v>#REF!</v>
      </c>
      <c r="X4373" s="23" t="e">
        <f>IF(AND(AD4375=1,AE4375=1,AF4375=1,AG4375=1),"","入力不備あり")</f>
        <v>#REF!</v>
      </c>
      <c r="Y4373" s="26"/>
    </row>
    <row r="4374" spans="1:33" s="7" customFormat="1" ht="12.6" customHeight="1" thickBot="1" x14ac:dyDescent="0.2">
      <c r="A4374" s="14"/>
      <c r="B4374" s="623"/>
      <c r="C4374" s="627"/>
      <c r="D4374" s="630"/>
      <c r="E4374" s="523"/>
      <c r="F4374" s="525"/>
      <c r="G4374" s="527"/>
      <c r="H4374" s="529"/>
      <c r="I4374" s="426"/>
      <c r="J4374" s="427"/>
      <c r="K4374" s="428"/>
      <c r="L4374" s="432"/>
      <c r="M4374" s="432"/>
      <c r="N4374" s="432"/>
      <c r="O4374" s="432"/>
      <c r="P4374" s="432"/>
      <c r="Q4374" s="432"/>
      <c r="R4374" s="432"/>
      <c r="S4374" s="433"/>
      <c r="T4374" s="414"/>
      <c r="U4374" s="416"/>
      <c r="V4374" s="666"/>
      <c r="W4374" s="565"/>
      <c r="X4374" s="26"/>
      <c r="Y4374" s="7" t="s">
        <v>180</v>
      </c>
      <c r="Z4374" s="7" t="s">
        <v>200</v>
      </c>
      <c r="AA4374" s="7" t="s">
        <v>201</v>
      </c>
      <c r="AB4374" s="7" t="s">
        <v>202</v>
      </c>
      <c r="AD4374" s="7" t="s">
        <v>203</v>
      </c>
      <c r="AE4374" s="7" t="s">
        <v>107</v>
      </c>
      <c r="AF4374" s="7" t="s">
        <v>239</v>
      </c>
      <c r="AG4374" s="7" t="s">
        <v>204</v>
      </c>
    </row>
    <row r="4375" spans="1:33" s="7" customFormat="1" ht="17.45" customHeight="1" x14ac:dyDescent="0.15">
      <c r="A4375" s="27" t="e">
        <f>IF(AND(F4375&lt;&gt;"",G4375&lt;&gt;"",H4375&lt;&gt;"",I4375&lt;&gt;""),"","入力不備あり")</f>
        <v>#REF!</v>
      </c>
      <c r="B4375" s="623"/>
      <c r="C4375" s="628"/>
      <c r="D4375" s="631"/>
      <c r="E4375" s="523"/>
      <c r="F4375" s="47" t="e">
        <f>IF(#REF!="","",#REF!)</f>
        <v>#REF!</v>
      </c>
      <c r="G4375" s="49" t="e">
        <f>IF(#REF!="","",#REF!)</f>
        <v>#REF!</v>
      </c>
      <c r="H4375" s="54" t="e">
        <f>IF(#REF!="","",#REF!)</f>
        <v>#REF!</v>
      </c>
      <c r="I4375" s="385" t="str">
        <f>IFERROR(INT(G4375*H4375),"")</f>
        <v/>
      </c>
      <c r="J4375" s="386"/>
      <c r="K4375" s="387"/>
      <c r="L4375" s="613" t="e">
        <f>IF(#REF!="","",#REF!)</f>
        <v>#REF!</v>
      </c>
      <c r="M4375" s="613"/>
      <c r="N4375" s="613"/>
      <c r="O4375" s="613"/>
      <c r="P4375" s="613"/>
      <c r="Q4375" s="613"/>
      <c r="R4375" s="613"/>
      <c r="S4375" s="614"/>
      <c r="T4375" s="567">
        <f>SUM($I4375:$K4394)</f>
        <v>0</v>
      </c>
      <c r="U4375" s="416"/>
      <c r="V4375" s="666"/>
      <c r="W4375" s="565"/>
      <c r="X4375" s="23" t="e">
        <f>IF(AND(Y4375=1,Z4375=1,AA4375=1,AB4375=1,AD4375=1,AE4375=1,AF4375=1,AG4375=1),"","入力不備あり")</f>
        <v>#REF!</v>
      </c>
      <c r="Y4375" s="7">
        <f>IFERROR(IF(F4375="",2,IF(AND(F4375&gt;=1,(MOD(F4375,1)=0)),1,IF(AND(F4375=0,L4375&lt;&gt;""),1,2))),2)</f>
        <v>2</v>
      </c>
      <c r="Z4375" s="7" t="e">
        <f>IF(G4375="",2,IF(G4375&lt;=1600,1,2))</f>
        <v>#REF!</v>
      </c>
      <c r="AA4375" s="7" t="e">
        <f>IF(H4375="",2,IF(H4375&gt;=0,1,2))</f>
        <v>#REF!</v>
      </c>
      <c r="AB4375" s="7" t="e">
        <f>IF(I4375=#REF!,1,2)</f>
        <v>#REF!</v>
      </c>
      <c r="AD4375" s="7" t="e">
        <f>IF(T4375=#REF!,1,2)</f>
        <v>#REF!</v>
      </c>
      <c r="AE4375" s="7" t="e">
        <f>IF(U4373=#REF!,1,2)</f>
        <v>#REF!</v>
      </c>
      <c r="AF4375" s="7" t="e">
        <f>IF(V4373=0,2,IF(#REF!="",2,IF(V4373=#REF!,1,2)))</f>
        <v>#REF!</v>
      </c>
      <c r="AG4375" s="7" t="e">
        <f>IF(W4373=0,2,IF(W4373=#REF!,1,2))</f>
        <v>#REF!</v>
      </c>
    </row>
    <row r="4376" spans="1:33" s="7" customFormat="1" ht="17.45" customHeight="1" x14ac:dyDescent="0.15">
      <c r="A4376" s="27" t="e">
        <f>IF(AND(F4376="",G4376="",H4376="",I4376="",L4376=""),"",IF(AND(F4376&lt;&gt;"",G4376&lt;&gt;"",H4376&lt;&gt;"",I4376&lt;&gt;""),"","入力不備あり"))</f>
        <v>#REF!</v>
      </c>
      <c r="B4376" s="623"/>
      <c r="C4376" s="628"/>
      <c r="D4376" s="631"/>
      <c r="E4376" s="523"/>
      <c r="F4376" s="47" t="e">
        <f>IF(#REF!="","",#REF!)</f>
        <v>#REF!</v>
      </c>
      <c r="G4376" s="49" t="e">
        <f>IF(#REF!="","",#REF!)</f>
        <v>#REF!</v>
      </c>
      <c r="H4376" s="54" t="e">
        <f>IF(#REF!="","",#REF!)</f>
        <v>#REF!</v>
      </c>
      <c r="I4376" s="385" t="str">
        <f>IFERROR(INT(G4376*H4376),"")</f>
        <v/>
      </c>
      <c r="J4376" s="386"/>
      <c r="K4376" s="387"/>
      <c r="L4376" s="613" t="e">
        <f>IF(#REF!="","",#REF!)</f>
        <v>#REF!</v>
      </c>
      <c r="M4376" s="613"/>
      <c r="N4376" s="613"/>
      <c r="O4376" s="613"/>
      <c r="P4376" s="613"/>
      <c r="Q4376" s="613"/>
      <c r="R4376" s="613"/>
      <c r="S4376" s="614"/>
      <c r="T4376" s="567"/>
      <c r="U4376" s="416"/>
      <c r="V4376" s="666"/>
      <c r="W4376" s="565"/>
      <c r="X4376" s="23" t="e">
        <f>IF(AND(Y4376=3,Z4376=3,AA4376=3),"",IF(AND(Y4376=1,Z4376=1,AA4376=1,AB4376=1),"","入力不備あり"))</f>
        <v>#REF!</v>
      </c>
      <c r="Y4376" s="7">
        <f>IFERROR(IF(F4376="",3,IF(AND(F4376&gt;=1,(MOD(F4376,1)=0)),1,IF(AND(F4376=0,L4376&lt;&gt;""),1,2))),2)</f>
        <v>2</v>
      </c>
      <c r="Z4376" s="7" t="e">
        <f>IF(G4376="",3,IF(G4376&lt;=1600,1,2))</f>
        <v>#REF!</v>
      </c>
      <c r="AA4376" s="7" t="e">
        <f>IF(H4376="",3,IF(H4376&gt;=0,1,2))</f>
        <v>#REF!</v>
      </c>
      <c r="AB4376" s="7" t="e">
        <f>IF(I4376=#REF!,1,2)</f>
        <v>#REF!</v>
      </c>
    </row>
    <row r="4377" spans="1:33" s="7" customFormat="1" ht="17.45" customHeight="1" x14ac:dyDescent="0.15">
      <c r="A4377" s="27" t="e">
        <f>IF(AND(F4377="",G4377="",H4377="",I4377="",L4377=""),"",IF(AND(F4377&lt;&gt;"",G4377&lt;&gt;"",H4377&lt;&gt;"",I4377&lt;&gt;""),"","入力不備あり"))</f>
        <v>#REF!</v>
      </c>
      <c r="B4377" s="623"/>
      <c r="C4377" s="628"/>
      <c r="D4377" s="631"/>
      <c r="E4377" s="523"/>
      <c r="F4377" s="47" t="e">
        <f>IF(#REF!="","",#REF!)</f>
        <v>#REF!</v>
      </c>
      <c r="G4377" s="49" t="e">
        <f>IF(#REF!="","",#REF!)</f>
        <v>#REF!</v>
      </c>
      <c r="H4377" s="54" t="e">
        <f>IF(#REF!="","",#REF!)</f>
        <v>#REF!</v>
      </c>
      <c r="I4377" s="385" t="str">
        <f t="shared" ref="I4377:I4394" si="764">IFERROR(INT(G4377*H4377),"")</f>
        <v/>
      </c>
      <c r="J4377" s="386"/>
      <c r="K4377" s="387"/>
      <c r="L4377" s="613" t="e">
        <f>IF(#REF!="","",#REF!)</f>
        <v>#REF!</v>
      </c>
      <c r="M4377" s="613"/>
      <c r="N4377" s="613"/>
      <c r="O4377" s="613"/>
      <c r="P4377" s="613"/>
      <c r="Q4377" s="613"/>
      <c r="R4377" s="613"/>
      <c r="S4377" s="614"/>
      <c r="T4377" s="567"/>
      <c r="U4377" s="416"/>
      <c r="V4377" s="666"/>
      <c r="W4377" s="565"/>
      <c r="X4377" s="23" t="e">
        <f t="shared" ref="X4377:X4394" si="765">IF(AND(Y4377=3,Z4377=3,AA4377=3),"",IF(AND(Y4377=1,Z4377=1,AA4377=1,AB4377=1),"","入力不備あり"))</f>
        <v>#REF!</v>
      </c>
      <c r="Y4377" s="7">
        <f t="shared" ref="Y4377:Y4394" si="766">IFERROR(IF(F4377="",3,IF(AND(F4377&gt;=1,(MOD(F4377,1)=0)),1,IF(AND(F4377=0,L4377&lt;&gt;""),1,2))),2)</f>
        <v>2</v>
      </c>
      <c r="Z4377" s="7" t="e">
        <f t="shared" ref="Z4377:Z4394" si="767">IF(G4377="",3,IF(G4377&lt;=1600,1,2))</f>
        <v>#REF!</v>
      </c>
      <c r="AA4377" s="7" t="e">
        <f t="shared" ref="AA4377:AA4394" si="768">IF(H4377="",3,IF(H4377&gt;=0,1,2))</f>
        <v>#REF!</v>
      </c>
      <c r="AB4377" s="7" t="e">
        <f>IF(I4377=#REF!,1,2)</f>
        <v>#REF!</v>
      </c>
    </row>
    <row r="4378" spans="1:33" s="7" customFormat="1" ht="17.45" customHeight="1" x14ac:dyDescent="0.15">
      <c r="A4378" s="27" t="e">
        <f t="shared" ref="A4378:A4394" si="769">IF(AND(F4378="",G4378="",H4378="",I4378="",L4378=""),"",IF(AND(F4378&lt;&gt;"",G4378&lt;&gt;"",H4378&lt;&gt;"",I4378&lt;&gt;""),"","入力不備あり"))</f>
        <v>#REF!</v>
      </c>
      <c r="B4378" s="623"/>
      <c r="C4378" s="628"/>
      <c r="D4378" s="631"/>
      <c r="E4378" s="523"/>
      <c r="F4378" s="47" t="e">
        <f>IF(#REF!="","",#REF!)</f>
        <v>#REF!</v>
      </c>
      <c r="G4378" s="49" t="e">
        <f>IF(#REF!="","",#REF!)</f>
        <v>#REF!</v>
      </c>
      <c r="H4378" s="54" t="e">
        <f>IF(#REF!="","",#REF!)</f>
        <v>#REF!</v>
      </c>
      <c r="I4378" s="385" t="str">
        <f t="shared" si="764"/>
        <v/>
      </c>
      <c r="J4378" s="386"/>
      <c r="K4378" s="387"/>
      <c r="L4378" s="613" t="e">
        <f>IF(#REF!="","",#REF!)</f>
        <v>#REF!</v>
      </c>
      <c r="M4378" s="613"/>
      <c r="N4378" s="613"/>
      <c r="O4378" s="613"/>
      <c r="P4378" s="613"/>
      <c r="Q4378" s="613"/>
      <c r="R4378" s="613"/>
      <c r="S4378" s="614"/>
      <c r="T4378" s="567"/>
      <c r="U4378" s="416"/>
      <c r="V4378" s="666"/>
      <c r="W4378" s="565"/>
      <c r="X4378" s="23" t="e">
        <f t="shared" si="765"/>
        <v>#REF!</v>
      </c>
      <c r="Y4378" s="7">
        <f t="shared" si="766"/>
        <v>2</v>
      </c>
      <c r="Z4378" s="7" t="e">
        <f t="shared" si="767"/>
        <v>#REF!</v>
      </c>
      <c r="AA4378" s="7" t="e">
        <f t="shared" si="768"/>
        <v>#REF!</v>
      </c>
      <c r="AB4378" s="7" t="e">
        <f>IF(I4378=#REF!,1,2)</f>
        <v>#REF!</v>
      </c>
    </row>
    <row r="4379" spans="1:33" s="7" customFormat="1" ht="17.45" customHeight="1" x14ac:dyDescent="0.15">
      <c r="A4379" s="27" t="e">
        <f t="shared" si="769"/>
        <v>#REF!</v>
      </c>
      <c r="B4379" s="623"/>
      <c r="C4379" s="628"/>
      <c r="D4379" s="631"/>
      <c r="E4379" s="523"/>
      <c r="F4379" s="47" t="e">
        <f>IF(#REF!="","",#REF!)</f>
        <v>#REF!</v>
      </c>
      <c r="G4379" s="49" t="e">
        <f>IF(#REF!="","",#REF!)</f>
        <v>#REF!</v>
      </c>
      <c r="H4379" s="54" t="e">
        <f>IF(#REF!="","",#REF!)</f>
        <v>#REF!</v>
      </c>
      <c r="I4379" s="385" t="str">
        <f t="shared" si="764"/>
        <v/>
      </c>
      <c r="J4379" s="386"/>
      <c r="K4379" s="387"/>
      <c r="L4379" s="613" t="e">
        <f>IF(#REF!="","",#REF!)</f>
        <v>#REF!</v>
      </c>
      <c r="M4379" s="613"/>
      <c r="N4379" s="613"/>
      <c r="O4379" s="613"/>
      <c r="P4379" s="613"/>
      <c r="Q4379" s="613"/>
      <c r="R4379" s="613"/>
      <c r="S4379" s="614"/>
      <c r="T4379" s="567"/>
      <c r="U4379" s="416"/>
      <c r="V4379" s="666"/>
      <c r="W4379" s="565"/>
      <c r="X4379" s="23" t="e">
        <f t="shared" si="765"/>
        <v>#REF!</v>
      </c>
      <c r="Y4379" s="7">
        <f t="shared" si="766"/>
        <v>2</v>
      </c>
      <c r="Z4379" s="7" t="e">
        <f t="shared" si="767"/>
        <v>#REF!</v>
      </c>
      <c r="AA4379" s="7" t="e">
        <f t="shared" si="768"/>
        <v>#REF!</v>
      </c>
      <c r="AB4379" s="7" t="e">
        <f>IF(I4379=#REF!,1,2)</f>
        <v>#REF!</v>
      </c>
    </row>
    <row r="4380" spans="1:33" s="7" customFormat="1" ht="17.45" customHeight="1" x14ac:dyDescent="0.15">
      <c r="A4380" s="27" t="e">
        <f t="shared" si="769"/>
        <v>#REF!</v>
      </c>
      <c r="B4380" s="623"/>
      <c r="C4380" s="628"/>
      <c r="D4380" s="631"/>
      <c r="E4380" s="523"/>
      <c r="F4380" s="47" t="e">
        <f>IF(#REF!="","",#REF!)</f>
        <v>#REF!</v>
      </c>
      <c r="G4380" s="49" t="e">
        <f>IF(#REF!="","",#REF!)</f>
        <v>#REF!</v>
      </c>
      <c r="H4380" s="54" t="e">
        <f>IF(#REF!="","",#REF!)</f>
        <v>#REF!</v>
      </c>
      <c r="I4380" s="385" t="str">
        <f t="shared" si="764"/>
        <v/>
      </c>
      <c r="J4380" s="386"/>
      <c r="K4380" s="387"/>
      <c r="L4380" s="613" t="e">
        <f>IF(#REF!="","",#REF!)</f>
        <v>#REF!</v>
      </c>
      <c r="M4380" s="613"/>
      <c r="N4380" s="613"/>
      <c r="O4380" s="613"/>
      <c r="P4380" s="613"/>
      <c r="Q4380" s="613"/>
      <c r="R4380" s="613"/>
      <c r="S4380" s="614"/>
      <c r="T4380" s="567"/>
      <c r="U4380" s="416"/>
      <c r="V4380" s="666"/>
      <c r="W4380" s="565"/>
      <c r="X4380" s="23" t="e">
        <f t="shared" si="765"/>
        <v>#REF!</v>
      </c>
      <c r="Y4380" s="7">
        <f t="shared" si="766"/>
        <v>2</v>
      </c>
      <c r="Z4380" s="7" t="e">
        <f t="shared" si="767"/>
        <v>#REF!</v>
      </c>
      <c r="AA4380" s="7" t="e">
        <f t="shared" si="768"/>
        <v>#REF!</v>
      </c>
      <c r="AB4380" s="7" t="e">
        <f>IF(I4380=#REF!,1,2)</f>
        <v>#REF!</v>
      </c>
    </row>
    <row r="4381" spans="1:33" s="7" customFormat="1" ht="17.45" customHeight="1" x14ac:dyDescent="0.15">
      <c r="A4381" s="27" t="e">
        <f t="shared" si="769"/>
        <v>#REF!</v>
      </c>
      <c r="B4381" s="623"/>
      <c r="C4381" s="628"/>
      <c r="D4381" s="631"/>
      <c r="E4381" s="523"/>
      <c r="F4381" s="47" t="e">
        <f>IF(#REF!="","",#REF!)</f>
        <v>#REF!</v>
      </c>
      <c r="G4381" s="49" t="e">
        <f>IF(#REF!="","",#REF!)</f>
        <v>#REF!</v>
      </c>
      <c r="H4381" s="54" t="e">
        <f>IF(#REF!="","",#REF!)</f>
        <v>#REF!</v>
      </c>
      <c r="I4381" s="385" t="str">
        <f t="shared" si="764"/>
        <v/>
      </c>
      <c r="J4381" s="386"/>
      <c r="K4381" s="387"/>
      <c r="L4381" s="613" t="e">
        <f>IF(#REF!="","",#REF!)</f>
        <v>#REF!</v>
      </c>
      <c r="M4381" s="613"/>
      <c r="N4381" s="613"/>
      <c r="O4381" s="613"/>
      <c r="P4381" s="613"/>
      <c r="Q4381" s="613"/>
      <c r="R4381" s="613"/>
      <c r="S4381" s="614"/>
      <c r="T4381" s="567"/>
      <c r="U4381" s="416"/>
      <c r="V4381" s="666"/>
      <c r="W4381" s="565"/>
      <c r="X4381" s="23" t="e">
        <f t="shared" si="765"/>
        <v>#REF!</v>
      </c>
      <c r="Y4381" s="7">
        <f t="shared" si="766"/>
        <v>2</v>
      </c>
      <c r="Z4381" s="7" t="e">
        <f t="shared" si="767"/>
        <v>#REF!</v>
      </c>
      <c r="AA4381" s="7" t="e">
        <f t="shared" si="768"/>
        <v>#REF!</v>
      </c>
      <c r="AB4381" s="7" t="e">
        <f>IF(I4381=#REF!,1,2)</f>
        <v>#REF!</v>
      </c>
    </row>
    <row r="4382" spans="1:33" s="7" customFormat="1" ht="17.45" customHeight="1" x14ac:dyDescent="0.15">
      <c r="A4382" s="27" t="e">
        <f t="shared" si="769"/>
        <v>#REF!</v>
      </c>
      <c r="B4382" s="623"/>
      <c r="C4382" s="628"/>
      <c r="D4382" s="631"/>
      <c r="E4382" s="523"/>
      <c r="F4382" s="47" t="e">
        <f>IF(#REF!="","",#REF!)</f>
        <v>#REF!</v>
      </c>
      <c r="G4382" s="49" t="e">
        <f>IF(#REF!="","",#REF!)</f>
        <v>#REF!</v>
      </c>
      <c r="H4382" s="54" t="e">
        <f>IF(#REF!="","",#REF!)</f>
        <v>#REF!</v>
      </c>
      <c r="I4382" s="385" t="str">
        <f t="shared" si="764"/>
        <v/>
      </c>
      <c r="J4382" s="386"/>
      <c r="K4382" s="387"/>
      <c r="L4382" s="613" t="e">
        <f>IF(#REF!="","",#REF!)</f>
        <v>#REF!</v>
      </c>
      <c r="M4382" s="613"/>
      <c r="N4382" s="613"/>
      <c r="O4382" s="613"/>
      <c r="P4382" s="613"/>
      <c r="Q4382" s="613"/>
      <c r="R4382" s="613"/>
      <c r="S4382" s="614"/>
      <c r="T4382" s="567"/>
      <c r="U4382" s="416"/>
      <c r="V4382" s="666"/>
      <c r="W4382" s="565"/>
      <c r="X4382" s="23" t="e">
        <f t="shared" si="765"/>
        <v>#REF!</v>
      </c>
      <c r="Y4382" s="7">
        <f t="shared" si="766"/>
        <v>2</v>
      </c>
      <c r="Z4382" s="7" t="e">
        <f t="shared" si="767"/>
        <v>#REF!</v>
      </c>
      <c r="AA4382" s="7" t="e">
        <f t="shared" si="768"/>
        <v>#REF!</v>
      </c>
      <c r="AB4382" s="7" t="e">
        <f>IF(I4382=#REF!,1,2)</f>
        <v>#REF!</v>
      </c>
    </row>
    <row r="4383" spans="1:33" s="7" customFormat="1" ht="17.45" customHeight="1" x14ac:dyDescent="0.15">
      <c r="A4383" s="27" t="e">
        <f t="shared" si="769"/>
        <v>#REF!</v>
      </c>
      <c r="B4383" s="623"/>
      <c r="C4383" s="628"/>
      <c r="D4383" s="631"/>
      <c r="E4383" s="523"/>
      <c r="F4383" s="47" t="e">
        <f>IF(#REF!="","",#REF!)</f>
        <v>#REF!</v>
      </c>
      <c r="G4383" s="49" t="e">
        <f>IF(#REF!="","",#REF!)</f>
        <v>#REF!</v>
      </c>
      <c r="H4383" s="54" t="e">
        <f>IF(#REF!="","",#REF!)</f>
        <v>#REF!</v>
      </c>
      <c r="I4383" s="385" t="str">
        <f t="shared" si="764"/>
        <v/>
      </c>
      <c r="J4383" s="386"/>
      <c r="K4383" s="387"/>
      <c r="L4383" s="613" t="e">
        <f>IF(#REF!="","",#REF!)</f>
        <v>#REF!</v>
      </c>
      <c r="M4383" s="613"/>
      <c r="N4383" s="613"/>
      <c r="O4383" s="613"/>
      <c r="P4383" s="613"/>
      <c r="Q4383" s="613"/>
      <c r="R4383" s="613"/>
      <c r="S4383" s="614"/>
      <c r="T4383" s="567"/>
      <c r="U4383" s="416"/>
      <c r="V4383" s="666"/>
      <c r="W4383" s="565"/>
      <c r="X4383" s="23" t="e">
        <f t="shared" si="765"/>
        <v>#REF!</v>
      </c>
      <c r="Y4383" s="7">
        <f t="shared" si="766"/>
        <v>2</v>
      </c>
      <c r="Z4383" s="7" t="e">
        <f t="shared" si="767"/>
        <v>#REF!</v>
      </c>
      <c r="AA4383" s="7" t="e">
        <f t="shared" si="768"/>
        <v>#REF!</v>
      </c>
      <c r="AB4383" s="7" t="e">
        <f>IF(I4383=#REF!,1,2)</f>
        <v>#REF!</v>
      </c>
    </row>
    <row r="4384" spans="1:33" s="7" customFormat="1" ht="17.45" customHeight="1" x14ac:dyDescent="0.15">
      <c r="A4384" s="27" t="e">
        <f t="shared" si="769"/>
        <v>#REF!</v>
      </c>
      <c r="B4384" s="623"/>
      <c r="C4384" s="628"/>
      <c r="D4384" s="631"/>
      <c r="E4384" s="523"/>
      <c r="F4384" s="47" t="e">
        <f>IF(#REF!="","",#REF!)</f>
        <v>#REF!</v>
      </c>
      <c r="G4384" s="49" t="e">
        <f>IF(#REF!="","",#REF!)</f>
        <v>#REF!</v>
      </c>
      <c r="H4384" s="54" t="e">
        <f>IF(#REF!="","",#REF!)</f>
        <v>#REF!</v>
      </c>
      <c r="I4384" s="385" t="str">
        <f t="shared" si="764"/>
        <v/>
      </c>
      <c r="J4384" s="386"/>
      <c r="K4384" s="387"/>
      <c r="L4384" s="613" t="e">
        <f>IF(#REF!="","",#REF!)</f>
        <v>#REF!</v>
      </c>
      <c r="M4384" s="613"/>
      <c r="N4384" s="613"/>
      <c r="O4384" s="613"/>
      <c r="P4384" s="613"/>
      <c r="Q4384" s="613"/>
      <c r="R4384" s="613"/>
      <c r="S4384" s="614"/>
      <c r="T4384" s="567"/>
      <c r="U4384" s="416"/>
      <c r="V4384" s="666"/>
      <c r="W4384" s="565"/>
      <c r="X4384" s="23" t="e">
        <f t="shared" si="765"/>
        <v>#REF!</v>
      </c>
      <c r="Y4384" s="7">
        <f t="shared" si="766"/>
        <v>2</v>
      </c>
      <c r="Z4384" s="7" t="e">
        <f t="shared" si="767"/>
        <v>#REF!</v>
      </c>
      <c r="AA4384" s="7" t="e">
        <f t="shared" si="768"/>
        <v>#REF!</v>
      </c>
      <c r="AB4384" s="7" t="e">
        <f>IF(I4384=#REF!,1,2)</f>
        <v>#REF!</v>
      </c>
    </row>
    <row r="4385" spans="1:30" s="7" customFormat="1" ht="17.45" customHeight="1" x14ac:dyDescent="0.15">
      <c r="A4385" s="27" t="e">
        <f t="shared" si="769"/>
        <v>#REF!</v>
      </c>
      <c r="B4385" s="623"/>
      <c r="C4385" s="628"/>
      <c r="D4385" s="631"/>
      <c r="E4385" s="523"/>
      <c r="F4385" s="47" t="e">
        <f>IF(#REF!="","",#REF!)</f>
        <v>#REF!</v>
      </c>
      <c r="G4385" s="49" t="e">
        <f>IF(#REF!="","",#REF!)</f>
        <v>#REF!</v>
      </c>
      <c r="H4385" s="54" t="e">
        <f>IF(#REF!="","",#REF!)</f>
        <v>#REF!</v>
      </c>
      <c r="I4385" s="385" t="str">
        <f t="shared" si="764"/>
        <v/>
      </c>
      <c r="J4385" s="386"/>
      <c r="K4385" s="387"/>
      <c r="L4385" s="613" t="e">
        <f>IF(#REF!="","",#REF!)</f>
        <v>#REF!</v>
      </c>
      <c r="M4385" s="613"/>
      <c r="N4385" s="613"/>
      <c r="O4385" s="613"/>
      <c r="P4385" s="613"/>
      <c r="Q4385" s="613"/>
      <c r="R4385" s="613"/>
      <c r="S4385" s="614"/>
      <c r="T4385" s="567"/>
      <c r="U4385" s="416"/>
      <c r="V4385" s="666"/>
      <c r="W4385" s="565"/>
      <c r="X4385" s="23" t="e">
        <f t="shared" si="765"/>
        <v>#REF!</v>
      </c>
      <c r="Y4385" s="7">
        <f t="shared" si="766"/>
        <v>2</v>
      </c>
      <c r="Z4385" s="7" t="e">
        <f t="shared" si="767"/>
        <v>#REF!</v>
      </c>
      <c r="AA4385" s="7" t="e">
        <f t="shared" si="768"/>
        <v>#REF!</v>
      </c>
      <c r="AB4385" s="7" t="e">
        <f>IF(I4385=#REF!,1,2)</f>
        <v>#REF!</v>
      </c>
    </row>
    <row r="4386" spans="1:30" s="7" customFormat="1" ht="17.45" customHeight="1" x14ac:dyDescent="0.15">
      <c r="A4386" s="27" t="e">
        <f t="shared" si="769"/>
        <v>#REF!</v>
      </c>
      <c r="B4386" s="623"/>
      <c r="C4386" s="628"/>
      <c r="D4386" s="631"/>
      <c r="E4386" s="523"/>
      <c r="F4386" s="47" t="e">
        <f>IF(#REF!="","",#REF!)</f>
        <v>#REF!</v>
      </c>
      <c r="G4386" s="49" t="e">
        <f>IF(#REF!="","",#REF!)</f>
        <v>#REF!</v>
      </c>
      <c r="H4386" s="54" t="e">
        <f>IF(#REF!="","",#REF!)</f>
        <v>#REF!</v>
      </c>
      <c r="I4386" s="385" t="str">
        <f t="shared" si="764"/>
        <v/>
      </c>
      <c r="J4386" s="386"/>
      <c r="K4386" s="387"/>
      <c r="L4386" s="613" t="e">
        <f>IF(#REF!="","",#REF!)</f>
        <v>#REF!</v>
      </c>
      <c r="M4386" s="613"/>
      <c r="N4386" s="613"/>
      <c r="O4386" s="613"/>
      <c r="P4386" s="613"/>
      <c r="Q4386" s="613"/>
      <c r="R4386" s="613"/>
      <c r="S4386" s="614"/>
      <c r="T4386" s="567"/>
      <c r="U4386" s="416"/>
      <c r="V4386" s="666"/>
      <c r="W4386" s="565"/>
      <c r="X4386" s="23" t="e">
        <f t="shared" si="765"/>
        <v>#REF!</v>
      </c>
      <c r="Y4386" s="7">
        <f t="shared" si="766"/>
        <v>2</v>
      </c>
      <c r="Z4386" s="7" t="e">
        <f t="shared" si="767"/>
        <v>#REF!</v>
      </c>
      <c r="AA4386" s="7" t="e">
        <f t="shared" si="768"/>
        <v>#REF!</v>
      </c>
      <c r="AB4386" s="7" t="e">
        <f>IF(I4386=#REF!,1,2)</f>
        <v>#REF!</v>
      </c>
    </row>
    <row r="4387" spans="1:30" s="7" customFormat="1" ht="17.45" customHeight="1" x14ac:dyDescent="0.15">
      <c r="A4387" s="27" t="e">
        <f t="shared" si="769"/>
        <v>#REF!</v>
      </c>
      <c r="B4387" s="623"/>
      <c r="C4387" s="628"/>
      <c r="D4387" s="631"/>
      <c r="E4387" s="523"/>
      <c r="F4387" s="47" t="e">
        <f>IF(#REF!="","",#REF!)</f>
        <v>#REF!</v>
      </c>
      <c r="G4387" s="49" t="e">
        <f>IF(#REF!="","",#REF!)</f>
        <v>#REF!</v>
      </c>
      <c r="H4387" s="54" t="e">
        <f>IF(#REF!="","",#REF!)</f>
        <v>#REF!</v>
      </c>
      <c r="I4387" s="385" t="str">
        <f t="shared" si="764"/>
        <v/>
      </c>
      <c r="J4387" s="386"/>
      <c r="K4387" s="387"/>
      <c r="L4387" s="613" t="e">
        <f>IF(#REF!="","",#REF!)</f>
        <v>#REF!</v>
      </c>
      <c r="M4387" s="613"/>
      <c r="N4387" s="613"/>
      <c r="O4387" s="613"/>
      <c r="P4387" s="613"/>
      <c r="Q4387" s="613"/>
      <c r="R4387" s="613"/>
      <c r="S4387" s="614"/>
      <c r="T4387" s="567"/>
      <c r="U4387" s="416"/>
      <c r="V4387" s="666"/>
      <c r="W4387" s="565"/>
      <c r="X4387" s="23" t="e">
        <f t="shared" si="765"/>
        <v>#REF!</v>
      </c>
      <c r="Y4387" s="7">
        <f t="shared" si="766"/>
        <v>2</v>
      </c>
      <c r="Z4387" s="7" t="e">
        <f t="shared" si="767"/>
        <v>#REF!</v>
      </c>
      <c r="AA4387" s="7" t="e">
        <f t="shared" si="768"/>
        <v>#REF!</v>
      </c>
      <c r="AB4387" s="7" t="e">
        <f>IF(I4387=#REF!,1,2)</f>
        <v>#REF!</v>
      </c>
    </row>
    <row r="4388" spans="1:30" s="7" customFormat="1" ht="17.45" customHeight="1" x14ac:dyDescent="0.15">
      <c r="A4388" s="27" t="e">
        <f t="shared" si="769"/>
        <v>#REF!</v>
      </c>
      <c r="B4388" s="623"/>
      <c r="C4388" s="628"/>
      <c r="D4388" s="631"/>
      <c r="E4388" s="523"/>
      <c r="F4388" s="47" t="e">
        <f>IF(#REF!="","",#REF!)</f>
        <v>#REF!</v>
      </c>
      <c r="G4388" s="49" t="e">
        <f>IF(#REF!="","",#REF!)</f>
        <v>#REF!</v>
      </c>
      <c r="H4388" s="54" t="e">
        <f>IF(#REF!="","",#REF!)</f>
        <v>#REF!</v>
      </c>
      <c r="I4388" s="385" t="str">
        <f t="shared" si="764"/>
        <v/>
      </c>
      <c r="J4388" s="386"/>
      <c r="K4388" s="387"/>
      <c r="L4388" s="613" t="e">
        <f>IF(#REF!="","",#REF!)</f>
        <v>#REF!</v>
      </c>
      <c r="M4388" s="613"/>
      <c r="N4388" s="613"/>
      <c r="O4388" s="613"/>
      <c r="P4388" s="613"/>
      <c r="Q4388" s="613"/>
      <c r="R4388" s="613"/>
      <c r="S4388" s="614"/>
      <c r="T4388" s="567"/>
      <c r="U4388" s="416"/>
      <c r="V4388" s="666"/>
      <c r="W4388" s="565"/>
      <c r="X4388" s="23" t="e">
        <f t="shared" si="765"/>
        <v>#REF!</v>
      </c>
      <c r="Y4388" s="7">
        <f t="shared" si="766"/>
        <v>2</v>
      </c>
      <c r="Z4388" s="7" t="e">
        <f t="shared" si="767"/>
        <v>#REF!</v>
      </c>
      <c r="AA4388" s="7" t="e">
        <f t="shared" si="768"/>
        <v>#REF!</v>
      </c>
      <c r="AB4388" s="7" t="e">
        <f>IF(I4388=#REF!,1,2)</f>
        <v>#REF!</v>
      </c>
    </row>
    <row r="4389" spans="1:30" s="7" customFormat="1" ht="17.45" customHeight="1" x14ac:dyDescent="0.15">
      <c r="A4389" s="27" t="e">
        <f t="shared" si="769"/>
        <v>#REF!</v>
      </c>
      <c r="B4389" s="623"/>
      <c r="C4389" s="628"/>
      <c r="D4389" s="631"/>
      <c r="E4389" s="523"/>
      <c r="F4389" s="47" t="e">
        <f>IF(#REF!="","",#REF!)</f>
        <v>#REF!</v>
      </c>
      <c r="G4389" s="49" t="e">
        <f>IF(#REF!="","",#REF!)</f>
        <v>#REF!</v>
      </c>
      <c r="H4389" s="54" t="e">
        <f>IF(#REF!="","",#REF!)</f>
        <v>#REF!</v>
      </c>
      <c r="I4389" s="385" t="str">
        <f t="shared" si="764"/>
        <v/>
      </c>
      <c r="J4389" s="386"/>
      <c r="K4389" s="387"/>
      <c r="L4389" s="613" t="e">
        <f>IF(#REF!="","",#REF!)</f>
        <v>#REF!</v>
      </c>
      <c r="M4389" s="613"/>
      <c r="N4389" s="613"/>
      <c r="O4389" s="613"/>
      <c r="P4389" s="613"/>
      <c r="Q4389" s="613"/>
      <c r="R4389" s="613"/>
      <c r="S4389" s="614"/>
      <c r="T4389" s="567"/>
      <c r="U4389" s="416"/>
      <c r="V4389" s="666"/>
      <c r="W4389" s="565"/>
      <c r="X4389" s="23" t="e">
        <f t="shared" si="765"/>
        <v>#REF!</v>
      </c>
      <c r="Y4389" s="7">
        <f t="shared" si="766"/>
        <v>2</v>
      </c>
      <c r="Z4389" s="7" t="e">
        <f t="shared" si="767"/>
        <v>#REF!</v>
      </c>
      <c r="AA4389" s="7" t="e">
        <f t="shared" si="768"/>
        <v>#REF!</v>
      </c>
      <c r="AB4389" s="7" t="e">
        <f>IF(I4389=#REF!,1,2)</f>
        <v>#REF!</v>
      </c>
    </row>
    <row r="4390" spans="1:30" s="7" customFormat="1" ht="17.45" customHeight="1" x14ac:dyDescent="0.15">
      <c r="A4390" s="27" t="e">
        <f t="shared" si="769"/>
        <v>#REF!</v>
      </c>
      <c r="B4390" s="623"/>
      <c r="C4390" s="628"/>
      <c r="D4390" s="631"/>
      <c r="E4390" s="523"/>
      <c r="F4390" s="47" t="e">
        <f>IF(#REF!="","",#REF!)</f>
        <v>#REF!</v>
      </c>
      <c r="G4390" s="49" t="e">
        <f>IF(#REF!="","",#REF!)</f>
        <v>#REF!</v>
      </c>
      <c r="H4390" s="54" t="e">
        <f>IF(#REF!="","",#REF!)</f>
        <v>#REF!</v>
      </c>
      <c r="I4390" s="385" t="str">
        <f t="shared" si="764"/>
        <v/>
      </c>
      <c r="J4390" s="386"/>
      <c r="K4390" s="387"/>
      <c r="L4390" s="613" t="e">
        <f>IF(#REF!="","",#REF!)</f>
        <v>#REF!</v>
      </c>
      <c r="M4390" s="613"/>
      <c r="N4390" s="613"/>
      <c r="O4390" s="613"/>
      <c r="P4390" s="613"/>
      <c r="Q4390" s="613"/>
      <c r="R4390" s="613"/>
      <c r="S4390" s="614"/>
      <c r="T4390" s="567"/>
      <c r="U4390" s="416"/>
      <c r="V4390" s="666"/>
      <c r="W4390" s="565"/>
      <c r="X4390" s="23" t="e">
        <f t="shared" si="765"/>
        <v>#REF!</v>
      </c>
      <c r="Y4390" s="7">
        <f t="shared" si="766"/>
        <v>2</v>
      </c>
      <c r="Z4390" s="7" t="e">
        <f t="shared" si="767"/>
        <v>#REF!</v>
      </c>
      <c r="AA4390" s="7" t="e">
        <f t="shared" si="768"/>
        <v>#REF!</v>
      </c>
      <c r="AB4390" s="7" t="e">
        <f>IF(I4390=#REF!,1,2)</f>
        <v>#REF!</v>
      </c>
    </row>
    <row r="4391" spans="1:30" s="7" customFormat="1" ht="17.45" customHeight="1" x14ac:dyDescent="0.15">
      <c r="A4391" s="27" t="e">
        <f t="shared" si="769"/>
        <v>#REF!</v>
      </c>
      <c r="B4391" s="623"/>
      <c r="C4391" s="628"/>
      <c r="D4391" s="631"/>
      <c r="E4391" s="523"/>
      <c r="F4391" s="47" t="e">
        <f>IF(#REF!="","",#REF!)</f>
        <v>#REF!</v>
      </c>
      <c r="G4391" s="49" t="e">
        <f>IF(#REF!="","",#REF!)</f>
        <v>#REF!</v>
      </c>
      <c r="H4391" s="54" t="e">
        <f>IF(#REF!="","",#REF!)</f>
        <v>#REF!</v>
      </c>
      <c r="I4391" s="385" t="str">
        <f t="shared" si="764"/>
        <v/>
      </c>
      <c r="J4391" s="386"/>
      <c r="K4391" s="387"/>
      <c r="L4391" s="613" t="e">
        <f>IF(#REF!="","",#REF!)</f>
        <v>#REF!</v>
      </c>
      <c r="M4391" s="613"/>
      <c r="N4391" s="613"/>
      <c r="O4391" s="613"/>
      <c r="P4391" s="613"/>
      <c r="Q4391" s="613"/>
      <c r="R4391" s="613"/>
      <c r="S4391" s="614"/>
      <c r="T4391" s="567"/>
      <c r="U4391" s="416"/>
      <c r="V4391" s="666"/>
      <c r="W4391" s="565"/>
      <c r="X4391" s="23" t="e">
        <f t="shared" si="765"/>
        <v>#REF!</v>
      </c>
      <c r="Y4391" s="7">
        <f t="shared" si="766"/>
        <v>2</v>
      </c>
      <c r="Z4391" s="7" t="e">
        <f t="shared" si="767"/>
        <v>#REF!</v>
      </c>
      <c r="AA4391" s="7" t="e">
        <f t="shared" si="768"/>
        <v>#REF!</v>
      </c>
      <c r="AB4391" s="7" t="e">
        <f>IF(I4391=#REF!,1,2)</f>
        <v>#REF!</v>
      </c>
    </row>
    <row r="4392" spans="1:30" s="7" customFormat="1" ht="17.45" customHeight="1" x14ac:dyDescent="0.15">
      <c r="A4392" s="27" t="e">
        <f t="shared" si="769"/>
        <v>#REF!</v>
      </c>
      <c r="B4392" s="623"/>
      <c r="C4392" s="628"/>
      <c r="D4392" s="631"/>
      <c r="E4392" s="523"/>
      <c r="F4392" s="47" t="e">
        <f>IF(#REF!="","",#REF!)</f>
        <v>#REF!</v>
      </c>
      <c r="G4392" s="49" t="e">
        <f>IF(#REF!="","",#REF!)</f>
        <v>#REF!</v>
      </c>
      <c r="H4392" s="54" t="e">
        <f>IF(#REF!="","",#REF!)</f>
        <v>#REF!</v>
      </c>
      <c r="I4392" s="385" t="str">
        <f t="shared" si="764"/>
        <v/>
      </c>
      <c r="J4392" s="386"/>
      <c r="K4392" s="387"/>
      <c r="L4392" s="613" t="e">
        <f>IF(#REF!="","",#REF!)</f>
        <v>#REF!</v>
      </c>
      <c r="M4392" s="613"/>
      <c r="N4392" s="613"/>
      <c r="O4392" s="613"/>
      <c r="P4392" s="613"/>
      <c r="Q4392" s="613"/>
      <c r="R4392" s="613"/>
      <c r="S4392" s="614"/>
      <c r="T4392" s="567"/>
      <c r="U4392" s="416"/>
      <c r="V4392" s="666"/>
      <c r="W4392" s="565"/>
      <c r="X4392" s="23" t="e">
        <f t="shared" si="765"/>
        <v>#REF!</v>
      </c>
      <c r="Y4392" s="7">
        <f t="shared" si="766"/>
        <v>2</v>
      </c>
      <c r="Z4392" s="7" t="e">
        <f t="shared" si="767"/>
        <v>#REF!</v>
      </c>
      <c r="AA4392" s="7" t="e">
        <f t="shared" si="768"/>
        <v>#REF!</v>
      </c>
      <c r="AB4392" s="7" t="e">
        <f>IF(I4392=#REF!,1,2)</f>
        <v>#REF!</v>
      </c>
    </row>
    <row r="4393" spans="1:30" s="7" customFormat="1" ht="17.45" customHeight="1" x14ac:dyDescent="0.15">
      <c r="A4393" s="27" t="e">
        <f t="shared" si="769"/>
        <v>#REF!</v>
      </c>
      <c r="B4393" s="623"/>
      <c r="C4393" s="628"/>
      <c r="D4393" s="631"/>
      <c r="E4393" s="523"/>
      <c r="F4393" s="47" t="e">
        <f>IF(#REF!="","",#REF!)</f>
        <v>#REF!</v>
      </c>
      <c r="G4393" s="49" t="e">
        <f>IF(#REF!="","",#REF!)</f>
        <v>#REF!</v>
      </c>
      <c r="H4393" s="54" t="e">
        <f>IF(#REF!="","",#REF!)</f>
        <v>#REF!</v>
      </c>
      <c r="I4393" s="385" t="str">
        <f t="shared" si="764"/>
        <v/>
      </c>
      <c r="J4393" s="386"/>
      <c r="K4393" s="387"/>
      <c r="L4393" s="613" t="e">
        <f>IF(#REF!="","",#REF!)</f>
        <v>#REF!</v>
      </c>
      <c r="M4393" s="613"/>
      <c r="N4393" s="613"/>
      <c r="O4393" s="613"/>
      <c r="P4393" s="613"/>
      <c r="Q4393" s="613"/>
      <c r="R4393" s="613"/>
      <c r="S4393" s="614"/>
      <c r="T4393" s="567"/>
      <c r="U4393" s="416"/>
      <c r="V4393" s="666"/>
      <c r="W4393" s="565"/>
      <c r="X4393" s="23" t="e">
        <f t="shared" si="765"/>
        <v>#REF!</v>
      </c>
      <c r="Y4393" s="7">
        <f t="shared" si="766"/>
        <v>2</v>
      </c>
      <c r="Z4393" s="7" t="e">
        <f t="shared" si="767"/>
        <v>#REF!</v>
      </c>
      <c r="AA4393" s="7" t="e">
        <f t="shared" si="768"/>
        <v>#REF!</v>
      </c>
      <c r="AB4393" s="7" t="e">
        <f>IF(I4393=#REF!,1,2)</f>
        <v>#REF!</v>
      </c>
    </row>
    <row r="4394" spans="1:30" s="7" customFormat="1" ht="17.45" customHeight="1" thickBot="1" x14ac:dyDescent="0.2">
      <c r="A4394" s="27" t="e">
        <f t="shared" si="769"/>
        <v>#REF!</v>
      </c>
      <c r="B4394" s="623"/>
      <c r="C4394" s="628"/>
      <c r="D4394" s="631"/>
      <c r="E4394" s="523"/>
      <c r="F4394" s="47" t="e">
        <f>IF(#REF!="","",#REF!)</f>
        <v>#REF!</v>
      </c>
      <c r="G4394" s="49" t="e">
        <f>IF(#REF!="","",#REF!)</f>
        <v>#REF!</v>
      </c>
      <c r="H4394" s="54" t="e">
        <f>IF(#REF!="","",#REF!)</f>
        <v>#REF!</v>
      </c>
      <c r="I4394" s="385" t="str">
        <f t="shared" si="764"/>
        <v/>
      </c>
      <c r="J4394" s="386"/>
      <c r="K4394" s="387"/>
      <c r="L4394" s="613" t="e">
        <f>IF(#REF!="","",#REF!)</f>
        <v>#REF!</v>
      </c>
      <c r="M4394" s="613"/>
      <c r="N4394" s="613"/>
      <c r="O4394" s="613"/>
      <c r="P4394" s="613"/>
      <c r="Q4394" s="613"/>
      <c r="R4394" s="613"/>
      <c r="S4394" s="614"/>
      <c r="T4394" s="668"/>
      <c r="U4394" s="416"/>
      <c r="V4394" s="666"/>
      <c r="W4394" s="565"/>
      <c r="X4394" s="23" t="e">
        <f t="shared" si="765"/>
        <v>#REF!</v>
      </c>
      <c r="Y4394" s="7">
        <f t="shared" si="766"/>
        <v>2</v>
      </c>
      <c r="Z4394" s="7" t="e">
        <f t="shared" si="767"/>
        <v>#REF!</v>
      </c>
      <c r="AA4394" s="7" t="e">
        <f t="shared" si="768"/>
        <v>#REF!</v>
      </c>
      <c r="AB4394" s="7" t="e">
        <f>IF(I4394=#REF!,1,2)</f>
        <v>#REF!</v>
      </c>
    </row>
    <row r="4395" spans="1:30" s="7" customFormat="1" ht="36" customHeight="1" thickBot="1" x14ac:dyDescent="0.2">
      <c r="A4395" s="13"/>
      <c r="B4395" s="623"/>
      <c r="C4395" s="628"/>
      <c r="D4395" s="631"/>
      <c r="E4395" s="508" t="s">
        <v>240</v>
      </c>
      <c r="F4395" s="511" t="s">
        <v>206</v>
      </c>
      <c r="G4395" s="435"/>
      <c r="H4395" s="434" t="s">
        <v>207</v>
      </c>
      <c r="I4395" s="435"/>
      <c r="J4395" s="435"/>
      <c r="K4395" s="435"/>
      <c r="L4395" s="436" t="s">
        <v>208</v>
      </c>
      <c r="M4395" s="436"/>
      <c r="N4395" s="436"/>
      <c r="O4395" s="669" t="s">
        <v>209</v>
      </c>
      <c r="P4395" s="670"/>
      <c r="Q4395" s="512" t="s">
        <v>210</v>
      </c>
      <c r="R4395" s="38" t="s">
        <v>206</v>
      </c>
      <c r="S4395" s="39" t="s">
        <v>202</v>
      </c>
      <c r="T4395" s="44" t="s">
        <v>211</v>
      </c>
      <c r="U4395" s="416"/>
      <c r="V4395" s="666"/>
      <c r="W4395" s="565"/>
      <c r="X4395" s="28"/>
      <c r="Y4395" s="21" t="s">
        <v>212</v>
      </c>
      <c r="Z4395" s="21" t="s">
        <v>210</v>
      </c>
      <c r="AB4395" s="45" t="s">
        <v>213</v>
      </c>
      <c r="AC4395" s="45" t="s">
        <v>214</v>
      </c>
      <c r="AD4395" s="22"/>
    </row>
    <row r="4396" spans="1:30" s="7" customFormat="1" ht="15" customHeight="1" x14ac:dyDescent="0.15">
      <c r="A4396" s="29"/>
      <c r="B4396" s="623"/>
      <c r="C4396" s="628"/>
      <c r="D4396" s="631"/>
      <c r="E4396" s="509"/>
      <c r="F4396" s="515" t="e">
        <f>IF(#REF!="","",#REF!)</f>
        <v>#REF!</v>
      </c>
      <c r="G4396" s="516"/>
      <c r="H4396" s="439" t="e">
        <f>IF(#REF!="","",#REF!)</f>
        <v>#REF!</v>
      </c>
      <c r="I4396" s="440"/>
      <c r="J4396" s="440"/>
      <c r="K4396" s="440"/>
      <c r="L4396" s="441" t="e">
        <f>IF(#REF!="","",#REF!)</f>
        <v>#REF!</v>
      </c>
      <c r="M4396" s="442"/>
      <c r="N4396" s="442"/>
      <c r="O4396" s="443" t="e">
        <f>SUM($L4396:$N4398)</f>
        <v>#REF!</v>
      </c>
      <c r="P4396" s="444"/>
      <c r="Q4396" s="513"/>
      <c r="R4396" s="42" t="e">
        <f>IF(#REF!="","",#REF!)</f>
        <v>#REF!</v>
      </c>
      <c r="S4396" s="40" t="e">
        <f>IF(#REF!="","",#REF!)</f>
        <v>#REF!</v>
      </c>
      <c r="T4396" s="617" t="e">
        <f>SUM($S4396:$S4398)</f>
        <v>#REF!</v>
      </c>
      <c r="U4396" s="416"/>
      <c r="V4396" s="666"/>
      <c r="W4396" s="565"/>
      <c r="X4396" s="23" t="e">
        <f>IF(OR(Y4396=2,Z4396=2,AB4396=2,AC4396=2),"入力不備あり","")</f>
        <v>#REF!</v>
      </c>
      <c r="Y4396" s="41" t="e">
        <f>IF(AND(F4396="",H4396="",L4396=""),"",IF(AND(F4396&lt;&gt;"",F4396&gt;0,L4396&lt;&gt;"",L4396&gt;0,H4396="○"),"",2))</f>
        <v>#REF!</v>
      </c>
      <c r="Z4396" s="41" t="e">
        <f>IF(AND(R4396="",S4396=""),"",IF(AND(R4396&gt;0,R4396&lt;&gt;"",S4396&gt;0,S4396&lt;&gt;""),"",2))</f>
        <v>#REF!</v>
      </c>
      <c r="AA4396" s="30"/>
      <c r="AB4396" s="7" t="e">
        <f>IF(AND(O4396=0,#REF!=0),"",IF(O4396=#REF!,1,2))</f>
        <v>#REF!</v>
      </c>
      <c r="AC4396" s="7" t="e">
        <f>IF(AND(T4396=0,#REF!=0),"",IF(T4396=#REF!,1,2))</f>
        <v>#REF!</v>
      </c>
    </row>
    <row r="4397" spans="1:30" s="7" customFormat="1" ht="15" customHeight="1" x14ac:dyDescent="0.15">
      <c r="A4397" s="29"/>
      <c r="B4397" s="623"/>
      <c r="C4397" s="628"/>
      <c r="D4397" s="631"/>
      <c r="E4397" s="509"/>
      <c r="F4397" s="500" t="e">
        <f>IF(#REF!="","",#REF!)</f>
        <v>#REF!</v>
      </c>
      <c r="G4397" s="501"/>
      <c r="H4397" s="448" t="e">
        <f>IF(#REF!="","",#REF!)</f>
        <v>#REF!</v>
      </c>
      <c r="I4397" s="449"/>
      <c r="J4397" s="449"/>
      <c r="K4397" s="449"/>
      <c r="L4397" s="450" t="e">
        <f>IF(#REF!="","",#REF!)</f>
        <v>#REF!</v>
      </c>
      <c r="M4397" s="451"/>
      <c r="N4397" s="451"/>
      <c r="O4397" s="445"/>
      <c r="P4397" s="444"/>
      <c r="Q4397" s="513"/>
      <c r="R4397" s="42" t="e">
        <f>IF(#REF!="","",#REF!)</f>
        <v>#REF!</v>
      </c>
      <c r="S4397" s="40" t="e">
        <f>IF(#REF!="","",#REF!)</f>
        <v>#REF!</v>
      </c>
      <c r="T4397" s="618"/>
      <c r="U4397" s="416"/>
      <c r="V4397" s="666"/>
      <c r="W4397" s="565"/>
      <c r="X4397" s="23" t="e">
        <f>IF(OR(Y4397=2,Z4397=2),"入力不備あり","")</f>
        <v>#REF!</v>
      </c>
      <c r="Y4397" s="41" t="e">
        <f>IF(AND(F4397="",H4397="",L4397=""),"",IF(AND(F4397&lt;&gt;"",F4397&gt;0,L4397&lt;&gt;"",L4397&gt;0,H4397="○"),"",2))</f>
        <v>#REF!</v>
      </c>
      <c r="Z4397" s="41" t="e">
        <f t="shared" ref="Z4397:Z4398" si="770">IF(AND(R4397="",S4397=""),"",IF(AND(R4397&gt;0,R4397&lt;&gt;"",S4397&gt;0,S4397&lt;&gt;""),"",2))</f>
        <v>#REF!</v>
      </c>
      <c r="AA4397" s="30"/>
    </row>
    <row r="4398" spans="1:30" s="7" customFormat="1" ht="15" customHeight="1" thickBot="1" x14ac:dyDescent="0.2">
      <c r="A4398" s="29"/>
      <c r="B4398" s="623"/>
      <c r="C4398" s="628"/>
      <c r="D4398" s="631"/>
      <c r="E4398" s="615"/>
      <c r="F4398" s="620" t="e">
        <f>IF(#REF!="","",#REF!)</f>
        <v>#REF!</v>
      </c>
      <c r="G4398" s="621"/>
      <c r="H4398" s="640" t="e">
        <f>IF(#REF!="","",#REF!)</f>
        <v>#REF!</v>
      </c>
      <c r="I4398" s="641"/>
      <c r="J4398" s="641"/>
      <c r="K4398" s="641"/>
      <c r="L4398" s="642" t="e">
        <f>IF(#REF!="","",#REF!)</f>
        <v>#REF!</v>
      </c>
      <c r="M4398" s="643"/>
      <c r="N4398" s="643"/>
      <c r="O4398" s="663"/>
      <c r="P4398" s="664"/>
      <c r="Q4398" s="616"/>
      <c r="R4398" s="59" t="e">
        <f>IF(#REF!="","",#REF!)</f>
        <v>#REF!</v>
      </c>
      <c r="S4398" s="60" t="e">
        <f>IF(#REF!="","",#REF!)</f>
        <v>#REF!</v>
      </c>
      <c r="T4398" s="619"/>
      <c r="U4398" s="416"/>
      <c r="V4398" s="666"/>
      <c r="W4398" s="565"/>
      <c r="X4398" s="23" t="e">
        <f>IF(OR(Y4398=2,Z4398=2),"入力不備あり","")</f>
        <v>#REF!</v>
      </c>
      <c r="Y4398" s="41" t="e">
        <f>IF(AND(F4398="",H4398="",L4398=""),"",IF(AND(F4398&lt;&gt;"",F4398&gt;0,L4398&lt;&gt;"",L4398&gt;0,H4398="○"),"",2))</f>
        <v>#REF!</v>
      </c>
      <c r="Z4398" s="41" t="e">
        <f t="shared" si="770"/>
        <v>#REF!</v>
      </c>
      <c r="AA4398" s="30"/>
    </row>
    <row r="4399" spans="1:30" s="7" customFormat="1" ht="27.6" customHeight="1" x14ac:dyDescent="0.15">
      <c r="A4399" s="320"/>
      <c r="B4399" s="624"/>
      <c r="C4399" s="326" t="s">
        <v>215</v>
      </c>
      <c r="D4399" s="327"/>
      <c r="E4399" s="608" t="e">
        <f>IF(#REF!="","",#REF!)</f>
        <v>#REF!</v>
      </c>
      <c r="F4399" s="609"/>
      <c r="G4399" s="609"/>
      <c r="H4399" s="609"/>
      <c r="I4399" s="609"/>
      <c r="J4399" s="609"/>
      <c r="K4399" s="609"/>
      <c r="L4399" s="609"/>
      <c r="M4399" s="609"/>
      <c r="N4399" s="609"/>
      <c r="O4399" s="609"/>
      <c r="P4399" s="609"/>
      <c r="Q4399" s="609"/>
      <c r="R4399" s="609"/>
      <c r="S4399" s="609"/>
      <c r="T4399" s="609"/>
      <c r="U4399" s="609"/>
      <c r="V4399" s="609"/>
      <c r="W4399" s="610"/>
    </row>
    <row r="4400" spans="1:30" s="7" customFormat="1" ht="27.6" customHeight="1" thickBot="1" x14ac:dyDescent="0.2">
      <c r="A4400" s="320"/>
      <c r="B4400" s="624"/>
      <c r="C4400" s="326" t="s">
        <v>216</v>
      </c>
      <c r="D4400" s="327"/>
      <c r="E4400" s="608" t="e">
        <f>IF(#REF!="","",#REF!)</f>
        <v>#REF!</v>
      </c>
      <c r="F4400" s="609"/>
      <c r="G4400" s="609"/>
      <c r="H4400" s="609"/>
      <c r="I4400" s="609"/>
      <c r="J4400" s="609"/>
      <c r="K4400" s="609"/>
      <c r="L4400" s="609"/>
      <c r="M4400" s="609"/>
      <c r="N4400" s="609"/>
      <c r="O4400" s="609"/>
      <c r="P4400" s="609"/>
      <c r="Q4400" s="609"/>
      <c r="R4400" s="611"/>
      <c r="S4400" s="611"/>
      <c r="T4400" s="611"/>
      <c r="U4400" s="611"/>
      <c r="V4400" s="611"/>
      <c r="W4400" s="612"/>
    </row>
    <row r="4401" spans="1:33" s="7" customFormat="1" ht="18.600000000000001" customHeight="1" x14ac:dyDescent="0.15">
      <c r="A4401" s="320"/>
      <c r="B4401" s="624"/>
      <c r="C4401" s="332" t="s">
        <v>217</v>
      </c>
      <c r="D4401" s="333"/>
      <c r="E4401" s="333"/>
      <c r="F4401" s="334"/>
      <c r="G4401" s="377" t="s">
        <v>218</v>
      </c>
      <c r="H4401" s="378"/>
      <c r="I4401" s="378"/>
      <c r="J4401" s="378"/>
      <c r="K4401" s="378"/>
      <c r="L4401" s="378"/>
      <c r="M4401" s="378"/>
      <c r="N4401" s="378"/>
      <c r="O4401" s="378"/>
      <c r="P4401" s="378"/>
      <c r="Q4401" s="378"/>
      <c r="R4401" s="389" t="e">
        <f>IF(X4401&lt;&gt;"","","【入力内容確認欄】以下を確認し【作業用】事業計画書(間接)シートを修正願います。")</f>
        <v>#REF!</v>
      </c>
      <c r="S4401" s="632"/>
      <c r="T4401" s="632"/>
      <c r="U4401" s="632"/>
      <c r="V4401" s="632"/>
      <c r="W4401" s="633"/>
      <c r="X4401" s="68" t="e">
        <f>IF(AND(R4404="",R4405="",R4406="",R4407="",R4408="",R4409=""),"左の市区町村に係る入力が完了しました。今一度、記載内容をご確認ください。","")</f>
        <v>#REF!</v>
      </c>
    </row>
    <row r="4402" spans="1:33" s="7" customFormat="1" ht="9" customHeight="1" x14ac:dyDescent="0.15">
      <c r="A4402" s="320"/>
      <c r="B4402" s="624"/>
      <c r="C4402" s="335"/>
      <c r="D4402" s="336"/>
      <c r="E4402" s="336"/>
      <c r="F4402" s="337"/>
      <c r="G4402" s="379"/>
      <c r="H4402" s="380"/>
      <c r="I4402" s="380"/>
      <c r="J4402" s="380"/>
      <c r="K4402" s="380"/>
      <c r="L4402" s="380"/>
      <c r="M4402" s="380"/>
      <c r="N4402" s="380"/>
      <c r="O4402" s="380"/>
      <c r="P4402" s="380"/>
      <c r="Q4402" s="380"/>
      <c r="R4402" s="634"/>
      <c r="S4402" s="635"/>
      <c r="T4402" s="635"/>
      <c r="U4402" s="635"/>
      <c r="V4402" s="635"/>
      <c r="W4402" s="636"/>
    </row>
    <row r="4403" spans="1:33" s="7" customFormat="1" ht="9" customHeight="1" thickBot="1" x14ac:dyDescent="0.2">
      <c r="A4403" s="320"/>
      <c r="B4403" s="624"/>
      <c r="C4403" s="335"/>
      <c r="D4403" s="336"/>
      <c r="E4403" s="336"/>
      <c r="F4403" s="337"/>
      <c r="G4403" s="381"/>
      <c r="H4403" s="382"/>
      <c r="I4403" s="382"/>
      <c r="J4403" s="382"/>
      <c r="K4403" s="382"/>
      <c r="L4403" s="382"/>
      <c r="M4403" s="382"/>
      <c r="N4403" s="382"/>
      <c r="O4403" s="382"/>
      <c r="P4403" s="382"/>
      <c r="Q4403" s="382"/>
      <c r="R4403" s="637"/>
      <c r="S4403" s="638"/>
      <c r="T4403" s="638"/>
      <c r="U4403" s="638"/>
      <c r="V4403" s="638"/>
      <c r="W4403" s="639"/>
    </row>
    <row r="4404" spans="1:33" s="7" customFormat="1" ht="17.45" customHeight="1" x14ac:dyDescent="0.15">
      <c r="A4404" s="320"/>
      <c r="B4404" s="624"/>
      <c r="C4404" s="335"/>
      <c r="D4404" s="336"/>
      <c r="E4404" s="336"/>
      <c r="F4404" s="337"/>
      <c r="G4404" s="398" t="e">
        <f>IF(#REF!="","",#REF!)</f>
        <v>#REF!</v>
      </c>
      <c r="H4404" s="399"/>
      <c r="I4404" s="399"/>
      <c r="J4404" s="399"/>
      <c r="K4404" s="399"/>
      <c r="L4404" s="399"/>
      <c r="M4404" s="399"/>
      <c r="N4404" s="399"/>
      <c r="O4404" s="399"/>
      <c r="P4404" s="399"/>
      <c r="Q4404" s="399"/>
      <c r="R4404" s="646" t="e" cm="1">
        <f t="array" ref="R4404">IF(AND(X4373:X4398="",A4375:A4398=""),"","・報酬・期末勤勉手当・交通費・合計額・都道府県/国の補助金額のいずれかに不備あり。")</f>
        <v>#REF!</v>
      </c>
      <c r="S4404" s="647"/>
      <c r="T4404" s="647"/>
      <c r="U4404" s="647"/>
      <c r="V4404" s="647"/>
      <c r="W4404" s="648"/>
    </row>
    <row r="4405" spans="1:33" s="7" customFormat="1" ht="17.45" customHeight="1" x14ac:dyDescent="0.15">
      <c r="A4405" s="320"/>
      <c r="B4405" s="624"/>
      <c r="C4405" s="335"/>
      <c r="D4405" s="336"/>
      <c r="E4405" s="336"/>
      <c r="F4405" s="337"/>
      <c r="G4405" s="374" t="s">
        <v>219</v>
      </c>
      <c r="H4405" s="388"/>
      <c r="I4405" s="388"/>
      <c r="J4405" s="388"/>
      <c r="K4405" s="388"/>
      <c r="L4405" s="388"/>
      <c r="M4405" s="388"/>
      <c r="N4405" s="388"/>
      <c r="O4405" s="388"/>
      <c r="P4405" s="388"/>
      <c r="Q4405" s="388"/>
      <c r="R4405" s="367" t="str">
        <f>IF(A4371="市町村名×","・【C列】市区町村名：未入力または不備あり。","")</f>
        <v>・【C列】市区町村名：未入力または不備あり。</v>
      </c>
      <c r="S4405" s="644"/>
      <c r="T4405" s="644"/>
      <c r="U4405" s="644"/>
      <c r="V4405" s="644"/>
      <c r="W4405" s="645"/>
    </row>
    <row r="4406" spans="1:33" s="7" customFormat="1" ht="17.45" customHeight="1" x14ac:dyDescent="0.15">
      <c r="A4406" s="320"/>
      <c r="B4406" s="624"/>
      <c r="C4406" s="338"/>
      <c r="D4406" s="339"/>
      <c r="E4406" s="339"/>
      <c r="F4406" s="340"/>
      <c r="G4406" s="364" t="e">
        <f>IF(#REF!="","",#REF!)</f>
        <v>#REF!</v>
      </c>
      <c r="H4406" s="365"/>
      <c r="I4406" s="365"/>
      <c r="J4406" s="366"/>
      <c r="K4406" s="366"/>
      <c r="L4406" s="366"/>
      <c r="M4406" s="366"/>
      <c r="N4406" s="366"/>
      <c r="O4406" s="366"/>
      <c r="P4406" s="366"/>
      <c r="Q4406" s="366"/>
      <c r="R4406" s="367" t="e">
        <f>IF(OR(AF4375=2,NOT(AND(V4373&gt;0.3*U4373,V4373&lt;0.4*U4373,V4373&gt;=W4373))),"・【V列】都道府県補助額：未入力または不備あり。","")</f>
        <v>#REF!</v>
      </c>
      <c r="S4406" s="644"/>
      <c r="T4406" s="644"/>
      <c r="U4406" s="644"/>
      <c r="V4406" s="644"/>
      <c r="W4406" s="645"/>
    </row>
    <row r="4407" spans="1:33" s="7" customFormat="1" ht="17.45" customHeight="1" x14ac:dyDescent="0.15">
      <c r="A4407" s="320"/>
      <c r="B4407" s="624"/>
      <c r="C4407" s="348" t="s">
        <v>241</v>
      </c>
      <c r="D4407" s="349"/>
      <c r="E4407" s="349"/>
      <c r="F4407" s="350"/>
      <c r="G4407" s="372" t="s">
        <v>221</v>
      </c>
      <c r="H4407" s="373"/>
      <c r="I4407" s="373"/>
      <c r="J4407" s="372" t="s">
        <v>222</v>
      </c>
      <c r="K4407" s="373"/>
      <c r="L4407" s="373"/>
      <c r="M4407" s="373"/>
      <c r="N4407" s="374" t="s">
        <v>223</v>
      </c>
      <c r="O4407" s="366"/>
      <c r="P4407" s="366"/>
      <c r="Q4407" s="366"/>
      <c r="R4407" s="341" t="e">
        <f>IF(AND(W4373&lt;=U4373/3,MOD(W4373,1000)=0,NOT(W4373=0),AG4375=1),"","・【W列】国庫補助希望額に不備あり。")</f>
        <v>#REF!</v>
      </c>
      <c r="S4407" s="649"/>
      <c r="T4407" s="649"/>
      <c r="U4407" s="649"/>
      <c r="V4407" s="649"/>
      <c r="W4407" s="650"/>
    </row>
    <row r="4408" spans="1:33" s="7" customFormat="1" ht="17.45" customHeight="1" x14ac:dyDescent="0.15">
      <c r="A4408" s="320"/>
      <c r="B4408" s="624"/>
      <c r="C4408" s="370"/>
      <c r="D4408" s="371"/>
      <c r="E4408" s="371"/>
      <c r="F4408" s="371"/>
      <c r="G4408" s="364" t="e">
        <f>IF(#REF!="","",#REF!)</f>
        <v>#REF!</v>
      </c>
      <c r="H4408" s="375"/>
      <c r="I4408" s="376"/>
      <c r="J4408" s="364" t="e">
        <f>IF(#REF!="","",#REF!)</f>
        <v>#REF!</v>
      </c>
      <c r="K4408" s="375"/>
      <c r="L4408" s="375"/>
      <c r="M4408" s="376"/>
      <c r="N4408" s="364" t="e">
        <f>IF(#REF!="","",#REF!)</f>
        <v>#REF!</v>
      </c>
      <c r="O4408" s="375"/>
      <c r="P4408" s="375"/>
      <c r="Q4408" s="375"/>
      <c r="R4408" s="651" t="e">
        <f>IF(AND(SUM(F4396:G4398)&lt;=D4373,SUM(R4396:R4398)&lt;=D4373),"","・報酬の「配置人数」には年間を通じた配置予定人数を記載してください。(※１)及び記入例参照")</f>
        <v>#REF!</v>
      </c>
      <c r="S4408" s="652"/>
      <c r="T4408" s="652"/>
      <c r="U4408" s="652"/>
      <c r="V4408" s="652"/>
      <c r="W4408" s="653"/>
      <c r="X4408" s="31" t="str">
        <f>IF(AND(O4408="○",T4408="○"),"①か②の",IF(AND(O4408="―",T4408="―"),"エラー",""))</f>
        <v/>
      </c>
    </row>
    <row r="4409" spans="1:33" s="7" customFormat="1" ht="17.45" customHeight="1" x14ac:dyDescent="0.15">
      <c r="A4409" s="320"/>
      <c r="B4409" s="624"/>
      <c r="C4409" s="348" t="s">
        <v>224</v>
      </c>
      <c r="D4409" s="349"/>
      <c r="E4409" s="349"/>
      <c r="F4409" s="350"/>
      <c r="G4409" s="354" t="s">
        <v>225</v>
      </c>
      <c r="H4409" s="354"/>
      <c r="I4409" s="354"/>
      <c r="J4409" s="355" t="s">
        <v>242</v>
      </c>
      <c r="K4409" s="356"/>
      <c r="L4409" s="356"/>
      <c r="M4409" s="356"/>
      <c r="N4409" s="356"/>
      <c r="O4409" s="356"/>
      <c r="P4409" s="356"/>
      <c r="Q4409" s="356"/>
      <c r="R4409" s="651" t="e">
        <f>IF(AND(OR(COUNTIF(J4410,"①*"),COUNTIF(J4410,"②*")),AND(E4399&lt;&gt;"",E4400&lt;&gt;"",G4404="○",G4406="○",G4408="○",J4408="○",N4408="○",G4410="○")),"","・【成果目標】・【成果指標】・【部活動指導員について】・【支給要件の確認】・【部活動指導員の指導状況】・【地域連携・地域移行に資する取組】のいずれかに未入力箇所あり。")</f>
        <v>#REF!</v>
      </c>
      <c r="S4409" s="546"/>
      <c r="T4409" s="546"/>
      <c r="U4409" s="546"/>
      <c r="V4409" s="546"/>
      <c r="W4409" s="547"/>
    </row>
    <row r="4410" spans="1:33" s="7" customFormat="1" ht="26.45" customHeight="1" thickBot="1" x14ac:dyDescent="0.2">
      <c r="A4410" s="320"/>
      <c r="B4410" s="625"/>
      <c r="C4410" s="351"/>
      <c r="D4410" s="352"/>
      <c r="E4410" s="352"/>
      <c r="F4410" s="353"/>
      <c r="G4410" s="363" t="e">
        <f>IF(#REF!="","",#REF!)</f>
        <v>#REF!</v>
      </c>
      <c r="H4410" s="363"/>
      <c r="I4410" s="363"/>
      <c r="J4410" s="657" t="e">
        <f>IF(#REF!="","",#REF!)</f>
        <v>#REF!</v>
      </c>
      <c r="K4410" s="658"/>
      <c r="L4410" s="658"/>
      <c r="M4410" s="658"/>
      <c r="N4410" s="658"/>
      <c r="O4410" s="658"/>
      <c r="P4410" s="658"/>
      <c r="Q4410" s="658"/>
      <c r="R4410" s="654"/>
      <c r="S4410" s="655"/>
      <c r="T4410" s="655"/>
      <c r="U4410" s="655"/>
      <c r="V4410" s="655"/>
      <c r="W4410" s="656"/>
      <c r="X4410" s="31" t="str">
        <f>IF(AND(O4410="○",T4410="○"),"①か②の",IF(AND(O4410="―",T4410="―"),"エラー",""))</f>
        <v/>
      </c>
    </row>
    <row r="4411" spans="1:33" s="7" customFormat="1" ht="26.45" customHeight="1" x14ac:dyDescent="0.15">
      <c r="A4411" s="24" t="str">
        <f>IF(OR(COUNTIF(C4413,"*区"),COUNTIF(C4413,"*市"),COUNTIF(C4413,"*町"),COUNTIF(C4413,"*村"),COUNTIF(C4413,"*組合")),"○","市町村名×")</f>
        <v>市町村名×</v>
      </c>
      <c r="B4411" s="490" t="s">
        <v>106</v>
      </c>
      <c r="C4411" s="659" t="s">
        <v>236</v>
      </c>
      <c r="D4411" s="661" t="s">
        <v>237</v>
      </c>
      <c r="E4411" s="409" t="s">
        <v>191</v>
      </c>
      <c r="F4411" s="410"/>
      <c r="G4411" s="410"/>
      <c r="H4411" s="410"/>
      <c r="I4411" s="410"/>
      <c r="J4411" s="410"/>
      <c r="K4411" s="410"/>
      <c r="L4411" s="410"/>
      <c r="M4411" s="410"/>
      <c r="N4411" s="410"/>
      <c r="O4411" s="410"/>
      <c r="P4411" s="410"/>
      <c r="Q4411" s="410"/>
      <c r="R4411" s="410"/>
      <c r="S4411" s="410"/>
      <c r="T4411" s="410"/>
      <c r="U4411" s="492" t="s">
        <v>192</v>
      </c>
      <c r="V4411" s="492" t="s">
        <v>238</v>
      </c>
      <c r="W4411" s="517" t="s">
        <v>193</v>
      </c>
      <c r="X4411" s="25" t="e">
        <f>IF(OR(AF4415=2,NOT(AND(V4413&gt;0.3*U4413,V4413&lt;0.4*U4413,V4413&gt;=W4413))),"※３参照：【Ｕ列】都道府県補助額を確認してください","")</f>
        <v>#REF!</v>
      </c>
      <c r="Y4411" s="26"/>
    </row>
    <row r="4412" spans="1:33" s="7" customFormat="1" ht="21.6" customHeight="1" thickBot="1" x14ac:dyDescent="0.2">
      <c r="A4412" s="24" t="str">
        <f>IF(B4413="都道府県確認欄","No.不備","")</f>
        <v/>
      </c>
      <c r="B4412" s="491"/>
      <c r="C4412" s="660"/>
      <c r="D4412" s="662"/>
      <c r="E4412" s="411"/>
      <c r="F4412" s="412"/>
      <c r="G4412" s="412"/>
      <c r="H4412" s="412"/>
      <c r="I4412" s="412"/>
      <c r="J4412" s="412"/>
      <c r="K4412" s="412"/>
      <c r="L4412" s="412"/>
      <c r="M4412" s="412"/>
      <c r="N4412" s="412"/>
      <c r="O4412" s="412"/>
      <c r="P4412" s="412"/>
      <c r="Q4412" s="412"/>
      <c r="R4412" s="412"/>
      <c r="S4412" s="412"/>
      <c r="T4412" s="412"/>
      <c r="U4412" s="493"/>
      <c r="V4412" s="493"/>
      <c r="W4412" s="518"/>
      <c r="X4412" s="25" t="e">
        <f>IF(AND(W4413&lt;=U4413/3,MOD(W4413,1000)=0,NOT(W4413=0),AG4415=1),"","※３参照：【Ｖ列】国庫補助希望額を確認してください。")</f>
        <v>#REF!</v>
      </c>
      <c r="Y4412" s="26"/>
    </row>
    <row r="4413" spans="1:33" s="7" customFormat="1" ht="24" customHeight="1" x14ac:dyDescent="0.15">
      <c r="A4413" s="14"/>
      <c r="B4413" s="622" t="str">
        <f>IFERROR(IF(OR(COUNTIF(C4413,"*区"),COUNTIF(C4413,"*市"),COUNTIF(C4413,"*町"),COUNTIF(C4413,"*村"),COUNTIF(C4413,"*組合")),B4373+1,"－"),"都道府県確認欄")</f>
        <v>－</v>
      </c>
      <c r="C4413" s="626" t="e">
        <f>#REF!</f>
        <v>#REF!</v>
      </c>
      <c r="D4413" s="629" t="e">
        <f>SUM($F4415:$F4434)</f>
        <v>#REF!</v>
      </c>
      <c r="E4413" s="523" t="s">
        <v>194</v>
      </c>
      <c r="F4413" s="524" t="s">
        <v>195</v>
      </c>
      <c r="G4413" s="526" t="s">
        <v>196</v>
      </c>
      <c r="H4413" s="528" t="s">
        <v>197</v>
      </c>
      <c r="I4413" s="423" t="s">
        <v>198</v>
      </c>
      <c r="J4413" s="424"/>
      <c r="K4413" s="425"/>
      <c r="L4413" s="429" t="s">
        <v>100</v>
      </c>
      <c r="M4413" s="430"/>
      <c r="N4413" s="430"/>
      <c r="O4413" s="430"/>
      <c r="P4413" s="430"/>
      <c r="Q4413" s="430"/>
      <c r="R4413" s="430"/>
      <c r="S4413" s="431"/>
      <c r="T4413" s="413" t="s">
        <v>199</v>
      </c>
      <c r="U4413" s="415" t="e">
        <f>SUM($T4415,$O4436,$T4436)</f>
        <v>#REF!</v>
      </c>
      <c r="V4413" s="665" t="e">
        <f>#REF!</f>
        <v>#REF!</v>
      </c>
      <c r="W4413" s="667" t="e">
        <f>#REF!</f>
        <v>#REF!</v>
      </c>
      <c r="X4413" s="23" t="e">
        <f>IF(AND(AD4415=1,AE4415=1,AF4415=1,AG4415=1),"","入力不備あり")</f>
        <v>#REF!</v>
      </c>
      <c r="Y4413" s="26"/>
    </row>
    <row r="4414" spans="1:33" s="7" customFormat="1" ht="12.6" customHeight="1" thickBot="1" x14ac:dyDescent="0.2">
      <c r="A4414" s="14"/>
      <c r="B4414" s="623"/>
      <c r="C4414" s="627"/>
      <c r="D4414" s="630"/>
      <c r="E4414" s="523"/>
      <c r="F4414" s="525"/>
      <c r="G4414" s="527"/>
      <c r="H4414" s="529"/>
      <c r="I4414" s="426"/>
      <c r="J4414" s="427"/>
      <c r="K4414" s="428"/>
      <c r="L4414" s="432"/>
      <c r="M4414" s="432"/>
      <c r="N4414" s="432"/>
      <c r="O4414" s="432"/>
      <c r="P4414" s="432"/>
      <c r="Q4414" s="432"/>
      <c r="R4414" s="432"/>
      <c r="S4414" s="433"/>
      <c r="T4414" s="414"/>
      <c r="U4414" s="416"/>
      <c r="V4414" s="666"/>
      <c r="W4414" s="565"/>
      <c r="X4414" s="26"/>
      <c r="Y4414" s="7" t="s">
        <v>180</v>
      </c>
      <c r="Z4414" s="7" t="s">
        <v>200</v>
      </c>
      <c r="AA4414" s="7" t="s">
        <v>201</v>
      </c>
      <c r="AB4414" s="7" t="s">
        <v>202</v>
      </c>
      <c r="AD4414" s="7" t="s">
        <v>203</v>
      </c>
      <c r="AE4414" s="7" t="s">
        <v>107</v>
      </c>
      <c r="AF4414" s="7" t="s">
        <v>239</v>
      </c>
      <c r="AG4414" s="7" t="s">
        <v>204</v>
      </c>
    </row>
    <row r="4415" spans="1:33" s="7" customFormat="1" ht="17.45" customHeight="1" x14ac:dyDescent="0.15">
      <c r="A4415" s="27" t="e">
        <f>IF(AND(F4415&lt;&gt;"",G4415&lt;&gt;"",H4415&lt;&gt;"",I4415&lt;&gt;""),"","入力不備あり")</f>
        <v>#REF!</v>
      </c>
      <c r="B4415" s="623"/>
      <c r="C4415" s="628"/>
      <c r="D4415" s="631"/>
      <c r="E4415" s="523"/>
      <c r="F4415" s="47" t="e">
        <f>IF(#REF!="","",#REF!)</f>
        <v>#REF!</v>
      </c>
      <c r="G4415" s="49" t="e">
        <f>IF(#REF!="","",#REF!)</f>
        <v>#REF!</v>
      </c>
      <c r="H4415" s="54" t="e">
        <f>IF(#REF!="","",#REF!)</f>
        <v>#REF!</v>
      </c>
      <c r="I4415" s="385" t="str">
        <f>IFERROR(INT(G4415*H4415),"")</f>
        <v/>
      </c>
      <c r="J4415" s="386"/>
      <c r="K4415" s="387"/>
      <c r="L4415" s="613" t="e">
        <f>IF(#REF!="","",#REF!)</f>
        <v>#REF!</v>
      </c>
      <c r="M4415" s="613"/>
      <c r="N4415" s="613"/>
      <c r="O4415" s="613"/>
      <c r="P4415" s="613"/>
      <c r="Q4415" s="613"/>
      <c r="R4415" s="613"/>
      <c r="S4415" s="614"/>
      <c r="T4415" s="567">
        <f>SUM($I4415:$K4434)</f>
        <v>0</v>
      </c>
      <c r="U4415" s="416"/>
      <c r="V4415" s="666"/>
      <c r="W4415" s="565"/>
      <c r="X4415" s="23" t="e">
        <f>IF(AND(Y4415=1,Z4415=1,AA4415=1,AB4415=1,AD4415=1,AE4415=1,AF4415=1,AG4415=1),"","入力不備あり")</f>
        <v>#REF!</v>
      </c>
      <c r="Y4415" s="7">
        <f>IFERROR(IF(F4415="",2,IF(AND(F4415&gt;=1,(MOD(F4415,1)=0)),1,IF(AND(F4415=0,L4415&lt;&gt;""),1,2))),2)</f>
        <v>2</v>
      </c>
      <c r="Z4415" s="7" t="e">
        <f>IF(G4415="",2,IF(G4415&lt;=1600,1,2))</f>
        <v>#REF!</v>
      </c>
      <c r="AA4415" s="7" t="e">
        <f>IF(H4415="",2,IF(H4415&gt;=0,1,2))</f>
        <v>#REF!</v>
      </c>
      <c r="AB4415" s="7" t="e">
        <f>IF(I4415=#REF!,1,2)</f>
        <v>#REF!</v>
      </c>
      <c r="AD4415" s="7" t="e">
        <f>IF(T4415=#REF!,1,2)</f>
        <v>#REF!</v>
      </c>
      <c r="AE4415" s="7" t="e">
        <f>IF(U4413=#REF!,1,2)</f>
        <v>#REF!</v>
      </c>
      <c r="AF4415" s="7" t="e">
        <f>IF(V4413=0,2,IF(#REF!="",2,IF(V4413=#REF!,1,2)))</f>
        <v>#REF!</v>
      </c>
      <c r="AG4415" s="7" t="e">
        <f>IF(W4413=0,2,IF(W4413=#REF!,1,2))</f>
        <v>#REF!</v>
      </c>
    </row>
    <row r="4416" spans="1:33" s="7" customFormat="1" ht="17.45" customHeight="1" x14ac:dyDescent="0.15">
      <c r="A4416" s="27" t="e">
        <f>IF(AND(F4416="",G4416="",H4416="",I4416="",L4416=""),"",IF(AND(F4416&lt;&gt;"",G4416&lt;&gt;"",H4416&lt;&gt;"",I4416&lt;&gt;""),"","入力不備あり"))</f>
        <v>#REF!</v>
      </c>
      <c r="B4416" s="623"/>
      <c r="C4416" s="628"/>
      <c r="D4416" s="631"/>
      <c r="E4416" s="523"/>
      <c r="F4416" s="47" t="e">
        <f>IF(#REF!="","",#REF!)</f>
        <v>#REF!</v>
      </c>
      <c r="G4416" s="49" t="e">
        <f>IF(#REF!="","",#REF!)</f>
        <v>#REF!</v>
      </c>
      <c r="H4416" s="54" t="e">
        <f>IF(#REF!="","",#REF!)</f>
        <v>#REF!</v>
      </c>
      <c r="I4416" s="385" t="str">
        <f>IFERROR(INT(G4416*H4416),"")</f>
        <v/>
      </c>
      <c r="J4416" s="386"/>
      <c r="K4416" s="387"/>
      <c r="L4416" s="613" t="e">
        <f>IF(#REF!="","",#REF!)</f>
        <v>#REF!</v>
      </c>
      <c r="M4416" s="613"/>
      <c r="N4416" s="613"/>
      <c r="O4416" s="613"/>
      <c r="P4416" s="613"/>
      <c r="Q4416" s="613"/>
      <c r="R4416" s="613"/>
      <c r="S4416" s="614"/>
      <c r="T4416" s="567"/>
      <c r="U4416" s="416"/>
      <c r="V4416" s="666"/>
      <c r="W4416" s="565"/>
      <c r="X4416" s="23" t="e">
        <f>IF(AND(Y4416=3,Z4416=3,AA4416=3),"",IF(AND(Y4416=1,Z4416=1,AA4416=1,AB4416=1),"","入力不備あり"))</f>
        <v>#REF!</v>
      </c>
      <c r="Y4416" s="7">
        <f>IFERROR(IF(F4416="",3,IF(AND(F4416&gt;=1,(MOD(F4416,1)=0)),1,IF(AND(F4416=0,L4416&lt;&gt;""),1,2))),2)</f>
        <v>2</v>
      </c>
      <c r="Z4416" s="7" t="e">
        <f>IF(G4416="",3,IF(G4416&lt;=1600,1,2))</f>
        <v>#REF!</v>
      </c>
      <c r="AA4416" s="7" t="e">
        <f>IF(H4416="",3,IF(H4416&gt;=0,1,2))</f>
        <v>#REF!</v>
      </c>
      <c r="AB4416" s="7" t="e">
        <f>IF(I4416=#REF!,1,2)</f>
        <v>#REF!</v>
      </c>
    </row>
    <row r="4417" spans="1:28" s="7" customFormat="1" ht="17.45" customHeight="1" x14ac:dyDescent="0.15">
      <c r="A4417" s="27" t="e">
        <f>IF(AND(F4417="",G4417="",H4417="",I4417="",L4417=""),"",IF(AND(F4417&lt;&gt;"",G4417&lt;&gt;"",H4417&lt;&gt;"",I4417&lt;&gt;""),"","入力不備あり"))</f>
        <v>#REF!</v>
      </c>
      <c r="B4417" s="623"/>
      <c r="C4417" s="628"/>
      <c r="D4417" s="631"/>
      <c r="E4417" s="523"/>
      <c r="F4417" s="47" t="e">
        <f>IF(#REF!="","",#REF!)</f>
        <v>#REF!</v>
      </c>
      <c r="G4417" s="49" t="e">
        <f>IF(#REF!="","",#REF!)</f>
        <v>#REF!</v>
      </c>
      <c r="H4417" s="54" t="e">
        <f>IF(#REF!="","",#REF!)</f>
        <v>#REF!</v>
      </c>
      <c r="I4417" s="385" t="str">
        <f t="shared" ref="I4417:I4434" si="771">IFERROR(INT(G4417*H4417),"")</f>
        <v/>
      </c>
      <c r="J4417" s="386"/>
      <c r="K4417" s="387"/>
      <c r="L4417" s="613" t="e">
        <f>IF(#REF!="","",#REF!)</f>
        <v>#REF!</v>
      </c>
      <c r="M4417" s="613"/>
      <c r="N4417" s="613"/>
      <c r="O4417" s="613"/>
      <c r="P4417" s="613"/>
      <c r="Q4417" s="613"/>
      <c r="R4417" s="613"/>
      <c r="S4417" s="614"/>
      <c r="T4417" s="567"/>
      <c r="U4417" s="416"/>
      <c r="V4417" s="666"/>
      <c r="W4417" s="565"/>
      <c r="X4417" s="23" t="e">
        <f t="shared" ref="X4417:X4434" si="772">IF(AND(Y4417=3,Z4417=3,AA4417=3),"",IF(AND(Y4417=1,Z4417=1,AA4417=1,AB4417=1),"","入力不備あり"))</f>
        <v>#REF!</v>
      </c>
      <c r="Y4417" s="7">
        <f t="shared" ref="Y4417:Y4434" si="773">IFERROR(IF(F4417="",3,IF(AND(F4417&gt;=1,(MOD(F4417,1)=0)),1,IF(AND(F4417=0,L4417&lt;&gt;""),1,2))),2)</f>
        <v>2</v>
      </c>
      <c r="Z4417" s="7" t="e">
        <f t="shared" ref="Z4417:Z4434" si="774">IF(G4417="",3,IF(G4417&lt;=1600,1,2))</f>
        <v>#REF!</v>
      </c>
      <c r="AA4417" s="7" t="e">
        <f t="shared" ref="AA4417:AA4434" si="775">IF(H4417="",3,IF(H4417&gt;=0,1,2))</f>
        <v>#REF!</v>
      </c>
      <c r="AB4417" s="7" t="e">
        <f>IF(I4417=#REF!,1,2)</f>
        <v>#REF!</v>
      </c>
    </row>
    <row r="4418" spans="1:28" s="7" customFormat="1" ht="17.45" customHeight="1" x14ac:dyDescent="0.15">
      <c r="A4418" s="27" t="e">
        <f t="shared" ref="A4418:A4434" si="776">IF(AND(F4418="",G4418="",H4418="",I4418="",L4418=""),"",IF(AND(F4418&lt;&gt;"",G4418&lt;&gt;"",H4418&lt;&gt;"",I4418&lt;&gt;""),"","入力不備あり"))</f>
        <v>#REF!</v>
      </c>
      <c r="B4418" s="623"/>
      <c r="C4418" s="628"/>
      <c r="D4418" s="631"/>
      <c r="E4418" s="523"/>
      <c r="F4418" s="47" t="e">
        <f>IF(#REF!="","",#REF!)</f>
        <v>#REF!</v>
      </c>
      <c r="G4418" s="49" t="e">
        <f>IF(#REF!="","",#REF!)</f>
        <v>#REF!</v>
      </c>
      <c r="H4418" s="54" t="e">
        <f>IF(#REF!="","",#REF!)</f>
        <v>#REF!</v>
      </c>
      <c r="I4418" s="385" t="str">
        <f t="shared" si="771"/>
        <v/>
      </c>
      <c r="J4418" s="386"/>
      <c r="K4418" s="387"/>
      <c r="L4418" s="613" t="e">
        <f>IF(#REF!="","",#REF!)</f>
        <v>#REF!</v>
      </c>
      <c r="M4418" s="613"/>
      <c r="N4418" s="613"/>
      <c r="O4418" s="613"/>
      <c r="P4418" s="613"/>
      <c r="Q4418" s="613"/>
      <c r="R4418" s="613"/>
      <c r="S4418" s="614"/>
      <c r="T4418" s="567"/>
      <c r="U4418" s="416"/>
      <c r="V4418" s="666"/>
      <c r="W4418" s="565"/>
      <c r="X4418" s="23" t="e">
        <f t="shared" si="772"/>
        <v>#REF!</v>
      </c>
      <c r="Y4418" s="7">
        <f t="shared" si="773"/>
        <v>2</v>
      </c>
      <c r="Z4418" s="7" t="e">
        <f t="shared" si="774"/>
        <v>#REF!</v>
      </c>
      <c r="AA4418" s="7" t="e">
        <f t="shared" si="775"/>
        <v>#REF!</v>
      </c>
      <c r="AB4418" s="7" t="e">
        <f>IF(I4418=#REF!,1,2)</f>
        <v>#REF!</v>
      </c>
    </row>
    <row r="4419" spans="1:28" s="7" customFormat="1" ht="17.45" customHeight="1" x14ac:dyDescent="0.15">
      <c r="A4419" s="27" t="e">
        <f t="shared" si="776"/>
        <v>#REF!</v>
      </c>
      <c r="B4419" s="623"/>
      <c r="C4419" s="628"/>
      <c r="D4419" s="631"/>
      <c r="E4419" s="523"/>
      <c r="F4419" s="47" t="e">
        <f>IF(#REF!="","",#REF!)</f>
        <v>#REF!</v>
      </c>
      <c r="G4419" s="49" t="e">
        <f>IF(#REF!="","",#REF!)</f>
        <v>#REF!</v>
      </c>
      <c r="H4419" s="54" t="e">
        <f>IF(#REF!="","",#REF!)</f>
        <v>#REF!</v>
      </c>
      <c r="I4419" s="385" t="str">
        <f t="shared" si="771"/>
        <v/>
      </c>
      <c r="J4419" s="386"/>
      <c r="K4419" s="387"/>
      <c r="L4419" s="613" t="e">
        <f>IF(#REF!="","",#REF!)</f>
        <v>#REF!</v>
      </c>
      <c r="M4419" s="613"/>
      <c r="N4419" s="613"/>
      <c r="O4419" s="613"/>
      <c r="P4419" s="613"/>
      <c r="Q4419" s="613"/>
      <c r="R4419" s="613"/>
      <c r="S4419" s="614"/>
      <c r="T4419" s="567"/>
      <c r="U4419" s="416"/>
      <c r="V4419" s="666"/>
      <c r="W4419" s="565"/>
      <c r="X4419" s="23" t="e">
        <f t="shared" si="772"/>
        <v>#REF!</v>
      </c>
      <c r="Y4419" s="7">
        <f t="shared" si="773"/>
        <v>2</v>
      </c>
      <c r="Z4419" s="7" t="e">
        <f t="shared" si="774"/>
        <v>#REF!</v>
      </c>
      <c r="AA4419" s="7" t="e">
        <f t="shared" si="775"/>
        <v>#REF!</v>
      </c>
      <c r="AB4419" s="7" t="e">
        <f>IF(I4419=#REF!,1,2)</f>
        <v>#REF!</v>
      </c>
    </row>
    <row r="4420" spans="1:28" s="7" customFormat="1" ht="17.45" customHeight="1" x14ac:dyDescent="0.15">
      <c r="A4420" s="27" t="e">
        <f t="shared" si="776"/>
        <v>#REF!</v>
      </c>
      <c r="B4420" s="623"/>
      <c r="C4420" s="628"/>
      <c r="D4420" s="631"/>
      <c r="E4420" s="523"/>
      <c r="F4420" s="47" t="e">
        <f>IF(#REF!="","",#REF!)</f>
        <v>#REF!</v>
      </c>
      <c r="G4420" s="49" t="e">
        <f>IF(#REF!="","",#REF!)</f>
        <v>#REF!</v>
      </c>
      <c r="H4420" s="54" t="e">
        <f>IF(#REF!="","",#REF!)</f>
        <v>#REF!</v>
      </c>
      <c r="I4420" s="385" t="str">
        <f t="shared" si="771"/>
        <v/>
      </c>
      <c r="J4420" s="386"/>
      <c r="K4420" s="387"/>
      <c r="L4420" s="613" t="e">
        <f>IF(#REF!="","",#REF!)</f>
        <v>#REF!</v>
      </c>
      <c r="M4420" s="613"/>
      <c r="N4420" s="613"/>
      <c r="O4420" s="613"/>
      <c r="P4420" s="613"/>
      <c r="Q4420" s="613"/>
      <c r="R4420" s="613"/>
      <c r="S4420" s="614"/>
      <c r="T4420" s="567"/>
      <c r="U4420" s="416"/>
      <c r="V4420" s="666"/>
      <c r="W4420" s="565"/>
      <c r="X4420" s="23" t="e">
        <f t="shared" si="772"/>
        <v>#REF!</v>
      </c>
      <c r="Y4420" s="7">
        <f t="shared" si="773"/>
        <v>2</v>
      </c>
      <c r="Z4420" s="7" t="e">
        <f t="shared" si="774"/>
        <v>#REF!</v>
      </c>
      <c r="AA4420" s="7" t="e">
        <f t="shared" si="775"/>
        <v>#REF!</v>
      </c>
      <c r="AB4420" s="7" t="e">
        <f>IF(I4420=#REF!,1,2)</f>
        <v>#REF!</v>
      </c>
    </row>
    <row r="4421" spans="1:28" s="7" customFormat="1" ht="17.45" customHeight="1" x14ac:dyDescent="0.15">
      <c r="A4421" s="27" t="e">
        <f t="shared" si="776"/>
        <v>#REF!</v>
      </c>
      <c r="B4421" s="623"/>
      <c r="C4421" s="628"/>
      <c r="D4421" s="631"/>
      <c r="E4421" s="523"/>
      <c r="F4421" s="47" t="e">
        <f>IF(#REF!="","",#REF!)</f>
        <v>#REF!</v>
      </c>
      <c r="G4421" s="49" t="e">
        <f>IF(#REF!="","",#REF!)</f>
        <v>#REF!</v>
      </c>
      <c r="H4421" s="54" t="e">
        <f>IF(#REF!="","",#REF!)</f>
        <v>#REF!</v>
      </c>
      <c r="I4421" s="385" t="str">
        <f t="shared" si="771"/>
        <v/>
      </c>
      <c r="J4421" s="386"/>
      <c r="K4421" s="387"/>
      <c r="L4421" s="613" t="e">
        <f>IF(#REF!="","",#REF!)</f>
        <v>#REF!</v>
      </c>
      <c r="M4421" s="613"/>
      <c r="N4421" s="613"/>
      <c r="O4421" s="613"/>
      <c r="P4421" s="613"/>
      <c r="Q4421" s="613"/>
      <c r="R4421" s="613"/>
      <c r="S4421" s="614"/>
      <c r="T4421" s="567"/>
      <c r="U4421" s="416"/>
      <c r="V4421" s="666"/>
      <c r="W4421" s="565"/>
      <c r="X4421" s="23" t="e">
        <f t="shared" si="772"/>
        <v>#REF!</v>
      </c>
      <c r="Y4421" s="7">
        <f t="shared" si="773"/>
        <v>2</v>
      </c>
      <c r="Z4421" s="7" t="e">
        <f t="shared" si="774"/>
        <v>#REF!</v>
      </c>
      <c r="AA4421" s="7" t="e">
        <f t="shared" si="775"/>
        <v>#REF!</v>
      </c>
      <c r="AB4421" s="7" t="e">
        <f>IF(I4421=#REF!,1,2)</f>
        <v>#REF!</v>
      </c>
    </row>
    <row r="4422" spans="1:28" s="7" customFormat="1" ht="17.45" customHeight="1" x14ac:dyDescent="0.15">
      <c r="A4422" s="27" t="e">
        <f t="shared" si="776"/>
        <v>#REF!</v>
      </c>
      <c r="B4422" s="623"/>
      <c r="C4422" s="628"/>
      <c r="D4422" s="631"/>
      <c r="E4422" s="523"/>
      <c r="F4422" s="47" t="e">
        <f>IF(#REF!="","",#REF!)</f>
        <v>#REF!</v>
      </c>
      <c r="G4422" s="49" t="e">
        <f>IF(#REF!="","",#REF!)</f>
        <v>#REF!</v>
      </c>
      <c r="H4422" s="54" t="e">
        <f>IF(#REF!="","",#REF!)</f>
        <v>#REF!</v>
      </c>
      <c r="I4422" s="385" t="str">
        <f t="shared" si="771"/>
        <v/>
      </c>
      <c r="J4422" s="386"/>
      <c r="K4422" s="387"/>
      <c r="L4422" s="613" t="e">
        <f>IF(#REF!="","",#REF!)</f>
        <v>#REF!</v>
      </c>
      <c r="M4422" s="613"/>
      <c r="N4422" s="613"/>
      <c r="O4422" s="613"/>
      <c r="P4422" s="613"/>
      <c r="Q4422" s="613"/>
      <c r="R4422" s="613"/>
      <c r="S4422" s="614"/>
      <c r="T4422" s="567"/>
      <c r="U4422" s="416"/>
      <c r="V4422" s="666"/>
      <c r="W4422" s="565"/>
      <c r="X4422" s="23" t="e">
        <f t="shared" si="772"/>
        <v>#REF!</v>
      </c>
      <c r="Y4422" s="7">
        <f t="shared" si="773"/>
        <v>2</v>
      </c>
      <c r="Z4422" s="7" t="e">
        <f t="shared" si="774"/>
        <v>#REF!</v>
      </c>
      <c r="AA4422" s="7" t="e">
        <f t="shared" si="775"/>
        <v>#REF!</v>
      </c>
      <c r="AB4422" s="7" t="e">
        <f>IF(I4422=#REF!,1,2)</f>
        <v>#REF!</v>
      </c>
    </row>
    <row r="4423" spans="1:28" s="7" customFormat="1" ht="17.45" customHeight="1" x14ac:dyDescent="0.15">
      <c r="A4423" s="27" t="e">
        <f t="shared" si="776"/>
        <v>#REF!</v>
      </c>
      <c r="B4423" s="623"/>
      <c r="C4423" s="628"/>
      <c r="D4423" s="631"/>
      <c r="E4423" s="523"/>
      <c r="F4423" s="47" t="e">
        <f>IF(#REF!="","",#REF!)</f>
        <v>#REF!</v>
      </c>
      <c r="G4423" s="49" t="e">
        <f>IF(#REF!="","",#REF!)</f>
        <v>#REF!</v>
      </c>
      <c r="H4423" s="54" t="e">
        <f>IF(#REF!="","",#REF!)</f>
        <v>#REF!</v>
      </c>
      <c r="I4423" s="385" t="str">
        <f t="shared" si="771"/>
        <v/>
      </c>
      <c r="J4423" s="386"/>
      <c r="K4423" s="387"/>
      <c r="L4423" s="613" t="e">
        <f>IF(#REF!="","",#REF!)</f>
        <v>#REF!</v>
      </c>
      <c r="M4423" s="613"/>
      <c r="N4423" s="613"/>
      <c r="O4423" s="613"/>
      <c r="P4423" s="613"/>
      <c r="Q4423" s="613"/>
      <c r="R4423" s="613"/>
      <c r="S4423" s="614"/>
      <c r="T4423" s="567"/>
      <c r="U4423" s="416"/>
      <c r="V4423" s="666"/>
      <c r="W4423" s="565"/>
      <c r="X4423" s="23" t="e">
        <f t="shared" si="772"/>
        <v>#REF!</v>
      </c>
      <c r="Y4423" s="7">
        <f t="shared" si="773"/>
        <v>2</v>
      </c>
      <c r="Z4423" s="7" t="e">
        <f t="shared" si="774"/>
        <v>#REF!</v>
      </c>
      <c r="AA4423" s="7" t="e">
        <f t="shared" si="775"/>
        <v>#REF!</v>
      </c>
      <c r="AB4423" s="7" t="e">
        <f>IF(I4423=#REF!,1,2)</f>
        <v>#REF!</v>
      </c>
    </row>
    <row r="4424" spans="1:28" s="7" customFormat="1" ht="17.45" customHeight="1" x14ac:dyDescent="0.15">
      <c r="A4424" s="27" t="e">
        <f t="shared" si="776"/>
        <v>#REF!</v>
      </c>
      <c r="B4424" s="623"/>
      <c r="C4424" s="628"/>
      <c r="D4424" s="631"/>
      <c r="E4424" s="523"/>
      <c r="F4424" s="47" t="e">
        <f>IF(#REF!="","",#REF!)</f>
        <v>#REF!</v>
      </c>
      <c r="G4424" s="49" t="e">
        <f>IF(#REF!="","",#REF!)</f>
        <v>#REF!</v>
      </c>
      <c r="H4424" s="54" t="e">
        <f>IF(#REF!="","",#REF!)</f>
        <v>#REF!</v>
      </c>
      <c r="I4424" s="385" t="str">
        <f t="shared" si="771"/>
        <v/>
      </c>
      <c r="J4424" s="386"/>
      <c r="K4424" s="387"/>
      <c r="L4424" s="613" t="e">
        <f>IF(#REF!="","",#REF!)</f>
        <v>#REF!</v>
      </c>
      <c r="M4424" s="613"/>
      <c r="N4424" s="613"/>
      <c r="O4424" s="613"/>
      <c r="P4424" s="613"/>
      <c r="Q4424" s="613"/>
      <c r="R4424" s="613"/>
      <c r="S4424" s="614"/>
      <c r="T4424" s="567"/>
      <c r="U4424" s="416"/>
      <c r="V4424" s="666"/>
      <c r="W4424" s="565"/>
      <c r="X4424" s="23" t="e">
        <f t="shared" si="772"/>
        <v>#REF!</v>
      </c>
      <c r="Y4424" s="7">
        <f t="shared" si="773"/>
        <v>2</v>
      </c>
      <c r="Z4424" s="7" t="e">
        <f t="shared" si="774"/>
        <v>#REF!</v>
      </c>
      <c r="AA4424" s="7" t="e">
        <f t="shared" si="775"/>
        <v>#REF!</v>
      </c>
      <c r="AB4424" s="7" t="e">
        <f>IF(I4424=#REF!,1,2)</f>
        <v>#REF!</v>
      </c>
    </row>
    <row r="4425" spans="1:28" s="7" customFormat="1" ht="17.45" customHeight="1" x14ac:dyDescent="0.15">
      <c r="A4425" s="27" t="e">
        <f t="shared" si="776"/>
        <v>#REF!</v>
      </c>
      <c r="B4425" s="623"/>
      <c r="C4425" s="628"/>
      <c r="D4425" s="631"/>
      <c r="E4425" s="523"/>
      <c r="F4425" s="47" t="e">
        <f>IF(#REF!="","",#REF!)</f>
        <v>#REF!</v>
      </c>
      <c r="G4425" s="49" t="e">
        <f>IF(#REF!="","",#REF!)</f>
        <v>#REF!</v>
      </c>
      <c r="H4425" s="54" t="e">
        <f>IF(#REF!="","",#REF!)</f>
        <v>#REF!</v>
      </c>
      <c r="I4425" s="385" t="str">
        <f t="shared" si="771"/>
        <v/>
      </c>
      <c r="J4425" s="386"/>
      <c r="K4425" s="387"/>
      <c r="L4425" s="613" t="e">
        <f>IF(#REF!="","",#REF!)</f>
        <v>#REF!</v>
      </c>
      <c r="M4425" s="613"/>
      <c r="N4425" s="613"/>
      <c r="O4425" s="613"/>
      <c r="P4425" s="613"/>
      <c r="Q4425" s="613"/>
      <c r="R4425" s="613"/>
      <c r="S4425" s="614"/>
      <c r="T4425" s="567"/>
      <c r="U4425" s="416"/>
      <c r="V4425" s="666"/>
      <c r="W4425" s="565"/>
      <c r="X4425" s="23" t="e">
        <f t="shared" si="772"/>
        <v>#REF!</v>
      </c>
      <c r="Y4425" s="7">
        <f t="shared" si="773"/>
        <v>2</v>
      </c>
      <c r="Z4425" s="7" t="e">
        <f t="shared" si="774"/>
        <v>#REF!</v>
      </c>
      <c r="AA4425" s="7" t="e">
        <f t="shared" si="775"/>
        <v>#REF!</v>
      </c>
      <c r="AB4425" s="7" t="e">
        <f>IF(I4425=#REF!,1,2)</f>
        <v>#REF!</v>
      </c>
    </row>
    <row r="4426" spans="1:28" s="7" customFormat="1" ht="17.45" customHeight="1" x14ac:dyDescent="0.15">
      <c r="A4426" s="27" t="e">
        <f t="shared" si="776"/>
        <v>#REF!</v>
      </c>
      <c r="B4426" s="623"/>
      <c r="C4426" s="628"/>
      <c r="D4426" s="631"/>
      <c r="E4426" s="523"/>
      <c r="F4426" s="47" t="e">
        <f>IF(#REF!="","",#REF!)</f>
        <v>#REF!</v>
      </c>
      <c r="G4426" s="49" t="e">
        <f>IF(#REF!="","",#REF!)</f>
        <v>#REF!</v>
      </c>
      <c r="H4426" s="54" t="e">
        <f>IF(#REF!="","",#REF!)</f>
        <v>#REF!</v>
      </c>
      <c r="I4426" s="385" t="str">
        <f t="shared" si="771"/>
        <v/>
      </c>
      <c r="J4426" s="386"/>
      <c r="K4426" s="387"/>
      <c r="L4426" s="613" t="e">
        <f>IF(#REF!="","",#REF!)</f>
        <v>#REF!</v>
      </c>
      <c r="M4426" s="613"/>
      <c r="N4426" s="613"/>
      <c r="O4426" s="613"/>
      <c r="P4426" s="613"/>
      <c r="Q4426" s="613"/>
      <c r="R4426" s="613"/>
      <c r="S4426" s="614"/>
      <c r="T4426" s="567"/>
      <c r="U4426" s="416"/>
      <c r="V4426" s="666"/>
      <c r="W4426" s="565"/>
      <c r="X4426" s="23" t="e">
        <f t="shared" si="772"/>
        <v>#REF!</v>
      </c>
      <c r="Y4426" s="7">
        <f t="shared" si="773"/>
        <v>2</v>
      </c>
      <c r="Z4426" s="7" t="e">
        <f t="shared" si="774"/>
        <v>#REF!</v>
      </c>
      <c r="AA4426" s="7" t="e">
        <f t="shared" si="775"/>
        <v>#REF!</v>
      </c>
      <c r="AB4426" s="7" t="e">
        <f>IF(I4426=#REF!,1,2)</f>
        <v>#REF!</v>
      </c>
    </row>
    <row r="4427" spans="1:28" s="7" customFormat="1" ht="17.45" customHeight="1" x14ac:dyDescent="0.15">
      <c r="A4427" s="27" t="e">
        <f t="shared" si="776"/>
        <v>#REF!</v>
      </c>
      <c r="B4427" s="623"/>
      <c r="C4427" s="628"/>
      <c r="D4427" s="631"/>
      <c r="E4427" s="523"/>
      <c r="F4427" s="47" t="e">
        <f>IF(#REF!="","",#REF!)</f>
        <v>#REF!</v>
      </c>
      <c r="G4427" s="49" t="e">
        <f>IF(#REF!="","",#REF!)</f>
        <v>#REF!</v>
      </c>
      <c r="H4427" s="54" t="e">
        <f>IF(#REF!="","",#REF!)</f>
        <v>#REF!</v>
      </c>
      <c r="I4427" s="385" t="str">
        <f t="shared" si="771"/>
        <v/>
      </c>
      <c r="J4427" s="386"/>
      <c r="K4427" s="387"/>
      <c r="L4427" s="613" t="e">
        <f>IF(#REF!="","",#REF!)</f>
        <v>#REF!</v>
      </c>
      <c r="M4427" s="613"/>
      <c r="N4427" s="613"/>
      <c r="O4427" s="613"/>
      <c r="P4427" s="613"/>
      <c r="Q4427" s="613"/>
      <c r="R4427" s="613"/>
      <c r="S4427" s="614"/>
      <c r="T4427" s="567"/>
      <c r="U4427" s="416"/>
      <c r="V4427" s="666"/>
      <c r="W4427" s="565"/>
      <c r="X4427" s="23" t="e">
        <f t="shared" si="772"/>
        <v>#REF!</v>
      </c>
      <c r="Y4427" s="7">
        <f t="shared" si="773"/>
        <v>2</v>
      </c>
      <c r="Z4427" s="7" t="e">
        <f t="shared" si="774"/>
        <v>#REF!</v>
      </c>
      <c r="AA4427" s="7" t="e">
        <f t="shared" si="775"/>
        <v>#REF!</v>
      </c>
      <c r="AB4427" s="7" t="e">
        <f>IF(I4427=#REF!,1,2)</f>
        <v>#REF!</v>
      </c>
    </row>
    <row r="4428" spans="1:28" s="7" customFormat="1" ht="17.45" customHeight="1" x14ac:dyDescent="0.15">
      <c r="A4428" s="27" t="e">
        <f t="shared" si="776"/>
        <v>#REF!</v>
      </c>
      <c r="B4428" s="623"/>
      <c r="C4428" s="628"/>
      <c r="D4428" s="631"/>
      <c r="E4428" s="523"/>
      <c r="F4428" s="47" t="e">
        <f>IF(#REF!="","",#REF!)</f>
        <v>#REF!</v>
      </c>
      <c r="G4428" s="49" t="e">
        <f>IF(#REF!="","",#REF!)</f>
        <v>#REF!</v>
      </c>
      <c r="H4428" s="54" t="e">
        <f>IF(#REF!="","",#REF!)</f>
        <v>#REF!</v>
      </c>
      <c r="I4428" s="385" t="str">
        <f t="shared" si="771"/>
        <v/>
      </c>
      <c r="J4428" s="386"/>
      <c r="K4428" s="387"/>
      <c r="L4428" s="613" t="e">
        <f>IF(#REF!="","",#REF!)</f>
        <v>#REF!</v>
      </c>
      <c r="M4428" s="613"/>
      <c r="N4428" s="613"/>
      <c r="O4428" s="613"/>
      <c r="P4428" s="613"/>
      <c r="Q4428" s="613"/>
      <c r="R4428" s="613"/>
      <c r="S4428" s="614"/>
      <c r="T4428" s="567"/>
      <c r="U4428" s="416"/>
      <c r="V4428" s="666"/>
      <c r="W4428" s="565"/>
      <c r="X4428" s="23" t="e">
        <f t="shared" si="772"/>
        <v>#REF!</v>
      </c>
      <c r="Y4428" s="7">
        <f t="shared" si="773"/>
        <v>2</v>
      </c>
      <c r="Z4428" s="7" t="e">
        <f t="shared" si="774"/>
        <v>#REF!</v>
      </c>
      <c r="AA4428" s="7" t="e">
        <f t="shared" si="775"/>
        <v>#REF!</v>
      </c>
      <c r="AB4428" s="7" t="e">
        <f>IF(I4428=#REF!,1,2)</f>
        <v>#REF!</v>
      </c>
    </row>
    <row r="4429" spans="1:28" s="7" customFormat="1" ht="17.45" customHeight="1" x14ac:dyDescent="0.15">
      <c r="A4429" s="27" t="e">
        <f t="shared" si="776"/>
        <v>#REF!</v>
      </c>
      <c r="B4429" s="623"/>
      <c r="C4429" s="628"/>
      <c r="D4429" s="631"/>
      <c r="E4429" s="523"/>
      <c r="F4429" s="47" t="e">
        <f>IF(#REF!="","",#REF!)</f>
        <v>#REF!</v>
      </c>
      <c r="G4429" s="49" t="e">
        <f>IF(#REF!="","",#REF!)</f>
        <v>#REF!</v>
      </c>
      <c r="H4429" s="54" t="e">
        <f>IF(#REF!="","",#REF!)</f>
        <v>#REF!</v>
      </c>
      <c r="I4429" s="385" t="str">
        <f t="shared" si="771"/>
        <v/>
      </c>
      <c r="J4429" s="386"/>
      <c r="K4429" s="387"/>
      <c r="L4429" s="613" t="e">
        <f>IF(#REF!="","",#REF!)</f>
        <v>#REF!</v>
      </c>
      <c r="M4429" s="613"/>
      <c r="N4429" s="613"/>
      <c r="O4429" s="613"/>
      <c r="P4429" s="613"/>
      <c r="Q4429" s="613"/>
      <c r="R4429" s="613"/>
      <c r="S4429" s="614"/>
      <c r="T4429" s="567"/>
      <c r="U4429" s="416"/>
      <c r="V4429" s="666"/>
      <c r="W4429" s="565"/>
      <c r="X4429" s="23" t="e">
        <f t="shared" si="772"/>
        <v>#REF!</v>
      </c>
      <c r="Y4429" s="7">
        <f t="shared" si="773"/>
        <v>2</v>
      </c>
      <c r="Z4429" s="7" t="e">
        <f t="shared" si="774"/>
        <v>#REF!</v>
      </c>
      <c r="AA4429" s="7" t="e">
        <f t="shared" si="775"/>
        <v>#REF!</v>
      </c>
      <c r="AB4429" s="7" t="e">
        <f>IF(I4429=#REF!,1,2)</f>
        <v>#REF!</v>
      </c>
    </row>
    <row r="4430" spans="1:28" s="7" customFormat="1" ht="17.45" customHeight="1" x14ac:dyDescent="0.15">
      <c r="A4430" s="27" t="e">
        <f t="shared" si="776"/>
        <v>#REF!</v>
      </c>
      <c r="B4430" s="623"/>
      <c r="C4430" s="628"/>
      <c r="D4430" s="631"/>
      <c r="E4430" s="523"/>
      <c r="F4430" s="47" t="e">
        <f>IF(#REF!="","",#REF!)</f>
        <v>#REF!</v>
      </c>
      <c r="G4430" s="49" t="e">
        <f>IF(#REF!="","",#REF!)</f>
        <v>#REF!</v>
      </c>
      <c r="H4430" s="54" t="e">
        <f>IF(#REF!="","",#REF!)</f>
        <v>#REF!</v>
      </c>
      <c r="I4430" s="385" t="str">
        <f t="shared" si="771"/>
        <v/>
      </c>
      <c r="J4430" s="386"/>
      <c r="K4430" s="387"/>
      <c r="L4430" s="613" t="e">
        <f>IF(#REF!="","",#REF!)</f>
        <v>#REF!</v>
      </c>
      <c r="M4430" s="613"/>
      <c r="N4430" s="613"/>
      <c r="O4430" s="613"/>
      <c r="P4430" s="613"/>
      <c r="Q4430" s="613"/>
      <c r="R4430" s="613"/>
      <c r="S4430" s="614"/>
      <c r="T4430" s="567"/>
      <c r="U4430" s="416"/>
      <c r="V4430" s="666"/>
      <c r="W4430" s="565"/>
      <c r="X4430" s="23" t="e">
        <f t="shared" si="772"/>
        <v>#REF!</v>
      </c>
      <c r="Y4430" s="7">
        <f t="shared" si="773"/>
        <v>2</v>
      </c>
      <c r="Z4430" s="7" t="e">
        <f t="shared" si="774"/>
        <v>#REF!</v>
      </c>
      <c r="AA4430" s="7" t="e">
        <f t="shared" si="775"/>
        <v>#REF!</v>
      </c>
      <c r="AB4430" s="7" t="e">
        <f>IF(I4430=#REF!,1,2)</f>
        <v>#REF!</v>
      </c>
    </row>
    <row r="4431" spans="1:28" s="7" customFormat="1" ht="17.45" customHeight="1" x14ac:dyDescent="0.15">
      <c r="A4431" s="27" t="e">
        <f t="shared" si="776"/>
        <v>#REF!</v>
      </c>
      <c r="B4431" s="623"/>
      <c r="C4431" s="628"/>
      <c r="D4431" s="631"/>
      <c r="E4431" s="523"/>
      <c r="F4431" s="47" t="e">
        <f>IF(#REF!="","",#REF!)</f>
        <v>#REF!</v>
      </c>
      <c r="G4431" s="49" t="e">
        <f>IF(#REF!="","",#REF!)</f>
        <v>#REF!</v>
      </c>
      <c r="H4431" s="54" t="e">
        <f>IF(#REF!="","",#REF!)</f>
        <v>#REF!</v>
      </c>
      <c r="I4431" s="385" t="str">
        <f t="shared" si="771"/>
        <v/>
      </c>
      <c r="J4431" s="386"/>
      <c r="K4431" s="387"/>
      <c r="L4431" s="613" t="e">
        <f>IF(#REF!="","",#REF!)</f>
        <v>#REF!</v>
      </c>
      <c r="M4431" s="613"/>
      <c r="N4431" s="613"/>
      <c r="O4431" s="613"/>
      <c r="P4431" s="613"/>
      <c r="Q4431" s="613"/>
      <c r="R4431" s="613"/>
      <c r="S4431" s="614"/>
      <c r="T4431" s="567"/>
      <c r="U4431" s="416"/>
      <c r="V4431" s="666"/>
      <c r="W4431" s="565"/>
      <c r="X4431" s="23" t="e">
        <f t="shared" si="772"/>
        <v>#REF!</v>
      </c>
      <c r="Y4431" s="7">
        <f t="shared" si="773"/>
        <v>2</v>
      </c>
      <c r="Z4431" s="7" t="e">
        <f t="shared" si="774"/>
        <v>#REF!</v>
      </c>
      <c r="AA4431" s="7" t="e">
        <f t="shared" si="775"/>
        <v>#REF!</v>
      </c>
      <c r="AB4431" s="7" t="e">
        <f>IF(I4431=#REF!,1,2)</f>
        <v>#REF!</v>
      </c>
    </row>
    <row r="4432" spans="1:28" s="7" customFormat="1" ht="17.45" customHeight="1" x14ac:dyDescent="0.15">
      <c r="A4432" s="27" t="e">
        <f t="shared" si="776"/>
        <v>#REF!</v>
      </c>
      <c r="B4432" s="623"/>
      <c r="C4432" s="628"/>
      <c r="D4432" s="631"/>
      <c r="E4432" s="523"/>
      <c r="F4432" s="47" t="e">
        <f>IF(#REF!="","",#REF!)</f>
        <v>#REF!</v>
      </c>
      <c r="G4432" s="49" t="e">
        <f>IF(#REF!="","",#REF!)</f>
        <v>#REF!</v>
      </c>
      <c r="H4432" s="54" t="e">
        <f>IF(#REF!="","",#REF!)</f>
        <v>#REF!</v>
      </c>
      <c r="I4432" s="385" t="str">
        <f t="shared" si="771"/>
        <v/>
      </c>
      <c r="J4432" s="386"/>
      <c r="K4432" s="387"/>
      <c r="L4432" s="613" t="e">
        <f>IF(#REF!="","",#REF!)</f>
        <v>#REF!</v>
      </c>
      <c r="M4432" s="613"/>
      <c r="N4432" s="613"/>
      <c r="O4432" s="613"/>
      <c r="P4432" s="613"/>
      <c r="Q4432" s="613"/>
      <c r="R4432" s="613"/>
      <c r="S4432" s="614"/>
      <c r="T4432" s="567"/>
      <c r="U4432" s="416"/>
      <c r="V4432" s="666"/>
      <c r="W4432" s="565"/>
      <c r="X4432" s="23" t="e">
        <f t="shared" si="772"/>
        <v>#REF!</v>
      </c>
      <c r="Y4432" s="7">
        <f t="shared" si="773"/>
        <v>2</v>
      </c>
      <c r="Z4432" s="7" t="e">
        <f t="shared" si="774"/>
        <v>#REF!</v>
      </c>
      <c r="AA4432" s="7" t="e">
        <f t="shared" si="775"/>
        <v>#REF!</v>
      </c>
      <c r="AB4432" s="7" t="e">
        <f>IF(I4432=#REF!,1,2)</f>
        <v>#REF!</v>
      </c>
    </row>
    <row r="4433" spans="1:30" s="7" customFormat="1" ht="17.45" customHeight="1" x14ac:dyDescent="0.15">
      <c r="A4433" s="27" t="e">
        <f t="shared" si="776"/>
        <v>#REF!</v>
      </c>
      <c r="B4433" s="623"/>
      <c r="C4433" s="628"/>
      <c r="D4433" s="631"/>
      <c r="E4433" s="523"/>
      <c r="F4433" s="47" t="e">
        <f>IF(#REF!="","",#REF!)</f>
        <v>#REF!</v>
      </c>
      <c r="G4433" s="49" t="e">
        <f>IF(#REF!="","",#REF!)</f>
        <v>#REF!</v>
      </c>
      <c r="H4433" s="54" t="e">
        <f>IF(#REF!="","",#REF!)</f>
        <v>#REF!</v>
      </c>
      <c r="I4433" s="385" t="str">
        <f t="shared" si="771"/>
        <v/>
      </c>
      <c r="J4433" s="386"/>
      <c r="K4433" s="387"/>
      <c r="L4433" s="613" t="e">
        <f>IF(#REF!="","",#REF!)</f>
        <v>#REF!</v>
      </c>
      <c r="M4433" s="613"/>
      <c r="N4433" s="613"/>
      <c r="O4433" s="613"/>
      <c r="P4433" s="613"/>
      <c r="Q4433" s="613"/>
      <c r="R4433" s="613"/>
      <c r="S4433" s="614"/>
      <c r="T4433" s="567"/>
      <c r="U4433" s="416"/>
      <c r="V4433" s="666"/>
      <c r="W4433" s="565"/>
      <c r="X4433" s="23" t="e">
        <f t="shared" si="772"/>
        <v>#REF!</v>
      </c>
      <c r="Y4433" s="7">
        <f t="shared" si="773"/>
        <v>2</v>
      </c>
      <c r="Z4433" s="7" t="e">
        <f t="shared" si="774"/>
        <v>#REF!</v>
      </c>
      <c r="AA4433" s="7" t="e">
        <f t="shared" si="775"/>
        <v>#REF!</v>
      </c>
      <c r="AB4433" s="7" t="e">
        <f>IF(I4433=#REF!,1,2)</f>
        <v>#REF!</v>
      </c>
    </row>
    <row r="4434" spans="1:30" s="7" customFormat="1" ht="17.45" customHeight="1" thickBot="1" x14ac:dyDescent="0.2">
      <c r="A4434" s="27" t="e">
        <f t="shared" si="776"/>
        <v>#REF!</v>
      </c>
      <c r="B4434" s="623"/>
      <c r="C4434" s="628"/>
      <c r="D4434" s="631"/>
      <c r="E4434" s="523"/>
      <c r="F4434" s="47" t="e">
        <f>IF(#REF!="","",#REF!)</f>
        <v>#REF!</v>
      </c>
      <c r="G4434" s="49" t="e">
        <f>IF(#REF!="","",#REF!)</f>
        <v>#REF!</v>
      </c>
      <c r="H4434" s="54" t="e">
        <f>IF(#REF!="","",#REF!)</f>
        <v>#REF!</v>
      </c>
      <c r="I4434" s="385" t="str">
        <f t="shared" si="771"/>
        <v/>
      </c>
      <c r="J4434" s="386"/>
      <c r="K4434" s="387"/>
      <c r="L4434" s="613" t="e">
        <f>IF(#REF!="","",#REF!)</f>
        <v>#REF!</v>
      </c>
      <c r="M4434" s="613"/>
      <c r="N4434" s="613"/>
      <c r="O4434" s="613"/>
      <c r="P4434" s="613"/>
      <c r="Q4434" s="613"/>
      <c r="R4434" s="613"/>
      <c r="S4434" s="614"/>
      <c r="T4434" s="668"/>
      <c r="U4434" s="416"/>
      <c r="V4434" s="666"/>
      <c r="W4434" s="565"/>
      <c r="X4434" s="23" t="e">
        <f t="shared" si="772"/>
        <v>#REF!</v>
      </c>
      <c r="Y4434" s="7">
        <f t="shared" si="773"/>
        <v>2</v>
      </c>
      <c r="Z4434" s="7" t="e">
        <f t="shared" si="774"/>
        <v>#REF!</v>
      </c>
      <c r="AA4434" s="7" t="e">
        <f t="shared" si="775"/>
        <v>#REF!</v>
      </c>
      <c r="AB4434" s="7" t="e">
        <f>IF(I4434=#REF!,1,2)</f>
        <v>#REF!</v>
      </c>
    </row>
    <row r="4435" spans="1:30" s="7" customFormat="1" ht="36" customHeight="1" thickBot="1" x14ac:dyDescent="0.2">
      <c r="A4435" s="13"/>
      <c r="B4435" s="623"/>
      <c r="C4435" s="628"/>
      <c r="D4435" s="631"/>
      <c r="E4435" s="508" t="s">
        <v>240</v>
      </c>
      <c r="F4435" s="511" t="s">
        <v>206</v>
      </c>
      <c r="G4435" s="435"/>
      <c r="H4435" s="434" t="s">
        <v>207</v>
      </c>
      <c r="I4435" s="435"/>
      <c r="J4435" s="435"/>
      <c r="K4435" s="435"/>
      <c r="L4435" s="436" t="s">
        <v>208</v>
      </c>
      <c r="M4435" s="436"/>
      <c r="N4435" s="436"/>
      <c r="O4435" s="669" t="s">
        <v>209</v>
      </c>
      <c r="P4435" s="670"/>
      <c r="Q4435" s="512" t="s">
        <v>210</v>
      </c>
      <c r="R4435" s="38" t="s">
        <v>206</v>
      </c>
      <c r="S4435" s="39" t="s">
        <v>202</v>
      </c>
      <c r="T4435" s="44" t="s">
        <v>211</v>
      </c>
      <c r="U4435" s="416"/>
      <c r="V4435" s="666"/>
      <c r="W4435" s="565"/>
      <c r="X4435" s="28"/>
      <c r="Y4435" s="21" t="s">
        <v>212</v>
      </c>
      <c r="Z4435" s="21" t="s">
        <v>210</v>
      </c>
      <c r="AB4435" s="45" t="s">
        <v>213</v>
      </c>
      <c r="AC4435" s="45" t="s">
        <v>214</v>
      </c>
      <c r="AD4435" s="22"/>
    </row>
    <row r="4436" spans="1:30" s="7" customFormat="1" ht="15" customHeight="1" x14ac:dyDescent="0.15">
      <c r="A4436" s="29"/>
      <c r="B4436" s="623"/>
      <c r="C4436" s="628"/>
      <c r="D4436" s="631"/>
      <c r="E4436" s="509"/>
      <c r="F4436" s="515" t="e">
        <f>IF(#REF!="","",#REF!)</f>
        <v>#REF!</v>
      </c>
      <c r="G4436" s="516"/>
      <c r="H4436" s="439" t="e">
        <f>IF(#REF!="","",#REF!)</f>
        <v>#REF!</v>
      </c>
      <c r="I4436" s="440"/>
      <c r="J4436" s="440"/>
      <c r="K4436" s="440"/>
      <c r="L4436" s="441" t="e">
        <f>IF(#REF!="","",#REF!)</f>
        <v>#REF!</v>
      </c>
      <c r="M4436" s="442"/>
      <c r="N4436" s="442"/>
      <c r="O4436" s="443" t="e">
        <f>SUM($L4436:$N4438)</f>
        <v>#REF!</v>
      </c>
      <c r="P4436" s="444"/>
      <c r="Q4436" s="513"/>
      <c r="R4436" s="42" t="e">
        <f>IF(#REF!="","",#REF!)</f>
        <v>#REF!</v>
      </c>
      <c r="S4436" s="40" t="e">
        <f>IF(#REF!="","",#REF!)</f>
        <v>#REF!</v>
      </c>
      <c r="T4436" s="617" t="e">
        <f>SUM($S4436:$S4438)</f>
        <v>#REF!</v>
      </c>
      <c r="U4436" s="416"/>
      <c r="V4436" s="666"/>
      <c r="W4436" s="565"/>
      <c r="X4436" s="23" t="e">
        <f>IF(OR(Y4436=2,Z4436=2,AB4436=2,AC4436=2),"入力不備あり","")</f>
        <v>#REF!</v>
      </c>
      <c r="Y4436" s="41" t="e">
        <f>IF(AND(F4436="",H4436="",L4436=""),"",IF(AND(F4436&lt;&gt;"",F4436&gt;0,L4436&lt;&gt;"",L4436&gt;0,H4436="○"),"",2))</f>
        <v>#REF!</v>
      </c>
      <c r="Z4436" s="41" t="e">
        <f>IF(AND(R4436="",S4436=""),"",IF(AND(R4436&gt;0,R4436&lt;&gt;"",S4436&gt;0,S4436&lt;&gt;""),"",2))</f>
        <v>#REF!</v>
      </c>
      <c r="AA4436" s="30"/>
      <c r="AB4436" s="7" t="e">
        <f>IF(AND(O4436=0,#REF!=0),"",IF(O4436=#REF!,1,2))</f>
        <v>#REF!</v>
      </c>
      <c r="AC4436" s="7" t="e">
        <f>IF(AND(T4436=0,#REF!=0),"",IF(T4436=#REF!,1,2))</f>
        <v>#REF!</v>
      </c>
    </row>
    <row r="4437" spans="1:30" s="7" customFormat="1" ht="15" customHeight="1" x14ac:dyDescent="0.15">
      <c r="A4437" s="29"/>
      <c r="B4437" s="623"/>
      <c r="C4437" s="628"/>
      <c r="D4437" s="631"/>
      <c r="E4437" s="509"/>
      <c r="F4437" s="500" t="e">
        <f>IF(#REF!="","",#REF!)</f>
        <v>#REF!</v>
      </c>
      <c r="G4437" s="501"/>
      <c r="H4437" s="448" t="e">
        <f>IF(#REF!="","",#REF!)</f>
        <v>#REF!</v>
      </c>
      <c r="I4437" s="449"/>
      <c r="J4437" s="449"/>
      <c r="K4437" s="449"/>
      <c r="L4437" s="450" t="e">
        <f>IF(#REF!="","",#REF!)</f>
        <v>#REF!</v>
      </c>
      <c r="M4437" s="451"/>
      <c r="N4437" s="451"/>
      <c r="O4437" s="445"/>
      <c r="P4437" s="444"/>
      <c r="Q4437" s="513"/>
      <c r="R4437" s="42" t="e">
        <f>IF(#REF!="","",#REF!)</f>
        <v>#REF!</v>
      </c>
      <c r="S4437" s="40" t="e">
        <f>IF(#REF!="","",#REF!)</f>
        <v>#REF!</v>
      </c>
      <c r="T4437" s="618"/>
      <c r="U4437" s="416"/>
      <c r="V4437" s="666"/>
      <c r="W4437" s="565"/>
      <c r="X4437" s="23" t="e">
        <f>IF(OR(Y4437=2,Z4437=2),"入力不備あり","")</f>
        <v>#REF!</v>
      </c>
      <c r="Y4437" s="41" t="e">
        <f>IF(AND(F4437="",H4437="",L4437=""),"",IF(AND(F4437&lt;&gt;"",F4437&gt;0,L4437&lt;&gt;"",L4437&gt;0,H4437="○"),"",2))</f>
        <v>#REF!</v>
      </c>
      <c r="Z4437" s="41" t="e">
        <f t="shared" ref="Z4437:Z4438" si="777">IF(AND(R4437="",S4437=""),"",IF(AND(R4437&gt;0,R4437&lt;&gt;"",S4437&gt;0,S4437&lt;&gt;""),"",2))</f>
        <v>#REF!</v>
      </c>
      <c r="AA4437" s="30"/>
    </row>
    <row r="4438" spans="1:30" s="7" customFormat="1" ht="15" customHeight="1" thickBot="1" x14ac:dyDescent="0.2">
      <c r="A4438" s="29"/>
      <c r="B4438" s="623"/>
      <c r="C4438" s="628"/>
      <c r="D4438" s="631"/>
      <c r="E4438" s="615"/>
      <c r="F4438" s="620" t="e">
        <f>IF(#REF!="","",#REF!)</f>
        <v>#REF!</v>
      </c>
      <c r="G4438" s="621"/>
      <c r="H4438" s="640" t="e">
        <f>IF(#REF!="","",#REF!)</f>
        <v>#REF!</v>
      </c>
      <c r="I4438" s="641"/>
      <c r="J4438" s="641"/>
      <c r="K4438" s="641"/>
      <c r="L4438" s="642" t="e">
        <f>IF(#REF!="","",#REF!)</f>
        <v>#REF!</v>
      </c>
      <c r="M4438" s="643"/>
      <c r="N4438" s="643"/>
      <c r="O4438" s="663"/>
      <c r="P4438" s="664"/>
      <c r="Q4438" s="616"/>
      <c r="R4438" s="59" t="e">
        <f>IF(#REF!="","",#REF!)</f>
        <v>#REF!</v>
      </c>
      <c r="S4438" s="60" t="e">
        <f>IF(#REF!="","",#REF!)</f>
        <v>#REF!</v>
      </c>
      <c r="T4438" s="619"/>
      <c r="U4438" s="416"/>
      <c r="V4438" s="666"/>
      <c r="W4438" s="565"/>
      <c r="X4438" s="23" t="e">
        <f>IF(OR(Y4438=2,Z4438=2),"入力不備あり","")</f>
        <v>#REF!</v>
      </c>
      <c r="Y4438" s="41" t="e">
        <f>IF(AND(F4438="",H4438="",L4438=""),"",IF(AND(F4438&lt;&gt;"",F4438&gt;0,L4438&lt;&gt;"",L4438&gt;0,H4438="○"),"",2))</f>
        <v>#REF!</v>
      </c>
      <c r="Z4438" s="41" t="e">
        <f t="shared" si="777"/>
        <v>#REF!</v>
      </c>
      <c r="AA4438" s="30"/>
    </row>
    <row r="4439" spans="1:30" s="7" customFormat="1" ht="27.6" customHeight="1" x14ac:dyDescent="0.15">
      <c r="A4439" s="320"/>
      <c r="B4439" s="624"/>
      <c r="C4439" s="326" t="s">
        <v>215</v>
      </c>
      <c r="D4439" s="327"/>
      <c r="E4439" s="608" t="e">
        <f>IF(#REF!="","",#REF!)</f>
        <v>#REF!</v>
      </c>
      <c r="F4439" s="609"/>
      <c r="G4439" s="609"/>
      <c r="H4439" s="609"/>
      <c r="I4439" s="609"/>
      <c r="J4439" s="609"/>
      <c r="K4439" s="609"/>
      <c r="L4439" s="609"/>
      <c r="M4439" s="609"/>
      <c r="N4439" s="609"/>
      <c r="O4439" s="609"/>
      <c r="P4439" s="609"/>
      <c r="Q4439" s="609"/>
      <c r="R4439" s="609"/>
      <c r="S4439" s="609"/>
      <c r="T4439" s="609"/>
      <c r="U4439" s="609"/>
      <c r="V4439" s="609"/>
      <c r="W4439" s="610"/>
    </row>
    <row r="4440" spans="1:30" s="7" customFormat="1" ht="27.6" customHeight="1" thickBot="1" x14ac:dyDescent="0.2">
      <c r="A4440" s="320"/>
      <c r="B4440" s="624"/>
      <c r="C4440" s="326" t="s">
        <v>216</v>
      </c>
      <c r="D4440" s="327"/>
      <c r="E4440" s="608" t="e">
        <f>IF(#REF!="","",#REF!)</f>
        <v>#REF!</v>
      </c>
      <c r="F4440" s="609"/>
      <c r="G4440" s="609"/>
      <c r="H4440" s="609"/>
      <c r="I4440" s="609"/>
      <c r="J4440" s="609"/>
      <c r="K4440" s="609"/>
      <c r="L4440" s="609"/>
      <c r="M4440" s="609"/>
      <c r="N4440" s="609"/>
      <c r="O4440" s="609"/>
      <c r="P4440" s="609"/>
      <c r="Q4440" s="609"/>
      <c r="R4440" s="611"/>
      <c r="S4440" s="611"/>
      <c r="T4440" s="611"/>
      <c r="U4440" s="611"/>
      <c r="V4440" s="611"/>
      <c r="W4440" s="612"/>
    </row>
    <row r="4441" spans="1:30" s="7" customFormat="1" ht="18.600000000000001" customHeight="1" x14ac:dyDescent="0.15">
      <c r="A4441" s="320"/>
      <c r="B4441" s="624"/>
      <c r="C4441" s="332" t="s">
        <v>217</v>
      </c>
      <c r="D4441" s="333"/>
      <c r="E4441" s="333"/>
      <c r="F4441" s="334"/>
      <c r="G4441" s="377" t="s">
        <v>218</v>
      </c>
      <c r="H4441" s="378"/>
      <c r="I4441" s="378"/>
      <c r="J4441" s="378"/>
      <c r="K4441" s="378"/>
      <c r="L4441" s="378"/>
      <c r="M4441" s="378"/>
      <c r="N4441" s="378"/>
      <c r="O4441" s="378"/>
      <c r="P4441" s="378"/>
      <c r="Q4441" s="378"/>
      <c r="R4441" s="389" t="e">
        <f>IF(X4441&lt;&gt;"","","【入力内容確認欄】以下を確認し【作業用】事業計画書(間接)シートを修正願います。")</f>
        <v>#REF!</v>
      </c>
      <c r="S4441" s="632"/>
      <c r="T4441" s="632"/>
      <c r="U4441" s="632"/>
      <c r="V4441" s="632"/>
      <c r="W4441" s="633"/>
      <c r="X4441" s="68" t="e">
        <f>IF(AND(R4444="",R4445="",R4446="",R4447="",R4448="",R4449=""),"左の市区町村に係る入力が完了しました。今一度、記載内容をご確認ください。","")</f>
        <v>#REF!</v>
      </c>
    </row>
    <row r="4442" spans="1:30" s="7" customFormat="1" ht="9" customHeight="1" x14ac:dyDescent="0.15">
      <c r="A4442" s="320"/>
      <c r="B4442" s="624"/>
      <c r="C4442" s="335"/>
      <c r="D4442" s="336"/>
      <c r="E4442" s="336"/>
      <c r="F4442" s="337"/>
      <c r="G4442" s="379"/>
      <c r="H4442" s="380"/>
      <c r="I4442" s="380"/>
      <c r="J4442" s="380"/>
      <c r="K4442" s="380"/>
      <c r="L4442" s="380"/>
      <c r="M4442" s="380"/>
      <c r="N4442" s="380"/>
      <c r="O4442" s="380"/>
      <c r="P4442" s="380"/>
      <c r="Q4442" s="380"/>
      <c r="R4442" s="634"/>
      <c r="S4442" s="635"/>
      <c r="T4442" s="635"/>
      <c r="U4442" s="635"/>
      <c r="V4442" s="635"/>
      <c r="W4442" s="636"/>
    </row>
    <row r="4443" spans="1:30" s="7" customFormat="1" ht="9" customHeight="1" thickBot="1" x14ac:dyDescent="0.2">
      <c r="A4443" s="320"/>
      <c r="B4443" s="624"/>
      <c r="C4443" s="335"/>
      <c r="D4443" s="336"/>
      <c r="E4443" s="336"/>
      <c r="F4443" s="337"/>
      <c r="G4443" s="381"/>
      <c r="H4443" s="382"/>
      <c r="I4443" s="382"/>
      <c r="J4443" s="382"/>
      <c r="K4443" s="382"/>
      <c r="L4443" s="382"/>
      <c r="M4443" s="382"/>
      <c r="N4443" s="382"/>
      <c r="O4443" s="382"/>
      <c r="P4443" s="382"/>
      <c r="Q4443" s="382"/>
      <c r="R4443" s="637"/>
      <c r="S4443" s="638"/>
      <c r="T4443" s="638"/>
      <c r="U4443" s="638"/>
      <c r="V4443" s="638"/>
      <c r="W4443" s="639"/>
    </row>
    <row r="4444" spans="1:30" s="7" customFormat="1" ht="17.45" customHeight="1" x14ac:dyDescent="0.15">
      <c r="A4444" s="320"/>
      <c r="B4444" s="624"/>
      <c r="C4444" s="335"/>
      <c r="D4444" s="336"/>
      <c r="E4444" s="336"/>
      <c r="F4444" s="337"/>
      <c r="G4444" s="398" t="e">
        <f>IF(#REF!="","",#REF!)</f>
        <v>#REF!</v>
      </c>
      <c r="H4444" s="399"/>
      <c r="I4444" s="399"/>
      <c r="J4444" s="399"/>
      <c r="K4444" s="399"/>
      <c r="L4444" s="399"/>
      <c r="M4444" s="399"/>
      <c r="N4444" s="399"/>
      <c r="O4444" s="399"/>
      <c r="P4444" s="399"/>
      <c r="Q4444" s="399"/>
      <c r="R4444" s="646" t="e" cm="1">
        <f t="array" ref="R4444">IF(AND(X4413:X4438="",A4415:A4438=""),"","・報酬・期末勤勉手当・交通費・合計額・都道府県/国の補助金額のいずれかに不備あり。")</f>
        <v>#REF!</v>
      </c>
      <c r="S4444" s="647"/>
      <c r="T4444" s="647"/>
      <c r="U4444" s="647"/>
      <c r="V4444" s="647"/>
      <c r="W4444" s="648"/>
    </row>
    <row r="4445" spans="1:30" s="7" customFormat="1" ht="17.45" customHeight="1" x14ac:dyDescent="0.15">
      <c r="A4445" s="320"/>
      <c r="B4445" s="624"/>
      <c r="C4445" s="335"/>
      <c r="D4445" s="336"/>
      <c r="E4445" s="336"/>
      <c r="F4445" s="337"/>
      <c r="G4445" s="374" t="s">
        <v>219</v>
      </c>
      <c r="H4445" s="388"/>
      <c r="I4445" s="388"/>
      <c r="J4445" s="388"/>
      <c r="K4445" s="388"/>
      <c r="L4445" s="388"/>
      <c r="M4445" s="388"/>
      <c r="N4445" s="388"/>
      <c r="O4445" s="388"/>
      <c r="P4445" s="388"/>
      <c r="Q4445" s="388"/>
      <c r="R4445" s="367" t="str">
        <f>IF(A4411="市町村名×","・【C列】市区町村名：未入力または不備あり。","")</f>
        <v>・【C列】市区町村名：未入力または不備あり。</v>
      </c>
      <c r="S4445" s="644"/>
      <c r="T4445" s="644"/>
      <c r="U4445" s="644"/>
      <c r="V4445" s="644"/>
      <c r="W4445" s="645"/>
    </row>
    <row r="4446" spans="1:30" s="7" customFormat="1" ht="17.45" customHeight="1" x14ac:dyDescent="0.15">
      <c r="A4446" s="320"/>
      <c r="B4446" s="624"/>
      <c r="C4446" s="338"/>
      <c r="D4446" s="339"/>
      <c r="E4446" s="339"/>
      <c r="F4446" s="340"/>
      <c r="G4446" s="364" t="e">
        <f>IF(#REF!="","",#REF!)</f>
        <v>#REF!</v>
      </c>
      <c r="H4446" s="365"/>
      <c r="I4446" s="365"/>
      <c r="J4446" s="366"/>
      <c r="K4446" s="366"/>
      <c r="L4446" s="366"/>
      <c r="M4446" s="366"/>
      <c r="N4446" s="366"/>
      <c r="O4446" s="366"/>
      <c r="P4446" s="366"/>
      <c r="Q4446" s="366"/>
      <c r="R4446" s="367" t="e">
        <f>IF(OR(AF4415=2,NOT(AND(V4413&gt;0.3*U4413,V4413&lt;0.4*U4413,V4413&gt;=W4413))),"・【V列】都道府県補助額：未入力または不備あり。","")</f>
        <v>#REF!</v>
      </c>
      <c r="S4446" s="644"/>
      <c r="T4446" s="644"/>
      <c r="U4446" s="644"/>
      <c r="V4446" s="644"/>
      <c r="W4446" s="645"/>
    </row>
    <row r="4447" spans="1:30" s="7" customFormat="1" ht="17.45" customHeight="1" x14ac:dyDescent="0.15">
      <c r="A4447" s="320"/>
      <c r="B4447" s="624"/>
      <c r="C4447" s="348" t="s">
        <v>241</v>
      </c>
      <c r="D4447" s="349"/>
      <c r="E4447" s="349"/>
      <c r="F4447" s="350"/>
      <c r="G4447" s="372" t="s">
        <v>221</v>
      </c>
      <c r="H4447" s="373"/>
      <c r="I4447" s="373"/>
      <c r="J4447" s="372" t="s">
        <v>222</v>
      </c>
      <c r="K4447" s="373"/>
      <c r="L4447" s="373"/>
      <c r="M4447" s="373"/>
      <c r="N4447" s="374" t="s">
        <v>223</v>
      </c>
      <c r="O4447" s="366"/>
      <c r="P4447" s="366"/>
      <c r="Q4447" s="366"/>
      <c r="R4447" s="341" t="e">
        <f>IF(AND(W4413&lt;=U4413/3,MOD(W4413,1000)=0,NOT(W4413=0),AG4415=1),"","・【W列】国庫補助希望額に不備あり。")</f>
        <v>#REF!</v>
      </c>
      <c r="S4447" s="649"/>
      <c r="T4447" s="649"/>
      <c r="U4447" s="649"/>
      <c r="V4447" s="649"/>
      <c r="W4447" s="650"/>
    </row>
    <row r="4448" spans="1:30" s="7" customFormat="1" ht="17.45" customHeight="1" x14ac:dyDescent="0.15">
      <c r="A4448" s="320"/>
      <c r="B4448" s="624"/>
      <c r="C4448" s="370"/>
      <c r="D4448" s="371"/>
      <c r="E4448" s="371"/>
      <c r="F4448" s="371"/>
      <c r="G4448" s="364" t="e">
        <f>IF(#REF!="","",#REF!)</f>
        <v>#REF!</v>
      </c>
      <c r="H4448" s="375"/>
      <c r="I4448" s="376"/>
      <c r="J4448" s="364" t="e">
        <f>IF(#REF!="","",#REF!)</f>
        <v>#REF!</v>
      </c>
      <c r="K4448" s="375"/>
      <c r="L4448" s="375"/>
      <c r="M4448" s="376"/>
      <c r="N4448" s="364" t="e">
        <f>IF(#REF!="","",#REF!)</f>
        <v>#REF!</v>
      </c>
      <c r="O4448" s="375"/>
      <c r="P4448" s="375"/>
      <c r="Q4448" s="375"/>
      <c r="R4448" s="651" t="e">
        <f>IF(AND(SUM(F4436:G4438)&lt;=D4413,SUM(R4436:R4438)&lt;=D4413),"","・報酬の「配置人数」には年間を通じた配置予定人数を記載してください。(※１)及び記入例参照")</f>
        <v>#REF!</v>
      </c>
      <c r="S4448" s="652"/>
      <c r="T4448" s="652"/>
      <c r="U4448" s="652"/>
      <c r="V4448" s="652"/>
      <c r="W4448" s="653"/>
      <c r="X4448" s="31" t="str">
        <f>IF(AND(O4448="○",T4448="○"),"①か②の",IF(AND(O4448="―",T4448="―"),"エラー",""))</f>
        <v/>
      </c>
    </row>
    <row r="4449" spans="1:33" s="7" customFormat="1" ht="17.45" customHeight="1" x14ac:dyDescent="0.15">
      <c r="A4449" s="320"/>
      <c r="B4449" s="624"/>
      <c r="C4449" s="348" t="s">
        <v>224</v>
      </c>
      <c r="D4449" s="349"/>
      <c r="E4449" s="349"/>
      <c r="F4449" s="350"/>
      <c r="G4449" s="354" t="s">
        <v>225</v>
      </c>
      <c r="H4449" s="354"/>
      <c r="I4449" s="354"/>
      <c r="J4449" s="355" t="s">
        <v>242</v>
      </c>
      <c r="K4449" s="356"/>
      <c r="L4449" s="356"/>
      <c r="M4449" s="356"/>
      <c r="N4449" s="356"/>
      <c r="O4449" s="356"/>
      <c r="P4449" s="356"/>
      <c r="Q4449" s="356"/>
      <c r="R4449" s="651" t="e">
        <f>IF(AND(OR(COUNTIF(J4450,"①*"),COUNTIF(J4450,"②*")),AND(E4439&lt;&gt;"",E4440&lt;&gt;"",G4444="○",G4446="○",G4448="○",J4448="○",N4448="○",G4450="○")),"","・【成果目標】・【成果指標】・【部活動指導員について】・【支給要件の確認】・【部活動指導員の指導状況】・【地域連携・地域移行に資する取組】のいずれかに未入力箇所あり。")</f>
        <v>#REF!</v>
      </c>
      <c r="S4449" s="546"/>
      <c r="T4449" s="546"/>
      <c r="U4449" s="546"/>
      <c r="V4449" s="546"/>
      <c r="W4449" s="547"/>
    </row>
    <row r="4450" spans="1:33" s="7" customFormat="1" ht="26.45" customHeight="1" thickBot="1" x14ac:dyDescent="0.2">
      <c r="A4450" s="320"/>
      <c r="B4450" s="625"/>
      <c r="C4450" s="351"/>
      <c r="D4450" s="352"/>
      <c r="E4450" s="352"/>
      <c r="F4450" s="353"/>
      <c r="G4450" s="363" t="e">
        <f>IF(#REF!="","",#REF!)</f>
        <v>#REF!</v>
      </c>
      <c r="H4450" s="363"/>
      <c r="I4450" s="363"/>
      <c r="J4450" s="657" t="e">
        <f>IF(#REF!="","",#REF!)</f>
        <v>#REF!</v>
      </c>
      <c r="K4450" s="658"/>
      <c r="L4450" s="658"/>
      <c r="M4450" s="658"/>
      <c r="N4450" s="658"/>
      <c r="O4450" s="658"/>
      <c r="P4450" s="658"/>
      <c r="Q4450" s="658"/>
      <c r="R4450" s="654"/>
      <c r="S4450" s="655"/>
      <c r="T4450" s="655"/>
      <c r="U4450" s="655"/>
      <c r="V4450" s="655"/>
      <c r="W4450" s="656"/>
      <c r="X4450" s="31" t="str">
        <f>IF(AND(O4450="○",T4450="○"),"①か②の",IF(AND(O4450="―",T4450="―"),"エラー",""))</f>
        <v/>
      </c>
    </row>
    <row r="4451" spans="1:33" s="7" customFormat="1" ht="26.45" customHeight="1" x14ac:dyDescent="0.15">
      <c r="A4451" s="24" t="str">
        <f>IF(OR(COUNTIF(C4453,"*区"),COUNTIF(C4453,"*市"),COUNTIF(C4453,"*町"),COUNTIF(C4453,"*村"),COUNTIF(C4453,"*組合")),"○","市町村名×")</f>
        <v>市町村名×</v>
      </c>
      <c r="B4451" s="490" t="s">
        <v>106</v>
      </c>
      <c r="C4451" s="659" t="s">
        <v>236</v>
      </c>
      <c r="D4451" s="661" t="s">
        <v>237</v>
      </c>
      <c r="E4451" s="409" t="s">
        <v>191</v>
      </c>
      <c r="F4451" s="410"/>
      <c r="G4451" s="410"/>
      <c r="H4451" s="410"/>
      <c r="I4451" s="410"/>
      <c r="J4451" s="410"/>
      <c r="K4451" s="410"/>
      <c r="L4451" s="410"/>
      <c r="M4451" s="410"/>
      <c r="N4451" s="410"/>
      <c r="O4451" s="410"/>
      <c r="P4451" s="410"/>
      <c r="Q4451" s="410"/>
      <c r="R4451" s="410"/>
      <c r="S4451" s="410"/>
      <c r="T4451" s="410"/>
      <c r="U4451" s="492" t="s">
        <v>192</v>
      </c>
      <c r="V4451" s="492" t="s">
        <v>238</v>
      </c>
      <c r="W4451" s="517" t="s">
        <v>193</v>
      </c>
      <c r="X4451" s="25" t="e">
        <f>IF(OR(AF4455=2,NOT(AND(V4453&gt;0.3*U4453,V4453&lt;0.4*U4453,V4453&gt;=W4453))),"※３参照：【Ｕ列】都道府県補助額を確認してください","")</f>
        <v>#REF!</v>
      </c>
      <c r="Y4451" s="26"/>
    </row>
    <row r="4452" spans="1:33" s="7" customFormat="1" ht="21.6" customHeight="1" thickBot="1" x14ac:dyDescent="0.2">
      <c r="A4452" s="24" t="str">
        <f>IF(B4453="都道府県確認欄","No.不備","")</f>
        <v/>
      </c>
      <c r="B4452" s="491"/>
      <c r="C4452" s="660"/>
      <c r="D4452" s="662"/>
      <c r="E4452" s="411"/>
      <c r="F4452" s="412"/>
      <c r="G4452" s="412"/>
      <c r="H4452" s="412"/>
      <c r="I4452" s="412"/>
      <c r="J4452" s="412"/>
      <c r="K4452" s="412"/>
      <c r="L4452" s="412"/>
      <c r="M4452" s="412"/>
      <c r="N4452" s="412"/>
      <c r="O4452" s="412"/>
      <c r="P4452" s="412"/>
      <c r="Q4452" s="412"/>
      <c r="R4452" s="412"/>
      <c r="S4452" s="412"/>
      <c r="T4452" s="412"/>
      <c r="U4452" s="493"/>
      <c r="V4452" s="493"/>
      <c r="W4452" s="518"/>
      <c r="X4452" s="25" t="e">
        <f>IF(AND(W4453&lt;=U4453/3,MOD(W4453,1000)=0,NOT(W4453=0),AG4455=1),"","※３参照：【Ｖ列】国庫補助希望額を確認してください。")</f>
        <v>#REF!</v>
      </c>
      <c r="Y4452" s="26"/>
    </row>
    <row r="4453" spans="1:33" s="7" customFormat="1" ht="24" customHeight="1" x14ac:dyDescent="0.15">
      <c r="A4453" s="14"/>
      <c r="B4453" s="622" t="str">
        <f>IFERROR(IF(OR(COUNTIF(C4453,"*区"),COUNTIF(C4453,"*市"),COUNTIF(C4453,"*町"),COUNTIF(C4453,"*村"),COUNTIF(C4453,"*組合")),B4413+1,"－"),"都道府県確認欄")</f>
        <v>－</v>
      </c>
      <c r="C4453" s="626" t="e">
        <f>#REF!</f>
        <v>#REF!</v>
      </c>
      <c r="D4453" s="629" t="e">
        <f>SUM($F4455:$F4474)</f>
        <v>#REF!</v>
      </c>
      <c r="E4453" s="523" t="s">
        <v>194</v>
      </c>
      <c r="F4453" s="524" t="s">
        <v>195</v>
      </c>
      <c r="G4453" s="526" t="s">
        <v>196</v>
      </c>
      <c r="H4453" s="528" t="s">
        <v>197</v>
      </c>
      <c r="I4453" s="423" t="s">
        <v>198</v>
      </c>
      <c r="J4453" s="424"/>
      <c r="K4453" s="425"/>
      <c r="L4453" s="429" t="s">
        <v>100</v>
      </c>
      <c r="M4453" s="430"/>
      <c r="N4453" s="430"/>
      <c r="O4453" s="430"/>
      <c r="P4453" s="430"/>
      <c r="Q4453" s="430"/>
      <c r="R4453" s="430"/>
      <c r="S4453" s="431"/>
      <c r="T4453" s="413" t="s">
        <v>199</v>
      </c>
      <c r="U4453" s="415" t="e">
        <f>SUM($T4455,$O4476,$T4476)</f>
        <v>#REF!</v>
      </c>
      <c r="V4453" s="665" t="e">
        <f>#REF!</f>
        <v>#REF!</v>
      </c>
      <c r="W4453" s="667" t="e">
        <f>#REF!</f>
        <v>#REF!</v>
      </c>
      <c r="X4453" s="23" t="e">
        <f>IF(AND(AD4455=1,AE4455=1,AF4455=1,AG4455=1),"","入力不備あり")</f>
        <v>#REF!</v>
      </c>
      <c r="Y4453" s="26"/>
    </row>
    <row r="4454" spans="1:33" s="7" customFormat="1" ht="12.6" customHeight="1" thickBot="1" x14ac:dyDescent="0.2">
      <c r="A4454" s="14"/>
      <c r="B4454" s="623"/>
      <c r="C4454" s="627"/>
      <c r="D4454" s="630"/>
      <c r="E4454" s="523"/>
      <c r="F4454" s="525"/>
      <c r="G4454" s="527"/>
      <c r="H4454" s="529"/>
      <c r="I4454" s="426"/>
      <c r="J4454" s="427"/>
      <c r="K4454" s="428"/>
      <c r="L4454" s="432"/>
      <c r="M4454" s="432"/>
      <c r="N4454" s="432"/>
      <c r="O4454" s="432"/>
      <c r="P4454" s="432"/>
      <c r="Q4454" s="432"/>
      <c r="R4454" s="432"/>
      <c r="S4454" s="433"/>
      <c r="T4454" s="414"/>
      <c r="U4454" s="416"/>
      <c r="V4454" s="666"/>
      <c r="W4454" s="565"/>
      <c r="X4454" s="26"/>
      <c r="Y4454" s="7" t="s">
        <v>180</v>
      </c>
      <c r="Z4454" s="7" t="s">
        <v>200</v>
      </c>
      <c r="AA4454" s="7" t="s">
        <v>201</v>
      </c>
      <c r="AB4454" s="7" t="s">
        <v>202</v>
      </c>
      <c r="AD4454" s="7" t="s">
        <v>203</v>
      </c>
      <c r="AE4454" s="7" t="s">
        <v>107</v>
      </c>
      <c r="AF4454" s="7" t="s">
        <v>239</v>
      </c>
      <c r="AG4454" s="7" t="s">
        <v>204</v>
      </c>
    </row>
    <row r="4455" spans="1:33" s="7" customFormat="1" ht="17.45" customHeight="1" x14ac:dyDescent="0.15">
      <c r="A4455" s="27" t="e">
        <f>IF(AND(F4455&lt;&gt;"",G4455&lt;&gt;"",H4455&lt;&gt;"",I4455&lt;&gt;""),"","入力不備あり")</f>
        <v>#REF!</v>
      </c>
      <c r="B4455" s="623"/>
      <c r="C4455" s="628"/>
      <c r="D4455" s="631"/>
      <c r="E4455" s="523"/>
      <c r="F4455" s="47" t="e">
        <f>IF(#REF!="","",#REF!)</f>
        <v>#REF!</v>
      </c>
      <c r="G4455" s="49" t="e">
        <f>IF(#REF!="","",#REF!)</f>
        <v>#REF!</v>
      </c>
      <c r="H4455" s="54" t="e">
        <f>IF(#REF!="","",#REF!)</f>
        <v>#REF!</v>
      </c>
      <c r="I4455" s="385" t="str">
        <f>IFERROR(INT(G4455*H4455),"")</f>
        <v/>
      </c>
      <c r="J4455" s="386"/>
      <c r="K4455" s="387"/>
      <c r="L4455" s="613" t="e">
        <f>IF(#REF!="","",#REF!)</f>
        <v>#REF!</v>
      </c>
      <c r="M4455" s="613"/>
      <c r="N4455" s="613"/>
      <c r="O4455" s="613"/>
      <c r="P4455" s="613"/>
      <c r="Q4455" s="613"/>
      <c r="R4455" s="613"/>
      <c r="S4455" s="614"/>
      <c r="T4455" s="567">
        <f>SUM($I4455:$K4474)</f>
        <v>0</v>
      </c>
      <c r="U4455" s="416"/>
      <c r="V4455" s="666"/>
      <c r="W4455" s="565"/>
      <c r="X4455" s="23" t="e">
        <f>IF(AND(Y4455=1,Z4455=1,AA4455=1,AB4455=1,AD4455=1,AE4455=1,AF4455=1,AG4455=1),"","入力不備あり")</f>
        <v>#REF!</v>
      </c>
      <c r="Y4455" s="7">
        <f>IFERROR(IF(F4455="",2,IF(AND(F4455&gt;=1,(MOD(F4455,1)=0)),1,IF(AND(F4455=0,L4455&lt;&gt;""),1,2))),2)</f>
        <v>2</v>
      </c>
      <c r="Z4455" s="7" t="e">
        <f>IF(G4455="",2,IF(G4455&lt;=1600,1,2))</f>
        <v>#REF!</v>
      </c>
      <c r="AA4455" s="7" t="e">
        <f>IF(H4455="",2,IF(H4455&gt;=0,1,2))</f>
        <v>#REF!</v>
      </c>
      <c r="AB4455" s="7" t="e">
        <f>IF(I4455=#REF!,1,2)</f>
        <v>#REF!</v>
      </c>
      <c r="AD4455" s="7" t="e">
        <f>IF(T4455=#REF!,1,2)</f>
        <v>#REF!</v>
      </c>
      <c r="AE4455" s="7" t="e">
        <f>IF(U4453=#REF!,1,2)</f>
        <v>#REF!</v>
      </c>
      <c r="AF4455" s="7" t="e">
        <f>IF(V4453=0,2,IF(#REF!="",2,IF(V4453=#REF!,1,2)))</f>
        <v>#REF!</v>
      </c>
      <c r="AG4455" s="7" t="e">
        <f>IF(W4453=0,2,IF(W4453=#REF!,1,2))</f>
        <v>#REF!</v>
      </c>
    </row>
    <row r="4456" spans="1:33" s="7" customFormat="1" ht="17.45" customHeight="1" x14ac:dyDescent="0.15">
      <c r="A4456" s="27" t="e">
        <f>IF(AND(F4456="",G4456="",H4456="",I4456="",L4456=""),"",IF(AND(F4456&lt;&gt;"",G4456&lt;&gt;"",H4456&lt;&gt;"",I4456&lt;&gt;""),"","入力不備あり"))</f>
        <v>#REF!</v>
      </c>
      <c r="B4456" s="623"/>
      <c r="C4456" s="628"/>
      <c r="D4456" s="631"/>
      <c r="E4456" s="523"/>
      <c r="F4456" s="47" t="e">
        <f>IF(#REF!="","",#REF!)</f>
        <v>#REF!</v>
      </c>
      <c r="G4456" s="49" t="e">
        <f>IF(#REF!="","",#REF!)</f>
        <v>#REF!</v>
      </c>
      <c r="H4456" s="54" t="e">
        <f>IF(#REF!="","",#REF!)</f>
        <v>#REF!</v>
      </c>
      <c r="I4456" s="385" t="str">
        <f>IFERROR(INT(G4456*H4456),"")</f>
        <v/>
      </c>
      <c r="J4456" s="386"/>
      <c r="K4456" s="387"/>
      <c r="L4456" s="613" t="e">
        <f>IF(#REF!="","",#REF!)</f>
        <v>#REF!</v>
      </c>
      <c r="M4456" s="613"/>
      <c r="N4456" s="613"/>
      <c r="O4456" s="613"/>
      <c r="P4456" s="613"/>
      <c r="Q4456" s="613"/>
      <c r="R4456" s="613"/>
      <c r="S4456" s="614"/>
      <c r="T4456" s="567"/>
      <c r="U4456" s="416"/>
      <c r="V4456" s="666"/>
      <c r="W4456" s="565"/>
      <c r="X4456" s="23" t="e">
        <f>IF(AND(Y4456=3,Z4456=3,AA4456=3),"",IF(AND(Y4456=1,Z4456=1,AA4456=1,AB4456=1),"","入力不備あり"))</f>
        <v>#REF!</v>
      </c>
      <c r="Y4456" s="7">
        <f>IFERROR(IF(F4456="",3,IF(AND(F4456&gt;=1,(MOD(F4456,1)=0)),1,IF(AND(F4456=0,L4456&lt;&gt;""),1,2))),2)</f>
        <v>2</v>
      </c>
      <c r="Z4456" s="7" t="e">
        <f>IF(G4456="",3,IF(G4456&lt;=1600,1,2))</f>
        <v>#REF!</v>
      </c>
      <c r="AA4456" s="7" t="e">
        <f>IF(H4456="",3,IF(H4456&gt;=0,1,2))</f>
        <v>#REF!</v>
      </c>
      <c r="AB4456" s="7" t="e">
        <f>IF(I4456=#REF!,1,2)</f>
        <v>#REF!</v>
      </c>
    </row>
    <row r="4457" spans="1:33" s="7" customFormat="1" ht="17.45" customHeight="1" x14ac:dyDescent="0.15">
      <c r="A4457" s="27" t="e">
        <f>IF(AND(F4457="",G4457="",H4457="",I4457="",L4457=""),"",IF(AND(F4457&lt;&gt;"",G4457&lt;&gt;"",H4457&lt;&gt;"",I4457&lt;&gt;""),"","入力不備あり"))</f>
        <v>#REF!</v>
      </c>
      <c r="B4457" s="623"/>
      <c r="C4457" s="628"/>
      <c r="D4457" s="631"/>
      <c r="E4457" s="523"/>
      <c r="F4457" s="47" t="e">
        <f>IF(#REF!="","",#REF!)</f>
        <v>#REF!</v>
      </c>
      <c r="G4457" s="49" t="e">
        <f>IF(#REF!="","",#REF!)</f>
        <v>#REF!</v>
      </c>
      <c r="H4457" s="54" t="e">
        <f>IF(#REF!="","",#REF!)</f>
        <v>#REF!</v>
      </c>
      <c r="I4457" s="385" t="str">
        <f t="shared" ref="I4457:I4474" si="778">IFERROR(INT(G4457*H4457),"")</f>
        <v/>
      </c>
      <c r="J4457" s="386"/>
      <c r="K4457" s="387"/>
      <c r="L4457" s="613" t="e">
        <f>IF(#REF!="","",#REF!)</f>
        <v>#REF!</v>
      </c>
      <c r="M4457" s="613"/>
      <c r="N4457" s="613"/>
      <c r="O4457" s="613"/>
      <c r="P4457" s="613"/>
      <c r="Q4457" s="613"/>
      <c r="R4457" s="613"/>
      <c r="S4457" s="614"/>
      <c r="T4457" s="567"/>
      <c r="U4457" s="416"/>
      <c r="V4457" s="666"/>
      <c r="W4457" s="565"/>
      <c r="X4457" s="23" t="e">
        <f t="shared" ref="X4457:X4474" si="779">IF(AND(Y4457=3,Z4457=3,AA4457=3),"",IF(AND(Y4457=1,Z4457=1,AA4457=1,AB4457=1),"","入力不備あり"))</f>
        <v>#REF!</v>
      </c>
      <c r="Y4457" s="7">
        <f t="shared" ref="Y4457:Y4474" si="780">IFERROR(IF(F4457="",3,IF(AND(F4457&gt;=1,(MOD(F4457,1)=0)),1,IF(AND(F4457=0,L4457&lt;&gt;""),1,2))),2)</f>
        <v>2</v>
      </c>
      <c r="Z4457" s="7" t="e">
        <f t="shared" ref="Z4457:Z4474" si="781">IF(G4457="",3,IF(G4457&lt;=1600,1,2))</f>
        <v>#REF!</v>
      </c>
      <c r="AA4457" s="7" t="e">
        <f t="shared" ref="AA4457:AA4474" si="782">IF(H4457="",3,IF(H4457&gt;=0,1,2))</f>
        <v>#REF!</v>
      </c>
      <c r="AB4457" s="7" t="e">
        <f>IF(I4457=#REF!,1,2)</f>
        <v>#REF!</v>
      </c>
    </row>
    <row r="4458" spans="1:33" s="7" customFormat="1" ht="17.45" customHeight="1" x14ac:dyDescent="0.15">
      <c r="A4458" s="27" t="e">
        <f t="shared" ref="A4458:A4474" si="783">IF(AND(F4458="",G4458="",H4458="",I4458="",L4458=""),"",IF(AND(F4458&lt;&gt;"",G4458&lt;&gt;"",H4458&lt;&gt;"",I4458&lt;&gt;""),"","入力不備あり"))</f>
        <v>#REF!</v>
      </c>
      <c r="B4458" s="623"/>
      <c r="C4458" s="628"/>
      <c r="D4458" s="631"/>
      <c r="E4458" s="523"/>
      <c r="F4458" s="47" t="e">
        <f>IF(#REF!="","",#REF!)</f>
        <v>#REF!</v>
      </c>
      <c r="G4458" s="49" t="e">
        <f>IF(#REF!="","",#REF!)</f>
        <v>#REF!</v>
      </c>
      <c r="H4458" s="54" t="e">
        <f>IF(#REF!="","",#REF!)</f>
        <v>#REF!</v>
      </c>
      <c r="I4458" s="385" t="str">
        <f t="shared" si="778"/>
        <v/>
      </c>
      <c r="J4458" s="386"/>
      <c r="K4458" s="387"/>
      <c r="L4458" s="613" t="e">
        <f>IF(#REF!="","",#REF!)</f>
        <v>#REF!</v>
      </c>
      <c r="M4458" s="613"/>
      <c r="N4458" s="613"/>
      <c r="O4458" s="613"/>
      <c r="P4458" s="613"/>
      <c r="Q4458" s="613"/>
      <c r="R4458" s="613"/>
      <c r="S4458" s="614"/>
      <c r="T4458" s="567"/>
      <c r="U4458" s="416"/>
      <c r="V4458" s="666"/>
      <c r="W4458" s="565"/>
      <c r="X4458" s="23" t="e">
        <f t="shared" si="779"/>
        <v>#REF!</v>
      </c>
      <c r="Y4458" s="7">
        <f t="shared" si="780"/>
        <v>2</v>
      </c>
      <c r="Z4458" s="7" t="e">
        <f t="shared" si="781"/>
        <v>#REF!</v>
      </c>
      <c r="AA4458" s="7" t="e">
        <f t="shared" si="782"/>
        <v>#REF!</v>
      </c>
      <c r="AB4458" s="7" t="e">
        <f>IF(I4458=#REF!,1,2)</f>
        <v>#REF!</v>
      </c>
    </row>
    <row r="4459" spans="1:33" s="7" customFormat="1" ht="17.45" customHeight="1" x14ac:dyDescent="0.15">
      <c r="A4459" s="27" t="e">
        <f t="shared" si="783"/>
        <v>#REF!</v>
      </c>
      <c r="B4459" s="623"/>
      <c r="C4459" s="628"/>
      <c r="D4459" s="631"/>
      <c r="E4459" s="523"/>
      <c r="F4459" s="47" t="e">
        <f>IF(#REF!="","",#REF!)</f>
        <v>#REF!</v>
      </c>
      <c r="G4459" s="49" t="e">
        <f>IF(#REF!="","",#REF!)</f>
        <v>#REF!</v>
      </c>
      <c r="H4459" s="54" t="e">
        <f>IF(#REF!="","",#REF!)</f>
        <v>#REF!</v>
      </c>
      <c r="I4459" s="385" t="str">
        <f t="shared" si="778"/>
        <v/>
      </c>
      <c r="J4459" s="386"/>
      <c r="K4459" s="387"/>
      <c r="L4459" s="613" t="e">
        <f>IF(#REF!="","",#REF!)</f>
        <v>#REF!</v>
      </c>
      <c r="M4459" s="613"/>
      <c r="N4459" s="613"/>
      <c r="O4459" s="613"/>
      <c r="P4459" s="613"/>
      <c r="Q4459" s="613"/>
      <c r="R4459" s="613"/>
      <c r="S4459" s="614"/>
      <c r="T4459" s="567"/>
      <c r="U4459" s="416"/>
      <c r="V4459" s="666"/>
      <c r="W4459" s="565"/>
      <c r="X4459" s="23" t="e">
        <f t="shared" si="779"/>
        <v>#REF!</v>
      </c>
      <c r="Y4459" s="7">
        <f t="shared" si="780"/>
        <v>2</v>
      </c>
      <c r="Z4459" s="7" t="e">
        <f t="shared" si="781"/>
        <v>#REF!</v>
      </c>
      <c r="AA4459" s="7" t="e">
        <f t="shared" si="782"/>
        <v>#REF!</v>
      </c>
      <c r="AB4459" s="7" t="e">
        <f>IF(I4459=#REF!,1,2)</f>
        <v>#REF!</v>
      </c>
    </row>
    <row r="4460" spans="1:33" s="7" customFormat="1" ht="17.45" customHeight="1" x14ac:dyDescent="0.15">
      <c r="A4460" s="27" t="e">
        <f t="shared" si="783"/>
        <v>#REF!</v>
      </c>
      <c r="B4460" s="623"/>
      <c r="C4460" s="628"/>
      <c r="D4460" s="631"/>
      <c r="E4460" s="523"/>
      <c r="F4460" s="47" t="e">
        <f>IF(#REF!="","",#REF!)</f>
        <v>#REF!</v>
      </c>
      <c r="G4460" s="49" t="e">
        <f>IF(#REF!="","",#REF!)</f>
        <v>#REF!</v>
      </c>
      <c r="H4460" s="54" t="e">
        <f>IF(#REF!="","",#REF!)</f>
        <v>#REF!</v>
      </c>
      <c r="I4460" s="385" t="str">
        <f t="shared" si="778"/>
        <v/>
      </c>
      <c r="J4460" s="386"/>
      <c r="K4460" s="387"/>
      <c r="L4460" s="613" t="e">
        <f>IF(#REF!="","",#REF!)</f>
        <v>#REF!</v>
      </c>
      <c r="M4460" s="613"/>
      <c r="N4460" s="613"/>
      <c r="O4460" s="613"/>
      <c r="P4460" s="613"/>
      <c r="Q4460" s="613"/>
      <c r="R4460" s="613"/>
      <c r="S4460" s="614"/>
      <c r="T4460" s="567"/>
      <c r="U4460" s="416"/>
      <c r="V4460" s="666"/>
      <c r="W4460" s="565"/>
      <c r="X4460" s="23" t="e">
        <f t="shared" si="779"/>
        <v>#REF!</v>
      </c>
      <c r="Y4460" s="7">
        <f t="shared" si="780"/>
        <v>2</v>
      </c>
      <c r="Z4460" s="7" t="e">
        <f t="shared" si="781"/>
        <v>#REF!</v>
      </c>
      <c r="AA4460" s="7" t="e">
        <f t="shared" si="782"/>
        <v>#REF!</v>
      </c>
      <c r="AB4460" s="7" t="e">
        <f>IF(I4460=#REF!,1,2)</f>
        <v>#REF!</v>
      </c>
    </row>
    <row r="4461" spans="1:33" s="7" customFormat="1" ht="17.45" customHeight="1" x14ac:dyDescent="0.15">
      <c r="A4461" s="27" t="e">
        <f t="shared" si="783"/>
        <v>#REF!</v>
      </c>
      <c r="B4461" s="623"/>
      <c r="C4461" s="628"/>
      <c r="D4461" s="631"/>
      <c r="E4461" s="523"/>
      <c r="F4461" s="47" t="e">
        <f>IF(#REF!="","",#REF!)</f>
        <v>#REF!</v>
      </c>
      <c r="G4461" s="49" t="e">
        <f>IF(#REF!="","",#REF!)</f>
        <v>#REF!</v>
      </c>
      <c r="H4461" s="54" t="e">
        <f>IF(#REF!="","",#REF!)</f>
        <v>#REF!</v>
      </c>
      <c r="I4461" s="385" t="str">
        <f t="shared" si="778"/>
        <v/>
      </c>
      <c r="J4461" s="386"/>
      <c r="K4461" s="387"/>
      <c r="L4461" s="613" t="e">
        <f>IF(#REF!="","",#REF!)</f>
        <v>#REF!</v>
      </c>
      <c r="M4461" s="613"/>
      <c r="N4461" s="613"/>
      <c r="O4461" s="613"/>
      <c r="P4461" s="613"/>
      <c r="Q4461" s="613"/>
      <c r="R4461" s="613"/>
      <c r="S4461" s="614"/>
      <c r="T4461" s="567"/>
      <c r="U4461" s="416"/>
      <c r="V4461" s="666"/>
      <c r="W4461" s="565"/>
      <c r="X4461" s="23" t="e">
        <f t="shared" si="779"/>
        <v>#REF!</v>
      </c>
      <c r="Y4461" s="7">
        <f t="shared" si="780"/>
        <v>2</v>
      </c>
      <c r="Z4461" s="7" t="e">
        <f t="shared" si="781"/>
        <v>#REF!</v>
      </c>
      <c r="AA4461" s="7" t="e">
        <f t="shared" si="782"/>
        <v>#REF!</v>
      </c>
      <c r="AB4461" s="7" t="e">
        <f>IF(I4461=#REF!,1,2)</f>
        <v>#REF!</v>
      </c>
    </row>
    <row r="4462" spans="1:33" s="7" customFormat="1" ht="17.45" customHeight="1" x14ac:dyDescent="0.15">
      <c r="A4462" s="27" t="e">
        <f t="shared" si="783"/>
        <v>#REF!</v>
      </c>
      <c r="B4462" s="623"/>
      <c r="C4462" s="628"/>
      <c r="D4462" s="631"/>
      <c r="E4462" s="523"/>
      <c r="F4462" s="47" t="e">
        <f>IF(#REF!="","",#REF!)</f>
        <v>#REF!</v>
      </c>
      <c r="G4462" s="49" t="e">
        <f>IF(#REF!="","",#REF!)</f>
        <v>#REF!</v>
      </c>
      <c r="H4462" s="54" t="e">
        <f>IF(#REF!="","",#REF!)</f>
        <v>#REF!</v>
      </c>
      <c r="I4462" s="385" t="str">
        <f t="shared" si="778"/>
        <v/>
      </c>
      <c r="J4462" s="386"/>
      <c r="K4462" s="387"/>
      <c r="L4462" s="613" t="e">
        <f>IF(#REF!="","",#REF!)</f>
        <v>#REF!</v>
      </c>
      <c r="M4462" s="613"/>
      <c r="N4462" s="613"/>
      <c r="O4462" s="613"/>
      <c r="P4462" s="613"/>
      <c r="Q4462" s="613"/>
      <c r="R4462" s="613"/>
      <c r="S4462" s="614"/>
      <c r="T4462" s="567"/>
      <c r="U4462" s="416"/>
      <c r="V4462" s="666"/>
      <c r="W4462" s="565"/>
      <c r="X4462" s="23" t="e">
        <f t="shared" si="779"/>
        <v>#REF!</v>
      </c>
      <c r="Y4462" s="7">
        <f t="shared" si="780"/>
        <v>2</v>
      </c>
      <c r="Z4462" s="7" t="e">
        <f t="shared" si="781"/>
        <v>#REF!</v>
      </c>
      <c r="AA4462" s="7" t="e">
        <f t="shared" si="782"/>
        <v>#REF!</v>
      </c>
      <c r="AB4462" s="7" t="e">
        <f>IF(I4462=#REF!,1,2)</f>
        <v>#REF!</v>
      </c>
    </row>
    <row r="4463" spans="1:33" s="7" customFormat="1" ht="17.45" customHeight="1" x14ac:dyDescent="0.15">
      <c r="A4463" s="27" t="e">
        <f t="shared" si="783"/>
        <v>#REF!</v>
      </c>
      <c r="B4463" s="623"/>
      <c r="C4463" s="628"/>
      <c r="D4463" s="631"/>
      <c r="E4463" s="523"/>
      <c r="F4463" s="47" t="e">
        <f>IF(#REF!="","",#REF!)</f>
        <v>#REF!</v>
      </c>
      <c r="G4463" s="49" t="e">
        <f>IF(#REF!="","",#REF!)</f>
        <v>#REF!</v>
      </c>
      <c r="H4463" s="54" t="e">
        <f>IF(#REF!="","",#REF!)</f>
        <v>#REF!</v>
      </c>
      <c r="I4463" s="385" t="str">
        <f t="shared" si="778"/>
        <v/>
      </c>
      <c r="J4463" s="386"/>
      <c r="K4463" s="387"/>
      <c r="L4463" s="613" t="e">
        <f>IF(#REF!="","",#REF!)</f>
        <v>#REF!</v>
      </c>
      <c r="M4463" s="613"/>
      <c r="N4463" s="613"/>
      <c r="O4463" s="613"/>
      <c r="P4463" s="613"/>
      <c r="Q4463" s="613"/>
      <c r="R4463" s="613"/>
      <c r="S4463" s="614"/>
      <c r="T4463" s="567"/>
      <c r="U4463" s="416"/>
      <c r="V4463" s="666"/>
      <c r="W4463" s="565"/>
      <c r="X4463" s="23" t="e">
        <f t="shared" si="779"/>
        <v>#REF!</v>
      </c>
      <c r="Y4463" s="7">
        <f t="shared" si="780"/>
        <v>2</v>
      </c>
      <c r="Z4463" s="7" t="e">
        <f t="shared" si="781"/>
        <v>#REF!</v>
      </c>
      <c r="AA4463" s="7" t="e">
        <f t="shared" si="782"/>
        <v>#REF!</v>
      </c>
      <c r="AB4463" s="7" t="e">
        <f>IF(I4463=#REF!,1,2)</f>
        <v>#REF!</v>
      </c>
    </row>
    <row r="4464" spans="1:33" s="7" customFormat="1" ht="17.45" customHeight="1" x14ac:dyDescent="0.15">
      <c r="A4464" s="27" t="e">
        <f t="shared" si="783"/>
        <v>#REF!</v>
      </c>
      <c r="B4464" s="623"/>
      <c r="C4464" s="628"/>
      <c r="D4464" s="631"/>
      <c r="E4464" s="523"/>
      <c r="F4464" s="47" t="e">
        <f>IF(#REF!="","",#REF!)</f>
        <v>#REF!</v>
      </c>
      <c r="G4464" s="49" t="e">
        <f>IF(#REF!="","",#REF!)</f>
        <v>#REF!</v>
      </c>
      <c r="H4464" s="54" t="e">
        <f>IF(#REF!="","",#REF!)</f>
        <v>#REF!</v>
      </c>
      <c r="I4464" s="385" t="str">
        <f t="shared" si="778"/>
        <v/>
      </c>
      <c r="J4464" s="386"/>
      <c r="K4464" s="387"/>
      <c r="L4464" s="613" t="e">
        <f>IF(#REF!="","",#REF!)</f>
        <v>#REF!</v>
      </c>
      <c r="M4464" s="613"/>
      <c r="N4464" s="613"/>
      <c r="O4464" s="613"/>
      <c r="P4464" s="613"/>
      <c r="Q4464" s="613"/>
      <c r="R4464" s="613"/>
      <c r="S4464" s="614"/>
      <c r="T4464" s="567"/>
      <c r="U4464" s="416"/>
      <c r="V4464" s="666"/>
      <c r="W4464" s="565"/>
      <c r="X4464" s="23" t="e">
        <f t="shared" si="779"/>
        <v>#REF!</v>
      </c>
      <c r="Y4464" s="7">
        <f t="shared" si="780"/>
        <v>2</v>
      </c>
      <c r="Z4464" s="7" t="e">
        <f t="shared" si="781"/>
        <v>#REF!</v>
      </c>
      <c r="AA4464" s="7" t="e">
        <f t="shared" si="782"/>
        <v>#REF!</v>
      </c>
      <c r="AB4464" s="7" t="e">
        <f>IF(I4464=#REF!,1,2)</f>
        <v>#REF!</v>
      </c>
    </row>
    <row r="4465" spans="1:30" s="7" customFormat="1" ht="17.45" customHeight="1" x14ac:dyDescent="0.15">
      <c r="A4465" s="27" t="e">
        <f t="shared" si="783"/>
        <v>#REF!</v>
      </c>
      <c r="B4465" s="623"/>
      <c r="C4465" s="628"/>
      <c r="D4465" s="631"/>
      <c r="E4465" s="523"/>
      <c r="F4465" s="47" t="e">
        <f>IF(#REF!="","",#REF!)</f>
        <v>#REF!</v>
      </c>
      <c r="G4465" s="49" t="e">
        <f>IF(#REF!="","",#REF!)</f>
        <v>#REF!</v>
      </c>
      <c r="H4465" s="54" t="e">
        <f>IF(#REF!="","",#REF!)</f>
        <v>#REF!</v>
      </c>
      <c r="I4465" s="385" t="str">
        <f t="shared" si="778"/>
        <v/>
      </c>
      <c r="J4465" s="386"/>
      <c r="K4465" s="387"/>
      <c r="L4465" s="613" t="e">
        <f>IF(#REF!="","",#REF!)</f>
        <v>#REF!</v>
      </c>
      <c r="M4465" s="613"/>
      <c r="N4465" s="613"/>
      <c r="O4465" s="613"/>
      <c r="P4465" s="613"/>
      <c r="Q4465" s="613"/>
      <c r="R4465" s="613"/>
      <c r="S4465" s="614"/>
      <c r="T4465" s="567"/>
      <c r="U4465" s="416"/>
      <c r="V4465" s="666"/>
      <c r="W4465" s="565"/>
      <c r="X4465" s="23" t="e">
        <f t="shared" si="779"/>
        <v>#REF!</v>
      </c>
      <c r="Y4465" s="7">
        <f t="shared" si="780"/>
        <v>2</v>
      </c>
      <c r="Z4465" s="7" t="e">
        <f t="shared" si="781"/>
        <v>#REF!</v>
      </c>
      <c r="AA4465" s="7" t="e">
        <f t="shared" si="782"/>
        <v>#REF!</v>
      </c>
      <c r="AB4465" s="7" t="e">
        <f>IF(I4465=#REF!,1,2)</f>
        <v>#REF!</v>
      </c>
    </row>
    <row r="4466" spans="1:30" s="7" customFormat="1" ht="17.45" customHeight="1" x14ac:dyDescent="0.15">
      <c r="A4466" s="27" t="e">
        <f t="shared" si="783"/>
        <v>#REF!</v>
      </c>
      <c r="B4466" s="623"/>
      <c r="C4466" s="628"/>
      <c r="D4466" s="631"/>
      <c r="E4466" s="523"/>
      <c r="F4466" s="47" t="e">
        <f>IF(#REF!="","",#REF!)</f>
        <v>#REF!</v>
      </c>
      <c r="G4466" s="49" t="e">
        <f>IF(#REF!="","",#REF!)</f>
        <v>#REF!</v>
      </c>
      <c r="H4466" s="54" t="e">
        <f>IF(#REF!="","",#REF!)</f>
        <v>#REF!</v>
      </c>
      <c r="I4466" s="385" t="str">
        <f t="shared" si="778"/>
        <v/>
      </c>
      <c r="J4466" s="386"/>
      <c r="K4466" s="387"/>
      <c r="L4466" s="613" t="e">
        <f>IF(#REF!="","",#REF!)</f>
        <v>#REF!</v>
      </c>
      <c r="M4466" s="613"/>
      <c r="N4466" s="613"/>
      <c r="O4466" s="613"/>
      <c r="P4466" s="613"/>
      <c r="Q4466" s="613"/>
      <c r="R4466" s="613"/>
      <c r="S4466" s="614"/>
      <c r="T4466" s="567"/>
      <c r="U4466" s="416"/>
      <c r="V4466" s="666"/>
      <c r="W4466" s="565"/>
      <c r="X4466" s="23" t="e">
        <f t="shared" si="779"/>
        <v>#REF!</v>
      </c>
      <c r="Y4466" s="7">
        <f t="shared" si="780"/>
        <v>2</v>
      </c>
      <c r="Z4466" s="7" t="e">
        <f t="shared" si="781"/>
        <v>#REF!</v>
      </c>
      <c r="AA4466" s="7" t="e">
        <f t="shared" si="782"/>
        <v>#REF!</v>
      </c>
      <c r="AB4466" s="7" t="e">
        <f>IF(I4466=#REF!,1,2)</f>
        <v>#REF!</v>
      </c>
    </row>
    <row r="4467" spans="1:30" s="7" customFormat="1" ht="17.45" customHeight="1" x14ac:dyDescent="0.15">
      <c r="A4467" s="27" t="e">
        <f t="shared" si="783"/>
        <v>#REF!</v>
      </c>
      <c r="B4467" s="623"/>
      <c r="C4467" s="628"/>
      <c r="D4467" s="631"/>
      <c r="E4467" s="523"/>
      <c r="F4467" s="47" t="e">
        <f>IF(#REF!="","",#REF!)</f>
        <v>#REF!</v>
      </c>
      <c r="G4467" s="49" t="e">
        <f>IF(#REF!="","",#REF!)</f>
        <v>#REF!</v>
      </c>
      <c r="H4467" s="54" t="e">
        <f>IF(#REF!="","",#REF!)</f>
        <v>#REF!</v>
      </c>
      <c r="I4467" s="385" t="str">
        <f t="shared" si="778"/>
        <v/>
      </c>
      <c r="J4467" s="386"/>
      <c r="K4467" s="387"/>
      <c r="L4467" s="613" t="e">
        <f>IF(#REF!="","",#REF!)</f>
        <v>#REF!</v>
      </c>
      <c r="M4467" s="613"/>
      <c r="N4467" s="613"/>
      <c r="O4467" s="613"/>
      <c r="P4467" s="613"/>
      <c r="Q4467" s="613"/>
      <c r="R4467" s="613"/>
      <c r="S4467" s="614"/>
      <c r="T4467" s="567"/>
      <c r="U4467" s="416"/>
      <c r="V4467" s="666"/>
      <c r="W4467" s="565"/>
      <c r="X4467" s="23" t="e">
        <f t="shared" si="779"/>
        <v>#REF!</v>
      </c>
      <c r="Y4467" s="7">
        <f t="shared" si="780"/>
        <v>2</v>
      </c>
      <c r="Z4467" s="7" t="e">
        <f t="shared" si="781"/>
        <v>#REF!</v>
      </c>
      <c r="AA4467" s="7" t="e">
        <f t="shared" si="782"/>
        <v>#REF!</v>
      </c>
      <c r="AB4467" s="7" t="e">
        <f>IF(I4467=#REF!,1,2)</f>
        <v>#REF!</v>
      </c>
    </row>
    <row r="4468" spans="1:30" s="7" customFormat="1" ht="17.45" customHeight="1" x14ac:dyDescent="0.15">
      <c r="A4468" s="27" t="e">
        <f t="shared" si="783"/>
        <v>#REF!</v>
      </c>
      <c r="B4468" s="623"/>
      <c r="C4468" s="628"/>
      <c r="D4468" s="631"/>
      <c r="E4468" s="523"/>
      <c r="F4468" s="47" t="e">
        <f>IF(#REF!="","",#REF!)</f>
        <v>#REF!</v>
      </c>
      <c r="G4468" s="49" t="e">
        <f>IF(#REF!="","",#REF!)</f>
        <v>#REF!</v>
      </c>
      <c r="H4468" s="54" t="e">
        <f>IF(#REF!="","",#REF!)</f>
        <v>#REF!</v>
      </c>
      <c r="I4468" s="385" t="str">
        <f t="shared" si="778"/>
        <v/>
      </c>
      <c r="J4468" s="386"/>
      <c r="K4468" s="387"/>
      <c r="L4468" s="613" t="e">
        <f>IF(#REF!="","",#REF!)</f>
        <v>#REF!</v>
      </c>
      <c r="M4468" s="613"/>
      <c r="N4468" s="613"/>
      <c r="O4468" s="613"/>
      <c r="P4468" s="613"/>
      <c r="Q4468" s="613"/>
      <c r="R4468" s="613"/>
      <c r="S4468" s="614"/>
      <c r="T4468" s="567"/>
      <c r="U4468" s="416"/>
      <c r="V4468" s="666"/>
      <c r="W4468" s="565"/>
      <c r="X4468" s="23" t="e">
        <f t="shared" si="779"/>
        <v>#REF!</v>
      </c>
      <c r="Y4468" s="7">
        <f t="shared" si="780"/>
        <v>2</v>
      </c>
      <c r="Z4468" s="7" t="e">
        <f t="shared" si="781"/>
        <v>#REF!</v>
      </c>
      <c r="AA4468" s="7" t="e">
        <f t="shared" si="782"/>
        <v>#REF!</v>
      </c>
      <c r="AB4468" s="7" t="e">
        <f>IF(I4468=#REF!,1,2)</f>
        <v>#REF!</v>
      </c>
    </row>
    <row r="4469" spans="1:30" s="7" customFormat="1" ht="17.45" customHeight="1" x14ac:dyDescent="0.15">
      <c r="A4469" s="27" t="e">
        <f t="shared" si="783"/>
        <v>#REF!</v>
      </c>
      <c r="B4469" s="623"/>
      <c r="C4469" s="628"/>
      <c r="D4469" s="631"/>
      <c r="E4469" s="523"/>
      <c r="F4469" s="47" t="e">
        <f>IF(#REF!="","",#REF!)</f>
        <v>#REF!</v>
      </c>
      <c r="G4469" s="49" t="e">
        <f>IF(#REF!="","",#REF!)</f>
        <v>#REF!</v>
      </c>
      <c r="H4469" s="54" t="e">
        <f>IF(#REF!="","",#REF!)</f>
        <v>#REF!</v>
      </c>
      <c r="I4469" s="385" t="str">
        <f t="shared" si="778"/>
        <v/>
      </c>
      <c r="J4469" s="386"/>
      <c r="K4469" s="387"/>
      <c r="L4469" s="613" t="e">
        <f>IF(#REF!="","",#REF!)</f>
        <v>#REF!</v>
      </c>
      <c r="M4469" s="613"/>
      <c r="N4469" s="613"/>
      <c r="O4469" s="613"/>
      <c r="P4469" s="613"/>
      <c r="Q4469" s="613"/>
      <c r="R4469" s="613"/>
      <c r="S4469" s="614"/>
      <c r="T4469" s="567"/>
      <c r="U4469" s="416"/>
      <c r="V4469" s="666"/>
      <c r="W4469" s="565"/>
      <c r="X4469" s="23" t="e">
        <f t="shared" si="779"/>
        <v>#REF!</v>
      </c>
      <c r="Y4469" s="7">
        <f t="shared" si="780"/>
        <v>2</v>
      </c>
      <c r="Z4469" s="7" t="e">
        <f t="shared" si="781"/>
        <v>#REF!</v>
      </c>
      <c r="AA4469" s="7" t="e">
        <f t="shared" si="782"/>
        <v>#REF!</v>
      </c>
      <c r="AB4469" s="7" t="e">
        <f>IF(I4469=#REF!,1,2)</f>
        <v>#REF!</v>
      </c>
    </row>
    <row r="4470" spans="1:30" s="7" customFormat="1" ht="17.45" customHeight="1" x14ac:dyDescent="0.15">
      <c r="A4470" s="27" t="e">
        <f t="shared" si="783"/>
        <v>#REF!</v>
      </c>
      <c r="B4470" s="623"/>
      <c r="C4470" s="628"/>
      <c r="D4470" s="631"/>
      <c r="E4470" s="523"/>
      <c r="F4470" s="47" t="e">
        <f>IF(#REF!="","",#REF!)</f>
        <v>#REF!</v>
      </c>
      <c r="G4470" s="49" t="e">
        <f>IF(#REF!="","",#REF!)</f>
        <v>#REF!</v>
      </c>
      <c r="H4470" s="54" t="e">
        <f>IF(#REF!="","",#REF!)</f>
        <v>#REF!</v>
      </c>
      <c r="I4470" s="385" t="str">
        <f t="shared" si="778"/>
        <v/>
      </c>
      <c r="J4470" s="386"/>
      <c r="K4470" s="387"/>
      <c r="L4470" s="613" t="e">
        <f>IF(#REF!="","",#REF!)</f>
        <v>#REF!</v>
      </c>
      <c r="M4470" s="613"/>
      <c r="N4470" s="613"/>
      <c r="O4470" s="613"/>
      <c r="P4470" s="613"/>
      <c r="Q4470" s="613"/>
      <c r="R4470" s="613"/>
      <c r="S4470" s="614"/>
      <c r="T4470" s="567"/>
      <c r="U4470" s="416"/>
      <c r="V4470" s="666"/>
      <c r="W4470" s="565"/>
      <c r="X4470" s="23" t="e">
        <f t="shared" si="779"/>
        <v>#REF!</v>
      </c>
      <c r="Y4470" s="7">
        <f t="shared" si="780"/>
        <v>2</v>
      </c>
      <c r="Z4470" s="7" t="e">
        <f t="shared" si="781"/>
        <v>#REF!</v>
      </c>
      <c r="AA4470" s="7" t="e">
        <f t="shared" si="782"/>
        <v>#REF!</v>
      </c>
      <c r="AB4470" s="7" t="e">
        <f>IF(I4470=#REF!,1,2)</f>
        <v>#REF!</v>
      </c>
    </row>
    <row r="4471" spans="1:30" s="7" customFormat="1" ht="17.45" customHeight="1" x14ac:dyDescent="0.15">
      <c r="A4471" s="27" t="e">
        <f t="shared" si="783"/>
        <v>#REF!</v>
      </c>
      <c r="B4471" s="623"/>
      <c r="C4471" s="628"/>
      <c r="D4471" s="631"/>
      <c r="E4471" s="523"/>
      <c r="F4471" s="47" t="e">
        <f>IF(#REF!="","",#REF!)</f>
        <v>#REF!</v>
      </c>
      <c r="G4471" s="49" t="e">
        <f>IF(#REF!="","",#REF!)</f>
        <v>#REF!</v>
      </c>
      <c r="H4471" s="54" t="e">
        <f>IF(#REF!="","",#REF!)</f>
        <v>#REF!</v>
      </c>
      <c r="I4471" s="385" t="str">
        <f t="shared" si="778"/>
        <v/>
      </c>
      <c r="J4471" s="386"/>
      <c r="K4471" s="387"/>
      <c r="L4471" s="613" t="e">
        <f>IF(#REF!="","",#REF!)</f>
        <v>#REF!</v>
      </c>
      <c r="M4471" s="613"/>
      <c r="N4471" s="613"/>
      <c r="O4471" s="613"/>
      <c r="P4471" s="613"/>
      <c r="Q4471" s="613"/>
      <c r="R4471" s="613"/>
      <c r="S4471" s="614"/>
      <c r="T4471" s="567"/>
      <c r="U4471" s="416"/>
      <c r="V4471" s="666"/>
      <c r="W4471" s="565"/>
      <c r="X4471" s="23" t="e">
        <f t="shared" si="779"/>
        <v>#REF!</v>
      </c>
      <c r="Y4471" s="7">
        <f t="shared" si="780"/>
        <v>2</v>
      </c>
      <c r="Z4471" s="7" t="e">
        <f t="shared" si="781"/>
        <v>#REF!</v>
      </c>
      <c r="AA4471" s="7" t="e">
        <f t="shared" si="782"/>
        <v>#REF!</v>
      </c>
      <c r="AB4471" s="7" t="e">
        <f>IF(I4471=#REF!,1,2)</f>
        <v>#REF!</v>
      </c>
    </row>
    <row r="4472" spans="1:30" s="7" customFormat="1" ht="17.45" customHeight="1" x14ac:dyDescent="0.15">
      <c r="A4472" s="27" t="e">
        <f t="shared" si="783"/>
        <v>#REF!</v>
      </c>
      <c r="B4472" s="623"/>
      <c r="C4472" s="628"/>
      <c r="D4472" s="631"/>
      <c r="E4472" s="523"/>
      <c r="F4472" s="47" t="e">
        <f>IF(#REF!="","",#REF!)</f>
        <v>#REF!</v>
      </c>
      <c r="G4472" s="49" t="e">
        <f>IF(#REF!="","",#REF!)</f>
        <v>#REF!</v>
      </c>
      <c r="H4472" s="54" t="e">
        <f>IF(#REF!="","",#REF!)</f>
        <v>#REF!</v>
      </c>
      <c r="I4472" s="385" t="str">
        <f t="shared" si="778"/>
        <v/>
      </c>
      <c r="J4472" s="386"/>
      <c r="K4472" s="387"/>
      <c r="L4472" s="613" t="e">
        <f>IF(#REF!="","",#REF!)</f>
        <v>#REF!</v>
      </c>
      <c r="M4472" s="613"/>
      <c r="N4472" s="613"/>
      <c r="O4472" s="613"/>
      <c r="P4472" s="613"/>
      <c r="Q4472" s="613"/>
      <c r="R4472" s="613"/>
      <c r="S4472" s="614"/>
      <c r="T4472" s="567"/>
      <c r="U4472" s="416"/>
      <c r="V4472" s="666"/>
      <c r="W4472" s="565"/>
      <c r="X4472" s="23" t="e">
        <f t="shared" si="779"/>
        <v>#REF!</v>
      </c>
      <c r="Y4472" s="7">
        <f t="shared" si="780"/>
        <v>2</v>
      </c>
      <c r="Z4472" s="7" t="e">
        <f t="shared" si="781"/>
        <v>#REF!</v>
      </c>
      <c r="AA4472" s="7" t="e">
        <f t="shared" si="782"/>
        <v>#REF!</v>
      </c>
      <c r="AB4472" s="7" t="e">
        <f>IF(I4472=#REF!,1,2)</f>
        <v>#REF!</v>
      </c>
    </row>
    <row r="4473" spans="1:30" s="7" customFormat="1" ht="17.45" customHeight="1" x14ac:dyDescent="0.15">
      <c r="A4473" s="27" t="e">
        <f t="shared" si="783"/>
        <v>#REF!</v>
      </c>
      <c r="B4473" s="623"/>
      <c r="C4473" s="628"/>
      <c r="D4473" s="631"/>
      <c r="E4473" s="523"/>
      <c r="F4473" s="47" t="e">
        <f>IF(#REF!="","",#REF!)</f>
        <v>#REF!</v>
      </c>
      <c r="G4473" s="49" t="e">
        <f>IF(#REF!="","",#REF!)</f>
        <v>#REF!</v>
      </c>
      <c r="H4473" s="54" t="e">
        <f>IF(#REF!="","",#REF!)</f>
        <v>#REF!</v>
      </c>
      <c r="I4473" s="385" t="str">
        <f t="shared" si="778"/>
        <v/>
      </c>
      <c r="J4473" s="386"/>
      <c r="K4473" s="387"/>
      <c r="L4473" s="613" t="e">
        <f>IF(#REF!="","",#REF!)</f>
        <v>#REF!</v>
      </c>
      <c r="M4473" s="613"/>
      <c r="N4473" s="613"/>
      <c r="O4473" s="613"/>
      <c r="P4473" s="613"/>
      <c r="Q4473" s="613"/>
      <c r="R4473" s="613"/>
      <c r="S4473" s="614"/>
      <c r="T4473" s="567"/>
      <c r="U4473" s="416"/>
      <c r="V4473" s="666"/>
      <c r="W4473" s="565"/>
      <c r="X4473" s="23" t="e">
        <f t="shared" si="779"/>
        <v>#REF!</v>
      </c>
      <c r="Y4473" s="7">
        <f t="shared" si="780"/>
        <v>2</v>
      </c>
      <c r="Z4473" s="7" t="e">
        <f t="shared" si="781"/>
        <v>#REF!</v>
      </c>
      <c r="AA4473" s="7" t="e">
        <f t="shared" si="782"/>
        <v>#REF!</v>
      </c>
      <c r="AB4473" s="7" t="e">
        <f>IF(I4473=#REF!,1,2)</f>
        <v>#REF!</v>
      </c>
    </row>
    <row r="4474" spans="1:30" s="7" customFormat="1" ht="17.45" customHeight="1" thickBot="1" x14ac:dyDescent="0.2">
      <c r="A4474" s="27" t="e">
        <f t="shared" si="783"/>
        <v>#REF!</v>
      </c>
      <c r="B4474" s="623"/>
      <c r="C4474" s="628"/>
      <c r="D4474" s="631"/>
      <c r="E4474" s="523"/>
      <c r="F4474" s="47" t="e">
        <f>IF(#REF!="","",#REF!)</f>
        <v>#REF!</v>
      </c>
      <c r="G4474" s="49" t="e">
        <f>IF(#REF!="","",#REF!)</f>
        <v>#REF!</v>
      </c>
      <c r="H4474" s="54" t="e">
        <f>IF(#REF!="","",#REF!)</f>
        <v>#REF!</v>
      </c>
      <c r="I4474" s="385" t="str">
        <f t="shared" si="778"/>
        <v/>
      </c>
      <c r="J4474" s="386"/>
      <c r="K4474" s="387"/>
      <c r="L4474" s="613" t="e">
        <f>IF(#REF!="","",#REF!)</f>
        <v>#REF!</v>
      </c>
      <c r="M4474" s="613"/>
      <c r="N4474" s="613"/>
      <c r="O4474" s="613"/>
      <c r="P4474" s="613"/>
      <c r="Q4474" s="613"/>
      <c r="R4474" s="613"/>
      <c r="S4474" s="614"/>
      <c r="T4474" s="668"/>
      <c r="U4474" s="416"/>
      <c r="V4474" s="666"/>
      <c r="W4474" s="565"/>
      <c r="X4474" s="23" t="e">
        <f t="shared" si="779"/>
        <v>#REF!</v>
      </c>
      <c r="Y4474" s="7">
        <f t="shared" si="780"/>
        <v>2</v>
      </c>
      <c r="Z4474" s="7" t="e">
        <f t="shared" si="781"/>
        <v>#REF!</v>
      </c>
      <c r="AA4474" s="7" t="e">
        <f t="shared" si="782"/>
        <v>#REF!</v>
      </c>
      <c r="AB4474" s="7" t="e">
        <f>IF(I4474=#REF!,1,2)</f>
        <v>#REF!</v>
      </c>
    </row>
    <row r="4475" spans="1:30" s="7" customFormat="1" ht="36" customHeight="1" thickBot="1" x14ac:dyDescent="0.2">
      <c r="A4475" s="13"/>
      <c r="B4475" s="623"/>
      <c r="C4475" s="628"/>
      <c r="D4475" s="631"/>
      <c r="E4475" s="508" t="s">
        <v>240</v>
      </c>
      <c r="F4475" s="511" t="s">
        <v>206</v>
      </c>
      <c r="G4475" s="435"/>
      <c r="H4475" s="434" t="s">
        <v>207</v>
      </c>
      <c r="I4475" s="435"/>
      <c r="J4475" s="435"/>
      <c r="K4475" s="435"/>
      <c r="L4475" s="436" t="s">
        <v>208</v>
      </c>
      <c r="M4475" s="436"/>
      <c r="N4475" s="436"/>
      <c r="O4475" s="669" t="s">
        <v>209</v>
      </c>
      <c r="P4475" s="670"/>
      <c r="Q4475" s="512" t="s">
        <v>210</v>
      </c>
      <c r="R4475" s="38" t="s">
        <v>206</v>
      </c>
      <c r="S4475" s="39" t="s">
        <v>202</v>
      </c>
      <c r="T4475" s="44" t="s">
        <v>211</v>
      </c>
      <c r="U4475" s="416"/>
      <c r="V4475" s="666"/>
      <c r="W4475" s="565"/>
      <c r="X4475" s="28"/>
      <c r="Y4475" s="21" t="s">
        <v>212</v>
      </c>
      <c r="Z4475" s="21" t="s">
        <v>210</v>
      </c>
      <c r="AB4475" s="45" t="s">
        <v>213</v>
      </c>
      <c r="AC4475" s="45" t="s">
        <v>214</v>
      </c>
      <c r="AD4475" s="22"/>
    </row>
    <row r="4476" spans="1:30" s="7" customFormat="1" ht="15" customHeight="1" x14ac:dyDescent="0.15">
      <c r="A4476" s="29"/>
      <c r="B4476" s="623"/>
      <c r="C4476" s="628"/>
      <c r="D4476" s="631"/>
      <c r="E4476" s="509"/>
      <c r="F4476" s="515" t="e">
        <f>IF(#REF!="","",#REF!)</f>
        <v>#REF!</v>
      </c>
      <c r="G4476" s="516"/>
      <c r="H4476" s="439" t="e">
        <f>IF(#REF!="","",#REF!)</f>
        <v>#REF!</v>
      </c>
      <c r="I4476" s="440"/>
      <c r="J4476" s="440"/>
      <c r="K4476" s="440"/>
      <c r="L4476" s="441" t="e">
        <f>IF(#REF!="","",#REF!)</f>
        <v>#REF!</v>
      </c>
      <c r="M4476" s="442"/>
      <c r="N4476" s="442"/>
      <c r="O4476" s="443" t="e">
        <f>SUM($L4476:$N4478)</f>
        <v>#REF!</v>
      </c>
      <c r="P4476" s="444"/>
      <c r="Q4476" s="513"/>
      <c r="R4476" s="42" t="e">
        <f>IF(#REF!="","",#REF!)</f>
        <v>#REF!</v>
      </c>
      <c r="S4476" s="40" t="e">
        <f>IF(#REF!="","",#REF!)</f>
        <v>#REF!</v>
      </c>
      <c r="T4476" s="617" t="e">
        <f>SUM($S4476:$S4478)</f>
        <v>#REF!</v>
      </c>
      <c r="U4476" s="416"/>
      <c r="V4476" s="666"/>
      <c r="W4476" s="565"/>
      <c r="X4476" s="23" t="e">
        <f>IF(OR(Y4476=2,Z4476=2,AB4476=2,AC4476=2),"入力不備あり","")</f>
        <v>#REF!</v>
      </c>
      <c r="Y4476" s="41" t="e">
        <f>IF(AND(F4476="",H4476="",L4476=""),"",IF(AND(F4476&lt;&gt;"",F4476&gt;0,L4476&lt;&gt;"",L4476&gt;0,H4476="○"),"",2))</f>
        <v>#REF!</v>
      </c>
      <c r="Z4476" s="41" t="e">
        <f>IF(AND(R4476="",S4476=""),"",IF(AND(R4476&gt;0,R4476&lt;&gt;"",S4476&gt;0,S4476&lt;&gt;""),"",2))</f>
        <v>#REF!</v>
      </c>
      <c r="AA4476" s="30"/>
      <c r="AB4476" s="7" t="e">
        <f>IF(AND(O4476=0,#REF!=0),"",IF(O4476=#REF!,1,2))</f>
        <v>#REF!</v>
      </c>
      <c r="AC4476" s="7" t="e">
        <f>IF(AND(T4476=0,#REF!=0),"",IF(T4476=#REF!,1,2))</f>
        <v>#REF!</v>
      </c>
    </row>
    <row r="4477" spans="1:30" s="7" customFormat="1" ht="15" customHeight="1" x14ac:dyDescent="0.15">
      <c r="A4477" s="29"/>
      <c r="B4477" s="623"/>
      <c r="C4477" s="628"/>
      <c r="D4477" s="631"/>
      <c r="E4477" s="509"/>
      <c r="F4477" s="500" t="e">
        <f>IF(#REF!="","",#REF!)</f>
        <v>#REF!</v>
      </c>
      <c r="G4477" s="501"/>
      <c r="H4477" s="448" t="e">
        <f>IF(#REF!="","",#REF!)</f>
        <v>#REF!</v>
      </c>
      <c r="I4477" s="449"/>
      <c r="J4477" s="449"/>
      <c r="K4477" s="449"/>
      <c r="L4477" s="450" t="e">
        <f>IF(#REF!="","",#REF!)</f>
        <v>#REF!</v>
      </c>
      <c r="M4477" s="451"/>
      <c r="N4477" s="451"/>
      <c r="O4477" s="445"/>
      <c r="P4477" s="444"/>
      <c r="Q4477" s="513"/>
      <c r="R4477" s="42" t="e">
        <f>IF(#REF!="","",#REF!)</f>
        <v>#REF!</v>
      </c>
      <c r="S4477" s="40" t="e">
        <f>IF(#REF!="","",#REF!)</f>
        <v>#REF!</v>
      </c>
      <c r="T4477" s="618"/>
      <c r="U4477" s="416"/>
      <c r="V4477" s="666"/>
      <c r="W4477" s="565"/>
      <c r="X4477" s="23" t="e">
        <f>IF(OR(Y4477=2,Z4477=2),"入力不備あり","")</f>
        <v>#REF!</v>
      </c>
      <c r="Y4477" s="41" t="e">
        <f>IF(AND(F4477="",H4477="",L4477=""),"",IF(AND(F4477&lt;&gt;"",F4477&gt;0,L4477&lt;&gt;"",L4477&gt;0,H4477="○"),"",2))</f>
        <v>#REF!</v>
      </c>
      <c r="Z4477" s="41" t="e">
        <f t="shared" ref="Z4477:Z4478" si="784">IF(AND(R4477="",S4477=""),"",IF(AND(R4477&gt;0,R4477&lt;&gt;"",S4477&gt;0,S4477&lt;&gt;""),"",2))</f>
        <v>#REF!</v>
      </c>
      <c r="AA4477" s="30"/>
    </row>
    <row r="4478" spans="1:30" s="7" customFormat="1" ht="15" customHeight="1" thickBot="1" x14ac:dyDescent="0.2">
      <c r="A4478" s="29"/>
      <c r="B4478" s="623"/>
      <c r="C4478" s="628"/>
      <c r="D4478" s="631"/>
      <c r="E4478" s="615"/>
      <c r="F4478" s="620" t="e">
        <f>IF(#REF!="","",#REF!)</f>
        <v>#REF!</v>
      </c>
      <c r="G4478" s="621"/>
      <c r="H4478" s="640" t="e">
        <f>IF(#REF!="","",#REF!)</f>
        <v>#REF!</v>
      </c>
      <c r="I4478" s="641"/>
      <c r="J4478" s="641"/>
      <c r="K4478" s="641"/>
      <c r="L4478" s="642" t="e">
        <f>IF(#REF!="","",#REF!)</f>
        <v>#REF!</v>
      </c>
      <c r="M4478" s="643"/>
      <c r="N4478" s="643"/>
      <c r="O4478" s="663"/>
      <c r="P4478" s="664"/>
      <c r="Q4478" s="616"/>
      <c r="R4478" s="59" t="e">
        <f>IF(#REF!="","",#REF!)</f>
        <v>#REF!</v>
      </c>
      <c r="S4478" s="60" t="e">
        <f>IF(#REF!="","",#REF!)</f>
        <v>#REF!</v>
      </c>
      <c r="T4478" s="619"/>
      <c r="U4478" s="416"/>
      <c r="V4478" s="666"/>
      <c r="W4478" s="565"/>
      <c r="X4478" s="23" t="e">
        <f>IF(OR(Y4478=2,Z4478=2),"入力不備あり","")</f>
        <v>#REF!</v>
      </c>
      <c r="Y4478" s="41" t="e">
        <f>IF(AND(F4478="",H4478="",L4478=""),"",IF(AND(F4478&lt;&gt;"",F4478&gt;0,L4478&lt;&gt;"",L4478&gt;0,H4478="○"),"",2))</f>
        <v>#REF!</v>
      </c>
      <c r="Z4478" s="41" t="e">
        <f t="shared" si="784"/>
        <v>#REF!</v>
      </c>
      <c r="AA4478" s="30"/>
    </row>
    <row r="4479" spans="1:30" s="7" customFormat="1" ht="27.6" customHeight="1" x14ac:dyDescent="0.15">
      <c r="A4479" s="320"/>
      <c r="B4479" s="624"/>
      <c r="C4479" s="326" t="s">
        <v>215</v>
      </c>
      <c r="D4479" s="327"/>
      <c r="E4479" s="608" t="e">
        <f>IF(#REF!="","",#REF!)</f>
        <v>#REF!</v>
      </c>
      <c r="F4479" s="609"/>
      <c r="G4479" s="609"/>
      <c r="H4479" s="609"/>
      <c r="I4479" s="609"/>
      <c r="J4479" s="609"/>
      <c r="K4479" s="609"/>
      <c r="L4479" s="609"/>
      <c r="M4479" s="609"/>
      <c r="N4479" s="609"/>
      <c r="O4479" s="609"/>
      <c r="P4479" s="609"/>
      <c r="Q4479" s="609"/>
      <c r="R4479" s="609"/>
      <c r="S4479" s="609"/>
      <c r="T4479" s="609"/>
      <c r="U4479" s="609"/>
      <c r="V4479" s="609"/>
      <c r="W4479" s="610"/>
    </row>
    <row r="4480" spans="1:30" s="7" customFormat="1" ht="27.6" customHeight="1" thickBot="1" x14ac:dyDescent="0.2">
      <c r="A4480" s="320"/>
      <c r="B4480" s="624"/>
      <c r="C4480" s="326" t="s">
        <v>216</v>
      </c>
      <c r="D4480" s="327"/>
      <c r="E4480" s="608" t="e">
        <f>IF(#REF!="","",#REF!)</f>
        <v>#REF!</v>
      </c>
      <c r="F4480" s="609"/>
      <c r="G4480" s="609"/>
      <c r="H4480" s="609"/>
      <c r="I4480" s="609"/>
      <c r="J4480" s="609"/>
      <c r="K4480" s="609"/>
      <c r="L4480" s="609"/>
      <c r="M4480" s="609"/>
      <c r="N4480" s="609"/>
      <c r="O4480" s="609"/>
      <c r="P4480" s="609"/>
      <c r="Q4480" s="609"/>
      <c r="R4480" s="611"/>
      <c r="S4480" s="611"/>
      <c r="T4480" s="611"/>
      <c r="U4480" s="611"/>
      <c r="V4480" s="611"/>
      <c r="W4480" s="612"/>
    </row>
    <row r="4481" spans="1:33" s="7" customFormat="1" ht="18.600000000000001" customHeight="1" x14ac:dyDescent="0.15">
      <c r="A4481" s="320"/>
      <c r="B4481" s="624"/>
      <c r="C4481" s="332" t="s">
        <v>217</v>
      </c>
      <c r="D4481" s="333"/>
      <c r="E4481" s="333"/>
      <c r="F4481" s="334"/>
      <c r="G4481" s="377" t="s">
        <v>218</v>
      </c>
      <c r="H4481" s="378"/>
      <c r="I4481" s="378"/>
      <c r="J4481" s="378"/>
      <c r="K4481" s="378"/>
      <c r="L4481" s="378"/>
      <c r="M4481" s="378"/>
      <c r="N4481" s="378"/>
      <c r="O4481" s="378"/>
      <c r="P4481" s="378"/>
      <c r="Q4481" s="378"/>
      <c r="R4481" s="389" t="e">
        <f>IF(X4481&lt;&gt;"","","【入力内容確認欄】以下を確認し【作業用】事業計画書(間接)シートを修正願います。")</f>
        <v>#REF!</v>
      </c>
      <c r="S4481" s="632"/>
      <c r="T4481" s="632"/>
      <c r="U4481" s="632"/>
      <c r="V4481" s="632"/>
      <c r="W4481" s="633"/>
      <c r="X4481" s="68" t="e">
        <f>IF(AND(R4484="",R4485="",R4486="",R4487="",R4488="",R4489=""),"左の市区町村に係る入力が完了しました。今一度、記載内容をご確認ください。","")</f>
        <v>#REF!</v>
      </c>
    </row>
    <row r="4482" spans="1:33" s="7" customFormat="1" ht="9" customHeight="1" x14ac:dyDescent="0.15">
      <c r="A4482" s="320"/>
      <c r="B4482" s="624"/>
      <c r="C4482" s="335"/>
      <c r="D4482" s="336"/>
      <c r="E4482" s="336"/>
      <c r="F4482" s="337"/>
      <c r="G4482" s="379"/>
      <c r="H4482" s="380"/>
      <c r="I4482" s="380"/>
      <c r="J4482" s="380"/>
      <c r="K4482" s="380"/>
      <c r="L4482" s="380"/>
      <c r="M4482" s="380"/>
      <c r="N4482" s="380"/>
      <c r="O4482" s="380"/>
      <c r="P4482" s="380"/>
      <c r="Q4482" s="380"/>
      <c r="R4482" s="634"/>
      <c r="S4482" s="635"/>
      <c r="T4482" s="635"/>
      <c r="U4482" s="635"/>
      <c r="V4482" s="635"/>
      <c r="W4482" s="636"/>
    </row>
    <row r="4483" spans="1:33" s="7" customFormat="1" ht="9" customHeight="1" thickBot="1" x14ac:dyDescent="0.2">
      <c r="A4483" s="320"/>
      <c r="B4483" s="624"/>
      <c r="C4483" s="335"/>
      <c r="D4483" s="336"/>
      <c r="E4483" s="336"/>
      <c r="F4483" s="337"/>
      <c r="G4483" s="381"/>
      <c r="H4483" s="382"/>
      <c r="I4483" s="382"/>
      <c r="J4483" s="382"/>
      <c r="K4483" s="382"/>
      <c r="L4483" s="382"/>
      <c r="M4483" s="382"/>
      <c r="N4483" s="382"/>
      <c r="O4483" s="382"/>
      <c r="P4483" s="382"/>
      <c r="Q4483" s="382"/>
      <c r="R4483" s="637"/>
      <c r="S4483" s="638"/>
      <c r="T4483" s="638"/>
      <c r="U4483" s="638"/>
      <c r="V4483" s="638"/>
      <c r="W4483" s="639"/>
    </row>
    <row r="4484" spans="1:33" s="7" customFormat="1" ht="17.45" customHeight="1" x14ac:dyDescent="0.15">
      <c r="A4484" s="320"/>
      <c r="B4484" s="624"/>
      <c r="C4484" s="335"/>
      <c r="D4484" s="336"/>
      <c r="E4484" s="336"/>
      <c r="F4484" s="337"/>
      <c r="G4484" s="398" t="e">
        <f>IF(#REF!="","",#REF!)</f>
        <v>#REF!</v>
      </c>
      <c r="H4484" s="399"/>
      <c r="I4484" s="399"/>
      <c r="J4484" s="399"/>
      <c r="K4484" s="399"/>
      <c r="L4484" s="399"/>
      <c r="M4484" s="399"/>
      <c r="N4484" s="399"/>
      <c r="O4484" s="399"/>
      <c r="P4484" s="399"/>
      <c r="Q4484" s="399"/>
      <c r="R4484" s="646" t="e" cm="1">
        <f t="array" ref="R4484">IF(AND(X4453:X4478="",A4455:A4478=""),"","・報酬・期末勤勉手当・交通費・合計額・都道府県/国の補助金額のいずれかに不備あり。")</f>
        <v>#REF!</v>
      </c>
      <c r="S4484" s="647"/>
      <c r="T4484" s="647"/>
      <c r="U4484" s="647"/>
      <c r="V4484" s="647"/>
      <c r="W4484" s="648"/>
    </row>
    <row r="4485" spans="1:33" s="7" customFormat="1" ht="17.45" customHeight="1" x14ac:dyDescent="0.15">
      <c r="A4485" s="320"/>
      <c r="B4485" s="624"/>
      <c r="C4485" s="335"/>
      <c r="D4485" s="336"/>
      <c r="E4485" s="336"/>
      <c r="F4485" s="337"/>
      <c r="G4485" s="374" t="s">
        <v>219</v>
      </c>
      <c r="H4485" s="388"/>
      <c r="I4485" s="388"/>
      <c r="J4485" s="388"/>
      <c r="K4485" s="388"/>
      <c r="L4485" s="388"/>
      <c r="M4485" s="388"/>
      <c r="N4485" s="388"/>
      <c r="O4485" s="388"/>
      <c r="P4485" s="388"/>
      <c r="Q4485" s="388"/>
      <c r="R4485" s="367" t="str">
        <f>IF(A4451="市町村名×","・【C列】市区町村名：未入力または不備あり。","")</f>
        <v>・【C列】市区町村名：未入力または不備あり。</v>
      </c>
      <c r="S4485" s="644"/>
      <c r="T4485" s="644"/>
      <c r="U4485" s="644"/>
      <c r="V4485" s="644"/>
      <c r="W4485" s="645"/>
    </row>
    <row r="4486" spans="1:33" s="7" customFormat="1" ht="17.45" customHeight="1" x14ac:dyDescent="0.15">
      <c r="A4486" s="320"/>
      <c r="B4486" s="624"/>
      <c r="C4486" s="338"/>
      <c r="D4486" s="339"/>
      <c r="E4486" s="339"/>
      <c r="F4486" s="340"/>
      <c r="G4486" s="364" t="e">
        <f>IF(#REF!="","",#REF!)</f>
        <v>#REF!</v>
      </c>
      <c r="H4486" s="365"/>
      <c r="I4486" s="365"/>
      <c r="J4486" s="366"/>
      <c r="K4486" s="366"/>
      <c r="L4486" s="366"/>
      <c r="M4486" s="366"/>
      <c r="N4486" s="366"/>
      <c r="O4486" s="366"/>
      <c r="P4486" s="366"/>
      <c r="Q4486" s="366"/>
      <c r="R4486" s="367" t="e">
        <f>IF(OR(AF4455=2,NOT(AND(V4453&gt;0.3*U4453,V4453&lt;0.4*U4453,V4453&gt;=W4453))),"・【V列】都道府県補助額：未入力または不備あり。","")</f>
        <v>#REF!</v>
      </c>
      <c r="S4486" s="644"/>
      <c r="T4486" s="644"/>
      <c r="U4486" s="644"/>
      <c r="V4486" s="644"/>
      <c r="W4486" s="645"/>
    </row>
    <row r="4487" spans="1:33" s="7" customFormat="1" ht="17.45" customHeight="1" x14ac:dyDescent="0.15">
      <c r="A4487" s="320"/>
      <c r="B4487" s="624"/>
      <c r="C4487" s="348" t="s">
        <v>241</v>
      </c>
      <c r="D4487" s="349"/>
      <c r="E4487" s="349"/>
      <c r="F4487" s="350"/>
      <c r="G4487" s="372" t="s">
        <v>221</v>
      </c>
      <c r="H4487" s="373"/>
      <c r="I4487" s="373"/>
      <c r="J4487" s="372" t="s">
        <v>222</v>
      </c>
      <c r="K4487" s="373"/>
      <c r="L4487" s="373"/>
      <c r="M4487" s="373"/>
      <c r="N4487" s="374" t="s">
        <v>223</v>
      </c>
      <c r="O4487" s="366"/>
      <c r="P4487" s="366"/>
      <c r="Q4487" s="366"/>
      <c r="R4487" s="341" t="e">
        <f>IF(AND(W4453&lt;=U4453/3,MOD(W4453,1000)=0,NOT(W4453=0),AG4455=1),"","・【W列】国庫補助希望額に不備あり。")</f>
        <v>#REF!</v>
      </c>
      <c r="S4487" s="649"/>
      <c r="T4487" s="649"/>
      <c r="U4487" s="649"/>
      <c r="V4487" s="649"/>
      <c r="W4487" s="650"/>
    </row>
    <row r="4488" spans="1:33" s="7" customFormat="1" ht="17.45" customHeight="1" x14ac:dyDescent="0.15">
      <c r="A4488" s="320"/>
      <c r="B4488" s="624"/>
      <c r="C4488" s="370"/>
      <c r="D4488" s="371"/>
      <c r="E4488" s="371"/>
      <c r="F4488" s="371"/>
      <c r="G4488" s="364" t="e">
        <f>IF(#REF!="","",#REF!)</f>
        <v>#REF!</v>
      </c>
      <c r="H4488" s="375"/>
      <c r="I4488" s="376"/>
      <c r="J4488" s="364" t="e">
        <f>IF(#REF!="","",#REF!)</f>
        <v>#REF!</v>
      </c>
      <c r="K4488" s="375"/>
      <c r="L4488" s="375"/>
      <c r="M4488" s="376"/>
      <c r="N4488" s="364" t="e">
        <f>IF(#REF!="","",#REF!)</f>
        <v>#REF!</v>
      </c>
      <c r="O4488" s="375"/>
      <c r="P4488" s="375"/>
      <c r="Q4488" s="375"/>
      <c r="R4488" s="651" t="e">
        <f>IF(AND(SUM(F4476:G4478)&lt;=D4453,SUM(R4476:R4478)&lt;=D4453),"","・報酬の「配置人数」には年間を通じた配置予定人数を記載してください。(※１)及び記入例参照")</f>
        <v>#REF!</v>
      </c>
      <c r="S4488" s="652"/>
      <c r="T4488" s="652"/>
      <c r="U4488" s="652"/>
      <c r="V4488" s="652"/>
      <c r="W4488" s="653"/>
      <c r="X4488" s="31" t="str">
        <f>IF(AND(O4488="○",T4488="○"),"①か②の",IF(AND(O4488="―",T4488="―"),"エラー",""))</f>
        <v/>
      </c>
    </row>
    <row r="4489" spans="1:33" s="7" customFormat="1" ht="17.45" customHeight="1" x14ac:dyDescent="0.15">
      <c r="A4489" s="320"/>
      <c r="B4489" s="624"/>
      <c r="C4489" s="348" t="s">
        <v>224</v>
      </c>
      <c r="D4489" s="349"/>
      <c r="E4489" s="349"/>
      <c r="F4489" s="350"/>
      <c r="G4489" s="354" t="s">
        <v>225</v>
      </c>
      <c r="H4489" s="354"/>
      <c r="I4489" s="354"/>
      <c r="J4489" s="355" t="s">
        <v>242</v>
      </c>
      <c r="K4489" s="356"/>
      <c r="L4489" s="356"/>
      <c r="M4489" s="356"/>
      <c r="N4489" s="356"/>
      <c r="O4489" s="356"/>
      <c r="P4489" s="356"/>
      <c r="Q4489" s="356"/>
      <c r="R4489" s="651" t="e">
        <f>IF(AND(OR(COUNTIF(J4490,"①*"),COUNTIF(J4490,"②*")),AND(E4479&lt;&gt;"",E4480&lt;&gt;"",G4484="○",G4486="○",G4488="○",J4488="○",N4488="○",G4490="○")),"","・【成果目標】・【成果指標】・【部活動指導員について】・【支給要件の確認】・【部活動指導員の指導状況】・【地域連携・地域移行に資する取組】のいずれかに未入力箇所あり。")</f>
        <v>#REF!</v>
      </c>
      <c r="S4489" s="546"/>
      <c r="T4489" s="546"/>
      <c r="U4489" s="546"/>
      <c r="V4489" s="546"/>
      <c r="W4489" s="547"/>
    </row>
    <row r="4490" spans="1:33" s="7" customFormat="1" ht="26.45" customHeight="1" thickBot="1" x14ac:dyDescent="0.2">
      <c r="A4490" s="320"/>
      <c r="B4490" s="625"/>
      <c r="C4490" s="351"/>
      <c r="D4490" s="352"/>
      <c r="E4490" s="352"/>
      <c r="F4490" s="353"/>
      <c r="G4490" s="363" t="e">
        <f>IF(#REF!="","",#REF!)</f>
        <v>#REF!</v>
      </c>
      <c r="H4490" s="363"/>
      <c r="I4490" s="363"/>
      <c r="J4490" s="657" t="e">
        <f>IF(#REF!="","",#REF!)</f>
        <v>#REF!</v>
      </c>
      <c r="K4490" s="658"/>
      <c r="L4490" s="658"/>
      <c r="M4490" s="658"/>
      <c r="N4490" s="658"/>
      <c r="O4490" s="658"/>
      <c r="P4490" s="658"/>
      <c r="Q4490" s="658"/>
      <c r="R4490" s="654"/>
      <c r="S4490" s="655"/>
      <c r="T4490" s="655"/>
      <c r="U4490" s="655"/>
      <c r="V4490" s="655"/>
      <c r="W4490" s="656"/>
      <c r="X4490" s="31" t="str">
        <f>IF(AND(O4490="○",T4490="○"),"①か②の",IF(AND(O4490="―",T4490="―"),"エラー",""))</f>
        <v/>
      </c>
    </row>
    <row r="4491" spans="1:33" s="7" customFormat="1" ht="26.45" customHeight="1" x14ac:dyDescent="0.15">
      <c r="A4491" s="24" t="str">
        <f>IF(OR(COUNTIF(C4493,"*区"),COUNTIF(C4493,"*市"),COUNTIF(C4493,"*町"),COUNTIF(C4493,"*村"),COUNTIF(C4493,"*組合")),"○","市町村名×")</f>
        <v>市町村名×</v>
      </c>
      <c r="B4491" s="490" t="s">
        <v>106</v>
      </c>
      <c r="C4491" s="659" t="s">
        <v>236</v>
      </c>
      <c r="D4491" s="661" t="s">
        <v>237</v>
      </c>
      <c r="E4491" s="409" t="s">
        <v>191</v>
      </c>
      <c r="F4491" s="410"/>
      <c r="G4491" s="410"/>
      <c r="H4491" s="410"/>
      <c r="I4491" s="410"/>
      <c r="J4491" s="410"/>
      <c r="K4491" s="410"/>
      <c r="L4491" s="410"/>
      <c r="M4491" s="410"/>
      <c r="N4491" s="410"/>
      <c r="O4491" s="410"/>
      <c r="P4491" s="410"/>
      <c r="Q4491" s="410"/>
      <c r="R4491" s="410"/>
      <c r="S4491" s="410"/>
      <c r="T4491" s="410"/>
      <c r="U4491" s="492" t="s">
        <v>192</v>
      </c>
      <c r="V4491" s="492" t="s">
        <v>238</v>
      </c>
      <c r="W4491" s="517" t="s">
        <v>193</v>
      </c>
      <c r="X4491" s="25" t="e">
        <f>IF(OR(AF4495=2,NOT(AND(V4493&gt;0.3*U4493,V4493&lt;0.4*U4493,V4493&gt;=W4493))),"※３参照：【Ｕ列】都道府県補助額を確認してください","")</f>
        <v>#REF!</v>
      </c>
      <c r="Y4491" s="26"/>
    </row>
    <row r="4492" spans="1:33" s="7" customFormat="1" ht="21.6" customHeight="1" thickBot="1" x14ac:dyDescent="0.2">
      <c r="A4492" s="24" t="str">
        <f>IF(B4493="都道府県確認欄","No.不備","")</f>
        <v/>
      </c>
      <c r="B4492" s="491"/>
      <c r="C4492" s="660"/>
      <c r="D4492" s="662"/>
      <c r="E4492" s="411"/>
      <c r="F4492" s="412"/>
      <c r="G4492" s="412"/>
      <c r="H4492" s="412"/>
      <c r="I4492" s="412"/>
      <c r="J4492" s="412"/>
      <c r="K4492" s="412"/>
      <c r="L4492" s="412"/>
      <c r="M4492" s="412"/>
      <c r="N4492" s="412"/>
      <c r="O4492" s="412"/>
      <c r="P4492" s="412"/>
      <c r="Q4492" s="412"/>
      <c r="R4492" s="412"/>
      <c r="S4492" s="412"/>
      <c r="T4492" s="412"/>
      <c r="U4492" s="493"/>
      <c r="V4492" s="493"/>
      <c r="W4492" s="518"/>
      <c r="X4492" s="25" t="e">
        <f>IF(AND(W4493&lt;=U4493/3,MOD(W4493,1000)=0,NOT(W4493=0),AG4495=1),"","※３参照：【Ｖ列】国庫補助希望額を確認してください。")</f>
        <v>#REF!</v>
      </c>
      <c r="Y4492" s="26"/>
    </row>
    <row r="4493" spans="1:33" s="7" customFormat="1" ht="24" customHeight="1" x14ac:dyDescent="0.15">
      <c r="A4493" s="14"/>
      <c r="B4493" s="622" t="str">
        <f>IFERROR(IF(OR(COUNTIF(C4493,"*区"),COUNTIF(C4493,"*市"),COUNTIF(C4493,"*町"),COUNTIF(C4493,"*村"),COUNTIF(C4493,"*組合")),B4453+1,"－"),"都道府県確認欄")</f>
        <v>－</v>
      </c>
      <c r="C4493" s="626" t="e">
        <f>#REF!</f>
        <v>#REF!</v>
      </c>
      <c r="D4493" s="629" t="e">
        <f>SUM($F4495:$F4514)</f>
        <v>#REF!</v>
      </c>
      <c r="E4493" s="523" t="s">
        <v>194</v>
      </c>
      <c r="F4493" s="524" t="s">
        <v>195</v>
      </c>
      <c r="G4493" s="526" t="s">
        <v>196</v>
      </c>
      <c r="H4493" s="528" t="s">
        <v>197</v>
      </c>
      <c r="I4493" s="423" t="s">
        <v>198</v>
      </c>
      <c r="J4493" s="424"/>
      <c r="K4493" s="425"/>
      <c r="L4493" s="429" t="s">
        <v>100</v>
      </c>
      <c r="M4493" s="430"/>
      <c r="N4493" s="430"/>
      <c r="O4493" s="430"/>
      <c r="P4493" s="430"/>
      <c r="Q4493" s="430"/>
      <c r="R4493" s="430"/>
      <c r="S4493" s="431"/>
      <c r="T4493" s="413" t="s">
        <v>199</v>
      </c>
      <c r="U4493" s="415" t="e">
        <f>SUM($T4495,$O4516,$T4516)</f>
        <v>#REF!</v>
      </c>
      <c r="V4493" s="665" t="e">
        <f>#REF!</f>
        <v>#REF!</v>
      </c>
      <c r="W4493" s="667" t="e">
        <f>#REF!</f>
        <v>#REF!</v>
      </c>
      <c r="X4493" s="23" t="e">
        <f>IF(AND(AD4495=1,AE4495=1,AF4495=1,AG4495=1),"","入力不備あり")</f>
        <v>#REF!</v>
      </c>
      <c r="Y4493" s="26"/>
    </row>
    <row r="4494" spans="1:33" s="7" customFormat="1" ht="12.6" customHeight="1" thickBot="1" x14ac:dyDescent="0.2">
      <c r="A4494" s="14"/>
      <c r="B4494" s="623"/>
      <c r="C4494" s="627"/>
      <c r="D4494" s="630"/>
      <c r="E4494" s="523"/>
      <c r="F4494" s="525"/>
      <c r="G4494" s="527"/>
      <c r="H4494" s="529"/>
      <c r="I4494" s="426"/>
      <c r="J4494" s="427"/>
      <c r="K4494" s="428"/>
      <c r="L4494" s="432"/>
      <c r="M4494" s="432"/>
      <c r="N4494" s="432"/>
      <c r="O4494" s="432"/>
      <c r="P4494" s="432"/>
      <c r="Q4494" s="432"/>
      <c r="R4494" s="432"/>
      <c r="S4494" s="433"/>
      <c r="T4494" s="414"/>
      <c r="U4494" s="416"/>
      <c r="V4494" s="666"/>
      <c r="W4494" s="565"/>
      <c r="X4494" s="26"/>
      <c r="Y4494" s="7" t="s">
        <v>180</v>
      </c>
      <c r="Z4494" s="7" t="s">
        <v>200</v>
      </c>
      <c r="AA4494" s="7" t="s">
        <v>201</v>
      </c>
      <c r="AB4494" s="7" t="s">
        <v>202</v>
      </c>
      <c r="AD4494" s="7" t="s">
        <v>203</v>
      </c>
      <c r="AE4494" s="7" t="s">
        <v>107</v>
      </c>
      <c r="AF4494" s="7" t="s">
        <v>239</v>
      </c>
      <c r="AG4494" s="7" t="s">
        <v>204</v>
      </c>
    </row>
    <row r="4495" spans="1:33" s="7" customFormat="1" ht="17.45" customHeight="1" x14ac:dyDescent="0.15">
      <c r="A4495" s="27" t="e">
        <f>IF(AND(F4495&lt;&gt;"",G4495&lt;&gt;"",H4495&lt;&gt;"",I4495&lt;&gt;""),"","入力不備あり")</f>
        <v>#REF!</v>
      </c>
      <c r="B4495" s="623"/>
      <c r="C4495" s="628"/>
      <c r="D4495" s="631"/>
      <c r="E4495" s="523"/>
      <c r="F4495" s="47" t="e">
        <f>IF(#REF!="","",#REF!)</f>
        <v>#REF!</v>
      </c>
      <c r="G4495" s="49" t="e">
        <f>IF(#REF!="","",#REF!)</f>
        <v>#REF!</v>
      </c>
      <c r="H4495" s="54" t="e">
        <f>IF(#REF!="","",#REF!)</f>
        <v>#REF!</v>
      </c>
      <c r="I4495" s="385" t="str">
        <f>IFERROR(INT(G4495*H4495),"")</f>
        <v/>
      </c>
      <c r="J4495" s="386"/>
      <c r="K4495" s="387"/>
      <c r="L4495" s="613" t="e">
        <f>IF(#REF!="","",#REF!)</f>
        <v>#REF!</v>
      </c>
      <c r="M4495" s="613"/>
      <c r="N4495" s="613"/>
      <c r="O4495" s="613"/>
      <c r="P4495" s="613"/>
      <c r="Q4495" s="613"/>
      <c r="R4495" s="613"/>
      <c r="S4495" s="614"/>
      <c r="T4495" s="567">
        <f>SUM($I4495:$K4514)</f>
        <v>0</v>
      </c>
      <c r="U4495" s="416"/>
      <c r="V4495" s="666"/>
      <c r="W4495" s="565"/>
      <c r="X4495" s="23" t="e">
        <f>IF(AND(Y4495=1,Z4495=1,AA4495=1,AB4495=1,AD4495=1,AE4495=1,AF4495=1,AG4495=1),"","入力不備あり")</f>
        <v>#REF!</v>
      </c>
      <c r="Y4495" s="7">
        <f>IFERROR(IF(F4495="",2,IF(AND(F4495&gt;=1,(MOD(F4495,1)=0)),1,IF(AND(F4495=0,L4495&lt;&gt;""),1,2))),2)</f>
        <v>2</v>
      </c>
      <c r="Z4495" s="7" t="e">
        <f>IF(G4495="",2,IF(G4495&lt;=1600,1,2))</f>
        <v>#REF!</v>
      </c>
      <c r="AA4495" s="7" t="e">
        <f>IF(H4495="",2,IF(H4495&gt;=0,1,2))</f>
        <v>#REF!</v>
      </c>
      <c r="AB4495" s="7" t="e">
        <f>IF(I4495=#REF!,1,2)</f>
        <v>#REF!</v>
      </c>
      <c r="AD4495" s="7" t="e">
        <f>IF(T4495=#REF!,1,2)</f>
        <v>#REF!</v>
      </c>
      <c r="AE4495" s="7" t="e">
        <f>IF(U4493=#REF!,1,2)</f>
        <v>#REF!</v>
      </c>
      <c r="AF4495" s="7" t="e">
        <f>IF(V4493=0,2,IF(#REF!="",2,IF(V4493=#REF!,1,2)))</f>
        <v>#REF!</v>
      </c>
      <c r="AG4495" s="7" t="e">
        <f>IF(W4493=0,2,IF(W4493=#REF!,1,2))</f>
        <v>#REF!</v>
      </c>
    </row>
    <row r="4496" spans="1:33" s="7" customFormat="1" ht="17.45" customHeight="1" x14ac:dyDescent="0.15">
      <c r="A4496" s="27" t="e">
        <f>IF(AND(F4496="",G4496="",H4496="",I4496="",L4496=""),"",IF(AND(F4496&lt;&gt;"",G4496&lt;&gt;"",H4496&lt;&gt;"",I4496&lt;&gt;""),"","入力不備あり"))</f>
        <v>#REF!</v>
      </c>
      <c r="B4496" s="623"/>
      <c r="C4496" s="628"/>
      <c r="D4496" s="631"/>
      <c r="E4496" s="523"/>
      <c r="F4496" s="47" t="e">
        <f>IF(#REF!="","",#REF!)</f>
        <v>#REF!</v>
      </c>
      <c r="G4496" s="49" t="e">
        <f>IF(#REF!="","",#REF!)</f>
        <v>#REF!</v>
      </c>
      <c r="H4496" s="54" t="e">
        <f>IF(#REF!="","",#REF!)</f>
        <v>#REF!</v>
      </c>
      <c r="I4496" s="385" t="str">
        <f>IFERROR(INT(G4496*H4496),"")</f>
        <v/>
      </c>
      <c r="J4496" s="386"/>
      <c r="K4496" s="387"/>
      <c r="L4496" s="613" t="e">
        <f>IF(#REF!="","",#REF!)</f>
        <v>#REF!</v>
      </c>
      <c r="M4496" s="613"/>
      <c r="N4496" s="613"/>
      <c r="O4496" s="613"/>
      <c r="P4496" s="613"/>
      <c r="Q4496" s="613"/>
      <c r="R4496" s="613"/>
      <c r="S4496" s="614"/>
      <c r="T4496" s="567"/>
      <c r="U4496" s="416"/>
      <c r="V4496" s="666"/>
      <c r="W4496" s="565"/>
      <c r="X4496" s="23" t="e">
        <f>IF(AND(Y4496=3,Z4496=3,AA4496=3),"",IF(AND(Y4496=1,Z4496=1,AA4496=1,AB4496=1),"","入力不備あり"))</f>
        <v>#REF!</v>
      </c>
      <c r="Y4496" s="7">
        <f>IFERROR(IF(F4496="",3,IF(AND(F4496&gt;=1,(MOD(F4496,1)=0)),1,IF(AND(F4496=0,L4496&lt;&gt;""),1,2))),2)</f>
        <v>2</v>
      </c>
      <c r="Z4496" s="7" t="e">
        <f>IF(G4496="",3,IF(G4496&lt;=1600,1,2))</f>
        <v>#REF!</v>
      </c>
      <c r="AA4496" s="7" t="e">
        <f>IF(H4496="",3,IF(H4496&gt;=0,1,2))</f>
        <v>#REF!</v>
      </c>
      <c r="AB4496" s="7" t="e">
        <f>IF(I4496=#REF!,1,2)</f>
        <v>#REF!</v>
      </c>
    </row>
    <row r="4497" spans="1:28" s="7" customFormat="1" ht="17.45" customHeight="1" x14ac:dyDescent="0.15">
      <c r="A4497" s="27" t="e">
        <f>IF(AND(F4497="",G4497="",H4497="",I4497="",L4497=""),"",IF(AND(F4497&lt;&gt;"",G4497&lt;&gt;"",H4497&lt;&gt;"",I4497&lt;&gt;""),"","入力不備あり"))</f>
        <v>#REF!</v>
      </c>
      <c r="B4497" s="623"/>
      <c r="C4497" s="628"/>
      <c r="D4497" s="631"/>
      <c r="E4497" s="523"/>
      <c r="F4497" s="47" t="e">
        <f>IF(#REF!="","",#REF!)</f>
        <v>#REF!</v>
      </c>
      <c r="G4497" s="49" t="e">
        <f>IF(#REF!="","",#REF!)</f>
        <v>#REF!</v>
      </c>
      <c r="H4497" s="54" t="e">
        <f>IF(#REF!="","",#REF!)</f>
        <v>#REF!</v>
      </c>
      <c r="I4497" s="385" t="str">
        <f t="shared" ref="I4497:I4514" si="785">IFERROR(INT(G4497*H4497),"")</f>
        <v/>
      </c>
      <c r="J4497" s="386"/>
      <c r="K4497" s="387"/>
      <c r="L4497" s="613" t="e">
        <f>IF(#REF!="","",#REF!)</f>
        <v>#REF!</v>
      </c>
      <c r="M4497" s="613"/>
      <c r="N4497" s="613"/>
      <c r="O4497" s="613"/>
      <c r="P4497" s="613"/>
      <c r="Q4497" s="613"/>
      <c r="R4497" s="613"/>
      <c r="S4497" s="614"/>
      <c r="T4497" s="567"/>
      <c r="U4497" s="416"/>
      <c r="V4497" s="666"/>
      <c r="W4497" s="565"/>
      <c r="X4497" s="23" t="e">
        <f t="shared" ref="X4497:X4514" si="786">IF(AND(Y4497=3,Z4497=3,AA4497=3),"",IF(AND(Y4497=1,Z4497=1,AA4497=1,AB4497=1),"","入力不備あり"))</f>
        <v>#REF!</v>
      </c>
      <c r="Y4497" s="7">
        <f t="shared" ref="Y4497:Y4514" si="787">IFERROR(IF(F4497="",3,IF(AND(F4497&gt;=1,(MOD(F4497,1)=0)),1,IF(AND(F4497=0,L4497&lt;&gt;""),1,2))),2)</f>
        <v>2</v>
      </c>
      <c r="Z4497" s="7" t="e">
        <f t="shared" ref="Z4497:Z4514" si="788">IF(G4497="",3,IF(G4497&lt;=1600,1,2))</f>
        <v>#REF!</v>
      </c>
      <c r="AA4497" s="7" t="e">
        <f t="shared" ref="AA4497:AA4514" si="789">IF(H4497="",3,IF(H4497&gt;=0,1,2))</f>
        <v>#REF!</v>
      </c>
      <c r="AB4497" s="7" t="e">
        <f>IF(I4497=#REF!,1,2)</f>
        <v>#REF!</v>
      </c>
    </row>
    <row r="4498" spans="1:28" s="7" customFormat="1" ht="17.45" customHeight="1" x14ac:dyDescent="0.15">
      <c r="A4498" s="27" t="e">
        <f t="shared" ref="A4498:A4514" si="790">IF(AND(F4498="",G4498="",H4498="",I4498="",L4498=""),"",IF(AND(F4498&lt;&gt;"",G4498&lt;&gt;"",H4498&lt;&gt;"",I4498&lt;&gt;""),"","入力不備あり"))</f>
        <v>#REF!</v>
      </c>
      <c r="B4498" s="623"/>
      <c r="C4498" s="628"/>
      <c r="D4498" s="631"/>
      <c r="E4498" s="523"/>
      <c r="F4498" s="47" t="e">
        <f>IF(#REF!="","",#REF!)</f>
        <v>#REF!</v>
      </c>
      <c r="G4498" s="49" t="e">
        <f>IF(#REF!="","",#REF!)</f>
        <v>#REF!</v>
      </c>
      <c r="H4498" s="54" t="e">
        <f>IF(#REF!="","",#REF!)</f>
        <v>#REF!</v>
      </c>
      <c r="I4498" s="385" t="str">
        <f t="shared" si="785"/>
        <v/>
      </c>
      <c r="J4498" s="386"/>
      <c r="K4498" s="387"/>
      <c r="L4498" s="613" t="e">
        <f>IF(#REF!="","",#REF!)</f>
        <v>#REF!</v>
      </c>
      <c r="M4498" s="613"/>
      <c r="N4498" s="613"/>
      <c r="O4498" s="613"/>
      <c r="P4498" s="613"/>
      <c r="Q4498" s="613"/>
      <c r="R4498" s="613"/>
      <c r="S4498" s="614"/>
      <c r="T4498" s="567"/>
      <c r="U4498" s="416"/>
      <c r="V4498" s="666"/>
      <c r="W4498" s="565"/>
      <c r="X4498" s="23" t="e">
        <f t="shared" si="786"/>
        <v>#REF!</v>
      </c>
      <c r="Y4498" s="7">
        <f t="shared" si="787"/>
        <v>2</v>
      </c>
      <c r="Z4498" s="7" t="e">
        <f t="shared" si="788"/>
        <v>#REF!</v>
      </c>
      <c r="AA4498" s="7" t="e">
        <f t="shared" si="789"/>
        <v>#REF!</v>
      </c>
      <c r="AB4498" s="7" t="e">
        <f>IF(I4498=#REF!,1,2)</f>
        <v>#REF!</v>
      </c>
    </row>
    <row r="4499" spans="1:28" s="7" customFormat="1" ht="17.45" customHeight="1" x14ac:dyDescent="0.15">
      <c r="A4499" s="27" t="e">
        <f t="shared" si="790"/>
        <v>#REF!</v>
      </c>
      <c r="B4499" s="623"/>
      <c r="C4499" s="628"/>
      <c r="D4499" s="631"/>
      <c r="E4499" s="523"/>
      <c r="F4499" s="47" t="e">
        <f>IF(#REF!="","",#REF!)</f>
        <v>#REF!</v>
      </c>
      <c r="G4499" s="49" t="e">
        <f>IF(#REF!="","",#REF!)</f>
        <v>#REF!</v>
      </c>
      <c r="H4499" s="54" t="e">
        <f>IF(#REF!="","",#REF!)</f>
        <v>#REF!</v>
      </c>
      <c r="I4499" s="385" t="str">
        <f t="shared" si="785"/>
        <v/>
      </c>
      <c r="J4499" s="386"/>
      <c r="K4499" s="387"/>
      <c r="L4499" s="613" t="e">
        <f>IF(#REF!="","",#REF!)</f>
        <v>#REF!</v>
      </c>
      <c r="M4499" s="613"/>
      <c r="N4499" s="613"/>
      <c r="O4499" s="613"/>
      <c r="P4499" s="613"/>
      <c r="Q4499" s="613"/>
      <c r="R4499" s="613"/>
      <c r="S4499" s="614"/>
      <c r="T4499" s="567"/>
      <c r="U4499" s="416"/>
      <c r="V4499" s="666"/>
      <c r="W4499" s="565"/>
      <c r="X4499" s="23" t="e">
        <f t="shared" si="786"/>
        <v>#REF!</v>
      </c>
      <c r="Y4499" s="7">
        <f t="shared" si="787"/>
        <v>2</v>
      </c>
      <c r="Z4499" s="7" t="e">
        <f t="shared" si="788"/>
        <v>#REF!</v>
      </c>
      <c r="AA4499" s="7" t="e">
        <f t="shared" si="789"/>
        <v>#REF!</v>
      </c>
      <c r="AB4499" s="7" t="e">
        <f>IF(I4499=#REF!,1,2)</f>
        <v>#REF!</v>
      </c>
    </row>
    <row r="4500" spans="1:28" s="7" customFormat="1" ht="17.45" customHeight="1" x14ac:dyDescent="0.15">
      <c r="A4500" s="27" t="e">
        <f t="shared" si="790"/>
        <v>#REF!</v>
      </c>
      <c r="B4500" s="623"/>
      <c r="C4500" s="628"/>
      <c r="D4500" s="631"/>
      <c r="E4500" s="523"/>
      <c r="F4500" s="47" t="e">
        <f>IF(#REF!="","",#REF!)</f>
        <v>#REF!</v>
      </c>
      <c r="G4500" s="49" t="e">
        <f>IF(#REF!="","",#REF!)</f>
        <v>#REF!</v>
      </c>
      <c r="H4500" s="54" t="e">
        <f>IF(#REF!="","",#REF!)</f>
        <v>#REF!</v>
      </c>
      <c r="I4500" s="385" t="str">
        <f t="shared" si="785"/>
        <v/>
      </c>
      <c r="J4500" s="386"/>
      <c r="K4500" s="387"/>
      <c r="L4500" s="613" t="e">
        <f>IF(#REF!="","",#REF!)</f>
        <v>#REF!</v>
      </c>
      <c r="M4500" s="613"/>
      <c r="N4500" s="613"/>
      <c r="O4500" s="613"/>
      <c r="P4500" s="613"/>
      <c r="Q4500" s="613"/>
      <c r="R4500" s="613"/>
      <c r="S4500" s="614"/>
      <c r="T4500" s="567"/>
      <c r="U4500" s="416"/>
      <c r="V4500" s="666"/>
      <c r="W4500" s="565"/>
      <c r="X4500" s="23" t="e">
        <f t="shared" si="786"/>
        <v>#REF!</v>
      </c>
      <c r="Y4500" s="7">
        <f t="shared" si="787"/>
        <v>2</v>
      </c>
      <c r="Z4500" s="7" t="e">
        <f t="shared" si="788"/>
        <v>#REF!</v>
      </c>
      <c r="AA4500" s="7" t="e">
        <f t="shared" si="789"/>
        <v>#REF!</v>
      </c>
      <c r="AB4500" s="7" t="e">
        <f>IF(I4500=#REF!,1,2)</f>
        <v>#REF!</v>
      </c>
    </row>
    <row r="4501" spans="1:28" s="7" customFormat="1" ht="17.45" customHeight="1" x14ac:dyDescent="0.15">
      <c r="A4501" s="27" t="e">
        <f t="shared" si="790"/>
        <v>#REF!</v>
      </c>
      <c r="B4501" s="623"/>
      <c r="C4501" s="628"/>
      <c r="D4501" s="631"/>
      <c r="E4501" s="523"/>
      <c r="F4501" s="47" t="e">
        <f>IF(#REF!="","",#REF!)</f>
        <v>#REF!</v>
      </c>
      <c r="G4501" s="49" t="e">
        <f>IF(#REF!="","",#REF!)</f>
        <v>#REF!</v>
      </c>
      <c r="H4501" s="54" t="e">
        <f>IF(#REF!="","",#REF!)</f>
        <v>#REF!</v>
      </c>
      <c r="I4501" s="385" t="str">
        <f t="shared" si="785"/>
        <v/>
      </c>
      <c r="J4501" s="386"/>
      <c r="K4501" s="387"/>
      <c r="L4501" s="613" t="e">
        <f>IF(#REF!="","",#REF!)</f>
        <v>#REF!</v>
      </c>
      <c r="M4501" s="613"/>
      <c r="N4501" s="613"/>
      <c r="O4501" s="613"/>
      <c r="P4501" s="613"/>
      <c r="Q4501" s="613"/>
      <c r="R4501" s="613"/>
      <c r="S4501" s="614"/>
      <c r="T4501" s="567"/>
      <c r="U4501" s="416"/>
      <c r="V4501" s="666"/>
      <c r="W4501" s="565"/>
      <c r="X4501" s="23" t="e">
        <f t="shared" si="786"/>
        <v>#REF!</v>
      </c>
      <c r="Y4501" s="7">
        <f t="shared" si="787"/>
        <v>2</v>
      </c>
      <c r="Z4501" s="7" t="e">
        <f t="shared" si="788"/>
        <v>#REF!</v>
      </c>
      <c r="AA4501" s="7" t="e">
        <f t="shared" si="789"/>
        <v>#REF!</v>
      </c>
      <c r="AB4501" s="7" t="e">
        <f>IF(I4501=#REF!,1,2)</f>
        <v>#REF!</v>
      </c>
    </row>
    <row r="4502" spans="1:28" s="7" customFormat="1" ht="17.45" customHeight="1" x14ac:dyDescent="0.15">
      <c r="A4502" s="27" t="e">
        <f t="shared" si="790"/>
        <v>#REF!</v>
      </c>
      <c r="B4502" s="623"/>
      <c r="C4502" s="628"/>
      <c r="D4502" s="631"/>
      <c r="E4502" s="523"/>
      <c r="F4502" s="47" t="e">
        <f>IF(#REF!="","",#REF!)</f>
        <v>#REF!</v>
      </c>
      <c r="G4502" s="49" t="e">
        <f>IF(#REF!="","",#REF!)</f>
        <v>#REF!</v>
      </c>
      <c r="H4502" s="54" t="e">
        <f>IF(#REF!="","",#REF!)</f>
        <v>#REF!</v>
      </c>
      <c r="I4502" s="385" t="str">
        <f t="shared" si="785"/>
        <v/>
      </c>
      <c r="J4502" s="386"/>
      <c r="K4502" s="387"/>
      <c r="L4502" s="613" t="e">
        <f>IF(#REF!="","",#REF!)</f>
        <v>#REF!</v>
      </c>
      <c r="M4502" s="613"/>
      <c r="N4502" s="613"/>
      <c r="O4502" s="613"/>
      <c r="P4502" s="613"/>
      <c r="Q4502" s="613"/>
      <c r="R4502" s="613"/>
      <c r="S4502" s="614"/>
      <c r="T4502" s="567"/>
      <c r="U4502" s="416"/>
      <c r="V4502" s="666"/>
      <c r="W4502" s="565"/>
      <c r="X4502" s="23" t="e">
        <f t="shared" si="786"/>
        <v>#REF!</v>
      </c>
      <c r="Y4502" s="7">
        <f t="shared" si="787"/>
        <v>2</v>
      </c>
      <c r="Z4502" s="7" t="e">
        <f t="shared" si="788"/>
        <v>#REF!</v>
      </c>
      <c r="AA4502" s="7" t="e">
        <f t="shared" si="789"/>
        <v>#REF!</v>
      </c>
      <c r="AB4502" s="7" t="e">
        <f>IF(I4502=#REF!,1,2)</f>
        <v>#REF!</v>
      </c>
    </row>
    <row r="4503" spans="1:28" s="7" customFormat="1" ht="17.45" customHeight="1" x14ac:dyDescent="0.15">
      <c r="A4503" s="27" t="e">
        <f t="shared" si="790"/>
        <v>#REF!</v>
      </c>
      <c r="B4503" s="623"/>
      <c r="C4503" s="628"/>
      <c r="D4503" s="631"/>
      <c r="E4503" s="523"/>
      <c r="F4503" s="47" t="e">
        <f>IF(#REF!="","",#REF!)</f>
        <v>#REF!</v>
      </c>
      <c r="G4503" s="49" t="e">
        <f>IF(#REF!="","",#REF!)</f>
        <v>#REF!</v>
      </c>
      <c r="H4503" s="54" t="e">
        <f>IF(#REF!="","",#REF!)</f>
        <v>#REF!</v>
      </c>
      <c r="I4503" s="385" t="str">
        <f t="shared" si="785"/>
        <v/>
      </c>
      <c r="J4503" s="386"/>
      <c r="K4503" s="387"/>
      <c r="L4503" s="613" t="e">
        <f>IF(#REF!="","",#REF!)</f>
        <v>#REF!</v>
      </c>
      <c r="M4503" s="613"/>
      <c r="N4503" s="613"/>
      <c r="O4503" s="613"/>
      <c r="P4503" s="613"/>
      <c r="Q4503" s="613"/>
      <c r="R4503" s="613"/>
      <c r="S4503" s="614"/>
      <c r="T4503" s="567"/>
      <c r="U4503" s="416"/>
      <c r="V4503" s="666"/>
      <c r="W4503" s="565"/>
      <c r="X4503" s="23" t="e">
        <f t="shared" si="786"/>
        <v>#REF!</v>
      </c>
      <c r="Y4503" s="7">
        <f t="shared" si="787"/>
        <v>2</v>
      </c>
      <c r="Z4503" s="7" t="e">
        <f t="shared" si="788"/>
        <v>#REF!</v>
      </c>
      <c r="AA4503" s="7" t="e">
        <f t="shared" si="789"/>
        <v>#REF!</v>
      </c>
      <c r="AB4503" s="7" t="e">
        <f>IF(I4503=#REF!,1,2)</f>
        <v>#REF!</v>
      </c>
    </row>
    <row r="4504" spans="1:28" s="7" customFormat="1" ht="17.45" customHeight="1" x14ac:dyDescent="0.15">
      <c r="A4504" s="27" t="e">
        <f t="shared" si="790"/>
        <v>#REF!</v>
      </c>
      <c r="B4504" s="623"/>
      <c r="C4504" s="628"/>
      <c r="D4504" s="631"/>
      <c r="E4504" s="523"/>
      <c r="F4504" s="47" t="e">
        <f>IF(#REF!="","",#REF!)</f>
        <v>#REF!</v>
      </c>
      <c r="G4504" s="49" t="e">
        <f>IF(#REF!="","",#REF!)</f>
        <v>#REF!</v>
      </c>
      <c r="H4504" s="54" t="e">
        <f>IF(#REF!="","",#REF!)</f>
        <v>#REF!</v>
      </c>
      <c r="I4504" s="385" t="str">
        <f t="shared" si="785"/>
        <v/>
      </c>
      <c r="J4504" s="386"/>
      <c r="K4504" s="387"/>
      <c r="L4504" s="613" t="e">
        <f>IF(#REF!="","",#REF!)</f>
        <v>#REF!</v>
      </c>
      <c r="M4504" s="613"/>
      <c r="N4504" s="613"/>
      <c r="O4504" s="613"/>
      <c r="P4504" s="613"/>
      <c r="Q4504" s="613"/>
      <c r="R4504" s="613"/>
      <c r="S4504" s="614"/>
      <c r="T4504" s="567"/>
      <c r="U4504" s="416"/>
      <c r="V4504" s="666"/>
      <c r="W4504" s="565"/>
      <c r="X4504" s="23" t="e">
        <f t="shared" si="786"/>
        <v>#REF!</v>
      </c>
      <c r="Y4504" s="7">
        <f t="shared" si="787"/>
        <v>2</v>
      </c>
      <c r="Z4504" s="7" t="e">
        <f t="shared" si="788"/>
        <v>#REF!</v>
      </c>
      <c r="AA4504" s="7" t="e">
        <f t="shared" si="789"/>
        <v>#REF!</v>
      </c>
      <c r="AB4504" s="7" t="e">
        <f>IF(I4504=#REF!,1,2)</f>
        <v>#REF!</v>
      </c>
    </row>
    <row r="4505" spans="1:28" s="7" customFormat="1" ht="17.45" customHeight="1" x14ac:dyDescent="0.15">
      <c r="A4505" s="27" t="e">
        <f t="shared" si="790"/>
        <v>#REF!</v>
      </c>
      <c r="B4505" s="623"/>
      <c r="C4505" s="628"/>
      <c r="D4505" s="631"/>
      <c r="E4505" s="523"/>
      <c r="F4505" s="47" t="e">
        <f>IF(#REF!="","",#REF!)</f>
        <v>#REF!</v>
      </c>
      <c r="G4505" s="49" t="e">
        <f>IF(#REF!="","",#REF!)</f>
        <v>#REF!</v>
      </c>
      <c r="H4505" s="54" t="e">
        <f>IF(#REF!="","",#REF!)</f>
        <v>#REF!</v>
      </c>
      <c r="I4505" s="385" t="str">
        <f t="shared" si="785"/>
        <v/>
      </c>
      <c r="J4505" s="386"/>
      <c r="K4505" s="387"/>
      <c r="L4505" s="613" t="e">
        <f>IF(#REF!="","",#REF!)</f>
        <v>#REF!</v>
      </c>
      <c r="M4505" s="613"/>
      <c r="N4505" s="613"/>
      <c r="O4505" s="613"/>
      <c r="P4505" s="613"/>
      <c r="Q4505" s="613"/>
      <c r="R4505" s="613"/>
      <c r="S4505" s="614"/>
      <c r="T4505" s="567"/>
      <c r="U4505" s="416"/>
      <c r="V4505" s="666"/>
      <c r="W4505" s="565"/>
      <c r="X4505" s="23" t="e">
        <f t="shared" si="786"/>
        <v>#REF!</v>
      </c>
      <c r="Y4505" s="7">
        <f t="shared" si="787"/>
        <v>2</v>
      </c>
      <c r="Z4505" s="7" t="e">
        <f t="shared" si="788"/>
        <v>#REF!</v>
      </c>
      <c r="AA4505" s="7" t="e">
        <f t="shared" si="789"/>
        <v>#REF!</v>
      </c>
      <c r="AB4505" s="7" t="e">
        <f>IF(I4505=#REF!,1,2)</f>
        <v>#REF!</v>
      </c>
    </row>
    <row r="4506" spans="1:28" s="7" customFormat="1" ht="17.45" customHeight="1" x14ac:dyDescent="0.15">
      <c r="A4506" s="27" t="e">
        <f t="shared" si="790"/>
        <v>#REF!</v>
      </c>
      <c r="B4506" s="623"/>
      <c r="C4506" s="628"/>
      <c r="D4506" s="631"/>
      <c r="E4506" s="523"/>
      <c r="F4506" s="47" t="e">
        <f>IF(#REF!="","",#REF!)</f>
        <v>#REF!</v>
      </c>
      <c r="G4506" s="49" t="e">
        <f>IF(#REF!="","",#REF!)</f>
        <v>#REF!</v>
      </c>
      <c r="H4506" s="54" t="e">
        <f>IF(#REF!="","",#REF!)</f>
        <v>#REF!</v>
      </c>
      <c r="I4506" s="385" t="str">
        <f t="shared" si="785"/>
        <v/>
      </c>
      <c r="J4506" s="386"/>
      <c r="K4506" s="387"/>
      <c r="L4506" s="613" t="e">
        <f>IF(#REF!="","",#REF!)</f>
        <v>#REF!</v>
      </c>
      <c r="M4506" s="613"/>
      <c r="N4506" s="613"/>
      <c r="O4506" s="613"/>
      <c r="P4506" s="613"/>
      <c r="Q4506" s="613"/>
      <c r="R4506" s="613"/>
      <c r="S4506" s="614"/>
      <c r="T4506" s="567"/>
      <c r="U4506" s="416"/>
      <c r="V4506" s="666"/>
      <c r="W4506" s="565"/>
      <c r="X4506" s="23" t="e">
        <f t="shared" si="786"/>
        <v>#REF!</v>
      </c>
      <c r="Y4506" s="7">
        <f t="shared" si="787"/>
        <v>2</v>
      </c>
      <c r="Z4506" s="7" t="e">
        <f t="shared" si="788"/>
        <v>#REF!</v>
      </c>
      <c r="AA4506" s="7" t="e">
        <f t="shared" si="789"/>
        <v>#REF!</v>
      </c>
      <c r="AB4506" s="7" t="e">
        <f>IF(I4506=#REF!,1,2)</f>
        <v>#REF!</v>
      </c>
    </row>
    <row r="4507" spans="1:28" s="7" customFormat="1" ht="17.45" customHeight="1" x14ac:dyDescent="0.15">
      <c r="A4507" s="27" t="e">
        <f t="shared" si="790"/>
        <v>#REF!</v>
      </c>
      <c r="B4507" s="623"/>
      <c r="C4507" s="628"/>
      <c r="D4507" s="631"/>
      <c r="E4507" s="523"/>
      <c r="F4507" s="47" t="e">
        <f>IF(#REF!="","",#REF!)</f>
        <v>#REF!</v>
      </c>
      <c r="G4507" s="49" t="e">
        <f>IF(#REF!="","",#REF!)</f>
        <v>#REF!</v>
      </c>
      <c r="H4507" s="54" t="e">
        <f>IF(#REF!="","",#REF!)</f>
        <v>#REF!</v>
      </c>
      <c r="I4507" s="385" t="str">
        <f t="shared" si="785"/>
        <v/>
      </c>
      <c r="J4507" s="386"/>
      <c r="K4507" s="387"/>
      <c r="L4507" s="613" t="e">
        <f>IF(#REF!="","",#REF!)</f>
        <v>#REF!</v>
      </c>
      <c r="M4507" s="613"/>
      <c r="N4507" s="613"/>
      <c r="O4507" s="613"/>
      <c r="P4507" s="613"/>
      <c r="Q4507" s="613"/>
      <c r="R4507" s="613"/>
      <c r="S4507" s="614"/>
      <c r="T4507" s="567"/>
      <c r="U4507" s="416"/>
      <c r="V4507" s="666"/>
      <c r="W4507" s="565"/>
      <c r="X4507" s="23" t="e">
        <f t="shared" si="786"/>
        <v>#REF!</v>
      </c>
      <c r="Y4507" s="7">
        <f t="shared" si="787"/>
        <v>2</v>
      </c>
      <c r="Z4507" s="7" t="e">
        <f t="shared" si="788"/>
        <v>#REF!</v>
      </c>
      <c r="AA4507" s="7" t="e">
        <f t="shared" si="789"/>
        <v>#REF!</v>
      </c>
      <c r="AB4507" s="7" t="e">
        <f>IF(I4507=#REF!,1,2)</f>
        <v>#REF!</v>
      </c>
    </row>
    <row r="4508" spans="1:28" s="7" customFormat="1" ht="17.45" customHeight="1" x14ac:dyDescent="0.15">
      <c r="A4508" s="27" t="e">
        <f t="shared" si="790"/>
        <v>#REF!</v>
      </c>
      <c r="B4508" s="623"/>
      <c r="C4508" s="628"/>
      <c r="D4508" s="631"/>
      <c r="E4508" s="523"/>
      <c r="F4508" s="47" t="e">
        <f>IF(#REF!="","",#REF!)</f>
        <v>#REF!</v>
      </c>
      <c r="G4508" s="49" t="e">
        <f>IF(#REF!="","",#REF!)</f>
        <v>#REF!</v>
      </c>
      <c r="H4508" s="54" t="e">
        <f>IF(#REF!="","",#REF!)</f>
        <v>#REF!</v>
      </c>
      <c r="I4508" s="385" t="str">
        <f t="shared" si="785"/>
        <v/>
      </c>
      <c r="J4508" s="386"/>
      <c r="K4508" s="387"/>
      <c r="L4508" s="613" t="e">
        <f>IF(#REF!="","",#REF!)</f>
        <v>#REF!</v>
      </c>
      <c r="M4508" s="613"/>
      <c r="N4508" s="613"/>
      <c r="O4508" s="613"/>
      <c r="P4508" s="613"/>
      <c r="Q4508" s="613"/>
      <c r="R4508" s="613"/>
      <c r="S4508" s="614"/>
      <c r="T4508" s="567"/>
      <c r="U4508" s="416"/>
      <c r="V4508" s="666"/>
      <c r="W4508" s="565"/>
      <c r="X4508" s="23" t="e">
        <f t="shared" si="786"/>
        <v>#REF!</v>
      </c>
      <c r="Y4508" s="7">
        <f t="shared" si="787"/>
        <v>2</v>
      </c>
      <c r="Z4508" s="7" t="e">
        <f t="shared" si="788"/>
        <v>#REF!</v>
      </c>
      <c r="AA4508" s="7" t="e">
        <f t="shared" si="789"/>
        <v>#REF!</v>
      </c>
      <c r="AB4508" s="7" t="e">
        <f>IF(I4508=#REF!,1,2)</f>
        <v>#REF!</v>
      </c>
    </row>
    <row r="4509" spans="1:28" s="7" customFormat="1" ht="17.45" customHeight="1" x14ac:dyDescent="0.15">
      <c r="A4509" s="27" t="e">
        <f t="shared" si="790"/>
        <v>#REF!</v>
      </c>
      <c r="B4509" s="623"/>
      <c r="C4509" s="628"/>
      <c r="D4509" s="631"/>
      <c r="E4509" s="523"/>
      <c r="F4509" s="47" t="e">
        <f>IF(#REF!="","",#REF!)</f>
        <v>#REF!</v>
      </c>
      <c r="G4509" s="49" t="e">
        <f>IF(#REF!="","",#REF!)</f>
        <v>#REF!</v>
      </c>
      <c r="H4509" s="54" t="e">
        <f>IF(#REF!="","",#REF!)</f>
        <v>#REF!</v>
      </c>
      <c r="I4509" s="385" t="str">
        <f t="shared" si="785"/>
        <v/>
      </c>
      <c r="J4509" s="386"/>
      <c r="K4509" s="387"/>
      <c r="L4509" s="613" t="e">
        <f>IF(#REF!="","",#REF!)</f>
        <v>#REF!</v>
      </c>
      <c r="M4509" s="613"/>
      <c r="N4509" s="613"/>
      <c r="O4509" s="613"/>
      <c r="P4509" s="613"/>
      <c r="Q4509" s="613"/>
      <c r="R4509" s="613"/>
      <c r="S4509" s="614"/>
      <c r="T4509" s="567"/>
      <c r="U4509" s="416"/>
      <c r="V4509" s="666"/>
      <c r="W4509" s="565"/>
      <c r="X4509" s="23" t="e">
        <f t="shared" si="786"/>
        <v>#REF!</v>
      </c>
      <c r="Y4509" s="7">
        <f t="shared" si="787"/>
        <v>2</v>
      </c>
      <c r="Z4509" s="7" t="e">
        <f t="shared" si="788"/>
        <v>#REF!</v>
      </c>
      <c r="AA4509" s="7" t="e">
        <f t="shared" si="789"/>
        <v>#REF!</v>
      </c>
      <c r="AB4509" s="7" t="e">
        <f>IF(I4509=#REF!,1,2)</f>
        <v>#REF!</v>
      </c>
    </row>
    <row r="4510" spans="1:28" s="7" customFormat="1" ht="17.45" customHeight="1" x14ac:dyDescent="0.15">
      <c r="A4510" s="27" t="e">
        <f t="shared" si="790"/>
        <v>#REF!</v>
      </c>
      <c r="B4510" s="623"/>
      <c r="C4510" s="628"/>
      <c r="D4510" s="631"/>
      <c r="E4510" s="523"/>
      <c r="F4510" s="47" t="e">
        <f>IF(#REF!="","",#REF!)</f>
        <v>#REF!</v>
      </c>
      <c r="G4510" s="49" t="e">
        <f>IF(#REF!="","",#REF!)</f>
        <v>#REF!</v>
      </c>
      <c r="H4510" s="54" t="e">
        <f>IF(#REF!="","",#REF!)</f>
        <v>#REF!</v>
      </c>
      <c r="I4510" s="385" t="str">
        <f t="shared" si="785"/>
        <v/>
      </c>
      <c r="J4510" s="386"/>
      <c r="K4510" s="387"/>
      <c r="L4510" s="613" t="e">
        <f>IF(#REF!="","",#REF!)</f>
        <v>#REF!</v>
      </c>
      <c r="M4510" s="613"/>
      <c r="N4510" s="613"/>
      <c r="O4510" s="613"/>
      <c r="P4510" s="613"/>
      <c r="Q4510" s="613"/>
      <c r="R4510" s="613"/>
      <c r="S4510" s="614"/>
      <c r="T4510" s="567"/>
      <c r="U4510" s="416"/>
      <c r="V4510" s="666"/>
      <c r="W4510" s="565"/>
      <c r="X4510" s="23" t="e">
        <f t="shared" si="786"/>
        <v>#REF!</v>
      </c>
      <c r="Y4510" s="7">
        <f t="shared" si="787"/>
        <v>2</v>
      </c>
      <c r="Z4510" s="7" t="e">
        <f t="shared" si="788"/>
        <v>#REF!</v>
      </c>
      <c r="AA4510" s="7" t="e">
        <f t="shared" si="789"/>
        <v>#REF!</v>
      </c>
      <c r="AB4510" s="7" t="e">
        <f>IF(I4510=#REF!,1,2)</f>
        <v>#REF!</v>
      </c>
    </row>
    <row r="4511" spans="1:28" s="7" customFormat="1" ht="17.45" customHeight="1" x14ac:dyDescent="0.15">
      <c r="A4511" s="27" t="e">
        <f t="shared" si="790"/>
        <v>#REF!</v>
      </c>
      <c r="B4511" s="623"/>
      <c r="C4511" s="628"/>
      <c r="D4511" s="631"/>
      <c r="E4511" s="523"/>
      <c r="F4511" s="47" t="e">
        <f>IF(#REF!="","",#REF!)</f>
        <v>#REF!</v>
      </c>
      <c r="G4511" s="49" t="e">
        <f>IF(#REF!="","",#REF!)</f>
        <v>#REF!</v>
      </c>
      <c r="H4511" s="54" t="e">
        <f>IF(#REF!="","",#REF!)</f>
        <v>#REF!</v>
      </c>
      <c r="I4511" s="385" t="str">
        <f t="shared" si="785"/>
        <v/>
      </c>
      <c r="J4511" s="386"/>
      <c r="K4511" s="387"/>
      <c r="L4511" s="613" t="e">
        <f>IF(#REF!="","",#REF!)</f>
        <v>#REF!</v>
      </c>
      <c r="M4511" s="613"/>
      <c r="N4511" s="613"/>
      <c r="O4511" s="613"/>
      <c r="P4511" s="613"/>
      <c r="Q4511" s="613"/>
      <c r="R4511" s="613"/>
      <c r="S4511" s="614"/>
      <c r="T4511" s="567"/>
      <c r="U4511" s="416"/>
      <c r="V4511" s="666"/>
      <c r="W4511" s="565"/>
      <c r="X4511" s="23" t="e">
        <f t="shared" si="786"/>
        <v>#REF!</v>
      </c>
      <c r="Y4511" s="7">
        <f t="shared" si="787"/>
        <v>2</v>
      </c>
      <c r="Z4511" s="7" t="e">
        <f t="shared" si="788"/>
        <v>#REF!</v>
      </c>
      <c r="AA4511" s="7" t="e">
        <f t="shared" si="789"/>
        <v>#REF!</v>
      </c>
      <c r="AB4511" s="7" t="e">
        <f>IF(I4511=#REF!,1,2)</f>
        <v>#REF!</v>
      </c>
    </row>
    <row r="4512" spans="1:28" s="7" customFormat="1" ht="17.45" customHeight="1" x14ac:dyDescent="0.15">
      <c r="A4512" s="27" t="e">
        <f t="shared" si="790"/>
        <v>#REF!</v>
      </c>
      <c r="B4512" s="623"/>
      <c r="C4512" s="628"/>
      <c r="D4512" s="631"/>
      <c r="E4512" s="523"/>
      <c r="F4512" s="47" t="e">
        <f>IF(#REF!="","",#REF!)</f>
        <v>#REF!</v>
      </c>
      <c r="G4512" s="49" t="e">
        <f>IF(#REF!="","",#REF!)</f>
        <v>#REF!</v>
      </c>
      <c r="H4512" s="54" t="e">
        <f>IF(#REF!="","",#REF!)</f>
        <v>#REF!</v>
      </c>
      <c r="I4512" s="385" t="str">
        <f t="shared" si="785"/>
        <v/>
      </c>
      <c r="J4512" s="386"/>
      <c r="K4512" s="387"/>
      <c r="L4512" s="613" t="e">
        <f>IF(#REF!="","",#REF!)</f>
        <v>#REF!</v>
      </c>
      <c r="M4512" s="613"/>
      <c r="N4512" s="613"/>
      <c r="O4512" s="613"/>
      <c r="P4512" s="613"/>
      <c r="Q4512" s="613"/>
      <c r="R4512" s="613"/>
      <c r="S4512" s="614"/>
      <c r="T4512" s="567"/>
      <c r="U4512" s="416"/>
      <c r="V4512" s="666"/>
      <c r="W4512" s="565"/>
      <c r="X4512" s="23" t="e">
        <f t="shared" si="786"/>
        <v>#REF!</v>
      </c>
      <c r="Y4512" s="7">
        <f t="shared" si="787"/>
        <v>2</v>
      </c>
      <c r="Z4512" s="7" t="e">
        <f t="shared" si="788"/>
        <v>#REF!</v>
      </c>
      <c r="AA4512" s="7" t="e">
        <f t="shared" si="789"/>
        <v>#REF!</v>
      </c>
      <c r="AB4512" s="7" t="e">
        <f>IF(I4512=#REF!,1,2)</f>
        <v>#REF!</v>
      </c>
    </row>
    <row r="4513" spans="1:30" s="7" customFormat="1" ht="17.45" customHeight="1" x14ac:dyDescent="0.15">
      <c r="A4513" s="27" t="e">
        <f t="shared" si="790"/>
        <v>#REF!</v>
      </c>
      <c r="B4513" s="623"/>
      <c r="C4513" s="628"/>
      <c r="D4513" s="631"/>
      <c r="E4513" s="523"/>
      <c r="F4513" s="47" t="e">
        <f>IF(#REF!="","",#REF!)</f>
        <v>#REF!</v>
      </c>
      <c r="G4513" s="49" t="e">
        <f>IF(#REF!="","",#REF!)</f>
        <v>#REF!</v>
      </c>
      <c r="H4513" s="54" t="e">
        <f>IF(#REF!="","",#REF!)</f>
        <v>#REF!</v>
      </c>
      <c r="I4513" s="385" t="str">
        <f t="shared" si="785"/>
        <v/>
      </c>
      <c r="J4513" s="386"/>
      <c r="K4513" s="387"/>
      <c r="L4513" s="613" t="e">
        <f>IF(#REF!="","",#REF!)</f>
        <v>#REF!</v>
      </c>
      <c r="M4513" s="613"/>
      <c r="N4513" s="613"/>
      <c r="O4513" s="613"/>
      <c r="P4513" s="613"/>
      <c r="Q4513" s="613"/>
      <c r="R4513" s="613"/>
      <c r="S4513" s="614"/>
      <c r="T4513" s="567"/>
      <c r="U4513" s="416"/>
      <c r="V4513" s="666"/>
      <c r="W4513" s="565"/>
      <c r="X4513" s="23" t="e">
        <f t="shared" si="786"/>
        <v>#REF!</v>
      </c>
      <c r="Y4513" s="7">
        <f t="shared" si="787"/>
        <v>2</v>
      </c>
      <c r="Z4513" s="7" t="e">
        <f t="shared" si="788"/>
        <v>#REF!</v>
      </c>
      <c r="AA4513" s="7" t="e">
        <f t="shared" si="789"/>
        <v>#REF!</v>
      </c>
      <c r="AB4513" s="7" t="e">
        <f>IF(I4513=#REF!,1,2)</f>
        <v>#REF!</v>
      </c>
    </row>
    <row r="4514" spans="1:30" s="7" customFormat="1" ht="17.45" customHeight="1" thickBot="1" x14ac:dyDescent="0.2">
      <c r="A4514" s="27" t="e">
        <f t="shared" si="790"/>
        <v>#REF!</v>
      </c>
      <c r="B4514" s="623"/>
      <c r="C4514" s="628"/>
      <c r="D4514" s="631"/>
      <c r="E4514" s="523"/>
      <c r="F4514" s="47" t="e">
        <f>IF(#REF!="","",#REF!)</f>
        <v>#REF!</v>
      </c>
      <c r="G4514" s="49" t="e">
        <f>IF(#REF!="","",#REF!)</f>
        <v>#REF!</v>
      </c>
      <c r="H4514" s="54" t="e">
        <f>IF(#REF!="","",#REF!)</f>
        <v>#REF!</v>
      </c>
      <c r="I4514" s="385" t="str">
        <f t="shared" si="785"/>
        <v/>
      </c>
      <c r="J4514" s="386"/>
      <c r="K4514" s="387"/>
      <c r="L4514" s="613" t="e">
        <f>IF(#REF!="","",#REF!)</f>
        <v>#REF!</v>
      </c>
      <c r="M4514" s="613"/>
      <c r="N4514" s="613"/>
      <c r="O4514" s="613"/>
      <c r="P4514" s="613"/>
      <c r="Q4514" s="613"/>
      <c r="R4514" s="613"/>
      <c r="S4514" s="614"/>
      <c r="T4514" s="668"/>
      <c r="U4514" s="416"/>
      <c r="V4514" s="666"/>
      <c r="W4514" s="565"/>
      <c r="X4514" s="23" t="e">
        <f t="shared" si="786"/>
        <v>#REF!</v>
      </c>
      <c r="Y4514" s="7">
        <f t="shared" si="787"/>
        <v>2</v>
      </c>
      <c r="Z4514" s="7" t="e">
        <f t="shared" si="788"/>
        <v>#REF!</v>
      </c>
      <c r="AA4514" s="7" t="e">
        <f t="shared" si="789"/>
        <v>#REF!</v>
      </c>
      <c r="AB4514" s="7" t="e">
        <f>IF(I4514=#REF!,1,2)</f>
        <v>#REF!</v>
      </c>
    </row>
    <row r="4515" spans="1:30" s="7" customFormat="1" ht="36" customHeight="1" thickBot="1" x14ac:dyDescent="0.2">
      <c r="A4515" s="13"/>
      <c r="B4515" s="623"/>
      <c r="C4515" s="628"/>
      <c r="D4515" s="631"/>
      <c r="E4515" s="508" t="s">
        <v>240</v>
      </c>
      <c r="F4515" s="511" t="s">
        <v>206</v>
      </c>
      <c r="G4515" s="435"/>
      <c r="H4515" s="434" t="s">
        <v>207</v>
      </c>
      <c r="I4515" s="435"/>
      <c r="J4515" s="435"/>
      <c r="K4515" s="435"/>
      <c r="L4515" s="436" t="s">
        <v>208</v>
      </c>
      <c r="M4515" s="436"/>
      <c r="N4515" s="436"/>
      <c r="O4515" s="669" t="s">
        <v>209</v>
      </c>
      <c r="P4515" s="670"/>
      <c r="Q4515" s="512" t="s">
        <v>210</v>
      </c>
      <c r="R4515" s="38" t="s">
        <v>206</v>
      </c>
      <c r="S4515" s="39" t="s">
        <v>202</v>
      </c>
      <c r="T4515" s="44" t="s">
        <v>211</v>
      </c>
      <c r="U4515" s="416"/>
      <c r="V4515" s="666"/>
      <c r="W4515" s="565"/>
      <c r="X4515" s="28"/>
      <c r="Y4515" s="21" t="s">
        <v>212</v>
      </c>
      <c r="Z4515" s="21" t="s">
        <v>210</v>
      </c>
      <c r="AB4515" s="45" t="s">
        <v>213</v>
      </c>
      <c r="AC4515" s="45" t="s">
        <v>214</v>
      </c>
      <c r="AD4515" s="22"/>
    </row>
    <row r="4516" spans="1:30" s="7" customFormat="1" ht="15" customHeight="1" x14ac:dyDescent="0.15">
      <c r="A4516" s="29"/>
      <c r="B4516" s="623"/>
      <c r="C4516" s="628"/>
      <c r="D4516" s="631"/>
      <c r="E4516" s="509"/>
      <c r="F4516" s="515" t="e">
        <f>IF(#REF!="","",#REF!)</f>
        <v>#REF!</v>
      </c>
      <c r="G4516" s="516"/>
      <c r="H4516" s="439" t="e">
        <f>IF(#REF!="","",#REF!)</f>
        <v>#REF!</v>
      </c>
      <c r="I4516" s="440"/>
      <c r="J4516" s="440"/>
      <c r="K4516" s="440"/>
      <c r="L4516" s="441" t="e">
        <f>IF(#REF!="","",#REF!)</f>
        <v>#REF!</v>
      </c>
      <c r="M4516" s="442"/>
      <c r="N4516" s="442"/>
      <c r="O4516" s="443" t="e">
        <f>SUM($L4516:$N4518)</f>
        <v>#REF!</v>
      </c>
      <c r="P4516" s="444"/>
      <c r="Q4516" s="513"/>
      <c r="R4516" s="42" t="e">
        <f>IF(#REF!="","",#REF!)</f>
        <v>#REF!</v>
      </c>
      <c r="S4516" s="40" t="e">
        <f>IF(#REF!="","",#REF!)</f>
        <v>#REF!</v>
      </c>
      <c r="T4516" s="617" t="e">
        <f>SUM($S4516:$S4518)</f>
        <v>#REF!</v>
      </c>
      <c r="U4516" s="416"/>
      <c r="V4516" s="666"/>
      <c r="W4516" s="565"/>
      <c r="X4516" s="23" t="e">
        <f>IF(OR(Y4516=2,Z4516=2,AB4516=2,AC4516=2),"入力不備あり","")</f>
        <v>#REF!</v>
      </c>
      <c r="Y4516" s="41" t="e">
        <f>IF(AND(F4516="",H4516="",L4516=""),"",IF(AND(F4516&lt;&gt;"",F4516&gt;0,L4516&lt;&gt;"",L4516&gt;0,H4516="○"),"",2))</f>
        <v>#REF!</v>
      </c>
      <c r="Z4516" s="41" t="e">
        <f>IF(AND(R4516="",S4516=""),"",IF(AND(R4516&gt;0,R4516&lt;&gt;"",S4516&gt;0,S4516&lt;&gt;""),"",2))</f>
        <v>#REF!</v>
      </c>
      <c r="AA4516" s="30"/>
      <c r="AB4516" s="7" t="e">
        <f>IF(AND(O4516=0,#REF!=0),"",IF(O4516=#REF!,1,2))</f>
        <v>#REF!</v>
      </c>
      <c r="AC4516" s="7" t="e">
        <f>IF(AND(T4516=0,#REF!=0),"",IF(T4516=#REF!,1,2))</f>
        <v>#REF!</v>
      </c>
    </row>
    <row r="4517" spans="1:30" s="7" customFormat="1" ht="15" customHeight="1" x14ac:dyDescent="0.15">
      <c r="A4517" s="29"/>
      <c r="B4517" s="623"/>
      <c r="C4517" s="628"/>
      <c r="D4517" s="631"/>
      <c r="E4517" s="509"/>
      <c r="F4517" s="500" t="e">
        <f>IF(#REF!="","",#REF!)</f>
        <v>#REF!</v>
      </c>
      <c r="G4517" s="501"/>
      <c r="H4517" s="448" t="e">
        <f>IF(#REF!="","",#REF!)</f>
        <v>#REF!</v>
      </c>
      <c r="I4517" s="449"/>
      <c r="J4517" s="449"/>
      <c r="K4517" s="449"/>
      <c r="L4517" s="450" t="e">
        <f>IF(#REF!="","",#REF!)</f>
        <v>#REF!</v>
      </c>
      <c r="M4517" s="451"/>
      <c r="N4517" s="451"/>
      <c r="O4517" s="445"/>
      <c r="P4517" s="444"/>
      <c r="Q4517" s="513"/>
      <c r="R4517" s="42" t="e">
        <f>IF(#REF!="","",#REF!)</f>
        <v>#REF!</v>
      </c>
      <c r="S4517" s="40" t="e">
        <f>IF(#REF!="","",#REF!)</f>
        <v>#REF!</v>
      </c>
      <c r="T4517" s="618"/>
      <c r="U4517" s="416"/>
      <c r="V4517" s="666"/>
      <c r="W4517" s="565"/>
      <c r="X4517" s="23" t="e">
        <f>IF(OR(Y4517=2,Z4517=2),"入力不備あり","")</f>
        <v>#REF!</v>
      </c>
      <c r="Y4517" s="41" t="e">
        <f>IF(AND(F4517="",H4517="",L4517=""),"",IF(AND(F4517&lt;&gt;"",F4517&gt;0,L4517&lt;&gt;"",L4517&gt;0,H4517="○"),"",2))</f>
        <v>#REF!</v>
      </c>
      <c r="Z4517" s="41" t="e">
        <f t="shared" ref="Z4517:Z4518" si="791">IF(AND(R4517="",S4517=""),"",IF(AND(R4517&gt;0,R4517&lt;&gt;"",S4517&gt;0,S4517&lt;&gt;""),"",2))</f>
        <v>#REF!</v>
      </c>
      <c r="AA4517" s="30"/>
    </row>
    <row r="4518" spans="1:30" s="7" customFormat="1" ht="15" customHeight="1" thickBot="1" x14ac:dyDescent="0.2">
      <c r="A4518" s="29"/>
      <c r="B4518" s="623"/>
      <c r="C4518" s="628"/>
      <c r="D4518" s="631"/>
      <c r="E4518" s="615"/>
      <c r="F4518" s="620" t="e">
        <f>IF(#REF!="","",#REF!)</f>
        <v>#REF!</v>
      </c>
      <c r="G4518" s="621"/>
      <c r="H4518" s="640" t="e">
        <f>IF(#REF!="","",#REF!)</f>
        <v>#REF!</v>
      </c>
      <c r="I4518" s="641"/>
      <c r="J4518" s="641"/>
      <c r="K4518" s="641"/>
      <c r="L4518" s="642" t="e">
        <f>IF(#REF!="","",#REF!)</f>
        <v>#REF!</v>
      </c>
      <c r="M4518" s="643"/>
      <c r="N4518" s="643"/>
      <c r="O4518" s="663"/>
      <c r="P4518" s="664"/>
      <c r="Q4518" s="616"/>
      <c r="R4518" s="59" t="e">
        <f>IF(#REF!="","",#REF!)</f>
        <v>#REF!</v>
      </c>
      <c r="S4518" s="60" t="e">
        <f>IF(#REF!="","",#REF!)</f>
        <v>#REF!</v>
      </c>
      <c r="T4518" s="619"/>
      <c r="U4518" s="416"/>
      <c r="V4518" s="666"/>
      <c r="W4518" s="565"/>
      <c r="X4518" s="23" t="e">
        <f>IF(OR(Y4518=2,Z4518=2),"入力不備あり","")</f>
        <v>#REF!</v>
      </c>
      <c r="Y4518" s="41" t="e">
        <f>IF(AND(F4518="",H4518="",L4518=""),"",IF(AND(F4518&lt;&gt;"",F4518&gt;0,L4518&lt;&gt;"",L4518&gt;0,H4518="○"),"",2))</f>
        <v>#REF!</v>
      </c>
      <c r="Z4518" s="41" t="e">
        <f t="shared" si="791"/>
        <v>#REF!</v>
      </c>
      <c r="AA4518" s="30"/>
    </row>
    <row r="4519" spans="1:30" s="7" customFormat="1" ht="27.6" customHeight="1" x14ac:dyDescent="0.15">
      <c r="A4519" s="320"/>
      <c r="B4519" s="624"/>
      <c r="C4519" s="326" t="s">
        <v>215</v>
      </c>
      <c r="D4519" s="327"/>
      <c r="E4519" s="608" t="e">
        <f>IF(#REF!="","",#REF!)</f>
        <v>#REF!</v>
      </c>
      <c r="F4519" s="609"/>
      <c r="G4519" s="609"/>
      <c r="H4519" s="609"/>
      <c r="I4519" s="609"/>
      <c r="J4519" s="609"/>
      <c r="K4519" s="609"/>
      <c r="L4519" s="609"/>
      <c r="M4519" s="609"/>
      <c r="N4519" s="609"/>
      <c r="O4519" s="609"/>
      <c r="P4519" s="609"/>
      <c r="Q4519" s="609"/>
      <c r="R4519" s="609"/>
      <c r="S4519" s="609"/>
      <c r="T4519" s="609"/>
      <c r="U4519" s="609"/>
      <c r="V4519" s="609"/>
      <c r="W4519" s="610"/>
    </row>
    <row r="4520" spans="1:30" s="7" customFormat="1" ht="27.6" customHeight="1" thickBot="1" x14ac:dyDescent="0.2">
      <c r="A4520" s="320"/>
      <c r="B4520" s="624"/>
      <c r="C4520" s="326" t="s">
        <v>216</v>
      </c>
      <c r="D4520" s="327"/>
      <c r="E4520" s="608" t="e">
        <f>IF(#REF!="","",#REF!)</f>
        <v>#REF!</v>
      </c>
      <c r="F4520" s="609"/>
      <c r="G4520" s="609"/>
      <c r="H4520" s="609"/>
      <c r="I4520" s="609"/>
      <c r="J4520" s="609"/>
      <c r="K4520" s="609"/>
      <c r="L4520" s="609"/>
      <c r="M4520" s="609"/>
      <c r="N4520" s="609"/>
      <c r="O4520" s="609"/>
      <c r="P4520" s="609"/>
      <c r="Q4520" s="609"/>
      <c r="R4520" s="611"/>
      <c r="S4520" s="611"/>
      <c r="T4520" s="611"/>
      <c r="U4520" s="611"/>
      <c r="V4520" s="611"/>
      <c r="W4520" s="612"/>
    </row>
    <row r="4521" spans="1:30" s="7" customFormat="1" ht="18.600000000000001" customHeight="1" x14ac:dyDescent="0.15">
      <c r="A4521" s="320"/>
      <c r="B4521" s="624"/>
      <c r="C4521" s="332" t="s">
        <v>217</v>
      </c>
      <c r="D4521" s="333"/>
      <c r="E4521" s="333"/>
      <c r="F4521" s="334"/>
      <c r="G4521" s="377" t="s">
        <v>218</v>
      </c>
      <c r="H4521" s="378"/>
      <c r="I4521" s="378"/>
      <c r="J4521" s="378"/>
      <c r="K4521" s="378"/>
      <c r="L4521" s="378"/>
      <c r="M4521" s="378"/>
      <c r="N4521" s="378"/>
      <c r="O4521" s="378"/>
      <c r="P4521" s="378"/>
      <c r="Q4521" s="378"/>
      <c r="R4521" s="389" t="e">
        <f>IF(X4521&lt;&gt;"","","【入力内容確認欄】以下を確認し【作業用】事業計画書(間接)シートを修正願います。")</f>
        <v>#REF!</v>
      </c>
      <c r="S4521" s="632"/>
      <c r="T4521" s="632"/>
      <c r="U4521" s="632"/>
      <c r="V4521" s="632"/>
      <c r="W4521" s="633"/>
      <c r="X4521" s="68" t="e">
        <f>IF(AND(R4524="",R4525="",R4526="",R4527="",R4528="",R4529=""),"左の市区町村に係る入力が完了しました。今一度、記載内容をご確認ください。","")</f>
        <v>#REF!</v>
      </c>
    </row>
    <row r="4522" spans="1:30" s="7" customFormat="1" ht="9" customHeight="1" x14ac:dyDescent="0.15">
      <c r="A4522" s="320"/>
      <c r="B4522" s="624"/>
      <c r="C4522" s="335"/>
      <c r="D4522" s="336"/>
      <c r="E4522" s="336"/>
      <c r="F4522" s="337"/>
      <c r="G4522" s="379"/>
      <c r="H4522" s="380"/>
      <c r="I4522" s="380"/>
      <c r="J4522" s="380"/>
      <c r="K4522" s="380"/>
      <c r="L4522" s="380"/>
      <c r="M4522" s="380"/>
      <c r="N4522" s="380"/>
      <c r="O4522" s="380"/>
      <c r="P4522" s="380"/>
      <c r="Q4522" s="380"/>
      <c r="R4522" s="634"/>
      <c r="S4522" s="635"/>
      <c r="T4522" s="635"/>
      <c r="U4522" s="635"/>
      <c r="V4522" s="635"/>
      <c r="W4522" s="636"/>
    </row>
    <row r="4523" spans="1:30" s="7" customFormat="1" ht="9" customHeight="1" thickBot="1" x14ac:dyDescent="0.2">
      <c r="A4523" s="320"/>
      <c r="B4523" s="624"/>
      <c r="C4523" s="335"/>
      <c r="D4523" s="336"/>
      <c r="E4523" s="336"/>
      <c r="F4523" s="337"/>
      <c r="G4523" s="381"/>
      <c r="H4523" s="382"/>
      <c r="I4523" s="382"/>
      <c r="J4523" s="382"/>
      <c r="K4523" s="382"/>
      <c r="L4523" s="382"/>
      <c r="M4523" s="382"/>
      <c r="N4523" s="382"/>
      <c r="O4523" s="382"/>
      <c r="P4523" s="382"/>
      <c r="Q4523" s="382"/>
      <c r="R4523" s="637"/>
      <c r="S4523" s="638"/>
      <c r="T4523" s="638"/>
      <c r="U4523" s="638"/>
      <c r="V4523" s="638"/>
      <c r="W4523" s="639"/>
    </row>
    <row r="4524" spans="1:30" s="7" customFormat="1" ht="17.45" customHeight="1" x14ac:dyDescent="0.15">
      <c r="A4524" s="320"/>
      <c r="B4524" s="624"/>
      <c r="C4524" s="335"/>
      <c r="D4524" s="336"/>
      <c r="E4524" s="336"/>
      <c r="F4524" s="337"/>
      <c r="G4524" s="398" t="e">
        <f>IF(#REF!="","",#REF!)</f>
        <v>#REF!</v>
      </c>
      <c r="H4524" s="399"/>
      <c r="I4524" s="399"/>
      <c r="J4524" s="399"/>
      <c r="K4524" s="399"/>
      <c r="L4524" s="399"/>
      <c r="M4524" s="399"/>
      <c r="N4524" s="399"/>
      <c r="O4524" s="399"/>
      <c r="P4524" s="399"/>
      <c r="Q4524" s="399"/>
      <c r="R4524" s="646" t="e" cm="1">
        <f t="array" ref="R4524">IF(AND(X4493:X4518="",A4495:A4518=""),"","・報酬・期末勤勉手当・交通費・合計額・都道府県/国の補助金額のいずれかに不備あり。")</f>
        <v>#REF!</v>
      </c>
      <c r="S4524" s="647"/>
      <c r="T4524" s="647"/>
      <c r="U4524" s="647"/>
      <c r="V4524" s="647"/>
      <c r="W4524" s="648"/>
    </row>
    <row r="4525" spans="1:30" s="7" customFormat="1" ht="17.45" customHeight="1" x14ac:dyDescent="0.15">
      <c r="A4525" s="320"/>
      <c r="B4525" s="624"/>
      <c r="C4525" s="335"/>
      <c r="D4525" s="336"/>
      <c r="E4525" s="336"/>
      <c r="F4525" s="337"/>
      <c r="G4525" s="374" t="s">
        <v>219</v>
      </c>
      <c r="H4525" s="388"/>
      <c r="I4525" s="388"/>
      <c r="J4525" s="388"/>
      <c r="K4525" s="388"/>
      <c r="L4525" s="388"/>
      <c r="M4525" s="388"/>
      <c r="N4525" s="388"/>
      <c r="O4525" s="388"/>
      <c r="P4525" s="388"/>
      <c r="Q4525" s="388"/>
      <c r="R4525" s="367" t="str">
        <f>IF(A4491="市町村名×","・【C列】市区町村名：未入力または不備あり。","")</f>
        <v>・【C列】市区町村名：未入力または不備あり。</v>
      </c>
      <c r="S4525" s="644"/>
      <c r="T4525" s="644"/>
      <c r="U4525" s="644"/>
      <c r="V4525" s="644"/>
      <c r="W4525" s="645"/>
    </row>
    <row r="4526" spans="1:30" s="7" customFormat="1" ht="17.45" customHeight="1" x14ac:dyDescent="0.15">
      <c r="A4526" s="320"/>
      <c r="B4526" s="624"/>
      <c r="C4526" s="338"/>
      <c r="D4526" s="339"/>
      <c r="E4526" s="339"/>
      <c r="F4526" s="340"/>
      <c r="G4526" s="364" t="e">
        <f>IF(#REF!="","",#REF!)</f>
        <v>#REF!</v>
      </c>
      <c r="H4526" s="365"/>
      <c r="I4526" s="365"/>
      <c r="J4526" s="366"/>
      <c r="K4526" s="366"/>
      <c r="L4526" s="366"/>
      <c r="M4526" s="366"/>
      <c r="N4526" s="366"/>
      <c r="O4526" s="366"/>
      <c r="P4526" s="366"/>
      <c r="Q4526" s="366"/>
      <c r="R4526" s="367" t="e">
        <f>IF(OR(AF4495=2,NOT(AND(V4493&gt;0.3*U4493,V4493&lt;0.4*U4493,V4493&gt;=W4493))),"・【V列】都道府県補助額：未入力または不備あり。","")</f>
        <v>#REF!</v>
      </c>
      <c r="S4526" s="644"/>
      <c r="T4526" s="644"/>
      <c r="U4526" s="644"/>
      <c r="V4526" s="644"/>
      <c r="W4526" s="645"/>
    </row>
    <row r="4527" spans="1:30" s="7" customFormat="1" ht="17.45" customHeight="1" x14ac:dyDescent="0.15">
      <c r="A4527" s="320"/>
      <c r="B4527" s="624"/>
      <c r="C4527" s="348" t="s">
        <v>241</v>
      </c>
      <c r="D4527" s="349"/>
      <c r="E4527" s="349"/>
      <c r="F4527" s="350"/>
      <c r="G4527" s="372" t="s">
        <v>221</v>
      </c>
      <c r="H4527" s="373"/>
      <c r="I4527" s="373"/>
      <c r="J4527" s="372" t="s">
        <v>222</v>
      </c>
      <c r="K4527" s="373"/>
      <c r="L4527" s="373"/>
      <c r="M4527" s="373"/>
      <c r="N4527" s="374" t="s">
        <v>223</v>
      </c>
      <c r="O4527" s="366"/>
      <c r="P4527" s="366"/>
      <c r="Q4527" s="366"/>
      <c r="R4527" s="341" t="e">
        <f>IF(AND(W4493&lt;=U4493/3,MOD(W4493,1000)=0,NOT(W4493=0),AG4495=1),"","・【W列】国庫補助希望額に不備あり。")</f>
        <v>#REF!</v>
      </c>
      <c r="S4527" s="649"/>
      <c r="T4527" s="649"/>
      <c r="U4527" s="649"/>
      <c r="V4527" s="649"/>
      <c r="W4527" s="650"/>
    </row>
    <row r="4528" spans="1:30" s="7" customFormat="1" ht="17.45" customHeight="1" x14ac:dyDescent="0.15">
      <c r="A4528" s="320"/>
      <c r="B4528" s="624"/>
      <c r="C4528" s="370"/>
      <c r="D4528" s="371"/>
      <c r="E4528" s="371"/>
      <c r="F4528" s="371"/>
      <c r="G4528" s="364" t="e">
        <f>IF(#REF!="","",#REF!)</f>
        <v>#REF!</v>
      </c>
      <c r="H4528" s="375"/>
      <c r="I4528" s="376"/>
      <c r="J4528" s="364" t="e">
        <f>IF(#REF!="","",#REF!)</f>
        <v>#REF!</v>
      </c>
      <c r="K4528" s="375"/>
      <c r="L4528" s="375"/>
      <c r="M4528" s="376"/>
      <c r="N4528" s="364" t="e">
        <f>IF(#REF!="","",#REF!)</f>
        <v>#REF!</v>
      </c>
      <c r="O4528" s="375"/>
      <c r="P4528" s="375"/>
      <c r="Q4528" s="375"/>
      <c r="R4528" s="651" t="e">
        <f>IF(AND(SUM(F4516:G4518)&lt;=D4493,SUM(R4516:R4518)&lt;=D4493),"","・報酬の「配置人数」には年間を通じた配置予定人数を記載してください。(※１)及び記入例参照")</f>
        <v>#REF!</v>
      </c>
      <c r="S4528" s="652"/>
      <c r="T4528" s="652"/>
      <c r="U4528" s="652"/>
      <c r="V4528" s="652"/>
      <c r="W4528" s="653"/>
      <c r="X4528" s="31" t="str">
        <f>IF(AND(O4528="○",T4528="○"),"①か②の",IF(AND(O4528="―",T4528="―"),"エラー",""))</f>
        <v/>
      </c>
    </row>
    <row r="4529" spans="1:33" s="7" customFormat="1" ht="17.45" customHeight="1" x14ac:dyDescent="0.15">
      <c r="A4529" s="320"/>
      <c r="B4529" s="624"/>
      <c r="C4529" s="348" t="s">
        <v>224</v>
      </c>
      <c r="D4529" s="349"/>
      <c r="E4529" s="349"/>
      <c r="F4529" s="350"/>
      <c r="G4529" s="354" t="s">
        <v>225</v>
      </c>
      <c r="H4529" s="354"/>
      <c r="I4529" s="354"/>
      <c r="J4529" s="355" t="s">
        <v>242</v>
      </c>
      <c r="K4529" s="356"/>
      <c r="L4529" s="356"/>
      <c r="M4529" s="356"/>
      <c r="N4529" s="356"/>
      <c r="O4529" s="356"/>
      <c r="P4529" s="356"/>
      <c r="Q4529" s="356"/>
      <c r="R4529" s="651" t="e">
        <f>IF(AND(OR(COUNTIF(J4530,"①*"),COUNTIF(J4530,"②*")),AND(E4519&lt;&gt;"",E4520&lt;&gt;"",G4524="○",G4526="○",G4528="○",J4528="○",N4528="○",G4530="○")),"","・【成果目標】・【成果指標】・【部活動指導員について】・【支給要件の確認】・【部活動指導員の指導状況】・【地域連携・地域移行に資する取組】のいずれかに未入力箇所あり。")</f>
        <v>#REF!</v>
      </c>
      <c r="S4529" s="546"/>
      <c r="T4529" s="546"/>
      <c r="U4529" s="546"/>
      <c r="V4529" s="546"/>
      <c r="W4529" s="547"/>
    </row>
    <row r="4530" spans="1:33" s="7" customFormat="1" ht="26.45" customHeight="1" thickBot="1" x14ac:dyDescent="0.2">
      <c r="A4530" s="320"/>
      <c r="B4530" s="625"/>
      <c r="C4530" s="351"/>
      <c r="D4530" s="352"/>
      <c r="E4530" s="352"/>
      <c r="F4530" s="353"/>
      <c r="G4530" s="363" t="e">
        <f>IF(#REF!="","",#REF!)</f>
        <v>#REF!</v>
      </c>
      <c r="H4530" s="363"/>
      <c r="I4530" s="363"/>
      <c r="J4530" s="657" t="e">
        <f>IF(#REF!="","",#REF!)</f>
        <v>#REF!</v>
      </c>
      <c r="K4530" s="658"/>
      <c r="L4530" s="658"/>
      <c r="M4530" s="658"/>
      <c r="N4530" s="658"/>
      <c r="O4530" s="658"/>
      <c r="P4530" s="658"/>
      <c r="Q4530" s="658"/>
      <c r="R4530" s="654"/>
      <c r="S4530" s="655"/>
      <c r="T4530" s="655"/>
      <c r="U4530" s="655"/>
      <c r="V4530" s="655"/>
      <c r="W4530" s="656"/>
      <c r="X4530" s="31" t="str">
        <f>IF(AND(O4530="○",T4530="○"),"①か②の",IF(AND(O4530="―",T4530="―"),"エラー",""))</f>
        <v/>
      </c>
    </row>
    <row r="4531" spans="1:33" s="7" customFormat="1" ht="26.45" customHeight="1" x14ac:dyDescent="0.15">
      <c r="A4531" s="24" t="str">
        <f>IF(OR(COUNTIF(C4533,"*区"),COUNTIF(C4533,"*市"),COUNTIF(C4533,"*町"),COUNTIF(C4533,"*村"),COUNTIF(C4533,"*組合")),"○","市町村名×")</f>
        <v>市町村名×</v>
      </c>
      <c r="B4531" s="490" t="s">
        <v>106</v>
      </c>
      <c r="C4531" s="659" t="s">
        <v>236</v>
      </c>
      <c r="D4531" s="661" t="s">
        <v>237</v>
      </c>
      <c r="E4531" s="409" t="s">
        <v>191</v>
      </c>
      <c r="F4531" s="410"/>
      <c r="G4531" s="410"/>
      <c r="H4531" s="410"/>
      <c r="I4531" s="410"/>
      <c r="J4531" s="410"/>
      <c r="K4531" s="410"/>
      <c r="L4531" s="410"/>
      <c r="M4531" s="410"/>
      <c r="N4531" s="410"/>
      <c r="O4531" s="410"/>
      <c r="P4531" s="410"/>
      <c r="Q4531" s="410"/>
      <c r="R4531" s="410"/>
      <c r="S4531" s="410"/>
      <c r="T4531" s="410"/>
      <c r="U4531" s="492" t="s">
        <v>192</v>
      </c>
      <c r="V4531" s="492" t="s">
        <v>238</v>
      </c>
      <c r="W4531" s="517" t="s">
        <v>193</v>
      </c>
      <c r="X4531" s="25" t="e">
        <f>IF(OR(AF4535=2,NOT(AND(V4533&gt;0.3*U4533,V4533&lt;0.4*U4533,V4533&gt;=W4533))),"※３参照：【Ｕ列】都道府県補助額を確認してください","")</f>
        <v>#REF!</v>
      </c>
      <c r="Y4531" s="26"/>
    </row>
    <row r="4532" spans="1:33" s="7" customFormat="1" ht="21.6" customHeight="1" thickBot="1" x14ac:dyDescent="0.2">
      <c r="A4532" s="24" t="str">
        <f>IF(B4533="都道府県確認欄","No.不備","")</f>
        <v/>
      </c>
      <c r="B4532" s="491"/>
      <c r="C4532" s="660"/>
      <c r="D4532" s="662"/>
      <c r="E4532" s="411"/>
      <c r="F4532" s="412"/>
      <c r="G4532" s="412"/>
      <c r="H4532" s="412"/>
      <c r="I4532" s="412"/>
      <c r="J4532" s="412"/>
      <c r="K4532" s="412"/>
      <c r="L4532" s="412"/>
      <c r="M4532" s="412"/>
      <c r="N4532" s="412"/>
      <c r="O4532" s="412"/>
      <c r="P4532" s="412"/>
      <c r="Q4532" s="412"/>
      <c r="R4532" s="412"/>
      <c r="S4532" s="412"/>
      <c r="T4532" s="412"/>
      <c r="U4532" s="493"/>
      <c r="V4532" s="493"/>
      <c r="W4532" s="518"/>
      <c r="X4532" s="25" t="e">
        <f>IF(AND(W4533&lt;=U4533/3,MOD(W4533,1000)=0,NOT(W4533=0),AG4535=1),"","※３参照：【Ｖ列】国庫補助希望額を確認してください。")</f>
        <v>#REF!</v>
      </c>
      <c r="Y4532" s="26"/>
    </row>
    <row r="4533" spans="1:33" s="7" customFormat="1" ht="24" customHeight="1" x14ac:dyDescent="0.15">
      <c r="A4533" s="14"/>
      <c r="B4533" s="622" t="str">
        <f>IFERROR(IF(OR(COUNTIF(C4533,"*区"),COUNTIF(C4533,"*市"),COUNTIF(C4533,"*町"),COUNTIF(C4533,"*村"),COUNTIF(C4533,"*組合")),B4493+1,"－"),"都道府県確認欄")</f>
        <v>－</v>
      </c>
      <c r="C4533" s="626" t="e">
        <f>#REF!</f>
        <v>#REF!</v>
      </c>
      <c r="D4533" s="629" t="e">
        <f>SUM($F4535:$F4554)</f>
        <v>#REF!</v>
      </c>
      <c r="E4533" s="523" t="s">
        <v>194</v>
      </c>
      <c r="F4533" s="524" t="s">
        <v>195</v>
      </c>
      <c r="G4533" s="526" t="s">
        <v>196</v>
      </c>
      <c r="H4533" s="528" t="s">
        <v>197</v>
      </c>
      <c r="I4533" s="423" t="s">
        <v>198</v>
      </c>
      <c r="J4533" s="424"/>
      <c r="K4533" s="425"/>
      <c r="L4533" s="429" t="s">
        <v>100</v>
      </c>
      <c r="M4533" s="430"/>
      <c r="N4533" s="430"/>
      <c r="O4533" s="430"/>
      <c r="P4533" s="430"/>
      <c r="Q4533" s="430"/>
      <c r="R4533" s="430"/>
      <c r="S4533" s="431"/>
      <c r="T4533" s="413" t="s">
        <v>199</v>
      </c>
      <c r="U4533" s="415" t="e">
        <f>SUM($T4535,$O4556,$T4556)</f>
        <v>#REF!</v>
      </c>
      <c r="V4533" s="665" t="e">
        <f>#REF!</f>
        <v>#REF!</v>
      </c>
      <c r="W4533" s="667" t="e">
        <f>#REF!</f>
        <v>#REF!</v>
      </c>
      <c r="X4533" s="23" t="e">
        <f>IF(AND(AD4535=1,AE4535=1,AF4535=1,AG4535=1),"","入力不備あり")</f>
        <v>#REF!</v>
      </c>
      <c r="Y4533" s="26"/>
    </row>
    <row r="4534" spans="1:33" s="7" customFormat="1" ht="12.6" customHeight="1" thickBot="1" x14ac:dyDescent="0.2">
      <c r="A4534" s="14"/>
      <c r="B4534" s="623"/>
      <c r="C4534" s="627"/>
      <c r="D4534" s="630"/>
      <c r="E4534" s="523"/>
      <c r="F4534" s="525"/>
      <c r="G4534" s="527"/>
      <c r="H4534" s="529"/>
      <c r="I4534" s="426"/>
      <c r="J4534" s="427"/>
      <c r="K4534" s="428"/>
      <c r="L4534" s="432"/>
      <c r="M4534" s="432"/>
      <c r="N4534" s="432"/>
      <c r="O4534" s="432"/>
      <c r="P4534" s="432"/>
      <c r="Q4534" s="432"/>
      <c r="R4534" s="432"/>
      <c r="S4534" s="433"/>
      <c r="T4534" s="414"/>
      <c r="U4534" s="416"/>
      <c r="V4534" s="666"/>
      <c r="W4534" s="565"/>
      <c r="X4534" s="26"/>
      <c r="Y4534" s="7" t="s">
        <v>180</v>
      </c>
      <c r="Z4534" s="7" t="s">
        <v>200</v>
      </c>
      <c r="AA4534" s="7" t="s">
        <v>201</v>
      </c>
      <c r="AB4534" s="7" t="s">
        <v>202</v>
      </c>
      <c r="AD4534" s="7" t="s">
        <v>203</v>
      </c>
      <c r="AE4534" s="7" t="s">
        <v>107</v>
      </c>
      <c r="AF4534" s="7" t="s">
        <v>239</v>
      </c>
      <c r="AG4534" s="7" t="s">
        <v>204</v>
      </c>
    </row>
    <row r="4535" spans="1:33" s="7" customFormat="1" ht="17.45" customHeight="1" x14ac:dyDescent="0.15">
      <c r="A4535" s="27" t="e">
        <f>IF(AND(F4535&lt;&gt;"",G4535&lt;&gt;"",H4535&lt;&gt;"",I4535&lt;&gt;""),"","入力不備あり")</f>
        <v>#REF!</v>
      </c>
      <c r="B4535" s="623"/>
      <c r="C4535" s="628"/>
      <c r="D4535" s="631"/>
      <c r="E4535" s="523"/>
      <c r="F4535" s="47" t="e">
        <f>IF(#REF!="","",#REF!)</f>
        <v>#REF!</v>
      </c>
      <c r="G4535" s="49" t="e">
        <f>IF(#REF!="","",#REF!)</f>
        <v>#REF!</v>
      </c>
      <c r="H4535" s="54" t="e">
        <f>IF(#REF!="","",#REF!)</f>
        <v>#REF!</v>
      </c>
      <c r="I4535" s="385" t="str">
        <f>IFERROR(INT(G4535*H4535),"")</f>
        <v/>
      </c>
      <c r="J4535" s="386"/>
      <c r="K4535" s="387"/>
      <c r="L4535" s="613" t="e">
        <f>IF(#REF!="","",#REF!)</f>
        <v>#REF!</v>
      </c>
      <c r="M4535" s="613"/>
      <c r="N4535" s="613"/>
      <c r="O4535" s="613"/>
      <c r="P4535" s="613"/>
      <c r="Q4535" s="613"/>
      <c r="R4535" s="613"/>
      <c r="S4535" s="614"/>
      <c r="T4535" s="567">
        <f>SUM($I4535:$K4554)</f>
        <v>0</v>
      </c>
      <c r="U4535" s="416"/>
      <c r="V4535" s="666"/>
      <c r="W4535" s="565"/>
      <c r="X4535" s="23" t="e">
        <f>IF(AND(Y4535=1,Z4535=1,AA4535=1,AB4535=1,AD4535=1,AE4535=1,AF4535=1,AG4535=1),"","入力不備あり")</f>
        <v>#REF!</v>
      </c>
      <c r="Y4535" s="7">
        <f>IFERROR(IF(F4535="",2,IF(AND(F4535&gt;=1,(MOD(F4535,1)=0)),1,IF(AND(F4535=0,L4535&lt;&gt;""),1,2))),2)</f>
        <v>2</v>
      </c>
      <c r="Z4535" s="7" t="e">
        <f>IF(G4535="",2,IF(G4535&lt;=1600,1,2))</f>
        <v>#REF!</v>
      </c>
      <c r="AA4535" s="7" t="e">
        <f>IF(H4535="",2,IF(H4535&gt;=0,1,2))</f>
        <v>#REF!</v>
      </c>
      <c r="AB4535" s="7" t="e">
        <f>IF(I4535=#REF!,1,2)</f>
        <v>#REF!</v>
      </c>
      <c r="AD4535" s="7" t="e">
        <f>IF(T4535=#REF!,1,2)</f>
        <v>#REF!</v>
      </c>
      <c r="AE4535" s="7" t="e">
        <f>IF(U4533=#REF!,1,2)</f>
        <v>#REF!</v>
      </c>
      <c r="AF4535" s="7" t="e">
        <f>IF(V4533=0,2,IF(#REF!="",2,IF(V4533=#REF!,1,2)))</f>
        <v>#REF!</v>
      </c>
      <c r="AG4535" s="7" t="e">
        <f>IF(W4533=0,2,IF(W4533=#REF!,1,2))</f>
        <v>#REF!</v>
      </c>
    </row>
    <row r="4536" spans="1:33" s="7" customFormat="1" ht="17.45" customHeight="1" x14ac:dyDescent="0.15">
      <c r="A4536" s="27" t="e">
        <f>IF(AND(F4536="",G4536="",H4536="",I4536="",L4536=""),"",IF(AND(F4536&lt;&gt;"",G4536&lt;&gt;"",H4536&lt;&gt;"",I4536&lt;&gt;""),"","入力不備あり"))</f>
        <v>#REF!</v>
      </c>
      <c r="B4536" s="623"/>
      <c r="C4536" s="628"/>
      <c r="D4536" s="631"/>
      <c r="E4536" s="523"/>
      <c r="F4536" s="47" t="e">
        <f>IF(#REF!="","",#REF!)</f>
        <v>#REF!</v>
      </c>
      <c r="G4536" s="49" t="e">
        <f>IF(#REF!="","",#REF!)</f>
        <v>#REF!</v>
      </c>
      <c r="H4536" s="54" t="e">
        <f>IF(#REF!="","",#REF!)</f>
        <v>#REF!</v>
      </c>
      <c r="I4536" s="385" t="str">
        <f>IFERROR(INT(G4536*H4536),"")</f>
        <v/>
      </c>
      <c r="J4536" s="386"/>
      <c r="K4536" s="387"/>
      <c r="L4536" s="613" t="e">
        <f>IF(#REF!="","",#REF!)</f>
        <v>#REF!</v>
      </c>
      <c r="M4536" s="613"/>
      <c r="N4536" s="613"/>
      <c r="O4536" s="613"/>
      <c r="P4536" s="613"/>
      <c r="Q4536" s="613"/>
      <c r="R4536" s="613"/>
      <c r="S4536" s="614"/>
      <c r="T4536" s="567"/>
      <c r="U4536" s="416"/>
      <c r="V4536" s="666"/>
      <c r="W4536" s="565"/>
      <c r="X4536" s="23" t="e">
        <f>IF(AND(Y4536=3,Z4536=3,AA4536=3),"",IF(AND(Y4536=1,Z4536=1,AA4536=1,AB4536=1),"","入力不備あり"))</f>
        <v>#REF!</v>
      </c>
      <c r="Y4536" s="7">
        <f>IFERROR(IF(F4536="",3,IF(AND(F4536&gt;=1,(MOD(F4536,1)=0)),1,IF(AND(F4536=0,L4536&lt;&gt;""),1,2))),2)</f>
        <v>2</v>
      </c>
      <c r="Z4536" s="7" t="e">
        <f>IF(G4536="",3,IF(G4536&lt;=1600,1,2))</f>
        <v>#REF!</v>
      </c>
      <c r="AA4536" s="7" t="e">
        <f>IF(H4536="",3,IF(H4536&gt;=0,1,2))</f>
        <v>#REF!</v>
      </c>
      <c r="AB4536" s="7" t="e">
        <f>IF(I4536=#REF!,1,2)</f>
        <v>#REF!</v>
      </c>
    </row>
    <row r="4537" spans="1:33" s="7" customFormat="1" ht="17.45" customHeight="1" x14ac:dyDescent="0.15">
      <c r="A4537" s="27" t="e">
        <f>IF(AND(F4537="",G4537="",H4537="",I4537="",L4537=""),"",IF(AND(F4537&lt;&gt;"",G4537&lt;&gt;"",H4537&lt;&gt;"",I4537&lt;&gt;""),"","入力不備あり"))</f>
        <v>#REF!</v>
      </c>
      <c r="B4537" s="623"/>
      <c r="C4537" s="628"/>
      <c r="D4537" s="631"/>
      <c r="E4537" s="523"/>
      <c r="F4537" s="47" t="e">
        <f>IF(#REF!="","",#REF!)</f>
        <v>#REF!</v>
      </c>
      <c r="G4537" s="49" t="e">
        <f>IF(#REF!="","",#REF!)</f>
        <v>#REF!</v>
      </c>
      <c r="H4537" s="54" t="e">
        <f>IF(#REF!="","",#REF!)</f>
        <v>#REF!</v>
      </c>
      <c r="I4537" s="385" t="str">
        <f t="shared" ref="I4537:I4554" si="792">IFERROR(INT(G4537*H4537),"")</f>
        <v/>
      </c>
      <c r="J4537" s="386"/>
      <c r="K4537" s="387"/>
      <c r="L4537" s="613" t="e">
        <f>IF(#REF!="","",#REF!)</f>
        <v>#REF!</v>
      </c>
      <c r="M4537" s="613"/>
      <c r="N4537" s="613"/>
      <c r="O4537" s="613"/>
      <c r="P4537" s="613"/>
      <c r="Q4537" s="613"/>
      <c r="R4537" s="613"/>
      <c r="S4537" s="614"/>
      <c r="T4537" s="567"/>
      <c r="U4537" s="416"/>
      <c r="V4537" s="666"/>
      <c r="W4537" s="565"/>
      <c r="X4537" s="23" t="e">
        <f t="shared" ref="X4537:X4554" si="793">IF(AND(Y4537=3,Z4537=3,AA4537=3),"",IF(AND(Y4537=1,Z4537=1,AA4537=1,AB4537=1),"","入力不備あり"))</f>
        <v>#REF!</v>
      </c>
      <c r="Y4537" s="7">
        <f t="shared" ref="Y4537:Y4554" si="794">IFERROR(IF(F4537="",3,IF(AND(F4537&gt;=1,(MOD(F4537,1)=0)),1,IF(AND(F4537=0,L4537&lt;&gt;""),1,2))),2)</f>
        <v>2</v>
      </c>
      <c r="Z4537" s="7" t="e">
        <f t="shared" ref="Z4537:Z4554" si="795">IF(G4537="",3,IF(G4537&lt;=1600,1,2))</f>
        <v>#REF!</v>
      </c>
      <c r="AA4537" s="7" t="e">
        <f t="shared" ref="AA4537:AA4554" si="796">IF(H4537="",3,IF(H4537&gt;=0,1,2))</f>
        <v>#REF!</v>
      </c>
      <c r="AB4537" s="7" t="e">
        <f>IF(I4537=#REF!,1,2)</f>
        <v>#REF!</v>
      </c>
    </row>
    <row r="4538" spans="1:33" s="7" customFormat="1" ht="17.45" customHeight="1" x14ac:dyDescent="0.15">
      <c r="A4538" s="27" t="e">
        <f t="shared" ref="A4538:A4554" si="797">IF(AND(F4538="",G4538="",H4538="",I4538="",L4538=""),"",IF(AND(F4538&lt;&gt;"",G4538&lt;&gt;"",H4538&lt;&gt;"",I4538&lt;&gt;""),"","入力不備あり"))</f>
        <v>#REF!</v>
      </c>
      <c r="B4538" s="623"/>
      <c r="C4538" s="628"/>
      <c r="D4538" s="631"/>
      <c r="E4538" s="523"/>
      <c r="F4538" s="47" t="e">
        <f>IF(#REF!="","",#REF!)</f>
        <v>#REF!</v>
      </c>
      <c r="G4538" s="49" t="e">
        <f>IF(#REF!="","",#REF!)</f>
        <v>#REF!</v>
      </c>
      <c r="H4538" s="54" t="e">
        <f>IF(#REF!="","",#REF!)</f>
        <v>#REF!</v>
      </c>
      <c r="I4538" s="385" t="str">
        <f t="shared" si="792"/>
        <v/>
      </c>
      <c r="J4538" s="386"/>
      <c r="K4538" s="387"/>
      <c r="L4538" s="613" t="e">
        <f>IF(#REF!="","",#REF!)</f>
        <v>#REF!</v>
      </c>
      <c r="M4538" s="613"/>
      <c r="N4538" s="613"/>
      <c r="O4538" s="613"/>
      <c r="P4538" s="613"/>
      <c r="Q4538" s="613"/>
      <c r="R4538" s="613"/>
      <c r="S4538" s="614"/>
      <c r="T4538" s="567"/>
      <c r="U4538" s="416"/>
      <c r="V4538" s="666"/>
      <c r="W4538" s="565"/>
      <c r="X4538" s="23" t="e">
        <f t="shared" si="793"/>
        <v>#REF!</v>
      </c>
      <c r="Y4538" s="7">
        <f t="shared" si="794"/>
        <v>2</v>
      </c>
      <c r="Z4538" s="7" t="e">
        <f t="shared" si="795"/>
        <v>#REF!</v>
      </c>
      <c r="AA4538" s="7" t="e">
        <f t="shared" si="796"/>
        <v>#REF!</v>
      </c>
      <c r="AB4538" s="7" t="e">
        <f>IF(I4538=#REF!,1,2)</f>
        <v>#REF!</v>
      </c>
    </row>
    <row r="4539" spans="1:33" s="7" customFormat="1" ht="17.45" customHeight="1" x14ac:dyDescent="0.15">
      <c r="A4539" s="27" t="e">
        <f t="shared" si="797"/>
        <v>#REF!</v>
      </c>
      <c r="B4539" s="623"/>
      <c r="C4539" s="628"/>
      <c r="D4539" s="631"/>
      <c r="E4539" s="523"/>
      <c r="F4539" s="47" t="e">
        <f>IF(#REF!="","",#REF!)</f>
        <v>#REF!</v>
      </c>
      <c r="G4539" s="49" t="e">
        <f>IF(#REF!="","",#REF!)</f>
        <v>#REF!</v>
      </c>
      <c r="H4539" s="54" t="e">
        <f>IF(#REF!="","",#REF!)</f>
        <v>#REF!</v>
      </c>
      <c r="I4539" s="385" t="str">
        <f t="shared" si="792"/>
        <v/>
      </c>
      <c r="J4539" s="386"/>
      <c r="K4539" s="387"/>
      <c r="L4539" s="613" t="e">
        <f>IF(#REF!="","",#REF!)</f>
        <v>#REF!</v>
      </c>
      <c r="M4539" s="613"/>
      <c r="N4539" s="613"/>
      <c r="O4539" s="613"/>
      <c r="P4539" s="613"/>
      <c r="Q4539" s="613"/>
      <c r="R4539" s="613"/>
      <c r="S4539" s="614"/>
      <c r="T4539" s="567"/>
      <c r="U4539" s="416"/>
      <c r="V4539" s="666"/>
      <c r="W4539" s="565"/>
      <c r="X4539" s="23" t="e">
        <f t="shared" si="793"/>
        <v>#REF!</v>
      </c>
      <c r="Y4539" s="7">
        <f t="shared" si="794"/>
        <v>2</v>
      </c>
      <c r="Z4539" s="7" t="e">
        <f t="shared" si="795"/>
        <v>#REF!</v>
      </c>
      <c r="AA4539" s="7" t="e">
        <f t="shared" si="796"/>
        <v>#REF!</v>
      </c>
      <c r="AB4539" s="7" t="e">
        <f>IF(I4539=#REF!,1,2)</f>
        <v>#REF!</v>
      </c>
    </row>
    <row r="4540" spans="1:33" s="7" customFormat="1" ht="17.45" customHeight="1" x14ac:dyDescent="0.15">
      <c r="A4540" s="27" t="e">
        <f t="shared" si="797"/>
        <v>#REF!</v>
      </c>
      <c r="B4540" s="623"/>
      <c r="C4540" s="628"/>
      <c r="D4540" s="631"/>
      <c r="E4540" s="523"/>
      <c r="F4540" s="47" t="e">
        <f>IF(#REF!="","",#REF!)</f>
        <v>#REF!</v>
      </c>
      <c r="G4540" s="49" t="e">
        <f>IF(#REF!="","",#REF!)</f>
        <v>#REF!</v>
      </c>
      <c r="H4540" s="54" t="e">
        <f>IF(#REF!="","",#REF!)</f>
        <v>#REF!</v>
      </c>
      <c r="I4540" s="385" t="str">
        <f t="shared" si="792"/>
        <v/>
      </c>
      <c r="J4540" s="386"/>
      <c r="K4540" s="387"/>
      <c r="L4540" s="613" t="e">
        <f>IF(#REF!="","",#REF!)</f>
        <v>#REF!</v>
      </c>
      <c r="M4540" s="613"/>
      <c r="N4540" s="613"/>
      <c r="O4540" s="613"/>
      <c r="P4540" s="613"/>
      <c r="Q4540" s="613"/>
      <c r="R4540" s="613"/>
      <c r="S4540" s="614"/>
      <c r="T4540" s="567"/>
      <c r="U4540" s="416"/>
      <c r="V4540" s="666"/>
      <c r="W4540" s="565"/>
      <c r="X4540" s="23" t="e">
        <f t="shared" si="793"/>
        <v>#REF!</v>
      </c>
      <c r="Y4540" s="7">
        <f t="shared" si="794"/>
        <v>2</v>
      </c>
      <c r="Z4540" s="7" t="e">
        <f t="shared" si="795"/>
        <v>#REF!</v>
      </c>
      <c r="AA4540" s="7" t="e">
        <f t="shared" si="796"/>
        <v>#REF!</v>
      </c>
      <c r="AB4540" s="7" t="e">
        <f>IF(I4540=#REF!,1,2)</f>
        <v>#REF!</v>
      </c>
    </row>
    <row r="4541" spans="1:33" s="7" customFormat="1" ht="17.45" customHeight="1" x14ac:dyDescent="0.15">
      <c r="A4541" s="27" t="e">
        <f t="shared" si="797"/>
        <v>#REF!</v>
      </c>
      <c r="B4541" s="623"/>
      <c r="C4541" s="628"/>
      <c r="D4541" s="631"/>
      <c r="E4541" s="523"/>
      <c r="F4541" s="47" t="e">
        <f>IF(#REF!="","",#REF!)</f>
        <v>#REF!</v>
      </c>
      <c r="G4541" s="49" t="e">
        <f>IF(#REF!="","",#REF!)</f>
        <v>#REF!</v>
      </c>
      <c r="H4541" s="54" t="e">
        <f>IF(#REF!="","",#REF!)</f>
        <v>#REF!</v>
      </c>
      <c r="I4541" s="385" t="str">
        <f t="shared" si="792"/>
        <v/>
      </c>
      <c r="J4541" s="386"/>
      <c r="K4541" s="387"/>
      <c r="L4541" s="613" t="e">
        <f>IF(#REF!="","",#REF!)</f>
        <v>#REF!</v>
      </c>
      <c r="M4541" s="613"/>
      <c r="N4541" s="613"/>
      <c r="O4541" s="613"/>
      <c r="P4541" s="613"/>
      <c r="Q4541" s="613"/>
      <c r="R4541" s="613"/>
      <c r="S4541" s="614"/>
      <c r="T4541" s="567"/>
      <c r="U4541" s="416"/>
      <c r="V4541" s="666"/>
      <c r="W4541" s="565"/>
      <c r="X4541" s="23" t="e">
        <f t="shared" si="793"/>
        <v>#REF!</v>
      </c>
      <c r="Y4541" s="7">
        <f t="shared" si="794"/>
        <v>2</v>
      </c>
      <c r="Z4541" s="7" t="e">
        <f t="shared" si="795"/>
        <v>#REF!</v>
      </c>
      <c r="AA4541" s="7" t="e">
        <f t="shared" si="796"/>
        <v>#REF!</v>
      </c>
      <c r="AB4541" s="7" t="e">
        <f>IF(I4541=#REF!,1,2)</f>
        <v>#REF!</v>
      </c>
    </row>
    <row r="4542" spans="1:33" s="7" customFormat="1" ht="17.45" customHeight="1" x14ac:dyDescent="0.15">
      <c r="A4542" s="27" t="e">
        <f t="shared" si="797"/>
        <v>#REF!</v>
      </c>
      <c r="B4542" s="623"/>
      <c r="C4542" s="628"/>
      <c r="D4542" s="631"/>
      <c r="E4542" s="523"/>
      <c r="F4542" s="47" t="e">
        <f>IF(#REF!="","",#REF!)</f>
        <v>#REF!</v>
      </c>
      <c r="G4542" s="49" t="e">
        <f>IF(#REF!="","",#REF!)</f>
        <v>#REF!</v>
      </c>
      <c r="H4542" s="54" t="e">
        <f>IF(#REF!="","",#REF!)</f>
        <v>#REF!</v>
      </c>
      <c r="I4542" s="385" t="str">
        <f t="shared" si="792"/>
        <v/>
      </c>
      <c r="J4542" s="386"/>
      <c r="K4542" s="387"/>
      <c r="L4542" s="613" t="e">
        <f>IF(#REF!="","",#REF!)</f>
        <v>#REF!</v>
      </c>
      <c r="M4542" s="613"/>
      <c r="N4542" s="613"/>
      <c r="O4542" s="613"/>
      <c r="P4542" s="613"/>
      <c r="Q4542" s="613"/>
      <c r="R4542" s="613"/>
      <c r="S4542" s="614"/>
      <c r="T4542" s="567"/>
      <c r="U4542" s="416"/>
      <c r="V4542" s="666"/>
      <c r="W4542" s="565"/>
      <c r="X4542" s="23" t="e">
        <f t="shared" si="793"/>
        <v>#REF!</v>
      </c>
      <c r="Y4542" s="7">
        <f t="shared" si="794"/>
        <v>2</v>
      </c>
      <c r="Z4542" s="7" t="e">
        <f t="shared" si="795"/>
        <v>#REF!</v>
      </c>
      <c r="AA4542" s="7" t="e">
        <f t="shared" si="796"/>
        <v>#REF!</v>
      </c>
      <c r="AB4542" s="7" t="e">
        <f>IF(I4542=#REF!,1,2)</f>
        <v>#REF!</v>
      </c>
    </row>
    <row r="4543" spans="1:33" s="7" customFormat="1" ht="17.45" customHeight="1" x14ac:dyDescent="0.15">
      <c r="A4543" s="27" t="e">
        <f t="shared" si="797"/>
        <v>#REF!</v>
      </c>
      <c r="B4543" s="623"/>
      <c r="C4543" s="628"/>
      <c r="D4543" s="631"/>
      <c r="E4543" s="523"/>
      <c r="F4543" s="47" t="e">
        <f>IF(#REF!="","",#REF!)</f>
        <v>#REF!</v>
      </c>
      <c r="G4543" s="49" t="e">
        <f>IF(#REF!="","",#REF!)</f>
        <v>#REF!</v>
      </c>
      <c r="H4543" s="54" t="e">
        <f>IF(#REF!="","",#REF!)</f>
        <v>#REF!</v>
      </c>
      <c r="I4543" s="385" t="str">
        <f t="shared" si="792"/>
        <v/>
      </c>
      <c r="J4543" s="386"/>
      <c r="K4543" s="387"/>
      <c r="L4543" s="613" t="e">
        <f>IF(#REF!="","",#REF!)</f>
        <v>#REF!</v>
      </c>
      <c r="M4543" s="613"/>
      <c r="N4543" s="613"/>
      <c r="O4543" s="613"/>
      <c r="P4543" s="613"/>
      <c r="Q4543" s="613"/>
      <c r="R4543" s="613"/>
      <c r="S4543" s="614"/>
      <c r="T4543" s="567"/>
      <c r="U4543" s="416"/>
      <c r="V4543" s="666"/>
      <c r="W4543" s="565"/>
      <c r="X4543" s="23" t="e">
        <f t="shared" si="793"/>
        <v>#REF!</v>
      </c>
      <c r="Y4543" s="7">
        <f t="shared" si="794"/>
        <v>2</v>
      </c>
      <c r="Z4543" s="7" t="e">
        <f t="shared" si="795"/>
        <v>#REF!</v>
      </c>
      <c r="AA4543" s="7" t="e">
        <f t="shared" si="796"/>
        <v>#REF!</v>
      </c>
      <c r="AB4543" s="7" t="e">
        <f>IF(I4543=#REF!,1,2)</f>
        <v>#REF!</v>
      </c>
    </row>
    <row r="4544" spans="1:33" s="7" customFormat="1" ht="17.45" customHeight="1" x14ac:dyDescent="0.15">
      <c r="A4544" s="27" t="e">
        <f t="shared" si="797"/>
        <v>#REF!</v>
      </c>
      <c r="B4544" s="623"/>
      <c r="C4544" s="628"/>
      <c r="D4544" s="631"/>
      <c r="E4544" s="523"/>
      <c r="F4544" s="47" t="e">
        <f>IF(#REF!="","",#REF!)</f>
        <v>#REF!</v>
      </c>
      <c r="G4544" s="49" t="e">
        <f>IF(#REF!="","",#REF!)</f>
        <v>#REF!</v>
      </c>
      <c r="H4544" s="54" t="e">
        <f>IF(#REF!="","",#REF!)</f>
        <v>#REF!</v>
      </c>
      <c r="I4544" s="385" t="str">
        <f t="shared" si="792"/>
        <v/>
      </c>
      <c r="J4544" s="386"/>
      <c r="K4544" s="387"/>
      <c r="L4544" s="613" t="e">
        <f>IF(#REF!="","",#REF!)</f>
        <v>#REF!</v>
      </c>
      <c r="M4544" s="613"/>
      <c r="N4544" s="613"/>
      <c r="O4544" s="613"/>
      <c r="P4544" s="613"/>
      <c r="Q4544" s="613"/>
      <c r="R4544" s="613"/>
      <c r="S4544" s="614"/>
      <c r="T4544" s="567"/>
      <c r="U4544" s="416"/>
      <c r="V4544" s="666"/>
      <c r="W4544" s="565"/>
      <c r="X4544" s="23" t="e">
        <f t="shared" si="793"/>
        <v>#REF!</v>
      </c>
      <c r="Y4544" s="7">
        <f t="shared" si="794"/>
        <v>2</v>
      </c>
      <c r="Z4544" s="7" t="e">
        <f t="shared" si="795"/>
        <v>#REF!</v>
      </c>
      <c r="AA4544" s="7" t="e">
        <f t="shared" si="796"/>
        <v>#REF!</v>
      </c>
      <c r="AB4544" s="7" t="e">
        <f>IF(I4544=#REF!,1,2)</f>
        <v>#REF!</v>
      </c>
    </row>
    <row r="4545" spans="1:30" s="7" customFormat="1" ht="17.45" customHeight="1" x14ac:dyDescent="0.15">
      <c r="A4545" s="27" t="e">
        <f t="shared" si="797"/>
        <v>#REF!</v>
      </c>
      <c r="B4545" s="623"/>
      <c r="C4545" s="628"/>
      <c r="D4545" s="631"/>
      <c r="E4545" s="523"/>
      <c r="F4545" s="47" t="e">
        <f>IF(#REF!="","",#REF!)</f>
        <v>#REF!</v>
      </c>
      <c r="G4545" s="49" t="e">
        <f>IF(#REF!="","",#REF!)</f>
        <v>#REF!</v>
      </c>
      <c r="H4545" s="54" t="e">
        <f>IF(#REF!="","",#REF!)</f>
        <v>#REF!</v>
      </c>
      <c r="I4545" s="385" t="str">
        <f t="shared" si="792"/>
        <v/>
      </c>
      <c r="J4545" s="386"/>
      <c r="K4545" s="387"/>
      <c r="L4545" s="613" t="e">
        <f>IF(#REF!="","",#REF!)</f>
        <v>#REF!</v>
      </c>
      <c r="M4545" s="613"/>
      <c r="N4545" s="613"/>
      <c r="O4545" s="613"/>
      <c r="P4545" s="613"/>
      <c r="Q4545" s="613"/>
      <c r="R4545" s="613"/>
      <c r="S4545" s="614"/>
      <c r="T4545" s="567"/>
      <c r="U4545" s="416"/>
      <c r="V4545" s="666"/>
      <c r="W4545" s="565"/>
      <c r="X4545" s="23" t="e">
        <f t="shared" si="793"/>
        <v>#REF!</v>
      </c>
      <c r="Y4545" s="7">
        <f t="shared" si="794"/>
        <v>2</v>
      </c>
      <c r="Z4545" s="7" t="e">
        <f t="shared" si="795"/>
        <v>#REF!</v>
      </c>
      <c r="AA4545" s="7" t="e">
        <f t="shared" si="796"/>
        <v>#REF!</v>
      </c>
      <c r="AB4545" s="7" t="e">
        <f>IF(I4545=#REF!,1,2)</f>
        <v>#REF!</v>
      </c>
    </row>
    <row r="4546" spans="1:30" s="7" customFormat="1" ht="17.45" customHeight="1" x14ac:dyDescent="0.15">
      <c r="A4546" s="27" t="e">
        <f t="shared" si="797"/>
        <v>#REF!</v>
      </c>
      <c r="B4546" s="623"/>
      <c r="C4546" s="628"/>
      <c r="D4546" s="631"/>
      <c r="E4546" s="523"/>
      <c r="F4546" s="47" t="e">
        <f>IF(#REF!="","",#REF!)</f>
        <v>#REF!</v>
      </c>
      <c r="G4546" s="49" t="e">
        <f>IF(#REF!="","",#REF!)</f>
        <v>#REF!</v>
      </c>
      <c r="H4546" s="54" t="e">
        <f>IF(#REF!="","",#REF!)</f>
        <v>#REF!</v>
      </c>
      <c r="I4546" s="385" t="str">
        <f t="shared" si="792"/>
        <v/>
      </c>
      <c r="J4546" s="386"/>
      <c r="K4546" s="387"/>
      <c r="L4546" s="613" t="e">
        <f>IF(#REF!="","",#REF!)</f>
        <v>#REF!</v>
      </c>
      <c r="M4546" s="613"/>
      <c r="N4546" s="613"/>
      <c r="O4546" s="613"/>
      <c r="P4546" s="613"/>
      <c r="Q4546" s="613"/>
      <c r="R4546" s="613"/>
      <c r="S4546" s="614"/>
      <c r="T4546" s="567"/>
      <c r="U4546" s="416"/>
      <c r="V4546" s="666"/>
      <c r="W4546" s="565"/>
      <c r="X4546" s="23" t="e">
        <f t="shared" si="793"/>
        <v>#REF!</v>
      </c>
      <c r="Y4546" s="7">
        <f t="shared" si="794"/>
        <v>2</v>
      </c>
      <c r="Z4546" s="7" t="e">
        <f t="shared" si="795"/>
        <v>#REF!</v>
      </c>
      <c r="AA4546" s="7" t="e">
        <f t="shared" si="796"/>
        <v>#REF!</v>
      </c>
      <c r="AB4546" s="7" t="e">
        <f>IF(I4546=#REF!,1,2)</f>
        <v>#REF!</v>
      </c>
    </row>
    <row r="4547" spans="1:30" s="7" customFormat="1" ht="17.45" customHeight="1" x14ac:dyDescent="0.15">
      <c r="A4547" s="27" t="e">
        <f t="shared" si="797"/>
        <v>#REF!</v>
      </c>
      <c r="B4547" s="623"/>
      <c r="C4547" s="628"/>
      <c r="D4547" s="631"/>
      <c r="E4547" s="523"/>
      <c r="F4547" s="47" t="e">
        <f>IF(#REF!="","",#REF!)</f>
        <v>#REF!</v>
      </c>
      <c r="G4547" s="49" t="e">
        <f>IF(#REF!="","",#REF!)</f>
        <v>#REF!</v>
      </c>
      <c r="H4547" s="54" t="e">
        <f>IF(#REF!="","",#REF!)</f>
        <v>#REF!</v>
      </c>
      <c r="I4547" s="385" t="str">
        <f t="shared" si="792"/>
        <v/>
      </c>
      <c r="J4547" s="386"/>
      <c r="K4547" s="387"/>
      <c r="L4547" s="613" t="e">
        <f>IF(#REF!="","",#REF!)</f>
        <v>#REF!</v>
      </c>
      <c r="M4547" s="613"/>
      <c r="N4547" s="613"/>
      <c r="O4547" s="613"/>
      <c r="P4547" s="613"/>
      <c r="Q4547" s="613"/>
      <c r="R4547" s="613"/>
      <c r="S4547" s="614"/>
      <c r="T4547" s="567"/>
      <c r="U4547" s="416"/>
      <c r="V4547" s="666"/>
      <c r="W4547" s="565"/>
      <c r="X4547" s="23" t="e">
        <f t="shared" si="793"/>
        <v>#REF!</v>
      </c>
      <c r="Y4547" s="7">
        <f t="shared" si="794"/>
        <v>2</v>
      </c>
      <c r="Z4547" s="7" t="e">
        <f t="shared" si="795"/>
        <v>#REF!</v>
      </c>
      <c r="AA4547" s="7" t="e">
        <f t="shared" si="796"/>
        <v>#REF!</v>
      </c>
      <c r="AB4547" s="7" t="e">
        <f>IF(I4547=#REF!,1,2)</f>
        <v>#REF!</v>
      </c>
    </row>
    <row r="4548" spans="1:30" s="7" customFormat="1" ht="17.45" customHeight="1" x14ac:dyDescent="0.15">
      <c r="A4548" s="27" t="e">
        <f t="shared" si="797"/>
        <v>#REF!</v>
      </c>
      <c r="B4548" s="623"/>
      <c r="C4548" s="628"/>
      <c r="D4548" s="631"/>
      <c r="E4548" s="523"/>
      <c r="F4548" s="47" t="e">
        <f>IF(#REF!="","",#REF!)</f>
        <v>#REF!</v>
      </c>
      <c r="G4548" s="49" t="e">
        <f>IF(#REF!="","",#REF!)</f>
        <v>#REF!</v>
      </c>
      <c r="H4548" s="54" t="e">
        <f>IF(#REF!="","",#REF!)</f>
        <v>#REF!</v>
      </c>
      <c r="I4548" s="385" t="str">
        <f t="shared" si="792"/>
        <v/>
      </c>
      <c r="J4548" s="386"/>
      <c r="K4548" s="387"/>
      <c r="L4548" s="613" t="e">
        <f>IF(#REF!="","",#REF!)</f>
        <v>#REF!</v>
      </c>
      <c r="M4548" s="613"/>
      <c r="N4548" s="613"/>
      <c r="O4548" s="613"/>
      <c r="P4548" s="613"/>
      <c r="Q4548" s="613"/>
      <c r="R4548" s="613"/>
      <c r="S4548" s="614"/>
      <c r="T4548" s="567"/>
      <c r="U4548" s="416"/>
      <c r="V4548" s="666"/>
      <c r="W4548" s="565"/>
      <c r="X4548" s="23" t="e">
        <f t="shared" si="793"/>
        <v>#REF!</v>
      </c>
      <c r="Y4548" s="7">
        <f t="shared" si="794"/>
        <v>2</v>
      </c>
      <c r="Z4548" s="7" t="e">
        <f t="shared" si="795"/>
        <v>#REF!</v>
      </c>
      <c r="AA4548" s="7" t="e">
        <f t="shared" si="796"/>
        <v>#REF!</v>
      </c>
      <c r="AB4548" s="7" t="e">
        <f>IF(I4548=#REF!,1,2)</f>
        <v>#REF!</v>
      </c>
    </row>
    <row r="4549" spans="1:30" s="7" customFormat="1" ht="17.45" customHeight="1" x14ac:dyDescent="0.15">
      <c r="A4549" s="27" t="e">
        <f t="shared" si="797"/>
        <v>#REF!</v>
      </c>
      <c r="B4549" s="623"/>
      <c r="C4549" s="628"/>
      <c r="D4549" s="631"/>
      <c r="E4549" s="523"/>
      <c r="F4549" s="47" t="e">
        <f>IF(#REF!="","",#REF!)</f>
        <v>#REF!</v>
      </c>
      <c r="G4549" s="49" t="e">
        <f>IF(#REF!="","",#REF!)</f>
        <v>#REF!</v>
      </c>
      <c r="H4549" s="54" t="e">
        <f>IF(#REF!="","",#REF!)</f>
        <v>#REF!</v>
      </c>
      <c r="I4549" s="385" t="str">
        <f t="shared" si="792"/>
        <v/>
      </c>
      <c r="J4549" s="386"/>
      <c r="K4549" s="387"/>
      <c r="L4549" s="613" t="e">
        <f>IF(#REF!="","",#REF!)</f>
        <v>#REF!</v>
      </c>
      <c r="M4549" s="613"/>
      <c r="N4549" s="613"/>
      <c r="O4549" s="613"/>
      <c r="P4549" s="613"/>
      <c r="Q4549" s="613"/>
      <c r="R4549" s="613"/>
      <c r="S4549" s="614"/>
      <c r="T4549" s="567"/>
      <c r="U4549" s="416"/>
      <c r="V4549" s="666"/>
      <c r="W4549" s="565"/>
      <c r="X4549" s="23" t="e">
        <f t="shared" si="793"/>
        <v>#REF!</v>
      </c>
      <c r="Y4549" s="7">
        <f t="shared" si="794"/>
        <v>2</v>
      </c>
      <c r="Z4549" s="7" t="e">
        <f t="shared" si="795"/>
        <v>#REF!</v>
      </c>
      <c r="AA4549" s="7" t="e">
        <f t="shared" si="796"/>
        <v>#REF!</v>
      </c>
      <c r="AB4549" s="7" t="e">
        <f>IF(I4549=#REF!,1,2)</f>
        <v>#REF!</v>
      </c>
    </row>
    <row r="4550" spans="1:30" s="7" customFormat="1" ht="17.45" customHeight="1" x14ac:dyDescent="0.15">
      <c r="A4550" s="27" t="e">
        <f t="shared" si="797"/>
        <v>#REF!</v>
      </c>
      <c r="B4550" s="623"/>
      <c r="C4550" s="628"/>
      <c r="D4550" s="631"/>
      <c r="E4550" s="523"/>
      <c r="F4550" s="47" t="e">
        <f>IF(#REF!="","",#REF!)</f>
        <v>#REF!</v>
      </c>
      <c r="G4550" s="49" t="e">
        <f>IF(#REF!="","",#REF!)</f>
        <v>#REF!</v>
      </c>
      <c r="H4550" s="54" t="e">
        <f>IF(#REF!="","",#REF!)</f>
        <v>#REF!</v>
      </c>
      <c r="I4550" s="385" t="str">
        <f t="shared" si="792"/>
        <v/>
      </c>
      <c r="J4550" s="386"/>
      <c r="K4550" s="387"/>
      <c r="L4550" s="613" t="e">
        <f>IF(#REF!="","",#REF!)</f>
        <v>#REF!</v>
      </c>
      <c r="M4550" s="613"/>
      <c r="N4550" s="613"/>
      <c r="O4550" s="613"/>
      <c r="P4550" s="613"/>
      <c r="Q4550" s="613"/>
      <c r="R4550" s="613"/>
      <c r="S4550" s="614"/>
      <c r="T4550" s="567"/>
      <c r="U4550" s="416"/>
      <c r="V4550" s="666"/>
      <c r="W4550" s="565"/>
      <c r="X4550" s="23" t="e">
        <f t="shared" si="793"/>
        <v>#REF!</v>
      </c>
      <c r="Y4550" s="7">
        <f t="shared" si="794"/>
        <v>2</v>
      </c>
      <c r="Z4550" s="7" t="e">
        <f t="shared" si="795"/>
        <v>#REF!</v>
      </c>
      <c r="AA4550" s="7" t="e">
        <f t="shared" si="796"/>
        <v>#REF!</v>
      </c>
      <c r="AB4550" s="7" t="e">
        <f>IF(I4550=#REF!,1,2)</f>
        <v>#REF!</v>
      </c>
    </row>
    <row r="4551" spans="1:30" s="7" customFormat="1" ht="17.45" customHeight="1" x14ac:dyDescent="0.15">
      <c r="A4551" s="27" t="e">
        <f t="shared" si="797"/>
        <v>#REF!</v>
      </c>
      <c r="B4551" s="623"/>
      <c r="C4551" s="628"/>
      <c r="D4551" s="631"/>
      <c r="E4551" s="523"/>
      <c r="F4551" s="47" t="e">
        <f>IF(#REF!="","",#REF!)</f>
        <v>#REF!</v>
      </c>
      <c r="G4551" s="49" t="e">
        <f>IF(#REF!="","",#REF!)</f>
        <v>#REF!</v>
      </c>
      <c r="H4551" s="54" t="e">
        <f>IF(#REF!="","",#REF!)</f>
        <v>#REF!</v>
      </c>
      <c r="I4551" s="385" t="str">
        <f t="shared" si="792"/>
        <v/>
      </c>
      <c r="J4551" s="386"/>
      <c r="K4551" s="387"/>
      <c r="L4551" s="613" t="e">
        <f>IF(#REF!="","",#REF!)</f>
        <v>#REF!</v>
      </c>
      <c r="M4551" s="613"/>
      <c r="N4551" s="613"/>
      <c r="O4551" s="613"/>
      <c r="P4551" s="613"/>
      <c r="Q4551" s="613"/>
      <c r="R4551" s="613"/>
      <c r="S4551" s="614"/>
      <c r="T4551" s="567"/>
      <c r="U4551" s="416"/>
      <c r="V4551" s="666"/>
      <c r="W4551" s="565"/>
      <c r="X4551" s="23" t="e">
        <f t="shared" si="793"/>
        <v>#REF!</v>
      </c>
      <c r="Y4551" s="7">
        <f t="shared" si="794"/>
        <v>2</v>
      </c>
      <c r="Z4551" s="7" t="e">
        <f t="shared" si="795"/>
        <v>#REF!</v>
      </c>
      <c r="AA4551" s="7" t="e">
        <f t="shared" si="796"/>
        <v>#REF!</v>
      </c>
      <c r="AB4551" s="7" t="e">
        <f>IF(I4551=#REF!,1,2)</f>
        <v>#REF!</v>
      </c>
    </row>
    <row r="4552" spans="1:30" s="7" customFormat="1" ht="17.45" customHeight="1" x14ac:dyDescent="0.15">
      <c r="A4552" s="27" t="e">
        <f t="shared" si="797"/>
        <v>#REF!</v>
      </c>
      <c r="B4552" s="623"/>
      <c r="C4552" s="628"/>
      <c r="D4552" s="631"/>
      <c r="E4552" s="523"/>
      <c r="F4552" s="47" t="e">
        <f>IF(#REF!="","",#REF!)</f>
        <v>#REF!</v>
      </c>
      <c r="G4552" s="49" t="e">
        <f>IF(#REF!="","",#REF!)</f>
        <v>#REF!</v>
      </c>
      <c r="H4552" s="54" t="e">
        <f>IF(#REF!="","",#REF!)</f>
        <v>#REF!</v>
      </c>
      <c r="I4552" s="385" t="str">
        <f t="shared" si="792"/>
        <v/>
      </c>
      <c r="J4552" s="386"/>
      <c r="K4552" s="387"/>
      <c r="L4552" s="613" t="e">
        <f>IF(#REF!="","",#REF!)</f>
        <v>#REF!</v>
      </c>
      <c r="M4552" s="613"/>
      <c r="N4552" s="613"/>
      <c r="O4552" s="613"/>
      <c r="P4552" s="613"/>
      <c r="Q4552" s="613"/>
      <c r="R4552" s="613"/>
      <c r="S4552" s="614"/>
      <c r="T4552" s="567"/>
      <c r="U4552" s="416"/>
      <c r="V4552" s="666"/>
      <c r="W4552" s="565"/>
      <c r="X4552" s="23" t="e">
        <f t="shared" si="793"/>
        <v>#REF!</v>
      </c>
      <c r="Y4552" s="7">
        <f t="shared" si="794"/>
        <v>2</v>
      </c>
      <c r="Z4552" s="7" t="e">
        <f t="shared" si="795"/>
        <v>#REF!</v>
      </c>
      <c r="AA4552" s="7" t="e">
        <f t="shared" si="796"/>
        <v>#REF!</v>
      </c>
      <c r="AB4552" s="7" t="e">
        <f>IF(I4552=#REF!,1,2)</f>
        <v>#REF!</v>
      </c>
    </row>
    <row r="4553" spans="1:30" s="7" customFormat="1" ht="17.45" customHeight="1" x14ac:dyDescent="0.15">
      <c r="A4553" s="27" t="e">
        <f t="shared" si="797"/>
        <v>#REF!</v>
      </c>
      <c r="B4553" s="623"/>
      <c r="C4553" s="628"/>
      <c r="D4553" s="631"/>
      <c r="E4553" s="523"/>
      <c r="F4553" s="47" t="e">
        <f>IF(#REF!="","",#REF!)</f>
        <v>#REF!</v>
      </c>
      <c r="G4553" s="49" t="e">
        <f>IF(#REF!="","",#REF!)</f>
        <v>#REF!</v>
      </c>
      <c r="H4553" s="54" t="e">
        <f>IF(#REF!="","",#REF!)</f>
        <v>#REF!</v>
      </c>
      <c r="I4553" s="385" t="str">
        <f t="shared" si="792"/>
        <v/>
      </c>
      <c r="J4553" s="386"/>
      <c r="K4553" s="387"/>
      <c r="L4553" s="613" t="e">
        <f>IF(#REF!="","",#REF!)</f>
        <v>#REF!</v>
      </c>
      <c r="M4553" s="613"/>
      <c r="N4553" s="613"/>
      <c r="O4553" s="613"/>
      <c r="P4553" s="613"/>
      <c r="Q4553" s="613"/>
      <c r="R4553" s="613"/>
      <c r="S4553" s="614"/>
      <c r="T4553" s="567"/>
      <c r="U4553" s="416"/>
      <c r="V4553" s="666"/>
      <c r="W4553" s="565"/>
      <c r="X4553" s="23" t="e">
        <f t="shared" si="793"/>
        <v>#REF!</v>
      </c>
      <c r="Y4553" s="7">
        <f t="shared" si="794"/>
        <v>2</v>
      </c>
      <c r="Z4553" s="7" t="e">
        <f t="shared" si="795"/>
        <v>#REF!</v>
      </c>
      <c r="AA4553" s="7" t="e">
        <f t="shared" si="796"/>
        <v>#REF!</v>
      </c>
      <c r="AB4553" s="7" t="e">
        <f>IF(I4553=#REF!,1,2)</f>
        <v>#REF!</v>
      </c>
    </row>
    <row r="4554" spans="1:30" s="7" customFormat="1" ht="17.45" customHeight="1" thickBot="1" x14ac:dyDescent="0.2">
      <c r="A4554" s="27" t="e">
        <f t="shared" si="797"/>
        <v>#REF!</v>
      </c>
      <c r="B4554" s="623"/>
      <c r="C4554" s="628"/>
      <c r="D4554" s="631"/>
      <c r="E4554" s="523"/>
      <c r="F4554" s="47" t="e">
        <f>IF(#REF!="","",#REF!)</f>
        <v>#REF!</v>
      </c>
      <c r="G4554" s="49" t="e">
        <f>IF(#REF!="","",#REF!)</f>
        <v>#REF!</v>
      </c>
      <c r="H4554" s="54" t="e">
        <f>IF(#REF!="","",#REF!)</f>
        <v>#REF!</v>
      </c>
      <c r="I4554" s="385" t="str">
        <f t="shared" si="792"/>
        <v/>
      </c>
      <c r="J4554" s="386"/>
      <c r="K4554" s="387"/>
      <c r="L4554" s="613" t="e">
        <f>IF(#REF!="","",#REF!)</f>
        <v>#REF!</v>
      </c>
      <c r="M4554" s="613"/>
      <c r="N4554" s="613"/>
      <c r="O4554" s="613"/>
      <c r="P4554" s="613"/>
      <c r="Q4554" s="613"/>
      <c r="R4554" s="613"/>
      <c r="S4554" s="614"/>
      <c r="T4554" s="668"/>
      <c r="U4554" s="416"/>
      <c r="V4554" s="666"/>
      <c r="W4554" s="565"/>
      <c r="X4554" s="23" t="e">
        <f t="shared" si="793"/>
        <v>#REF!</v>
      </c>
      <c r="Y4554" s="7">
        <f t="shared" si="794"/>
        <v>2</v>
      </c>
      <c r="Z4554" s="7" t="e">
        <f t="shared" si="795"/>
        <v>#REF!</v>
      </c>
      <c r="AA4554" s="7" t="e">
        <f t="shared" si="796"/>
        <v>#REF!</v>
      </c>
      <c r="AB4554" s="7" t="e">
        <f>IF(I4554=#REF!,1,2)</f>
        <v>#REF!</v>
      </c>
    </row>
    <row r="4555" spans="1:30" s="7" customFormat="1" ht="36" customHeight="1" thickBot="1" x14ac:dyDescent="0.2">
      <c r="A4555" s="13"/>
      <c r="B4555" s="623"/>
      <c r="C4555" s="628"/>
      <c r="D4555" s="631"/>
      <c r="E4555" s="508" t="s">
        <v>240</v>
      </c>
      <c r="F4555" s="511" t="s">
        <v>206</v>
      </c>
      <c r="G4555" s="435"/>
      <c r="H4555" s="434" t="s">
        <v>207</v>
      </c>
      <c r="I4555" s="435"/>
      <c r="J4555" s="435"/>
      <c r="K4555" s="435"/>
      <c r="L4555" s="436" t="s">
        <v>208</v>
      </c>
      <c r="M4555" s="436"/>
      <c r="N4555" s="436"/>
      <c r="O4555" s="669" t="s">
        <v>209</v>
      </c>
      <c r="P4555" s="670"/>
      <c r="Q4555" s="512" t="s">
        <v>210</v>
      </c>
      <c r="R4555" s="38" t="s">
        <v>206</v>
      </c>
      <c r="S4555" s="39" t="s">
        <v>202</v>
      </c>
      <c r="T4555" s="44" t="s">
        <v>211</v>
      </c>
      <c r="U4555" s="416"/>
      <c r="V4555" s="666"/>
      <c r="W4555" s="565"/>
      <c r="X4555" s="28"/>
      <c r="Y4555" s="21" t="s">
        <v>212</v>
      </c>
      <c r="Z4555" s="21" t="s">
        <v>210</v>
      </c>
      <c r="AB4555" s="45" t="s">
        <v>213</v>
      </c>
      <c r="AC4555" s="45" t="s">
        <v>214</v>
      </c>
      <c r="AD4555" s="22"/>
    </row>
    <row r="4556" spans="1:30" s="7" customFormat="1" ht="15" customHeight="1" x14ac:dyDescent="0.15">
      <c r="A4556" s="29"/>
      <c r="B4556" s="623"/>
      <c r="C4556" s="628"/>
      <c r="D4556" s="631"/>
      <c r="E4556" s="509"/>
      <c r="F4556" s="515" t="e">
        <f>IF(#REF!="","",#REF!)</f>
        <v>#REF!</v>
      </c>
      <c r="G4556" s="516"/>
      <c r="H4556" s="439" t="e">
        <f>IF(#REF!="","",#REF!)</f>
        <v>#REF!</v>
      </c>
      <c r="I4556" s="440"/>
      <c r="J4556" s="440"/>
      <c r="K4556" s="440"/>
      <c r="L4556" s="441" t="e">
        <f>IF(#REF!="","",#REF!)</f>
        <v>#REF!</v>
      </c>
      <c r="M4556" s="442"/>
      <c r="N4556" s="442"/>
      <c r="O4556" s="443" t="e">
        <f>SUM($L4556:$N4558)</f>
        <v>#REF!</v>
      </c>
      <c r="P4556" s="444"/>
      <c r="Q4556" s="513"/>
      <c r="R4556" s="42" t="e">
        <f>IF(#REF!="","",#REF!)</f>
        <v>#REF!</v>
      </c>
      <c r="S4556" s="40" t="e">
        <f>IF(#REF!="","",#REF!)</f>
        <v>#REF!</v>
      </c>
      <c r="T4556" s="617" t="e">
        <f>SUM($S4556:$S4558)</f>
        <v>#REF!</v>
      </c>
      <c r="U4556" s="416"/>
      <c r="V4556" s="666"/>
      <c r="W4556" s="565"/>
      <c r="X4556" s="23" t="e">
        <f>IF(OR(Y4556=2,Z4556=2,AB4556=2,AC4556=2),"入力不備あり","")</f>
        <v>#REF!</v>
      </c>
      <c r="Y4556" s="41" t="e">
        <f>IF(AND(F4556="",H4556="",L4556=""),"",IF(AND(F4556&lt;&gt;"",F4556&gt;0,L4556&lt;&gt;"",L4556&gt;0,H4556="○"),"",2))</f>
        <v>#REF!</v>
      </c>
      <c r="Z4556" s="41" t="e">
        <f>IF(AND(R4556="",S4556=""),"",IF(AND(R4556&gt;0,R4556&lt;&gt;"",S4556&gt;0,S4556&lt;&gt;""),"",2))</f>
        <v>#REF!</v>
      </c>
      <c r="AA4556" s="30"/>
      <c r="AB4556" s="7" t="e">
        <f>IF(AND(O4556=0,#REF!=0),"",IF(O4556=#REF!,1,2))</f>
        <v>#REF!</v>
      </c>
      <c r="AC4556" s="7" t="e">
        <f>IF(AND(T4556=0,#REF!=0),"",IF(T4556=#REF!,1,2))</f>
        <v>#REF!</v>
      </c>
    </row>
    <row r="4557" spans="1:30" s="7" customFormat="1" ht="15" customHeight="1" x14ac:dyDescent="0.15">
      <c r="A4557" s="29"/>
      <c r="B4557" s="623"/>
      <c r="C4557" s="628"/>
      <c r="D4557" s="631"/>
      <c r="E4557" s="509"/>
      <c r="F4557" s="500" t="e">
        <f>IF(#REF!="","",#REF!)</f>
        <v>#REF!</v>
      </c>
      <c r="G4557" s="501"/>
      <c r="H4557" s="448" t="e">
        <f>IF(#REF!="","",#REF!)</f>
        <v>#REF!</v>
      </c>
      <c r="I4557" s="449"/>
      <c r="J4557" s="449"/>
      <c r="K4557" s="449"/>
      <c r="L4557" s="450" t="e">
        <f>IF(#REF!="","",#REF!)</f>
        <v>#REF!</v>
      </c>
      <c r="M4557" s="451"/>
      <c r="N4557" s="451"/>
      <c r="O4557" s="445"/>
      <c r="P4557" s="444"/>
      <c r="Q4557" s="513"/>
      <c r="R4557" s="42" t="e">
        <f>IF(#REF!="","",#REF!)</f>
        <v>#REF!</v>
      </c>
      <c r="S4557" s="40" t="e">
        <f>IF(#REF!="","",#REF!)</f>
        <v>#REF!</v>
      </c>
      <c r="T4557" s="618"/>
      <c r="U4557" s="416"/>
      <c r="V4557" s="666"/>
      <c r="W4557" s="565"/>
      <c r="X4557" s="23" t="e">
        <f>IF(OR(Y4557=2,Z4557=2),"入力不備あり","")</f>
        <v>#REF!</v>
      </c>
      <c r="Y4557" s="41" t="e">
        <f>IF(AND(F4557="",H4557="",L4557=""),"",IF(AND(F4557&lt;&gt;"",F4557&gt;0,L4557&lt;&gt;"",L4557&gt;0,H4557="○"),"",2))</f>
        <v>#REF!</v>
      </c>
      <c r="Z4557" s="41" t="e">
        <f t="shared" ref="Z4557:Z4558" si="798">IF(AND(R4557="",S4557=""),"",IF(AND(R4557&gt;0,R4557&lt;&gt;"",S4557&gt;0,S4557&lt;&gt;""),"",2))</f>
        <v>#REF!</v>
      </c>
      <c r="AA4557" s="30"/>
    </row>
    <row r="4558" spans="1:30" s="7" customFormat="1" ht="15" customHeight="1" thickBot="1" x14ac:dyDescent="0.2">
      <c r="A4558" s="29"/>
      <c r="B4558" s="623"/>
      <c r="C4558" s="628"/>
      <c r="D4558" s="631"/>
      <c r="E4558" s="615"/>
      <c r="F4558" s="620" t="e">
        <f>IF(#REF!="","",#REF!)</f>
        <v>#REF!</v>
      </c>
      <c r="G4558" s="621"/>
      <c r="H4558" s="640" t="e">
        <f>IF(#REF!="","",#REF!)</f>
        <v>#REF!</v>
      </c>
      <c r="I4558" s="641"/>
      <c r="J4558" s="641"/>
      <c r="K4558" s="641"/>
      <c r="L4558" s="642" t="e">
        <f>IF(#REF!="","",#REF!)</f>
        <v>#REF!</v>
      </c>
      <c r="M4558" s="643"/>
      <c r="N4558" s="643"/>
      <c r="O4558" s="663"/>
      <c r="P4558" s="664"/>
      <c r="Q4558" s="616"/>
      <c r="R4558" s="59" t="e">
        <f>IF(#REF!="","",#REF!)</f>
        <v>#REF!</v>
      </c>
      <c r="S4558" s="60" t="e">
        <f>IF(#REF!="","",#REF!)</f>
        <v>#REF!</v>
      </c>
      <c r="T4558" s="619"/>
      <c r="U4558" s="416"/>
      <c r="V4558" s="666"/>
      <c r="W4558" s="565"/>
      <c r="X4558" s="23" t="e">
        <f>IF(OR(Y4558=2,Z4558=2),"入力不備あり","")</f>
        <v>#REF!</v>
      </c>
      <c r="Y4558" s="41" t="e">
        <f>IF(AND(F4558="",H4558="",L4558=""),"",IF(AND(F4558&lt;&gt;"",F4558&gt;0,L4558&lt;&gt;"",L4558&gt;0,H4558="○"),"",2))</f>
        <v>#REF!</v>
      </c>
      <c r="Z4558" s="41" t="e">
        <f t="shared" si="798"/>
        <v>#REF!</v>
      </c>
      <c r="AA4558" s="30"/>
    </row>
    <row r="4559" spans="1:30" s="7" customFormat="1" ht="27.6" customHeight="1" x14ac:dyDescent="0.15">
      <c r="A4559" s="320"/>
      <c r="B4559" s="624"/>
      <c r="C4559" s="326" t="s">
        <v>215</v>
      </c>
      <c r="D4559" s="327"/>
      <c r="E4559" s="608" t="e">
        <f>IF(#REF!="","",#REF!)</f>
        <v>#REF!</v>
      </c>
      <c r="F4559" s="609"/>
      <c r="G4559" s="609"/>
      <c r="H4559" s="609"/>
      <c r="I4559" s="609"/>
      <c r="J4559" s="609"/>
      <c r="K4559" s="609"/>
      <c r="L4559" s="609"/>
      <c r="M4559" s="609"/>
      <c r="N4559" s="609"/>
      <c r="O4559" s="609"/>
      <c r="P4559" s="609"/>
      <c r="Q4559" s="609"/>
      <c r="R4559" s="609"/>
      <c r="S4559" s="609"/>
      <c r="T4559" s="609"/>
      <c r="U4559" s="609"/>
      <c r="V4559" s="609"/>
      <c r="W4559" s="610"/>
    </row>
    <row r="4560" spans="1:30" s="7" customFormat="1" ht="27.6" customHeight="1" thickBot="1" x14ac:dyDescent="0.2">
      <c r="A4560" s="320"/>
      <c r="B4560" s="624"/>
      <c r="C4560" s="326" t="s">
        <v>216</v>
      </c>
      <c r="D4560" s="327"/>
      <c r="E4560" s="608" t="e">
        <f>IF(#REF!="","",#REF!)</f>
        <v>#REF!</v>
      </c>
      <c r="F4560" s="609"/>
      <c r="G4560" s="609"/>
      <c r="H4560" s="609"/>
      <c r="I4560" s="609"/>
      <c r="J4560" s="609"/>
      <c r="K4560" s="609"/>
      <c r="L4560" s="609"/>
      <c r="M4560" s="609"/>
      <c r="N4560" s="609"/>
      <c r="O4560" s="609"/>
      <c r="P4560" s="609"/>
      <c r="Q4560" s="609"/>
      <c r="R4560" s="611"/>
      <c r="S4560" s="611"/>
      <c r="T4560" s="611"/>
      <c r="U4560" s="611"/>
      <c r="V4560" s="611"/>
      <c r="W4560" s="612"/>
    </row>
    <row r="4561" spans="1:33" s="7" customFormat="1" ht="18.600000000000001" customHeight="1" x14ac:dyDescent="0.15">
      <c r="A4561" s="320"/>
      <c r="B4561" s="624"/>
      <c r="C4561" s="332" t="s">
        <v>217</v>
      </c>
      <c r="D4561" s="333"/>
      <c r="E4561" s="333"/>
      <c r="F4561" s="334"/>
      <c r="G4561" s="377" t="s">
        <v>218</v>
      </c>
      <c r="H4561" s="378"/>
      <c r="I4561" s="378"/>
      <c r="J4561" s="378"/>
      <c r="K4561" s="378"/>
      <c r="L4561" s="378"/>
      <c r="M4561" s="378"/>
      <c r="N4561" s="378"/>
      <c r="O4561" s="378"/>
      <c r="P4561" s="378"/>
      <c r="Q4561" s="378"/>
      <c r="R4561" s="389" t="e">
        <f>IF(X4561&lt;&gt;"","","【入力内容確認欄】以下を確認し【作業用】事業計画書(間接)シートを修正願います。")</f>
        <v>#REF!</v>
      </c>
      <c r="S4561" s="632"/>
      <c r="T4561" s="632"/>
      <c r="U4561" s="632"/>
      <c r="V4561" s="632"/>
      <c r="W4561" s="633"/>
      <c r="X4561" s="68" t="e">
        <f>IF(AND(R4564="",R4565="",R4566="",R4567="",R4568="",R4569=""),"左の市区町村に係る入力が完了しました。今一度、記載内容をご確認ください。","")</f>
        <v>#REF!</v>
      </c>
    </row>
    <row r="4562" spans="1:33" s="7" customFormat="1" ht="9" customHeight="1" x14ac:dyDescent="0.15">
      <c r="A4562" s="320"/>
      <c r="B4562" s="624"/>
      <c r="C4562" s="335"/>
      <c r="D4562" s="336"/>
      <c r="E4562" s="336"/>
      <c r="F4562" s="337"/>
      <c r="G4562" s="379"/>
      <c r="H4562" s="380"/>
      <c r="I4562" s="380"/>
      <c r="J4562" s="380"/>
      <c r="K4562" s="380"/>
      <c r="L4562" s="380"/>
      <c r="M4562" s="380"/>
      <c r="N4562" s="380"/>
      <c r="O4562" s="380"/>
      <c r="P4562" s="380"/>
      <c r="Q4562" s="380"/>
      <c r="R4562" s="634"/>
      <c r="S4562" s="635"/>
      <c r="T4562" s="635"/>
      <c r="U4562" s="635"/>
      <c r="V4562" s="635"/>
      <c r="W4562" s="636"/>
    </row>
    <row r="4563" spans="1:33" s="7" customFormat="1" ht="9" customHeight="1" thickBot="1" x14ac:dyDescent="0.2">
      <c r="A4563" s="320"/>
      <c r="B4563" s="624"/>
      <c r="C4563" s="335"/>
      <c r="D4563" s="336"/>
      <c r="E4563" s="336"/>
      <c r="F4563" s="337"/>
      <c r="G4563" s="381"/>
      <c r="H4563" s="382"/>
      <c r="I4563" s="382"/>
      <c r="J4563" s="382"/>
      <c r="K4563" s="382"/>
      <c r="L4563" s="382"/>
      <c r="M4563" s="382"/>
      <c r="N4563" s="382"/>
      <c r="O4563" s="382"/>
      <c r="P4563" s="382"/>
      <c r="Q4563" s="382"/>
      <c r="R4563" s="637"/>
      <c r="S4563" s="638"/>
      <c r="T4563" s="638"/>
      <c r="U4563" s="638"/>
      <c r="V4563" s="638"/>
      <c r="W4563" s="639"/>
    </row>
    <row r="4564" spans="1:33" s="7" customFormat="1" ht="17.45" customHeight="1" x14ac:dyDescent="0.15">
      <c r="A4564" s="320"/>
      <c r="B4564" s="624"/>
      <c r="C4564" s="335"/>
      <c r="D4564" s="336"/>
      <c r="E4564" s="336"/>
      <c r="F4564" s="337"/>
      <c r="G4564" s="398" t="e">
        <f>IF(#REF!="","",#REF!)</f>
        <v>#REF!</v>
      </c>
      <c r="H4564" s="399"/>
      <c r="I4564" s="399"/>
      <c r="J4564" s="399"/>
      <c r="K4564" s="399"/>
      <c r="L4564" s="399"/>
      <c r="M4564" s="399"/>
      <c r="N4564" s="399"/>
      <c r="O4564" s="399"/>
      <c r="P4564" s="399"/>
      <c r="Q4564" s="399"/>
      <c r="R4564" s="646" t="e" cm="1">
        <f t="array" ref="R4564">IF(AND(X4533:X4558="",A4535:A4558=""),"","・報酬・期末勤勉手当・交通費・合計額・都道府県/国の補助金額のいずれかに不備あり。")</f>
        <v>#REF!</v>
      </c>
      <c r="S4564" s="647"/>
      <c r="T4564" s="647"/>
      <c r="U4564" s="647"/>
      <c r="V4564" s="647"/>
      <c r="W4564" s="648"/>
    </row>
    <row r="4565" spans="1:33" s="7" customFormat="1" ht="17.45" customHeight="1" x14ac:dyDescent="0.15">
      <c r="A4565" s="320"/>
      <c r="B4565" s="624"/>
      <c r="C4565" s="335"/>
      <c r="D4565" s="336"/>
      <c r="E4565" s="336"/>
      <c r="F4565" s="337"/>
      <c r="G4565" s="374" t="s">
        <v>219</v>
      </c>
      <c r="H4565" s="388"/>
      <c r="I4565" s="388"/>
      <c r="J4565" s="388"/>
      <c r="K4565" s="388"/>
      <c r="L4565" s="388"/>
      <c r="M4565" s="388"/>
      <c r="N4565" s="388"/>
      <c r="O4565" s="388"/>
      <c r="P4565" s="388"/>
      <c r="Q4565" s="388"/>
      <c r="R4565" s="367" t="str">
        <f>IF(A4531="市町村名×","・【C列】市区町村名：未入力または不備あり。","")</f>
        <v>・【C列】市区町村名：未入力または不備あり。</v>
      </c>
      <c r="S4565" s="644"/>
      <c r="T4565" s="644"/>
      <c r="U4565" s="644"/>
      <c r="V4565" s="644"/>
      <c r="W4565" s="645"/>
    </row>
    <row r="4566" spans="1:33" s="7" customFormat="1" ht="17.45" customHeight="1" x14ac:dyDescent="0.15">
      <c r="A4566" s="320"/>
      <c r="B4566" s="624"/>
      <c r="C4566" s="338"/>
      <c r="D4566" s="339"/>
      <c r="E4566" s="339"/>
      <c r="F4566" s="340"/>
      <c r="G4566" s="364" t="e">
        <f>IF(#REF!="","",#REF!)</f>
        <v>#REF!</v>
      </c>
      <c r="H4566" s="365"/>
      <c r="I4566" s="365"/>
      <c r="J4566" s="366"/>
      <c r="K4566" s="366"/>
      <c r="L4566" s="366"/>
      <c r="M4566" s="366"/>
      <c r="N4566" s="366"/>
      <c r="O4566" s="366"/>
      <c r="P4566" s="366"/>
      <c r="Q4566" s="366"/>
      <c r="R4566" s="367" t="e">
        <f>IF(OR(AF4535=2,NOT(AND(V4533&gt;0.3*U4533,V4533&lt;0.4*U4533,V4533&gt;=W4533))),"・【V列】都道府県補助額：未入力または不備あり。","")</f>
        <v>#REF!</v>
      </c>
      <c r="S4566" s="644"/>
      <c r="T4566" s="644"/>
      <c r="U4566" s="644"/>
      <c r="V4566" s="644"/>
      <c r="W4566" s="645"/>
    </row>
    <row r="4567" spans="1:33" s="7" customFormat="1" ht="17.45" customHeight="1" x14ac:dyDescent="0.15">
      <c r="A4567" s="320"/>
      <c r="B4567" s="624"/>
      <c r="C4567" s="348" t="s">
        <v>241</v>
      </c>
      <c r="D4567" s="349"/>
      <c r="E4567" s="349"/>
      <c r="F4567" s="350"/>
      <c r="G4567" s="372" t="s">
        <v>221</v>
      </c>
      <c r="H4567" s="373"/>
      <c r="I4567" s="373"/>
      <c r="J4567" s="372" t="s">
        <v>222</v>
      </c>
      <c r="K4567" s="373"/>
      <c r="L4567" s="373"/>
      <c r="M4567" s="373"/>
      <c r="N4567" s="374" t="s">
        <v>223</v>
      </c>
      <c r="O4567" s="366"/>
      <c r="P4567" s="366"/>
      <c r="Q4567" s="366"/>
      <c r="R4567" s="341" t="e">
        <f>IF(AND(W4533&lt;=U4533/3,MOD(W4533,1000)=0,NOT(W4533=0),AG4535=1),"","・【W列】国庫補助希望額に不備あり。")</f>
        <v>#REF!</v>
      </c>
      <c r="S4567" s="649"/>
      <c r="T4567" s="649"/>
      <c r="U4567" s="649"/>
      <c r="V4567" s="649"/>
      <c r="W4567" s="650"/>
    </row>
    <row r="4568" spans="1:33" s="7" customFormat="1" ht="17.45" customHeight="1" x14ac:dyDescent="0.15">
      <c r="A4568" s="320"/>
      <c r="B4568" s="624"/>
      <c r="C4568" s="370"/>
      <c r="D4568" s="371"/>
      <c r="E4568" s="371"/>
      <c r="F4568" s="371"/>
      <c r="G4568" s="364" t="e">
        <f>IF(#REF!="","",#REF!)</f>
        <v>#REF!</v>
      </c>
      <c r="H4568" s="375"/>
      <c r="I4568" s="376"/>
      <c r="J4568" s="364" t="e">
        <f>IF(#REF!="","",#REF!)</f>
        <v>#REF!</v>
      </c>
      <c r="K4568" s="375"/>
      <c r="L4568" s="375"/>
      <c r="M4568" s="376"/>
      <c r="N4568" s="364" t="e">
        <f>IF(#REF!="","",#REF!)</f>
        <v>#REF!</v>
      </c>
      <c r="O4568" s="375"/>
      <c r="P4568" s="375"/>
      <c r="Q4568" s="375"/>
      <c r="R4568" s="651" t="e">
        <f>IF(AND(SUM(F4556:G4558)&lt;=D4533,SUM(R4556:R4558)&lt;=D4533),"","・報酬の「配置人数」には年間を通じた配置予定人数を記載してください。(※１)及び記入例参照")</f>
        <v>#REF!</v>
      </c>
      <c r="S4568" s="652"/>
      <c r="T4568" s="652"/>
      <c r="U4568" s="652"/>
      <c r="V4568" s="652"/>
      <c r="W4568" s="653"/>
      <c r="X4568" s="31" t="str">
        <f>IF(AND(O4568="○",T4568="○"),"①か②の",IF(AND(O4568="―",T4568="―"),"エラー",""))</f>
        <v/>
      </c>
    </row>
    <row r="4569" spans="1:33" s="7" customFormat="1" ht="17.45" customHeight="1" x14ac:dyDescent="0.15">
      <c r="A4569" s="320"/>
      <c r="B4569" s="624"/>
      <c r="C4569" s="348" t="s">
        <v>224</v>
      </c>
      <c r="D4569" s="349"/>
      <c r="E4569" s="349"/>
      <c r="F4569" s="350"/>
      <c r="G4569" s="354" t="s">
        <v>225</v>
      </c>
      <c r="H4569" s="354"/>
      <c r="I4569" s="354"/>
      <c r="J4569" s="355" t="s">
        <v>242</v>
      </c>
      <c r="K4569" s="356"/>
      <c r="L4569" s="356"/>
      <c r="M4569" s="356"/>
      <c r="N4569" s="356"/>
      <c r="O4569" s="356"/>
      <c r="P4569" s="356"/>
      <c r="Q4569" s="356"/>
      <c r="R4569" s="651" t="e">
        <f>IF(AND(OR(COUNTIF(J4570,"①*"),COUNTIF(J4570,"②*")),AND(E4559&lt;&gt;"",E4560&lt;&gt;"",G4564="○",G4566="○",G4568="○",J4568="○",N4568="○",G4570="○")),"","・【成果目標】・【成果指標】・【部活動指導員について】・【支給要件の確認】・【部活動指導員の指導状況】・【地域連携・地域移行に資する取組】のいずれかに未入力箇所あり。")</f>
        <v>#REF!</v>
      </c>
      <c r="S4569" s="546"/>
      <c r="T4569" s="546"/>
      <c r="U4569" s="546"/>
      <c r="V4569" s="546"/>
      <c r="W4569" s="547"/>
    </row>
    <row r="4570" spans="1:33" s="7" customFormat="1" ht="26.45" customHeight="1" thickBot="1" x14ac:dyDescent="0.2">
      <c r="A4570" s="320"/>
      <c r="B4570" s="625"/>
      <c r="C4570" s="351"/>
      <c r="D4570" s="352"/>
      <c r="E4570" s="352"/>
      <c r="F4570" s="353"/>
      <c r="G4570" s="363" t="e">
        <f>IF(#REF!="","",#REF!)</f>
        <v>#REF!</v>
      </c>
      <c r="H4570" s="363"/>
      <c r="I4570" s="363"/>
      <c r="J4570" s="657" t="e">
        <f>IF(#REF!="","",#REF!)</f>
        <v>#REF!</v>
      </c>
      <c r="K4570" s="658"/>
      <c r="L4570" s="658"/>
      <c r="M4570" s="658"/>
      <c r="N4570" s="658"/>
      <c r="O4570" s="658"/>
      <c r="P4570" s="658"/>
      <c r="Q4570" s="658"/>
      <c r="R4570" s="654"/>
      <c r="S4570" s="655"/>
      <c r="T4570" s="655"/>
      <c r="U4570" s="655"/>
      <c r="V4570" s="655"/>
      <c r="W4570" s="656"/>
      <c r="X4570" s="31" t="str">
        <f>IF(AND(O4570="○",T4570="○"),"①か②の",IF(AND(O4570="―",T4570="―"),"エラー",""))</f>
        <v/>
      </c>
    </row>
    <row r="4571" spans="1:33" s="7" customFormat="1" ht="26.45" customHeight="1" x14ac:dyDescent="0.15">
      <c r="A4571" s="24" t="str">
        <f>IF(OR(COUNTIF(C4573,"*区"),COUNTIF(C4573,"*市"),COUNTIF(C4573,"*町"),COUNTIF(C4573,"*村"),COUNTIF(C4573,"*組合")),"○","市町村名×")</f>
        <v>市町村名×</v>
      </c>
      <c r="B4571" s="490" t="s">
        <v>106</v>
      </c>
      <c r="C4571" s="659" t="s">
        <v>236</v>
      </c>
      <c r="D4571" s="661" t="s">
        <v>237</v>
      </c>
      <c r="E4571" s="409" t="s">
        <v>191</v>
      </c>
      <c r="F4571" s="410"/>
      <c r="G4571" s="410"/>
      <c r="H4571" s="410"/>
      <c r="I4571" s="410"/>
      <c r="J4571" s="410"/>
      <c r="K4571" s="410"/>
      <c r="L4571" s="410"/>
      <c r="M4571" s="410"/>
      <c r="N4571" s="410"/>
      <c r="O4571" s="410"/>
      <c r="P4571" s="410"/>
      <c r="Q4571" s="410"/>
      <c r="R4571" s="410"/>
      <c r="S4571" s="410"/>
      <c r="T4571" s="410"/>
      <c r="U4571" s="492" t="s">
        <v>192</v>
      </c>
      <c r="V4571" s="492" t="s">
        <v>238</v>
      </c>
      <c r="W4571" s="517" t="s">
        <v>193</v>
      </c>
      <c r="X4571" s="25" t="e">
        <f>IF(OR(AF4575=2,NOT(AND(V4573&gt;0.3*U4573,V4573&lt;0.4*U4573,V4573&gt;=W4573))),"※３参照：【Ｕ列】都道府県補助額を確認してください","")</f>
        <v>#REF!</v>
      </c>
      <c r="Y4571" s="26"/>
    </row>
    <row r="4572" spans="1:33" s="7" customFormat="1" ht="21.6" customHeight="1" thickBot="1" x14ac:dyDescent="0.2">
      <c r="A4572" s="24" t="str">
        <f>IF(B4573="都道府県確認欄","No.不備","")</f>
        <v/>
      </c>
      <c r="B4572" s="491"/>
      <c r="C4572" s="660"/>
      <c r="D4572" s="662"/>
      <c r="E4572" s="411"/>
      <c r="F4572" s="412"/>
      <c r="G4572" s="412"/>
      <c r="H4572" s="412"/>
      <c r="I4572" s="412"/>
      <c r="J4572" s="412"/>
      <c r="K4572" s="412"/>
      <c r="L4572" s="412"/>
      <c r="M4572" s="412"/>
      <c r="N4572" s="412"/>
      <c r="O4572" s="412"/>
      <c r="P4572" s="412"/>
      <c r="Q4572" s="412"/>
      <c r="R4572" s="412"/>
      <c r="S4572" s="412"/>
      <c r="T4572" s="412"/>
      <c r="U4572" s="493"/>
      <c r="V4572" s="493"/>
      <c r="W4572" s="518"/>
      <c r="X4572" s="25" t="e">
        <f>IF(AND(W4573&lt;=U4573/3,MOD(W4573,1000)=0,NOT(W4573=0),AG4575=1),"","※３参照：【Ｖ列】国庫補助希望額を確認してください。")</f>
        <v>#REF!</v>
      </c>
      <c r="Y4572" s="26"/>
    </row>
    <row r="4573" spans="1:33" s="7" customFormat="1" ht="24" customHeight="1" x14ac:dyDescent="0.15">
      <c r="A4573" s="14"/>
      <c r="B4573" s="622" t="str">
        <f>IFERROR(IF(OR(COUNTIF(C4573,"*区"),COUNTIF(C4573,"*市"),COUNTIF(C4573,"*町"),COUNTIF(C4573,"*村"),COUNTIF(C4573,"*組合")),B4533+1,"－"),"都道府県確認欄")</f>
        <v>－</v>
      </c>
      <c r="C4573" s="626" t="e">
        <f>#REF!</f>
        <v>#REF!</v>
      </c>
      <c r="D4573" s="629" t="e">
        <f>SUM($F4575:$F4594)</f>
        <v>#REF!</v>
      </c>
      <c r="E4573" s="523" t="s">
        <v>194</v>
      </c>
      <c r="F4573" s="524" t="s">
        <v>195</v>
      </c>
      <c r="G4573" s="526" t="s">
        <v>196</v>
      </c>
      <c r="H4573" s="528" t="s">
        <v>197</v>
      </c>
      <c r="I4573" s="423" t="s">
        <v>198</v>
      </c>
      <c r="J4573" s="424"/>
      <c r="K4573" s="425"/>
      <c r="L4573" s="429" t="s">
        <v>100</v>
      </c>
      <c r="M4573" s="430"/>
      <c r="N4573" s="430"/>
      <c r="O4573" s="430"/>
      <c r="P4573" s="430"/>
      <c r="Q4573" s="430"/>
      <c r="R4573" s="430"/>
      <c r="S4573" s="431"/>
      <c r="T4573" s="413" t="s">
        <v>199</v>
      </c>
      <c r="U4573" s="415" t="e">
        <f>SUM($T4575,$O4596,$T4596)</f>
        <v>#REF!</v>
      </c>
      <c r="V4573" s="665" t="e">
        <f>#REF!</f>
        <v>#REF!</v>
      </c>
      <c r="W4573" s="667" t="e">
        <f>#REF!</f>
        <v>#REF!</v>
      </c>
      <c r="X4573" s="23" t="e">
        <f>IF(AND(AD4575=1,AE4575=1,AF4575=1,AG4575=1),"","入力不備あり")</f>
        <v>#REF!</v>
      </c>
      <c r="Y4573" s="26"/>
    </row>
    <row r="4574" spans="1:33" s="7" customFormat="1" ht="12.6" customHeight="1" thickBot="1" x14ac:dyDescent="0.2">
      <c r="A4574" s="14"/>
      <c r="B4574" s="623"/>
      <c r="C4574" s="627"/>
      <c r="D4574" s="630"/>
      <c r="E4574" s="523"/>
      <c r="F4574" s="525"/>
      <c r="G4574" s="527"/>
      <c r="H4574" s="529"/>
      <c r="I4574" s="426"/>
      <c r="J4574" s="427"/>
      <c r="K4574" s="428"/>
      <c r="L4574" s="432"/>
      <c r="M4574" s="432"/>
      <c r="N4574" s="432"/>
      <c r="O4574" s="432"/>
      <c r="P4574" s="432"/>
      <c r="Q4574" s="432"/>
      <c r="R4574" s="432"/>
      <c r="S4574" s="433"/>
      <c r="T4574" s="414"/>
      <c r="U4574" s="416"/>
      <c r="V4574" s="666"/>
      <c r="W4574" s="565"/>
      <c r="X4574" s="26"/>
      <c r="Y4574" s="7" t="s">
        <v>180</v>
      </c>
      <c r="Z4574" s="7" t="s">
        <v>200</v>
      </c>
      <c r="AA4574" s="7" t="s">
        <v>201</v>
      </c>
      <c r="AB4574" s="7" t="s">
        <v>202</v>
      </c>
      <c r="AD4574" s="7" t="s">
        <v>203</v>
      </c>
      <c r="AE4574" s="7" t="s">
        <v>107</v>
      </c>
      <c r="AF4574" s="7" t="s">
        <v>239</v>
      </c>
      <c r="AG4574" s="7" t="s">
        <v>204</v>
      </c>
    </row>
    <row r="4575" spans="1:33" s="7" customFormat="1" ht="17.45" customHeight="1" x14ac:dyDescent="0.15">
      <c r="A4575" s="27" t="e">
        <f>IF(AND(F4575&lt;&gt;"",G4575&lt;&gt;"",H4575&lt;&gt;"",I4575&lt;&gt;""),"","入力不備あり")</f>
        <v>#REF!</v>
      </c>
      <c r="B4575" s="623"/>
      <c r="C4575" s="628"/>
      <c r="D4575" s="631"/>
      <c r="E4575" s="523"/>
      <c r="F4575" s="47" t="e">
        <f>IF(#REF!="","",#REF!)</f>
        <v>#REF!</v>
      </c>
      <c r="G4575" s="49" t="e">
        <f>IF(#REF!="","",#REF!)</f>
        <v>#REF!</v>
      </c>
      <c r="H4575" s="54" t="e">
        <f>IF(#REF!="","",#REF!)</f>
        <v>#REF!</v>
      </c>
      <c r="I4575" s="385" t="str">
        <f>IFERROR(INT(G4575*H4575),"")</f>
        <v/>
      </c>
      <c r="J4575" s="386"/>
      <c r="K4575" s="387"/>
      <c r="L4575" s="613" t="e">
        <f>IF(#REF!="","",#REF!)</f>
        <v>#REF!</v>
      </c>
      <c r="M4575" s="613"/>
      <c r="N4575" s="613"/>
      <c r="O4575" s="613"/>
      <c r="P4575" s="613"/>
      <c r="Q4575" s="613"/>
      <c r="R4575" s="613"/>
      <c r="S4575" s="614"/>
      <c r="T4575" s="567">
        <f>SUM($I4575:$K4594)</f>
        <v>0</v>
      </c>
      <c r="U4575" s="416"/>
      <c r="V4575" s="666"/>
      <c r="W4575" s="565"/>
      <c r="X4575" s="23" t="e">
        <f>IF(AND(Y4575=1,Z4575=1,AA4575=1,AB4575=1,AD4575=1,AE4575=1,AF4575=1,AG4575=1),"","入力不備あり")</f>
        <v>#REF!</v>
      </c>
      <c r="Y4575" s="7">
        <f>IFERROR(IF(F4575="",2,IF(AND(F4575&gt;=1,(MOD(F4575,1)=0)),1,IF(AND(F4575=0,L4575&lt;&gt;""),1,2))),2)</f>
        <v>2</v>
      </c>
      <c r="Z4575" s="7" t="e">
        <f>IF(G4575="",2,IF(G4575&lt;=1600,1,2))</f>
        <v>#REF!</v>
      </c>
      <c r="AA4575" s="7" t="e">
        <f>IF(H4575="",2,IF(H4575&gt;=0,1,2))</f>
        <v>#REF!</v>
      </c>
      <c r="AB4575" s="7" t="e">
        <f>IF(I4575=#REF!,1,2)</f>
        <v>#REF!</v>
      </c>
      <c r="AD4575" s="7" t="e">
        <f>IF(T4575=#REF!,1,2)</f>
        <v>#REF!</v>
      </c>
      <c r="AE4575" s="7" t="e">
        <f>IF(U4573=#REF!,1,2)</f>
        <v>#REF!</v>
      </c>
      <c r="AF4575" s="7" t="e">
        <f>IF(V4573=0,2,IF(#REF!="",2,IF(V4573=#REF!,1,2)))</f>
        <v>#REF!</v>
      </c>
      <c r="AG4575" s="7" t="e">
        <f>IF(W4573=0,2,IF(W4573=#REF!,1,2))</f>
        <v>#REF!</v>
      </c>
    </row>
    <row r="4576" spans="1:33" s="7" customFormat="1" ht="17.45" customHeight="1" x14ac:dyDescent="0.15">
      <c r="A4576" s="27" t="e">
        <f>IF(AND(F4576="",G4576="",H4576="",I4576="",L4576=""),"",IF(AND(F4576&lt;&gt;"",G4576&lt;&gt;"",H4576&lt;&gt;"",I4576&lt;&gt;""),"","入力不備あり"))</f>
        <v>#REF!</v>
      </c>
      <c r="B4576" s="623"/>
      <c r="C4576" s="628"/>
      <c r="D4576" s="631"/>
      <c r="E4576" s="523"/>
      <c r="F4576" s="47" t="e">
        <f>IF(#REF!="","",#REF!)</f>
        <v>#REF!</v>
      </c>
      <c r="G4576" s="49" t="e">
        <f>IF(#REF!="","",#REF!)</f>
        <v>#REF!</v>
      </c>
      <c r="H4576" s="54" t="e">
        <f>IF(#REF!="","",#REF!)</f>
        <v>#REF!</v>
      </c>
      <c r="I4576" s="385" t="str">
        <f>IFERROR(INT(G4576*H4576),"")</f>
        <v/>
      </c>
      <c r="J4576" s="386"/>
      <c r="K4576" s="387"/>
      <c r="L4576" s="613" t="e">
        <f>IF(#REF!="","",#REF!)</f>
        <v>#REF!</v>
      </c>
      <c r="M4576" s="613"/>
      <c r="N4576" s="613"/>
      <c r="O4576" s="613"/>
      <c r="P4576" s="613"/>
      <c r="Q4576" s="613"/>
      <c r="R4576" s="613"/>
      <c r="S4576" s="614"/>
      <c r="T4576" s="567"/>
      <c r="U4576" s="416"/>
      <c r="V4576" s="666"/>
      <c r="W4576" s="565"/>
      <c r="X4576" s="23" t="e">
        <f>IF(AND(Y4576=3,Z4576=3,AA4576=3),"",IF(AND(Y4576=1,Z4576=1,AA4576=1,AB4576=1),"","入力不備あり"))</f>
        <v>#REF!</v>
      </c>
      <c r="Y4576" s="7">
        <f>IFERROR(IF(F4576="",3,IF(AND(F4576&gt;=1,(MOD(F4576,1)=0)),1,IF(AND(F4576=0,L4576&lt;&gt;""),1,2))),2)</f>
        <v>2</v>
      </c>
      <c r="Z4576" s="7" t="e">
        <f>IF(G4576="",3,IF(G4576&lt;=1600,1,2))</f>
        <v>#REF!</v>
      </c>
      <c r="AA4576" s="7" t="e">
        <f>IF(H4576="",3,IF(H4576&gt;=0,1,2))</f>
        <v>#REF!</v>
      </c>
      <c r="AB4576" s="7" t="e">
        <f>IF(I4576=#REF!,1,2)</f>
        <v>#REF!</v>
      </c>
    </row>
    <row r="4577" spans="1:28" s="7" customFormat="1" ht="17.45" customHeight="1" x14ac:dyDescent="0.15">
      <c r="A4577" s="27" t="e">
        <f>IF(AND(F4577="",G4577="",H4577="",I4577="",L4577=""),"",IF(AND(F4577&lt;&gt;"",G4577&lt;&gt;"",H4577&lt;&gt;"",I4577&lt;&gt;""),"","入力不備あり"))</f>
        <v>#REF!</v>
      </c>
      <c r="B4577" s="623"/>
      <c r="C4577" s="628"/>
      <c r="D4577" s="631"/>
      <c r="E4577" s="523"/>
      <c r="F4577" s="47" t="e">
        <f>IF(#REF!="","",#REF!)</f>
        <v>#REF!</v>
      </c>
      <c r="G4577" s="49" t="e">
        <f>IF(#REF!="","",#REF!)</f>
        <v>#REF!</v>
      </c>
      <c r="H4577" s="54" t="e">
        <f>IF(#REF!="","",#REF!)</f>
        <v>#REF!</v>
      </c>
      <c r="I4577" s="385" t="str">
        <f t="shared" ref="I4577:I4594" si="799">IFERROR(INT(G4577*H4577),"")</f>
        <v/>
      </c>
      <c r="J4577" s="386"/>
      <c r="K4577" s="387"/>
      <c r="L4577" s="613" t="e">
        <f>IF(#REF!="","",#REF!)</f>
        <v>#REF!</v>
      </c>
      <c r="M4577" s="613"/>
      <c r="N4577" s="613"/>
      <c r="O4577" s="613"/>
      <c r="P4577" s="613"/>
      <c r="Q4577" s="613"/>
      <c r="R4577" s="613"/>
      <c r="S4577" s="614"/>
      <c r="T4577" s="567"/>
      <c r="U4577" s="416"/>
      <c r="V4577" s="666"/>
      <c r="W4577" s="565"/>
      <c r="X4577" s="23" t="e">
        <f t="shared" ref="X4577:X4594" si="800">IF(AND(Y4577=3,Z4577=3,AA4577=3),"",IF(AND(Y4577=1,Z4577=1,AA4577=1,AB4577=1),"","入力不備あり"))</f>
        <v>#REF!</v>
      </c>
      <c r="Y4577" s="7">
        <f t="shared" ref="Y4577:Y4594" si="801">IFERROR(IF(F4577="",3,IF(AND(F4577&gt;=1,(MOD(F4577,1)=0)),1,IF(AND(F4577=0,L4577&lt;&gt;""),1,2))),2)</f>
        <v>2</v>
      </c>
      <c r="Z4577" s="7" t="e">
        <f t="shared" ref="Z4577:Z4594" si="802">IF(G4577="",3,IF(G4577&lt;=1600,1,2))</f>
        <v>#REF!</v>
      </c>
      <c r="AA4577" s="7" t="e">
        <f t="shared" ref="AA4577:AA4594" si="803">IF(H4577="",3,IF(H4577&gt;=0,1,2))</f>
        <v>#REF!</v>
      </c>
      <c r="AB4577" s="7" t="e">
        <f>IF(I4577=#REF!,1,2)</f>
        <v>#REF!</v>
      </c>
    </row>
    <row r="4578" spans="1:28" s="7" customFormat="1" ht="17.45" customHeight="1" x14ac:dyDescent="0.15">
      <c r="A4578" s="27" t="e">
        <f t="shared" ref="A4578:A4594" si="804">IF(AND(F4578="",G4578="",H4578="",I4578="",L4578=""),"",IF(AND(F4578&lt;&gt;"",G4578&lt;&gt;"",H4578&lt;&gt;"",I4578&lt;&gt;""),"","入力不備あり"))</f>
        <v>#REF!</v>
      </c>
      <c r="B4578" s="623"/>
      <c r="C4578" s="628"/>
      <c r="D4578" s="631"/>
      <c r="E4578" s="523"/>
      <c r="F4578" s="47" t="e">
        <f>IF(#REF!="","",#REF!)</f>
        <v>#REF!</v>
      </c>
      <c r="G4578" s="49" t="e">
        <f>IF(#REF!="","",#REF!)</f>
        <v>#REF!</v>
      </c>
      <c r="H4578" s="54" t="e">
        <f>IF(#REF!="","",#REF!)</f>
        <v>#REF!</v>
      </c>
      <c r="I4578" s="385" t="str">
        <f t="shared" si="799"/>
        <v/>
      </c>
      <c r="J4578" s="386"/>
      <c r="K4578" s="387"/>
      <c r="L4578" s="613" t="e">
        <f>IF(#REF!="","",#REF!)</f>
        <v>#REF!</v>
      </c>
      <c r="M4578" s="613"/>
      <c r="N4578" s="613"/>
      <c r="O4578" s="613"/>
      <c r="P4578" s="613"/>
      <c r="Q4578" s="613"/>
      <c r="R4578" s="613"/>
      <c r="S4578" s="614"/>
      <c r="T4578" s="567"/>
      <c r="U4578" s="416"/>
      <c r="V4578" s="666"/>
      <c r="W4578" s="565"/>
      <c r="X4578" s="23" t="e">
        <f t="shared" si="800"/>
        <v>#REF!</v>
      </c>
      <c r="Y4578" s="7">
        <f t="shared" si="801"/>
        <v>2</v>
      </c>
      <c r="Z4578" s="7" t="e">
        <f t="shared" si="802"/>
        <v>#REF!</v>
      </c>
      <c r="AA4578" s="7" t="e">
        <f t="shared" si="803"/>
        <v>#REF!</v>
      </c>
      <c r="AB4578" s="7" t="e">
        <f>IF(I4578=#REF!,1,2)</f>
        <v>#REF!</v>
      </c>
    </row>
    <row r="4579" spans="1:28" s="7" customFormat="1" ht="17.45" customHeight="1" x14ac:dyDescent="0.15">
      <c r="A4579" s="27" t="e">
        <f t="shared" si="804"/>
        <v>#REF!</v>
      </c>
      <c r="B4579" s="623"/>
      <c r="C4579" s="628"/>
      <c r="D4579" s="631"/>
      <c r="E4579" s="523"/>
      <c r="F4579" s="47" t="e">
        <f>IF(#REF!="","",#REF!)</f>
        <v>#REF!</v>
      </c>
      <c r="G4579" s="49" t="e">
        <f>IF(#REF!="","",#REF!)</f>
        <v>#REF!</v>
      </c>
      <c r="H4579" s="54" t="e">
        <f>IF(#REF!="","",#REF!)</f>
        <v>#REF!</v>
      </c>
      <c r="I4579" s="385" t="str">
        <f t="shared" si="799"/>
        <v/>
      </c>
      <c r="J4579" s="386"/>
      <c r="K4579" s="387"/>
      <c r="L4579" s="613" t="e">
        <f>IF(#REF!="","",#REF!)</f>
        <v>#REF!</v>
      </c>
      <c r="M4579" s="613"/>
      <c r="N4579" s="613"/>
      <c r="O4579" s="613"/>
      <c r="P4579" s="613"/>
      <c r="Q4579" s="613"/>
      <c r="R4579" s="613"/>
      <c r="S4579" s="614"/>
      <c r="T4579" s="567"/>
      <c r="U4579" s="416"/>
      <c r="V4579" s="666"/>
      <c r="W4579" s="565"/>
      <c r="X4579" s="23" t="e">
        <f t="shared" si="800"/>
        <v>#REF!</v>
      </c>
      <c r="Y4579" s="7">
        <f t="shared" si="801"/>
        <v>2</v>
      </c>
      <c r="Z4579" s="7" t="e">
        <f t="shared" si="802"/>
        <v>#REF!</v>
      </c>
      <c r="AA4579" s="7" t="e">
        <f t="shared" si="803"/>
        <v>#REF!</v>
      </c>
      <c r="AB4579" s="7" t="e">
        <f>IF(I4579=#REF!,1,2)</f>
        <v>#REF!</v>
      </c>
    </row>
    <row r="4580" spans="1:28" s="7" customFormat="1" ht="17.45" customHeight="1" x14ac:dyDescent="0.15">
      <c r="A4580" s="27" t="e">
        <f t="shared" si="804"/>
        <v>#REF!</v>
      </c>
      <c r="B4580" s="623"/>
      <c r="C4580" s="628"/>
      <c r="D4580" s="631"/>
      <c r="E4580" s="523"/>
      <c r="F4580" s="47" t="e">
        <f>IF(#REF!="","",#REF!)</f>
        <v>#REF!</v>
      </c>
      <c r="G4580" s="49" t="e">
        <f>IF(#REF!="","",#REF!)</f>
        <v>#REF!</v>
      </c>
      <c r="H4580" s="54" t="e">
        <f>IF(#REF!="","",#REF!)</f>
        <v>#REF!</v>
      </c>
      <c r="I4580" s="385" t="str">
        <f t="shared" si="799"/>
        <v/>
      </c>
      <c r="J4580" s="386"/>
      <c r="K4580" s="387"/>
      <c r="L4580" s="613" t="e">
        <f>IF(#REF!="","",#REF!)</f>
        <v>#REF!</v>
      </c>
      <c r="M4580" s="613"/>
      <c r="N4580" s="613"/>
      <c r="O4580" s="613"/>
      <c r="P4580" s="613"/>
      <c r="Q4580" s="613"/>
      <c r="R4580" s="613"/>
      <c r="S4580" s="614"/>
      <c r="T4580" s="567"/>
      <c r="U4580" s="416"/>
      <c r="V4580" s="666"/>
      <c r="W4580" s="565"/>
      <c r="X4580" s="23" t="e">
        <f t="shared" si="800"/>
        <v>#REF!</v>
      </c>
      <c r="Y4580" s="7">
        <f t="shared" si="801"/>
        <v>2</v>
      </c>
      <c r="Z4580" s="7" t="e">
        <f t="shared" si="802"/>
        <v>#REF!</v>
      </c>
      <c r="AA4580" s="7" t="e">
        <f t="shared" si="803"/>
        <v>#REF!</v>
      </c>
      <c r="AB4580" s="7" t="e">
        <f>IF(I4580=#REF!,1,2)</f>
        <v>#REF!</v>
      </c>
    </row>
    <row r="4581" spans="1:28" s="7" customFormat="1" ht="17.45" customHeight="1" x14ac:dyDescent="0.15">
      <c r="A4581" s="27" t="e">
        <f t="shared" si="804"/>
        <v>#REF!</v>
      </c>
      <c r="B4581" s="623"/>
      <c r="C4581" s="628"/>
      <c r="D4581" s="631"/>
      <c r="E4581" s="523"/>
      <c r="F4581" s="47" t="e">
        <f>IF(#REF!="","",#REF!)</f>
        <v>#REF!</v>
      </c>
      <c r="G4581" s="49" t="e">
        <f>IF(#REF!="","",#REF!)</f>
        <v>#REF!</v>
      </c>
      <c r="H4581" s="54" t="e">
        <f>IF(#REF!="","",#REF!)</f>
        <v>#REF!</v>
      </c>
      <c r="I4581" s="385" t="str">
        <f t="shared" si="799"/>
        <v/>
      </c>
      <c r="J4581" s="386"/>
      <c r="K4581" s="387"/>
      <c r="L4581" s="613" t="e">
        <f>IF(#REF!="","",#REF!)</f>
        <v>#REF!</v>
      </c>
      <c r="M4581" s="613"/>
      <c r="N4581" s="613"/>
      <c r="O4581" s="613"/>
      <c r="P4581" s="613"/>
      <c r="Q4581" s="613"/>
      <c r="R4581" s="613"/>
      <c r="S4581" s="614"/>
      <c r="T4581" s="567"/>
      <c r="U4581" s="416"/>
      <c r="V4581" s="666"/>
      <c r="W4581" s="565"/>
      <c r="X4581" s="23" t="e">
        <f t="shared" si="800"/>
        <v>#REF!</v>
      </c>
      <c r="Y4581" s="7">
        <f t="shared" si="801"/>
        <v>2</v>
      </c>
      <c r="Z4581" s="7" t="e">
        <f t="shared" si="802"/>
        <v>#REF!</v>
      </c>
      <c r="AA4581" s="7" t="e">
        <f t="shared" si="803"/>
        <v>#REF!</v>
      </c>
      <c r="AB4581" s="7" t="e">
        <f>IF(I4581=#REF!,1,2)</f>
        <v>#REF!</v>
      </c>
    </row>
    <row r="4582" spans="1:28" s="7" customFormat="1" ht="17.45" customHeight="1" x14ac:dyDescent="0.15">
      <c r="A4582" s="27" t="e">
        <f t="shared" si="804"/>
        <v>#REF!</v>
      </c>
      <c r="B4582" s="623"/>
      <c r="C4582" s="628"/>
      <c r="D4582" s="631"/>
      <c r="E4582" s="523"/>
      <c r="F4582" s="47" t="e">
        <f>IF(#REF!="","",#REF!)</f>
        <v>#REF!</v>
      </c>
      <c r="G4582" s="49" t="e">
        <f>IF(#REF!="","",#REF!)</f>
        <v>#REF!</v>
      </c>
      <c r="H4582" s="54" t="e">
        <f>IF(#REF!="","",#REF!)</f>
        <v>#REF!</v>
      </c>
      <c r="I4582" s="385" t="str">
        <f t="shared" si="799"/>
        <v/>
      </c>
      <c r="J4582" s="386"/>
      <c r="K4582" s="387"/>
      <c r="L4582" s="613" t="e">
        <f>IF(#REF!="","",#REF!)</f>
        <v>#REF!</v>
      </c>
      <c r="M4582" s="613"/>
      <c r="N4582" s="613"/>
      <c r="O4582" s="613"/>
      <c r="P4582" s="613"/>
      <c r="Q4582" s="613"/>
      <c r="R4582" s="613"/>
      <c r="S4582" s="614"/>
      <c r="T4582" s="567"/>
      <c r="U4582" s="416"/>
      <c r="V4582" s="666"/>
      <c r="W4582" s="565"/>
      <c r="X4582" s="23" t="e">
        <f t="shared" si="800"/>
        <v>#REF!</v>
      </c>
      <c r="Y4582" s="7">
        <f t="shared" si="801"/>
        <v>2</v>
      </c>
      <c r="Z4582" s="7" t="e">
        <f t="shared" si="802"/>
        <v>#REF!</v>
      </c>
      <c r="AA4582" s="7" t="e">
        <f t="shared" si="803"/>
        <v>#REF!</v>
      </c>
      <c r="AB4582" s="7" t="e">
        <f>IF(I4582=#REF!,1,2)</f>
        <v>#REF!</v>
      </c>
    </row>
    <row r="4583" spans="1:28" s="7" customFormat="1" ht="17.45" customHeight="1" x14ac:dyDescent="0.15">
      <c r="A4583" s="27" t="e">
        <f t="shared" si="804"/>
        <v>#REF!</v>
      </c>
      <c r="B4583" s="623"/>
      <c r="C4583" s="628"/>
      <c r="D4583" s="631"/>
      <c r="E4583" s="523"/>
      <c r="F4583" s="47" t="e">
        <f>IF(#REF!="","",#REF!)</f>
        <v>#REF!</v>
      </c>
      <c r="G4583" s="49" t="e">
        <f>IF(#REF!="","",#REF!)</f>
        <v>#REF!</v>
      </c>
      <c r="H4583" s="54" t="e">
        <f>IF(#REF!="","",#REF!)</f>
        <v>#REF!</v>
      </c>
      <c r="I4583" s="385" t="str">
        <f t="shared" si="799"/>
        <v/>
      </c>
      <c r="J4583" s="386"/>
      <c r="K4583" s="387"/>
      <c r="L4583" s="613" t="e">
        <f>IF(#REF!="","",#REF!)</f>
        <v>#REF!</v>
      </c>
      <c r="M4583" s="613"/>
      <c r="N4583" s="613"/>
      <c r="O4583" s="613"/>
      <c r="P4583" s="613"/>
      <c r="Q4583" s="613"/>
      <c r="R4583" s="613"/>
      <c r="S4583" s="614"/>
      <c r="T4583" s="567"/>
      <c r="U4583" s="416"/>
      <c r="V4583" s="666"/>
      <c r="W4583" s="565"/>
      <c r="X4583" s="23" t="e">
        <f t="shared" si="800"/>
        <v>#REF!</v>
      </c>
      <c r="Y4583" s="7">
        <f t="shared" si="801"/>
        <v>2</v>
      </c>
      <c r="Z4583" s="7" t="e">
        <f t="shared" si="802"/>
        <v>#REF!</v>
      </c>
      <c r="AA4583" s="7" t="e">
        <f t="shared" si="803"/>
        <v>#REF!</v>
      </c>
      <c r="AB4583" s="7" t="e">
        <f>IF(I4583=#REF!,1,2)</f>
        <v>#REF!</v>
      </c>
    </row>
    <row r="4584" spans="1:28" s="7" customFormat="1" ht="17.45" customHeight="1" x14ac:dyDescent="0.15">
      <c r="A4584" s="27" t="e">
        <f t="shared" si="804"/>
        <v>#REF!</v>
      </c>
      <c r="B4584" s="623"/>
      <c r="C4584" s="628"/>
      <c r="D4584" s="631"/>
      <c r="E4584" s="523"/>
      <c r="F4584" s="47" t="e">
        <f>IF(#REF!="","",#REF!)</f>
        <v>#REF!</v>
      </c>
      <c r="G4584" s="49" t="e">
        <f>IF(#REF!="","",#REF!)</f>
        <v>#REF!</v>
      </c>
      <c r="H4584" s="54" t="e">
        <f>IF(#REF!="","",#REF!)</f>
        <v>#REF!</v>
      </c>
      <c r="I4584" s="385" t="str">
        <f t="shared" si="799"/>
        <v/>
      </c>
      <c r="J4584" s="386"/>
      <c r="K4584" s="387"/>
      <c r="L4584" s="613" t="e">
        <f>IF(#REF!="","",#REF!)</f>
        <v>#REF!</v>
      </c>
      <c r="M4584" s="613"/>
      <c r="N4584" s="613"/>
      <c r="O4584" s="613"/>
      <c r="P4584" s="613"/>
      <c r="Q4584" s="613"/>
      <c r="R4584" s="613"/>
      <c r="S4584" s="614"/>
      <c r="T4584" s="567"/>
      <c r="U4584" s="416"/>
      <c r="V4584" s="666"/>
      <c r="W4584" s="565"/>
      <c r="X4584" s="23" t="e">
        <f t="shared" si="800"/>
        <v>#REF!</v>
      </c>
      <c r="Y4584" s="7">
        <f t="shared" si="801"/>
        <v>2</v>
      </c>
      <c r="Z4584" s="7" t="e">
        <f t="shared" si="802"/>
        <v>#REF!</v>
      </c>
      <c r="AA4584" s="7" t="e">
        <f t="shared" si="803"/>
        <v>#REF!</v>
      </c>
      <c r="AB4584" s="7" t="e">
        <f>IF(I4584=#REF!,1,2)</f>
        <v>#REF!</v>
      </c>
    </row>
    <row r="4585" spans="1:28" s="7" customFormat="1" ht="17.45" customHeight="1" x14ac:dyDescent="0.15">
      <c r="A4585" s="27" t="e">
        <f t="shared" si="804"/>
        <v>#REF!</v>
      </c>
      <c r="B4585" s="623"/>
      <c r="C4585" s="628"/>
      <c r="D4585" s="631"/>
      <c r="E4585" s="523"/>
      <c r="F4585" s="47" t="e">
        <f>IF(#REF!="","",#REF!)</f>
        <v>#REF!</v>
      </c>
      <c r="G4585" s="49" t="e">
        <f>IF(#REF!="","",#REF!)</f>
        <v>#REF!</v>
      </c>
      <c r="H4585" s="54" t="e">
        <f>IF(#REF!="","",#REF!)</f>
        <v>#REF!</v>
      </c>
      <c r="I4585" s="385" t="str">
        <f t="shared" si="799"/>
        <v/>
      </c>
      <c r="J4585" s="386"/>
      <c r="K4585" s="387"/>
      <c r="L4585" s="613" t="e">
        <f>IF(#REF!="","",#REF!)</f>
        <v>#REF!</v>
      </c>
      <c r="M4585" s="613"/>
      <c r="N4585" s="613"/>
      <c r="O4585" s="613"/>
      <c r="P4585" s="613"/>
      <c r="Q4585" s="613"/>
      <c r="R4585" s="613"/>
      <c r="S4585" s="614"/>
      <c r="T4585" s="567"/>
      <c r="U4585" s="416"/>
      <c r="V4585" s="666"/>
      <c r="W4585" s="565"/>
      <c r="X4585" s="23" t="e">
        <f t="shared" si="800"/>
        <v>#REF!</v>
      </c>
      <c r="Y4585" s="7">
        <f t="shared" si="801"/>
        <v>2</v>
      </c>
      <c r="Z4585" s="7" t="e">
        <f t="shared" si="802"/>
        <v>#REF!</v>
      </c>
      <c r="AA4585" s="7" t="e">
        <f t="shared" si="803"/>
        <v>#REF!</v>
      </c>
      <c r="AB4585" s="7" t="e">
        <f>IF(I4585=#REF!,1,2)</f>
        <v>#REF!</v>
      </c>
    </row>
    <row r="4586" spans="1:28" s="7" customFormat="1" ht="17.45" customHeight="1" x14ac:dyDescent="0.15">
      <c r="A4586" s="27" t="e">
        <f t="shared" si="804"/>
        <v>#REF!</v>
      </c>
      <c r="B4586" s="623"/>
      <c r="C4586" s="628"/>
      <c r="D4586" s="631"/>
      <c r="E4586" s="523"/>
      <c r="F4586" s="47" t="e">
        <f>IF(#REF!="","",#REF!)</f>
        <v>#REF!</v>
      </c>
      <c r="G4586" s="49" t="e">
        <f>IF(#REF!="","",#REF!)</f>
        <v>#REF!</v>
      </c>
      <c r="H4586" s="54" t="e">
        <f>IF(#REF!="","",#REF!)</f>
        <v>#REF!</v>
      </c>
      <c r="I4586" s="385" t="str">
        <f t="shared" si="799"/>
        <v/>
      </c>
      <c r="J4586" s="386"/>
      <c r="K4586" s="387"/>
      <c r="L4586" s="613" t="e">
        <f>IF(#REF!="","",#REF!)</f>
        <v>#REF!</v>
      </c>
      <c r="M4586" s="613"/>
      <c r="N4586" s="613"/>
      <c r="O4586" s="613"/>
      <c r="P4586" s="613"/>
      <c r="Q4586" s="613"/>
      <c r="R4586" s="613"/>
      <c r="S4586" s="614"/>
      <c r="T4586" s="567"/>
      <c r="U4586" s="416"/>
      <c r="V4586" s="666"/>
      <c r="W4586" s="565"/>
      <c r="X4586" s="23" t="e">
        <f t="shared" si="800"/>
        <v>#REF!</v>
      </c>
      <c r="Y4586" s="7">
        <f t="shared" si="801"/>
        <v>2</v>
      </c>
      <c r="Z4586" s="7" t="e">
        <f t="shared" si="802"/>
        <v>#REF!</v>
      </c>
      <c r="AA4586" s="7" t="e">
        <f t="shared" si="803"/>
        <v>#REF!</v>
      </c>
      <c r="AB4586" s="7" t="e">
        <f>IF(I4586=#REF!,1,2)</f>
        <v>#REF!</v>
      </c>
    </row>
    <row r="4587" spans="1:28" s="7" customFormat="1" ht="17.45" customHeight="1" x14ac:dyDescent="0.15">
      <c r="A4587" s="27" t="e">
        <f t="shared" si="804"/>
        <v>#REF!</v>
      </c>
      <c r="B4587" s="623"/>
      <c r="C4587" s="628"/>
      <c r="D4587" s="631"/>
      <c r="E4587" s="523"/>
      <c r="F4587" s="47" t="e">
        <f>IF(#REF!="","",#REF!)</f>
        <v>#REF!</v>
      </c>
      <c r="G4587" s="49" t="e">
        <f>IF(#REF!="","",#REF!)</f>
        <v>#REF!</v>
      </c>
      <c r="H4587" s="54" t="e">
        <f>IF(#REF!="","",#REF!)</f>
        <v>#REF!</v>
      </c>
      <c r="I4587" s="385" t="str">
        <f t="shared" si="799"/>
        <v/>
      </c>
      <c r="J4587" s="386"/>
      <c r="K4587" s="387"/>
      <c r="L4587" s="613" t="e">
        <f>IF(#REF!="","",#REF!)</f>
        <v>#REF!</v>
      </c>
      <c r="M4587" s="613"/>
      <c r="N4587" s="613"/>
      <c r="O4587" s="613"/>
      <c r="P4587" s="613"/>
      <c r="Q4587" s="613"/>
      <c r="R4587" s="613"/>
      <c r="S4587" s="614"/>
      <c r="T4587" s="567"/>
      <c r="U4587" s="416"/>
      <c r="V4587" s="666"/>
      <c r="W4587" s="565"/>
      <c r="X4587" s="23" t="e">
        <f t="shared" si="800"/>
        <v>#REF!</v>
      </c>
      <c r="Y4587" s="7">
        <f t="shared" si="801"/>
        <v>2</v>
      </c>
      <c r="Z4587" s="7" t="e">
        <f t="shared" si="802"/>
        <v>#REF!</v>
      </c>
      <c r="AA4587" s="7" t="e">
        <f t="shared" si="803"/>
        <v>#REF!</v>
      </c>
      <c r="AB4587" s="7" t="e">
        <f>IF(I4587=#REF!,1,2)</f>
        <v>#REF!</v>
      </c>
    </row>
    <row r="4588" spans="1:28" s="7" customFormat="1" ht="17.45" customHeight="1" x14ac:dyDescent="0.15">
      <c r="A4588" s="27" t="e">
        <f t="shared" si="804"/>
        <v>#REF!</v>
      </c>
      <c r="B4588" s="623"/>
      <c r="C4588" s="628"/>
      <c r="D4588" s="631"/>
      <c r="E4588" s="523"/>
      <c r="F4588" s="47" t="e">
        <f>IF(#REF!="","",#REF!)</f>
        <v>#REF!</v>
      </c>
      <c r="G4588" s="49" t="e">
        <f>IF(#REF!="","",#REF!)</f>
        <v>#REF!</v>
      </c>
      <c r="H4588" s="54" t="e">
        <f>IF(#REF!="","",#REF!)</f>
        <v>#REF!</v>
      </c>
      <c r="I4588" s="385" t="str">
        <f t="shared" si="799"/>
        <v/>
      </c>
      <c r="J4588" s="386"/>
      <c r="K4588" s="387"/>
      <c r="L4588" s="613" t="e">
        <f>IF(#REF!="","",#REF!)</f>
        <v>#REF!</v>
      </c>
      <c r="M4588" s="613"/>
      <c r="N4588" s="613"/>
      <c r="O4588" s="613"/>
      <c r="P4588" s="613"/>
      <c r="Q4588" s="613"/>
      <c r="R4588" s="613"/>
      <c r="S4588" s="614"/>
      <c r="T4588" s="567"/>
      <c r="U4588" s="416"/>
      <c r="V4588" s="666"/>
      <c r="W4588" s="565"/>
      <c r="X4588" s="23" t="e">
        <f t="shared" si="800"/>
        <v>#REF!</v>
      </c>
      <c r="Y4588" s="7">
        <f t="shared" si="801"/>
        <v>2</v>
      </c>
      <c r="Z4588" s="7" t="e">
        <f t="shared" si="802"/>
        <v>#REF!</v>
      </c>
      <c r="AA4588" s="7" t="e">
        <f t="shared" si="803"/>
        <v>#REF!</v>
      </c>
      <c r="AB4588" s="7" t="e">
        <f>IF(I4588=#REF!,1,2)</f>
        <v>#REF!</v>
      </c>
    </row>
    <row r="4589" spans="1:28" s="7" customFormat="1" ht="17.45" customHeight="1" x14ac:dyDescent="0.15">
      <c r="A4589" s="27" t="e">
        <f t="shared" si="804"/>
        <v>#REF!</v>
      </c>
      <c r="B4589" s="623"/>
      <c r="C4589" s="628"/>
      <c r="D4589" s="631"/>
      <c r="E4589" s="523"/>
      <c r="F4589" s="47" t="e">
        <f>IF(#REF!="","",#REF!)</f>
        <v>#REF!</v>
      </c>
      <c r="G4589" s="49" t="e">
        <f>IF(#REF!="","",#REF!)</f>
        <v>#REF!</v>
      </c>
      <c r="H4589" s="54" t="e">
        <f>IF(#REF!="","",#REF!)</f>
        <v>#REF!</v>
      </c>
      <c r="I4589" s="385" t="str">
        <f t="shared" si="799"/>
        <v/>
      </c>
      <c r="J4589" s="386"/>
      <c r="K4589" s="387"/>
      <c r="L4589" s="613" t="e">
        <f>IF(#REF!="","",#REF!)</f>
        <v>#REF!</v>
      </c>
      <c r="M4589" s="613"/>
      <c r="N4589" s="613"/>
      <c r="O4589" s="613"/>
      <c r="P4589" s="613"/>
      <c r="Q4589" s="613"/>
      <c r="R4589" s="613"/>
      <c r="S4589" s="614"/>
      <c r="T4589" s="567"/>
      <c r="U4589" s="416"/>
      <c r="V4589" s="666"/>
      <c r="W4589" s="565"/>
      <c r="X4589" s="23" t="e">
        <f t="shared" si="800"/>
        <v>#REF!</v>
      </c>
      <c r="Y4589" s="7">
        <f t="shared" si="801"/>
        <v>2</v>
      </c>
      <c r="Z4589" s="7" t="e">
        <f t="shared" si="802"/>
        <v>#REF!</v>
      </c>
      <c r="AA4589" s="7" t="e">
        <f t="shared" si="803"/>
        <v>#REF!</v>
      </c>
      <c r="AB4589" s="7" t="e">
        <f>IF(I4589=#REF!,1,2)</f>
        <v>#REF!</v>
      </c>
    </row>
    <row r="4590" spans="1:28" s="7" customFormat="1" ht="17.45" customHeight="1" x14ac:dyDescent="0.15">
      <c r="A4590" s="27" t="e">
        <f t="shared" si="804"/>
        <v>#REF!</v>
      </c>
      <c r="B4590" s="623"/>
      <c r="C4590" s="628"/>
      <c r="D4590" s="631"/>
      <c r="E4590" s="523"/>
      <c r="F4590" s="47" t="e">
        <f>IF(#REF!="","",#REF!)</f>
        <v>#REF!</v>
      </c>
      <c r="G4590" s="49" t="e">
        <f>IF(#REF!="","",#REF!)</f>
        <v>#REF!</v>
      </c>
      <c r="H4590" s="54" t="e">
        <f>IF(#REF!="","",#REF!)</f>
        <v>#REF!</v>
      </c>
      <c r="I4590" s="385" t="str">
        <f t="shared" si="799"/>
        <v/>
      </c>
      <c r="J4590" s="386"/>
      <c r="K4590" s="387"/>
      <c r="L4590" s="613" t="e">
        <f>IF(#REF!="","",#REF!)</f>
        <v>#REF!</v>
      </c>
      <c r="M4590" s="613"/>
      <c r="N4590" s="613"/>
      <c r="O4590" s="613"/>
      <c r="P4590" s="613"/>
      <c r="Q4590" s="613"/>
      <c r="R4590" s="613"/>
      <c r="S4590" s="614"/>
      <c r="T4590" s="567"/>
      <c r="U4590" s="416"/>
      <c r="V4590" s="666"/>
      <c r="W4590" s="565"/>
      <c r="X4590" s="23" t="e">
        <f t="shared" si="800"/>
        <v>#REF!</v>
      </c>
      <c r="Y4590" s="7">
        <f t="shared" si="801"/>
        <v>2</v>
      </c>
      <c r="Z4590" s="7" t="e">
        <f t="shared" si="802"/>
        <v>#REF!</v>
      </c>
      <c r="AA4590" s="7" t="e">
        <f t="shared" si="803"/>
        <v>#REF!</v>
      </c>
      <c r="AB4590" s="7" t="e">
        <f>IF(I4590=#REF!,1,2)</f>
        <v>#REF!</v>
      </c>
    </row>
    <row r="4591" spans="1:28" s="7" customFormat="1" ht="17.45" customHeight="1" x14ac:dyDescent="0.15">
      <c r="A4591" s="27" t="e">
        <f t="shared" si="804"/>
        <v>#REF!</v>
      </c>
      <c r="B4591" s="623"/>
      <c r="C4591" s="628"/>
      <c r="D4591" s="631"/>
      <c r="E4591" s="523"/>
      <c r="F4591" s="47" t="e">
        <f>IF(#REF!="","",#REF!)</f>
        <v>#REF!</v>
      </c>
      <c r="G4591" s="49" t="e">
        <f>IF(#REF!="","",#REF!)</f>
        <v>#REF!</v>
      </c>
      <c r="H4591" s="54" t="e">
        <f>IF(#REF!="","",#REF!)</f>
        <v>#REF!</v>
      </c>
      <c r="I4591" s="385" t="str">
        <f t="shared" si="799"/>
        <v/>
      </c>
      <c r="J4591" s="386"/>
      <c r="K4591" s="387"/>
      <c r="L4591" s="613" t="e">
        <f>IF(#REF!="","",#REF!)</f>
        <v>#REF!</v>
      </c>
      <c r="M4591" s="613"/>
      <c r="N4591" s="613"/>
      <c r="O4591" s="613"/>
      <c r="P4591" s="613"/>
      <c r="Q4591" s="613"/>
      <c r="R4591" s="613"/>
      <c r="S4591" s="614"/>
      <c r="T4591" s="567"/>
      <c r="U4591" s="416"/>
      <c r="V4591" s="666"/>
      <c r="W4591" s="565"/>
      <c r="X4591" s="23" t="e">
        <f t="shared" si="800"/>
        <v>#REF!</v>
      </c>
      <c r="Y4591" s="7">
        <f t="shared" si="801"/>
        <v>2</v>
      </c>
      <c r="Z4591" s="7" t="e">
        <f t="shared" si="802"/>
        <v>#REF!</v>
      </c>
      <c r="AA4591" s="7" t="e">
        <f t="shared" si="803"/>
        <v>#REF!</v>
      </c>
      <c r="AB4591" s="7" t="e">
        <f>IF(I4591=#REF!,1,2)</f>
        <v>#REF!</v>
      </c>
    </row>
    <row r="4592" spans="1:28" s="7" customFormat="1" ht="17.45" customHeight="1" x14ac:dyDescent="0.15">
      <c r="A4592" s="27" t="e">
        <f t="shared" si="804"/>
        <v>#REF!</v>
      </c>
      <c r="B4592" s="623"/>
      <c r="C4592" s="628"/>
      <c r="D4592" s="631"/>
      <c r="E4592" s="523"/>
      <c r="F4592" s="47" t="e">
        <f>IF(#REF!="","",#REF!)</f>
        <v>#REF!</v>
      </c>
      <c r="G4592" s="49" t="e">
        <f>IF(#REF!="","",#REF!)</f>
        <v>#REF!</v>
      </c>
      <c r="H4592" s="54" t="e">
        <f>IF(#REF!="","",#REF!)</f>
        <v>#REF!</v>
      </c>
      <c r="I4592" s="385" t="str">
        <f t="shared" si="799"/>
        <v/>
      </c>
      <c r="J4592" s="386"/>
      <c r="K4592" s="387"/>
      <c r="L4592" s="613" t="e">
        <f>IF(#REF!="","",#REF!)</f>
        <v>#REF!</v>
      </c>
      <c r="M4592" s="613"/>
      <c r="N4592" s="613"/>
      <c r="O4592" s="613"/>
      <c r="P4592" s="613"/>
      <c r="Q4592" s="613"/>
      <c r="R4592" s="613"/>
      <c r="S4592" s="614"/>
      <c r="T4592" s="567"/>
      <c r="U4592" s="416"/>
      <c r="V4592" s="666"/>
      <c r="W4592" s="565"/>
      <c r="X4592" s="23" t="e">
        <f t="shared" si="800"/>
        <v>#REF!</v>
      </c>
      <c r="Y4592" s="7">
        <f t="shared" si="801"/>
        <v>2</v>
      </c>
      <c r="Z4592" s="7" t="e">
        <f t="shared" si="802"/>
        <v>#REF!</v>
      </c>
      <c r="AA4592" s="7" t="e">
        <f t="shared" si="803"/>
        <v>#REF!</v>
      </c>
      <c r="AB4592" s="7" t="e">
        <f>IF(I4592=#REF!,1,2)</f>
        <v>#REF!</v>
      </c>
    </row>
    <row r="4593" spans="1:30" s="7" customFormat="1" ht="17.45" customHeight="1" x14ac:dyDescent="0.15">
      <c r="A4593" s="27" t="e">
        <f t="shared" si="804"/>
        <v>#REF!</v>
      </c>
      <c r="B4593" s="623"/>
      <c r="C4593" s="628"/>
      <c r="D4593" s="631"/>
      <c r="E4593" s="523"/>
      <c r="F4593" s="47" t="e">
        <f>IF(#REF!="","",#REF!)</f>
        <v>#REF!</v>
      </c>
      <c r="G4593" s="49" t="e">
        <f>IF(#REF!="","",#REF!)</f>
        <v>#REF!</v>
      </c>
      <c r="H4593" s="54" t="e">
        <f>IF(#REF!="","",#REF!)</f>
        <v>#REF!</v>
      </c>
      <c r="I4593" s="385" t="str">
        <f t="shared" si="799"/>
        <v/>
      </c>
      <c r="J4593" s="386"/>
      <c r="K4593" s="387"/>
      <c r="L4593" s="613" t="e">
        <f>IF(#REF!="","",#REF!)</f>
        <v>#REF!</v>
      </c>
      <c r="M4593" s="613"/>
      <c r="N4593" s="613"/>
      <c r="O4593" s="613"/>
      <c r="P4593" s="613"/>
      <c r="Q4593" s="613"/>
      <c r="R4593" s="613"/>
      <c r="S4593" s="614"/>
      <c r="T4593" s="567"/>
      <c r="U4593" s="416"/>
      <c r="V4593" s="666"/>
      <c r="W4593" s="565"/>
      <c r="X4593" s="23" t="e">
        <f t="shared" si="800"/>
        <v>#REF!</v>
      </c>
      <c r="Y4593" s="7">
        <f t="shared" si="801"/>
        <v>2</v>
      </c>
      <c r="Z4593" s="7" t="e">
        <f t="shared" si="802"/>
        <v>#REF!</v>
      </c>
      <c r="AA4593" s="7" t="e">
        <f t="shared" si="803"/>
        <v>#REF!</v>
      </c>
      <c r="AB4593" s="7" t="e">
        <f>IF(I4593=#REF!,1,2)</f>
        <v>#REF!</v>
      </c>
    </row>
    <row r="4594" spans="1:30" s="7" customFormat="1" ht="17.45" customHeight="1" thickBot="1" x14ac:dyDescent="0.2">
      <c r="A4594" s="27" t="e">
        <f t="shared" si="804"/>
        <v>#REF!</v>
      </c>
      <c r="B4594" s="623"/>
      <c r="C4594" s="628"/>
      <c r="D4594" s="631"/>
      <c r="E4594" s="523"/>
      <c r="F4594" s="47" t="e">
        <f>IF(#REF!="","",#REF!)</f>
        <v>#REF!</v>
      </c>
      <c r="G4594" s="49" t="e">
        <f>IF(#REF!="","",#REF!)</f>
        <v>#REF!</v>
      </c>
      <c r="H4594" s="54" t="e">
        <f>IF(#REF!="","",#REF!)</f>
        <v>#REF!</v>
      </c>
      <c r="I4594" s="385" t="str">
        <f t="shared" si="799"/>
        <v/>
      </c>
      <c r="J4594" s="386"/>
      <c r="K4594" s="387"/>
      <c r="L4594" s="613" t="e">
        <f>IF(#REF!="","",#REF!)</f>
        <v>#REF!</v>
      </c>
      <c r="M4594" s="613"/>
      <c r="N4594" s="613"/>
      <c r="O4594" s="613"/>
      <c r="P4594" s="613"/>
      <c r="Q4594" s="613"/>
      <c r="R4594" s="613"/>
      <c r="S4594" s="614"/>
      <c r="T4594" s="668"/>
      <c r="U4594" s="416"/>
      <c r="V4594" s="666"/>
      <c r="W4594" s="565"/>
      <c r="X4594" s="23" t="e">
        <f t="shared" si="800"/>
        <v>#REF!</v>
      </c>
      <c r="Y4594" s="7">
        <f t="shared" si="801"/>
        <v>2</v>
      </c>
      <c r="Z4594" s="7" t="e">
        <f t="shared" si="802"/>
        <v>#REF!</v>
      </c>
      <c r="AA4594" s="7" t="e">
        <f t="shared" si="803"/>
        <v>#REF!</v>
      </c>
      <c r="AB4594" s="7" t="e">
        <f>IF(I4594=#REF!,1,2)</f>
        <v>#REF!</v>
      </c>
    </row>
    <row r="4595" spans="1:30" s="7" customFormat="1" ht="36" customHeight="1" thickBot="1" x14ac:dyDescent="0.2">
      <c r="A4595" s="13"/>
      <c r="B4595" s="623"/>
      <c r="C4595" s="628"/>
      <c r="D4595" s="631"/>
      <c r="E4595" s="508" t="s">
        <v>240</v>
      </c>
      <c r="F4595" s="511" t="s">
        <v>206</v>
      </c>
      <c r="G4595" s="435"/>
      <c r="H4595" s="434" t="s">
        <v>207</v>
      </c>
      <c r="I4595" s="435"/>
      <c r="J4595" s="435"/>
      <c r="K4595" s="435"/>
      <c r="L4595" s="436" t="s">
        <v>208</v>
      </c>
      <c r="M4595" s="436"/>
      <c r="N4595" s="436"/>
      <c r="O4595" s="669" t="s">
        <v>209</v>
      </c>
      <c r="P4595" s="670"/>
      <c r="Q4595" s="512" t="s">
        <v>210</v>
      </c>
      <c r="R4595" s="38" t="s">
        <v>206</v>
      </c>
      <c r="S4595" s="39" t="s">
        <v>202</v>
      </c>
      <c r="T4595" s="44" t="s">
        <v>211</v>
      </c>
      <c r="U4595" s="416"/>
      <c r="V4595" s="666"/>
      <c r="W4595" s="565"/>
      <c r="X4595" s="28"/>
      <c r="Y4595" s="21" t="s">
        <v>212</v>
      </c>
      <c r="Z4595" s="21" t="s">
        <v>210</v>
      </c>
      <c r="AB4595" s="45" t="s">
        <v>213</v>
      </c>
      <c r="AC4595" s="45" t="s">
        <v>214</v>
      </c>
      <c r="AD4595" s="22"/>
    </row>
    <row r="4596" spans="1:30" s="7" customFormat="1" ht="15" customHeight="1" x14ac:dyDescent="0.15">
      <c r="A4596" s="29"/>
      <c r="B4596" s="623"/>
      <c r="C4596" s="628"/>
      <c r="D4596" s="631"/>
      <c r="E4596" s="509"/>
      <c r="F4596" s="515" t="e">
        <f>IF(#REF!="","",#REF!)</f>
        <v>#REF!</v>
      </c>
      <c r="G4596" s="516"/>
      <c r="H4596" s="439" t="e">
        <f>IF(#REF!="","",#REF!)</f>
        <v>#REF!</v>
      </c>
      <c r="I4596" s="440"/>
      <c r="J4596" s="440"/>
      <c r="K4596" s="440"/>
      <c r="L4596" s="441" t="e">
        <f>IF(#REF!="","",#REF!)</f>
        <v>#REF!</v>
      </c>
      <c r="M4596" s="442"/>
      <c r="N4596" s="442"/>
      <c r="O4596" s="443" t="e">
        <f>SUM($L4596:$N4598)</f>
        <v>#REF!</v>
      </c>
      <c r="P4596" s="444"/>
      <c r="Q4596" s="513"/>
      <c r="R4596" s="42" t="e">
        <f>IF(#REF!="","",#REF!)</f>
        <v>#REF!</v>
      </c>
      <c r="S4596" s="40" t="e">
        <f>IF(#REF!="","",#REF!)</f>
        <v>#REF!</v>
      </c>
      <c r="T4596" s="617" t="e">
        <f>SUM($S4596:$S4598)</f>
        <v>#REF!</v>
      </c>
      <c r="U4596" s="416"/>
      <c r="V4596" s="666"/>
      <c r="W4596" s="565"/>
      <c r="X4596" s="23" t="e">
        <f>IF(OR(Y4596=2,Z4596=2,AB4596=2,AC4596=2),"入力不備あり","")</f>
        <v>#REF!</v>
      </c>
      <c r="Y4596" s="41" t="e">
        <f>IF(AND(F4596="",H4596="",L4596=""),"",IF(AND(F4596&lt;&gt;"",F4596&gt;0,L4596&lt;&gt;"",L4596&gt;0,H4596="○"),"",2))</f>
        <v>#REF!</v>
      </c>
      <c r="Z4596" s="41" t="e">
        <f>IF(AND(R4596="",S4596=""),"",IF(AND(R4596&gt;0,R4596&lt;&gt;"",S4596&gt;0,S4596&lt;&gt;""),"",2))</f>
        <v>#REF!</v>
      </c>
      <c r="AA4596" s="30"/>
      <c r="AB4596" s="7" t="e">
        <f>IF(AND(O4596=0,#REF!=0),"",IF(O4596=#REF!,1,2))</f>
        <v>#REF!</v>
      </c>
      <c r="AC4596" s="7" t="e">
        <f>IF(AND(T4596=0,#REF!=0),"",IF(T4596=#REF!,1,2))</f>
        <v>#REF!</v>
      </c>
    </row>
    <row r="4597" spans="1:30" s="7" customFormat="1" ht="15" customHeight="1" x14ac:dyDescent="0.15">
      <c r="A4597" s="29"/>
      <c r="B4597" s="623"/>
      <c r="C4597" s="628"/>
      <c r="D4597" s="631"/>
      <c r="E4597" s="509"/>
      <c r="F4597" s="500" t="e">
        <f>IF(#REF!="","",#REF!)</f>
        <v>#REF!</v>
      </c>
      <c r="G4597" s="501"/>
      <c r="H4597" s="448" t="e">
        <f>IF(#REF!="","",#REF!)</f>
        <v>#REF!</v>
      </c>
      <c r="I4597" s="449"/>
      <c r="J4597" s="449"/>
      <c r="K4597" s="449"/>
      <c r="L4597" s="450" t="e">
        <f>IF(#REF!="","",#REF!)</f>
        <v>#REF!</v>
      </c>
      <c r="M4597" s="451"/>
      <c r="N4597" s="451"/>
      <c r="O4597" s="445"/>
      <c r="P4597" s="444"/>
      <c r="Q4597" s="513"/>
      <c r="R4597" s="42" t="e">
        <f>IF(#REF!="","",#REF!)</f>
        <v>#REF!</v>
      </c>
      <c r="S4597" s="40" t="e">
        <f>IF(#REF!="","",#REF!)</f>
        <v>#REF!</v>
      </c>
      <c r="T4597" s="618"/>
      <c r="U4597" s="416"/>
      <c r="V4597" s="666"/>
      <c r="W4597" s="565"/>
      <c r="X4597" s="23" t="e">
        <f>IF(OR(Y4597=2,Z4597=2),"入力不備あり","")</f>
        <v>#REF!</v>
      </c>
      <c r="Y4597" s="41" t="e">
        <f>IF(AND(F4597="",H4597="",L4597=""),"",IF(AND(F4597&lt;&gt;"",F4597&gt;0,L4597&lt;&gt;"",L4597&gt;0,H4597="○"),"",2))</f>
        <v>#REF!</v>
      </c>
      <c r="Z4597" s="41" t="e">
        <f t="shared" ref="Z4597:Z4598" si="805">IF(AND(R4597="",S4597=""),"",IF(AND(R4597&gt;0,R4597&lt;&gt;"",S4597&gt;0,S4597&lt;&gt;""),"",2))</f>
        <v>#REF!</v>
      </c>
      <c r="AA4597" s="30"/>
    </row>
    <row r="4598" spans="1:30" s="7" customFormat="1" ht="15" customHeight="1" thickBot="1" x14ac:dyDescent="0.2">
      <c r="A4598" s="29"/>
      <c r="B4598" s="623"/>
      <c r="C4598" s="628"/>
      <c r="D4598" s="631"/>
      <c r="E4598" s="615"/>
      <c r="F4598" s="620" t="e">
        <f>IF(#REF!="","",#REF!)</f>
        <v>#REF!</v>
      </c>
      <c r="G4598" s="621"/>
      <c r="H4598" s="640" t="e">
        <f>IF(#REF!="","",#REF!)</f>
        <v>#REF!</v>
      </c>
      <c r="I4598" s="641"/>
      <c r="J4598" s="641"/>
      <c r="K4598" s="641"/>
      <c r="L4598" s="642" t="e">
        <f>IF(#REF!="","",#REF!)</f>
        <v>#REF!</v>
      </c>
      <c r="M4598" s="643"/>
      <c r="N4598" s="643"/>
      <c r="O4598" s="663"/>
      <c r="P4598" s="664"/>
      <c r="Q4598" s="616"/>
      <c r="R4598" s="59" t="e">
        <f>IF(#REF!="","",#REF!)</f>
        <v>#REF!</v>
      </c>
      <c r="S4598" s="60" t="e">
        <f>IF(#REF!="","",#REF!)</f>
        <v>#REF!</v>
      </c>
      <c r="T4598" s="619"/>
      <c r="U4598" s="416"/>
      <c r="V4598" s="666"/>
      <c r="W4598" s="565"/>
      <c r="X4598" s="23" t="e">
        <f>IF(OR(Y4598=2,Z4598=2),"入力不備あり","")</f>
        <v>#REF!</v>
      </c>
      <c r="Y4598" s="41" t="e">
        <f>IF(AND(F4598="",H4598="",L4598=""),"",IF(AND(F4598&lt;&gt;"",F4598&gt;0,L4598&lt;&gt;"",L4598&gt;0,H4598="○"),"",2))</f>
        <v>#REF!</v>
      </c>
      <c r="Z4598" s="41" t="e">
        <f t="shared" si="805"/>
        <v>#REF!</v>
      </c>
      <c r="AA4598" s="30"/>
    </row>
    <row r="4599" spans="1:30" s="7" customFormat="1" ht="27.6" customHeight="1" x14ac:dyDescent="0.15">
      <c r="A4599" s="320"/>
      <c r="B4599" s="624"/>
      <c r="C4599" s="326" t="s">
        <v>215</v>
      </c>
      <c r="D4599" s="327"/>
      <c r="E4599" s="608" t="e">
        <f>IF(#REF!="","",#REF!)</f>
        <v>#REF!</v>
      </c>
      <c r="F4599" s="609"/>
      <c r="G4599" s="609"/>
      <c r="H4599" s="609"/>
      <c r="I4599" s="609"/>
      <c r="J4599" s="609"/>
      <c r="K4599" s="609"/>
      <c r="L4599" s="609"/>
      <c r="M4599" s="609"/>
      <c r="N4599" s="609"/>
      <c r="O4599" s="609"/>
      <c r="P4599" s="609"/>
      <c r="Q4599" s="609"/>
      <c r="R4599" s="609"/>
      <c r="S4599" s="609"/>
      <c r="T4599" s="609"/>
      <c r="U4599" s="609"/>
      <c r="V4599" s="609"/>
      <c r="W4599" s="610"/>
    </row>
    <row r="4600" spans="1:30" s="7" customFormat="1" ht="27.6" customHeight="1" thickBot="1" x14ac:dyDescent="0.2">
      <c r="A4600" s="320"/>
      <c r="B4600" s="624"/>
      <c r="C4600" s="326" t="s">
        <v>216</v>
      </c>
      <c r="D4600" s="327"/>
      <c r="E4600" s="608" t="e">
        <f>IF(#REF!="","",#REF!)</f>
        <v>#REF!</v>
      </c>
      <c r="F4600" s="609"/>
      <c r="G4600" s="609"/>
      <c r="H4600" s="609"/>
      <c r="I4600" s="609"/>
      <c r="J4600" s="609"/>
      <c r="K4600" s="609"/>
      <c r="L4600" s="609"/>
      <c r="M4600" s="609"/>
      <c r="N4600" s="609"/>
      <c r="O4600" s="609"/>
      <c r="P4600" s="609"/>
      <c r="Q4600" s="609"/>
      <c r="R4600" s="611"/>
      <c r="S4600" s="611"/>
      <c r="T4600" s="611"/>
      <c r="U4600" s="611"/>
      <c r="V4600" s="611"/>
      <c r="W4600" s="612"/>
    </row>
    <row r="4601" spans="1:30" s="7" customFormat="1" ht="18.600000000000001" customHeight="1" x14ac:dyDescent="0.15">
      <c r="A4601" s="320"/>
      <c r="B4601" s="624"/>
      <c r="C4601" s="332" t="s">
        <v>217</v>
      </c>
      <c r="D4601" s="333"/>
      <c r="E4601" s="333"/>
      <c r="F4601" s="334"/>
      <c r="G4601" s="377" t="s">
        <v>218</v>
      </c>
      <c r="H4601" s="378"/>
      <c r="I4601" s="378"/>
      <c r="J4601" s="378"/>
      <c r="K4601" s="378"/>
      <c r="L4601" s="378"/>
      <c r="M4601" s="378"/>
      <c r="N4601" s="378"/>
      <c r="O4601" s="378"/>
      <c r="P4601" s="378"/>
      <c r="Q4601" s="378"/>
      <c r="R4601" s="389" t="e">
        <f>IF(X4601&lt;&gt;"","","【入力内容確認欄】以下を確認し【作業用】事業計画書(間接)シートを修正願います。")</f>
        <v>#REF!</v>
      </c>
      <c r="S4601" s="632"/>
      <c r="T4601" s="632"/>
      <c r="U4601" s="632"/>
      <c r="V4601" s="632"/>
      <c r="W4601" s="633"/>
      <c r="X4601" s="68" t="e">
        <f>IF(AND(R4604="",R4605="",R4606="",R4607="",R4608="",R4609=""),"左の市区町村に係る入力が完了しました。今一度、記載内容をご確認ください。","")</f>
        <v>#REF!</v>
      </c>
    </row>
    <row r="4602" spans="1:30" s="7" customFormat="1" ht="9" customHeight="1" x14ac:dyDescent="0.15">
      <c r="A4602" s="320"/>
      <c r="B4602" s="624"/>
      <c r="C4602" s="335"/>
      <c r="D4602" s="336"/>
      <c r="E4602" s="336"/>
      <c r="F4602" s="337"/>
      <c r="G4602" s="379"/>
      <c r="H4602" s="380"/>
      <c r="I4602" s="380"/>
      <c r="J4602" s="380"/>
      <c r="K4602" s="380"/>
      <c r="L4602" s="380"/>
      <c r="M4602" s="380"/>
      <c r="N4602" s="380"/>
      <c r="O4602" s="380"/>
      <c r="P4602" s="380"/>
      <c r="Q4602" s="380"/>
      <c r="R4602" s="634"/>
      <c r="S4602" s="635"/>
      <c r="T4602" s="635"/>
      <c r="U4602" s="635"/>
      <c r="V4602" s="635"/>
      <c r="W4602" s="636"/>
    </row>
    <row r="4603" spans="1:30" s="7" customFormat="1" ht="9" customHeight="1" thickBot="1" x14ac:dyDescent="0.2">
      <c r="A4603" s="320"/>
      <c r="B4603" s="624"/>
      <c r="C4603" s="335"/>
      <c r="D4603" s="336"/>
      <c r="E4603" s="336"/>
      <c r="F4603" s="337"/>
      <c r="G4603" s="381"/>
      <c r="H4603" s="382"/>
      <c r="I4603" s="382"/>
      <c r="J4603" s="382"/>
      <c r="K4603" s="382"/>
      <c r="L4603" s="382"/>
      <c r="M4603" s="382"/>
      <c r="N4603" s="382"/>
      <c r="O4603" s="382"/>
      <c r="P4603" s="382"/>
      <c r="Q4603" s="382"/>
      <c r="R4603" s="637"/>
      <c r="S4603" s="638"/>
      <c r="T4603" s="638"/>
      <c r="U4603" s="638"/>
      <c r="V4603" s="638"/>
      <c r="W4603" s="639"/>
    </row>
    <row r="4604" spans="1:30" s="7" customFormat="1" ht="17.45" customHeight="1" x14ac:dyDescent="0.15">
      <c r="A4604" s="320"/>
      <c r="B4604" s="624"/>
      <c r="C4604" s="335"/>
      <c r="D4604" s="336"/>
      <c r="E4604" s="336"/>
      <c r="F4604" s="337"/>
      <c r="G4604" s="398" t="e">
        <f>IF(#REF!="","",#REF!)</f>
        <v>#REF!</v>
      </c>
      <c r="H4604" s="399"/>
      <c r="I4604" s="399"/>
      <c r="J4604" s="399"/>
      <c r="K4604" s="399"/>
      <c r="L4604" s="399"/>
      <c r="M4604" s="399"/>
      <c r="N4604" s="399"/>
      <c r="O4604" s="399"/>
      <c r="P4604" s="399"/>
      <c r="Q4604" s="399"/>
      <c r="R4604" s="646" t="e" cm="1">
        <f t="array" ref="R4604">IF(AND(X4573:X4598="",A4575:A4598=""),"","・報酬・期末勤勉手当・交通費・合計額・都道府県/国の補助金額のいずれかに不備あり。")</f>
        <v>#REF!</v>
      </c>
      <c r="S4604" s="647"/>
      <c r="T4604" s="647"/>
      <c r="U4604" s="647"/>
      <c r="V4604" s="647"/>
      <c r="W4604" s="648"/>
    </row>
    <row r="4605" spans="1:30" s="7" customFormat="1" ht="17.45" customHeight="1" x14ac:dyDescent="0.15">
      <c r="A4605" s="320"/>
      <c r="B4605" s="624"/>
      <c r="C4605" s="335"/>
      <c r="D4605" s="336"/>
      <c r="E4605" s="336"/>
      <c r="F4605" s="337"/>
      <c r="G4605" s="374" t="s">
        <v>219</v>
      </c>
      <c r="H4605" s="388"/>
      <c r="I4605" s="388"/>
      <c r="J4605" s="388"/>
      <c r="K4605" s="388"/>
      <c r="L4605" s="388"/>
      <c r="M4605" s="388"/>
      <c r="N4605" s="388"/>
      <c r="O4605" s="388"/>
      <c r="P4605" s="388"/>
      <c r="Q4605" s="388"/>
      <c r="R4605" s="367" t="str">
        <f>IF(A4571="市町村名×","・【C列】市区町村名：未入力または不備あり。","")</f>
        <v>・【C列】市区町村名：未入力または不備あり。</v>
      </c>
      <c r="S4605" s="644"/>
      <c r="T4605" s="644"/>
      <c r="U4605" s="644"/>
      <c r="V4605" s="644"/>
      <c r="W4605" s="645"/>
    </row>
    <row r="4606" spans="1:30" s="7" customFormat="1" ht="17.45" customHeight="1" x14ac:dyDescent="0.15">
      <c r="A4606" s="320"/>
      <c r="B4606" s="624"/>
      <c r="C4606" s="338"/>
      <c r="D4606" s="339"/>
      <c r="E4606" s="339"/>
      <c r="F4606" s="340"/>
      <c r="G4606" s="364" t="e">
        <f>IF(#REF!="","",#REF!)</f>
        <v>#REF!</v>
      </c>
      <c r="H4606" s="365"/>
      <c r="I4606" s="365"/>
      <c r="J4606" s="366"/>
      <c r="K4606" s="366"/>
      <c r="L4606" s="366"/>
      <c r="M4606" s="366"/>
      <c r="N4606" s="366"/>
      <c r="O4606" s="366"/>
      <c r="P4606" s="366"/>
      <c r="Q4606" s="366"/>
      <c r="R4606" s="367" t="e">
        <f>IF(OR(AF4575=2,NOT(AND(V4573&gt;0.3*U4573,V4573&lt;0.4*U4573,V4573&gt;=W4573))),"・【V列】都道府県補助額：未入力または不備あり。","")</f>
        <v>#REF!</v>
      </c>
      <c r="S4606" s="644"/>
      <c r="T4606" s="644"/>
      <c r="U4606" s="644"/>
      <c r="V4606" s="644"/>
      <c r="W4606" s="645"/>
    </row>
    <row r="4607" spans="1:30" s="7" customFormat="1" ht="17.45" customHeight="1" x14ac:dyDescent="0.15">
      <c r="A4607" s="320"/>
      <c r="B4607" s="624"/>
      <c r="C4607" s="348" t="s">
        <v>241</v>
      </c>
      <c r="D4607" s="349"/>
      <c r="E4607" s="349"/>
      <c r="F4607" s="350"/>
      <c r="G4607" s="372" t="s">
        <v>221</v>
      </c>
      <c r="H4607" s="373"/>
      <c r="I4607" s="373"/>
      <c r="J4607" s="372" t="s">
        <v>222</v>
      </c>
      <c r="K4607" s="373"/>
      <c r="L4607" s="373"/>
      <c r="M4607" s="373"/>
      <c r="N4607" s="374" t="s">
        <v>223</v>
      </c>
      <c r="O4607" s="366"/>
      <c r="P4607" s="366"/>
      <c r="Q4607" s="366"/>
      <c r="R4607" s="341" t="e">
        <f>IF(AND(W4573&lt;=U4573/3,MOD(W4573,1000)=0,NOT(W4573=0),AG4575=1),"","・【W列】国庫補助希望額に不備あり。")</f>
        <v>#REF!</v>
      </c>
      <c r="S4607" s="649"/>
      <c r="T4607" s="649"/>
      <c r="U4607" s="649"/>
      <c r="V4607" s="649"/>
      <c r="W4607" s="650"/>
    </row>
    <row r="4608" spans="1:30" s="7" customFormat="1" ht="17.45" customHeight="1" x14ac:dyDescent="0.15">
      <c r="A4608" s="320"/>
      <c r="B4608" s="624"/>
      <c r="C4608" s="370"/>
      <c r="D4608" s="371"/>
      <c r="E4608" s="371"/>
      <c r="F4608" s="371"/>
      <c r="G4608" s="364" t="e">
        <f>IF(#REF!="","",#REF!)</f>
        <v>#REF!</v>
      </c>
      <c r="H4608" s="375"/>
      <c r="I4608" s="376"/>
      <c r="J4608" s="364" t="e">
        <f>IF(#REF!="","",#REF!)</f>
        <v>#REF!</v>
      </c>
      <c r="K4608" s="375"/>
      <c r="L4608" s="375"/>
      <c r="M4608" s="376"/>
      <c r="N4608" s="364" t="e">
        <f>IF(#REF!="","",#REF!)</f>
        <v>#REF!</v>
      </c>
      <c r="O4608" s="375"/>
      <c r="P4608" s="375"/>
      <c r="Q4608" s="375"/>
      <c r="R4608" s="651" t="e">
        <f>IF(AND(SUM(F4596:G4598)&lt;=D4573,SUM(R4596:R4598)&lt;=D4573),"","・報酬の「配置人数」には年間を通じた配置予定人数を記載してください。(※１)及び記入例参照")</f>
        <v>#REF!</v>
      </c>
      <c r="S4608" s="652"/>
      <c r="T4608" s="652"/>
      <c r="U4608" s="652"/>
      <c r="V4608" s="652"/>
      <c r="W4608" s="653"/>
      <c r="X4608" s="31" t="str">
        <f>IF(AND(O4608="○",T4608="○"),"①か②の",IF(AND(O4608="―",T4608="―"),"エラー",""))</f>
        <v/>
      </c>
    </row>
    <row r="4609" spans="1:33" s="7" customFormat="1" ht="17.45" customHeight="1" x14ac:dyDescent="0.15">
      <c r="A4609" s="320"/>
      <c r="B4609" s="624"/>
      <c r="C4609" s="348" t="s">
        <v>224</v>
      </c>
      <c r="D4609" s="349"/>
      <c r="E4609" s="349"/>
      <c r="F4609" s="350"/>
      <c r="G4609" s="354" t="s">
        <v>225</v>
      </c>
      <c r="H4609" s="354"/>
      <c r="I4609" s="354"/>
      <c r="J4609" s="355" t="s">
        <v>242</v>
      </c>
      <c r="K4609" s="356"/>
      <c r="L4609" s="356"/>
      <c r="M4609" s="356"/>
      <c r="N4609" s="356"/>
      <c r="O4609" s="356"/>
      <c r="P4609" s="356"/>
      <c r="Q4609" s="356"/>
      <c r="R4609" s="651" t="e">
        <f>IF(AND(OR(COUNTIF(J4610,"①*"),COUNTIF(J4610,"②*")),AND(E4599&lt;&gt;"",E4600&lt;&gt;"",G4604="○",G4606="○",G4608="○",J4608="○",N4608="○",G4610="○")),"","・【成果目標】・【成果指標】・【部活動指導員について】・【支給要件の確認】・【部活動指導員の指導状況】・【地域連携・地域移行に資する取組】のいずれかに未入力箇所あり。")</f>
        <v>#REF!</v>
      </c>
      <c r="S4609" s="546"/>
      <c r="T4609" s="546"/>
      <c r="U4609" s="546"/>
      <c r="V4609" s="546"/>
      <c r="W4609" s="547"/>
    </row>
    <row r="4610" spans="1:33" s="7" customFormat="1" ht="26.45" customHeight="1" thickBot="1" x14ac:dyDescent="0.2">
      <c r="A4610" s="320"/>
      <c r="B4610" s="625"/>
      <c r="C4610" s="351"/>
      <c r="D4610" s="352"/>
      <c r="E4610" s="352"/>
      <c r="F4610" s="353"/>
      <c r="G4610" s="363" t="e">
        <f>IF(#REF!="","",#REF!)</f>
        <v>#REF!</v>
      </c>
      <c r="H4610" s="363"/>
      <c r="I4610" s="363"/>
      <c r="J4610" s="657" t="e">
        <f>IF(#REF!="","",#REF!)</f>
        <v>#REF!</v>
      </c>
      <c r="K4610" s="658"/>
      <c r="L4610" s="658"/>
      <c r="M4610" s="658"/>
      <c r="N4610" s="658"/>
      <c r="O4610" s="658"/>
      <c r="P4610" s="658"/>
      <c r="Q4610" s="658"/>
      <c r="R4610" s="654"/>
      <c r="S4610" s="655"/>
      <c r="T4610" s="655"/>
      <c r="U4610" s="655"/>
      <c r="V4610" s="655"/>
      <c r="W4610" s="656"/>
      <c r="X4610" s="31" t="str">
        <f>IF(AND(O4610="○",T4610="○"),"①か②の",IF(AND(O4610="―",T4610="―"),"エラー",""))</f>
        <v/>
      </c>
    </row>
    <row r="4611" spans="1:33" s="7" customFormat="1" ht="26.45" customHeight="1" x14ac:dyDescent="0.15">
      <c r="A4611" s="24" t="str">
        <f>IF(OR(COUNTIF(C4613,"*区"),COUNTIF(C4613,"*市"),COUNTIF(C4613,"*町"),COUNTIF(C4613,"*村"),COUNTIF(C4613,"*組合")),"○","市町村名×")</f>
        <v>市町村名×</v>
      </c>
      <c r="B4611" s="490" t="s">
        <v>106</v>
      </c>
      <c r="C4611" s="659" t="s">
        <v>236</v>
      </c>
      <c r="D4611" s="661" t="s">
        <v>237</v>
      </c>
      <c r="E4611" s="409" t="s">
        <v>191</v>
      </c>
      <c r="F4611" s="410"/>
      <c r="G4611" s="410"/>
      <c r="H4611" s="410"/>
      <c r="I4611" s="410"/>
      <c r="J4611" s="410"/>
      <c r="K4611" s="410"/>
      <c r="L4611" s="410"/>
      <c r="M4611" s="410"/>
      <c r="N4611" s="410"/>
      <c r="O4611" s="410"/>
      <c r="P4611" s="410"/>
      <c r="Q4611" s="410"/>
      <c r="R4611" s="410"/>
      <c r="S4611" s="410"/>
      <c r="T4611" s="410"/>
      <c r="U4611" s="492" t="s">
        <v>192</v>
      </c>
      <c r="V4611" s="492" t="s">
        <v>238</v>
      </c>
      <c r="W4611" s="517" t="s">
        <v>193</v>
      </c>
      <c r="X4611" s="25" t="e">
        <f>IF(OR(AF4615=2,NOT(AND(V4613&gt;0.3*U4613,V4613&lt;0.4*U4613,V4613&gt;=W4613))),"※３参照：【Ｕ列】都道府県補助額を確認してください","")</f>
        <v>#REF!</v>
      </c>
      <c r="Y4611" s="26"/>
    </row>
    <row r="4612" spans="1:33" s="7" customFormat="1" ht="21.6" customHeight="1" thickBot="1" x14ac:dyDescent="0.2">
      <c r="A4612" s="24" t="str">
        <f>IF(B4613="都道府県確認欄","No.不備","")</f>
        <v/>
      </c>
      <c r="B4612" s="491"/>
      <c r="C4612" s="660"/>
      <c r="D4612" s="662"/>
      <c r="E4612" s="411"/>
      <c r="F4612" s="412"/>
      <c r="G4612" s="412"/>
      <c r="H4612" s="412"/>
      <c r="I4612" s="412"/>
      <c r="J4612" s="412"/>
      <c r="K4612" s="412"/>
      <c r="L4612" s="412"/>
      <c r="M4612" s="412"/>
      <c r="N4612" s="412"/>
      <c r="O4612" s="412"/>
      <c r="P4612" s="412"/>
      <c r="Q4612" s="412"/>
      <c r="R4612" s="412"/>
      <c r="S4612" s="412"/>
      <c r="T4612" s="412"/>
      <c r="U4612" s="493"/>
      <c r="V4612" s="493"/>
      <c r="W4612" s="518"/>
      <c r="X4612" s="25" t="e">
        <f>IF(AND(W4613&lt;=U4613/3,MOD(W4613,1000)=0,NOT(W4613=0),AG4615=1),"","※３参照：【Ｖ列】国庫補助希望額を確認してください。")</f>
        <v>#REF!</v>
      </c>
      <c r="Y4612" s="26"/>
    </row>
    <row r="4613" spans="1:33" s="7" customFormat="1" ht="24" customHeight="1" x14ac:dyDescent="0.15">
      <c r="A4613" s="14"/>
      <c r="B4613" s="622" t="str">
        <f>IFERROR(IF(OR(COUNTIF(C4613,"*区"),COUNTIF(C4613,"*市"),COUNTIF(C4613,"*町"),COUNTIF(C4613,"*村"),COUNTIF(C4613,"*組合")),B4573+1,"－"),"都道府県確認欄")</f>
        <v>－</v>
      </c>
      <c r="C4613" s="626" t="e">
        <f>#REF!</f>
        <v>#REF!</v>
      </c>
      <c r="D4613" s="629" t="e">
        <f>SUM($F4615:$F4634)</f>
        <v>#REF!</v>
      </c>
      <c r="E4613" s="523" t="s">
        <v>194</v>
      </c>
      <c r="F4613" s="524" t="s">
        <v>195</v>
      </c>
      <c r="G4613" s="526" t="s">
        <v>196</v>
      </c>
      <c r="H4613" s="528" t="s">
        <v>197</v>
      </c>
      <c r="I4613" s="423" t="s">
        <v>198</v>
      </c>
      <c r="J4613" s="424"/>
      <c r="K4613" s="425"/>
      <c r="L4613" s="429" t="s">
        <v>100</v>
      </c>
      <c r="M4613" s="430"/>
      <c r="N4613" s="430"/>
      <c r="O4613" s="430"/>
      <c r="P4613" s="430"/>
      <c r="Q4613" s="430"/>
      <c r="R4613" s="430"/>
      <c r="S4613" s="431"/>
      <c r="T4613" s="413" t="s">
        <v>199</v>
      </c>
      <c r="U4613" s="415" t="e">
        <f>SUM($T4615,$O4636,$T4636)</f>
        <v>#REF!</v>
      </c>
      <c r="V4613" s="665" t="e">
        <f>#REF!</f>
        <v>#REF!</v>
      </c>
      <c r="W4613" s="667" t="e">
        <f>#REF!</f>
        <v>#REF!</v>
      </c>
      <c r="X4613" s="23" t="e">
        <f>IF(AND(AD4615=1,AE4615=1,AF4615=1,AG4615=1),"","入力不備あり")</f>
        <v>#REF!</v>
      </c>
      <c r="Y4613" s="26"/>
    </row>
    <row r="4614" spans="1:33" s="7" customFormat="1" ht="12.6" customHeight="1" thickBot="1" x14ac:dyDescent="0.2">
      <c r="A4614" s="14"/>
      <c r="B4614" s="623"/>
      <c r="C4614" s="627"/>
      <c r="D4614" s="630"/>
      <c r="E4614" s="523"/>
      <c r="F4614" s="525"/>
      <c r="G4614" s="527"/>
      <c r="H4614" s="529"/>
      <c r="I4614" s="426"/>
      <c r="J4614" s="427"/>
      <c r="K4614" s="428"/>
      <c r="L4614" s="432"/>
      <c r="M4614" s="432"/>
      <c r="N4614" s="432"/>
      <c r="O4614" s="432"/>
      <c r="P4614" s="432"/>
      <c r="Q4614" s="432"/>
      <c r="R4614" s="432"/>
      <c r="S4614" s="433"/>
      <c r="T4614" s="414"/>
      <c r="U4614" s="416"/>
      <c r="V4614" s="666"/>
      <c r="W4614" s="565"/>
      <c r="X4614" s="26"/>
      <c r="Y4614" s="7" t="s">
        <v>180</v>
      </c>
      <c r="Z4614" s="7" t="s">
        <v>200</v>
      </c>
      <c r="AA4614" s="7" t="s">
        <v>201</v>
      </c>
      <c r="AB4614" s="7" t="s">
        <v>202</v>
      </c>
      <c r="AD4614" s="7" t="s">
        <v>203</v>
      </c>
      <c r="AE4614" s="7" t="s">
        <v>107</v>
      </c>
      <c r="AF4614" s="7" t="s">
        <v>239</v>
      </c>
      <c r="AG4614" s="7" t="s">
        <v>204</v>
      </c>
    </row>
    <row r="4615" spans="1:33" s="7" customFormat="1" ht="17.45" customHeight="1" x14ac:dyDescent="0.15">
      <c r="A4615" s="27" t="e">
        <f>IF(AND(F4615&lt;&gt;"",G4615&lt;&gt;"",H4615&lt;&gt;"",I4615&lt;&gt;""),"","入力不備あり")</f>
        <v>#REF!</v>
      </c>
      <c r="B4615" s="623"/>
      <c r="C4615" s="628"/>
      <c r="D4615" s="631"/>
      <c r="E4615" s="523"/>
      <c r="F4615" s="47" t="e">
        <f>IF(#REF!="","",#REF!)</f>
        <v>#REF!</v>
      </c>
      <c r="G4615" s="49" t="e">
        <f>IF(#REF!="","",#REF!)</f>
        <v>#REF!</v>
      </c>
      <c r="H4615" s="54" t="e">
        <f>IF(#REF!="","",#REF!)</f>
        <v>#REF!</v>
      </c>
      <c r="I4615" s="385" t="str">
        <f>IFERROR(INT(G4615*H4615),"")</f>
        <v/>
      </c>
      <c r="J4615" s="386"/>
      <c r="K4615" s="387"/>
      <c r="L4615" s="613" t="e">
        <f>IF(#REF!="","",#REF!)</f>
        <v>#REF!</v>
      </c>
      <c r="M4615" s="613"/>
      <c r="N4615" s="613"/>
      <c r="O4615" s="613"/>
      <c r="P4615" s="613"/>
      <c r="Q4615" s="613"/>
      <c r="R4615" s="613"/>
      <c r="S4615" s="614"/>
      <c r="T4615" s="567">
        <f>SUM($I4615:$K4634)</f>
        <v>0</v>
      </c>
      <c r="U4615" s="416"/>
      <c r="V4615" s="666"/>
      <c r="W4615" s="565"/>
      <c r="X4615" s="23" t="e">
        <f>IF(AND(Y4615=1,Z4615=1,AA4615=1,AB4615=1,AD4615=1,AE4615=1,AF4615=1,AG4615=1),"","入力不備あり")</f>
        <v>#REF!</v>
      </c>
      <c r="Y4615" s="7">
        <f>IFERROR(IF(F4615="",2,IF(AND(F4615&gt;=1,(MOD(F4615,1)=0)),1,IF(AND(F4615=0,L4615&lt;&gt;""),1,2))),2)</f>
        <v>2</v>
      </c>
      <c r="Z4615" s="7" t="e">
        <f>IF(G4615="",2,IF(G4615&lt;=1600,1,2))</f>
        <v>#REF!</v>
      </c>
      <c r="AA4615" s="7" t="e">
        <f>IF(H4615="",2,IF(H4615&gt;=0,1,2))</f>
        <v>#REF!</v>
      </c>
      <c r="AB4615" s="7" t="e">
        <f>IF(I4615=#REF!,1,2)</f>
        <v>#REF!</v>
      </c>
      <c r="AD4615" s="7" t="e">
        <f>IF(T4615=#REF!,1,2)</f>
        <v>#REF!</v>
      </c>
      <c r="AE4615" s="7" t="e">
        <f>IF(U4613=#REF!,1,2)</f>
        <v>#REF!</v>
      </c>
      <c r="AF4615" s="7" t="e">
        <f>IF(V4613=0,2,IF(#REF!="",2,IF(V4613=#REF!,1,2)))</f>
        <v>#REF!</v>
      </c>
      <c r="AG4615" s="7" t="e">
        <f>IF(W4613=0,2,IF(W4613=#REF!,1,2))</f>
        <v>#REF!</v>
      </c>
    </row>
    <row r="4616" spans="1:33" s="7" customFormat="1" ht="17.45" customHeight="1" x14ac:dyDescent="0.15">
      <c r="A4616" s="27" t="e">
        <f>IF(AND(F4616="",G4616="",H4616="",I4616="",L4616=""),"",IF(AND(F4616&lt;&gt;"",G4616&lt;&gt;"",H4616&lt;&gt;"",I4616&lt;&gt;""),"","入力不備あり"))</f>
        <v>#REF!</v>
      </c>
      <c r="B4616" s="623"/>
      <c r="C4616" s="628"/>
      <c r="D4616" s="631"/>
      <c r="E4616" s="523"/>
      <c r="F4616" s="47" t="e">
        <f>IF(#REF!="","",#REF!)</f>
        <v>#REF!</v>
      </c>
      <c r="G4616" s="49" t="e">
        <f>IF(#REF!="","",#REF!)</f>
        <v>#REF!</v>
      </c>
      <c r="H4616" s="54" t="e">
        <f>IF(#REF!="","",#REF!)</f>
        <v>#REF!</v>
      </c>
      <c r="I4616" s="385" t="str">
        <f>IFERROR(INT(G4616*H4616),"")</f>
        <v/>
      </c>
      <c r="J4616" s="386"/>
      <c r="K4616" s="387"/>
      <c r="L4616" s="613" t="e">
        <f>IF(#REF!="","",#REF!)</f>
        <v>#REF!</v>
      </c>
      <c r="M4616" s="613"/>
      <c r="N4616" s="613"/>
      <c r="O4616" s="613"/>
      <c r="P4616" s="613"/>
      <c r="Q4616" s="613"/>
      <c r="R4616" s="613"/>
      <c r="S4616" s="614"/>
      <c r="T4616" s="567"/>
      <c r="U4616" s="416"/>
      <c r="V4616" s="666"/>
      <c r="W4616" s="565"/>
      <c r="X4616" s="23" t="e">
        <f>IF(AND(Y4616=3,Z4616=3,AA4616=3),"",IF(AND(Y4616=1,Z4616=1,AA4616=1,AB4616=1),"","入力不備あり"))</f>
        <v>#REF!</v>
      </c>
      <c r="Y4616" s="7">
        <f>IFERROR(IF(F4616="",3,IF(AND(F4616&gt;=1,(MOD(F4616,1)=0)),1,IF(AND(F4616=0,L4616&lt;&gt;""),1,2))),2)</f>
        <v>2</v>
      </c>
      <c r="Z4616" s="7" t="e">
        <f>IF(G4616="",3,IF(G4616&lt;=1600,1,2))</f>
        <v>#REF!</v>
      </c>
      <c r="AA4616" s="7" t="e">
        <f>IF(H4616="",3,IF(H4616&gt;=0,1,2))</f>
        <v>#REF!</v>
      </c>
      <c r="AB4616" s="7" t="e">
        <f>IF(I4616=#REF!,1,2)</f>
        <v>#REF!</v>
      </c>
    </row>
    <row r="4617" spans="1:33" s="7" customFormat="1" ht="17.45" customHeight="1" x14ac:dyDescent="0.15">
      <c r="A4617" s="27" t="e">
        <f>IF(AND(F4617="",G4617="",H4617="",I4617="",L4617=""),"",IF(AND(F4617&lt;&gt;"",G4617&lt;&gt;"",H4617&lt;&gt;"",I4617&lt;&gt;""),"","入力不備あり"))</f>
        <v>#REF!</v>
      </c>
      <c r="B4617" s="623"/>
      <c r="C4617" s="628"/>
      <c r="D4617" s="631"/>
      <c r="E4617" s="523"/>
      <c r="F4617" s="47" t="e">
        <f>IF(#REF!="","",#REF!)</f>
        <v>#REF!</v>
      </c>
      <c r="G4617" s="49" t="e">
        <f>IF(#REF!="","",#REF!)</f>
        <v>#REF!</v>
      </c>
      <c r="H4617" s="54" t="e">
        <f>IF(#REF!="","",#REF!)</f>
        <v>#REF!</v>
      </c>
      <c r="I4617" s="385" t="str">
        <f t="shared" ref="I4617:I4634" si="806">IFERROR(INT(G4617*H4617),"")</f>
        <v/>
      </c>
      <c r="J4617" s="386"/>
      <c r="K4617" s="387"/>
      <c r="L4617" s="613" t="e">
        <f>IF(#REF!="","",#REF!)</f>
        <v>#REF!</v>
      </c>
      <c r="M4617" s="613"/>
      <c r="N4617" s="613"/>
      <c r="O4617" s="613"/>
      <c r="P4617" s="613"/>
      <c r="Q4617" s="613"/>
      <c r="R4617" s="613"/>
      <c r="S4617" s="614"/>
      <c r="T4617" s="567"/>
      <c r="U4617" s="416"/>
      <c r="V4617" s="666"/>
      <c r="W4617" s="565"/>
      <c r="X4617" s="23" t="e">
        <f t="shared" ref="X4617:X4634" si="807">IF(AND(Y4617=3,Z4617=3,AA4617=3),"",IF(AND(Y4617=1,Z4617=1,AA4617=1,AB4617=1),"","入力不備あり"))</f>
        <v>#REF!</v>
      </c>
      <c r="Y4617" s="7">
        <f t="shared" ref="Y4617:Y4634" si="808">IFERROR(IF(F4617="",3,IF(AND(F4617&gt;=1,(MOD(F4617,1)=0)),1,IF(AND(F4617=0,L4617&lt;&gt;""),1,2))),2)</f>
        <v>2</v>
      </c>
      <c r="Z4617" s="7" t="e">
        <f t="shared" ref="Z4617:Z4634" si="809">IF(G4617="",3,IF(G4617&lt;=1600,1,2))</f>
        <v>#REF!</v>
      </c>
      <c r="AA4617" s="7" t="e">
        <f t="shared" ref="AA4617:AA4634" si="810">IF(H4617="",3,IF(H4617&gt;=0,1,2))</f>
        <v>#REF!</v>
      </c>
      <c r="AB4617" s="7" t="e">
        <f>IF(I4617=#REF!,1,2)</f>
        <v>#REF!</v>
      </c>
    </row>
    <row r="4618" spans="1:33" s="7" customFormat="1" ht="17.45" customHeight="1" x14ac:dyDescent="0.15">
      <c r="A4618" s="27" t="e">
        <f t="shared" ref="A4618:A4634" si="811">IF(AND(F4618="",G4618="",H4618="",I4618="",L4618=""),"",IF(AND(F4618&lt;&gt;"",G4618&lt;&gt;"",H4618&lt;&gt;"",I4618&lt;&gt;""),"","入力不備あり"))</f>
        <v>#REF!</v>
      </c>
      <c r="B4618" s="623"/>
      <c r="C4618" s="628"/>
      <c r="D4618" s="631"/>
      <c r="E4618" s="523"/>
      <c r="F4618" s="47" t="e">
        <f>IF(#REF!="","",#REF!)</f>
        <v>#REF!</v>
      </c>
      <c r="G4618" s="49" t="e">
        <f>IF(#REF!="","",#REF!)</f>
        <v>#REF!</v>
      </c>
      <c r="H4618" s="54" t="e">
        <f>IF(#REF!="","",#REF!)</f>
        <v>#REF!</v>
      </c>
      <c r="I4618" s="385" t="str">
        <f t="shared" si="806"/>
        <v/>
      </c>
      <c r="J4618" s="386"/>
      <c r="K4618" s="387"/>
      <c r="L4618" s="613" t="e">
        <f>IF(#REF!="","",#REF!)</f>
        <v>#REF!</v>
      </c>
      <c r="M4618" s="613"/>
      <c r="N4618" s="613"/>
      <c r="O4618" s="613"/>
      <c r="P4618" s="613"/>
      <c r="Q4618" s="613"/>
      <c r="R4618" s="613"/>
      <c r="S4618" s="614"/>
      <c r="T4618" s="567"/>
      <c r="U4618" s="416"/>
      <c r="V4618" s="666"/>
      <c r="W4618" s="565"/>
      <c r="X4618" s="23" t="e">
        <f t="shared" si="807"/>
        <v>#REF!</v>
      </c>
      <c r="Y4618" s="7">
        <f t="shared" si="808"/>
        <v>2</v>
      </c>
      <c r="Z4618" s="7" t="e">
        <f t="shared" si="809"/>
        <v>#REF!</v>
      </c>
      <c r="AA4618" s="7" t="e">
        <f t="shared" si="810"/>
        <v>#REF!</v>
      </c>
      <c r="AB4618" s="7" t="e">
        <f>IF(I4618=#REF!,1,2)</f>
        <v>#REF!</v>
      </c>
    </row>
    <row r="4619" spans="1:33" s="7" customFormat="1" ht="17.45" customHeight="1" x14ac:dyDescent="0.15">
      <c r="A4619" s="27" t="e">
        <f t="shared" si="811"/>
        <v>#REF!</v>
      </c>
      <c r="B4619" s="623"/>
      <c r="C4619" s="628"/>
      <c r="D4619" s="631"/>
      <c r="E4619" s="523"/>
      <c r="F4619" s="47" t="e">
        <f>IF(#REF!="","",#REF!)</f>
        <v>#REF!</v>
      </c>
      <c r="G4619" s="49" t="e">
        <f>IF(#REF!="","",#REF!)</f>
        <v>#REF!</v>
      </c>
      <c r="H4619" s="54" t="e">
        <f>IF(#REF!="","",#REF!)</f>
        <v>#REF!</v>
      </c>
      <c r="I4619" s="385" t="str">
        <f t="shared" si="806"/>
        <v/>
      </c>
      <c r="J4619" s="386"/>
      <c r="K4619" s="387"/>
      <c r="L4619" s="613" t="e">
        <f>IF(#REF!="","",#REF!)</f>
        <v>#REF!</v>
      </c>
      <c r="M4619" s="613"/>
      <c r="N4619" s="613"/>
      <c r="O4619" s="613"/>
      <c r="P4619" s="613"/>
      <c r="Q4619" s="613"/>
      <c r="R4619" s="613"/>
      <c r="S4619" s="614"/>
      <c r="T4619" s="567"/>
      <c r="U4619" s="416"/>
      <c r="V4619" s="666"/>
      <c r="W4619" s="565"/>
      <c r="X4619" s="23" t="e">
        <f t="shared" si="807"/>
        <v>#REF!</v>
      </c>
      <c r="Y4619" s="7">
        <f t="shared" si="808"/>
        <v>2</v>
      </c>
      <c r="Z4619" s="7" t="e">
        <f t="shared" si="809"/>
        <v>#REF!</v>
      </c>
      <c r="AA4619" s="7" t="e">
        <f t="shared" si="810"/>
        <v>#REF!</v>
      </c>
      <c r="AB4619" s="7" t="e">
        <f>IF(I4619=#REF!,1,2)</f>
        <v>#REF!</v>
      </c>
    </row>
    <row r="4620" spans="1:33" s="7" customFormat="1" ht="17.45" customHeight="1" x14ac:dyDescent="0.15">
      <c r="A4620" s="27" t="e">
        <f t="shared" si="811"/>
        <v>#REF!</v>
      </c>
      <c r="B4620" s="623"/>
      <c r="C4620" s="628"/>
      <c r="D4620" s="631"/>
      <c r="E4620" s="523"/>
      <c r="F4620" s="47" t="e">
        <f>IF(#REF!="","",#REF!)</f>
        <v>#REF!</v>
      </c>
      <c r="G4620" s="49" t="e">
        <f>IF(#REF!="","",#REF!)</f>
        <v>#REF!</v>
      </c>
      <c r="H4620" s="54" t="e">
        <f>IF(#REF!="","",#REF!)</f>
        <v>#REF!</v>
      </c>
      <c r="I4620" s="385" t="str">
        <f t="shared" si="806"/>
        <v/>
      </c>
      <c r="J4620" s="386"/>
      <c r="K4620" s="387"/>
      <c r="L4620" s="613" t="e">
        <f>IF(#REF!="","",#REF!)</f>
        <v>#REF!</v>
      </c>
      <c r="M4620" s="613"/>
      <c r="N4620" s="613"/>
      <c r="O4620" s="613"/>
      <c r="P4620" s="613"/>
      <c r="Q4620" s="613"/>
      <c r="R4620" s="613"/>
      <c r="S4620" s="614"/>
      <c r="T4620" s="567"/>
      <c r="U4620" s="416"/>
      <c r="V4620" s="666"/>
      <c r="W4620" s="565"/>
      <c r="X4620" s="23" t="e">
        <f t="shared" si="807"/>
        <v>#REF!</v>
      </c>
      <c r="Y4620" s="7">
        <f t="shared" si="808"/>
        <v>2</v>
      </c>
      <c r="Z4620" s="7" t="e">
        <f t="shared" si="809"/>
        <v>#REF!</v>
      </c>
      <c r="AA4620" s="7" t="e">
        <f t="shared" si="810"/>
        <v>#REF!</v>
      </c>
      <c r="AB4620" s="7" t="e">
        <f>IF(I4620=#REF!,1,2)</f>
        <v>#REF!</v>
      </c>
    </row>
    <row r="4621" spans="1:33" s="7" customFormat="1" ht="17.45" customHeight="1" x14ac:dyDescent="0.15">
      <c r="A4621" s="27" t="e">
        <f t="shared" si="811"/>
        <v>#REF!</v>
      </c>
      <c r="B4621" s="623"/>
      <c r="C4621" s="628"/>
      <c r="D4621" s="631"/>
      <c r="E4621" s="523"/>
      <c r="F4621" s="47" t="e">
        <f>IF(#REF!="","",#REF!)</f>
        <v>#REF!</v>
      </c>
      <c r="G4621" s="49" t="e">
        <f>IF(#REF!="","",#REF!)</f>
        <v>#REF!</v>
      </c>
      <c r="H4621" s="54" t="e">
        <f>IF(#REF!="","",#REF!)</f>
        <v>#REF!</v>
      </c>
      <c r="I4621" s="385" t="str">
        <f t="shared" si="806"/>
        <v/>
      </c>
      <c r="J4621" s="386"/>
      <c r="K4621" s="387"/>
      <c r="L4621" s="613" t="e">
        <f>IF(#REF!="","",#REF!)</f>
        <v>#REF!</v>
      </c>
      <c r="M4621" s="613"/>
      <c r="N4621" s="613"/>
      <c r="O4621" s="613"/>
      <c r="P4621" s="613"/>
      <c r="Q4621" s="613"/>
      <c r="R4621" s="613"/>
      <c r="S4621" s="614"/>
      <c r="T4621" s="567"/>
      <c r="U4621" s="416"/>
      <c r="V4621" s="666"/>
      <c r="W4621" s="565"/>
      <c r="X4621" s="23" t="e">
        <f t="shared" si="807"/>
        <v>#REF!</v>
      </c>
      <c r="Y4621" s="7">
        <f t="shared" si="808"/>
        <v>2</v>
      </c>
      <c r="Z4621" s="7" t="e">
        <f t="shared" si="809"/>
        <v>#REF!</v>
      </c>
      <c r="AA4621" s="7" t="e">
        <f t="shared" si="810"/>
        <v>#REF!</v>
      </c>
      <c r="AB4621" s="7" t="e">
        <f>IF(I4621=#REF!,1,2)</f>
        <v>#REF!</v>
      </c>
    </row>
    <row r="4622" spans="1:33" s="7" customFormat="1" ht="17.45" customHeight="1" x14ac:dyDescent="0.15">
      <c r="A4622" s="27" t="e">
        <f t="shared" si="811"/>
        <v>#REF!</v>
      </c>
      <c r="B4622" s="623"/>
      <c r="C4622" s="628"/>
      <c r="D4622" s="631"/>
      <c r="E4622" s="523"/>
      <c r="F4622" s="47" t="e">
        <f>IF(#REF!="","",#REF!)</f>
        <v>#REF!</v>
      </c>
      <c r="G4622" s="49" t="e">
        <f>IF(#REF!="","",#REF!)</f>
        <v>#REF!</v>
      </c>
      <c r="H4622" s="54" t="e">
        <f>IF(#REF!="","",#REF!)</f>
        <v>#REF!</v>
      </c>
      <c r="I4622" s="385" t="str">
        <f t="shared" si="806"/>
        <v/>
      </c>
      <c r="J4622" s="386"/>
      <c r="K4622" s="387"/>
      <c r="L4622" s="613" t="e">
        <f>IF(#REF!="","",#REF!)</f>
        <v>#REF!</v>
      </c>
      <c r="M4622" s="613"/>
      <c r="N4622" s="613"/>
      <c r="O4622" s="613"/>
      <c r="P4622" s="613"/>
      <c r="Q4622" s="613"/>
      <c r="R4622" s="613"/>
      <c r="S4622" s="614"/>
      <c r="T4622" s="567"/>
      <c r="U4622" s="416"/>
      <c r="V4622" s="666"/>
      <c r="W4622" s="565"/>
      <c r="X4622" s="23" t="e">
        <f t="shared" si="807"/>
        <v>#REF!</v>
      </c>
      <c r="Y4622" s="7">
        <f t="shared" si="808"/>
        <v>2</v>
      </c>
      <c r="Z4622" s="7" t="e">
        <f t="shared" si="809"/>
        <v>#REF!</v>
      </c>
      <c r="AA4622" s="7" t="e">
        <f t="shared" si="810"/>
        <v>#REF!</v>
      </c>
      <c r="AB4622" s="7" t="e">
        <f>IF(I4622=#REF!,1,2)</f>
        <v>#REF!</v>
      </c>
    </row>
    <row r="4623" spans="1:33" s="7" customFormat="1" ht="17.45" customHeight="1" x14ac:dyDescent="0.15">
      <c r="A4623" s="27" t="e">
        <f t="shared" si="811"/>
        <v>#REF!</v>
      </c>
      <c r="B4623" s="623"/>
      <c r="C4623" s="628"/>
      <c r="D4623" s="631"/>
      <c r="E4623" s="523"/>
      <c r="F4623" s="47" t="e">
        <f>IF(#REF!="","",#REF!)</f>
        <v>#REF!</v>
      </c>
      <c r="G4623" s="49" t="e">
        <f>IF(#REF!="","",#REF!)</f>
        <v>#REF!</v>
      </c>
      <c r="H4623" s="54" t="e">
        <f>IF(#REF!="","",#REF!)</f>
        <v>#REF!</v>
      </c>
      <c r="I4623" s="385" t="str">
        <f t="shared" si="806"/>
        <v/>
      </c>
      <c r="J4623" s="386"/>
      <c r="K4623" s="387"/>
      <c r="L4623" s="613" t="e">
        <f>IF(#REF!="","",#REF!)</f>
        <v>#REF!</v>
      </c>
      <c r="M4623" s="613"/>
      <c r="N4623" s="613"/>
      <c r="O4623" s="613"/>
      <c r="P4623" s="613"/>
      <c r="Q4623" s="613"/>
      <c r="R4623" s="613"/>
      <c r="S4623" s="614"/>
      <c r="T4623" s="567"/>
      <c r="U4623" s="416"/>
      <c r="V4623" s="666"/>
      <c r="W4623" s="565"/>
      <c r="X4623" s="23" t="e">
        <f t="shared" si="807"/>
        <v>#REF!</v>
      </c>
      <c r="Y4623" s="7">
        <f t="shared" si="808"/>
        <v>2</v>
      </c>
      <c r="Z4623" s="7" t="e">
        <f t="shared" si="809"/>
        <v>#REF!</v>
      </c>
      <c r="AA4623" s="7" t="e">
        <f t="shared" si="810"/>
        <v>#REF!</v>
      </c>
      <c r="AB4623" s="7" t="e">
        <f>IF(I4623=#REF!,1,2)</f>
        <v>#REF!</v>
      </c>
    </row>
    <row r="4624" spans="1:33" s="7" customFormat="1" ht="17.45" customHeight="1" x14ac:dyDescent="0.15">
      <c r="A4624" s="27" t="e">
        <f t="shared" si="811"/>
        <v>#REF!</v>
      </c>
      <c r="B4624" s="623"/>
      <c r="C4624" s="628"/>
      <c r="D4624" s="631"/>
      <c r="E4624" s="523"/>
      <c r="F4624" s="47" t="e">
        <f>IF(#REF!="","",#REF!)</f>
        <v>#REF!</v>
      </c>
      <c r="G4624" s="49" t="e">
        <f>IF(#REF!="","",#REF!)</f>
        <v>#REF!</v>
      </c>
      <c r="H4624" s="54" t="e">
        <f>IF(#REF!="","",#REF!)</f>
        <v>#REF!</v>
      </c>
      <c r="I4624" s="385" t="str">
        <f t="shared" si="806"/>
        <v/>
      </c>
      <c r="J4624" s="386"/>
      <c r="K4624" s="387"/>
      <c r="L4624" s="613" t="e">
        <f>IF(#REF!="","",#REF!)</f>
        <v>#REF!</v>
      </c>
      <c r="M4624" s="613"/>
      <c r="N4624" s="613"/>
      <c r="O4624" s="613"/>
      <c r="P4624" s="613"/>
      <c r="Q4624" s="613"/>
      <c r="R4624" s="613"/>
      <c r="S4624" s="614"/>
      <c r="T4624" s="567"/>
      <c r="U4624" s="416"/>
      <c r="V4624" s="666"/>
      <c r="W4624" s="565"/>
      <c r="X4624" s="23" t="e">
        <f t="shared" si="807"/>
        <v>#REF!</v>
      </c>
      <c r="Y4624" s="7">
        <f t="shared" si="808"/>
        <v>2</v>
      </c>
      <c r="Z4624" s="7" t="e">
        <f t="shared" si="809"/>
        <v>#REF!</v>
      </c>
      <c r="AA4624" s="7" t="e">
        <f t="shared" si="810"/>
        <v>#REF!</v>
      </c>
      <c r="AB4624" s="7" t="e">
        <f>IF(I4624=#REF!,1,2)</f>
        <v>#REF!</v>
      </c>
    </row>
    <row r="4625" spans="1:30" s="7" customFormat="1" ht="17.45" customHeight="1" x14ac:dyDescent="0.15">
      <c r="A4625" s="27" t="e">
        <f t="shared" si="811"/>
        <v>#REF!</v>
      </c>
      <c r="B4625" s="623"/>
      <c r="C4625" s="628"/>
      <c r="D4625" s="631"/>
      <c r="E4625" s="523"/>
      <c r="F4625" s="47" t="e">
        <f>IF(#REF!="","",#REF!)</f>
        <v>#REF!</v>
      </c>
      <c r="G4625" s="49" t="e">
        <f>IF(#REF!="","",#REF!)</f>
        <v>#REF!</v>
      </c>
      <c r="H4625" s="54" t="e">
        <f>IF(#REF!="","",#REF!)</f>
        <v>#REF!</v>
      </c>
      <c r="I4625" s="385" t="str">
        <f t="shared" si="806"/>
        <v/>
      </c>
      <c r="J4625" s="386"/>
      <c r="K4625" s="387"/>
      <c r="L4625" s="613" t="e">
        <f>IF(#REF!="","",#REF!)</f>
        <v>#REF!</v>
      </c>
      <c r="M4625" s="613"/>
      <c r="N4625" s="613"/>
      <c r="O4625" s="613"/>
      <c r="P4625" s="613"/>
      <c r="Q4625" s="613"/>
      <c r="R4625" s="613"/>
      <c r="S4625" s="614"/>
      <c r="T4625" s="567"/>
      <c r="U4625" s="416"/>
      <c r="V4625" s="666"/>
      <c r="W4625" s="565"/>
      <c r="X4625" s="23" t="e">
        <f t="shared" si="807"/>
        <v>#REF!</v>
      </c>
      <c r="Y4625" s="7">
        <f t="shared" si="808"/>
        <v>2</v>
      </c>
      <c r="Z4625" s="7" t="e">
        <f t="shared" si="809"/>
        <v>#REF!</v>
      </c>
      <c r="AA4625" s="7" t="e">
        <f t="shared" si="810"/>
        <v>#REF!</v>
      </c>
      <c r="AB4625" s="7" t="e">
        <f>IF(I4625=#REF!,1,2)</f>
        <v>#REF!</v>
      </c>
    </row>
    <row r="4626" spans="1:30" s="7" customFormat="1" ht="17.45" customHeight="1" x14ac:dyDescent="0.15">
      <c r="A4626" s="27" t="e">
        <f t="shared" si="811"/>
        <v>#REF!</v>
      </c>
      <c r="B4626" s="623"/>
      <c r="C4626" s="628"/>
      <c r="D4626" s="631"/>
      <c r="E4626" s="523"/>
      <c r="F4626" s="47" t="e">
        <f>IF(#REF!="","",#REF!)</f>
        <v>#REF!</v>
      </c>
      <c r="G4626" s="49" t="e">
        <f>IF(#REF!="","",#REF!)</f>
        <v>#REF!</v>
      </c>
      <c r="H4626" s="54" t="e">
        <f>IF(#REF!="","",#REF!)</f>
        <v>#REF!</v>
      </c>
      <c r="I4626" s="385" t="str">
        <f t="shared" si="806"/>
        <v/>
      </c>
      <c r="J4626" s="386"/>
      <c r="K4626" s="387"/>
      <c r="L4626" s="613" t="e">
        <f>IF(#REF!="","",#REF!)</f>
        <v>#REF!</v>
      </c>
      <c r="M4626" s="613"/>
      <c r="N4626" s="613"/>
      <c r="O4626" s="613"/>
      <c r="P4626" s="613"/>
      <c r="Q4626" s="613"/>
      <c r="R4626" s="613"/>
      <c r="S4626" s="614"/>
      <c r="T4626" s="567"/>
      <c r="U4626" s="416"/>
      <c r="V4626" s="666"/>
      <c r="W4626" s="565"/>
      <c r="X4626" s="23" t="e">
        <f t="shared" si="807"/>
        <v>#REF!</v>
      </c>
      <c r="Y4626" s="7">
        <f t="shared" si="808"/>
        <v>2</v>
      </c>
      <c r="Z4626" s="7" t="e">
        <f t="shared" si="809"/>
        <v>#REF!</v>
      </c>
      <c r="AA4626" s="7" t="e">
        <f t="shared" si="810"/>
        <v>#REF!</v>
      </c>
      <c r="AB4626" s="7" t="e">
        <f>IF(I4626=#REF!,1,2)</f>
        <v>#REF!</v>
      </c>
    </row>
    <row r="4627" spans="1:30" s="7" customFormat="1" ht="17.45" customHeight="1" x14ac:dyDescent="0.15">
      <c r="A4627" s="27" t="e">
        <f t="shared" si="811"/>
        <v>#REF!</v>
      </c>
      <c r="B4627" s="623"/>
      <c r="C4627" s="628"/>
      <c r="D4627" s="631"/>
      <c r="E4627" s="523"/>
      <c r="F4627" s="47" t="e">
        <f>IF(#REF!="","",#REF!)</f>
        <v>#REF!</v>
      </c>
      <c r="G4627" s="49" t="e">
        <f>IF(#REF!="","",#REF!)</f>
        <v>#REF!</v>
      </c>
      <c r="H4627" s="54" t="e">
        <f>IF(#REF!="","",#REF!)</f>
        <v>#REF!</v>
      </c>
      <c r="I4627" s="385" t="str">
        <f t="shared" si="806"/>
        <v/>
      </c>
      <c r="J4627" s="386"/>
      <c r="K4627" s="387"/>
      <c r="L4627" s="613" t="e">
        <f>IF(#REF!="","",#REF!)</f>
        <v>#REF!</v>
      </c>
      <c r="M4627" s="613"/>
      <c r="N4627" s="613"/>
      <c r="O4627" s="613"/>
      <c r="P4627" s="613"/>
      <c r="Q4627" s="613"/>
      <c r="R4627" s="613"/>
      <c r="S4627" s="614"/>
      <c r="T4627" s="567"/>
      <c r="U4627" s="416"/>
      <c r="V4627" s="666"/>
      <c r="W4627" s="565"/>
      <c r="X4627" s="23" t="e">
        <f t="shared" si="807"/>
        <v>#REF!</v>
      </c>
      <c r="Y4627" s="7">
        <f t="shared" si="808"/>
        <v>2</v>
      </c>
      <c r="Z4627" s="7" t="e">
        <f t="shared" si="809"/>
        <v>#REF!</v>
      </c>
      <c r="AA4627" s="7" t="e">
        <f t="shared" si="810"/>
        <v>#REF!</v>
      </c>
      <c r="AB4627" s="7" t="e">
        <f>IF(I4627=#REF!,1,2)</f>
        <v>#REF!</v>
      </c>
    </row>
    <row r="4628" spans="1:30" s="7" customFormat="1" ht="17.45" customHeight="1" x14ac:dyDescent="0.15">
      <c r="A4628" s="27" t="e">
        <f t="shared" si="811"/>
        <v>#REF!</v>
      </c>
      <c r="B4628" s="623"/>
      <c r="C4628" s="628"/>
      <c r="D4628" s="631"/>
      <c r="E4628" s="523"/>
      <c r="F4628" s="47" t="e">
        <f>IF(#REF!="","",#REF!)</f>
        <v>#REF!</v>
      </c>
      <c r="G4628" s="49" t="e">
        <f>IF(#REF!="","",#REF!)</f>
        <v>#REF!</v>
      </c>
      <c r="H4628" s="54" t="e">
        <f>IF(#REF!="","",#REF!)</f>
        <v>#REF!</v>
      </c>
      <c r="I4628" s="385" t="str">
        <f t="shared" si="806"/>
        <v/>
      </c>
      <c r="J4628" s="386"/>
      <c r="K4628" s="387"/>
      <c r="L4628" s="613" t="e">
        <f>IF(#REF!="","",#REF!)</f>
        <v>#REF!</v>
      </c>
      <c r="M4628" s="613"/>
      <c r="N4628" s="613"/>
      <c r="O4628" s="613"/>
      <c r="P4628" s="613"/>
      <c r="Q4628" s="613"/>
      <c r="R4628" s="613"/>
      <c r="S4628" s="614"/>
      <c r="T4628" s="567"/>
      <c r="U4628" s="416"/>
      <c r="V4628" s="666"/>
      <c r="W4628" s="565"/>
      <c r="X4628" s="23" t="e">
        <f t="shared" si="807"/>
        <v>#REF!</v>
      </c>
      <c r="Y4628" s="7">
        <f t="shared" si="808"/>
        <v>2</v>
      </c>
      <c r="Z4628" s="7" t="e">
        <f t="shared" si="809"/>
        <v>#REF!</v>
      </c>
      <c r="AA4628" s="7" t="e">
        <f t="shared" si="810"/>
        <v>#REF!</v>
      </c>
      <c r="AB4628" s="7" t="e">
        <f>IF(I4628=#REF!,1,2)</f>
        <v>#REF!</v>
      </c>
    </row>
    <row r="4629" spans="1:30" s="7" customFormat="1" ht="17.45" customHeight="1" x14ac:dyDescent="0.15">
      <c r="A4629" s="27" t="e">
        <f t="shared" si="811"/>
        <v>#REF!</v>
      </c>
      <c r="B4629" s="623"/>
      <c r="C4629" s="628"/>
      <c r="D4629" s="631"/>
      <c r="E4629" s="523"/>
      <c r="F4629" s="47" t="e">
        <f>IF(#REF!="","",#REF!)</f>
        <v>#REF!</v>
      </c>
      <c r="G4629" s="49" t="e">
        <f>IF(#REF!="","",#REF!)</f>
        <v>#REF!</v>
      </c>
      <c r="H4629" s="54" t="e">
        <f>IF(#REF!="","",#REF!)</f>
        <v>#REF!</v>
      </c>
      <c r="I4629" s="385" t="str">
        <f t="shared" si="806"/>
        <v/>
      </c>
      <c r="J4629" s="386"/>
      <c r="K4629" s="387"/>
      <c r="L4629" s="613" t="e">
        <f>IF(#REF!="","",#REF!)</f>
        <v>#REF!</v>
      </c>
      <c r="M4629" s="613"/>
      <c r="N4629" s="613"/>
      <c r="O4629" s="613"/>
      <c r="P4629" s="613"/>
      <c r="Q4629" s="613"/>
      <c r="R4629" s="613"/>
      <c r="S4629" s="614"/>
      <c r="T4629" s="567"/>
      <c r="U4629" s="416"/>
      <c r="V4629" s="666"/>
      <c r="W4629" s="565"/>
      <c r="X4629" s="23" t="e">
        <f t="shared" si="807"/>
        <v>#REF!</v>
      </c>
      <c r="Y4629" s="7">
        <f t="shared" si="808"/>
        <v>2</v>
      </c>
      <c r="Z4629" s="7" t="e">
        <f t="shared" si="809"/>
        <v>#REF!</v>
      </c>
      <c r="AA4629" s="7" t="e">
        <f t="shared" si="810"/>
        <v>#REF!</v>
      </c>
      <c r="AB4629" s="7" t="e">
        <f>IF(I4629=#REF!,1,2)</f>
        <v>#REF!</v>
      </c>
    </row>
    <row r="4630" spans="1:30" s="7" customFormat="1" ht="17.45" customHeight="1" x14ac:dyDescent="0.15">
      <c r="A4630" s="27" t="e">
        <f t="shared" si="811"/>
        <v>#REF!</v>
      </c>
      <c r="B4630" s="623"/>
      <c r="C4630" s="628"/>
      <c r="D4630" s="631"/>
      <c r="E4630" s="523"/>
      <c r="F4630" s="47" t="e">
        <f>IF(#REF!="","",#REF!)</f>
        <v>#REF!</v>
      </c>
      <c r="G4630" s="49" t="e">
        <f>IF(#REF!="","",#REF!)</f>
        <v>#REF!</v>
      </c>
      <c r="H4630" s="54" t="e">
        <f>IF(#REF!="","",#REF!)</f>
        <v>#REF!</v>
      </c>
      <c r="I4630" s="385" t="str">
        <f t="shared" si="806"/>
        <v/>
      </c>
      <c r="J4630" s="386"/>
      <c r="K4630" s="387"/>
      <c r="L4630" s="613" t="e">
        <f>IF(#REF!="","",#REF!)</f>
        <v>#REF!</v>
      </c>
      <c r="M4630" s="613"/>
      <c r="N4630" s="613"/>
      <c r="O4630" s="613"/>
      <c r="P4630" s="613"/>
      <c r="Q4630" s="613"/>
      <c r="R4630" s="613"/>
      <c r="S4630" s="614"/>
      <c r="T4630" s="567"/>
      <c r="U4630" s="416"/>
      <c r="V4630" s="666"/>
      <c r="W4630" s="565"/>
      <c r="X4630" s="23" t="e">
        <f t="shared" si="807"/>
        <v>#REF!</v>
      </c>
      <c r="Y4630" s="7">
        <f t="shared" si="808"/>
        <v>2</v>
      </c>
      <c r="Z4630" s="7" t="e">
        <f t="shared" si="809"/>
        <v>#REF!</v>
      </c>
      <c r="AA4630" s="7" t="e">
        <f t="shared" si="810"/>
        <v>#REF!</v>
      </c>
      <c r="AB4630" s="7" t="e">
        <f>IF(I4630=#REF!,1,2)</f>
        <v>#REF!</v>
      </c>
    </row>
    <row r="4631" spans="1:30" s="7" customFormat="1" ht="17.45" customHeight="1" x14ac:dyDescent="0.15">
      <c r="A4631" s="27" t="e">
        <f t="shared" si="811"/>
        <v>#REF!</v>
      </c>
      <c r="B4631" s="623"/>
      <c r="C4631" s="628"/>
      <c r="D4631" s="631"/>
      <c r="E4631" s="523"/>
      <c r="F4631" s="47" t="e">
        <f>IF(#REF!="","",#REF!)</f>
        <v>#REF!</v>
      </c>
      <c r="G4631" s="49" t="e">
        <f>IF(#REF!="","",#REF!)</f>
        <v>#REF!</v>
      </c>
      <c r="H4631" s="54" t="e">
        <f>IF(#REF!="","",#REF!)</f>
        <v>#REF!</v>
      </c>
      <c r="I4631" s="385" t="str">
        <f t="shared" si="806"/>
        <v/>
      </c>
      <c r="J4631" s="386"/>
      <c r="K4631" s="387"/>
      <c r="L4631" s="613" t="e">
        <f>IF(#REF!="","",#REF!)</f>
        <v>#REF!</v>
      </c>
      <c r="M4631" s="613"/>
      <c r="N4631" s="613"/>
      <c r="O4631" s="613"/>
      <c r="P4631" s="613"/>
      <c r="Q4631" s="613"/>
      <c r="R4631" s="613"/>
      <c r="S4631" s="614"/>
      <c r="T4631" s="567"/>
      <c r="U4631" s="416"/>
      <c r="V4631" s="666"/>
      <c r="W4631" s="565"/>
      <c r="X4631" s="23" t="e">
        <f t="shared" si="807"/>
        <v>#REF!</v>
      </c>
      <c r="Y4631" s="7">
        <f t="shared" si="808"/>
        <v>2</v>
      </c>
      <c r="Z4631" s="7" t="e">
        <f t="shared" si="809"/>
        <v>#REF!</v>
      </c>
      <c r="AA4631" s="7" t="e">
        <f t="shared" si="810"/>
        <v>#REF!</v>
      </c>
      <c r="AB4631" s="7" t="e">
        <f>IF(I4631=#REF!,1,2)</f>
        <v>#REF!</v>
      </c>
    </row>
    <row r="4632" spans="1:30" s="7" customFormat="1" ht="17.45" customHeight="1" x14ac:dyDescent="0.15">
      <c r="A4632" s="27" t="e">
        <f t="shared" si="811"/>
        <v>#REF!</v>
      </c>
      <c r="B4632" s="623"/>
      <c r="C4632" s="628"/>
      <c r="D4632" s="631"/>
      <c r="E4632" s="523"/>
      <c r="F4632" s="47" t="e">
        <f>IF(#REF!="","",#REF!)</f>
        <v>#REF!</v>
      </c>
      <c r="G4632" s="49" t="e">
        <f>IF(#REF!="","",#REF!)</f>
        <v>#REF!</v>
      </c>
      <c r="H4632" s="54" t="e">
        <f>IF(#REF!="","",#REF!)</f>
        <v>#REF!</v>
      </c>
      <c r="I4632" s="385" t="str">
        <f t="shared" si="806"/>
        <v/>
      </c>
      <c r="J4632" s="386"/>
      <c r="K4632" s="387"/>
      <c r="L4632" s="613" t="e">
        <f>IF(#REF!="","",#REF!)</f>
        <v>#REF!</v>
      </c>
      <c r="M4632" s="613"/>
      <c r="N4632" s="613"/>
      <c r="O4632" s="613"/>
      <c r="P4632" s="613"/>
      <c r="Q4632" s="613"/>
      <c r="R4632" s="613"/>
      <c r="S4632" s="614"/>
      <c r="T4632" s="567"/>
      <c r="U4632" s="416"/>
      <c r="V4632" s="666"/>
      <c r="W4632" s="565"/>
      <c r="X4632" s="23" t="e">
        <f t="shared" si="807"/>
        <v>#REF!</v>
      </c>
      <c r="Y4632" s="7">
        <f t="shared" si="808"/>
        <v>2</v>
      </c>
      <c r="Z4632" s="7" t="e">
        <f t="shared" si="809"/>
        <v>#REF!</v>
      </c>
      <c r="AA4632" s="7" t="e">
        <f t="shared" si="810"/>
        <v>#REF!</v>
      </c>
      <c r="AB4632" s="7" t="e">
        <f>IF(I4632=#REF!,1,2)</f>
        <v>#REF!</v>
      </c>
    </row>
    <row r="4633" spans="1:30" s="7" customFormat="1" ht="17.45" customHeight="1" x14ac:dyDescent="0.15">
      <c r="A4633" s="27" t="e">
        <f t="shared" si="811"/>
        <v>#REF!</v>
      </c>
      <c r="B4633" s="623"/>
      <c r="C4633" s="628"/>
      <c r="D4633" s="631"/>
      <c r="E4633" s="523"/>
      <c r="F4633" s="47" t="e">
        <f>IF(#REF!="","",#REF!)</f>
        <v>#REF!</v>
      </c>
      <c r="G4633" s="49" t="e">
        <f>IF(#REF!="","",#REF!)</f>
        <v>#REF!</v>
      </c>
      <c r="H4633" s="54" t="e">
        <f>IF(#REF!="","",#REF!)</f>
        <v>#REF!</v>
      </c>
      <c r="I4633" s="385" t="str">
        <f t="shared" si="806"/>
        <v/>
      </c>
      <c r="J4633" s="386"/>
      <c r="K4633" s="387"/>
      <c r="L4633" s="613" t="e">
        <f>IF(#REF!="","",#REF!)</f>
        <v>#REF!</v>
      </c>
      <c r="M4633" s="613"/>
      <c r="N4633" s="613"/>
      <c r="O4633" s="613"/>
      <c r="P4633" s="613"/>
      <c r="Q4633" s="613"/>
      <c r="R4633" s="613"/>
      <c r="S4633" s="614"/>
      <c r="T4633" s="567"/>
      <c r="U4633" s="416"/>
      <c r="V4633" s="666"/>
      <c r="W4633" s="565"/>
      <c r="X4633" s="23" t="e">
        <f t="shared" si="807"/>
        <v>#REF!</v>
      </c>
      <c r="Y4633" s="7">
        <f t="shared" si="808"/>
        <v>2</v>
      </c>
      <c r="Z4633" s="7" t="e">
        <f t="shared" si="809"/>
        <v>#REF!</v>
      </c>
      <c r="AA4633" s="7" t="e">
        <f t="shared" si="810"/>
        <v>#REF!</v>
      </c>
      <c r="AB4633" s="7" t="e">
        <f>IF(I4633=#REF!,1,2)</f>
        <v>#REF!</v>
      </c>
    </row>
    <row r="4634" spans="1:30" s="7" customFormat="1" ht="17.45" customHeight="1" thickBot="1" x14ac:dyDescent="0.2">
      <c r="A4634" s="27" t="e">
        <f t="shared" si="811"/>
        <v>#REF!</v>
      </c>
      <c r="B4634" s="623"/>
      <c r="C4634" s="628"/>
      <c r="D4634" s="631"/>
      <c r="E4634" s="523"/>
      <c r="F4634" s="47" t="e">
        <f>IF(#REF!="","",#REF!)</f>
        <v>#REF!</v>
      </c>
      <c r="G4634" s="49" t="e">
        <f>IF(#REF!="","",#REF!)</f>
        <v>#REF!</v>
      </c>
      <c r="H4634" s="54" t="e">
        <f>IF(#REF!="","",#REF!)</f>
        <v>#REF!</v>
      </c>
      <c r="I4634" s="385" t="str">
        <f t="shared" si="806"/>
        <v/>
      </c>
      <c r="J4634" s="386"/>
      <c r="K4634" s="387"/>
      <c r="L4634" s="613" t="e">
        <f>IF(#REF!="","",#REF!)</f>
        <v>#REF!</v>
      </c>
      <c r="M4634" s="613"/>
      <c r="N4634" s="613"/>
      <c r="O4634" s="613"/>
      <c r="P4634" s="613"/>
      <c r="Q4634" s="613"/>
      <c r="R4634" s="613"/>
      <c r="S4634" s="614"/>
      <c r="T4634" s="668"/>
      <c r="U4634" s="416"/>
      <c r="V4634" s="666"/>
      <c r="W4634" s="565"/>
      <c r="X4634" s="23" t="e">
        <f t="shared" si="807"/>
        <v>#REF!</v>
      </c>
      <c r="Y4634" s="7">
        <f t="shared" si="808"/>
        <v>2</v>
      </c>
      <c r="Z4634" s="7" t="e">
        <f t="shared" si="809"/>
        <v>#REF!</v>
      </c>
      <c r="AA4634" s="7" t="e">
        <f t="shared" si="810"/>
        <v>#REF!</v>
      </c>
      <c r="AB4634" s="7" t="e">
        <f>IF(I4634=#REF!,1,2)</f>
        <v>#REF!</v>
      </c>
    </row>
    <row r="4635" spans="1:30" s="7" customFormat="1" ht="36" customHeight="1" thickBot="1" x14ac:dyDescent="0.2">
      <c r="A4635" s="13"/>
      <c r="B4635" s="623"/>
      <c r="C4635" s="628"/>
      <c r="D4635" s="631"/>
      <c r="E4635" s="508" t="s">
        <v>240</v>
      </c>
      <c r="F4635" s="511" t="s">
        <v>206</v>
      </c>
      <c r="G4635" s="435"/>
      <c r="H4635" s="434" t="s">
        <v>207</v>
      </c>
      <c r="I4635" s="435"/>
      <c r="J4635" s="435"/>
      <c r="K4635" s="435"/>
      <c r="L4635" s="436" t="s">
        <v>208</v>
      </c>
      <c r="M4635" s="436"/>
      <c r="N4635" s="436"/>
      <c r="O4635" s="669" t="s">
        <v>209</v>
      </c>
      <c r="P4635" s="670"/>
      <c r="Q4635" s="512" t="s">
        <v>210</v>
      </c>
      <c r="R4635" s="38" t="s">
        <v>206</v>
      </c>
      <c r="S4635" s="39" t="s">
        <v>202</v>
      </c>
      <c r="T4635" s="44" t="s">
        <v>211</v>
      </c>
      <c r="U4635" s="416"/>
      <c r="V4635" s="666"/>
      <c r="W4635" s="565"/>
      <c r="X4635" s="28"/>
      <c r="Y4635" s="21" t="s">
        <v>212</v>
      </c>
      <c r="Z4635" s="21" t="s">
        <v>210</v>
      </c>
      <c r="AB4635" s="45" t="s">
        <v>213</v>
      </c>
      <c r="AC4635" s="45" t="s">
        <v>214</v>
      </c>
      <c r="AD4635" s="22"/>
    </row>
    <row r="4636" spans="1:30" s="7" customFormat="1" ht="15" customHeight="1" x14ac:dyDescent="0.15">
      <c r="A4636" s="29"/>
      <c r="B4636" s="623"/>
      <c r="C4636" s="628"/>
      <c r="D4636" s="631"/>
      <c r="E4636" s="509"/>
      <c r="F4636" s="515" t="e">
        <f>IF(#REF!="","",#REF!)</f>
        <v>#REF!</v>
      </c>
      <c r="G4636" s="516"/>
      <c r="H4636" s="439" t="e">
        <f>IF(#REF!="","",#REF!)</f>
        <v>#REF!</v>
      </c>
      <c r="I4636" s="440"/>
      <c r="J4636" s="440"/>
      <c r="K4636" s="440"/>
      <c r="L4636" s="441" t="e">
        <f>IF(#REF!="","",#REF!)</f>
        <v>#REF!</v>
      </c>
      <c r="M4636" s="442"/>
      <c r="N4636" s="442"/>
      <c r="O4636" s="443" t="e">
        <f>SUM($L4636:$N4638)</f>
        <v>#REF!</v>
      </c>
      <c r="P4636" s="444"/>
      <c r="Q4636" s="513"/>
      <c r="R4636" s="42" t="e">
        <f>IF(#REF!="","",#REF!)</f>
        <v>#REF!</v>
      </c>
      <c r="S4636" s="40" t="e">
        <f>IF(#REF!="","",#REF!)</f>
        <v>#REF!</v>
      </c>
      <c r="T4636" s="617" t="e">
        <f>SUM($S4636:$S4638)</f>
        <v>#REF!</v>
      </c>
      <c r="U4636" s="416"/>
      <c r="V4636" s="666"/>
      <c r="W4636" s="565"/>
      <c r="X4636" s="23" t="e">
        <f>IF(OR(Y4636=2,Z4636=2,AB4636=2,AC4636=2),"入力不備あり","")</f>
        <v>#REF!</v>
      </c>
      <c r="Y4636" s="41" t="e">
        <f>IF(AND(F4636="",H4636="",L4636=""),"",IF(AND(F4636&lt;&gt;"",F4636&gt;0,L4636&lt;&gt;"",L4636&gt;0,H4636="○"),"",2))</f>
        <v>#REF!</v>
      </c>
      <c r="Z4636" s="41" t="e">
        <f>IF(AND(R4636="",S4636=""),"",IF(AND(R4636&gt;0,R4636&lt;&gt;"",S4636&gt;0,S4636&lt;&gt;""),"",2))</f>
        <v>#REF!</v>
      </c>
      <c r="AA4636" s="30"/>
      <c r="AB4636" s="7" t="e">
        <f>IF(AND(O4636=0,#REF!=0),"",IF(O4636=#REF!,1,2))</f>
        <v>#REF!</v>
      </c>
      <c r="AC4636" s="7" t="e">
        <f>IF(AND(T4636=0,#REF!=0),"",IF(T4636=#REF!,1,2))</f>
        <v>#REF!</v>
      </c>
    </row>
    <row r="4637" spans="1:30" s="7" customFormat="1" ht="15" customHeight="1" x14ac:dyDescent="0.15">
      <c r="A4637" s="29"/>
      <c r="B4637" s="623"/>
      <c r="C4637" s="628"/>
      <c r="D4637" s="631"/>
      <c r="E4637" s="509"/>
      <c r="F4637" s="500" t="e">
        <f>IF(#REF!="","",#REF!)</f>
        <v>#REF!</v>
      </c>
      <c r="G4637" s="501"/>
      <c r="H4637" s="448" t="e">
        <f>IF(#REF!="","",#REF!)</f>
        <v>#REF!</v>
      </c>
      <c r="I4637" s="449"/>
      <c r="J4637" s="449"/>
      <c r="K4637" s="449"/>
      <c r="L4637" s="450" t="e">
        <f>IF(#REF!="","",#REF!)</f>
        <v>#REF!</v>
      </c>
      <c r="M4637" s="451"/>
      <c r="N4637" s="451"/>
      <c r="O4637" s="445"/>
      <c r="P4637" s="444"/>
      <c r="Q4637" s="513"/>
      <c r="R4637" s="42" t="e">
        <f>IF(#REF!="","",#REF!)</f>
        <v>#REF!</v>
      </c>
      <c r="S4637" s="40" t="e">
        <f>IF(#REF!="","",#REF!)</f>
        <v>#REF!</v>
      </c>
      <c r="T4637" s="618"/>
      <c r="U4637" s="416"/>
      <c r="V4637" s="666"/>
      <c r="W4637" s="565"/>
      <c r="X4637" s="23" t="e">
        <f>IF(OR(Y4637=2,Z4637=2),"入力不備あり","")</f>
        <v>#REF!</v>
      </c>
      <c r="Y4637" s="41" t="e">
        <f>IF(AND(F4637="",H4637="",L4637=""),"",IF(AND(F4637&lt;&gt;"",F4637&gt;0,L4637&lt;&gt;"",L4637&gt;0,H4637="○"),"",2))</f>
        <v>#REF!</v>
      </c>
      <c r="Z4637" s="41" t="e">
        <f t="shared" ref="Z4637:Z4638" si="812">IF(AND(R4637="",S4637=""),"",IF(AND(R4637&gt;0,R4637&lt;&gt;"",S4637&gt;0,S4637&lt;&gt;""),"",2))</f>
        <v>#REF!</v>
      </c>
      <c r="AA4637" s="30"/>
    </row>
    <row r="4638" spans="1:30" s="7" customFormat="1" ht="15" customHeight="1" thickBot="1" x14ac:dyDescent="0.2">
      <c r="A4638" s="29"/>
      <c r="B4638" s="623"/>
      <c r="C4638" s="628"/>
      <c r="D4638" s="631"/>
      <c r="E4638" s="615"/>
      <c r="F4638" s="620" t="e">
        <f>IF(#REF!="","",#REF!)</f>
        <v>#REF!</v>
      </c>
      <c r="G4638" s="621"/>
      <c r="H4638" s="640" t="e">
        <f>IF(#REF!="","",#REF!)</f>
        <v>#REF!</v>
      </c>
      <c r="I4638" s="641"/>
      <c r="J4638" s="641"/>
      <c r="K4638" s="641"/>
      <c r="L4638" s="642" t="e">
        <f>IF(#REF!="","",#REF!)</f>
        <v>#REF!</v>
      </c>
      <c r="M4638" s="643"/>
      <c r="N4638" s="643"/>
      <c r="O4638" s="663"/>
      <c r="P4638" s="664"/>
      <c r="Q4638" s="616"/>
      <c r="R4638" s="59" t="e">
        <f>IF(#REF!="","",#REF!)</f>
        <v>#REF!</v>
      </c>
      <c r="S4638" s="60" t="e">
        <f>IF(#REF!="","",#REF!)</f>
        <v>#REF!</v>
      </c>
      <c r="T4638" s="619"/>
      <c r="U4638" s="416"/>
      <c r="V4638" s="666"/>
      <c r="W4638" s="565"/>
      <c r="X4638" s="23" t="e">
        <f>IF(OR(Y4638=2,Z4638=2),"入力不備あり","")</f>
        <v>#REF!</v>
      </c>
      <c r="Y4638" s="41" t="e">
        <f>IF(AND(F4638="",H4638="",L4638=""),"",IF(AND(F4638&lt;&gt;"",F4638&gt;0,L4638&lt;&gt;"",L4638&gt;0,H4638="○"),"",2))</f>
        <v>#REF!</v>
      </c>
      <c r="Z4638" s="41" t="e">
        <f t="shared" si="812"/>
        <v>#REF!</v>
      </c>
      <c r="AA4638" s="30"/>
    </row>
    <row r="4639" spans="1:30" s="7" customFormat="1" ht="27.6" customHeight="1" x14ac:dyDescent="0.15">
      <c r="A4639" s="320"/>
      <c r="B4639" s="624"/>
      <c r="C4639" s="326" t="s">
        <v>215</v>
      </c>
      <c r="D4639" s="327"/>
      <c r="E4639" s="608" t="e">
        <f>IF(#REF!="","",#REF!)</f>
        <v>#REF!</v>
      </c>
      <c r="F4639" s="609"/>
      <c r="G4639" s="609"/>
      <c r="H4639" s="609"/>
      <c r="I4639" s="609"/>
      <c r="J4639" s="609"/>
      <c r="K4639" s="609"/>
      <c r="L4639" s="609"/>
      <c r="M4639" s="609"/>
      <c r="N4639" s="609"/>
      <c r="O4639" s="609"/>
      <c r="P4639" s="609"/>
      <c r="Q4639" s="609"/>
      <c r="R4639" s="609"/>
      <c r="S4639" s="609"/>
      <c r="T4639" s="609"/>
      <c r="U4639" s="609"/>
      <c r="V4639" s="609"/>
      <c r="W4639" s="610"/>
    </row>
    <row r="4640" spans="1:30" s="7" customFormat="1" ht="27.6" customHeight="1" thickBot="1" x14ac:dyDescent="0.2">
      <c r="A4640" s="320"/>
      <c r="B4640" s="624"/>
      <c r="C4640" s="326" t="s">
        <v>216</v>
      </c>
      <c r="D4640" s="327"/>
      <c r="E4640" s="608" t="e">
        <f>IF(#REF!="","",#REF!)</f>
        <v>#REF!</v>
      </c>
      <c r="F4640" s="609"/>
      <c r="G4640" s="609"/>
      <c r="H4640" s="609"/>
      <c r="I4640" s="609"/>
      <c r="J4640" s="609"/>
      <c r="K4640" s="609"/>
      <c r="L4640" s="609"/>
      <c r="M4640" s="609"/>
      <c r="N4640" s="609"/>
      <c r="O4640" s="609"/>
      <c r="P4640" s="609"/>
      <c r="Q4640" s="609"/>
      <c r="R4640" s="611"/>
      <c r="S4640" s="611"/>
      <c r="T4640" s="611"/>
      <c r="U4640" s="611"/>
      <c r="V4640" s="611"/>
      <c r="W4640" s="612"/>
    </row>
    <row r="4641" spans="1:33" s="7" customFormat="1" ht="18.600000000000001" customHeight="1" x14ac:dyDescent="0.15">
      <c r="A4641" s="320"/>
      <c r="B4641" s="624"/>
      <c r="C4641" s="332" t="s">
        <v>217</v>
      </c>
      <c r="D4641" s="333"/>
      <c r="E4641" s="333"/>
      <c r="F4641" s="334"/>
      <c r="G4641" s="377" t="s">
        <v>218</v>
      </c>
      <c r="H4641" s="378"/>
      <c r="I4641" s="378"/>
      <c r="J4641" s="378"/>
      <c r="K4641" s="378"/>
      <c r="L4641" s="378"/>
      <c r="M4641" s="378"/>
      <c r="N4641" s="378"/>
      <c r="O4641" s="378"/>
      <c r="P4641" s="378"/>
      <c r="Q4641" s="378"/>
      <c r="R4641" s="389" t="e">
        <f>IF(X4641&lt;&gt;"","","【入力内容確認欄】以下を確認し【作業用】事業計画書(間接)シートを修正願います。")</f>
        <v>#REF!</v>
      </c>
      <c r="S4641" s="632"/>
      <c r="T4641" s="632"/>
      <c r="U4641" s="632"/>
      <c r="V4641" s="632"/>
      <c r="W4641" s="633"/>
      <c r="X4641" s="68" t="e">
        <f>IF(AND(R4644="",R4645="",R4646="",R4647="",R4648="",R4649=""),"左の市区町村に係る入力が完了しました。今一度、記載内容をご確認ください。","")</f>
        <v>#REF!</v>
      </c>
    </row>
    <row r="4642" spans="1:33" s="7" customFormat="1" ht="9" customHeight="1" x14ac:dyDescent="0.15">
      <c r="A4642" s="320"/>
      <c r="B4642" s="624"/>
      <c r="C4642" s="335"/>
      <c r="D4642" s="336"/>
      <c r="E4642" s="336"/>
      <c r="F4642" s="337"/>
      <c r="G4642" s="379"/>
      <c r="H4642" s="380"/>
      <c r="I4642" s="380"/>
      <c r="J4642" s="380"/>
      <c r="K4642" s="380"/>
      <c r="L4642" s="380"/>
      <c r="M4642" s="380"/>
      <c r="N4642" s="380"/>
      <c r="O4642" s="380"/>
      <c r="P4642" s="380"/>
      <c r="Q4642" s="380"/>
      <c r="R4642" s="634"/>
      <c r="S4642" s="635"/>
      <c r="T4642" s="635"/>
      <c r="U4642" s="635"/>
      <c r="V4642" s="635"/>
      <c r="W4642" s="636"/>
    </row>
    <row r="4643" spans="1:33" s="7" customFormat="1" ht="9" customHeight="1" thickBot="1" x14ac:dyDescent="0.2">
      <c r="A4643" s="320"/>
      <c r="B4643" s="624"/>
      <c r="C4643" s="335"/>
      <c r="D4643" s="336"/>
      <c r="E4643" s="336"/>
      <c r="F4643" s="337"/>
      <c r="G4643" s="381"/>
      <c r="H4643" s="382"/>
      <c r="I4643" s="382"/>
      <c r="J4643" s="382"/>
      <c r="K4643" s="382"/>
      <c r="L4643" s="382"/>
      <c r="M4643" s="382"/>
      <c r="N4643" s="382"/>
      <c r="O4643" s="382"/>
      <c r="P4643" s="382"/>
      <c r="Q4643" s="382"/>
      <c r="R4643" s="637"/>
      <c r="S4643" s="638"/>
      <c r="T4643" s="638"/>
      <c r="U4643" s="638"/>
      <c r="V4643" s="638"/>
      <c r="W4643" s="639"/>
    </row>
    <row r="4644" spans="1:33" s="7" customFormat="1" ht="17.45" customHeight="1" x14ac:dyDescent="0.15">
      <c r="A4644" s="320"/>
      <c r="B4644" s="624"/>
      <c r="C4644" s="335"/>
      <c r="D4644" s="336"/>
      <c r="E4644" s="336"/>
      <c r="F4644" s="337"/>
      <c r="G4644" s="398" t="e">
        <f>IF(#REF!="","",#REF!)</f>
        <v>#REF!</v>
      </c>
      <c r="H4644" s="399"/>
      <c r="I4644" s="399"/>
      <c r="J4644" s="399"/>
      <c r="K4644" s="399"/>
      <c r="L4644" s="399"/>
      <c r="M4644" s="399"/>
      <c r="N4644" s="399"/>
      <c r="O4644" s="399"/>
      <c r="P4644" s="399"/>
      <c r="Q4644" s="399"/>
      <c r="R4644" s="646" t="e" cm="1">
        <f t="array" ref="R4644">IF(AND(X4613:X4638="",A4615:A4638=""),"","・報酬・期末勤勉手当・交通費・合計額・都道府県/国の補助金額のいずれかに不備あり。")</f>
        <v>#REF!</v>
      </c>
      <c r="S4644" s="647"/>
      <c r="T4644" s="647"/>
      <c r="U4644" s="647"/>
      <c r="V4644" s="647"/>
      <c r="W4644" s="648"/>
    </row>
    <row r="4645" spans="1:33" s="7" customFormat="1" ht="17.45" customHeight="1" x14ac:dyDescent="0.15">
      <c r="A4645" s="320"/>
      <c r="B4645" s="624"/>
      <c r="C4645" s="335"/>
      <c r="D4645" s="336"/>
      <c r="E4645" s="336"/>
      <c r="F4645" s="337"/>
      <c r="G4645" s="374" t="s">
        <v>219</v>
      </c>
      <c r="H4645" s="388"/>
      <c r="I4645" s="388"/>
      <c r="J4645" s="388"/>
      <c r="K4645" s="388"/>
      <c r="L4645" s="388"/>
      <c r="M4645" s="388"/>
      <c r="N4645" s="388"/>
      <c r="O4645" s="388"/>
      <c r="P4645" s="388"/>
      <c r="Q4645" s="388"/>
      <c r="R4645" s="367" t="str">
        <f>IF(A4611="市町村名×","・【C列】市区町村名：未入力または不備あり。","")</f>
        <v>・【C列】市区町村名：未入力または不備あり。</v>
      </c>
      <c r="S4645" s="644"/>
      <c r="T4645" s="644"/>
      <c r="U4645" s="644"/>
      <c r="V4645" s="644"/>
      <c r="W4645" s="645"/>
    </row>
    <row r="4646" spans="1:33" s="7" customFormat="1" ht="17.45" customHeight="1" x14ac:dyDescent="0.15">
      <c r="A4646" s="320"/>
      <c r="B4646" s="624"/>
      <c r="C4646" s="338"/>
      <c r="D4646" s="339"/>
      <c r="E4646" s="339"/>
      <c r="F4646" s="340"/>
      <c r="G4646" s="364" t="e">
        <f>IF(#REF!="","",#REF!)</f>
        <v>#REF!</v>
      </c>
      <c r="H4646" s="365"/>
      <c r="I4646" s="365"/>
      <c r="J4646" s="366"/>
      <c r="K4646" s="366"/>
      <c r="L4646" s="366"/>
      <c r="M4646" s="366"/>
      <c r="N4646" s="366"/>
      <c r="O4646" s="366"/>
      <c r="P4646" s="366"/>
      <c r="Q4646" s="366"/>
      <c r="R4646" s="367" t="e">
        <f>IF(OR(AF4615=2,NOT(AND(V4613&gt;0.3*U4613,V4613&lt;0.4*U4613,V4613&gt;=W4613))),"・【V列】都道府県補助額：未入力または不備あり。","")</f>
        <v>#REF!</v>
      </c>
      <c r="S4646" s="644"/>
      <c r="T4646" s="644"/>
      <c r="U4646" s="644"/>
      <c r="V4646" s="644"/>
      <c r="W4646" s="645"/>
    </row>
    <row r="4647" spans="1:33" s="7" customFormat="1" ht="17.45" customHeight="1" x14ac:dyDescent="0.15">
      <c r="A4647" s="320"/>
      <c r="B4647" s="624"/>
      <c r="C4647" s="348" t="s">
        <v>241</v>
      </c>
      <c r="D4647" s="349"/>
      <c r="E4647" s="349"/>
      <c r="F4647" s="350"/>
      <c r="G4647" s="372" t="s">
        <v>221</v>
      </c>
      <c r="H4647" s="373"/>
      <c r="I4647" s="373"/>
      <c r="J4647" s="372" t="s">
        <v>222</v>
      </c>
      <c r="K4647" s="373"/>
      <c r="L4647" s="373"/>
      <c r="M4647" s="373"/>
      <c r="N4647" s="374" t="s">
        <v>223</v>
      </c>
      <c r="O4647" s="366"/>
      <c r="P4647" s="366"/>
      <c r="Q4647" s="366"/>
      <c r="R4647" s="341" t="e">
        <f>IF(AND(W4613&lt;=U4613/3,MOD(W4613,1000)=0,NOT(W4613=0),AG4615=1),"","・【W列】国庫補助希望額に不備あり。")</f>
        <v>#REF!</v>
      </c>
      <c r="S4647" s="649"/>
      <c r="T4647" s="649"/>
      <c r="U4647" s="649"/>
      <c r="V4647" s="649"/>
      <c r="W4647" s="650"/>
    </row>
    <row r="4648" spans="1:33" s="7" customFormat="1" ht="17.45" customHeight="1" x14ac:dyDescent="0.15">
      <c r="A4648" s="320"/>
      <c r="B4648" s="624"/>
      <c r="C4648" s="370"/>
      <c r="D4648" s="371"/>
      <c r="E4648" s="371"/>
      <c r="F4648" s="371"/>
      <c r="G4648" s="364" t="e">
        <f>IF(#REF!="","",#REF!)</f>
        <v>#REF!</v>
      </c>
      <c r="H4648" s="375"/>
      <c r="I4648" s="376"/>
      <c r="J4648" s="364" t="e">
        <f>IF(#REF!="","",#REF!)</f>
        <v>#REF!</v>
      </c>
      <c r="K4648" s="375"/>
      <c r="L4648" s="375"/>
      <c r="M4648" s="376"/>
      <c r="N4648" s="364" t="e">
        <f>IF(#REF!="","",#REF!)</f>
        <v>#REF!</v>
      </c>
      <c r="O4648" s="375"/>
      <c r="P4648" s="375"/>
      <c r="Q4648" s="375"/>
      <c r="R4648" s="651" t="e">
        <f>IF(AND(SUM(F4636:G4638)&lt;=D4613,SUM(R4636:R4638)&lt;=D4613),"","・報酬の「配置人数」には年間を通じた配置予定人数を記載してください。(※１)及び記入例参照")</f>
        <v>#REF!</v>
      </c>
      <c r="S4648" s="652"/>
      <c r="T4648" s="652"/>
      <c r="U4648" s="652"/>
      <c r="V4648" s="652"/>
      <c r="W4648" s="653"/>
      <c r="X4648" s="31" t="str">
        <f>IF(AND(O4648="○",T4648="○"),"①か②の",IF(AND(O4648="―",T4648="―"),"エラー",""))</f>
        <v/>
      </c>
    </row>
    <row r="4649" spans="1:33" s="7" customFormat="1" ht="17.45" customHeight="1" x14ac:dyDescent="0.15">
      <c r="A4649" s="320"/>
      <c r="B4649" s="624"/>
      <c r="C4649" s="348" t="s">
        <v>224</v>
      </c>
      <c r="D4649" s="349"/>
      <c r="E4649" s="349"/>
      <c r="F4649" s="350"/>
      <c r="G4649" s="354" t="s">
        <v>225</v>
      </c>
      <c r="H4649" s="354"/>
      <c r="I4649" s="354"/>
      <c r="J4649" s="355" t="s">
        <v>242</v>
      </c>
      <c r="K4649" s="356"/>
      <c r="L4649" s="356"/>
      <c r="M4649" s="356"/>
      <c r="N4649" s="356"/>
      <c r="O4649" s="356"/>
      <c r="P4649" s="356"/>
      <c r="Q4649" s="356"/>
      <c r="R4649" s="651" t="e">
        <f>IF(AND(OR(COUNTIF(J4650,"①*"),COUNTIF(J4650,"②*")),AND(E4639&lt;&gt;"",E4640&lt;&gt;"",G4644="○",G4646="○",G4648="○",J4648="○",N4648="○",G4650="○")),"","・【成果目標】・【成果指標】・【部活動指導員について】・【支給要件の確認】・【部活動指導員の指導状況】・【地域連携・地域移行に資する取組】のいずれかに未入力箇所あり。")</f>
        <v>#REF!</v>
      </c>
      <c r="S4649" s="546"/>
      <c r="T4649" s="546"/>
      <c r="U4649" s="546"/>
      <c r="V4649" s="546"/>
      <c r="W4649" s="547"/>
    </row>
    <row r="4650" spans="1:33" s="7" customFormat="1" ht="26.45" customHeight="1" thickBot="1" x14ac:dyDescent="0.2">
      <c r="A4650" s="320"/>
      <c r="B4650" s="625"/>
      <c r="C4650" s="351"/>
      <c r="D4650" s="352"/>
      <c r="E4650" s="352"/>
      <c r="F4650" s="353"/>
      <c r="G4650" s="363" t="e">
        <f>IF(#REF!="","",#REF!)</f>
        <v>#REF!</v>
      </c>
      <c r="H4650" s="363"/>
      <c r="I4650" s="363"/>
      <c r="J4650" s="657" t="e">
        <f>IF(#REF!="","",#REF!)</f>
        <v>#REF!</v>
      </c>
      <c r="K4650" s="658"/>
      <c r="L4650" s="658"/>
      <c r="M4650" s="658"/>
      <c r="N4650" s="658"/>
      <c r="O4650" s="658"/>
      <c r="P4650" s="658"/>
      <c r="Q4650" s="658"/>
      <c r="R4650" s="654"/>
      <c r="S4650" s="655"/>
      <c r="T4650" s="655"/>
      <c r="U4650" s="655"/>
      <c r="V4650" s="655"/>
      <c r="W4650" s="656"/>
      <c r="X4650" s="31" t="str">
        <f>IF(AND(O4650="○",T4650="○"),"①か②の",IF(AND(O4650="―",T4650="―"),"エラー",""))</f>
        <v/>
      </c>
    </row>
    <row r="4651" spans="1:33" s="7" customFormat="1" ht="26.45" customHeight="1" x14ac:dyDescent="0.15">
      <c r="A4651" s="24" t="str">
        <f>IF(OR(COUNTIF(C4653,"*区"),COUNTIF(C4653,"*市"),COUNTIF(C4653,"*町"),COUNTIF(C4653,"*村"),COUNTIF(C4653,"*組合")),"○","市町村名×")</f>
        <v>市町村名×</v>
      </c>
      <c r="B4651" s="490" t="s">
        <v>106</v>
      </c>
      <c r="C4651" s="659" t="s">
        <v>236</v>
      </c>
      <c r="D4651" s="661" t="s">
        <v>237</v>
      </c>
      <c r="E4651" s="409" t="s">
        <v>191</v>
      </c>
      <c r="F4651" s="410"/>
      <c r="G4651" s="410"/>
      <c r="H4651" s="410"/>
      <c r="I4651" s="410"/>
      <c r="J4651" s="410"/>
      <c r="K4651" s="410"/>
      <c r="L4651" s="410"/>
      <c r="M4651" s="410"/>
      <c r="N4651" s="410"/>
      <c r="O4651" s="410"/>
      <c r="P4651" s="410"/>
      <c r="Q4651" s="410"/>
      <c r="R4651" s="410"/>
      <c r="S4651" s="410"/>
      <c r="T4651" s="410"/>
      <c r="U4651" s="492" t="s">
        <v>192</v>
      </c>
      <c r="V4651" s="492" t="s">
        <v>238</v>
      </c>
      <c r="W4651" s="517" t="s">
        <v>193</v>
      </c>
      <c r="X4651" s="25" t="e">
        <f>IF(OR(AF4655=2,NOT(AND(V4653&gt;0.3*U4653,V4653&lt;0.4*U4653,V4653&gt;=W4653))),"※３参照：【Ｕ列】都道府県補助額を確認してください","")</f>
        <v>#REF!</v>
      </c>
      <c r="Y4651" s="26"/>
    </row>
    <row r="4652" spans="1:33" s="7" customFormat="1" ht="21.6" customHeight="1" thickBot="1" x14ac:dyDescent="0.2">
      <c r="A4652" s="24" t="str">
        <f>IF(B4653="都道府県確認欄","No.不備","")</f>
        <v/>
      </c>
      <c r="B4652" s="491"/>
      <c r="C4652" s="660"/>
      <c r="D4652" s="662"/>
      <c r="E4652" s="411"/>
      <c r="F4652" s="412"/>
      <c r="G4652" s="412"/>
      <c r="H4652" s="412"/>
      <c r="I4652" s="412"/>
      <c r="J4652" s="412"/>
      <c r="K4652" s="412"/>
      <c r="L4652" s="412"/>
      <c r="M4652" s="412"/>
      <c r="N4652" s="412"/>
      <c r="O4652" s="412"/>
      <c r="P4652" s="412"/>
      <c r="Q4652" s="412"/>
      <c r="R4652" s="412"/>
      <c r="S4652" s="412"/>
      <c r="T4652" s="412"/>
      <c r="U4652" s="493"/>
      <c r="V4652" s="493"/>
      <c r="W4652" s="518"/>
      <c r="X4652" s="25" t="e">
        <f>IF(AND(W4653&lt;=U4653/3,MOD(W4653,1000)=0,NOT(W4653=0),AG4655=1),"","※３参照：【Ｖ列】国庫補助希望額を確認してください。")</f>
        <v>#REF!</v>
      </c>
      <c r="Y4652" s="26"/>
    </row>
    <row r="4653" spans="1:33" s="7" customFormat="1" ht="24" customHeight="1" x14ac:dyDescent="0.15">
      <c r="A4653" s="14"/>
      <c r="B4653" s="622" t="str">
        <f>IFERROR(IF(OR(COUNTIF(C4653,"*区"),COUNTIF(C4653,"*市"),COUNTIF(C4653,"*町"),COUNTIF(C4653,"*村"),COUNTIF(C4653,"*組合")),B4613+1,"－"),"都道府県確認欄")</f>
        <v>－</v>
      </c>
      <c r="C4653" s="626" t="e">
        <f>#REF!</f>
        <v>#REF!</v>
      </c>
      <c r="D4653" s="629" t="e">
        <f>SUM($F4655:$F4674)</f>
        <v>#REF!</v>
      </c>
      <c r="E4653" s="523" t="s">
        <v>194</v>
      </c>
      <c r="F4653" s="524" t="s">
        <v>195</v>
      </c>
      <c r="G4653" s="526" t="s">
        <v>196</v>
      </c>
      <c r="H4653" s="528" t="s">
        <v>197</v>
      </c>
      <c r="I4653" s="423" t="s">
        <v>198</v>
      </c>
      <c r="J4653" s="424"/>
      <c r="K4653" s="425"/>
      <c r="L4653" s="429" t="s">
        <v>100</v>
      </c>
      <c r="M4653" s="430"/>
      <c r="N4653" s="430"/>
      <c r="O4653" s="430"/>
      <c r="P4653" s="430"/>
      <c r="Q4653" s="430"/>
      <c r="R4653" s="430"/>
      <c r="S4653" s="431"/>
      <c r="T4653" s="413" t="s">
        <v>199</v>
      </c>
      <c r="U4653" s="415" t="e">
        <f>SUM($T4655,$O4676,$T4676)</f>
        <v>#REF!</v>
      </c>
      <c r="V4653" s="665" t="e">
        <f>#REF!</f>
        <v>#REF!</v>
      </c>
      <c r="W4653" s="667" t="e">
        <f>#REF!</f>
        <v>#REF!</v>
      </c>
      <c r="X4653" s="23" t="e">
        <f>IF(AND(AD4655=1,AE4655=1,AF4655=1,AG4655=1),"","入力不備あり")</f>
        <v>#REF!</v>
      </c>
      <c r="Y4653" s="26"/>
    </row>
    <row r="4654" spans="1:33" s="7" customFormat="1" ht="12.6" customHeight="1" thickBot="1" x14ac:dyDescent="0.2">
      <c r="A4654" s="14"/>
      <c r="B4654" s="623"/>
      <c r="C4654" s="627"/>
      <c r="D4654" s="630"/>
      <c r="E4654" s="523"/>
      <c r="F4654" s="525"/>
      <c r="G4654" s="527"/>
      <c r="H4654" s="529"/>
      <c r="I4654" s="426"/>
      <c r="J4654" s="427"/>
      <c r="K4654" s="428"/>
      <c r="L4654" s="432"/>
      <c r="M4654" s="432"/>
      <c r="N4654" s="432"/>
      <c r="O4654" s="432"/>
      <c r="P4654" s="432"/>
      <c r="Q4654" s="432"/>
      <c r="R4654" s="432"/>
      <c r="S4654" s="433"/>
      <c r="T4654" s="414"/>
      <c r="U4654" s="416"/>
      <c r="V4654" s="666"/>
      <c r="W4654" s="565"/>
      <c r="X4654" s="26"/>
      <c r="Y4654" s="7" t="s">
        <v>180</v>
      </c>
      <c r="Z4654" s="7" t="s">
        <v>200</v>
      </c>
      <c r="AA4654" s="7" t="s">
        <v>201</v>
      </c>
      <c r="AB4654" s="7" t="s">
        <v>202</v>
      </c>
      <c r="AD4654" s="7" t="s">
        <v>203</v>
      </c>
      <c r="AE4654" s="7" t="s">
        <v>107</v>
      </c>
      <c r="AF4654" s="7" t="s">
        <v>239</v>
      </c>
      <c r="AG4654" s="7" t="s">
        <v>204</v>
      </c>
    </row>
    <row r="4655" spans="1:33" s="7" customFormat="1" ht="17.45" customHeight="1" x14ac:dyDescent="0.15">
      <c r="A4655" s="27" t="e">
        <f>IF(AND(F4655&lt;&gt;"",G4655&lt;&gt;"",H4655&lt;&gt;"",I4655&lt;&gt;""),"","入力不備あり")</f>
        <v>#REF!</v>
      </c>
      <c r="B4655" s="623"/>
      <c r="C4655" s="628"/>
      <c r="D4655" s="631"/>
      <c r="E4655" s="523"/>
      <c r="F4655" s="47" t="e">
        <f>IF(#REF!="","",#REF!)</f>
        <v>#REF!</v>
      </c>
      <c r="G4655" s="49" t="e">
        <f>IF(#REF!="","",#REF!)</f>
        <v>#REF!</v>
      </c>
      <c r="H4655" s="54" t="e">
        <f>IF(#REF!="","",#REF!)</f>
        <v>#REF!</v>
      </c>
      <c r="I4655" s="385" t="str">
        <f>IFERROR(INT(G4655*H4655),"")</f>
        <v/>
      </c>
      <c r="J4655" s="386"/>
      <c r="K4655" s="387"/>
      <c r="L4655" s="613" t="e">
        <f>IF(#REF!="","",#REF!)</f>
        <v>#REF!</v>
      </c>
      <c r="M4655" s="613"/>
      <c r="N4655" s="613"/>
      <c r="O4655" s="613"/>
      <c r="P4655" s="613"/>
      <c r="Q4655" s="613"/>
      <c r="R4655" s="613"/>
      <c r="S4655" s="614"/>
      <c r="T4655" s="567">
        <f>SUM($I4655:$K4674)</f>
        <v>0</v>
      </c>
      <c r="U4655" s="416"/>
      <c r="V4655" s="666"/>
      <c r="W4655" s="565"/>
      <c r="X4655" s="23" t="e">
        <f>IF(AND(Y4655=1,Z4655=1,AA4655=1,AB4655=1,AD4655=1,AE4655=1,AF4655=1,AG4655=1),"","入力不備あり")</f>
        <v>#REF!</v>
      </c>
      <c r="Y4655" s="7">
        <f>IFERROR(IF(F4655="",2,IF(AND(F4655&gt;=1,(MOD(F4655,1)=0)),1,IF(AND(F4655=0,L4655&lt;&gt;""),1,2))),2)</f>
        <v>2</v>
      </c>
      <c r="Z4655" s="7" t="e">
        <f>IF(G4655="",2,IF(G4655&lt;=1600,1,2))</f>
        <v>#REF!</v>
      </c>
      <c r="AA4655" s="7" t="e">
        <f>IF(H4655="",2,IF(H4655&gt;=0,1,2))</f>
        <v>#REF!</v>
      </c>
      <c r="AB4655" s="7" t="e">
        <f>IF(I4655=#REF!,1,2)</f>
        <v>#REF!</v>
      </c>
      <c r="AD4655" s="7" t="e">
        <f>IF(T4655=#REF!,1,2)</f>
        <v>#REF!</v>
      </c>
      <c r="AE4655" s="7" t="e">
        <f>IF(U4653=#REF!,1,2)</f>
        <v>#REF!</v>
      </c>
      <c r="AF4655" s="7" t="e">
        <f>IF(V4653=0,2,IF(#REF!="",2,IF(V4653=#REF!,1,2)))</f>
        <v>#REF!</v>
      </c>
      <c r="AG4655" s="7" t="e">
        <f>IF(W4653=0,2,IF(W4653=#REF!,1,2))</f>
        <v>#REF!</v>
      </c>
    </row>
    <row r="4656" spans="1:33" s="7" customFormat="1" ht="17.45" customHeight="1" x14ac:dyDescent="0.15">
      <c r="A4656" s="27" t="e">
        <f>IF(AND(F4656="",G4656="",H4656="",I4656="",L4656=""),"",IF(AND(F4656&lt;&gt;"",G4656&lt;&gt;"",H4656&lt;&gt;"",I4656&lt;&gt;""),"","入力不備あり"))</f>
        <v>#REF!</v>
      </c>
      <c r="B4656" s="623"/>
      <c r="C4656" s="628"/>
      <c r="D4656" s="631"/>
      <c r="E4656" s="523"/>
      <c r="F4656" s="47" t="e">
        <f>IF(#REF!="","",#REF!)</f>
        <v>#REF!</v>
      </c>
      <c r="G4656" s="49" t="e">
        <f>IF(#REF!="","",#REF!)</f>
        <v>#REF!</v>
      </c>
      <c r="H4656" s="54" t="e">
        <f>IF(#REF!="","",#REF!)</f>
        <v>#REF!</v>
      </c>
      <c r="I4656" s="385" t="str">
        <f>IFERROR(INT(G4656*H4656),"")</f>
        <v/>
      </c>
      <c r="J4656" s="386"/>
      <c r="K4656" s="387"/>
      <c r="L4656" s="613" t="e">
        <f>IF(#REF!="","",#REF!)</f>
        <v>#REF!</v>
      </c>
      <c r="M4656" s="613"/>
      <c r="N4656" s="613"/>
      <c r="O4656" s="613"/>
      <c r="P4656" s="613"/>
      <c r="Q4656" s="613"/>
      <c r="R4656" s="613"/>
      <c r="S4656" s="614"/>
      <c r="T4656" s="567"/>
      <c r="U4656" s="416"/>
      <c r="V4656" s="666"/>
      <c r="W4656" s="565"/>
      <c r="X4656" s="23" t="e">
        <f>IF(AND(Y4656=3,Z4656=3,AA4656=3),"",IF(AND(Y4656=1,Z4656=1,AA4656=1,AB4656=1),"","入力不備あり"))</f>
        <v>#REF!</v>
      </c>
      <c r="Y4656" s="7">
        <f>IFERROR(IF(F4656="",3,IF(AND(F4656&gt;=1,(MOD(F4656,1)=0)),1,IF(AND(F4656=0,L4656&lt;&gt;""),1,2))),2)</f>
        <v>2</v>
      </c>
      <c r="Z4656" s="7" t="e">
        <f>IF(G4656="",3,IF(G4656&lt;=1600,1,2))</f>
        <v>#REF!</v>
      </c>
      <c r="AA4656" s="7" t="e">
        <f>IF(H4656="",3,IF(H4656&gt;=0,1,2))</f>
        <v>#REF!</v>
      </c>
      <c r="AB4656" s="7" t="e">
        <f>IF(I4656=#REF!,1,2)</f>
        <v>#REF!</v>
      </c>
    </row>
    <row r="4657" spans="1:28" s="7" customFormat="1" ht="17.45" customHeight="1" x14ac:dyDescent="0.15">
      <c r="A4657" s="27" t="e">
        <f>IF(AND(F4657="",G4657="",H4657="",I4657="",L4657=""),"",IF(AND(F4657&lt;&gt;"",G4657&lt;&gt;"",H4657&lt;&gt;"",I4657&lt;&gt;""),"","入力不備あり"))</f>
        <v>#REF!</v>
      </c>
      <c r="B4657" s="623"/>
      <c r="C4657" s="628"/>
      <c r="D4657" s="631"/>
      <c r="E4657" s="523"/>
      <c r="F4657" s="47" t="e">
        <f>IF(#REF!="","",#REF!)</f>
        <v>#REF!</v>
      </c>
      <c r="G4657" s="49" t="e">
        <f>IF(#REF!="","",#REF!)</f>
        <v>#REF!</v>
      </c>
      <c r="H4657" s="54" t="e">
        <f>IF(#REF!="","",#REF!)</f>
        <v>#REF!</v>
      </c>
      <c r="I4657" s="385" t="str">
        <f t="shared" ref="I4657:I4674" si="813">IFERROR(INT(G4657*H4657),"")</f>
        <v/>
      </c>
      <c r="J4657" s="386"/>
      <c r="K4657" s="387"/>
      <c r="L4657" s="613" t="e">
        <f>IF(#REF!="","",#REF!)</f>
        <v>#REF!</v>
      </c>
      <c r="M4657" s="613"/>
      <c r="N4657" s="613"/>
      <c r="O4657" s="613"/>
      <c r="P4657" s="613"/>
      <c r="Q4657" s="613"/>
      <c r="R4657" s="613"/>
      <c r="S4657" s="614"/>
      <c r="T4657" s="567"/>
      <c r="U4657" s="416"/>
      <c r="V4657" s="666"/>
      <c r="W4657" s="565"/>
      <c r="X4657" s="23" t="e">
        <f t="shared" ref="X4657:X4674" si="814">IF(AND(Y4657=3,Z4657=3,AA4657=3),"",IF(AND(Y4657=1,Z4657=1,AA4657=1,AB4657=1),"","入力不備あり"))</f>
        <v>#REF!</v>
      </c>
      <c r="Y4657" s="7">
        <f t="shared" ref="Y4657:Y4674" si="815">IFERROR(IF(F4657="",3,IF(AND(F4657&gt;=1,(MOD(F4657,1)=0)),1,IF(AND(F4657=0,L4657&lt;&gt;""),1,2))),2)</f>
        <v>2</v>
      </c>
      <c r="Z4657" s="7" t="e">
        <f t="shared" ref="Z4657:Z4674" si="816">IF(G4657="",3,IF(G4657&lt;=1600,1,2))</f>
        <v>#REF!</v>
      </c>
      <c r="AA4657" s="7" t="e">
        <f t="shared" ref="AA4657:AA4674" si="817">IF(H4657="",3,IF(H4657&gt;=0,1,2))</f>
        <v>#REF!</v>
      </c>
      <c r="AB4657" s="7" t="e">
        <f>IF(I4657=#REF!,1,2)</f>
        <v>#REF!</v>
      </c>
    </row>
    <row r="4658" spans="1:28" s="7" customFormat="1" ht="17.45" customHeight="1" x14ac:dyDescent="0.15">
      <c r="A4658" s="27" t="e">
        <f t="shared" ref="A4658:A4674" si="818">IF(AND(F4658="",G4658="",H4658="",I4658="",L4658=""),"",IF(AND(F4658&lt;&gt;"",G4658&lt;&gt;"",H4658&lt;&gt;"",I4658&lt;&gt;""),"","入力不備あり"))</f>
        <v>#REF!</v>
      </c>
      <c r="B4658" s="623"/>
      <c r="C4658" s="628"/>
      <c r="D4658" s="631"/>
      <c r="E4658" s="523"/>
      <c r="F4658" s="47" t="e">
        <f>IF(#REF!="","",#REF!)</f>
        <v>#REF!</v>
      </c>
      <c r="G4658" s="49" t="e">
        <f>IF(#REF!="","",#REF!)</f>
        <v>#REF!</v>
      </c>
      <c r="H4658" s="54" t="e">
        <f>IF(#REF!="","",#REF!)</f>
        <v>#REF!</v>
      </c>
      <c r="I4658" s="385" t="str">
        <f t="shared" si="813"/>
        <v/>
      </c>
      <c r="J4658" s="386"/>
      <c r="K4658" s="387"/>
      <c r="L4658" s="613" t="e">
        <f>IF(#REF!="","",#REF!)</f>
        <v>#REF!</v>
      </c>
      <c r="M4658" s="613"/>
      <c r="N4658" s="613"/>
      <c r="O4658" s="613"/>
      <c r="P4658" s="613"/>
      <c r="Q4658" s="613"/>
      <c r="R4658" s="613"/>
      <c r="S4658" s="614"/>
      <c r="T4658" s="567"/>
      <c r="U4658" s="416"/>
      <c r="V4658" s="666"/>
      <c r="W4658" s="565"/>
      <c r="X4658" s="23" t="e">
        <f t="shared" si="814"/>
        <v>#REF!</v>
      </c>
      <c r="Y4658" s="7">
        <f t="shared" si="815"/>
        <v>2</v>
      </c>
      <c r="Z4658" s="7" t="e">
        <f t="shared" si="816"/>
        <v>#REF!</v>
      </c>
      <c r="AA4658" s="7" t="e">
        <f t="shared" si="817"/>
        <v>#REF!</v>
      </c>
      <c r="AB4658" s="7" t="e">
        <f>IF(I4658=#REF!,1,2)</f>
        <v>#REF!</v>
      </c>
    </row>
    <row r="4659" spans="1:28" s="7" customFormat="1" ht="17.45" customHeight="1" x14ac:dyDescent="0.15">
      <c r="A4659" s="27" t="e">
        <f t="shared" si="818"/>
        <v>#REF!</v>
      </c>
      <c r="B4659" s="623"/>
      <c r="C4659" s="628"/>
      <c r="D4659" s="631"/>
      <c r="E4659" s="523"/>
      <c r="F4659" s="47" t="e">
        <f>IF(#REF!="","",#REF!)</f>
        <v>#REF!</v>
      </c>
      <c r="G4659" s="49" t="e">
        <f>IF(#REF!="","",#REF!)</f>
        <v>#REF!</v>
      </c>
      <c r="H4659" s="54" t="e">
        <f>IF(#REF!="","",#REF!)</f>
        <v>#REF!</v>
      </c>
      <c r="I4659" s="385" t="str">
        <f t="shared" si="813"/>
        <v/>
      </c>
      <c r="J4659" s="386"/>
      <c r="K4659" s="387"/>
      <c r="L4659" s="613" t="e">
        <f>IF(#REF!="","",#REF!)</f>
        <v>#REF!</v>
      </c>
      <c r="M4659" s="613"/>
      <c r="N4659" s="613"/>
      <c r="O4659" s="613"/>
      <c r="P4659" s="613"/>
      <c r="Q4659" s="613"/>
      <c r="R4659" s="613"/>
      <c r="S4659" s="614"/>
      <c r="T4659" s="567"/>
      <c r="U4659" s="416"/>
      <c r="V4659" s="666"/>
      <c r="W4659" s="565"/>
      <c r="X4659" s="23" t="e">
        <f t="shared" si="814"/>
        <v>#REF!</v>
      </c>
      <c r="Y4659" s="7">
        <f t="shared" si="815"/>
        <v>2</v>
      </c>
      <c r="Z4659" s="7" t="e">
        <f t="shared" si="816"/>
        <v>#REF!</v>
      </c>
      <c r="AA4659" s="7" t="e">
        <f t="shared" si="817"/>
        <v>#REF!</v>
      </c>
      <c r="AB4659" s="7" t="e">
        <f>IF(I4659=#REF!,1,2)</f>
        <v>#REF!</v>
      </c>
    </row>
    <row r="4660" spans="1:28" s="7" customFormat="1" ht="17.45" customHeight="1" x14ac:dyDescent="0.15">
      <c r="A4660" s="27" t="e">
        <f t="shared" si="818"/>
        <v>#REF!</v>
      </c>
      <c r="B4660" s="623"/>
      <c r="C4660" s="628"/>
      <c r="D4660" s="631"/>
      <c r="E4660" s="523"/>
      <c r="F4660" s="47" t="e">
        <f>IF(#REF!="","",#REF!)</f>
        <v>#REF!</v>
      </c>
      <c r="G4660" s="49" t="e">
        <f>IF(#REF!="","",#REF!)</f>
        <v>#REF!</v>
      </c>
      <c r="H4660" s="54" t="e">
        <f>IF(#REF!="","",#REF!)</f>
        <v>#REF!</v>
      </c>
      <c r="I4660" s="385" t="str">
        <f t="shared" si="813"/>
        <v/>
      </c>
      <c r="J4660" s="386"/>
      <c r="K4660" s="387"/>
      <c r="L4660" s="613" t="e">
        <f>IF(#REF!="","",#REF!)</f>
        <v>#REF!</v>
      </c>
      <c r="M4660" s="613"/>
      <c r="N4660" s="613"/>
      <c r="O4660" s="613"/>
      <c r="P4660" s="613"/>
      <c r="Q4660" s="613"/>
      <c r="R4660" s="613"/>
      <c r="S4660" s="614"/>
      <c r="T4660" s="567"/>
      <c r="U4660" s="416"/>
      <c r="V4660" s="666"/>
      <c r="W4660" s="565"/>
      <c r="X4660" s="23" t="e">
        <f t="shared" si="814"/>
        <v>#REF!</v>
      </c>
      <c r="Y4660" s="7">
        <f t="shared" si="815"/>
        <v>2</v>
      </c>
      <c r="Z4660" s="7" t="e">
        <f t="shared" si="816"/>
        <v>#REF!</v>
      </c>
      <c r="AA4660" s="7" t="e">
        <f t="shared" si="817"/>
        <v>#REF!</v>
      </c>
      <c r="AB4660" s="7" t="e">
        <f>IF(I4660=#REF!,1,2)</f>
        <v>#REF!</v>
      </c>
    </row>
    <row r="4661" spans="1:28" s="7" customFormat="1" ht="17.45" customHeight="1" x14ac:dyDescent="0.15">
      <c r="A4661" s="27" t="e">
        <f t="shared" si="818"/>
        <v>#REF!</v>
      </c>
      <c r="B4661" s="623"/>
      <c r="C4661" s="628"/>
      <c r="D4661" s="631"/>
      <c r="E4661" s="523"/>
      <c r="F4661" s="47" t="e">
        <f>IF(#REF!="","",#REF!)</f>
        <v>#REF!</v>
      </c>
      <c r="G4661" s="49" t="e">
        <f>IF(#REF!="","",#REF!)</f>
        <v>#REF!</v>
      </c>
      <c r="H4661" s="54" t="e">
        <f>IF(#REF!="","",#REF!)</f>
        <v>#REF!</v>
      </c>
      <c r="I4661" s="385" t="str">
        <f t="shared" si="813"/>
        <v/>
      </c>
      <c r="J4661" s="386"/>
      <c r="K4661" s="387"/>
      <c r="L4661" s="613" t="e">
        <f>IF(#REF!="","",#REF!)</f>
        <v>#REF!</v>
      </c>
      <c r="M4661" s="613"/>
      <c r="N4661" s="613"/>
      <c r="O4661" s="613"/>
      <c r="P4661" s="613"/>
      <c r="Q4661" s="613"/>
      <c r="R4661" s="613"/>
      <c r="S4661" s="614"/>
      <c r="T4661" s="567"/>
      <c r="U4661" s="416"/>
      <c r="V4661" s="666"/>
      <c r="W4661" s="565"/>
      <c r="X4661" s="23" t="e">
        <f t="shared" si="814"/>
        <v>#REF!</v>
      </c>
      <c r="Y4661" s="7">
        <f t="shared" si="815"/>
        <v>2</v>
      </c>
      <c r="Z4661" s="7" t="e">
        <f t="shared" si="816"/>
        <v>#REF!</v>
      </c>
      <c r="AA4661" s="7" t="e">
        <f t="shared" si="817"/>
        <v>#REF!</v>
      </c>
      <c r="AB4661" s="7" t="e">
        <f>IF(I4661=#REF!,1,2)</f>
        <v>#REF!</v>
      </c>
    </row>
    <row r="4662" spans="1:28" s="7" customFormat="1" ht="17.45" customHeight="1" x14ac:dyDescent="0.15">
      <c r="A4662" s="27" t="e">
        <f t="shared" si="818"/>
        <v>#REF!</v>
      </c>
      <c r="B4662" s="623"/>
      <c r="C4662" s="628"/>
      <c r="D4662" s="631"/>
      <c r="E4662" s="523"/>
      <c r="F4662" s="47" t="e">
        <f>IF(#REF!="","",#REF!)</f>
        <v>#REF!</v>
      </c>
      <c r="G4662" s="49" t="e">
        <f>IF(#REF!="","",#REF!)</f>
        <v>#REF!</v>
      </c>
      <c r="H4662" s="54" t="e">
        <f>IF(#REF!="","",#REF!)</f>
        <v>#REF!</v>
      </c>
      <c r="I4662" s="385" t="str">
        <f t="shared" si="813"/>
        <v/>
      </c>
      <c r="J4662" s="386"/>
      <c r="K4662" s="387"/>
      <c r="L4662" s="613" t="e">
        <f>IF(#REF!="","",#REF!)</f>
        <v>#REF!</v>
      </c>
      <c r="M4662" s="613"/>
      <c r="N4662" s="613"/>
      <c r="O4662" s="613"/>
      <c r="P4662" s="613"/>
      <c r="Q4662" s="613"/>
      <c r="R4662" s="613"/>
      <c r="S4662" s="614"/>
      <c r="T4662" s="567"/>
      <c r="U4662" s="416"/>
      <c r="V4662" s="666"/>
      <c r="W4662" s="565"/>
      <c r="X4662" s="23" t="e">
        <f t="shared" si="814"/>
        <v>#REF!</v>
      </c>
      <c r="Y4662" s="7">
        <f t="shared" si="815"/>
        <v>2</v>
      </c>
      <c r="Z4662" s="7" t="e">
        <f t="shared" si="816"/>
        <v>#REF!</v>
      </c>
      <c r="AA4662" s="7" t="e">
        <f t="shared" si="817"/>
        <v>#REF!</v>
      </c>
      <c r="AB4662" s="7" t="e">
        <f>IF(I4662=#REF!,1,2)</f>
        <v>#REF!</v>
      </c>
    </row>
    <row r="4663" spans="1:28" s="7" customFormat="1" ht="17.45" customHeight="1" x14ac:dyDescent="0.15">
      <c r="A4663" s="27" t="e">
        <f t="shared" si="818"/>
        <v>#REF!</v>
      </c>
      <c r="B4663" s="623"/>
      <c r="C4663" s="628"/>
      <c r="D4663" s="631"/>
      <c r="E4663" s="523"/>
      <c r="F4663" s="47" t="e">
        <f>IF(#REF!="","",#REF!)</f>
        <v>#REF!</v>
      </c>
      <c r="G4663" s="49" t="e">
        <f>IF(#REF!="","",#REF!)</f>
        <v>#REF!</v>
      </c>
      <c r="H4663" s="54" t="e">
        <f>IF(#REF!="","",#REF!)</f>
        <v>#REF!</v>
      </c>
      <c r="I4663" s="385" t="str">
        <f t="shared" si="813"/>
        <v/>
      </c>
      <c r="J4663" s="386"/>
      <c r="K4663" s="387"/>
      <c r="L4663" s="613" t="e">
        <f>IF(#REF!="","",#REF!)</f>
        <v>#REF!</v>
      </c>
      <c r="M4663" s="613"/>
      <c r="N4663" s="613"/>
      <c r="O4663" s="613"/>
      <c r="P4663" s="613"/>
      <c r="Q4663" s="613"/>
      <c r="R4663" s="613"/>
      <c r="S4663" s="614"/>
      <c r="T4663" s="567"/>
      <c r="U4663" s="416"/>
      <c r="V4663" s="666"/>
      <c r="W4663" s="565"/>
      <c r="X4663" s="23" t="e">
        <f t="shared" si="814"/>
        <v>#REF!</v>
      </c>
      <c r="Y4663" s="7">
        <f t="shared" si="815"/>
        <v>2</v>
      </c>
      <c r="Z4663" s="7" t="e">
        <f t="shared" si="816"/>
        <v>#REF!</v>
      </c>
      <c r="AA4663" s="7" t="e">
        <f t="shared" si="817"/>
        <v>#REF!</v>
      </c>
      <c r="AB4663" s="7" t="e">
        <f>IF(I4663=#REF!,1,2)</f>
        <v>#REF!</v>
      </c>
    </row>
    <row r="4664" spans="1:28" s="7" customFormat="1" ht="17.45" customHeight="1" x14ac:dyDescent="0.15">
      <c r="A4664" s="27" t="e">
        <f t="shared" si="818"/>
        <v>#REF!</v>
      </c>
      <c r="B4664" s="623"/>
      <c r="C4664" s="628"/>
      <c r="D4664" s="631"/>
      <c r="E4664" s="523"/>
      <c r="F4664" s="47" t="e">
        <f>IF(#REF!="","",#REF!)</f>
        <v>#REF!</v>
      </c>
      <c r="G4664" s="49" t="e">
        <f>IF(#REF!="","",#REF!)</f>
        <v>#REF!</v>
      </c>
      <c r="H4664" s="54" t="e">
        <f>IF(#REF!="","",#REF!)</f>
        <v>#REF!</v>
      </c>
      <c r="I4664" s="385" t="str">
        <f t="shared" si="813"/>
        <v/>
      </c>
      <c r="J4664" s="386"/>
      <c r="K4664" s="387"/>
      <c r="L4664" s="613" t="e">
        <f>IF(#REF!="","",#REF!)</f>
        <v>#REF!</v>
      </c>
      <c r="M4664" s="613"/>
      <c r="N4664" s="613"/>
      <c r="O4664" s="613"/>
      <c r="P4664" s="613"/>
      <c r="Q4664" s="613"/>
      <c r="R4664" s="613"/>
      <c r="S4664" s="614"/>
      <c r="T4664" s="567"/>
      <c r="U4664" s="416"/>
      <c r="V4664" s="666"/>
      <c r="W4664" s="565"/>
      <c r="X4664" s="23" t="e">
        <f t="shared" si="814"/>
        <v>#REF!</v>
      </c>
      <c r="Y4664" s="7">
        <f t="shared" si="815"/>
        <v>2</v>
      </c>
      <c r="Z4664" s="7" t="e">
        <f t="shared" si="816"/>
        <v>#REF!</v>
      </c>
      <c r="AA4664" s="7" t="e">
        <f t="shared" si="817"/>
        <v>#REF!</v>
      </c>
      <c r="AB4664" s="7" t="e">
        <f>IF(I4664=#REF!,1,2)</f>
        <v>#REF!</v>
      </c>
    </row>
    <row r="4665" spans="1:28" s="7" customFormat="1" ht="17.45" customHeight="1" x14ac:dyDescent="0.15">
      <c r="A4665" s="27" t="e">
        <f t="shared" si="818"/>
        <v>#REF!</v>
      </c>
      <c r="B4665" s="623"/>
      <c r="C4665" s="628"/>
      <c r="D4665" s="631"/>
      <c r="E4665" s="523"/>
      <c r="F4665" s="47" t="e">
        <f>IF(#REF!="","",#REF!)</f>
        <v>#REF!</v>
      </c>
      <c r="G4665" s="49" t="e">
        <f>IF(#REF!="","",#REF!)</f>
        <v>#REF!</v>
      </c>
      <c r="H4665" s="54" t="e">
        <f>IF(#REF!="","",#REF!)</f>
        <v>#REF!</v>
      </c>
      <c r="I4665" s="385" t="str">
        <f t="shared" si="813"/>
        <v/>
      </c>
      <c r="J4665" s="386"/>
      <c r="K4665" s="387"/>
      <c r="L4665" s="613" t="e">
        <f>IF(#REF!="","",#REF!)</f>
        <v>#REF!</v>
      </c>
      <c r="M4665" s="613"/>
      <c r="N4665" s="613"/>
      <c r="O4665" s="613"/>
      <c r="P4665" s="613"/>
      <c r="Q4665" s="613"/>
      <c r="R4665" s="613"/>
      <c r="S4665" s="614"/>
      <c r="T4665" s="567"/>
      <c r="U4665" s="416"/>
      <c r="V4665" s="666"/>
      <c r="W4665" s="565"/>
      <c r="X4665" s="23" t="e">
        <f t="shared" si="814"/>
        <v>#REF!</v>
      </c>
      <c r="Y4665" s="7">
        <f t="shared" si="815"/>
        <v>2</v>
      </c>
      <c r="Z4665" s="7" t="e">
        <f t="shared" si="816"/>
        <v>#REF!</v>
      </c>
      <c r="AA4665" s="7" t="e">
        <f t="shared" si="817"/>
        <v>#REF!</v>
      </c>
      <c r="AB4665" s="7" t="e">
        <f>IF(I4665=#REF!,1,2)</f>
        <v>#REF!</v>
      </c>
    </row>
    <row r="4666" spans="1:28" s="7" customFormat="1" ht="17.45" customHeight="1" x14ac:dyDescent="0.15">
      <c r="A4666" s="27" t="e">
        <f t="shared" si="818"/>
        <v>#REF!</v>
      </c>
      <c r="B4666" s="623"/>
      <c r="C4666" s="628"/>
      <c r="D4666" s="631"/>
      <c r="E4666" s="523"/>
      <c r="F4666" s="47" t="e">
        <f>IF(#REF!="","",#REF!)</f>
        <v>#REF!</v>
      </c>
      <c r="G4666" s="49" t="e">
        <f>IF(#REF!="","",#REF!)</f>
        <v>#REF!</v>
      </c>
      <c r="H4666" s="54" t="e">
        <f>IF(#REF!="","",#REF!)</f>
        <v>#REF!</v>
      </c>
      <c r="I4666" s="385" t="str">
        <f t="shared" si="813"/>
        <v/>
      </c>
      <c r="J4666" s="386"/>
      <c r="K4666" s="387"/>
      <c r="L4666" s="613" t="e">
        <f>IF(#REF!="","",#REF!)</f>
        <v>#REF!</v>
      </c>
      <c r="M4666" s="613"/>
      <c r="N4666" s="613"/>
      <c r="O4666" s="613"/>
      <c r="P4666" s="613"/>
      <c r="Q4666" s="613"/>
      <c r="R4666" s="613"/>
      <c r="S4666" s="614"/>
      <c r="T4666" s="567"/>
      <c r="U4666" s="416"/>
      <c r="V4666" s="666"/>
      <c r="W4666" s="565"/>
      <c r="X4666" s="23" t="e">
        <f t="shared" si="814"/>
        <v>#REF!</v>
      </c>
      <c r="Y4666" s="7">
        <f t="shared" si="815"/>
        <v>2</v>
      </c>
      <c r="Z4666" s="7" t="e">
        <f t="shared" si="816"/>
        <v>#REF!</v>
      </c>
      <c r="AA4666" s="7" t="e">
        <f t="shared" si="817"/>
        <v>#REF!</v>
      </c>
      <c r="AB4666" s="7" t="e">
        <f>IF(I4666=#REF!,1,2)</f>
        <v>#REF!</v>
      </c>
    </row>
    <row r="4667" spans="1:28" s="7" customFormat="1" ht="17.45" customHeight="1" x14ac:dyDescent="0.15">
      <c r="A4667" s="27" t="e">
        <f t="shared" si="818"/>
        <v>#REF!</v>
      </c>
      <c r="B4667" s="623"/>
      <c r="C4667" s="628"/>
      <c r="D4667" s="631"/>
      <c r="E4667" s="523"/>
      <c r="F4667" s="47" t="e">
        <f>IF(#REF!="","",#REF!)</f>
        <v>#REF!</v>
      </c>
      <c r="G4667" s="49" t="e">
        <f>IF(#REF!="","",#REF!)</f>
        <v>#REF!</v>
      </c>
      <c r="H4667" s="54" t="e">
        <f>IF(#REF!="","",#REF!)</f>
        <v>#REF!</v>
      </c>
      <c r="I4667" s="385" t="str">
        <f t="shared" si="813"/>
        <v/>
      </c>
      <c r="J4667" s="386"/>
      <c r="K4667" s="387"/>
      <c r="L4667" s="613" t="e">
        <f>IF(#REF!="","",#REF!)</f>
        <v>#REF!</v>
      </c>
      <c r="M4667" s="613"/>
      <c r="N4667" s="613"/>
      <c r="O4667" s="613"/>
      <c r="P4667" s="613"/>
      <c r="Q4667" s="613"/>
      <c r="R4667" s="613"/>
      <c r="S4667" s="614"/>
      <c r="T4667" s="567"/>
      <c r="U4667" s="416"/>
      <c r="V4667" s="666"/>
      <c r="W4667" s="565"/>
      <c r="X4667" s="23" t="e">
        <f t="shared" si="814"/>
        <v>#REF!</v>
      </c>
      <c r="Y4667" s="7">
        <f t="shared" si="815"/>
        <v>2</v>
      </c>
      <c r="Z4667" s="7" t="e">
        <f t="shared" si="816"/>
        <v>#REF!</v>
      </c>
      <c r="AA4667" s="7" t="e">
        <f t="shared" si="817"/>
        <v>#REF!</v>
      </c>
      <c r="AB4667" s="7" t="e">
        <f>IF(I4667=#REF!,1,2)</f>
        <v>#REF!</v>
      </c>
    </row>
    <row r="4668" spans="1:28" s="7" customFormat="1" ht="17.45" customHeight="1" x14ac:dyDescent="0.15">
      <c r="A4668" s="27" t="e">
        <f t="shared" si="818"/>
        <v>#REF!</v>
      </c>
      <c r="B4668" s="623"/>
      <c r="C4668" s="628"/>
      <c r="D4668" s="631"/>
      <c r="E4668" s="523"/>
      <c r="F4668" s="47" t="e">
        <f>IF(#REF!="","",#REF!)</f>
        <v>#REF!</v>
      </c>
      <c r="G4668" s="49" t="e">
        <f>IF(#REF!="","",#REF!)</f>
        <v>#REF!</v>
      </c>
      <c r="H4668" s="54" t="e">
        <f>IF(#REF!="","",#REF!)</f>
        <v>#REF!</v>
      </c>
      <c r="I4668" s="385" t="str">
        <f t="shared" si="813"/>
        <v/>
      </c>
      <c r="J4668" s="386"/>
      <c r="K4668" s="387"/>
      <c r="L4668" s="613" t="e">
        <f>IF(#REF!="","",#REF!)</f>
        <v>#REF!</v>
      </c>
      <c r="M4668" s="613"/>
      <c r="N4668" s="613"/>
      <c r="O4668" s="613"/>
      <c r="P4668" s="613"/>
      <c r="Q4668" s="613"/>
      <c r="R4668" s="613"/>
      <c r="S4668" s="614"/>
      <c r="T4668" s="567"/>
      <c r="U4668" s="416"/>
      <c r="V4668" s="666"/>
      <c r="W4668" s="565"/>
      <c r="X4668" s="23" t="e">
        <f t="shared" si="814"/>
        <v>#REF!</v>
      </c>
      <c r="Y4668" s="7">
        <f t="shared" si="815"/>
        <v>2</v>
      </c>
      <c r="Z4668" s="7" t="e">
        <f t="shared" si="816"/>
        <v>#REF!</v>
      </c>
      <c r="AA4668" s="7" t="e">
        <f t="shared" si="817"/>
        <v>#REF!</v>
      </c>
      <c r="AB4668" s="7" t="e">
        <f>IF(I4668=#REF!,1,2)</f>
        <v>#REF!</v>
      </c>
    </row>
    <row r="4669" spans="1:28" s="7" customFormat="1" ht="17.45" customHeight="1" x14ac:dyDescent="0.15">
      <c r="A4669" s="27" t="e">
        <f t="shared" si="818"/>
        <v>#REF!</v>
      </c>
      <c r="B4669" s="623"/>
      <c r="C4669" s="628"/>
      <c r="D4669" s="631"/>
      <c r="E4669" s="523"/>
      <c r="F4669" s="47" t="e">
        <f>IF(#REF!="","",#REF!)</f>
        <v>#REF!</v>
      </c>
      <c r="G4669" s="49" t="e">
        <f>IF(#REF!="","",#REF!)</f>
        <v>#REF!</v>
      </c>
      <c r="H4669" s="54" t="e">
        <f>IF(#REF!="","",#REF!)</f>
        <v>#REF!</v>
      </c>
      <c r="I4669" s="385" t="str">
        <f t="shared" si="813"/>
        <v/>
      </c>
      <c r="J4669" s="386"/>
      <c r="K4669" s="387"/>
      <c r="L4669" s="613" t="e">
        <f>IF(#REF!="","",#REF!)</f>
        <v>#REF!</v>
      </c>
      <c r="M4669" s="613"/>
      <c r="N4669" s="613"/>
      <c r="O4669" s="613"/>
      <c r="P4669" s="613"/>
      <c r="Q4669" s="613"/>
      <c r="R4669" s="613"/>
      <c r="S4669" s="614"/>
      <c r="T4669" s="567"/>
      <c r="U4669" s="416"/>
      <c r="V4669" s="666"/>
      <c r="W4669" s="565"/>
      <c r="X4669" s="23" t="e">
        <f t="shared" si="814"/>
        <v>#REF!</v>
      </c>
      <c r="Y4669" s="7">
        <f t="shared" si="815"/>
        <v>2</v>
      </c>
      <c r="Z4669" s="7" t="e">
        <f t="shared" si="816"/>
        <v>#REF!</v>
      </c>
      <c r="AA4669" s="7" t="e">
        <f t="shared" si="817"/>
        <v>#REF!</v>
      </c>
      <c r="AB4669" s="7" t="e">
        <f>IF(I4669=#REF!,1,2)</f>
        <v>#REF!</v>
      </c>
    </row>
    <row r="4670" spans="1:28" s="7" customFormat="1" ht="17.45" customHeight="1" x14ac:dyDescent="0.15">
      <c r="A4670" s="27" t="e">
        <f t="shared" si="818"/>
        <v>#REF!</v>
      </c>
      <c r="B4670" s="623"/>
      <c r="C4670" s="628"/>
      <c r="D4670" s="631"/>
      <c r="E4670" s="523"/>
      <c r="F4670" s="47" t="e">
        <f>IF(#REF!="","",#REF!)</f>
        <v>#REF!</v>
      </c>
      <c r="G4670" s="49" t="e">
        <f>IF(#REF!="","",#REF!)</f>
        <v>#REF!</v>
      </c>
      <c r="H4670" s="54" t="e">
        <f>IF(#REF!="","",#REF!)</f>
        <v>#REF!</v>
      </c>
      <c r="I4670" s="385" t="str">
        <f t="shared" si="813"/>
        <v/>
      </c>
      <c r="J4670" s="386"/>
      <c r="K4670" s="387"/>
      <c r="L4670" s="613" t="e">
        <f>IF(#REF!="","",#REF!)</f>
        <v>#REF!</v>
      </c>
      <c r="M4670" s="613"/>
      <c r="N4670" s="613"/>
      <c r="O4670" s="613"/>
      <c r="P4670" s="613"/>
      <c r="Q4670" s="613"/>
      <c r="R4670" s="613"/>
      <c r="S4670" s="614"/>
      <c r="T4670" s="567"/>
      <c r="U4670" s="416"/>
      <c r="V4670" s="666"/>
      <c r="W4670" s="565"/>
      <c r="X4670" s="23" t="e">
        <f t="shared" si="814"/>
        <v>#REF!</v>
      </c>
      <c r="Y4670" s="7">
        <f t="shared" si="815"/>
        <v>2</v>
      </c>
      <c r="Z4670" s="7" t="e">
        <f t="shared" si="816"/>
        <v>#REF!</v>
      </c>
      <c r="AA4670" s="7" t="e">
        <f t="shared" si="817"/>
        <v>#REF!</v>
      </c>
      <c r="AB4670" s="7" t="e">
        <f>IF(I4670=#REF!,1,2)</f>
        <v>#REF!</v>
      </c>
    </row>
    <row r="4671" spans="1:28" s="7" customFormat="1" ht="17.45" customHeight="1" x14ac:dyDescent="0.15">
      <c r="A4671" s="27" t="e">
        <f t="shared" si="818"/>
        <v>#REF!</v>
      </c>
      <c r="B4671" s="623"/>
      <c r="C4671" s="628"/>
      <c r="D4671" s="631"/>
      <c r="E4671" s="523"/>
      <c r="F4671" s="47" t="e">
        <f>IF(#REF!="","",#REF!)</f>
        <v>#REF!</v>
      </c>
      <c r="G4671" s="49" t="e">
        <f>IF(#REF!="","",#REF!)</f>
        <v>#REF!</v>
      </c>
      <c r="H4671" s="54" t="e">
        <f>IF(#REF!="","",#REF!)</f>
        <v>#REF!</v>
      </c>
      <c r="I4671" s="385" t="str">
        <f t="shared" si="813"/>
        <v/>
      </c>
      <c r="J4671" s="386"/>
      <c r="K4671" s="387"/>
      <c r="L4671" s="613" t="e">
        <f>IF(#REF!="","",#REF!)</f>
        <v>#REF!</v>
      </c>
      <c r="M4671" s="613"/>
      <c r="N4671" s="613"/>
      <c r="O4671" s="613"/>
      <c r="P4671" s="613"/>
      <c r="Q4671" s="613"/>
      <c r="R4671" s="613"/>
      <c r="S4671" s="614"/>
      <c r="T4671" s="567"/>
      <c r="U4671" s="416"/>
      <c r="V4671" s="666"/>
      <c r="W4671" s="565"/>
      <c r="X4671" s="23" t="e">
        <f t="shared" si="814"/>
        <v>#REF!</v>
      </c>
      <c r="Y4671" s="7">
        <f t="shared" si="815"/>
        <v>2</v>
      </c>
      <c r="Z4671" s="7" t="e">
        <f t="shared" si="816"/>
        <v>#REF!</v>
      </c>
      <c r="AA4671" s="7" t="e">
        <f t="shared" si="817"/>
        <v>#REF!</v>
      </c>
      <c r="AB4671" s="7" t="e">
        <f>IF(I4671=#REF!,1,2)</f>
        <v>#REF!</v>
      </c>
    </row>
    <row r="4672" spans="1:28" s="7" customFormat="1" ht="17.45" customHeight="1" x14ac:dyDescent="0.15">
      <c r="A4672" s="27" t="e">
        <f t="shared" si="818"/>
        <v>#REF!</v>
      </c>
      <c r="B4672" s="623"/>
      <c r="C4672" s="628"/>
      <c r="D4672" s="631"/>
      <c r="E4672" s="523"/>
      <c r="F4672" s="47" t="e">
        <f>IF(#REF!="","",#REF!)</f>
        <v>#REF!</v>
      </c>
      <c r="G4672" s="49" t="e">
        <f>IF(#REF!="","",#REF!)</f>
        <v>#REF!</v>
      </c>
      <c r="H4672" s="54" t="e">
        <f>IF(#REF!="","",#REF!)</f>
        <v>#REF!</v>
      </c>
      <c r="I4672" s="385" t="str">
        <f t="shared" si="813"/>
        <v/>
      </c>
      <c r="J4672" s="386"/>
      <c r="K4672" s="387"/>
      <c r="L4672" s="613" t="e">
        <f>IF(#REF!="","",#REF!)</f>
        <v>#REF!</v>
      </c>
      <c r="M4672" s="613"/>
      <c r="N4672" s="613"/>
      <c r="O4672" s="613"/>
      <c r="P4672" s="613"/>
      <c r="Q4672" s="613"/>
      <c r="R4672" s="613"/>
      <c r="S4672" s="614"/>
      <c r="T4672" s="567"/>
      <c r="U4672" s="416"/>
      <c r="V4672" s="666"/>
      <c r="W4672" s="565"/>
      <c r="X4672" s="23" t="e">
        <f t="shared" si="814"/>
        <v>#REF!</v>
      </c>
      <c r="Y4672" s="7">
        <f t="shared" si="815"/>
        <v>2</v>
      </c>
      <c r="Z4672" s="7" t="e">
        <f t="shared" si="816"/>
        <v>#REF!</v>
      </c>
      <c r="AA4672" s="7" t="e">
        <f t="shared" si="817"/>
        <v>#REF!</v>
      </c>
      <c r="AB4672" s="7" t="e">
        <f>IF(I4672=#REF!,1,2)</f>
        <v>#REF!</v>
      </c>
    </row>
    <row r="4673" spans="1:30" s="7" customFormat="1" ht="17.45" customHeight="1" x14ac:dyDescent="0.15">
      <c r="A4673" s="27" t="e">
        <f t="shared" si="818"/>
        <v>#REF!</v>
      </c>
      <c r="B4673" s="623"/>
      <c r="C4673" s="628"/>
      <c r="D4673" s="631"/>
      <c r="E4673" s="523"/>
      <c r="F4673" s="47" t="e">
        <f>IF(#REF!="","",#REF!)</f>
        <v>#REF!</v>
      </c>
      <c r="G4673" s="49" t="e">
        <f>IF(#REF!="","",#REF!)</f>
        <v>#REF!</v>
      </c>
      <c r="H4673" s="54" t="e">
        <f>IF(#REF!="","",#REF!)</f>
        <v>#REF!</v>
      </c>
      <c r="I4673" s="385" t="str">
        <f t="shared" si="813"/>
        <v/>
      </c>
      <c r="J4673" s="386"/>
      <c r="K4673" s="387"/>
      <c r="L4673" s="613" t="e">
        <f>IF(#REF!="","",#REF!)</f>
        <v>#REF!</v>
      </c>
      <c r="M4673" s="613"/>
      <c r="N4673" s="613"/>
      <c r="O4673" s="613"/>
      <c r="P4673" s="613"/>
      <c r="Q4673" s="613"/>
      <c r="R4673" s="613"/>
      <c r="S4673" s="614"/>
      <c r="T4673" s="567"/>
      <c r="U4673" s="416"/>
      <c r="V4673" s="666"/>
      <c r="W4673" s="565"/>
      <c r="X4673" s="23" t="e">
        <f t="shared" si="814"/>
        <v>#REF!</v>
      </c>
      <c r="Y4673" s="7">
        <f t="shared" si="815"/>
        <v>2</v>
      </c>
      <c r="Z4673" s="7" t="e">
        <f t="shared" si="816"/>
        <v>#REF!</v>
      </c>
      <c r="AA4673" s="7" t="e">
        <f t="shared" si="817"/>
        <v>#REF!</v>
      </c>
      <c r="AB4673" s="7" t="e">
        <f>IF(I4673=#REF!,1,2)</f>
        <v>#REF!</v>
      </c>
    </row>
    <row r="4674" spans="1:30" s="7" customFormat="1" ht="17.45" customHeight="1" thickBot="1" x14ac:dyDescent="0.2">
      <c r="A4674" s="27" t="e">
        <f t="shared" si="818"/>
        <v>#REF!</v>
      </c>
      <c r="B4674" s="623"/>
      <c r="C4674" s="628"/>
      <c r="D4674" s="631"/>
      <c r="E4674" s="523"/>
      <c r="F4674" s="47" t="e">
        <f>IF(#REF!="","",#REF!)</f>
        <v>#REF!</v>
      </c>
      <c r="G4674" s="49" t="e">
        <f>IF(#REF!="","",#REF!)</f>
        <v>#REF!</v>
      </c>
      <c r="H4674" s="54" t="e">
        <f>IF(#REF!="","",#REF!)</f>
        <v>#REF!</v>
      </c>
      <c r="I4674" s="385" t="str">
        <f t="shared" si="813"/>
        <v/>
      </c>
      <c r="J4674" s="386"/>
      <c r="K4674" s="387"/>
      <c r="L4674" s="613" t="e">
        <f>IF(#REF!="","",#REF!)</f>
        <v>#REF!</v>
      </c>
      <c r="M4674" s="613"/>
      <c r="N4674" s="613"/>
      <c r="O4674" s="613"/>
      <c r="P4674" s="613"/>
      <c r="Q4674" s="613"/>
      <c r="R4674" s="613"/>
      <c r="S4674" s="614"/>
      <c r="T4674" s="668"/>
      <c r="U4674" s="416"/>
      <c r="V4674" s="666"/>
      <c r="W4674" s="565"/>
      <c r="X4674" s="23" t="e">
        <f t="shared" si="814"/>
        <v>#REF!</v>
      </c>
      <c r="Y4674" s="7">
        <f t="shared" si="815"/>
        <v>2</v>
      </c>
      <c r="Z4674" s="7" t="e">
        <f t="shared" si="816"/>
        <v>#REF!</v>
      </c>
      <c r="AA4674" s="7" t="e">
        <f t="shared" si="817"/>
        <v>#REF!</v>
      </c>
      <c r="AB4674" s="7" t="e">
        <f>IF(I4674=#REF!,1,2)</f>
        <v>#REF!</v>
      </c>
    </row>
    <row r="4675" spans="1:30" s="7" customFormat="1" ht="36" customHeight="1" thickBot="1" x14ac:dyDescent="0.2">
      <c r="A4675" s="13"/>
      <c r="B4675" s="623"/>
      <c r="C4675" s="628"/>
      <c r="D4675" s="631"/>
      <c r="E4675" s="508" t="s">
        <v>240</v>
      </c>
      <c r="F4675" s="511" t="s">
        <v>206</v>
      </c>
      <c r="G4675" s="435"/>
      <c r="H4675" s="434" t="s">
        <v>207</v>
      </c>
      <c r="I4675" s="435"/>
      <c r="J4675" s="435"/>
      <c r="K4675" s="435"/>
      <c r="L4675" s="436" t="s">
        <v>208</v>
      </c>
      <c r="M4675" s="436"/>
      <c r="N4675" s="436"/>
      <c r="O4675" s="669" t="s">
        <v>209</v>
      </c>
      <c r="P4675" s="670"/>
      <c r="Q4675" s="512" t="s">
        <v>210</v>
      </c>
      <c r="R4675" s="38" t="s">
        <v>206</v>
      </c>
      <c r="S4675" s="39" t="s">
        <v>202</v>
      </c>
      <c r="T4675" s="44" t="s">
        <v>211</v>
      </c>
      <c r="U4675" s="416"/>
      <c r="V4675" s="666"/>
      <c r="W4675" s="565"/>
      <c r="X4675" s="28"/>
      <c r="Y4675" s="21" t="s">
        <v>212</v>
      </c>
      <c r="Z4675" s="21" t="s">
        <v>210</v>
      </c>
      <c r="AB4675" s="45" t="s">
        <v>213</v>
      </c>
      <c r="AC4675" s="45" t="s">
        <v>214</v>
      </c>
      <c r="AD4675" s="22"/>
    </row>
    <row r="4676" spans="1:30" s="7" customFormat="1" ht="15" customHeight="1" x14ac:dyDescent="0.15">
      <c r="A4676" s="29"/>
      <c r="B4676" s="623"/>
      <c r="C4676" s="628"/>
      <c r="D4676" s="631"/>
      <c r="E4676" s="509"/>
      <c r="F4676" s="515" t="e">
        <f>IF(#REF!="","",#REF!)</f>
        <v>#REF!</v>
      </c>
      <c r="G4676" s="516"/>
      <c r="H4676" s="439" t="e">
        <f>IF(#REF!="","",#REF!)</f>
        <v>#REF!</v>
      </c>
      <c r="I4676" s="440"/>
      <c r="J4676" s="440"/>
      <c r="K4676" s="440"/>
      <c r="L4676" s="441" t="e">
        <f>IF(#REF!="","",#REF!)</f>
        <v>#REF!</v>
      </c>
      <c r="M4676" s="442"/>
      <c r="N4676" s="442"/>
      <c r="O4676" s="443" t="e">
        <f>SUM($L4676:$N4678)</f>
        <v>#REF!</v>
      </c>
      <c r="P4676" s="444"/>
      <c r="Q4676" s="513"/>
      <c r="R4676" s="42" t="e">
        <f>IF(#REF!="","",#REF!)</f>
        <v>#REF!</v>
      </c>
      <c r="S4676" s="40" t="e">
        <f>IF(#REF!="","",#REF!)</f>
        <v>#REF!</v>
      </c>
      <c r="T4676" s="617" t="e">
        <f>SUM($S4676:$S4678)</f>
        <v>#REF!</v>
      </c>
      <c r="U4676" s="416"/>
      <c r="V4676" s="666"/>
      <c r="W4676" s="565"/>
      <c r="X4676" s="23" t="e">
        <f>IF(OR(Y4676=2,Z4676=2,AB4676=2,AC4676=2),"入力不備あり","")</f>
        <v>#REF!</v>
      </c>
      <c r="Y4676" s="41" t="e">
        <f>IF(AND(F4676="",H4676="",L4676=""),"",IF(AND(F4676&lt;&gt;"",F4676&gt;0,L4676&lt;&gt;"",L4676&gt;0,H4676="○"),"",2))</f>
        <v>#REF!</v>
      </c>
      <c r="Z4676" s="41" t="e">
        <f>IF(AND(R4676="",S4676=""),"",IF(AND(R4676&gt;0,R4676&lt;&gt;"",S4676&gt;0,S4676&lt;&gt;""),"",2))</f>
        <v>#REF!</v>
      </c>
      <c r="AA4676" s="30"/>
      <c r="AB4676" s="7" t="e">
        <f>IF(AND(O4676=0,#REF!=0),"",IF(O4676=#REF!,1,2))</f>
        <v>#REF!</v>
      </c>
      <c r="AC4676" s="7" t="e">
        <f>IF(AND(T4676=0,#REF!=0),"",IF(T4676=#REF!,1,2))</f>
        <v>#REF!</v>
      </c>
    </row>
    <row r="4677" spans="1:30" s="7" customFormat="1" ht="15" customHeight="1" x14ac:dyDescent="0.15">
      <c r="A4677" s="29"/>
      <c r="B4677" s="623"/>
      <c r="C4677" s="628"/>
      <c r="D4677" s="631"/>
      <c r="E4677" s="509"/>
      <c r="F4677" s="500" t="e">
        <f>IF(#REF!="","",#REF!)</f>
        <v>#REF!</v>
      </c>
      <c r="G4677" s="501"/>
      <c r="H4677" s="448" t="e">
        <f>IF(#REF!="","",#REF!)</f>
        <v>#REF!</v>
      </c>
      <c r="I4677" s="449"/>
      <c r="J4677" s="449"/>
      <c r="K4677" s="449"/>
      <c r="L4677" s="450" t="e">
        <f>IF(#REF!="","",#REF!)</f>
        <v>#REF!</v>
      </c>
      <c r="M4677" s="451"/>
      <c r="N4677" s="451"/>
      <c r="O4677" s="445"/>
      <c r="P4677" s="444"/>
      <c r="Q4677" s="513"/>
      <c r="R4677" s="42" t="e">
        <f>IF(#REF!="","",#REF!)</f>
        <v>#REF!</v>
      </c>
      <c r="S4677" s="40" t="e">
        <f>IF(#REF!="","",#REF!)</f>
        <v>#REF!</v>
      </c>
      <c r="T4677" s="618"/>
      <c r="U4677" s="416"/>
      <c r="V4677" s="666"/>
      <c r="W4677" s="565"/>
      <c r="X4677" s="23" t="e">
        <f>IF(OR(Y4677=2,Z4677=2),"入力不備あり","")</f>
        <v>#REF!</v>
      </c>
      <c r="Y4677" s="41" t="e">
        <f>IF(AND(F4677="",H4677="",L4677=""),"",IF(AND(F4677&lt;&gt;"",F4677&gt;0,L4677&lt;&gt;"",L4677&gt;0,H4677="○"),"",2))</f>
        <v>#REF!</v>
      </c>
      <c r="Z4677" s="41" t="e">
        <f t="shared" ref="Z4677:Z4678" si="819">IF(AND(R4677="",S4677=""),"",IF(AND(R4677&gt;0,R4677&lt;&gt;"",S4677&gt;0,S4677&lt;&gt;""),"",2))</f>
        <v>#REF!</v>
      </c>
      <c r="AA4677" s="30"/>
    </row>
    <row r="4678" spans="1:30" s="7" customFormat="1" ht="15" customHeight="1" thickBot="1" x14ac:dyDescent="0.2">
      <c r="A4678" s="29"/>
      <c r="B4678" s="623"/>
      <c r="C4678" s="628"/>
      <c r="D4678" s="631"/>
      <c r="E4678" s="615"/>
      <c r="F4678" s="620" t="e">
        <f>IF(#REF!="","",#REF!)</f>
        <v>#REF!</v>
      </c>
      <c r="G4678" s="621"/>
      <c r="H4678" s="640" t="e">
        <f>IF(#REF!="","",#REF!)</f>
        <v>#REF!</v>
      </c>
      <c r="I4678" s="641"/>
      <c r="J4678" s="641"/>
      <c r="K4678" s="641"/>
      <c r="L4678" s="642" t="e">
        <f>IF(#REF!="","",#REF!)</f>
        <v>#REF!</v>
      </c>
      <c r="M4678" s="643"/>
      <c r="N4678" s="643"/>
      <c r="O4678" s="663"/>
      <c r="P4678" s="664"/>
      <c r="Q4678" s="616"/>
      <c r="R4678" s="59" t="e">
        <f>IF(#REF!="","",#REF!)</f>
        <v>#REF!</v>
      </c>
      <c r="S4678" s="60" t="e">
        <f>IF(#REF!="","",#REF!)</f>
        <v>#REF!</v>
      </c>
      <c r="T4678" s="619"/>
      <c r="U4678" s="416"/>
      <c r="V4678" s="666"/>
      <c r="W4678" s="565"/>
      <c r="X4678" s="23" t="e">
        <f>IF(OR(Y4678=2,Z4678=2),"入力不備あり","")</f>
        <v>#REF!</v>
      </c>
      <c r="Y4678" s="41" t="e">
        <f>IF(AND(F4678="",H4678="",L4678=""),"",IF(AND(F4678&lt;&gt;"",F4678&gt;0,L4678&lt;&gt;"",L4678&gt;0,H4678="○"),"",2))</f>
        <v>#REF!</v>
      </c>
      <c r="Z4678" s="41" t="e">
        <f t="shared" si="819"/>
        <v>#REF!</v>
      </c>
      <c r="AA4678" s="30"/>
    </row>
    <row r="4679" spans="1:30" s="7" customFormat="1" ht="27.6" customHeight="1" x14ac:dyDescent="0.15">
      <c r="A4679" s="320"/>
      <c r="B4679" s="624"/>
      <c r="C4679" s="326" t="s">
        <v>215</v>
      </c>
      <c r="D4679" s="327"/>
      <c r="E4679" s="608" t="e">
        <f>IF(#REF!="","",#REF!)</f>
        <v>#REF!</v>
      </c>
      <c r="F4679" s="609"/>
      <c r="G4679" s="609"/>
      <c r="H4679" s="609"/>
      <c r="I4679" s="609"/>
      <c r="J4679" s="609"/>
      <c r="K4679" s="609"/>
      <c r="L4679" s="609"/>
      <c r="M4679" s="609"/>
      <c r="N4679" s="609"/>
      <c r="O4679" s="609"/>
      <c r="P4679" s="609"/>
      <c r="Q4679" s="609"/>
      <c r="R4679" s="609"/>
      <c r="S4679" s="609"/>
      <c r="T4679" s="609"/>
      <c r="U4679" s="609"/>
      <c r="V4679" s="609"/>
      <c r="W4679" s="610"/>
    </row>
    <row r="4680" spans="1:30" s="7" customFormat="1" ht="27.6" customHeight="1" thickBot="1" x14ac:dyDescent="0.2">
      <c r="A4680" s="320"/>
      <c r="B4680" s="624"/>
      <c r="C4680" s="326" t="s">
        <v>216</v>
      </c>
      <c r="D4680" s="327"/>
      <c r="E4680" s="608" t="e">
        <f>IF(#REF!="","",#REF!)</f>
        <v>#REF!</v>
      </c>
      <c r="F4680" s="609"/>
      <c r="G4680" s="609"/>
      <c r="H4680" s="609"/>
      <c r="I4680" s="609"/>
      <c r="J4680" s="609"/>
      <c r="K4680" s="609"/>
      <c r="L4680" s="609"/>
      <c r="M4680" s="609"/>
      <c r="N4680" s="609"/>
      <c r="O4680" s="609"/>
      <c r="P4680" s="609"/>
      <c r="Q4680" s="609"/>
      <c r="R4680" s="611"/>
      <c r="S4680" s="611"/>
      <c r="T4680" s="611"/>
      <c r="U4680" s="611"/>
      <c r="V4680" s="611"/>
      <c r="W4680" s="612"/>
    </row>
    <row r="4681" spans="1:30" s="7" customFormat="1" ht="18.600000000000001" customHeight="1" x14ac:dyDescent="0.15">
      <c r="A4681" s="320"/>
      <c r="B4681" s="624"/>
      <c r="C4681" s="332" t="s">
        <v>217</v>
      </c>
      <c r="D4681" s="333"/>
      <c r="E4681" s="333"/>
      <c r="F4681" s="334"/>
      <c r="G4681" s="377" t="s">
        <v>218</v>
      </c>
      <c r="H4681" s="378"/>
      <c r="I4681" s="378"/>
      <c r="J4681" s="378"/>
      <c r="K4681" s="378"/>
      <c r="L4681" s="378"/>
      <c r="M4681" s="378"/>
      <c r="N4681" s="378"/>
      <c r="O4681" s="378"/>
      <c r="P4681" s="378"/>
      <c r="Q4681" s="378"/>
      <c r="R4681" s="389" t="e">
        <f>IF(X4681&lt;&gt;"","","【入力内容確認欄】以下を確認し【作業用】事業計画書(間接)シートを修正願います。")</f>
        <v>#REF!</v>
      </c>
      <c r="S4681" s="632"/>
      <c r="T4681" s="632"/>
      <c r="U4681" s="632"/>
      <c r="V4681" s="632"/>
      <c r="W4681" s="633"/>
      <c r="X4681" s="68" t="e">
        <f>IF(AND(R4684="",R4685="",R4686="",R4687="",R4688="",R4689=""),"左の市区町村に係る入力が完了しました。今一度、記載内容をご確認ください。","")</f>
        <v>#REF!</v>
      </c>
    </row>
    <row r="4682" spans="1:30" s="7" customFormat="1" ht="9" customHeight="1" x14ac:dyDescent="0.15">
      <c r="A4682" s="320"/>
      <c r="B4682" s="624"/>
      <c r="C4682" s="335"/>
      <c r="D4682" s="336"/>
      <c r="E4682" s="336"/>
      <c r="F4682" s="337"/>
      <c r="G4682" s="379"/>
      <c r="H4682" s="380"/>
      <c r="I4682" s="380"/>
      <c r="J4682" s="380"/>
      <c r="K4682" s="380"/>
      <c r="L4682" s="380"/>
      <c r="M4682" s="380"/>
      <c r="N4682" s="380"/>
      <c r="O4682" s="380"/>
      <c r="P4682" s="380"/>
      <c r="Q4682" s="380"/>
      <c r="R4682" s="634"/>
      <c r="S4682" s="635"/>
      <c r="T4682" s="635"/>
      <c r="U4682" s="635"/>
      <c r="V4682" s="635"/>
      <c r="W4682" s="636"/>
    </row>
    <row r="4683" spans="1:30" s="7" customFormat="1" ht="9" customHeight="1" thickBot="1" x14ac:dyDescent="0.2">
      <c r="A4683" s="320"/>
      <c r="B4683" s="624"/>
      <c r="C4683" s="335"/>
      <c r="D4683" s="336"/>
      <c r="E4683" s="336"/>
      <c r="F4683" s="337"/>
      <c r="G4683" s="381"/>
      <c r="H4683" s="382"/>
      <c r="I4683" s="382"/>
      <c r="J4683" s="382"/>
      <c r="K4683" s="382"/>
      <c r="L4683" s="382"/>
      <c r="M4683" s="382"/>
      <c r="N4683" s="382"/>
      <c r="O4683" s="382"/>
      <c r="P4683" s="382"/>
      <c r="Q4683" s="382"/>
      <c r="R4683" s="637"/>
      <c r="S4683" s="638"/>
      <c r="T4683" s="638"/>
      <c r="U4683" s="638"/>
      <c r="V4683" s="638"/>
      <c r="W4683" s="639"/>
    </row>
    <row r="4684" spans="1:30" s="7" customFormat="1" ht="17.45" customHeight="1" x14ac:dyDescent="0.15">
      <c r="A4684" s="320"/>
      <c r="B4684" s="624"/>
      <c r="C4684" s="335"/>
      <c r="D4684" s="336"/>
      <c r="E4684" s="336"/>
      <c r="F4684" s="337"/>
      <c r="G4684" s="398" t="e">
        <f>IF(#REF!="","",#REF!)</f>
        <v>#REF!</v>
      </c>
      <c r="H4684" s="399"/>
      <c r="I4684" s="399"/>
      <c r="J4684" s="399"/>
      <c r="K4684" s="399"/>
      <c r="L4684" s="399"/>
      <c r="M4684" s="399"/>
      <c r="N4684" s="399"/>
      <c r="O4684" s="399"/>
      <c r="P4684" s="399"/>
      <c r="Q4684" s="399"/>
      <c r="R4684" s="646" t="e" cm="1">
        <f t="array" ref="R4684">IF(AND(X4653:X4678="",A4655:A4678=""),"","・報酬・期末勤勉手当・交通費・合計額・都道府県/国の補助金額のいずれかに不備あり。")</f>
        <v>#REF!</v>
      </c>
      <c r="S4684" s="647"/>
      <c r="T4684" s="647"/>
      <c r="U4684" s="647"/>
      <c r="V4684" s="647"/>
      <c r="W4684" s="648"/>
    </row>
    <row r="4685" spans="1:30" s="7" customFormat="1" ht="17.45" customHeight="1" x14ac:dyDescent="0.15">
      <c r="A4685" s="320"/>
      <c r="B4685" s="624"/>
      <c r="C4685" s="335"/>
      <c r="D4685" s="336"/>
      <c r="E4685" s="336"/>
      <c r="F4685" s="337"/>
      <c r="G4685" s="374" t="s">
        <v>219</v>
      </c>
      <c r="H4685" s="388"/>
      <c r="I4685" s="388"/>
      <c r="J4685" s="388"/>
      <c r="K4685" s="388"/>
      <c r="L4685" s="388"/>
      <c r="M4685" s="388"/>
      <c r="N4685" s="388"/>
      <c r="O4685" s="388"/>
      <c r="P4685" s="388"/>
      <c r="Q4685" s="388"/>
      <c r="R4685" s="367" t="str">
        <f>IF(A4651="市町村名×","・【C列】市区町村名：未入力または不備あり。","")</f>
        <v>・【C列】市区町村名：未入力または不備あり。</v>
      </c>
      <c r="S4685" s="644"/>
      <c r="T4685" s="644"/>
      <c r="U4685" s="644"/>
      <c r="V4685" s="644"/>
      <c r="W4685" s="645"/>
    </row>
    <row r="4686" spans="1:30" s="7" customFormat="1" ht="17.45" customHeight="1" x14ac:dyDescent="0.15">
      <c r="A4686" s="320"/>
      <c r="B4686" s="624"/>
      <c r="C4686" s="338"/>
      <c r="D4686" s="339"/>
      <c r="E4686" s="339"/>
      <c r="F4686" s="340"/>
      <c r="G4686" s="364" t="e">
        <f>IF(#REF!="","",#REF!)</f>
        <v>#REF!</v>
      </c>
      <c r="H4686" s="365"/>
      <c r="I4686" s="365"/>
      <c r="J4686" s="366"/>
      <c r="K4686" s="366"/>
      <c r="L4686" s="366"/>
      <c r="M4686" s="366"/>
      <c r="N4686" s="366"/>
      <c r="O4686" s="366"/>
      <c r="P4686" s="366"/>
      <c r="Q4686" s="366"/>
      <c r="R4686" s="367" t="e">
        <f>IF(OR(AF4655=2,NOT(AND(V4653&gt;0.3*U4653,V4653&lt;0.4*U4653,V4653&gt;=W4653))),"・【V列】都道府県補助額：未入力または不備あり。","")</f>
        <v>#REF!</v>
      </c>
      <c r="S4686" s="644"/>
      <c r="T4686" s="644"/>
      <c r="U4686" s="644"/>
      <c r="V4686" s="644"/>
      <c r="W4686" s="645"/>
    </row>
    <row r="4687" spans="1:30" s="7" customFormat="1" ht="17.45" customHeight="1" x14ac:dyDescent="0.15">
      <c r="A4687" s="320"/>
      <c r="B4687" s="624"/>
      <c r="C4687" s="348" t="s">
        <v>241</v>
      </c>
      <c r="D4687" s="349"/>
      <c r="E4687" s="349"/>
      <c r="F4687" s="350"/>
      <c r="G4687" s="372" t="s">
        <v>221</v>
      </c>
      <c r="H4687" s="373"/>
      <c r="I4687" s="373"/>
      <c r="J4687" s="372" t="s">
        <v>222</v>
      </c>
      <c r="K4687" s="373"/>
      <c r="L4687" s="373"/>
      <c r="M4687" s="373"/>
      <c r="N4687" s="374" t="s">
        <v>223</v>
      </c>
      <c r="O4687" s="366"/>
      <c r="P4687" s="366"/>
      <c r="Q4687" s="366"/>
      <c r="R4687" s="341" t="e">
        <f>IF(AND(W4653&lt;=U4653/3,MOD(W4653,1000)=0,NOT(W4653=0),AG4655=1),"","・【W列】国庫補助希望額に不備あり。")</f>
        <v>#REF!</v>
      </c>
      <c r="S4687" s="649"/>
      <c r="T4687" s="649"/>
      <c r="U4687" s="649"/>
      <c r="V4687" s="649"/>
      <c r="W4687" s="650"/>
    </row>
    <row r="4688" spans="1:30" s="7" customFormat="1" ht="17.45" customHeight="1" x14ac:dyDescent="0.15">
      <c r="A4688" s="320"/>
      <c r="B4688" s="624"/>
      <c r="C4688" s="370"/>
      <c r="D4688" s="371"/>
      <c r="E4688" s="371"/>
      <c r="F4688" s="371"/>
      <c r="G4688" s="364" t="e">
        <f>IF(#REF!="","",#REF!)</f>
        <v>#REF!</v>
      </c>
      <c r="H4688" s="375"/>
      <c r="I4688" s="376"/>
      <c r="J4688" s="364" t="e">
        <f>IF(#REF!="","",#REF!)</f>
        <v>#REF!</v>
      </c>
      <c r="K4688" s="375"/>
      <c r="L4688" s="375"/>
      <c r="M4688" s="376"/>
      <c r="N4688" s="364" t="e">
        <f>IF(#REF!="","",#REF!)</f>
        <v>#REF!</v>
      </c>
      <c r="O4688" s="375"/>
      <c r="P4688" s="375"/>
      <c r="Q4688" s="375"/>
      <c r="R4688" s="651" t="e">
        <f>IF(AND(SUM(F4676:G4678)&lt;=D4653,SUM(R4676:R4678)&lt;=D4653),"","・報酬の「配置人数」には年間を通じた配置予定人数を記載してください。(※１)及び記入例参照")</f>
        <v>#REF!</v>
      </c>
      <c r="S4688" s="652"/>
      <c r="T4688" s="652"/>
      <c r="U4688" s="652"/>
      <c r="V4688" s="652"/>
      <c r="W4688" s="653"/>
      <c r="X4688" s="31" t="str">
        <f>IF(AND(O4688="○",T4688="○"),"①か②の",IF(AND(O4688="―",T4688="―"),"エラー",""))</f>
        <v/>
      </c>
    </row>
    <row r="4689" spans="1:33" s="7" customFormat="1" ht="17.45" customHeight="1" x14ac:dyDescent="0.15">
      <c r="A4689" s="320"/>
      <c r="B4689" s="624"/>
      <c r="C4689" s="348" t="s">
        <v>224</v>
      </c>
      <c r="D4689" s="349"/>
      <c r="E4689" s="349"/>
      <c r="F4689" s="350"/>
      <c r="G4689" s="354" t="s">
        <v>225</v>
      </c>
      <c r="H4689" s="354"/>
      <c r="I4689" s="354"/>
      <c r="J4689" s="355" t="s">
        <v>242</v>
      </c>
      <c r="K4689" s="356"/>
      <c r="L4689" s="356"/>
      <c r="M4689" s="356"/>
      <c r="N4689" s="356"/>
      <c r="O4689" s="356"/>
      <c r="P4689" s="356"/>
      <c r="Q4689" s="356"/>
      <c r="R4689" s="651" t="e">
        <f>IF(AND(OR(COUNTIF(J4690,"①*"),COUNTIF(J4690,"②*")),AND(E4679&lt;&gt;"",E4680&lt;&gt;"",G4684="○",G4686="○",G4688="○",J4688="○",N4688="○",G4690="○")),"","・【成果目標】・【成果指標】・【部活動指導員について】・【支給要件の確認】・【部活動指導員の指導状況】・【地域連携・地域移行に資する取組】のいずれかに未入力箇所あり。")</f>
        <v>#REF!</v>
      </c>
      <c r="S4689" s="546"/>
      <c r="T4689" s="546"/>
      <c r="U4689" s="546"/>
      <c r="V4689" s="546"/>
      <c r="W4689" s="547"/>
    </row>
    <row r="4690" spans="1:33" s="7" customFormat="1" ht="26.45" customHeight="1" thickBot="1" x14ac:dyDescent="0.2">
      <c r="A4690" s="320"/>
      <c r="B4690" s="625"/>
      <c r="C4690" s="351"/>
      <c r="D4690" s="352"/>
      <c r="E4690" s="352"/>
      <c r="F4690" s="353"/>
      <c r="G4690" s="363" t="e">
        <f>IF(#REF!="","",#REF!)</f>
        <v>#REF!</v>
      </c>
      <c r="H4690" s="363"/>
      <c r="I4690" s="363"/>
      <c r="J4690" s="657" t="e">
        <f>IF(#REF!="","",#REF!)</f>
        <v>#REF!</v>
      </c>
      <c r="K4690" s="658"/>
      <c r="L4690" s="658"/>
      <c r="M4690" s="658"/>
      <c r="N4690" s="658"/>
      <c r="O4690" s="658"/>
      <c r="P4690" s="658"/>
      <c r="Q4690" s="658"/>
      <c r="R4690" s="654"/>
      <c r="S4690" s="655"/>
      <c r="T4690" s="655"/>
      <c r="U4690" s="655"/>
      <c r="V4690" s="655"/>
      <c r="W4690" s="656"/>
      <c r="X4690" s="31" t="str">
        <f>IF(AND(O4690="○",T4690="○"),"①か②の",IF(AND(O4690="―",T4690="―"),"エラー",""))</f>
        <v/>
      </c>
    </row>
    <row r="4691" spans="1:33" s="7" customFormat="1" ht="26.45" customHeight="1" x14ac:dyDescent="0.15">
      <c r="A4691" s="24" t="str">
        <f>IF(OR(COUNTIF(C4693,"*区"),COUNTIF(C4693,"*市"),COUNTIF(C4693,"*町"),COUNTIF(C4693,"*村"),COUNTIF(C4693,"*組合")),"○","市町村名×")</f>
        <v>市町村名×</v>
      </c>
      <c r="B4691" s="490" t="s">
        <v>106</v>
      </c>
      <c r="C4691" s="659" t="s">
        <v>236</v>
      </c>
      <c r="D4691" s="661" t="s">
        <v>237</v>
      </c>
      <c r="E4691" s="409" t="s">
        <v>191</v>
      </c>
      <c r="F4691" s="410"/>
      <c r="G4691" s="410"/>
      <c r="H4691" s="410"/>
      <c r="I4691" s="410"/>
      <c r="J4691" s="410"/>
      <c r="K4691" s="410"/>
      <c r="L4691" s="410"/>
      <c r="M4691" s="410"/>
      <c r="N4691" s="410"/>
      <c r="O4691" s="410"/>
      <c r="P4691" s="410"/>
      <c r="Q4691" s="410"/>
      <c r="R4691" s="410"/>
      <c r="S4691" s="410"/>
      <c r="T4691" s="410"/>
      <c r="U4691" s="492" t="s">
        <v>192</v>
      </c>
      <c r="V4691" s="492" t="s">
        <v>238</v>
      </c>
      <c r="W4691" s="517" t="s">
        <v>193</v>
      </c>
      <c r="X4691" s="25" t="e">
        <f>IF(OR(AF4695=2,NOT(AND(V4693&gt;0.3*U4693,V4693&lt;0.4*U4693,V4693&gt;=W4693))),"※３参照：【Ｕ列】都道府県補助額を確認してください","")</f>
        <v>#REF!</v>
      </c>
      <c r="Y4691" s="26"/>
    </row>
    <row r="4692" spans="1:33" s="7" customFormat="1" ht="21.6" customHeight="1" thickBot="1" x14ac:dyDescent="0.2">
      <c r="A4692" s="24" t="str">
        <f>IF(B4693="都道府県確認欄","No.不備","")</f>
        <v/>
      </c>
      <c r="B4692" s="491"/>
      <c r="C4692" s="660"/>
      <c r="D4692" s="662"/>
      <c r="E4692" s="411"/>
      <c r="F4692" s="412"/>
      <c r="G4692" s="412"/>
      <c r="H4692" s="412"/>
      <c r="I4692" s="412"/>
      <c r="J4692" s="412"/>
      <c r="K4692" s="412"/>
      <c r="L4692" s="412"/>
      <c r="M4692" s="412"/>
      <c r="N4692" s="412"/>
      <c r="O4692" s="412"/>
      <c r="P4692" s="412"/>
      <c r="Q4692" s="412"/>
      <c r="R4692" s="412"/>
      <c r="S4692" s="412"/>
      <c r="T4692" s="412"/>
      <c r="U4692" s="493"/>
      <c r="V4692" s="493"/>
      <c r="W4692" s="518"/>
      <c r="X4692" s="25" t="e">
        <f>IF(AND(W4693&lt;=U4693/3,MOD(W4693,1000)=0,NOT(W4693=0),AG4695=1),"","※３参照：【Ｖ列】国庫補助希望額を確認してください。")</f>
        <v>#REF!</v>
      </c>
      <c r="Y4692" s="26"/>
    </row>
    <row r="4693" spans="1:33" s="7" customFormat="1" ht="24" customHeight="1" x14ac:dyDescent="0.15">
      <c r="A4693" s="14"/>
      <c r="B4693" s="622" t="str">
        <f>IFERROR(IF(OR(COUNTIF(C4693,"*区"),COUNTIF(C4693,"*市"),COUNTIF(C4693,"*町"),COUNTIF(C4693,"*村"),COUNTIF(C4693,"*組合")),B4653+1,"－"),"都道府県確認欄")</f>
        <v>－</v>
      </c>
      <c r="C4693" s="626" t="e">
        <f>#REF!</f>
        <v>#REF!</v>
      </c>
      <c r="D4693" s="629" t="e">
        <f>SUM($F4695:$F4714)</f>
        <v>#REF!</v>
      </c>
      <c r="E4693" s="523" t="s">
        <v>194</v>
      </c>
      <c r="F4693" s="524" t="s">
        <v>195</v>
      </c>
      <c r="G4693" s="526" t="s">
        <v>196</v>
      </c>
      <c r="H4693" s="528" t="s">
        <v>197</v>
      </c>
      <c r="I4693" s="423" t="s">
        <v>198</v>
      </c>
      <c r="J4693" s="424"/>
      <c r="K4693" s="425"/>
      <c r="L4693" s="429" t="s">
        <v>100</v>
      </c>
      <c r="M4693" s="430"/>
      <c r="N4693" s="430"/>
      <c r="O4693" s="430"/>
      <c r="P4693" s="430"/>
      <c r="Q4693" s="430"/>
      <c r="R4693" s="430"/>
      <c r="S4693" s="431"/>
      <c r="T4693" s="413" t="s">
        <v>199</v>
      </c>
      <c r="U4693" s="415" t="e">
        <f>SUM($T4695,$O4716,$T4716)</f>
        <v>#REF!</v>
      </c>
      <c r="V4693" s="665" t="e">
        <f>#REF!</f>
        <v>#REF!</v>
      </c>
      <c r="W4693" s="667" t="e">
        <f>#REF!</f>
        <v>#REF!</v>
      </c>
      <c r="X4693" s="23" t="e">
        <f>IF(AND(AD4695=1,AE4695=1,AF4695=1,AG4695=1),"","入力不備あり")</f>
        <v>#REF!</v>
      </c>
      <c r="Y4693" s="26"/>
    </row>
    <row r="4694" spans="1:33" s="7" customFormat="1" ht="12.6" customHeight="1" thickBot="1" x14ac:dyDescent="0.2">
      <c r="A4694" s="14"/>
      <c r="B4694" s="623"/>
      <c r="C4694" s="627"/>
      <c r="D4694" s="630"/>
      <c r="E4694" s="523"/>
      <c r="F4694" s="525"/>
      <c r="G4694" s="527"/>
      <c r="H4694" s="529"/>
      <c r="I4694" s="426"/>
      <c r="J4694" s="427"/>
      <c r="K4694" s="428"/>
      <c r="L4694" s="432"/>
      <c r="M4694" s="432"/>
      <c r="N4694" s="432"/>
      <c r="O4694" s="432"/>
      <c r="P4694" s="432"/>
      <c r="Q4694" s="432"/>
      <c r="R4694" s="432"/>
      <c r="S4694" s="433"/>
      <c r="T4694" s="414"/>
      <c r="U4694" s="416"/>
      <c r="V4694" s="666"/>
      <c r="W4694" s="565"/>
      <c r="X4694" s="26"/>
      <c r="Y4694" s="7" t="s">
        <v>180</v>
      </c>
      <c r="Z4694" s="7" t="s">
        <v>200</v>
      </c>
      <c r="AA4694" s="7" t="s">
        <v>201</v>
      </c>
      <c r="AB4694" s="7" t="s">
        <v>202</v>
      </c>
      <c r="AD4694" s="7" t="s">
        <v>203</v>
      </c>
      <c r="AE4694" s="7" t="s">
        <v>107</v>
      </c>
      <c r="AF4694" s="7" t="s">
        <v>239</v>
      </c>
      <c r="AG4694" s="7" t="s">
        <v>204</v>
      </c>
    </row>
    <row r="4695" spans="1:33" s="7" customFormat="1" ht="17.45" customHeight="1" x14ac:dyDescent="0.15">
      <c r="A4695" s="27" t="e">
        <f>IF(AND(F4695&lt;&gt;"",G4695&lt;&gt;"",H4695&lt;&gt;"",I4695&lt;&gt;""),"","入力不備あり")</f>
        <v>#REF!</v>
      </c>
      <c r="B4695" s="623"/>
      <c r="C4695" s="628"/>
      <c r="D4695" s="631"/>
      <c r="E4695" s="523"/>
      <c r="F4695" s="47" t="e">
        <f>IF(#REF!="","",#REF!)</f>
        <v>#REF!</v>
      </c>
      <c r="G4695" s="49" t="e">
        <f>IF(#REF!="","",#REF!)</f>
        <v>#REF!</v>
      </c>
      <c r="H4695" s="54" t="e">
        <f>IF(#REF!="","",#REF!)</f>
        <v>#REF!</v>
      </c>
      <c r="I4695" s="385" t="str">
        <f>IFERROR(INT(G4695*H4695),"")</f>
        <v/>
      </c>
      <c r="J4695" s="386"/>
      <c r="K4695" s="387"/>
      <c r="L4695" s="613" t="e">
        <f>IF(#REF!="","",#REF!)</f>
        <v>#REF!</v>
      </c>
      <c r="M4695" s="613"/>
      <c r="N4695" s="613"/>
      <c r="O4695" s="613"/>
      <c r="P4695" s="613"/>
      <c r="Q4695" s="613"/>
      <c r="R4695" s="613"/>
      <c r="S4695" s="614"/>
      <c r="T4695" s="567">
        <f>SUM($I4695:$K4714)</f>
        <v>0</v>
      </c>
      <c r="U4695" s="416"/>
      <c r="V4695" s="666"/>
      <c r="W4695" s="565"/>
      <c r="X4695" s="23" t="e">
        <f>IF(AND(Y4695=1,Z4695=1,AA4695=1,AB4695=1,AD4695=1,AE4695=1,AF4695=1,AG4695=1),"","入力不備あり")</f>
        <v>#REF!</v>
      </c>
      <c r="Y4695" s="7">
        <f>IFERROR(IF(F4695="",2,IF(AND(F4695&gt;=1,(MOD(F4695,1)=0)),1,IF(AND(F4695=0,L4695&lt;&gt;""),1,2))),2)</f>
        <v>2</v>
      </c>
      <c r="Z4695" s="7" t="e">
        <f>IF(G4695="",2,IF(G4695&lt;=1600,1,2))</f>
        <v>#REF!</v>
      </c>
      <c r="AA4695" s="7" t="e">
        <f>IF(H4695="",2,IF(H4695&gt;=0,1,2))</f>
        <v>#REF!</v>
      </c>
      <c r="AB4695" s="7" t="e">
        <f>IF(I4695=#REF!,1,2)</f>
        <v>#REF!</v>
      </c>
      <c r="AD4695" s="7" t="e">
        <f>IF(T4695=#REF!,1,2)</f>
        <v>#REF!</v>
      </c>
      <c r="AE4695" s="7" t="e">
        <f>IF(U4693=#REF!,1,2)</f>
        <v>#REF!</v>
      </c>
      <c r="AF4695" s="7" t="e">
        <f>IF(V4693=0,2,IF(#REF!="",2,IF(V4693=#REF!,1,2)))</f>
        <v>#REF!</v>
      </c>
      <c r="AG4695" s="7" t="e">
        <f>IF(W4693=0,2,IF(W4693=#REF!,1,2))</f>
        <v>#REF!</v>
      </c>
    </row>
    <row r="4696" spans="1:33" s="7" customFormat="1" ht="17.45" customHeight="1" x14ac:dyDescent="0.15">
      <c r="A4696" s="27" t="e">
        <f>IF(AND(F4696="",G4696="",H4696="",I4696="",L4696=""),"",IF(AND(F4696&lt;&gt;"",G4696&lt;&gt;"",H4696&lt;&gt;"",I4696&lt;&gt;""),"","入力不備あり"))</f>
        <v>#REF!</v>
      </c>
      <c r="B4696" s="623"/>
      <c r="C4696" s="628"/>
      <c r="D4696" s="631"/>
      <c r="E4696" s="523"/>
      <c r="F4696" s="47" t="e">
        <f>IF(#REF!="","",#REF!)</f>
        <v>#REF!</v>
      </c>
      <c r="G4696" s="49" t="e">
        <f>IF(#REF!="","",#REF!)</f>
        <v>#REF!</v>
      </c>
      <c r="H4696" s="54" t="e">
        <f>IF(#REF!="","",#REF!)</f>
        <v>#REF!</v>
      </c>
      <c r="I4696" s="385" t="str">
        <f>IFERROR(INT(G4696*H4696),"")</f>
        <v/>
      </c>
      <c r="J4696" s="386"/>
      <c r="K4696" s="387"/>
      <c r="L4696" s="613" t="e">
        <f>IF(#REF!="","",#REF!)</f>
        <v>#REF!</v>
      </c>
      <c r="M4696" s="613"/>
      <c r="N4696" s="613"/>
      <c r="O4696" s="613"/>
      <c r="P4696" s="613"/>
      <c r="Q4696" s="613"/>
      <c r="R4696" s="613"/>
      <c r="S4696" s="614"/>
      <c r="T4696" s="567"/>
      <c r="U4696" s="416"/>
      <c r="V4696" s="666"/>
      <c r="W4696" s="565"/>
      <c r="X4696" s="23" t="e">
        <f>IF(AND(Y4696=3,Z4696=3,AA4696=3),"",IF(AND(Y4696=1,Z4696=1,AA4696=1,AB4696=1),"","入力不備あり"))</f>
        <v>#REF!</v>
      </c>
      <c r="Y4696" s="7">
        <f>IFERROR(IF(F4696="",3,IF(AND(F4696&gt;=1,(MOD(F4696,1)=0)),1,IF(AND(F4696=0,L4696&lt;&gt;""),1,2))),2)</f>
        <v>2</v>
      </c>
      <c r="Z4696" s="7" t="e">
        <f>IF(G4696="",3,IF(G4696&lt;=1600,1,2))</f>
        <v>#REF!</v>
      </c>
      <c r="AA4696" s="7" t="e">
        <f>IF(H4696="",3,IF(H4696&gt;=0,1,2))</f>
        <v>#REF!</v>
      </c>
      <c r="AB4696" s="7" t="e">
        <f>IF(I4696=#REF!,1,2)</f>
        <v>#REF!</v>
      </c>
    </row>
    <row r="4697" spans="1:33" s="7" customFormat="1" ht="17.45" customHeight="1" x14ac:dyDescent="0.15">
      <c r="A4697" s="27" t="e">
        <f>IF(AND(F4697="",G4697="",H4697="",I4697="",L4697=""),"",IF(AND(F4697&lt;&gt;"",G4697&lt;&gt;"",H4697&lt;&gt;"",I4697&lt;&gt;""),"","入力不備あり"))</f>
        <v>#REF!</v>
      </c>
      <c r="B4697" s="623"/>
      <c r="C4697" s="628"/>
      <c r="D4697" s="631"/>
      <c r="E4697" s="523"/>
      <c r="F4697" s="47" t="e">
        <f>IF(#REF!="","",#REF!)</f>
        <v>#REF!</v>
      </c>
      <c r="G4697" s="49" t="e">
        <f>IF(#REF!="","",#REF!)</f>
        <v>#REF!</v>
      </c>
      <c r="H4697" s="54" t="e">
        <f>IF(#REF!="","",#REF!)</f>
        <v>#REF!</v>
      </c>
      <c r="I4697" s="385" t="str">
        <f t="shared" ref="I4697:I4714" si="820">IFERROR(INT(G4697*H4697),"")</f>
        <v/>
      </c>
      <c r="J4697" s="386"/>
      <c r="K4697" s="387"/>
      <c r="L4697" s="613" t="e">
        <f>IF(#REF!="","",#REF!)</f>
        <v>#REF!</v>
      </c>
      <c r="M4697" s="613"/>
      <c r="N4697" s="613"/>
      <c r="O4697" s="613"/>
      <c r="P4697" s="613"/>
      <c r="Q4697" s="613"/>
      <c r="R4697" s="613"/>
      <c r="S4697" s="614"/>
      <c r="T4697" s="567"/>
      <c r="U4697" s="416"/>
      <c r="V4697" s="666"/>
      <c r="W4697" s="565"/>
      <c r="X4697" s="23" t="e">
        <f t="shared" ref="X4697:X4714" si="821">IF(AND(Y4697=3,Z4697=3,AA4697=3),"",IF(AND(Y4697=1,Z4697=1,AA4697=1,AB4697=1),"","入力不備あり"))</f>
        <v>#REF!</v>
      </c>
      <c r="Y4697" s="7">
        <f t="shared" ref="Y4697:Y4714" si="822">IFERROR(IF(F4697="",3,IF(AND(F4697&gt;=1,(MOD(F4697,1)=0)),1,IF(AND(F4697=0,L4697&lt;&gt;""),1,2))),2)</f>
        <v>2</v>
      </c>
      <c r="Z4697" s="7" t="e">
        <f t="shared" ref="Z4697:Z4714" si="823">IF(G4697="",3,IF(G4697&lt;=1600,1,2))</f>
        <v>#REF!</v>
      </c>
      <c r="AA4697" s="7" t="e">
        <f t="shared" ref="AA4697:AA4714" si="824">IF(H4697="",3,IF(H4697&gt;=0,1,2))</f>
        <v>#REF!</v>
      </c>
      <c r="AB4697" s="7" t="e">
        <f>IF(I4697=#REF!,1,2)</f>
        <v>#REF!</v>
      </c>
    </row>
    <row r="4698" spans="1:33" s="7" customFormat="1" ht="17.45" customHeight="1" x14ac:dyDescent="0.15">
      <c r="A4698" s="27" t="e">
        <f t="shared" ref="A4698:A4714" si="825">IF(AND(F4698="",G4698="",H4698="",I4698="",L4698=""),"",IF(AND(F4698&lt;&gt;"",G4698&lt;&gt;"",H4698&lt;&gt;"",I4698&lt;&gt;""),"","入力不備あり"))</f>
        <v>#REF!</v>
      </c>
      <c r="B4698" s="623"/>
      <c r="C4698" s="628"/>
      <c r="D4698" s="631"/>
      <c r="E4698" s="523"/>
      <c r="F4698" s="47" t="e">
        <f>IF(#REF!="","",#REF!)</f>
        <v>#REF!</v>
      </c>
      <c r="G4698" s="49" t="e">
        <f>IF(#REF!="","",#REF!)</f>
        <v>#REF!</v>
      </c>
      <c r="H4698" s="54" t="e">
        <f>IF(#REF!="","",#REF!)</f>
        <v>#REF!</v>
      </c>
      <c r="I4698" s="385" t="str">
        <f t="shared" si="820"/>
        <v/>
      </c>
      <c r="J4698" s="386"/>
      <c r="K4698" s="387"/>
      <c r="L4698" s="613" t="e">
        <f>IF(#REF!="","",#REF!)</f>
        <v>#REF!</v>
      </c>
      <c r="M4698" s="613"/>
      <c r="N4698" s="613"/>
      <c r="O4698" s="613"/>
      <c r="P4698" s="613"/>
      <c r="Q4698" s="613"/>
      <c r="R4698" s="613"/>
      <c r="S4698" s="614"/>
      <c r="T4698" s="567"/>
      <c r="U4698" s="416"/>
      <c r="V4698" s="666"/>
      <c r="W4698" s="565"/>
      <c r="X4698" s="23" t="e">
        <f t="shared" si="821"/>
        <v>#REF!</v>
      </c>
      <c r="Y4698" s="7">
        <f t="shared" si="822"/>
        <v>2</v>
      </c>
      <c r="Z4698" s="7" t="e">
        <f t="shared" si="823"/>
        <v>#REF!</v>
      </c>
      <c r="AA4698" s="7" t="e">
        <f t="shared" si="824"/>
        <v>#REF!</v>
      </c>
      <c r="AB4698" s="7" t="e">
        <f>IF(I4698=#REF!,1,2)</f>
        <v>#REF!</v>
      </c>
    </row>
    <row r="4699" spans="1:33" s="7" customFormat="1" ht="17.45" customHeight="1" x14ac:dyDescent="0.15">
      <c r="A4699" s="27" t="e">
        <f t="shared" si="825"/>
        <v>#REF!</v>
      </c>
      <c r="B4699" s="623"/>
      <c r="C4699" s="628"/>
      <c r="D4699" s="631"/>
      <c r="E4699" s="523"/>
      <c r="F4699" s="47" t="e">
        <f>IF(#REF!="","",#REF!)</f>
        <v>#REF!</v>
      </c>
      <c r="G4699" s="49" t="e">
        <f>IF(#REF!="","",#REF!)</f>
        <v>#REF!</v>
      </c>
      <c r="H4699" s="54" t="e">
        <f>IF(#REF!="","",#REF!)</f>
        <v>#REF!</v>
      </c>
      <c r="I4699" s="385" t="str">
        <f t="shared" si="820"/>
        <v/>
      </c>
      <c r="J4699" s="386"/>
      <c r="K4699" s="387"/>
      <c r="L4699" s="613" t="e">
        <f>IF(#REF!="","",#REF!)</f>
        <v>#REF!</v>
      </c>
      <c r="M4699" s="613"/>
      <c r="N4699" s="613"/>
      <c r="O4699" s="613"/>
      <c r="P4699" s="613"/>
      <c r="Q4699" s="613"/>
      <c r="R4699" s="613"/>
      <c r="S4699" s="614"/>
      <c r="T4699" s="567"/>
      <c r="U4699" s="416"/>
      <c r="V4699" s="666"/>
      <c r="W4699" s="565"/>
      <c r="X4699" s="23" t="e">
        <f t="shared" si="821"/>
        <v>#REF!</v>
      </c>
      <c r="Y4699" s="7">
        <f t="shared" si="822"/>
        <v>2</v>
      </c>
      <c r="Z4699" s="7" t="e">
        <f t="shared" si="823"/>
        <v>#REF!</v>
      </c>
      <c r="AA4699" s="7" t="e">
        <f t="shared" si="824"/>
        <v>#REF!</v>
      </c>
      <c r="AB4699" s="7" t="e">
        <f>IF(I4699=#REF!,1,2)</f>
        <v>#REF!</v>
      </c>
    </row>
    <row r="4700" spans="1:33" s="7" customFormat="1" ht="17.45" customHeight="1" x14ac:dyDescent="0.15">
      <c r="A4700" s="27" t="e">
        <f t="shared" si="825"/>
        <v>#REF!</v>
      </c>
      <c r="B4700" s="623"/>
      <c r="C4700" s="628"/>
      <c r="D4700" s="631"/>
      <c r="E4700" s="523"/>
      <c r="F4700" s="47" t="e">
        <f>IF(#REF!="","",#REF!)</f>
        <v>#REF!</v>
      </c>
      <c r="G4700" s="49" t="e">
        <f>IF(#REF!="","",#REF!)</f>
        <v>#REF!</v>
      </c>
      <c r="H4700" s="54" t="e">
        <f>IF(#REF!="","",#REF!)</f>
        <v>#REF!</v>
      </c>
      <c r="I4700" s="385" t="str">
        <f t="shared" si="820"/>
        <v/>
      </c>
      <c r="J4700" s="386"/>
      <c r="K4700" s="387"/>
      <c r="L4700" s="613" t="e">
        <f>IF(#REF!="","",#REF!)</f>
        <v>#REF!</v>
      </c>
      <c r="M4700" s="613"/>
      <c r="N4700" s="613"/>
      <c r="O4700" s="613"/>
      <c r="P4700" s="613"/>
      <c r="Q4700" s="613"/>
      <c r="R4700" s="613"/>
      <c r="S4700" s="614"/>
      <c r="T4700" s="567"/>
      <c r="U4700" s="416"/>
      <c r="V4700" s="666"/>
      <c r="W4700" s="565"/>
      <c r="X4700" s="23" t="e">
        <f t="shared" si="821"/>
        <v>#REF!</v>
      </c>
      <c r="Y4700" s="7">
        <f t="shared" si="822"/>
        <v>2</v>
      </c>
      <c r="Z4700" s="7" t="e">
        <f t="shared" si="823"/>
        <v>#REF!</v>
      </c>
      <c r="AA4700" s="7" t="e">
        <f t="shared" si="824"/>
        <v>#REF!</v>
      </c>
      <c r="AB4700" s="7" t="e">
        <f>IF(I4700=#REF!,1,2)</f>
        <v>#REF!</v>
      </c>
    </row>
    <row r="4701" spans="1:33" s="7" customFormat="1" ht="17.45" customHeight="1" x14ac:dyDescent="0.15">
      <c r="A4701" s="27" t="e">
        <f t="shared" si="825"/>
        <v>#REF!</v>
      </c>
      <c r="B4701" s="623"/>
      <c r="C4701" s="628"/>
      <c r="D4701" s="631"/>
      <c r="E4701" s="523"/>
      <c r="F4701" s="47" t="e">
        <f>IF(#REF!="","",#REF!)</f>
        <v>#REF!</v>
      </c>
      <c r="G4701" s="49" t="e">
        <f>IF(#REF!="","",#REF!)</f>
        <v>#REF!</v>
      </c>
      <c r="H4701" s="54" t="e">
        <f>IF(#REF!="","",#REF!)</f>
        <v>#REF!</v>
      </c>
      <c r="I4701" s="385" t="str">
        <f t="shared" si="820"/>
        <v/>
      </c>
      <c r="J4701" s="386"/>
      <c r="K4701" s="387"/>
      <c r="L4701" s="613" t="e">
        <f>IF(#REF!="","",#REF!)</f>
        <v>#REF!</v>
      </c>
      <c r="M4701" s="613"/>
      <c r="N4701" s="613"/>
      <c r="O4701" s="613"/>
      <c r="P4701" s="613"/>
      <c r="Q4701" s="613"/>
      <c r="R4701" s="613"/>
      <c r="S4701" s="614"/>
      <c r="T4701" s="567"/>
      <c r="U4701" s="416"/>
      <c r="V4701" s="666"/>
      <c r="W4701" s="565"/>
      <c r="X4701" s="23" t="e">
        <f t="shared" si="821"/>
        <v>#REF!</v>
      </c>
      <c r="Y4701" s="7">
        <f t="shared" si="822"/>
        <v>2</v>
      </c>
      <c r="Z4701" s="7" t="e">
        <f t="shared" si="823"/>
        <v>#REF!</v>
      </c>
      <c r="AA4701" s="7" t="e">
        <f t="shared" si="824"/>
        <v>#REF!</v>
      </c>
      <c r="AB4701" s="7" t="e">
        <f>IF(I4701=#REF!,1,2)</f>
        <v>#REF!</v>
      </c>
    </row>
    <row r="4702" spans="1:33" s="7" customFormat="1" ht="17.45" customHeight="1" x14ac:dyDescent="0.15">
      <c r="A4702" s="27" t="e">
        <f t="shared" si="825"/>
        <v>#REF!</v>
      </c>
      <c r="B4702" s="623"/>
      <c r="C4702" s="628"/>
      <c r="D4702" s="631"/>
      <c r="E4702" s="523"/>
      <c r="F4702" s="47" t="e">
        <f>IF(#REF!="","",#REF!)</f>
        <v>#REF!</v>
      </c>
      <c r="G4702" s="49" t="e">
        <f>IF(#REF!="","",#REF!)</f>
        <v>#REF!</v>
      </c>
      <c r="H4702" s="54" t="e">
        <f>IF(#REF!="","",#REF!)</f>
        <v>#REF!</v>
      </c>
      <c r="I4702" s="385" t="str">
        <f t="shared" si="820"/>
        <v/>
      </c>
      <c r="J4702" s="386"/>
      <c r="K4702" s="387"/>
      <c r="L4702" s="613" t="e">
        <f>IF(#REF!="","",#REF!)</f>
        <v>#REF!</v>
      </c>
      <c r="M4702" s="613"/>
      <c r="N4702" s="613"/>
      <c r="O4702" s="613"/>
      <c r="P4702" s="613"/>
      <c r="Q4702" s="613"/>
      <c r="R4702" s="613"/>
      <c r="S4702" s="614"/>
      <c r="T4702" s="567"/>
      <c r="U4702" s="416"/>
      <c r="V4702" s="666"/>
      <c r="W4702" s="565"/>
      <c r="X4702" s="23" t="e">
        <f t="shared" si="821"/>
        <v>#REF!</v>
      </c>
      <c r="Y4702" s="7">
        <f t="shared" si="822"/>
        <v>2</v>
      </c>
      <c r="Z4702" s="7" t="e">
        <f t="shared" si="823"/>
        <v>#REF!</v>
      </c>
      <c r="AA4702" s="7" t="e">
        <f t="shared" si="824"/>
        <v>#REF!</v>
      </c>
      <c r="AB4702" s="7" t="e">
        <f>IF(I4702=#REF!,1,2)</f>
        <v>#REF!</v>
      </c>
    </row>
    <row r="4703" spans="1:33" s="7" customFormat="1" ht="17.45" customHeight="1" x14ac:dyDescent="0.15">
      <c r="A4703" s="27" t="e">
        <f t="shared" si="825"/>
        <v>#REF!</v>
      </c>
      <c r="B4703" s="623"/>
      <c r="C4703" s="628"/>
      <c r="D4703" s="631"/>
      <c r="E4703" s="523"/>
      <c r="F4703" s="47" t="e">
        <f>IF(#REF!="","",#REF!)</f>
        <v>#REF!</v>
      </c>
      <c r="G4703" s="49" t="e">
        <f>IF(#REF!="","",#REF!)</f>
        <v>#REF!</v>
      </c>
      <c r="H4703" s="54" t="e">
        <f>IF(#REF!="","",#REF!)</f>
        <v>#REF!</v>
      </c>
      <c r="I4703" s="385" t="str">
        <f t="shared" si="820"/>
        <v/>
      </c>
      <c r="J4703" s="386"/>
      <c r="K4703" s="387"/>
      <c r="L4703" s="613" t="e">
        <f>IF(#REF!="","",#REF!)</f>
        <v>#REF!</v>
      </c>
      <c r="M4703" s="613"/>
      <c r="N4703" s="613"/>
      <c r="O4703" s="613"/>
      <c r="P4703" s="613"/>
      <c r="Q4703" s="613"/>
      <c r="R4703" s="613"/>
      <c r="S4703" s="614"/>
      <c r="T4703" s="567"/>
      <c r="U4703" s="416"/>
      <c r="V4703" s="666"/>
      <c r="W4703" s="565"/>
      <c r="X4703" s="23" t="e">
        <f t="shared" si="821"/>
        <v>#REF!</v>
      </c>
      <c r="Y4703" s="7">
        <f t="shared" si="822"/>
        <v>2</v>
      </c>
      <c r="Z4703" s="7" t="e">
        <f t="shared" si="823"/>
        <v>#REF!</v>
      </c>
      <c r="AA4703" s="7" t="e">
        <f t="shared" si="824"/>
        <v>#REF!</v>
      </c>
      <c r="AB4703" s="7" t="e">
        <f>IF(I4703=#REF!,1,2)</f>
        <v>#REF!</v>
      </c>
    </row>
    <row r="4704" spans="1:33" s="7" customFormat="1" ht="17.45" customHeight="1" x14ac:dyDescent="0.15">
      <c r="A4704" s="27" t="e">
        <f t="shared" si="825"/>
        <v>#REF!</v>
      </c>
      <c r="B4704" s="623"/>
      <c r="C4704" s="628"/>
      <c r="D4704" s="631"/>
      <c r="E4704" s="523"/>
      <c r="F4704" s="47" t="e">
        <f>IF(#REF!="","",#REF!)</f>
        <v>#REF!</v>
      </c>
      <c r="G4704" s="49" t="e">
        <f>IF(#REF!="","",#REF!)</f>
        <v>#REF!</v>
      </c>
      <c r="H4704" s="54" t="e">
        <f>IF(#REF!="","",#REF!)</f>
        <v>#REF!</v>
      </c>
      <c r="I4704" s="385" t="str">
        <f t="shared" si="820"/>
        <v/>
      </c>
      <c r="J4704" s="386"/>
      <c r="K4704" s="387"/>
      <c r="L4704" s="613" t="e">
        <f>IF(#REF!="","",#REF!)</f>
        <v>#REF!</v>
      </c>
      <c r="M4704" s="613"/>
      <c r="N4704" s="613"/>
      <c r="O4704" s="613"/>
      <c r="P4704" s="613"/>
      <c r="Q4704" s="613"/>
      <c r="R4704" s="613"/>
      <c r="S4704" s="614"/>
      <c r="T4704" s="567"/>
      <c r="U4704" s="416"/>
      <c r="V4704" s="666"/>
      <c r="W4704" s="565"/>
      <c r="X4704" s="23" t="e">
        <f t="shared" si="821"/>
        <v>#REF!</v>
      </c>
      <c r="Y4704" s="7">
        <f t="shared" si="822"/>
        <v>2</v>
      </c>
      <c r="Z4704" s="7" t="e">
        <f t="shared" si="823"/>
        <v>#REF!</v>
      </c>
      <c r="AA4704" s="7" t="e">
        <f t="shared" si="824"/>
        <v>#REF!</v>
      </c>
      <c r="AB4704" s="7" t="e">
        <f>IF(I4704=#REF!,1,2)</f>
        <v>#REF!</v>
      </c>
    </row>
    <row r="4705" spans="1:30" s="7" customFormat="1" ht="17.45" customHeight="1" x14ac:dyDescent="0.15">
      <c r="A4705" s="27" t="e">
        <f t="shared" si="825"/>
        <v>#REF!</v>
      </c>
      <c r="B4705" s="623"/>
      <c r="C4705" s="628"/>
      <c r="D4705" s="631"/>
      <c r="E4705" s="523"/>
      <c r="F4705" s="47" t="e">
        <f>IF(#REF!="","",#REF!)</f>
        <v>#REF!</v>
      </c>
      <c r="G4705" s="49" t="e">
        <f>IF(#REF!="","",#REF!)</f>
        <v>#REF!</v>
      </c>
      <c r="H4705" s="54" t="e">
        <f>IF(#REF!="","",#REF!)</f>
        <v>#REF!</v>
      </c>
      <c r="I4705" s="385" t="str">
        <f t="shared" si="820"/>
        <v/>
      </c>
      <c r="J4705" s="386"/>
      <c r="K4705" s="387"/>
      <c r="L4705" s="613" t="e">
        <f>IF(#REF!="","",#REF!)</f>
        <v>#REF!</v>
      </c>
      <c r="M4705" s="613"/>
      <c r="N4705" s="613"/>
      <c r="O4705" s="613"/>
      <c r="P4705" s="613"/>
      <c r="Q4705" s="613"/>
      <c r="R4705" s="613"/>
      <c r="S4705" s="614"/>
      <c r="T4705" s="567"/>
      <c r="U4705" s="416"/>
      <c r="V4705" s="666"/>
      <c r="W4705" s="565"/>
      <c r="X4705" s="23" t="e">
        <f t="shared" si="821"/>
        <v>#REF!</v>
      </c>
      <c r="Y4705" s="7">
        <f t="shared" si="822"/>
        <v>2</v>
      </c>
      <c r="Z4705" s="7" t="e">
        <f t="shared" si="823"/>
        <v>#REF!</v>
      </c>
      <c r="AA4705" s="7" t="e">
        <f t="shared" si="824"/>
        <v>#REF!</v>
      </c>
      <c r="AB4705" s="7" t="e">
        <f>IF(I4705=#REF!,1,2)</f>
        <v>#REF!</v>
      </c>
    </row>
    <row r="4706" spans="1:30" s="7" customFormat="1" ht="17.45" customHeight="1" x14ac:dyDescent="0.15">
      <c r="A4706" s="27" t="e">
        <f t="shared" si="825"/>
        <v>#REF!</v>
      </c>
      <c r="B4706" s="623"/>
      <c r="C4706" s="628"/>
      <c r="D4706" s="631"/>
      <c r="E4706" s="523"/>
      <c r="F4706" s="47" t="e">
        <f>IF(#REF!="","",#REF!)</f>
        <v>#REF!</v>
      </c>
      <c r="G4706" s="49" t="e">
        <f>IF(#REF!="","",#REF!)</f>
        <v>#REF!</v>
      </c>
      <c r="H4706" s="54" t="e">
        <f>IF(#REF!="","",#REF!)</f>
        <v>#REF!</v>
      </c>
      <c r="I4706" s="385" t="str">
        <f t="shared" si="820"/>
        <v/>
      </c>
      <c r="J4706" s="386"/>
      <c r="K4706" s="387"/>
      <c r="L4706" s="613" t="e">
        <f>IF(#REF!="","",#REF!)</f>
        <v>#REF!</v>
      </c>
      <c r="M4706" s="613"/>
      <c r="N4706" s="613"/>
      <c r="O4706" s="613"/>
      <c r="P4706" s="613"/>
      <c r="Q4706" s="613"/>
      <c r="R4706" s="613"/>
      <c r="S4706" s="614"/>
      <c r="T4706" s="567"/>
      <c r="U4706" s="416"/>
      <c r="V4706" s="666"/>
      <c r="W4706" s="565"/>
      <c r="X4706" s="23" t="e">
        <f t="shared" si="821"/>
        <v>#REF!</v>
      </c>
      <c r="Y4706" s="7">
        <f t="shared" si="822"/>
        <v>2</v>
      </c>
      <c r="Z4706" s="7" t="e">
        <f t="shared" si="823"/>
        <v>#REF!</v>
      </c>
      <c r="AA4706" s="7" t="e">
        <f t="shared" si="824"/>
        <v>#REF!</v>
      </c>
      <c r="AB4706" s="7" t="e">
        <f>IF(I4706=#REF!,1,2)</f>
        <v>#REF!</v>
      </c>
    </row>
    <row r="4707" spans="1:30" s="7" customFormat="1" ht="17.45" customHeight="1" x14ac:dyDescent="0.15">
      <c r="A4707" s="27" t="e">
        <f t="shared" si="825"/>
        <v>#REF!</v>
      </c>
      <c r="B4707" s="623"/>
      <c r="C4707" s="628"/>
      <c r="D4707" s="631"/>
      <c r="E4707" s="523"/>
      <c r="F4707" s="47" t="e">
        <f>IF(#REF!="","",#REF!)</f>
        <v>#REF!</v>
      </c>
      <c r="G4707" s="49" t="e">
        <f>IF(#REF!="","",#REF!)</f>
        <v>#REF!</v>
      </c>
      <c r="H4707" s="54" t="e">
        <f>IF(#REF!="","",#REF!)</f>
        <v>#REF!</v>
      </c>
      <c r="I4707" s="385" t="str">
        <f t="shared" si="820"/>
        <v/>
      </c>
      <c r="J4707" s="386"/>
      <c r="K4707" s="387"/>
      <c r="L4707" s="613" t="e">
        <f>IF(#REF!="","",#REF!)</f>
        <v>#REF!</v>
      </c>
      <c r="M4707" s="613"/>
      <c r="N4707" s="613"/>
      <c r="O4707" s="613"/>
      <c r="P4707" s="613"/>
      <c r="Q4707" s="613"/>
      <c r="R4707" s="613"/>
      <c r="S4707" s="614"/>
      <c r="T4707" s="567"/>
      <c r="U4707" s="416"/>
      <c r="V4707" s="666"/>
      <c r="W4707" s="565"/>
      <c r="X4707" s="23" t="e">
        <f t="shared" si="821"/>
        <v>#REF!</v>
      </c>
      <c r="Y4707" s="7">
        <f t="shared" si="822"/>
        <v>2</v>
      </c>
      <c r="Z4707" s="7" t="e">
        <f t="shared" si="823"/>
        <v>#REF!</v>
      </c>
      <c r="AA4707" s="7" t="e">
        <f t="shared" si="824"/>
        <v>#REF!</v>
      </c>
      <c r="AB4707" s="7" t="e">
        <f>IF(I4707=#REF!,1,2)</f>
        <v>#REF!</v>
      </c>
    </row>
    <row r="4708" spans="1:30" s="7" customFormat="1" ht="17.45" customHeight="1" x14ac:dyDescent="0.15">
      <c r="A4708" s="27" t="e">
        <f t="shared" si="825"/>
        <v>#REF!</v>
      </c>
      <c r="B4708" s="623"/>
      <c r="C4708" s="628"/>
      <c r="D4708" s="631"/>
      <c r="E4708" s="523"/>
      <c r="F4708" s="47" t="e">
        <f>IF(#REF!="","",#REF!)</f>
        <v>#REF!</v>
      </c>
      <c r="G4708" s="49" t="e">
        <f>IF(#REF!="","",#REF!)</f>
        <v>#REF!</v>
      </c>
      <c r="H4708" s="54" t="e">
        <f>IF(#REF!="","",#REF!)</f>
        <v>#REF!</v>
      </c>
      <c r="I4708" s="385" t="str">
        <f t="shared" si="820"/>
        <v/>
      </c>
      <c r="J4708" s="386"/>
      <c r="K4708" s="387"/>
      <c r="L4708" s="613" t="e">
        <f>IF(#REF!="","",#REF!)</f>
        <v>#REF!</v>
      </c>
      <c r="M4708" s="613"/>
      <c r="N4708" s="613"/>
      <c r="O4708" s="613"/>
      <c r="P4708" s="613"/>
      <c r="Q4708" s="613"/>
      <c r="R4708" s="613"/>
      <c r="S4708" s="614"/>
      <c r="T4708" s="567"/>
      <c r="U4708" s="416"/>
      <c r="V4708" s="666"/>
      <c r="W4708" s="565"/>
      <c r="X4708" s="23" t="e">
        <f t="shared" si="821"/>
        <v>#REF!</v>
      </c>
      <c r="Y4708" s="7">
        <f t="shared" si="822"/>
        <v>2</v>
      </c>
      <c r="Z4708" s="7" t="e">
        <f t="shared" si="823"/>
        <v>#REF!</v>
      </c>
      <c r="AA4708" s="7" t="e">
        <f t="shared" si="824"/>
        <v>#REF!</v>
      </c>
      <c r="AB4708" s="7" t="e">
        <f>IF(I4708=#REF!,1,2)</f>
        <v>#REF!</v>
      </c>
    </row>
    <row r="4709" spans="1:30" s="7" customFormat="1" ht="17.45" customHeight="1" x14ac:dyDescent="0.15">
      <c r="A4709" s="27" t="e">
        <f t="shared" si="825"/>
        <v>#REF!</v>
      </c>
      <c r="B4709" s="623"/>
      <c r="C4709" s="628"/>
      <c r="D4709" s="631"/>
      <c r="E4709" s="523"/>
      <c r="F4709" s="47" t="e">
        <f>IF(#REF!="","",#REF!)</f>
        <v>#REF!</v>
      </c>
      <c r="G4709" s="49" t="e">
        <f>IF(#REF!="","",#REF!)</f>
        <v>#REF!</v>
      </c>
      <c r="H4709" s="54" t="e">
        <f>IF(#REF!="","",#REF!)</f>
        <v>#REF!</v>
      </c>
      <c r="I4709" s="385" t="str">
        <f t="shared" si="820"/>
        <v/>
      </c>
      <c r="J4709" s="386"/>
      <c r="K4709" s="387"/>
      <c r="L4709" s="613" t="e">
        <f>IF(#REF!="","",#REF!)</f>
        <v>#REF!</v>
      </c>
      <c r="M4709" s="613"/>
      <c r="N4709" s="613"/>
      <c r="O4709" s="613"/>
      <c r="P4709" s="613"/>
      <c r="Q4709" s="613"/>
      <c r="R4709" s="613"/>
      <c r="S4709" s="614"/>
      <c r="T4709" s="567"/>
      <c r="U4709" s="416"/>
      <c r="V4709" s="666"/>
      <c r="W4709" s="565"/>
      <c r="X4709" s="23" t="e">
        <f t="shared" si="821"/>
        <v>#REF!</v>
      </c>
      <c r="Y4709" s="7">
        <f t="shared" si="822"/>
        <v>2</v>
      </c>
      <c r="Z4709" s="7" t="e">
        <f t="shared" si="823"/>
        <v>#REF!</v>
      </c>
      <c r="AA4709" s="7" t="e">
        <f t="shared" si="824"/>
        <v>#REF!</v>
      </c>
      <c r="AB4709" s="7" t="e">
        <f>IF(I4709=#REF!,1,2)</f>
        <v>#REF!</v>
      </c>
    </row>
    <row r="4710" spans="1:30" s="7" customFormat="1" ht="17.45" customHeight="1" x14ac:dyDescent="0.15">
      <c r="A4710" s="27" t="e">
        <f t="shared" si="825"/>
        <v>#REF!</v>
      </c>
      <c r="B4710" s="623"/>
      <c r="C4710" s="628"/>
      <c r="D4710" s="631"/>
      <c r="E4710" s="523"/>
      <c r="F4710" s="47" t="e">
        <f>IF(#REF!="","",#REF!)</f>
        <v>#REF!</v>
      </c>
      <c r="G4710" s="49" t="e">
        <f>IF(#REF!="","",#REF!)</f>
        <v>#REF!</v>
      </c>
      <c r="H4710" s="54" t="e">
        <f>IF(#REF!="","",#REF!)</f>
        <v>#REF!</v>
      </c>
      <c r="I4710" s="385" t="str">
        <f t="shared" si="820"/>
        <v/>
      </c>
      <c r="J4710" s="386"/>
      <c r="K4710" s="387"/>
      <c r="L4710" s="613" t="e">
        <f>IF(#REF!="","",#REF!)</f>
        <v>#REF!</v>
      </c>
      <c r="M4710" s="613"/>
      <c r="N4710" s="613"/>
      <c r="O4710" s="613"/>
      <c r="P4710" s="613"/>
      <c r="Q4710" s="613"/>
      <c r="R4710" s="613"/>
      <c r="S4710" s="614"/>
      <c r="T4710" s="567"/>
      <c r="U4710" s="416"/>
      <c r="V4710" s="666"/>
      <c r="W4710" s="565"/>
      <c r="X4710" s="23" t="e">
        <f t="shared" si="821"/>
        <v>#REF!</v>
      </c>
      <c r="Y4710" s="7">
        <f t="shared" si="822"/>
        <v>2</v>
      </c>
      <c r="Z4710" s="7" t="e">
        <f t="shared" si="823"/>
        <v>#REF!</v>
      </c>
      <c r="AA4710" s="7" t="e">
        <f t="shared" si="824"/>
        <v>#REF!</v>
      </c>
      <c r="AB4710" s="7" t="e">
        <f>IF(I4710=#REF!,1,2)</f>
        <v>#REF!</v>
      </c>
    </row>
    <row r="4711" spans="1:30" s="7" customFormat="1" ht="17.45" customHeight="1" x14ac:dyDescent="0.15">
      <c r="A4711" s="27" t="e">
        <f t="shared" si="825"/>
        <v>#REF!</v>
      </c>
      <c r="B4711" s="623"/>
      <c r="C4711" s="628"/>
      <c r="D4711" s="631"/>
      <c r="E4711" s="523"/>
      <c r="F4711" s="47" t="e">
        <f>IF(#REF!="","",#REF!)</f>
        <v>#REF!</v>
      </c>
      <c r="G4711" s="49" t="e">
        <f>IF(#REF!="","",#REF!)</f>
        <v>#REF!</v>
      </c>
      <c r="H4711" s="54" t="e">
        <f>IF(#REF!="","",#REF!)</f>
        <v>#REF!</v>
      </c>
      <c r="I4711" s="385" t="str">
        <f t="shared" si="820"/>
        <v/>
      </c>
      <c r="J4711" s="386"/>
      <c r="K4711" s="387"/>
      <c r="L4711" s="613" t="e">
        <f>IF(#REF!="","",#REF!)</f>
        <v>#REF!</v>
      </c>
      <c r="M4711" s="613"/>
      <c r="N4711" s="613"/>
      <c r="O4711" s="613"/>
      <c r="P4711" s="613"/>
      <c r="Q4711" s="613"/>
      <c r="R4711" s="613"/>
      <c r="S4711" s="614"/>
      <c r="T4711" s="567"/>
      <c r="U4711" s="416"/>
      <c r="V4711" s="666"/>
      <c r="W4711" s="565"/>
      <c r="X4711" s="23" t="e">
        <f t="shared" si="821"/>
        <v>#REF!</v>
      </c>
      <c r="Y4711" s="7">
        <f t="shared" si="822"/>
        <v>2</v>
      </c>
      <c r="Z4711" s="7" t="e">
        <f t="shared" si="823"/>
        <v>#REF!</v>
      </c>
      <c r="AA4711" s="7" t="e">
        <f t="shared" si="824"/>
        <v>#REF!</v>
      </c>
      <c r="AB4711" s="7" t="e">
        <f>IF(I4711=#REF!,1,2)</f>
        <v>#REF!</v>
      </c>
    </row>
    <row r="4712" spans="1:30" s="7" customFormat="1" ht="17.45" customHeight="1" x14ac:dyDescent="0.15">
      <c r="A4712" s="27" t="e">
        <f t="shared" si="825"/>
        <v>#REF!</v>
      </c>
      <c r="B4712" s="623"/>
      <c r="C4712" s="628"/>
      <c r="D4712" s="631"/>
      <c r="E4712" s="523"/>
      <c r="F4712" s="47" t="e">
        <f>IF(#REF!="","",#REF!)</f>
        <v>#REF!</v>
      </c>
      <c r="G4712" s="49" t="e">
        <f>IF(#REF!="","",#REF!)</f>
        <v>#REF!</v>
      </c>
      <c r="H4712" s="54" t="e">
        <f>IF(#REF!="","",#REF!)</f>
        <v>#REF!</v>
      </c>
      <c r="I4712" s="385" t="str">
        <f t="shared" si="820"/>
        <v/>
      </c>
      <c r="J4712" s="386"/>
      <c r="K4712" s="387"/>
      <c r="L4712" s="613" t="e">
        <f>IF(#REF!="","",#REF!)</f>
        <v>#REF!</v>
      </c>
      <c r="M4712" s="613"/>
      <c r="N4712" s="613"/>
      <c r="O4712" s="613"/>
      <c r="P4712" s="613"/>
      <c r="Q4712" s="613"/>
      <c r="R4712" s="613"/>
      <c r="S4712" s="614"/>
      <c r="T4712" s="567"/>
      <c r="U4712" s="416"/>
      <c r="V4712" s="666"/>
      <c r="W4712" s="565"/>
      <c r="X4712" s="23" t="e">
        <f t="shared" si="821"/>
        <v>#REF!</v>
      </c>
      <c r="Y4712" s="7">
        <f t="shared" si="822"/>
        <v>2</v>
      </c>
      <c r="Z4712" s="7" t="e">
        <f t="shared" si="823"/>
        <v>#REF!</v>
      </c>
      <c r="AA4712" s="7" t="e">
        <f t="shared" si="824"/>
        <v>#REF!</v>
      </c>
      <c r="AB4712" s="7" t="e">
        <f>IF(I4712=#REF!,1,2)</f>
        <v>#REF!</v>
      </c>
    </row>
    <row r="4713" spans="1:30" s="7" customFormat="1" ht="17.45" customHeight="1" x14ac:dyDescent="0.15">
      <c r="A4713" s="27" t="e">
        <f t="shared" si="825"/>
        <v>#REF!</v>
      </c>
      <c r="B4713" s="623"/>
      <c r="C4713" s="628"/>
      <c r="D4713" s="631"/>
      <c r="E4713" s="523"/>
      <c r="F4713" s="47" t="e">
        <f>IF(#REF!="","",#REF!)</f>
        <v>#REF!</v>
      </c>
      <c r="G4713" s="49" t="e">
        <f>IF(#REF!="","",#REF!)</f>
        <v>#REF!</v>
      </c>
      <c r="H4713" s="54" t="e">
        <f>IF(#REF!="","",#REF!)</f>
        <v>#REF!</v>
      </c>
      <c r="I4713" s="385" t="str">
        <f t="shared" si="820"/>
        <v/>
      </c>
      <c r="J4713" s="386"/>
      <c r="K4713" s="387"/>
      <c r="L4713" s="613" t="e">
        <f>IF(#REF!="","",#REF!)</f>
        <v>#REF!</v>
      </c>
      <c r="M4713" s="613"/>
      <c r="N4713" s="613"/>
      <c r="O4713" s="613"/>
      <c r="P4713" s="613"/>
      <c r="Q4713" s="613"/>
      <c r="R4713" s="613"/>
      <c r="S4713" s="614"/>
      <c r="T4713" s="567"/>
      <c r="U4713" s="416"/>
      <c r="V4713" s="666"/>
      <c r="W4713" s="565"/>
      <c r="X4713" s="23" t="e">
        <f t="shared" si="821"/>
        <v>#REF!</v>
      </c>
      <c r="Y4713" s="7">
        <f t="shared" si="822"/>
        <v>2</v>
      </c>
      <c r="Z4713" s="7" t="e">
        <f t="shared" si="823"/>
        <v>#REF!</v>
      </c>
      <c r="AA4713" s="7" t="e">
        <f t="shared" si="824"/>
        <v>#REF!</v>
      </c>
      <c r="AB4713" s="7" t="e">
        <f>IF(I4713=#REF!,1,2)</f>
        <v>#REF!</v>
      </c>
    </row>
    <row r="4714" spans="1:30" s="7" customFormat="1" ht="17.45" customHeight="1" thickBot="1" x14ac:dyDescent="0.2">
      <c r="A4714" s="27" t="e">
        <f t="shared" si="825"/>
        <v>#REF!</v>
      </c>
      <c r="B4714" s="623"/>
      <c r="C4714" s="628"/>
      <c r="D4714" s="631"/>
      <c r="E4714" s="523"/>
      <c r="F4714" s="47" t="e">
        <f>IF(#REF!="","",#REF!)</f>
        <v>#REF!</v>
      </c>
      <c r="G4714" s="49" t="e">
        <f>IF(#REF!="","",#REF!)</f>
        <v>#REF!</v>
      </c>
      <c r="H4714" s="54" t="e">
        <f>IF(#REF!="","",#REF!)</f>
        <v>#REF!</v>
      </c>
      <c r="I4714" s="385" t="str">
        <f t="shared" si="820"/>
        <v/>
      </c>
      <c r="J4714" s="386"/>
      <c r="K4714" s="387"/>
      <c r="L4714" s="613" t="e">
        <f>IF(#REF!="","",#REF!)</f>
        <v>#REF!</v>
      </c>
      <c r="M4714" s="613"/>
      <c r="N4714" s="613"/>
      <c r="O4714" s="613"/>
      <c r="P4714" s="613"/>
      <c r="Q4714" s="613"/>
      <c r="R4714" s="613"/>
      <c r="S4714" s="614"/>
      <c r="T4714" s="668"/>
      <c r="U4714" s="416"/>
      <c r="V4714" s="666"/>
      <c r="W4714" s="565"/>
      <c r="X4714" s="23" t="e">
        <f t="shared" si="821"/>
        <v>#REF!</v>
      </c>
      <c r="Y4714" s="7">
        <f t="shared" si="822"/>
        <v>2</v>
      </c>
      <c r="Z4714" s="7" t="e">
        <f t="shared" si="823"/>
        <v>#REF!</v>
      </c>
      <c r="AA4714" s="7" t="e">
        <f t="shared" si="824"/>
        <v>#REF!</v>
      </c>
      <c r="AB4714" s="7" t="e">
        <f>IF(I4714=#REF!,1,2)</f>
        <v>#REF!</v>
      </c>
    </row>
    <row r="4715" spans="1:30" s="7" customFormat="1" ht="36" customHeight="1" thickBot="1" x14ac:dyDescent="0.2">
      <c r="A4715" s="13"/>
      <c r="B4715" s="623"/>
      <c r="C4715" s="628"/>
      <c r="D4715" s="631"/>
      <c r="E4715" s="508" t="s">
        <v>240</v>
      </c>
      <c r="F4715" s="511" t="s">
        <v>206</v>
      </c>
      <c r="G4715" s="435"/>
      <c r="H4715" s="434" t="s">
        <v>207</v>
      </c>
      <c r="I4715" s="435"/>
      <c r="J4715" s="435"/>
      <c r="K4715" s="435"/>
      <c r="L4715" s="436" t="s">
        <v>208</v>
      </c>
      <c r="M4715" s="436"/>
      <c r="N4715" s="436"/>
      <c r="O4715" s="669" t="s">
        <v>209</v>
      </c>
      <c r="P4715" s="670"/>
      <c r="Q4715" s="512" t="s">
        <v>210</v>
      </c>
      <c r="R4715" s="38" t="s">
        <v>206</v>
      </c>
      <c r="S4715" s="39" t="s">
        <v>202</v>
      </c>
      <c r="T4715" s="44" t="s">
        <v>211</v>
      </c>
      <c r="U4715" s="416"/>
      <c r="V4715" s="666"/>
      <c r="W4715" s="565"/>
      <c r="X4715" s="28"/>
      <c r="Y4715" s="21" t="s">
        <v>212</v>
      </c>
      <c r="Z4715" s="21" t="s">
        <v>210</v>
      </c>
      <c r="AB4715" s="45" t="s">
        <v>213</v>
      </c>
      <c r="AC4715" s="45" t="s">
        <v>214</v>
      </c>
      <c r="AD4715" s="22"/>
    </row>
    <row r="4716" spans="1:30" s="7" customFormat="1" ht="15" customHeight="1" x14ac:dyDescent="0.15">
      <c r="A4716" s="29"/>
      <c r="B4716" s="623"/>
      <c r="C4716" s="628"/>
      <c r="D4716" s="631"/>
      <c r="E4716" s="509"/>
      <c r="F4716" s="515" t="e">
        <f>IF(#REF!="","",#REF!)</f>
        <v>#REF!</v>
      </c>
      <c r="G4716" s="516"/>
      <c r="H4716" s="439" t="e">
        <f>IF(#REF!="","",#REF!)</f>
        <v>#REF!</v>
      </c>
      <c r="I4716" s="440"/>
      <c r="J4716" s="440"/>
      <c r="K4716" s="440"/>
      <c r="L4716" s="441" t="e">
        <f>IF(#REF!="","",#REF!)</f>
        <v>#REF!</v>
      </c>
      <c r="M4716" s="442"/>
      <c r="N4716" s="442"/>
      <c r="O4716" s="443" t="e">
        <f>SUM($L4716:$N4718)</f>
        <v>#REF!</v>
      </c>
      <c r="P4716" s="444"/>
      <c r="Q4716" s="513"/>
      <c r="R4716" s="42" t="e">
        <f>IF(#REF!="","",#REF!)</f>
        <v>#REF!</v>
      </c>
      <c r="S4716" s="40" t="e">
        <f>IF(#REF!="","",#REF!)</f>
        <v>#REF!</v>
      </c>
      <c r="T4716" s="617" t="e">
        <f>SUM($S4716:$S4718)</f>
        <v>#REF!</v>
      </c>
      <c r="U4716" s="416"/>
      <c r="V4716" s="666"/>
      <c r="W4716" s="565"/>
      <c r="X4716" s="23" t="e">
        <f>IF(OR(Y4716=2,Z4716=2,AB4716=2,AC4716=2),"入力不備あり","")</f>
        <v>#REF!</v>
      </c>
      <c r="Y4716" s="41" t="e">
        <f>IF(AND(F4716="",H4716="",L4716=""),"",IF(AND(F4716&lt;&gt;"",F4716&gt;0,L4716&lt;&gt;"",L4716&gt;0,H4716="○"),"",2))</f>
        <v>#REF!</v>
      </c>
      <c r="Z4716" s="41" t="e">
        <f>IF(AND(R4716="",S4716=""),"",IF(AND(R4716&gt;0,R4716&lt;&gt;"",S4716&gt;0,S4716&lt;&gt;""),"",2))</f>
        <v>#REF!</v>
      </c>
      <c r="AA4716" s="30"/>
      <c r="AB4716" s="7" t="e">
        <f>IF(AND(O4716=0,#REF!=0),"",IF(O4716=#REF!,1,2))</f>
        <v>#REF!</v>
      </c>
      <c r="AC4716" s="7" t="e">
        <f>IF(AND(T4716=0,#REF!=0),"",IF(T4716=#REF!,1,2))</f>
        <v>#REF!</v>
      </c>
    </row>
    <row r="4717" spans="1:30" s="7" customFormat="1" ht="15" customHeight="1" x14ac:dyDescent="0.15">
      <c r="A4717" s="29"/>
      <c r="B4717" s="623"/>
      <c r="C4717" s="628"/>
      <c r="D4717" s="631"/>
      <c r="E4717" s="509"/>
      <c r="F4717" s="500" t="e">
        <f>IF(#REF!="","",#REF!)</f>
        <v>#REF!</v>
      </c>
      <c r="G4717" s="501"/>
      <c r="H4717" s="448" t="e">
        <f>IF(#REF!="","",#REF!)</f>
        <v>#REF!</v>
      </c>
      <c r="I4717" s="449"/>
      <c r="J4717" s="449"/>
      <c r="K4717" s="449"/>
      <c r="L4717" s="450" t="e">
        <f>IF(#REF!="","",#REF!)</f>
        <v>#REF!</v>
      </c>
      <c r="M4717" s="451"/>
      <c r="N4717" s="451"/>
      <c r="O4717" s="445"/>
      <c r="P4717" s="444"/>
      <c r="Q4717" s="513"/>
      <c r="R4717" s="42" t="e">
        <f>IF(#REF!="","",#REF!)</f>
        <v>#REF!</v>
      </c>
      <c r="S4717" s="40" t="e">
        <f>IF(#REF!="","",#REF!)</f>
        <v>#REF!</v>
      </c>
      <c r="T4717" s="618"/>
      <c r="U4717" s="416"/>
      <c r="V4717" s="666"/>
      <c r="W4717" s="565"/>
      <c r="X4717" s="23" t="e">
        <f>IF(OR(Y4717=2,Z4717=2),"入力不備あり","")</f>
        <v>#REF!</v>
      </c>
      <c r="Y4717" s="41" t="e">
        <f>IF(AND(F4717="",H4717="",L4717=""),"",IF(AND(F4717&lt;&gt;"",F4717&gt;0,L4717&lt;&gt;"",L4717&gt;0,H4717="○"),"",2))</f>
        <v>#REF!</v>
      </c>
      <c r="Z4717" s="41" t="e">
        <f t="shared" ref="Z4717:Z4718" si="826">IF(AND(R4717="",S4717=""),"",IF(AND(R4717&gt;0,R4717&lt;&gt;"",S4717&gt;0,S4717&lt;&gt;""),"",2))</f>
        <v>#REF!</v>
      </c>
      <c r="AA4717" s="30"/>
    </row>
    <row r="4718" spans="1:30" s="7" customFormat="1" ht="15" customHeight="1" thickBot="1" x14ac:dyDescent="0.2">
      <c r="A4718" s="29"/>
      <c r="B4718" s="623"/>
      <c r="C4718" s="628"/>
      <c r="D4718" s="631"/>
      <c r="E4718" s="615"/>
      <c r="F4718" s="620" t="e">
        <f>IF(#REF!="","",#REF!)</f>
        <v>#REF!</v>
      </c>
      <c r="G4718" s="621"/>
      <c r="H4718" s="640" t="e">
        <f>IF(#REF!="","",#REF!)</f>
        <v>#REF!</v>
      </c>
      <c r="I4718" s="641"/>
      <c r="J4718" s="641"/>
      <c r="K4718" s="641"/>
      <c r="L4718" s="642" t="e">
        <f>IF(#REF!="","",#REF!)</f>
        <v>#REF!</v>
      </c>
      <c r="M4718" s="643"/>
      <c r="N4718" s="643"/>
      <c r="O4718" s="663"/>
      <c r="P4718" s="664"/>
      <c r="Q4718" s="616"/>
      <c r="R4718" s="59" t="e">
        <f>IF(#REF!="","",#REF!)</f>
        <v>#REF!</v>
      </c>
      <c r="S4718" s="60" t="e">
        <f>IF(#REF!="","",#REF!)</f>
        <v>#REF!</v>
      </c>
      <c r="T4718" s="619"/>
      <c r="U4718" s="416"/>
      <c r="V4718" s="666"/>
      <c r="W4718" s="565"/>
      <c r="X4718" s="23" t="e">
        <f>IF(OR(Y4718=2,Z4718=2),"入力不備あり","")</f>
        <v>#REF!</v>
      </c>
      <c r="Y4718" s="41" t="e">
        <f>IF(AND(F4718="",H4718="",L4718=""),"",IF(AND(F4718&lt;&gt;"",F4718&gt;0,L4718&lt;&gt;"",L4718&gt;0,H4718="○"),"",2))</f>
        <v>#REF!</v>
      </c>
      <c r="Z4718" s="41" t="e">
        <f t="shared" si="826"/>
        <v>#REF!</v>
      </c>
      <c r="AA4718" s="30"/>
    </row>
    <row r="4719" spans="1:30" s="7" customFormat="1" ht="27.6" customHeight="1" x14ac:dyDescent="0.15">
      <c r="A4719" s="320"/>
      <c r="B4719" s="624"/>
      <c r="C4719" s="326" t="s">
        <v>215</v>
      </c>
      <c r="D4719" s="327"/>
      <c r="E4719" s="608" t="e">
        <f>IF(#REF!="","",#REF!)</f>
        <v>#REF!</v>
      </c>
      <c r="F4719" s="609"/>
      <c r="G4719" s="609"/>
      <c r="H4719" s="609"/>
      <c r="I4719" s="609"/>
      <c r="J4719" s="609"/>
      <c r="K4719" s="609"/>
      <c r="L4719" s="609"/>
      <c r="M4719" s="609"/>
      <c r="N4719" s="609"/>
      <c r="O4719" s="609"/>
      <c r="P4719" s="609"/>
      <c r="Q4719" s="609"/>
      <c r="R4719" s="609"/>
      <c r="S4719" s="609"/>
      <c r="T4719" s="609"/>
      <c r="U4719" s="609"/>
      <c r="V4719" s="609"/>
      <c r="W4719" s="610"/>
    </row>
    <row r="4720" spans="1:30" s="7" customFormat="1" ht="27.6" customHeight="1" thickBot="1" x14ac:dyDescent="0.2">
      <c r="A4720" s="320"/>
      <c r="B4720" s="624"/>
      <c r="C4720" s="326" t="s">
        <v>216</v>
      </c>
      <c r="D4720" s="327"/>
      <c r="E4720" s="608" t="e">
        <f>IF(#REF!="","",#REF!)</f>
        <v>#REF!</v>
      </c>
      <c r="F4720" s="609"/>
      <c r="G4720" s="609"/>
      <c r="H4720" s="609"/>
      <c r="I4720" s="609"/>
      <c r="J4720" s="609"/>
      <c r="K4720" s="609"/>
      <c r="L4720" s="609"/>
      <c r="M4720" s="609"/>
      <c r="N4720" s="609"/>
      <c r="O4720" s="609"/>
      <c r="P4720" s="609"/>
      <c r="Q4720" s="609"/>
      <c r="R4720" s="611"/>
      <c r="S4720" s="611"/>
      <c r="T4720" s="611"/>
      <c r="U4720" s="611"/>
      <c r="V4720" s="611"/>
      <c r="W4720" s="612"/>
    </row>
    <row r="4721" spans="1:33" s="7" customFormat="1" ht="18.600000000000001" customHeight="1" x14ac:dyDescent="0.15">
      <c r="A4721" s="320"/>
      <c r="B4721" s="624"/>
      <c r="C4721" s="332" t="s">
        <v>217</v>
      </c>
      <c r="D4721" s="333"/>
      <c r="E4721" s="333"/>
      <c r="F4721" s="334"/>
      <c r="G4721" s="377" t="s">
        <v>218</v>
      </c>
      <c r="H4721" s="378"/>
      <c r="I4721" s="378"/>
      <c r="J4721" s="378"/>
      <c r="K4721" s="378"/>
      <c r="L4721" s="378"/>
      <c r="M4721" s="378"/>
      <c r="N4721" s="378"/>
      <c r="O4721" s="378"/>
      <c r="P4721" s="378"/>
      <c r="Q4721" s="378"/>
      <c r="R4721" s="389" t="e">
        <f>IF(X4721&lt;&gt;"","","【入力内容確認欄】以下を確認し【作業用】事業計画書(間接)シートを修正願います。")</f>
        <v>#REF!</v>
      </c>
      <c r="S4721" s="632"/>
      <c r="T4721" s="632"/>
      <c r="U4721" s="632"/>
      <c r="V4721" s="632"/>
      <c r="W4721" s="633"/>
      <c r="X4721" s="68" t="e">
        <f>IF(AND(R4724="",R4725="",R4726="",R4727="",R4728="",R4729=""),"左の市区町村に係る入力が完了しました。今一度、記載内容をご確認ください。","")</f>
        <v>#REF!</v>
      </c>
    </row>
    <row r="4722" spans="1:33" s="7" customFormat="1" ht="9" customHeight="1" x14ac:dyDescent="0.15">
      <c r="A4722" s="320"/>
      <c r="B4722" s="624"/>
      <c r="C4722" s="335"/>
      <c r="D4722" s="336"/>
      <c r="E4722" s="336"/>
      <c r="F4722" s="337"/>
      <c r="G4722" s="379"/>
      <c r="H4722" s="380"/>
      <c r="I4722" s="380"/>
      <c r="J4722" s="380"/>
      <c r="K4722" s="380"/>
      <c r="L4722" s="380"/>
      <c r="M4722" s="380"/>
      <c r="N4722" s="380"/>
      <c r="O4722" s="380"/>
      <c r="P4722" s="380"/>
      <c r="Q4722" s="380"/>
      <c r="R4722" s="634"/>
      <c r="S4722" s="635"/>
      <c r="T4722" s="635"/>
      <c r="U4722" s="635"/>
      <c r="V4722" s="635"/>
      <c r="W4722" s="636"/>
    </row>
    <row r="4723" spans="1:33" s="7" customFormat="1" ht="9" customHeight="1" thickBot="1" x14ac:dyDescent="0.2">
      <c r="A4723" s="320"/>
      <c r="B4723" s="624"/>
      <c r="C4723" s="335"/>
      <c r="D4723" s="336"/>
      <c r="E4723" s="336"/>
      <c r="F4723" s="337"/>
      <c r="G4723" s="381"/>
      <c r="H4723" s="382"/>
      <c r="I4723" s="382"/>
      <c r="J4723" s="382"/>
      <c r="K4723" s="382"/>
      <c r="L4723" s="382"/>
      <c r="M4723" s="382"/>
      <c r="N4723" s="382"/>
      <c r="O4723" s="382"/>
      <c r="P4723" s="382"/>
      <c r="Q4723" s="382"/>
      <c r="R4723" s="637"/>
      <c r="S4723" s="638"/>
      <c r="T4723" s="638"/>
      <c r="U4723" s="638"/>
      <c r="V4723" s="638"/>
      <c r="W4723" s="639"/>
    </row>
    <row r="4724" spans="1:33" s="7" customFormat="1" ht="17.45" customHeight="1" x14ac:dyDescent="0.15">
      <c r="A4724" s="320"/>
      <c r="B4724" s="624"/>
      <c r="C4724" s="335"/>
      <c r="D4724" s="336"/>
      <c r="E4724" s="336"/>
      <c r="F4724" s="337"/>
      <c r="G4724" s="398" t="e">
        <f>IF(#REF!="","",#REF!)</f>
        <v>#REF!</v>
      </c>
      <c r="H4724" s="399"/>
      <c r="I4724" s="399"/>
      <c r="J4724" s="399"/>
      <c r="K4724" s="399"/>
      <c r="L4724" s="399"/>
      <c r="M4724" s="399"/>
      <c r="N4724" s="399"/>
      <c r="O4724" s="399"/>
      <c r="P4724" s="399"/>
      <c r="Q4724" s="399"/>
      <c r="R4724" s="646" t="e" cm="1">
        <f t="array" ref="R4724">IF(AND(X4693:X4718="",A4695:A4718=""),"","・報酬・期末勤勉手当・交通費・合計額・都道府県/国の補助金額のいずれかに不備あり。")</f>
        <v>#REF!</v>
      </c>
      <c r="S4724" s="647"/>
      <c r="T4724" s="647"/>
      <c r="U4724" s="647"/>
      <c r="V4724" s="647"/>
      <c r="W4724" s="648"/>
    </row>
    <row r="4725" spans="1:33" s="7" customFormat="1" ht="17.45" customHeight="1" x14ac:dyDescent="0.15">
      <c r="A4725" s="320"/>
      <c r="B4725" s="624"/>
      <c r="C4725" s="335"/>
      <c r="D4725" s="336"/>
      <c r="E4725" s="336"/>
      <c r="F4725" s="337"/>
      <c r="G4725" s="374" t="s">
        <v>219</v>
      </c>
      <c r="H4725" s="388"/>
      <c r="I4725" s="388"/>
      <c r="J4725" s="388"/>
      <c r="K4725" s="388"/>
      <c r="L4725" s="388"/>
      <c r="M4725" s="388"/>
      <c r="N4725" s="388"/>
      <c r="O4725" s="388"/>
      <c r="P4725" s="388"/>
      <c r="Q4725" s="388"/>
      <c r="R4725" s="367" t="str">
        <f>IF(A4691="市町村名×","・【C列】市区町村名：未入力または不備あり。","")</f>
        <v>・【C列】市区町村名：未入力または不備あり。</v>
      </c>
      <c r="S4725" s="644"/>
      <c r="T4725" s="644"/>
      <c r="U4725" s="644"/>
      <c r="V4725" s="644"/>
      <c r="W4725" s="645"/>
    </row>
    <row r="4726" spans="1:33" s="7" customFormat="1" ht="17.45" customHeight="1" x14ac:dyDescent="0.15">
      <c r="A4726" s="320"/>
      <c r="B4726" s="624"/>
      <c r="C4726" s="338"/>
      <c r="D4726" s="339"/>
      <c r="E4726" s="339"/>
      <c r="F4726" s="340"/>
      <c r="G4726" s="364" t="e">
        <f>IF(#REF!="","",#REF!)</f>
        <v>#REF!</v>
      </c>
      <c r="H4726" s="365"/>
      <c r="I4726" s="365"/>
      <c r="J4726" s="366"/>
      <c r="K4726" s="366"/>
      <c r="L4726" s="366"/>
      <c r="M4726" s="366"/>
      <c r="N4726" s="366"/>
      <c r="O4726" s="366"/>
      <c r="P4726" s="366"/>
      <c r="Q4726" s="366"/>
      <c r="R4726" s="367" t="e">
        <f>IF(OR(AF4695=2,NOT(AND(V4693&gt;0.3*U4693,V4693&lt;0.4*U4693,V4693&gt;=W4693))),"・【V列】都道府県補助額：未入力または不備あり。","")</f>
        <v>#REF!</v>
      </c>
      <c r="S4726" s="644"/>
      <c r="T4726" s="644"/>
      <c r="U4726" s="644"/>
      <c r="V4726" s="644"/>
      <c r="W4726" s="645"/>
    </row>
    <row r="4727" spans="1:33" s="7" customFormat="1" ht="17.45" customHeight="1" x14ac:dyDescent="0.15">
      <c r="A4727" s="320"/>
      <c r="B4727" s="624"/>
      <c r="C4727" s="348" t="s">
        <v>241</v>
      </c>
      <c r="D4727" s="349"/>
      <c r="E4727" s="349"/>
      <c r="F4727" s="350"/>
      <c r="G4727" s="372" t="s">
        <v>221</v>
      </c>
      <c r="H4727" s="373"/>
      <c r="I4727" s="373"/>
      <c r="J4727" s="372" t="s">
        <v>222</v>
      </c>
      <c r="K4727" s="373"/>
      <c r="L4727" s="373"/>
      <c r="M4727" s="373"/>
      <c r="N4727" s="374" t="s">
        <v>223</v>
      </c>
      <c r="O4727" s="366"/>
      <c r="P4727" s="366"/>
      <c r="Q4727" s="366"/>
      <c r="R4727" s="341" t="e">
        <f>IF(AND(W4693&lt;=U4693/3,MOD(W4693,1000)=0,NOT(W4693=0),AG4695=1),"","・【W列】国庫補助希望額に不備あり。")</f>
        <v>#REF!</v>
      </c>
      <c r="S4727" s="649"/>
      <c r="T4727" s="649"/>
      <c r="U4727" s="649"/>
      <c r="V4727" s="649"/>
      <c r="W4727" s="650"/>
    </row>
    <row r="4728" spans="1:33" s="7" customFormat="1" ht="17.45" customHeight="1" x14ac:dyDescent="0.15">
      <c r="A4728" s="320"/>
      <c r="B4728" s="624"/>
      <c r="C4728" s="370"/>
      <c r="D4728" s="371"/>
      <c r="E4728" s="371"/>
      <c r="F4728" s="371"/>
      <c r="G4728" s="364" t="e">
        <f>IF(#REF!="","",#REF!)</f>
        <v>#REF!</v>
      </c>
      <c r="H4728" s="375"/>
      <c r="I4728" s="376"/>
      <c r="J4728" s="364" t="e">
        <f>IF(#REF!="","",#REF!)</f>
        <v>#REF!</v>
      </c>
      <c r="K4728" s="375"/>
      <c r="L4728" s="375"/>
      <c r="M4728" s="376"/>
      <c r="N4728" s="364" t="e">
        <f>IF(#REF!="","",#REF!)</f>
        <v>#REF!</v>
      </c>
      <c r="O4728" s="375"/>
      <c r="P4728" s="375"/>
      <c r="Q4728" s="375"/>
      <c r="R4728" s="651" t="e">
        <f>IF(AND(SUM(F4716:G4718)&lt;=D4693,SUM(R4716:R4718)&lt;=D4693),"","・報酬の「配置人数」には年間を通じた配置予定人数を記載してください。(※１)及び記入例参照")</f>
        <v>#REF!</v>
      </c>
      <c r="S4728" s="652"/>
      <c r="T4728" s="652"/>
      <c r="U4728" s="652"/>
      <c r="V4728" s="652"/>
      <c r="W4728" s="653"/>
      <c r="X4728" s="31" t="str">
        <f>IF(AND(O4728="○",T4728="○"),"①か②の",IF(AND(O4728="―",T4728="―"),"エラー",""))</f>
        <v/>
      </c>
    </row>
    <row r="4729" spans="1:33" s="7" customFormat="1" ht="17.45" customHeight="1" x14ac:dyDescent="0.15">
      <c r="A4729" s="320"/>
      <c r="B4729" s="624"/>
      <c r="C4729" s="348" t="s">
        <v>224</v>
      </c>
      <c r="D4729" s="349"/>
      <c r="E4729" s="349"/>
      <c r="F4729" s="350"/>
      <c r="G4729" s="354" t="s">
        <v>225</v>
      </c>
      <c r="H4729" s="354"/>
      <c r="I4729" s="354"/>
      <c r="J4729" s="355" t="s">
        <v>242</v>
      </c>
      <c r="K4729" s="356"/>
      <c r="L4729" s="356"/>
      <c r="M4729" s="356"/>
      <c r="N4729" s="356"/>
      <c r="O4729" s="356"/>
      <c r="P4729" s="356"/>
      <c r="Q4729" s="356"/>
      <c r="R4729" s="651" t="e">
        <f>IF(AND(OR(COUNTIF(J4730,"①*"),COUNTIF(J4730,"②*")),AND(E4719&lt;&gt;"",E4720&lt;&gt;"",G4724="○",G4726="○",G4728="○",J4728="○",N4728="○",G4730="○")),"","・【成果目標】・【成果指標】・【部活動指導員について】・【支給要件の確認】・【部活動指導員の指導状況】・【地域連携・地域移行に資する取組】のいずれかに未入力箇所あり。")</f>
        <v>#REF!</v>
      </c>
      <c r="S4729" s="546"/>
      <c r="T4729" s="546"/>
      <c r="U4729" s="546"/>
      <c r="V4729" s="546"/>
      <c r="W4729" s="547"/>
    </row>
    <row r="4730" spans="1:33" s="7" customFormat="1" ht="26.45" customHeight="1" thickBot="1" x14ac:dyDescent="0.2">
      <c r="A4730" s="320"/>
      <c r="B4730" s="625"/>
      <c r="C4730" s="351"/>
      <c r="D4730" s="352"/>
      <c r="E4730" s="352"/>
      <c r="F4730" s="353"/>
      <c r="G4730" s="363" t="e">
        <f>IF(#REF!="","",#REF!)</f>
        <v>#REF!</v>
      </c>
      <c r="H4730" s="363"/>
      <c r="I4730" s="363"/>
      <c r="J4730" s="657" t="e">
        <f>IF(#REF!="","",#REF!)</f>
        <v>#REF!</v>
      </c>
      <c r="K4730" s="658"/>
      <c r="L4730" s="658"/>
      <c r="M4730" s="658"/>
      <c r="N4730" s="658"/>
      <c r="O4730" s="658"/>
      <c r="P4730" s="658"/>
      <c r="Q4730" s="658"/>
      <c r="R4730" s="654"/>
      <c r="S4730" s="655"/>
      <c r="T4730" s="655"/>
      <c r="U4730" s="655"/>
      <c r="V4730" s="655"/>
      <c r="W4730" s="656"/>
      <c r="X4730" s="31" t="str">
        <f>IF(AND(O4730="○",T4730="○"),"①か②の",IF(AND(O4730="―",T4730="―"),"エラー",""))</f>
        <v/>
      </c>
    </row>
    <row r="4731" spans="1:33" s="7" customFormat="1" ht="26.45" customHeight="1" x14ac:dyDescent="0.15">
      <c r="A4731" s="24" t="str">
        <f>IF(OR(COUNTIF(C4733,"*区"),COUNTIF(C4733,"*市"),COUNTIF(C4733,"*町"),COUNTIF(C4733,"*村"),COUNTIF(C4733,"*組合")),"○","市町村名×")</f>
        <v>市町村名×</v>
      </c>
      <c r="B4731" s="490" t="s">
        <v>106</v>
      </c>
      <c r="C4731" s="659" t="s">
        <v>236</v>
      </c>
      <c r="D4731" s="661" t="s">
        <v>237</v>
      </c>
      <c r="E4731" s="409" t="s">
        <v>191</v>
      </c>
      <c r="F4731" s="410"/>
      <c r="G4731" s="410"/>
      <c r="H4731" s="410"/>
      <c r="I4731" s="410"/>
      <c r="J4731" s="410"/>
      <c r="K4731" s="410"/>
      <c r="L4731" s="410"/>
      <c r="M4731" s="410"/>
      <c r="N4731" s="410"/>
      <c r="O4731" s="410"/>
      <c r="P4731" s="410"/>
      <c r="Q4731" s="410"/>
      <c r="R4731" s="410"/>
      <c r="S4731" s="410"/>
      <c r="T4731" s="410"/>
      <c r="U4731" s="492" t="s">
        <v>192</v>
      </c>
      <c r="V4731" s="492" t="s">
        <v>238</v>
      </c>
      <c r="W4731" s="517" t="s">
        <v>193</v>
      </c>
      <c r="X4731" s="25" t="e">
        <f>IF(OR(AF4735=2,NOT(AND(V4733&gt;0.3*U4733,V4733&lt;0.4*U4733,V4733&gt;=W4733))),"※３参照：【Ｕ列】都道府県補助額を確認してください","")</f>
        <v>#REF!</v>
      </c>
      <c r="Y4731" s="26"/>
    </row>
    <row r="4732" spans="1:33" s="7" customFormat="1" ht="21.6" customHeight="1" thickBot="1" x14ac:dyDescent="0.2">
      <c r="A4732" s="24" t="str">
        <f>IF(B4733="都道府県確認欄","No.不備","")</f>
        <v/>
      </c>
      <c r="B4732" s="491"/>
      <c r="C4732" s="660"/>
      <c r="D4732" s="662"/>
      <c r="E4732" s="411"/>
      <c r="F4732" s="412"/>
      <c r="G4732" s="412"/>
      <c r="H4732" s="412"/>
      <c r="I4732" s="412"/>
      <c r="J4732" s="412"/>
      <c r="K4732" s="412"/>
      <c r="L4732" s="412"/>
      <c r="M4732" s="412"/>
      <c r="N4732" s="412"/>
      <c r="O4732" s="412"/>
      <c r="P4732" s="412"/>
      <c r="Q4732" s="412"/>
      <c r="R4732" s="412"/>
      <c r="S4732" s="412"/>
      <c r="T4732" s="412"/>
      <c r="U4732" s="493"/>
      <c r="V4732" s="493"/>
      <c r="W4732" s="518"/>
      <c r="X4732" s="25" t="e">
        <f>IF(AND(W4733&lt;=U4733/3,MOD(W4733,1000)=0,NOT(W4733=0),AG4735=1),"","※３参照：【Ｖ列】国庫補助希望額を確認してください。")</f>
        <v>#REF!</v>
      </c>
      <c r="Y4732" s="26"/>
    </row>
    <row r="4733" spans="1:33" s="7" customFormat="1" ht="24" customHeight="1" x14ac:dyDescent="0.15">
      <c r="A4733" s="14"/>
      <c r="B4733" s="622" t="str">
        <f>IFERROR(IF(OR(COUNTIF(C4733,"*区"),COUNTIF(C4733,"*市"),COUNTIF(C4733,"*町"),COUNTIF(C4733,"*村"),COUNTIF(C4733,"*組合")),B4693+1,"－"),"都道府県確認欄")</f>
        <v>－</v>
      </c>
      <c r="C4733" s="626" t="e">
        <f>#REF!</f>
        <v>#REF!</v>
      </c>
      <c r="D4733" s="629" t="e">
        <f>SUM($F4735:$F4754)</f>
        <v>#REF!</v>
      </c>
      <c r="E4733" s="523" t="s">
        <v>194</v>
      </c>
      <c r="F4733" s="524" t="s">
        <v>195</v>
      </c>
      <c r="G4733" s="526" t="s">
        <v>196</v>
      </c>
      <c r="H4733" s="528" t="s">
        <v>197</v>
      </c>
      <c r="I4733" s="423" t="s">
        <v>198</v>
      </c>
      <c r="J4733" s="424"/>
      <c r="K4733" s="425"/>
      <c r="L4733" s="429" t="s">
        <v>100</v>
      </c>
      <c r="M4733" s="430"/>
      <c r="N4733" s="430"/>
      <c r="O4733" s="430"/>
      <c r="P4733" s="430"/>
      <c r="Q4733" s="430"/>
      <c r="R4733" s="430"/>
      <c r="S4733" s="431"/>
      <c r="T4733" s="413" t="s">
        <v>199</v>
      </c>
      <c r="U4733" s="415" t="e">
        <f>SUM($T4735,$O4756,$T4756)</f>
        <v>#REF!</v>
      </c>
      <c r="V4733" s="665" t="e">
        <f>#REF!</f>
        <v>#REF!</v>
      </c>
      <c r="W4733" s="667" t="e">
        <f>#REF!</f>
        <v>#REF!</v>
      </c>
      <c r="X4733" s="23" t="e">
        <f>IF(AND(AD4735=1,AE4735=1,AF4735=1,AG4735=1),"","入力不備あり")</f>
        <v>#REF!</v>
      </c>
      <c r="Y4733" s="26"/>
    </row>
    <row r="4734" spans="1:33" s="7" customFormat="1" ht="12.6" customHeight="1" thickBot="1" x14ac:dyDescent="0.2">
      <c r="A4734" s="14"/>
      <c r="B4734" s="623"/>
      <c r="C4734" s="627"/>
      <c r="D4734" s="630"/>
      <c r="E4734" s="523"/>
      <c r="F4734" s="525"/>
      <c r="G4734" s="527"/>
      <c r="H4734" s="529"/>
      <c r="I4734" s="426"/>
      <c r="J4734" s="427"/>
      <c r="K4734" s="428"/>
      <c r="L4734" s="432"/>
      <c r="M4734" s="432"/>
      <c r="N4734" s="432"/>
      <c r="O4734" s="432"/>
      <c r="P4734" s="432"/>
      <c r="Q4734" s="432"/>
      <c r="R4734" s="432"/>
      <c r="S4734" s="433"/>
      <c r="T4734" s="414"/>
      <c r="U4734" s="416"/>
      <c r="V4734" s="666"/>
      <c r="W4734" s="565"/>
      <c r="X4734" s="26"/>
      <c r="Y4734" s="7" t="s">
        <v>180</v>
      </c>
      <c r="Z4734" s="7" t="s">
        <v>200</v>
      </c>
      <c r="AA4734" s="7" t="s">
        <v>201</v>
      </c>
      <c r="AB4734" s="7" t="s">
        <v>202</v>
      </c>
      <c r="AD4734" s="7" t="s">
        <v>203</v>
      </c>
      <c r="AE4734" s="7" t="s">
        <v>107</v>
      </c>
      <c r="AF4734" s="7" t="s">
        <v>239</v>
      </c>
      <c r="AG4734" s="7" t="s">
        <v>204</v>
      </c>
    </row>
    <row r="4735" spans="1:33" s="7" customFormat="1" ht="17.45" customHeight="1" x14ac:dyDescent="0.15">
      <c r="A4735" s="27" t="e">
        <f>IF(AND(F4735&lt;&gt;"",G4735&lt;&gt;"",H4735&lt;&gt;"",I4735&lt;&gt;""),"","入力不備あり")</f>
        <v>#REF!</v>
      </c>
      <c r="B4735" s="623"/>
      <c r="C4735" s="628"/>
      <c r="D4735" s="631"/>
      <c r="E4735" s="523"/>
      <c r="F4735" s="47" t="e">
        <f>IF(#REF!="","",#REF!)</f>
        <v>#REF!</v>
      </c>
      <c r="G4735" s="49" t="e">
        <f>IF(#REF!="","",#REF!)</f>
        <v>#REF!</v>
      </c>
      <c r="H4735" s="54" t="e">
        <f>IF(#REF!="","",#REF!)</f>
        <v>#REF!</v>
      </c>
      <c r="I4735" s="385" t="str">
        <f>IFERROR(INT(G4735*H4735),"")</f>
        <v/>
      </c>
      <c r="J4735" s="386"/>
      <c r="K4735" s="387"/>
      <c r="L4735" s="613" t="e">
        <f>IF(#REF!="","",#REF!)</f>
        <v>#REF!</v>
      </c>
      <c r="M4735" s="613"/>
      <c r="N4735" s="613"/>
      <c r="O4735" s="613"/>
      <c r="P4735" s="613"/>
      <c r="Q4735" s="613"/>
      <c r="R4735" s="613"/>
      <c r="S4735" s="614"/>
      <c r="T4735" s="567">
        <f>SUM($I4735:$K4754)</f>
        <v>0</v>
      </c>
      <c r="U4735" s="416"/>
      <c r="V4735" s="666"/>
      <c r="W4735" s="565"/>
      <c r="X4735" s="23" t="e">
        <f>IF(AND(Y4735=1,Z4735=1,AA4735=1,AB4735=1,AD4735=1,AE4735=1,AF4735=1,AG4735=1),"","入力不備あり")</f>
        <v>#REF!</v>
      </c>
      <c r="Y4735" s="7">
        <f>IFERROR(IF(F4735="",2,IF(AND(F4735&gt;=1,(MOD(F4735,1)=0)),1,IF(AND(F4735=0,L4735&lt;&gt;""),1,2))),2)</f>
        <v>2</v>
      </c>
      <c r="Z4735" s="7" t="e">
        <f>IF(G4735="",2,IF(G4735&lt;=1600,1,2))</f>
        <v>#REF!</v>
      </c>
      <c r="AA4735" s="7" t="e">
        <f>IF(H4735="",2,IF(H4735&gt;=0,1,2))</f>
        <v>#REF!</v>
      </c>
      <c r="AB4735" s="7" t="e">
        <f>IF(I4735=#REF!,1,2)</f>
        <v>#REF!</v>
      </c>
      <c r="AD4735" s="7" t="e">
        <f>IF(T4735=#REF!,1,2)</f>
        <v>#REF!</v>
      </c>
      <c r="AE4735" s="7" t="e">
        <f>IF(U4733=#REF!,1,2)</f>
        <v>#REF!</v>
      </c>
      <c r="AF4735" s="7" t="e">
        <f>IF(V4733=0,2,IF(#REF!="",2,IF(V4733=#REF!,1,2)))</f>
        <v>#REF!</v>
      </c>
      <c r="AG4735" s="7" t="e">
        <f>IF(W4733=0,2,IF(W4733=#REF!,1,2))</f>
        <v>#REF!</v>
      </c>
    </row>
    <row r="4736" spans="1:33" s="7" customFormat="1" ht="17.45" customHeight="1" x14ac:dyDescent="0.15">
      <c r="A4736" s="27" t="e">
        <f>IF(AND(F4736="",G4736="",H4736="",I4736="",L4736=""),"",IF(AND(F4736&lt;&gt;"",G4736&lt;&gt;"",H4736&lt;&gt;"",I4736&lt;&gt;""),"","入力不備あり"))</f>
        <v>#REF!</v>
      </c>
      <c r="B4736" s="623"/>
      <c r="C4736" s="628"/>
      <c r="D4736" s="631"/>
      <c r="E4736" s="523"/>
      <c r="F4736" s="47" t="e">
        <f>IF(#REF!="","",#REF!)</f>
        <v>#REF!</v>
      </c>
      <c r="G4736" s="49" t="e">
        <f>IF(#REF!="","",#REF!)</f>
        <v>#REF!</v>
      </c>
      <c r="H4736" s="54" t="e">
        <f>IF(#REF!="","",#REF!)</f>
        <v>#REF!</v>
      </c>
      <c r="I4736" s="385" t="str">
        <f>IFERROR(INT(G4736*H4736),"")</f>
        <v/>
      </c>
      <c r="J4736" s="386"/>
      <c r="K4736" s="387"/>
      <c r="L4736" s="613" t="e">
        <f>IF(#REF!="","",#REF!)</f>
        <v>#REF!</v>
      </c>
      <c r="M4736" s="613"/>
      <c r="N4736" s="613"/>
      <c r="O4736" s="613"/>
      <c r="P4736" s="613"/>
      <c r="Q4736" s="613"/>
      <c r="R4736" s="613"/>
      <c r="S4736" s="614"/>
      <c r="T4736" s="567"/>
      <c r="U4736" s="416"/>
      <c r="V4736" s="666"/>
      <c r="W4736" s="565"/>
      <c r="X4736" s="23" t="e">
        <f>IF(AND(Y4736=3,Z4736=3,AA4736=3),"",IF(AND(Y4736=1,Z4736=1,AA4736=1,AB4736=1),"","入力不備あり"))</f>
        <v>#REF!</v>
      </c>
      <c r="Y4736" s="7">
        <f>IFERROR(IF(F4736="",3,IF(AND(F4736&gt;=1,(MOD(F4736,1)=0)),1,IF(AND(F4736=0,L4736&lt;&gt;""),1,2))),2)</f>
        <v>2</v>
      </c>
      <c r="Z4736" s="7" t="e">
        <f>IF(G4736="",3,IF(G4736&lt;=1600,1,2))</f>
        <v>#REF!</v>
      </c>
      <c r="AA4736" s="7" t="e">
        <f>IF(H4736="",3,IF(H4736&gt;=0,1,2))</f>
        <v>#REF!</v>
      </c>
      <c r="AB4736" s="7" t="e">
        <f>IF(I4736=#REF!,1,2)</f>
        <v>#REF!</v>
      </c>
    </row>
    <row r="4737" spans="1:28" s="7" customFormat="1" ht="17.45" customHeight="1" x14ac:dyDescent="0.15">
      <c r="A4737" s="27" t="e">
        <f>IF(AND(F4737="",G4737="",H4737="",I4737="",L4737=""),"",IF(AND(F4737&lt;&gt;"",G4737&lt;&gt;"",H4737&lt;&gt;"",I4737&lt;&gt;""),"","入力不備あり"))</f>
        <v>#REF!</v>
      </c>
      <c r="B4737" s="623"/>
      <c r="C4737" s="628"/>
      <c r="D4737" s="631"/>
      <c r="E4737" s="523"/>
      <c r="F4737" s="47" t="e">
        <f>IF(#REF!="","",#REF!)</f>
        <v>#REF!</v>
      </c>
      <c r="G4737" s="49" t="e">
        <f>IF(#REF!="","",#REF!)</f>
        <v>#REF!</v>
      </c>
      <c r="H4737" s="54" t="e">
        <f>IF(#REF!="","",#REF!)</f>
        <v>#REF!</v>
      </c>
      <c r="I4737" s="385" t="str">
        <f t="shared" ref="I4737:I4754" si="827">IFERROR(INT(G4737*H4737),"")</f>
        <v/>
      </c>
      <c r="J4737" s="386"/>
      <c r="K4737" s="387"/>
      <c r="L4737" s="613" t="e">
        <f>IF(#REF!="","",#REF!)</f>
        <v>#REF!</v>
      </c>
      <c r="M4737" s="613"/>
      <c r="N4737" s="613"/>
      <c r="O4737" s="613"/>
      <c r="P4737" s="613"/>
      <c r="Q4737" s="613"/>
      <c r="R4737" s="613"/>
      <c r="S4737" s="614"/>
      <c r="T4737" s="567"/>
      <c r="U4737" s="416"/>
      <c r="V4737" s="666"/>
      <c r="W4737" s="565"/>
      <c r="X4737" s="23" t="e">
        <f t="shared" ref="X4737:X4754" si="828">IF(AND(Y4737=3,Z4737=3,AA4737=3),"",IF(AND(Y4737=1,Z4737=1,AA4737=1,AB4737=1),"","入力不備あり"))</f>
        <v>#REF!</v>
      </c>
      <c r="Y4737" s="7">
        <f t="shared" ref="Y4737:Y4754" si="829">IFERROR(IF(F4737="",3,IF(AND(F4737&gt;=1,(MOD(F4737,1)=0)),1,IF(AND(F4737=0,L4737&lt;&gt;""),1,2))),2)</f>
        <v>2</v>
      </c>
      <c r="Z4737" s="7" t="e">
        <f t="shared" ref="Z4737:Z4754" si="830">IF(G4737="",3,IF(G4737&lt;=1600,1,2))</f>
        <v>#REF!</v>
      </c>
      <c r="AA4737" s="7" t="e">
        <f t="shared" ref="AA4737:AA4754" si="831">IF(H4737="",3,IF(H4737&gt;=0,1,2))</f>
        <v>#REF!</v>
      </c>
      <c r="AB4737" s="7" t="e">
        <f>IF(I4737=#REF!,1,2)</f>
        <v>#REF!</v>
      </c>
    </row>
    <row r="4738" spans="1:28" s="7" customFormat="1" ht="17.45" customHeight="1" x14ac:dyDescent="0.15">
      <c r="A4738" s="27" t="e">
        <f t="shared" ref="A4738:A4754" si="832">IF(AND(F4738="",G4738="",H4738="",I4738="",L4738=""),"",IF(AND(F4738&lt;&gt;"",G4738&lt;&gt;"",H4738&lt;&gt;"",I4738&lt;&gt;""),"","入力不備あり"))</f>
        <v>#REF!</v>
      </c>
      <c r="B4738" s="623"/>
      <c r="C4738" s="628"/>
      <c r="D4738" s="631"/>
      <c r="E4738" s="523"/>
      <c r="F4738" s="47" t="e">
        <f>IF(#REF!="","",#REF!)</f>
        <v>#REF!</v>
      </c>
      <c r="G4738" s="49" t="e">
        <f>IF(#REF!="","",#REF!)</f>
        <v>#REF!</v>
      </c>
      <c r="H4738" s="54" t="e">
        <f>IF(#REF!="","",#REF!)</f>
        <v>#REF!</v>
      </c>
      <c r="I4738" s="385" t="str">
        <f t="shared" si="827"/>
        <v/>
      </c>
      <c r="J4738" s="386"/>
      <c r="K4738" s="387"/>
      <c r="L4738" s="613" t="e">
        <f>IF(#REF!="","",#REF!)</f>
        <v>#REF!</v>
      </c>
      <c r="M4738" s="613"/>
      <c r="N4738" s="613"/>
      <c r="O4738" s="613"/>
      <c r="P4738" s="613"/>
      <c r="Q4738" s="613"/>
      <c r="R4738" s="613"/>
      <c r="S4738" s="614"/>
      <c r="T4738" s="567"/>
      <c r="U4738" s="416"/>
      <c r="V4738" s="666"/>
      <c r="W4738" s="565"/>
      <c r="X4738" s="23" t="e">
        <f t="shared" si="828"/>
        <v>#REF!</v>
      </c>
      <c r="Y4738" s="7">
        <f t="shared" si="829"/>
        <v>2</v>
      </c>
      <c r="Z4738" s="7" t="e">
        <f t="shared" si="830"/>
        <v>#REF!</v>
      </c>
      <c r="AA4738" s="7" t="e">
        <f t="shared" si="831"/>
        <v>#REF!</v>
      </c>
      <c r="AB4738" s="7" t="e">
        <f>IF(I4738=#REF!,1,2)</f>
        <v>#REF!</v>
      </c>
    </row>
    <row r="4739" spans="1:28" s="7" customFormat="1" ht="17.45" customHeight="1" x14ac:dyDescent="0.15">
      <c r="A4739" s="27" t="e">
        <f t="shared" si="832"/>
        <v>#REF!</v>
      </c>
      <c r="B4739" s="623"/>
      <c r="C4739" s="628"/>
      <c r="D4739" s="631"/>
      <c r="E4739" s="523"/>
      <c r="F4739" s="47" t="e">
        <f>IF(#REF!="","",#REF!)</f>
        <v>#REF!</v>
      </c>
      <c r="G4739" s="49" t="e">
        <f>IF(#REF!="","",#REF!)</f>
        <v>#REF!</v>
      </c>
      <c r="H4739" s="54" t="e">
        <f>IF(#REF!="","",#REF!)</f>
        <v>#REF!</v>
      </c>
      <c r="I4739" s="385" t="str">
        <f t="shared" si="827"/>
        <v/>
      </c>
      <c r="J4739" s="386"/>
      <c r="K4739" s="387"/>
      <c r="L4739" s="613" t="e">
        <f>IF(#REF!="","",#REF!)</f>
        <v>#REF!</v>
      </c>
      <c r="M4739" s="613"/>
      <c r="N4739" s="613"/>
      <c r="O4739" s="613"/>
      <c r="P4739" s="613"/>
      <c r="Q4739" s="613"/>
      <c r="R4739" s="613"/>
      <c r="S4739" s="614"/>
      <c r="T4739" s="567"/>
      <c r="U4739" s="416"/>
      <c r="V4739" s="666"/>
      <c r="W4739" s="565"/>
      <c r="X4739" s="23" t="e">
        <f t="shared" si="828"/>
        <v>#REF!</v>
      </c>
      <c r="Y4739" s="7">
        <f t="shared" si="829"/>
        <v>2</v>
      </c>
      <c r="Z4739" s="7" t="e">
        <f t="shared" si="830"/>
        <v>#REF!</v>
      </c>
      <c r="AA4739" s="7" t="e">
        <f t="shared" si="831"/>
        <v>#REF!</v>
      </c>
      <c r="AB4739" s="7" t="e">
        <f>IF(I4739=#REF!,1,2)</f>
        <v>#REF!</v>
      </c>
    </row>
    <row r="4740" spans="1:28" s="7" customFormat="1" ht="17.45" customHeight="1" x14ac:dyDescent="0.15">
      <c r="A4740" s="27" t="e">
        <f t="shared" si="832"/>
        <v>#REF!</v>
      </c>
      <c r="B4740" s="623"/>
      <c r="C4740" s="628"/>
      <c r="D4740" s="631"/>
      <c r="E4740" s="523"/>
      <c r="F4740" s="47" t="e">
        <f>IF(#REF!="","",#REF!)</f>
        <v>#REF!</v>
      </c>
      <c r="G4740" s="49" t="e">
        <f>IF(#REF!="","",#REF!)</f>
        <v>#REF!</v>
      </c>
      <c r="H4740" s="54" t="e">
        <f>IF(#REF!="","",#REF!)</f>
        <v>#REF!</v>
      </c>
      <c r="I4740" s="385" t="str">
        <f t="shared" si="827"/>
        <v/>
      </c>
      <c r="J4740" s="386"/>
      <c r="K4740" s="387"/>
      <c r="L4740" s="613" t="e">
        <f>IF(#REF!="","",#REF!)</f>
        <v>#REF!</v>
      </c>
      <c r="M4740" s="613"/>
      <c r="N4740" s="613"/>
      <c r="O4740" s="613"/>
      <c r="P4740" s="613"/>
      <c r="Q4740" s="613"/>
      <c r="R4740" s="613"/>
      <c r="S4740" s="614"/>
      <c r="T4740" s="567"/>
      <c r="U4740" s="416"/>
      <c r="V4740" s="666"/>
      <c r="W4740" s="565"/>
      <c r="X4740" s="23" t="e">
        <f t="shared" si="828"/>
        <v>#REF!</v>
      </c>
      <c r="Y4740" s="7">
        <f t="shared" si="829"/>
        <v>2</v>
      </c>
      <c r="Z4740" s="7" t="e">
        <f t="shared" si="830"/>
        <v>#REF!</v>
      </c>
      <c r="AA4740" s="7" t="e">
        <f t="shared" si="831"/>
        <v>#REF!</v>
      </c>
      <c r="AB4740" s="7" t="e">
        <f>IF(I4740=#REF!,1,2)</f>
        <v>#REF!</v>
      </c>
    </row>
    <row r="4741" spans="1:28" s="7" customFormat="1" ht="17.45" customHeight="1" x14ac:dyDescent="0.15">
      <c r="A4741" s="27" t="e">
        <f t="shared" si="832"/>
        <v>#REF!</v>
      </c>
      <c r="B4741" s="623"/>
      <c r="C4741" s="628"/>
      <c r="D4741" s="631"/>
      <c r="E4741" s="523"/>
      <c r="F4741" s="47" t="e">
        <f>IF(#REF!="","",#REF!)</f>
        <v>#REF!</v>
      </c>
      <c r="G4741" s="49" t="e">
        <f>IF(#REF!="","",#REF!)</f>
        <v>#REF!</v>
      </c>
      <c r="H4741" s="54" t="e">
        <f>IF(#REF!="","",#REF!)</f>
        <v>#REF!</v>
      </c>
      <c r="I4741" s="385" t="str">
        <f t="shared" si="827"/>
        <v/>
      </c>
      <c r="J4741" s="386"/>
      <c r="K4741" s="387"/>
      <c r="L4741" s="613" t="e">
        <f>IF(#REF!="","",#REF!)</f>
        <v>#REF!</v>
      </c>
      <c r="M4741" s="613"/>
      <c r="N4741" s="613"/>
      <c r="O4741" s="613"/>
      <c r="P4741" s="613"/>
      <c r="Q4741" s="613"/>
      <c r="R4741" s="613"/>
      <c r="S4741" s="614"/>
      <c r="T4741" s="567"/>
      <c r="U4741" s="416"/>
      <c r="V4741" s="666"/>
      <c r="W4741" s="565"/>
      <c r="X4741" s="23" t="e">
        <f t="shared" si="828"/>
        <v>#REF!</v>
      </c>
      <c r="Y4741" s="7">
        <f t="shared" si="829"/>
        <v>2</v>
      </c>
      <c r="Z4741" s="7" t="e">
        <f t="shared" si="830"/>
        <v>#REF!</v>
      </c>
      <c r="AA4741" s="7" t="e">
        <f t="shared" si="831"/>
        <v>#REF!</v>
      </c>
      <c r="AB4741" s="7" t="e">
        <f>IF(I4741=#REF!,1,2)</f>
        <v>#REF!</v>
      </c>
    </row>
    <row r="4742" spans="1:28" s="7" customFormat="1" ht="17.45" customHeight="1" x14ac:dyDescent="0.15">
      <c r="A4742" s="27" t="e">
        <f t="shared" si="832"/>
        <v>#REF!</v>
      </c>
      <c r="B4742" s="623"/>
      <c r="C4742" s="628"/>
      <c r="D4742" s="631"/>
      <c r="E4742" s="523"/>
      <c r="F4742" s="47" t="e">
        <f>IF(#REF!="","",#REF!)</f>
        <v>#REF!</v>
      </c>
      <c r="G4742" s="49" t="e">
        <f>IF(#REF!="","",#REF!)</f>
        <v>#REF!</v>
      </c>
      <c r="H4742" s="54" t="e">
        <f>IF(#REF!="","",#REF!)</f>
        <v>#REF!</v>
      </c>
      <c r="I4742" s="385" t="str">
        <f t="shared" si="827"/>
        <v/>
      </c>
      <c r="J4742" s="386"/>
      <c r="K4742" s="387"/>
      <c r="L4742" s="613" t="e">
        <f>IF(#REF!="","",#REF!)</f>
        <v>#REF!</v>
      </c>
      <c r="M4742" s="613"/>
      <c r="N4742" s="613"/>
      <c r="O4742" s="613"/>
      <c r="P4742" s="613"/>
      <c r="Q4742" s="613"/>
      <c r="R4742" s="613"/>
      <c r="S4742" s="614"/>
      <c r="T4742" s="567"/>
      <c r="U4742" s="416"/>
      <c r="V4742" s="666"/>
      <c r="W4742" s="565"/>
      <c r="X4742" s="23" t="e">
        <f t="shared" si="828"/>
        <v>#REF!</v>
      </c>
      <c r="Y4742" s="7">
        <f t="shared" si="829"/>
        <v>2</v>
      </c>
      <c r="Z4742" s="7" t="e">
        <f t="shared" si="830"/>
        <v>#REF!</v>
      </c>
      <c r="AA4742" s="7" t="e">
        <f t="shared" si="831"/>
        <v>#REF!</v>
      </c>
      <c r="AB4742" s="7" t="e">
        <f>IF(I4742=#REF!,1,2)</f>
        <v>#REF!</v>
      </c>
    </row>
    <row r="4743" spans="1:28" s="7" customFormat="1" ht="17.45" customHeight="1" x14ac:dyDescent="0.15">
      <c r="A4743" s="27" t="e">
        <f t="shared" si="832"/>
        <v>#REF!</v>
      </c>
      <c r="B4743" s="623"/>
      <c r="C4743" s="628"/>
      <c r="D4743" s="631"/>
      <c r="E4743" s="523"/>
      <c r="F4743" s="47" t="e">
        <f>IF(#REF!="","",#REF!)</f>
        <v>#REF!</v>
      </c>
      <c r="G4743" s="49" t="e">
        <f>IF(#REF!="","",#REF!)</f>
        <v>#REF!</v>
      </c>
      <c r="H4743" s="54" t="e">
        <f>IF(#REF!="","",#REF!)</f>
        <v>#REF!</v>
      </c>
      <c r="I4743" s="385" t="str">
        <f t="shared" si="827"/>
        <v/>
      </c>
      <c r="J4743" s="386"/>
      <c r="K4743" s="387"/>
      <c r="L4743" s="613" t="e">
        <f>IF(#REF!="","",#REF!)</f>
        <v>#REF!</v>
      </c>
      <c r="M4743" s="613"/>
      <c r="N4743" s="613"/>
      <c r="O4743" s="613"/>
      <c r="P4743" s="613"/>
      <c r="Q4743" s="613"/>
      <c r="R4743" s="613"/>
      <c r="S4743" s="614"/>
      <c r="T4743" s="567"/>
      <c r="U4743" s="416"/>
      <c r="V4743" s="666"/>
      <c r="W4743" s="565"/>
      <c r="X4743" s="23" t="e">
        <f t="shared" si="828"/>
        <v>#REF!</v>
      </c>
      <c r="Y4743" s="7">
        <f t="shared" si="829"/>
        <v>2</v>
      </c>
      <c r="Z4743" s="7" t="e">
        <f t="shared" si="830"/>
        <v>#REF!</v>
      </c>
      <c r="AA4743" s="7" t="e">
        <f t="shared" si="831"/>
        <v>#REF!</v>
      </c>
      <c r="AB4743" s="7" t="e">
        <f>IF(I4743=#REF!,1,2)</f>
        <v>#REF!</v>
      </c>
    </row>
    <row r="4744" spans="1:28" s="7" customFormat="1" ht="17.45" customHeight="1" x14ac:dyDescent="0.15">
      <c r="A4744" s="27" t="e">
        <f t="shared" si="832"/>
        <v>#REF!</v>
      </c>
      <c r="B4744" s="623"/>
      <c r="C4744" s="628"/>
      <c r="D4744" s="631"/>
      <c r="E4744" s="523"/>
      <c r="F4744" s="47" t="e">
        <f>IF(#REF!="","",#REF!)</f>
        <v>#REF!</v>
      </c>
      <c r="G4744" s="49" t="e">
        <f>IF(#REF!="","",#REF!)</f>
        <v>#REF!</v>
      </c>
      <c r="H4744" s="54" t="e">
        <f>IF(#REF!="","",#REF!)</f>
        <v>#REF!</v>
      </c>
      <c r="I4744" s="385" t="str">
        <f t="shared" si="827"/>
        <v/>
      </c>
      <c r="J4744" s="386"/>
      <c r="K4744" s="387"/>
      <c r="L4744" s="613" t="e">
        <f>IF(#REF!="","",#REF!)</f>
        <v>#REF!</v>
      </c>
      <c r="M4744" s="613"/>
      <c r="N4744" s="613"/>
      <c r="O4744" s="613"/>
      <c r="P4744" s="613"/>
      <c r="Q4744" s="613"/>
      <c r="R4744" s="613"/>
      <c r="S4744" s="614"/>
      <c r="T4744" s="567"/>
      <c r="U4744" s="416"/>
      <c r="V4744" s="666"/>
      <c r="W4744" s="565"/>
      <c r="X4744" s="23" t="e">
        <f t="shared" si="828"/>
        <v>#REF!</v>
      </c>
      <c r="Y4744" s="7">
        <f t="shared" si="829"/>
        <v>2</v>
      </c>
      <c r="Z4744" s="7" t="e">
        <f t="shared" si="830"/>
        <v>#REF!</v>
      </c>
      <c r="AA4744" s="7" t="e">
        <f t="shared" si="831"/>
        <v>#REF!</v>
      </c>
      <c r="AB4744" s="7" t="e">
        <f>IF(I4744=#REF!,1,2)</f>
        <v>#REF!</v>
      </c>
    </row>
    <row r="4745" spans="1:28" s="7" customFormat="1" ht="17.45" customHeight="1" x14ac:dyDescent="0.15">
      <c r="A4745" s="27" t="e">
        <f t="shared" si="832"/>
        <v>#REF!</v>
      </c>
      <c r="B4745" s="623"/>
      <c r="C4745" s="628"/>
      <c r="D4745" s="631"/>
      <c r="E4745" s="523"/>
      <c r="F4745" s="47" t="e">
        <f>IF(#REF!="","",#REF!)</f>
        <v>#REF!</v>
      </c>
      <c r="G4745" s="49" t="e">
        <f>IF(#REF!="","",#REF!)</f>
        <v>#REF!</v>
      </c>
      <c r="H4745" s="54" t="e">
        <f>IF(#REF!="","",#REF!)</f>
        <v>#REF!</v>
      </c>
      <c r="I4745" s="385" t="str">
        <f t="shared" si="827"/>
        <v/>
      </c>
      <c r="J4745" s="386"/>
      <c r="K4745" s="387"/>
      <c r="L4745" s="613" t="e">
        <f>IF(#REF!="","",#REF!)</f>
        <v>#REF!</v>
      </c>
      <c r="M4745" s="613"/>
      <c r="N4745" s="613"/>
      <c r="O4745" s="613"/>
      <c r="P4745" s="613"/>
      <c r="Q4745" s="613"/>
      <c r="R4745" s="613"/>
      <c r="S4745" s="614"/>
      <c r="T4745" s="567"/>
      <c r="U4745" s="416"/>
      <c r="V4745" s="666"/>
      <c r="W4745" s="565"/>
      <c r="X4745" s="23" t="e">
        <f t="shared" si="828"/>
        <v>#REF!</v>
      </c>
      <c r="Y4745" s="7">
        <f t="shared" si="829"/>
        <v>2</v>
      </c>
      <c r="Z4745" s="7" t="e">
        <f t="shared" si="830"/>
        <v>#REF!</v>
      </c>
      <c r="AA4745" s="7" t="e">
        <f t="shared" si="831"/>
        <v>#REF!</v>
      </c>
      <c r="AB4745" s="7" t="e">
        <f>IF(I4745=#REF!,1,2)</f>
        <v>#REF!</v>
      </c>
    </row>
    <row r="4746" spans="1:28" s="7" customFormat="1" ht="17.45" customHeight="1" x14ac:dyDescent="0.15">
      <c r="A4746" s="27" t="e">
        <f t="shared" si="832"/>
        <v>#REF!</v>
      </c>
      <c r="B4746" s="623"/>
      <c r="C4746" s="628"/>
      <c r="D4746" s="631"/>
      <c r="E4746" s="523"/>
      <c r="F4746" s="47" t="e">
        <f>IF(#REF!="","",#REF!)</f>
        <v>#REF!</v>
      </c>
      <c r="G4746" s="49" t="e">
        <f>IF(#REF!="","",#REF!)</f>
        <v>#REF!</v>
      </c>
      <c r="H4746" s="54" t="e">
        <f>IF(#REF!="","",#REF!)</f>
        <v>#REF!</v>
      </c>
      <c r="I4746" s="385" t="str">
        <f t="shared" si="827"/>
        <v/>
      </c>
      <c r="J4746" s="386"/>
      <c r="K4746" s="387"/>
      <c r="L4746" s="613" t="e">
        <f>IF(#REF!="","",#REF!)</f>
        <v>#REF!</v>
      </c>
      <c r="M4746" s="613"/>
      <c r="N4746" s="613"/>
      <c r="O4746" s="613"/>
      <c r="P4746" s="613"/>
      <c r="Q4746" s="613"/>
      <c r="R4746" s="613"/>
      <c r="S4746" s="614"/>
      <c r="T4746" s="567"/>
      <c r="U4746" s="416"/>
      <c r="V4746" s="666"/>
      <c r="W4746" s="565"/>
      <c r="X4746" s="23" t="e">
        <f t="shared" si="828"/>
        <v>#REF!</v>
      </c>
      <c r="Y4746" s="7">
        <f t="shared" si="829"/>
        <v>2</v>
      </c>
      <c r="Z4746" s="7" t="e">
        <f t="shared" si="830"/>
        <v>#REF!</v>
      </c>
      <c r="AA4746" s="7" t="e">
        <f t="shared" si="831"/>
        <v>#REF!</v>
      </c>
      <c r="AB4746" s="7" t="e">
        <f>IF(I4746=#REF!,1,2)</f>
        <v>#REF!</v>
      </c>
    </row>
    <row r="4747" spans="1:28" s="7" customFormat="1" ht="17.45" customHeight="1" x14ac:dyDescent="0.15">
      <c r="A4747" s="27" t="e">
        <f t="shared" si="832"/>
        <v>#REF!</v>
      </c>
      <c r="B4747" s="623"/>
      <c r="C4747" s="628"/>
      <c r="D4747" s="631"/>
      <c r="E4747" s="523"/>
      <c r="F4747" s="47" t="e">
        <f>IF(#REF!="","",#REF!)</f>
        <v>#REF!</v>
      </c>
      <c r="G4747" s="49" t="e">
        <f>IF(#REF!="","",#REF!)</f>
        <v>#REF!</v>
      </c>
      <c r="H4747" s="54" t="e">
        <f>IF(#REF!="","",#REF!)</f>
        <v>#REF!</v>
      </c>
      <c r="I4747" s="385" t="str">
        <f t="shared" si="827"/>
        <v/>
      </c>
      <c r="J4747" s="386"/>
      <c r="K4747" s="387"/>
      <c r="L4747" s="613" t="e">
        <f>IF(#REF!="","",#REF!)</f>
        <v>#REF!</v>
      </c>
      <c r="M4747" s="613"/>
      <c r="N4747" s="613"/>
      <c r="O4747" s="613"/>
      <c r="P4747" s="613"/>
      <c r="Q4747" s="613"/>
      <c r="R4747" s="613"/>
      <c r="S4747" s="614"/>
      <c r="T4747" s="567"/>
      <c r="U4747" s="416"/>
      <c r="V4747" s="666"/>
      <c r="W4747" s="565"/>
      <c r="X4747" s="23" t="e">
        <f t="shared" si="828"/>
        <v>#REF!</v>
      </c>
      <c r="Y4747" s="7">
        <f t="shared" si="829"/>
        <v>2</v>
      </c>
      <c r="Z4747" s="7" t="e">
        <f t="shared" si="830"/>
        <v>#REF!</v>
      </c>
      <c r="AA4747" s="7" t="e">
        <f t="shared" si="831"/>
        <v>#REF!</v>
      </c>
      <c r="AB4747" s="7" t="e">
        <f>IF(I4747=#REF!,1,2)</f>
        <v>#REF!</v>
      </c>
    </row>
    <row r="4748" spans="1:28" s="7" customFormat="1" ht="17.45" customHeight="1" x14ac:dyDescent="0.15">
      <c r="A4748" s="27" t="e">
        <f t="shared" si="832"/>
        <v>#REF!</v>
      </c>
      <c r="B4748" s="623"/>
      <c r="C4748" s="628"/>
      <c r="D4748" s="631"/>
      <c r="E4748" s="523"/>
      <c r="F4748" s="47" t="e">
        <f>IF(#REF!="","",#REF!)</f>
        <v>#REF!</v>
      </c>
      <c r="G4748" s="49" t="e">
        <f>IF(#REF!="","",#REF!)</f>
        <v>#REF!</v>
      </c>
      <c r="H4748" s="54" t="e">
        <f>IF(#REF!="","",#REF!)</f>
        <v>#REF!</v>
      </c>
      <c r="I4748" s="385" t="str">
        <f t="shared" si="827"/>
        <v/>
      </c>
      <c r="J4748" s="386"/>
      <c r="K4748" s="387"/>
      <c r="L4748" s="613" t="e">
        <f>IF(#REF!="","",#REF!)</f>
        <v>#REF!</v>
      </c>
      <c r="M4748" s="613"/>
      <c r="N4748" s="613"/>
      <c r="O4748" s="613"/>
      <c r="P4748" s="613"/>
      <c r="Q4748" s="613"/>
      <c r="R4748" s="613"/>
      <c r="S4748" s="614"/>
      <c r="T4748" s="567"/>
      <c r="U4748" s="416"/>
      <c r="V4748" s="666"/>
      <c r="W4748" s="565"/>
      <c r="X4748" s="23" t="e">
        <f t="shared" si="828"/>
        <v>#REF!</v>
      </c>
      <c r="Y4748" s="7">
        <f t="shared" si="829"/>
        <v>2</v>
      </c>
      <c r="Z4748" s="7" t="e">
        <f t="shared" si="830"/>
        <v>#REF!</v>
      </c>
      <c r="AA4748" s="7" t="e">
        <f t="shared" si="831"/>
        <v>#REF!</v>
      </c>
      <c r="AB4748" s="7" t="e">
        <f>IF(I4748=#REF!,1,2)</f>
        <v>#REF!</v>
      </c>
    </row>
    <row r="4749" spans="1:28" s="7" customFormat="1" ht="17.45" customHeight="1" x14ac:dyDescent="0.15">
      <c r="A4749" s="27" t="e">
        <f t="shared" si="832"/>
        <v>#REF!</v>
      </c>
      <c r="B4749" s="623"/>
      <c r="C4749" s="628"/>
      <c r="D4749" s="631"/>
      <c r="E4749" s="523"/>
      <c r="F4749" s="47" t="e">
        <f>IF(#REF!="","",#REF!)</f>
        <v>#REF!</v>
      </c>
      <c r="G4749" s="49" t="e">
        <f>IF(#REF!="","",#REF!)</f>
        <v>#REF!</v>
      </c>
      <c r="H4749" s="54" t="e">
        <f>IF(#REF!="","",#REF!)</f>
        <v>#REF!</v>
      </c>
      <c r="I4749" s="385" t="str">
        <f t="shared" si="827"/>
        <v/>
      </c>
      <c r="J4749" s="386"/>
      <c r="K4749" s="387"/>
      <c r="L4749" s="613" t="e">
        <f>IF(#REF!="","",#REF!)</f>
        <v>#REF!</v>
      </c>
      <c r="M4749" s="613"/>
      <c r="N4749" s="613"/>
      <c r="O4749" s="613"/>
      <c r="P4749" s="613"/>
      <c r="Q4749" s="613"/>
      <c r="R4749" s="613"/>
      <c r="S4749" s="614"/>
      <c r="T4749" s="567"/>
      <c r="U4749" s="416"/>
      <c r="V4749" s="666"/>
      <c r="W4749" s="565"/>
      <c r="X4749" s="23" t="e">
        <f t="shared" si="828"/>
        <v>#REF!</v>
      </c>
      <c r="Y4749" s="7">
        <f t="shared" si="829"/>
        <v>2</v>
      </c>
      <c r="Z4749" s="7" t="e">
        <f t="shared" si="830"/>
        <v>#REF!</v>
      </c>
      <c r="AA4749" s="7" t="e">
        <f t="shared" si="831"/>
        <v>#REF!</v>
      </c>
      <c r="AB4749" s="7" t="e">
        <f>IF(I4749=#REF!,1,2)</f>
        <v>#REF!</v>
      </c>
    </row>
    <row r="4750" spans="1:28" s="7" customFormat="1" ht="17.45" customHeight="1" x14ac:dyDescent="0.15">
      <c r="A4750" s="27" t="e">
        <f t="shared" si="832"/>
        <v>#REF!</v>
      </c>
      <c r="B4750" s="623"/>
      <c r="C4750" s="628"/>
      <c r="D4750" s="631"/>
      <c r="E4750" s="523"/>
      <c r="F4750" s="47" t="e">
        <f>IF(#REF!="","",#REF!)</f>
        <v>#REF!</v>
      </c>
      <c r="G4750" s="49" t="e">
        <f>IF(#REF!="","",#REF!)</f>
        <v>#REF!</v>
      </c>
      <c r="H4750" s="54" t="e">
        <f>IF(#REF!="","",#REF!)</f>
        <v>#REF!</v>
      </c>
      <c r="I4750" s="385" t="str">
        <f t="shared" si="827"/>
        <v/>
      </c>
      <c r="J4750" s="386"/>
      <c r="K4750" s="387"/>
      <c r="L4750" s="613" t="e">
        <f>IF(#REF!="","",#REF!)</f>
        <v>#REF!</v>
      </c>
      <c r="M4750" s="613"/>
      <c r="N4750" s="613"/>
      <c r="O4750" s="613"/>
      <c r="P4750" s="613"/>
      <c r="Q4750" s="613"/>
      <c r="R4750" s="613"/>
      <c r="S4750" s="614"/>
      <c r="T4750" s="567"/>
      <c r="U4750" s="416"/>
      <c r="V4750" s="666"/>
      <c r="W4750" s="565"/>
      <c r="X4750" s="23" t="e">
        <f t="shared" si="828"/>
        <v>#REF!</v>
      </c>
      <c r="Y4750" s="7">
        <f t="shared" si="829"/>
        <v>2</v>
      </c>
      <c r="Z4750" s="7" t="e">
        <f t="shared" si="830"/>
        <v>#REF!</v>
      </c>
      <c r="AA4750" s="7" t="e">
        <f t="shared" si="831"/>
        <v>#REF!</v>
      </c>
      <c r="AB4750" s="7" t="e">
        <f>IF(I4750=#REF!,1,2)</f>
        <v>#REF!</v>
      </c>
    </row>
    <row r="4751" spans="1:28" s="7" customFormat="1" ht="17.45" customHeight="1" x14ac:dyDescent="0.15">
      <c r="A4751" s="27" t="e">
        <f t="shared" si="832"/>
        <v>#REF!</v>
      </c>
      <c r="B4751" s="623"/>
      <c r="C4751" s="628"/>
      <c r="D4751" s="631"/>
      <c r="E4751" s="523"/>
      <c r="F4751" s="47" t="e">
        <f>IF(#REF!="","",#REF!)</f>
        <v>#REF!</v>
      </c>
      <c r="G4751" s="49" t="e">
        <f>IF(#REF!="","",#REF!)</f>
        <v>#REF!</v>
      </c>
      <c r="H4751" s="54" t="e">
        <f>IF(#REF!="","",#REF!)</f>
        <v>#REF!</v>
      </c>
      <c r="I4751" s="385" t="str">
        <f t="shared" si="827"/>
        <v/>
      </c>
      <c r="J4751" s="386"/>
      <c r="K4751" s="387"/>
      <c r="L4751" s="613" t="e">
        <f>IF(#REF!="","",#REF!)</f>
        <v>#REF!</v>
      </c>
      <c r="M4751" s="613"/>
      <c r="N4751" s="613"/>
      <c r="O4751" s="613"/>
      <c r="P4751" s="613"/>
      <c r="Q4751" s="613"/>
      <c r="R4751" s="613"/>
      <c r="S4751" s="614"/>
      <c r="T4751" s="567"/>
      <c r="U4751" s="416"/>
      <c r="V4751" s="666"/>
      <c r="W4751" s="565"/>
      <c r="X4751" s="23" t="e">
        <f t="shared" si="828"/>
        <v>#REF!</v>
      </c>
      <c r="Y4751" s="7">
        <f t="shared" si="829"/>
        <v>2</v>
      </c>
      <c r="Z4751" s="7" t="e">
        <f t="shared" si="830"/>
        <v>#REF!</v>
      </c>
      <c r="AA4751" s="7" t="e">
        <f t="shared" si="831"/>
        <v>#REF!</v>
      </c>
      <c r="AB4751" s="7" t="e">
        <f>IF(I4751=#REF!,1,2)</f>
        <v>#REF!</v>
      </c>
    </row>
    <row r="4752" spans="1:28" s="7" customFormat="1" ht="17.45" customHeight="1" x14ac:dyDescent="0.15">
      <c r="A4752" s="27" t="e">
        <f t="shared" si="832"/>
        <v>#REF!</v>
      </c>
      <c r="B4752" s="623"/>
      <c r="C4752" s="628"/>
      <c r="D4752" s="631"/>
      <c r="E4752" s="523"/>
      <c r="F4752" s="47" t="e">
        <f>IF(#REF!="","",#REF!)</f>
        <v>#REF!</v>
      </c>
      <c r="G4752" s="49" t="e">
        <f>IF(#REF!="","",#REF!)</f>
        <v>#REF!</v>
      </c>
      <c r="H4752" s="54" t="e">
        <f>IF(#REF!="","",#REF!)</f>
        <v>#REF!</v>
      </c>
      <c r="I4752" s="385" t="str">
        <f t="shared" si="827"/>
        <v/>
      </c>
      <c r="J4752" s="386"/>
      <c r="K4752" s="387"/>
      <c r="L4752" s="613" t="e">
        <f>IF(#REF!="","",#REF!)</f>
        <v>#REF!</v>
      </c>
      <c r="M4752" s="613"/>
      <c r="N4752" s="613"/>
      <c r="O4752" s="613"/>
      <c r="P4752" s="613"/>
      <c r="Q4752" s="613"/>
      <c r="R4752" s="613"/>
      <c r="S4752" s="614"/>
      <c r="T4752" s="567"/>
      <c r="U4752" s="416"/>
      <c r="V4752" s="666"/>
      <c r="W4752" s="565"/>
      <c r="X4752" s="23" t="e">
        <f t="shared" si="828"/>
        <v>#REF!</v>
      </c>
      <c r="Y4752" s="7">
        <f t="shared" si="829"/>
        <v>2</v>
      </c>
      <c r="Z4752" s="7" t="e">
        <f t="shared" si="830"/>
        <v>#REF!</v>
      </c>
      <c r="AA4752" s="7" t="e">
        <f t="shared" si="831"/>
        <v>#REF!</v>
      </c>
      <c r="AB4752" s="7" t="e">
        <f>IF(I4752=#REF!,1,2)</f>
        <v>#REF!</v>
      </c>
    </row>
    <row r="4753" spans="1:30" s="7" customFormat="1" ht="17.45" customHeight="1" x14ac:dyDescent="0.15">
      <c r="A4753" s="27" t="e">
        <f t="shared" si="832"/>
        <v>#REF!</v>
      </c>
      <c r="B4753" s="623"/>
      <c r="C4753" s="628"/>
      <c r="D4753" s="631"/>
      <c r="E4753" s="523"/>
      <c r="F4753" s="47" t="e">
        <f>IF(#REF!="","",#REF!)</f>
        <v>#REF!</v>
      </c>
      <c r="G4753" s="49" t="e">
        <f>IF(#REF!="","",#REF!)</f>
        <v>#REF!</v>
      </c>
      <c r="H4753" s="54" t="e">
        <f>IF(#REF!="","",#REF!)</f>
        <v>#REF!</v>
      </c>
      <c r="I4753" s="385" t="str">
        <f t="shared" si="827"/>
        <v/>
      </c>
      <c r="J4753" s="386"/>
      <c r="K4753" s="387"/>
      <c r="L4753" s="613" t="e">
        <f>IF(#REF!="","",#REF!)</f>
        <v>#REF!</v>
      </c>
      <c r="M4753" s="613"/>
      <c r="N4753" s="613"/>
      <c r="O4753" s="613"/>
      <c r="P4753" s="613"/>
      <c r="Q4753" s="613"/>
      <c r="R4753" s="613"/>
      <c r="S4753" s="614"/>
      <c r="T4753" s="567"/>
      <c r="U4753" s="416"/>
      <c r="V4753" s="666"/>
      <c r="W4753" s="565"/>
      <c r="X4753" s="23" t="e">
        <f t="shared" si="828"/>
        <v>#REF!</v>
      </c>
      <c r="Y4753" s="7">
        <f t="shared" si="829"/>
        <v>2</v>
      </c>
      <c r="Z4753" s="7" t="e">
        <f t="shared" si="830"/>
        <v>#REF!</v>
      </c>
      <c r="AA4753" s="7" t="e">
        <f t="shared" si="831"/>
        <v>#REF!</v>
      </c>
      <c r="AB4753" s="7" t="e">
        <f>IF(I4753=#REF!,1,2)</f>
        <v>#REF!</v>
      </c>
    </row>
    <row r="4754" spans="1:30" s="7" customFormat="1" ht="17.45" customHeight="1" thickBot="1" x14ac:dyDescent="0.2">
      <c r="A4754" s="27" t="e">
        <f t="shared" si="832"/>
        <v>#REF!</v>
      </c>
      <c r="B4754" s="623"/>
      <c r="C4754" s="628"/>
      <c r="D4754" s="631"/>
      <c r="E4754" s="523"/>
      <c r="F4754" s="47" t="e">
        <f>IF(#REF!="","",#REF!)</f>
        <v>#REF!</v>
      </c>
      <c r="G4754" s="49" t="e">
        <f>IF(#REF!="","",#REF!)</f>
        <v>#REF!</v>
      </c>
      <c r="H4754" s="54" t="e">
        <f>IF(#REF!="","",#REF!)</f>
        <v>#REF!</v>
      </c>
      <c r="I4754" s="385" t="str">
        <f t="shared" si="827"/>
        <v/>
      </c>
      <c r="J4754" s="386"/>
      <c r="K4754" s="387"/>
      <c r="L4754" s="613" t="e">
        <f>IF(#REF!="","",#REF!)</f>
        <v>#REF!</v>
      </c>
      <c r="M4754" s="613"/>
      <c r="N4754" s="613"/>
      <c r="O4754" s="613"/>
      <c r="P4754" s="613"/>
      <c r="Q4754" s="613"/>
      <c r="R4754" s="613"/>
      <c r="S4754" s="614"/>
      <c r="T4754" s="668"/>
      <c r="U4754" s="416"/>
      <c r="V4754" s="666"/>
      <c r="W4754" s="565"/>
      <c r="X4754" s="23" t="e">
        <f t="shared" si="828"/>
        <v>#REF!</v>
      </c>
      <c r="Y4754" s="7">
        <f t="shared" si="829"/>
        <v>2</v>
      </c>
      <c r="Z4754" s="7" t="e">
        <f t="shared" si="830"/>
        <v>#REF!</v>
      </c>
      <c r="AA4754" s="7" t="e">
        <f t="shared" si="831"/>
        <v>#REF!</v>
      </c>
      <c r="AB4754" s="7" t="e">
        <f>IF(I4754=#REF!,1,2)</f>
        <v>#REF!</v>
      </c>
    </row>
    <row r="4755" spans="1:30" s="7" customFormat="1" ht="36" customHeight="1" thickBot="1" x14ac:dyDescent="0.2">
      <c r="A4755" s="13"/>
      <c r="B4755" s="623"/>
      <c r="C4755" s="628"/>
      <c r="D4755" s="631"/>
      <c r="E4755" s="508" t="s">
        <v>240</v>
      </c>
      <c r="F4755" s="511" t="s">
        <v>206</v>
      </c>
      <c r="G4755" s="435"/>
      <c r="H4755" s="434" t="s">
        <v>207</v>
      </c>
      <c r="I4755" s="435"/>
      <c r="J4755" s="435"/>
      <c r="K4755" s="435"/>
      <c r="L4755" s="436" t="s">
        <v>208</v>
      </c>
      <c r="M4755" s="436"/>
      <c r="N4755" s="436"/>
      <c r="O4755" s="669" t="s">
        <v>209</v>
      </c>
      <c r="P4755" s="670"/>
      <c r="Q4755" s="512" t="s">
        <v>210</v>
      </c>
      <c r="R4755" s="38" t="s">
        <v>206</v>
      </c>
      <c r="S4755" s="39" t="s">
        <v>202</v>
      </c>
      <c r="T4755" s="44" t="s">
        <v>211</v>
      </c>
      <c r="U4755" s="416"/>
      <c r="V4755" s="666"/>
      <c r="W4755" s="565"/>
      <c r="X4755" s="28"/>
      <c r="Y4755" s="21" t="s">
        <v>212</v>
      </c>
      <c r="Z4755" s="21" t="s">
        <v>210</v>
      </c>
      <c r="AB4755" s="45" t="s">
        <v>213</v>
      </c>
      <c r="AC4755" s="45" t="s">
        <v>214</v>
      </c>
      <c r="AD4755" s="22"/>
    </row>
    <row r="4756" spans="1:30" s="7" customFormat="1" ht="15" customHeight="1" x14ac:dyDescent="0.15">
      <c r="A4756" s="29"/>
      <c r="B4756" s="623"/>
      <c r="C4756" s="628"/>
      <c r="D4756" s="631"/>
      <c r="E4756" s="509"/>
      <c r="F4756" s="515" t="e">
        <f>IF(#REF!="","",#REF!)</f>
        <v>#REF!</v>
      </c>
      <c r="G4756" s="516"/>
      <c r="H4756" s="439" t="e">
        <f>IF(#REF!="","",#REF!)</f>
        <v>#REF!</v>
      </c>
      <c r="I4756" s="440"/>
      <c r="J4756" s="440"/>
      <c r="K4756" s="440"/>
      <c r="L4756" s="441" t="e">
        <f>IF(#REF!="","",#REF!)</f>
        <v>#REF!</v>
      </c>
      <c r="M4756" s="442"/>
      <c r="N4756" s="442"/>
      <c r="O4756" s="443" t="e">
        <f>SUM($L4756:$N4758)</f>
        <v>#REF!</v>
      </c>
      <c r="P4756" s="444"/>
      <c r="Q4756" s="513"/>
      <c r="R4756" s="42" t="e">
        <f>IF(#REF!="","",#REF!)</f>
        <v>#REF!</v>
      </c>
      <c r="S4756" s="40" t="e">
        <f>IF(#REF!="","",#REF!)</f>
        <v>#REF!</v>
      </c>
      <c r="T4756" s="617" t="e">
        <f>SUM($S4756:$S4758)</f>
        <v>#REF!</v>
      </c>
      <c r="U4756" s="416"/>
      <c r="V4756" s="666"/>
      <c r="W4756" s="565"/>
      <c r="X4756" s="23" t="e">
        <f>IF(OR(Y4756=2,Z4756=2,AB4756=2,AC4756=2),"入力不備あり","")</f>
        <v>#REF!</v>
      </c>
      <c r="Y4756" s="41" t="e">
        <f>IF(AND(F4756="",H4756="",L4756=""),"",IF(AND(F4756&lt;&gt;"",F4756&gt;0,L4756&lt;&gt;"",L4756&gt;0,H4756="○"),"",2))</f>
        <v>#REF!</v>
      </c>
      <c r="Z4756" s="41" t="e">
        <f>IF(AND(R4756="",S4756=""),"",IF(AND(R4756&gt;0,R4756&lt;&gt;"",S4756&gt;0,S4756&lt;&gt;""),"",2))</f>
        <v>#REF!</v>
      </c>
      <c r="AA4756" s="30"/>
      <c r="AB4756" s="7" t="e">
        <f>IF(AND(O4756=0,#REF!=0),"",IF(O4756=#REF!,1,2))</f>
        <v>#REF!</v>
      </c>
      <c r="AC4756" s="7" t="e">
        <f>IF(AND(T4756=0,#REF!=0),"",IF(T4756=#REF!,1,2))</f>
        <v>#REF!</v>
      </c>
    </row>
    <row r="4757" spans="1:30" s="7" customFormat="1" ht="15" customHeight="1" x14ac:dyDescent="0.15">
      <c r="A4757" s="29"/>
      <c r="B4757" s="623"/>
      <c r="C4757" s="628"/>
      <c r="D4757" s="631"/>
      <c r="E4757" s="509"/>
      <c r="F4757" s="500" t="e">
        <f>IF(#REF!="","",#REF!)</f>
        <v>#REF!</v>
      </c>
      <c r="G4757" s="501"/>
      <c r="H4757" s="448" t="e">
        <f>IF(#REF!="","",#REF!)</f>
        <v>#REF!</v>
      </c>
      <c r="I4757" s="449"/>
      <c r="J4757" s="449"/>
      <c r="K4757" s="449"/>
      <c r="L4757" s="450" t="e">
        <f>IF(#REF!="","",#REF!)</f>
        <v>#REF!</v>
      </c>
      <c r="M4757" s="451"/>
      <c r="N4757" s="451"/>
      <c r="O4757" s="445"/>
      <c r="P4757" s="444"/>
      <c r="Q4757" s="513"/>
      <c r="R4757" s="42" t="e">
        <f>IF(#REF!="","",#REF!)</f>
        <v>#REF!</v>
      </c>
      <c r="S4757" s="40" t="e">
        <f>IF(#REF!="","",#REF!)</f>
        <v>#REF!</v>
      </c>
      <c r="T4757" s="618"/>
      <c r="U4757" s="416"/>
      <c r="V4757" s="666"/>
      <c r="W4757" s="565"/>
      <c r="X4757" s="23" t="e">
        <f>IF(OR(Y4757=2,Z4757=2),"入力不備あり","")</f>
        <v>#REF!</v>
      </c>
      <c r="Y4757" s="41" t="e">
        <f>IF(AND(F4757="",H4757="",L4757=""),"",IF(AND(F4757&lt;&gt;"",F4757&gt;0,L4757&lt;&gt;"",L4757&gt;0,H4757="○"),"",2))</f>
        <v>#REF!</v>
      </c>
      <c r="Z4757" s="41" t="e">
        <f t="shared" ref="Z4757:Z4758" si="833">IF(AND(R4757="",S4757=""),"",IF(AND(R4757&gt;0,R4757&lt;&gt;"",S4757&gt;0,S4757&lt;&gt;""),"",2))</f>
        <v>#REF!</v>
      </c>
      <c r="AA4757" s="30"/>
    </row>
    <row r="4758" spans="1:30" s="7" customFormat="1" ht="15" customHeight="1" thickBot="1" x14ac:dyDescent="0.2">
      <c r="A4758" s="29"/>
      <c r="B4758" s="623"/>
      <c r="C4758" s="628"/>
      <c r="D4758" s="631"/>
      <c r="E4758" s="615"/>
      <c r="F4758" s="620" t="e">
        <f>IF(#REF!="","",#REF!)</f>
        <v>#REF!</v>
      </c>
      <c r="G4758" s="621"/>
      <c r="H4758" s="640" t="e">
        <f>IF(#REF!="","",#REF!)</f>
        <v>#REF!</v>
      </c>
      <c r="I4758" s="641"/>
      <c r="J4758" s="641"/>
      <c r="K4758" s="641"/>
      <c r="L4758" s="642" t="e">
        <f>IF(#REF!="","",#REF!)</f>
        <v>#REF!</v>
      </c>
      <c r="M4758" s="643"/>
      <c r="N4758" s="643"/>
      <c r="O4758" s="663"/>
      <c r="P4758" s="664"/>
      <c r="Q4758" s="616"/>
      <c r="R4758" s="59" t="e">
        <f>IF(#REF!="","",#REF!)</f>
        <v>#REF!</v>
      </c>
      <c r="S4758" s="60" t="e">
        <f>IF(#REF!="","",#REF!)</f>
        <v>#REF!</v>
      </c>
      <c r="T4758" s="619"/>
      <c r="U4758" s="416"/>
      <c r="V4758" s="666"/>
      <c r="W4758" s="565"/>
      <c r="X4758" s="23" t="e">
        <f>IF(OR(Y4758=2,Z4758=2),"入力不備あり","")</f>
        <v>#REF!</v>
      </c>
      <c r="Y4758" s="41" t="e">
        <f>IF(AND(F4758="",H4758="",L4758=""),"",IF(AND(F4758&lt;&gt;"",F4758&gt;0,L4758&lt;&gt;"",L4758&gt;0,H4758="○"),"",2))</f>
        <v>#REF!</v>
      </c>
      <c r="Z4758" s="41" t="e">
        <f t="shared" si="833"/>
        <v>#REF!</v>
      </c>
      <c r="AA4758" s="30"/>
    </row>
    <row r="4759" spans="1:30" s="7" customFormat="1" ht="27.6" customHeight="1" x14ac:dyDescent="0.15">
      <c r="A4759" s="320"/>
      <c r="B4759" s="624"/>
      <c r="C4759" s="326" t="s">
        <v>215</v>
      </c>
      <c r="D4759" s="327"/>
      <c r="E4759" s="608" t="e">
        <f>IF(#REF!="","",#REF!)</f>
        <v>#REF!</v>
      </c>
      <c r="F4759" s="609"/>
      <c r="G4759" s="609"/>
      <c r="H4759" s="609"/>
      <c r="I4759" s="609"/>
      <c r="J4759" s="609"/>
      <c r="K4759" s="609"/>
      <c r="L4759" s="609"/>
      <c r="M4759" s="609"/>
      <c r="N4759" s="609"/>
      <c r="O4759" s="609"/>
      <c r="P4759" s="609"/>
      <c r="Q4759" s="609"/>
      <c r="R4759" s="609"/>
      <c r="S4759" s="609"/>
      <c r="T4759" s="609"/>
      <c r="U4759" s="609"/>
      <c r="V4759" s="609"/>
      <c r="W4759" s="610"/>
    </row>
    <row r="4760" spans="1:30" s="7" customFormat="1" ht="27.6" customHeight="1" thickBot="1" x14ac:dyDescent="0.2">
      <c r="A4760" s="320"/>
      <c r="B4760" s="624"/>
      <c r="C4760" s="326" t="s">
        <v>216</v>
      </c>
      <c r="D4760" s="327"/>
      <c r="E4760" s="608" t="e">
        <f>IF(#REF!="","",#REF!)</f>
        <v>#REF!</v>
      </c>
      <c r="F4760" s="609"/>
      <c r="G4760" s="609"/>
      <c r="H4760" s="609"/>
      <c r="I4760" s="609"/>
      <c r="J4760" s="609"/>
      <c r="K4760" s="609"/>
      <c r="L4760" s="609"/>
      <c r="M4760" s="609"/>
      <c r="N4760" s="609"/>
      <c r="O4760" s="609"/>
      <c r="P4760" s="609"/>
      <c r="Q4760" s="609"/>
      <c r="R4760" s="611"/>
      <c r="S4760" s="611"/>
      <c r="T4760" s="611"/>
      <c r="U4760" s="611"/>
      <c r="V4760" s="611"/>
      <c r="W4760" s="612"/>
    </row>
    <row r="4761" spans="1:30" s="7" customFormat="1" ht="18.600000000000001" customHeight="1" x14ac:dyDescent="0.15">
      <c r="A4761" s="320"/>
      <c r="B4761" s="624"/>
      <c r="C4761" s="332" t="s">
        <v>217</v>
      </c>
      <c r="D4761" s="333"/>
      <c r="E4761" s="333"/>
      <c r="F4761" s="334"/>
      <c r="G4761" s="377" t="s">
        <v>218</v>
      </c>
      <c r="H4761" s="378"/>
      <c r="I4761" s="378"/>
      <c r="J4761" s="378"/>
      <c r="K4761" s="378"/>
      <c r="L4761" s="378"/>
      <c r="M4761" s="378"/>
      <c r="N4761" s="378"/>
      <c r="O4761" s="378"/>
      <c r="P4761" s="378"/>
      <c r="Q4761" s="378"/>
      <c r="R4761" s="389" t="e">
        <f>IF(X4761&lt;&gt;"","","【入力内容確認欄】以下を確認し【作業用】事業計画書(間接)シートを修正願います。")</f>
        <v>#REF!</v>
      </c>
      <c r="S4761" s="632"/>
      <c r="T4761" s="632"/>
      <c r="U4761" s="632"/>
      <c r="V4761" s="632"/>
      <c r="W4761" s="633"/>
      <c r="X4761" s="68" t="e">
        <f>IF(AND(R4764="",R4765="",R4766="",R4767="",R4768="",R4769=""),"左の市区町村に係る入力が完了しました。今一度、記載内容をご確認ください。","")</f>
        <v>#REF!</v>
      </c>
    </row>
    <row r="4762" spans="1:30" s="7" customFormat="1" ht="9" customHeight="1" x14ac:dyDescent="0.15">
      <c r="A4762" s="320"/>
      <c r="B4762" s="624"/>
      <c r="C4762" s="335"/>
      <c r="D4762" s="336"/>
      <c r="E4762" s="336"/>
      <c r="F4762" s="337"/>
      <c r="G4762" s="379"/>
      <c r="H4762" s="380"/>
      <c r="I4762" s="380"/>
      <c r="J4762" s="380"/>
      <c r="K4762" s="380"/>
      <c r="L4762" s="380"/>
      <c r="M4762" s="380"/>
      <c r="N4762" s="380"/>
      <c r="O4762" s="380"/>
      <c r="P4762" s="380"/>
      <c r="Q4762" s="380"/>
      <c r="R4762" s="634"/>
      <c r="S4762" s="635"/>
      <c r="T4762" s="635"/>
      <c r="U4762" s="635"/>
      <c r="V4762" s="635"/>
      <c r="W4762" s="636"/>
    </row>
    <row r="4763" spans="1:30" s="7" customFormat="1" ht="9" customHeight="1" thickBot="1" x14ac:dyDescent="0.2">
      <c r="A4763" s="320"/>
      <c r="B4763" s="624"/>
      <c r="C4763" s="335"/>
      <c r="D4763" s="336"/>
      <c r="E4763" s="336"/>
      <c r="F4763" s="337"/>
      <c r="G4763" s="381"/>
      <c r="H4763" s="382"/>
      <c r="I4763" s="382"/>
      <c r="J4763" s="382"/>
      <c r="K4763" s="382"/>
      <c r="L4763" s="382"/>
      <c r="M4763" s="382"/>
      <c r="N4763" s="382"/>
      <c r="O4763" s="382"/>
      <c r="P4763" s="382"/>
      <c r="Q4763" s="382"/>
      <c r="R4763" s="637"/>
      <c r="S4763" s="638"/>
      <c r="T4763" s="638"/>
      <c r="U4763" s="638"/>
      <c r="V4763" s="638"/>
      <c r="W4763" s="639"/>
    </row>
    <row r="4764" spans="1:30" s="7" customFormat="1" ht="17.45" customHeight="1" x14ac:dyDescent="0.15">
      <c r="A4764" s="320"/>
      <c r="B4764" s="624"/>
      <c r="C4764" s="335"/>
      <c r="D4764" s="336"/>
      <c r="E4764" s="336"/>
      <c r="F4764" s="337"/>
      <c r="G4764" s="398" t="e">
        <f>IF(#REF!="","",#REF!)</f>
        <v>#REF!</v>
      </c>
      <c r="H4764" s="399"/>
      <c r="I4764" s="399"/>
      <c r="J4764" s="399"/>
      <c r="K4764" s="399"/>
      <c r="L4764" s="399"/>
      <c r="M4764" s="399"/>
      <c r="N4764" s="399"/>
      <c r="O4764" s="399"/>
      <c r="P4764" s="399"/>
      <c r="Q4764" s="399"/>
      <c r="R4764" s="646" t="e" cm="1">
        <f t="array" ref="R4764">IF(AND(X4733:X4758="",A4735:A4758=""),"","・報酬・期末勤勉手当・交通費・合計額・都道府県/国の補助金額のいずれかに不備あり。")</f>
        <v>#REF!</v>
      </c>
      <c r="S4764" s="647"/>
      <c r="T4764" s="647"/>
      <c r="U4764" s="647"/>
      <c r="V4764" s="647"/>
      <c r="W4764" s="648"/>
    </row>
    <row r="4765" spans="1:30" s="7" customFormat="1" ht="17.45" customHeight="1" x14ac:dyDescent="0.15">
      <c r="A4765" s="320"/>
      <c r="B4765" s="624"/>
      <c r="C4765" s="335"/>
      <c r="D4765" s="336"/>
      <c r="E4765" s="336"/>
      <c r="F4765" s="337"/>
      <c r="G4765" s="374" t="s">
        <v>219</v>
      </c>
      <c r="H4765" s="388"/>
      <c r="I4765" s="388"/>
      <c r="J4765" s="388"/>
      <c r="K4765" s="388"/>
      <c r="L4765" s="388"/>
      <c r="M4765" s="388"/>
      <c r="N4765" s="388"/>
      <c r="O4765" s="388"/>
      <c r="P4765" s="388"/>
      <c r="Q4765" s="388"/>
      <c r="R4765" s="367" t="str">
        <f>IF(A4731="市町村名×","・【C列】市区町村名：未入力または不備あり。","")</f>
        <v>・【C列】市区町村名：未入力または不備あり。</v>
      </c>
      <c r="S4765" s="644"/>
      <c r="T4765" s="644"/>
      <c r="U4765" s="644"/>
      <c r="V4765" s="644"/>
      <c r="W4765" s="645"/>
    </row>
    <row r="4766" spans="1:30" s="7" customFormat="1" ht="17.45" customHeight="1" x14ac:dyDescent="0.15">
      <c r="A4766" s="320"/>
      <c r="B4766" s="624"/>
      <c r="C4766" s="338"/>
      <c r="D4766" s="339"/>
      <c r="E4766" s="339"/>
      <c r="F4766" s="340"/>
      <c r="G4766" s="364" t="e">
        <f>IF(#REF!="","",#REF!)</f>
        <v>#REF!</v>
      </c>
      <c r="H4766" s="365"/>
      <c r="I4766" s="365"/>
      <c r="J4766" s="366"/>
      <c r="K4766" s="366"/>
      <c r="L4766" s="366"/>
      <c r="M4766" s="366"/>
      <c r="N4766" s="366"/>
      <c r="O4766" s="366"/>
      <c r="P4766" s="366"/>
      <c r="Q4766" s="366"/>
      <c r="R4766" s="367" t="e">
        <f>IF(OR(AF4735=2,NOT(AND(V4733&gt;0.3*U4733,V4733&lt;0.4*U4733,V4733&gt;=W4733))),"・【V列】都道府県補助額：未入力または不備あり。","")</f>
        <v>#REF!</v>
      </c>
      <c r="S4766" s="644"/>
      <c r="T4766" s="644"/>
      <c r="U4766" s="644"/>
      <c r="V4766" s="644"/>
      <c r="W4766" s="645"/>
    </row>
    <row r="4767" spans="1:30" s="7" customFormat="1" ht="17.45" customHeight="1" x14ac:dyDescent="0.15">
      <c r="A4767" s="320"/>
      <c r="B4767" s="624"/>
      <c r="C4767" s="348" t="s">
        <v>241</v>
      </c>
      <c r="D4767" s="349"/>
      <c r="E4767" s="349"/>
      <c r="F4767" s="350"/>
      <c r="G4767" s="372" t="s">
        <v>221</v>
      </c>
      <c r="H4767" s="373"/>
      <c r="I4767" s="373"/>
      <c r="J4767" s="372" t="s">
        <v>222</v>
      </c>
      <c r="K4767" s="373"/>
      <c r="L4767" s="373"/>
      <c r="M4767" s="373"/>
      <c r="N4767" s="374" t="s">
        <v>223</v>
      </c>
      <c r="O4767" s="366"/>
      <c r="P4767" s="366"/>
      <c r="Q4767" s="366"/>
      <c r="R4767" s="341" t="e">
        <f>IF(AND(W4733&lt;=U4733/3,MOD(W4733,1000)=0,NOT(W4733=0),AG4735=1),"","・【W列】国庫補助希望額に不備あり。")</f>
        <v>#REF!</v>
      </c>
      <c r="S4767" s="649"/>
      <c r="T4767" s="649"/>
      <c r="U4767" s="649"/>
      <c r="V4767" s="649"/>
      <c r="W4767" s="650"/>
    </row>
    <row r="4768" spans="1:30" s="7" customFormat="1" ht="17.45" customHeight="1" x14ac:dyDescent="0.15">
      <c r="A4768" s="320"/>
      <c r="B4768" s="624"/>
      <c r="C4768" s="370"/>
      <c r="D4768" s="371"/>
      <c r="E4768" s="371"/>
      <c r="F4768" s="371"/>
      <c r="G4768" s="364" t="e">
        <f>IF(#REF!="","",#REF!)</f>
        <v>#REF!</v>
      </c>
      <c r="H4768" s="375"/>
      <c r="I4768" s="376"/>
      <c r="J4768" s="364" t="e">
        <f>IF(#REF!="","",#REF!)</f>
        <v>#REF!</v>
      </c>
      <c r="K4768" s="375"/>
      <c r="L4768" s="375"/>
      <c r="M4768" s="376"/>
      <c r="N4768" s="364" t="e">
        <f>IF(#REF!="","",#REF!)</f>
        <v>#REF!</v>
      </c>
      <c r="O4768" s="375"/>
      <c r="P4768" s="375"/>
      <c r="Q4768" s="375"/>
      <c r="R4768" s="651" t="e">
        <f>IF(AND(SUM(F4756:G4758)&lt;=D4733,SUM(R4756:R4758)&lt;=D4733),"","・報酬の「配置人数」には年間を通じた配置予定人数を記載してください。(※１)及び記入例参照")</f>
        <v>#REF!</v>
      </c>
      <c r="S4768" s="652"/>
      <c r="T4768" s="652"/>
      <c r="U4768" s="652"/>
      <c r="V4768" s="652"/>
      <c r="W4768" s="653"/>
      <c r="X4768" s="31" t="str">
        <f>IF(AND(O4768="○",T4768="○"),"①か②の",IF(AND(O4768="―",T4768="―"),"エラー",""))</f>
        <v/>
      </c>
    </row>
    <row r="4769" spans="1:33" s="7" customFormat="1" ht="17.45" customHeight="1" x14ac:dyDescent="0.15">
      <c r="A4769" s="320"/>
      <c r="B4769" s="624"/>
      <c r="C4769" s="348" t="s">
        <v>224</v>
      </c>
      <c r="D4769" s="349"/>
      <c r="E4769" s="349"/>
      <c r="F4769" s="350"/>
      <c r="G4769" s="354" t="s">
        <v>225</v>
      </c>
      <c r="H4769" s="354"/>
      <c r="I4769" s="354"/>
      <c r="J4769" s="355" t="s">
        <v>242</v>
      </c>
      <c r="K4769" s="356"/>
      <c r="L4769" s="356"/>
      <c r="M4769" s="356"/>
      <c r="N4769" s="356"/>
      <c r="O4769" s="356"/>
      <c r="P4769" s="356"/>
      <c r="Q4769" s="356"/>
      <c r="R4769" s="651" t="e">
        <f>IF(AND(OR(COUNTIF(J4770,"①*"),COUNTIF(J4770,"②*")),AND(E4759&lt;&gt;"",E4760&lt;&gt;"",G4764="○",G4766="○",G4768="○",J4768="○",N4768="○",G4770="○")),"","・【成果目標】・【成果指標】・【部活動指導員について】・【支給要件の確認】・【部活動指導員の指導状況】・【地域連携・地域移行に資する取組】のいずれかに未入力箇所あり。")</f>
        <v>#REF!</v>
      </c>
      <c r="S4769" s="546"/>
      <c r="T4769" s="546"/>
      <c r="U4769" s="546"/>
      <c r="V4769" s="546"/>
      <c r="W4769" s="547"/>
    </row>
    <row r="4770" spans="1:33" s="7" customFormat="1" ht="26.45" customHeight="1" thickBot="1" x14ac:dyDescent="0.2">
      <c r="A4770" s="320"/>
      <c r="B4770" s="625"/>
      <c r="C4770" s="351"/>
      <c r="D4770" s="352"/>
      <c r="E4770" s="352"/>
      <c r="F4770" s="353"/>
      <c r="G4770" s="363" t="e">
        <f>IF(#REF!="","",#REF!)</f>
        <v>#REF!</v>
      </c>
      <c r="H4770" s="363"/>
      <c r="I4770" s="363"/>
      <c r="J4770" s="657" t="e">
        <f>IF(#REF!="","",#REF!)</f>
        <v>#REF!</v>
      </c>
      <c r="K4770" s="658"/>
      <c r="L4770" s="658"/>
      <c r="M4770" s="658"/>
      <c r="N4770" s="658"/>
      <c r="O4770" s="658"/>
      <c r="P4770" s="658"/>
      <c r="Q4770" s="658"/>
      <c r="R4770" s="654"/>
      <c r="S4770" s="655"/>
      <c r="T4770" s="655"/>
      <c r="U4770" s="655"/>
      <c r="V4770" s="655"/>
      <c r="W4770" s="656"/>
      <c r="X4770" s="31" t="str">
        <f>IF(AND(O4770="○",T4770="○"),"①か②の",IF(AND(O4770="―",T4770="―"),"エラー",""))</f>
        <v/>
      </c>
    </row>
    <row r="4771" spans="1:33" s="7" customFormat="1" ht="26.45" customHeight="1" x14ac:dyDescent="0.15">
      <c r="A4771" s="24" t="str">
        <f>IF(OR(COUNTIF(C4773,"*区"),COUNTIF(C4773,"*市"),COUNTIF(C4773,"*町"),COUNTIF(C4773,"*村"),COUNTIF(C4773,"*組合")),"○","市町村名×")</f>
        <v>市町村名×</v>
      </c>
      <c r="B4771" s="490" t="s">
        <v>106</v>
      </c>
      <c r="C4771" s="659" t="s">
        <v>236</v>
      </c>
      <c r="D4771" s="661" t="s">
        <v>237</v>
      </c>
      <c r="E4771" s="409" t="s">
        <v>191</v>
      </c>
      <c r="F4771" s="410"/>
      <c r="G4771" s="410"/>
      <c r="H4771" s="410"/>
      <c r="I4771" s="410"/>
      <c r="J4771" s="410"/>
      <c r="K4771" s="410"/>
      <c r="L4771" s="410"/>
      <c r="M4771" s="410"/>
      <c r="N4771" s="410"/>
      <c r="O4771" s="410"/>
      <c r="P4771" s="410"/>
      <c r="Q4771" s="410"/>
      <c r="R4771" s="410"/>
      <c r="S4771" s="410"/>
      <c r="T4771" s="410"/>
      <c r="U4771" s="492" t="s">
        <v>192</v>
      </c>
      <c r="V4771" s="492" t="s">
        <v>238</v>
      </c>
      <c r="W4771" s="517" t="s">
        <v>193</v>
      </c>
      <c r="X4771" s="25" t="e">
        <f>IF(OR(AF4775=2,NOT(AND(V4773&gt;0.3*U4773,V4773&lt;0.4*U4773,V4773&gt;=W4773))),"※３参照：【Ｕ列】都道府県補助額を確認してください","")</f>
        <v>#REF!</v>
      </c>
      <c r="Y4771" s="26"/>
    </row>
    <row r="4772" spans="1:33" s="7" customFormat="1" ht="21.6" customHeight="1" thickBot="1" x14ac:dyDescent="0.2">
      <c r="A4772" s="24" t="str">
        <f>IF(B4773="都道府県確認欄","No.不備","")</f>
        <v/>
      </c>
      <c r="B4772" s="491"/>
      <c r="C4772" s="660"/>
      <c r="D4772" s="662"/>
      <c r="E4772" s="411"/>
      <c r="F4772" s="412"/>
      <c r="G4772" s="412"/>
      <c r="H4772" s="412"/>
      <c r="I4772" s="412"/>
      <c r="J4772" s="412"/>
      <c r="K4772" s="412"/>
      <c r="L4772" s="412"/>
      <c r="M4772" s="412"/>
      <c r="N4772" s="412"/>
      <c r="O4772" s="412"/>
      <c r="P4772" s="412"/>
      <c r="Q4772" s="412"/>
      <c r="R4772" s="412"/>
      <c r="S4772" s="412"/>
      <c r="T4772" s="412"/>
      <c r="U4772" s="493"/>
      <c r="V4772" s="493"/>
      <c r="W4772" s="518"/>
      <c r="X4772" s="25" t="e">
        <f>IF(AND(W4773&lt;=U4773/3,MOD(W4773,1000)=0,NOT(W4773=0),AG4775=1),"","※３参照：【Ｖ列】国庫補助希望額を確認してください。")</f>
        <v>#REF!</v>
      </c>
      <c r="Y4772" s="26"/>
    </row>
    <row r="4773" spans="1:33" s="7" customFormat="1" ht="24" customHeight="1" x14ac:dyDescent="0.15">
      <c r="A4773" s="14"/>
      <c r="B4773" s="622" t="str">
        <f>IFERROR(IF(OR(COUNTIF(C4773,"*区"),COUNTIF(C4773,"*市"),COUNTIF(C4773,"*町"),COUNTIF(C4773,"*村"),COUNTIF(C4773,"*組合")),B4733+1,"－"),"都道府県確認欄")</f>
        <v>－</v>
      </c>
      <c r="C4773" s="626" t="e">
        <f>#REF!</f>
        <v>#REF!</v>
      </c>
      <c r="D4773" s="629" t="e">
        <f>SUM($F4775:$F4794)</f>
        <v>#REF!</v>
      </c>
      <c r="E4773" s="523" t="s">
        <v>194</v>
      </c>
      <c r="F4773" s="524" t="s">
        <v>195</v>
      </c>
      <c r="G4773" s="526" t="s">
        <v>196</v>
      </c>
      <c r="H4773" s="528" t="s">
        <v>197</v>
      </c>
      <c r="I4773" s="423" t="s">
        <v>198</v>
      </c>
      <c r="J4773" s="424"/>
      <c r="K4773" s="425"/>
      <c r="L4773" s="429" t="s">
        <v>100</v>
      </c>
      <c r="M4773" s="430"/>
      <c r="N4773" s="430"/>
      <c r="O4773" s="430"/>
      <c r="P4773" s="430"/>
      <c r="Q4773" s="430"/>
      <c r="R4773" s="430"/>
      <c r="S4773" s="431"/>
      <c r="T4773" s="413" t="s">
        <v>199</v>
      </c>
      <c r="U4773" s="415" t="e">
        <f>SUM($T4775,$O4796,$T4796)</f>
        <v>#REF!</v>
      </c>
      <c r="V4773" s="665" t="e">
        <f>#REF!</f>
        <v>#REF!</v>
      </c>
      <c r="W4773" s="667" t="e">
        <f>#REF!</f>
        <v>#REF!</v>
      </c>
      <c r="X4773" s="23" t="e">
        <f>IF(AND(AD4775=1,AE4775=1,AF4775=1,AG4775=1),"","入力不備あり")</f>
        <v>#REF!</v>
      </c>
      <c r="Y4773" s="26"/>
    </row>
    <row r="4774" spans="1:33" s="7" customFormat="1" ht="12.6" customHeight="1" thickBot="1" x14ac:dyDescent="0.2">
      <c r="A4774" s="14"/>
      <c r="B4774" s="623"/>
      <c r="C4774" s="627"/>
      <c r="D4774" s="630"/>
      <c r="E4774" s="523"/>
      <c r="F4774" s="525"/>
      <c r="G4774" s="527"/>
      <c r="H4774" s="529"/>
      <c r="I4774" s="426"/>
      <c r="J4774" s="427"/>
      <c r="K4774" s="428"/>
      <c r="L4774" s="432"/>
      <c r="M4774" s="432"/>
      <c r="N4774" s="432"/>
      <c r="O4774" s="432"/>
      <c r="P4774" s="432"/>
      <c r="Q4774" s="432"/>
      <c r="R4774" s="432"/>
      <c r="S4774" s="433"/>
      <c r="T4774" s="414"/>
      <c r="U4774" s="416"/>
      <c r="V4774" s="666"/>
      <c r="W4774" s="565"/>
      <c r="X4774" s="26"/>
      <c r="Y4774" s="7" t="s">
        <v>180</v>
      </c>
      <c r="Z4774" s="7" t="s">
        <v>200</v>
      </c>
      <c r="AA4774" s="7" t="s">
        <v>201</v>
      </c>
      <c r="AB4774" s="7" t="s">
        <v>202</v>
      </c>
      <c r="AD4774" s="7" t="s">
        <v>203</v>
      </c>
      <c r="AE4774" s="7" t="s">
        <v>107</v>
      </c>
      <c r="AF4774" s="7" t="s">
        <v>239</v>
      </c>
      <c r="AG4774" s="7" t="s">
        <v>204</v>
      </c>
    </row>
    <row r="4775" spans="1:33" s="7" customFormat="1" ht="17.45" customHeight="1" x14ac:dyDescent="0.15">
      <c r="A4775" s="27" t="e">
        <f>IF(AND(F4775&lt;&gt;"",G4775&lt;&gt;"",H4775&lt;&gt;"",I4775&lt;&gt;""),"","入力不備あり")</f>
        <v>#REF!</v>
      </c>
      <c r="B4775" s="623"/>
      <c r="C4775" s="628"/>
      <c r="D4775" s="631"/>
      <c r="E4775" s="523"/>
      <c r="F4775" s="47" t="e">
        <f>IF(#REF!="","",#REF!)</f>
        <v>#REF!</v>
      </c>
      <c r="G4775" s="49" t="e">
        <f>IF(#REF!="","",#REF!)</f>
        <v>#REF!</v>
      </c>
      <c r="H4775" s="54" t="e">
        <f>IF(#REF!="","",#REF!)</f>
        <v>#REF!</v>
      </c>
      <c r="I4775" s="385" t="str">
        <f>IFERROR(INT(G4775*H4775),"")</f>
        <v/>
      </c>
      <c r="J4775" s="386"/>
      <c r="K4775" s="387"/>
      <c r="L4775" s="613" t="e">
        <f>IF(#REF!="","",#REF!)</f>
        <v>#REF!</v>
      </c>
      <c r="M4775" s="613"/>
      <c r="N4775" s="613"/>
      <c r="O4775" s="613"/>
      <c r="P4775" s="613"/>
      <c r="Q4775" s="613"/>
      <c r="R4775" s="613"/>
      <c r="S4775" s="614"/>
      <c r="T4775" s="567">
        <f>SUM($I4775:$K4794)</f>
        <v>0</v>
      </c>
      <c r="U4775" s="416"/>
      <c r="V4775" s="666"/>
      <c r="W4775" s="565"/>
      <c r="X4775" s="23" t="e">
        <f>IF(AND(Y4775=1,Z4775=1,AA4775=1,AB4775=1,AD4775=1,AE4775=1,AF4775=1,AG4775=1),"","入力不備あり")</f>
        <v>#REF!</v>
      </c>
      <c r="Y4775" s="7">
        <f>IFERROR(IF(F4775="",2,IF(AND(F4775&gt;=1,(MOD(F4775,1)=0)),1,IF(AND(F4775=0,L4775&lt;&gt;""),1,2))),2)</f>
        <v>2</v>
      </c>
      <c r="Z4775" s="7" t="e">
        <f>IF(G4775="",2,IF(G4775&lt;=1600,1,2))</f>
        <v>#REF!</v>
      </c>
      <c r="AA4775" s="7" t="e">
        <f>IF(H4775="",2,IF(H4775&gt;=0,1,2))</f>
        <v>#REF!</v>
      </c>
      <c r="AB4775" s="7" t="e">
        <f>IF(I4775=#REF!,1,2)</f>
        <v>#REF!</v>
      </c>
      <c r="AD4775" s="7" t="e">
        <f>IF(T4775=#REF!,1,2)</f>
        <v>#REF!</v>
      </c>
      <c r="AE4775" s="7" t="e">
        <f>IF(U4773=#REF!,1,2)</f>
        <v>#REF!</v>
      </c>
      <c r="AF4775" s="7" t="e">
        <f>IF(V4773=0,2,IF(#REF!="",2,IF(V4773=#REF!,1,2)))</f>
        <v>#REF!</v>
      </c>
      <c r="AG4775" s="7" t="e">
        <f>IF(W4773=0,2,IF(W4773=#REF!,1,2))</f>
        <v>#REF!</v>
      </c>
    </row>
    <row r="4776" spans="1:33" s="7" customFormat="1" ht="17.45" customHeight="1" x14ac:dyDescent="0.15">
      <c r="A4776" s="27" t="e">
        <f>IF(AND(F4776="",G4776="",H4776="",I4776="",L4776=""),"",IF(AND(F4776&lt;&gt;"",G4776&lt;&gt;"",H4776&lt;&gt;"",I4776&lt;&gt;""),"","入力不備あり"))</f>
        <v>#REF!</v>
      </c>
      <c r="B4776" s="623"/>
      <c r="C4776" s="628"/>
      <c r="D4776" s="631"/>
      <c r="E4776" s="523"/>
      <c r="F4776" s="47" t="e">
        <f>IF(#REF!="","",#REF!)</f>
        <v>#REF!</v>
      </c>
      <c r="G4776" s="49" t="e">
        <f>IF(#REF!="","",#REF!)</f>
        <v>#REF!</v>
      </c>
      <c r="H4776" s="54" t="e">
        <f>IF(#REF!="","",#REF!)</f>
        <v>#REF!</v>
      </c>
      <c r="I4776" s="385" t="str">
        <f>IFERROR(INT(G4776*H4776),"")</f>
        <v/>
      </c>
      <c r="J4776" s="386"/>
      <c r="K4776" s="387"/>
      <c r="L4776" s="613" t="e">
        <f>IF(#REF!="","",#REF!)</f>
        <v>#REF!</v>
      </c>
      <c r="M4776" s="613"/>
      <c r="N4776" s="613"/>
      <c r="O4776" s="613"/>
      <c r="P4776" s="613"/>
      <c r="Q4776" s="613"/>
      <c r="R4776" s="613"/>
      <c r="S4776" s="614"/>
      <c r="T4776" s="567"/>
      <c r="U4776" s="416"/>
      <c r="V4776" s="666"/>
      <c r="W4776" s="565"/>
      <c r="X4776" s="23" t="e">
        <f>IF(AND(Y4776=3,Z4776=3,AA4776=3),"",IF(AND(Y4776=1,Z4776=1,AA4776=1,AB4776=1),"","入力不備あり"))</f>
        <v>#REF!</v>
      </c>
      <c r="Y4776" s="7">
        <f>IFERROR(IF(F4776="",3,IF(AND(F4776&gt;=1,(MOD(F4776,1)=0)),1,IF(AND(F4776=0,L4776&lt;&gt;""),1,2))),2)</f>
        <v>2</v>
      </c>
      <c r="Z4776" s="7" t="e">
        <f>IF(G4776="",3,IF(G4776&lt;=1600,1,2))</f>
        <v>#REF!</v>
      </c>
      <c r="AA4776" s="7" t="e">
        <f>IF(H4776="",3,IF(H4776&gt;=0,1,2))</f>
        <v>#REF!</v>
      </c>
      <c r="AB4776" s="7" t="e">
        <f>IF(I4776=#REF!,1,2)</f>
        <v>#REF!</v>
      </c>
    </row>
    <row r="4777" spans="1:33" s="7" customFormat="1" ht="17.45" customHeight="1" x14ac:dyDescent="0.15">
      <c r="A4777" s="27" t="e">
        <f>IF(AND(F4777="",G4777="",H4777="",I4777="",L4777=""),"",IF(AND(F4777&lt;&gt;"",G4777&lt;&gt;"",H4777&lt;&gt;"",I4777&lt;&gt;""),"","入力不備あり"))</f>
        <v>#REF!</v>
      </c>
      <c r="B4777" s="623"/>
      <c r="C4777" s="628"/>
      <c r="D4777" s="631"/>
      <c r="E4777" s="523"/>
      <c r="F4777" s="47" t="e">
        <f>IF(#REF!="","",#REF!)</f>
        <v>#REF!</v>
      </c>
      <c r="G4777" s="49" t="e">
        <f>IF(#REF!="","",#REF!)</f>
        <v>#REF!</v>
      </c>
      <c r="H4777" s="54" t="e">
        <f>IF(#REF!="","",#REF!)</f>
        <v>#REF!</v>
      </c>
      <c r="I4777" s="385" t="str">
        <f t="shared" ref="I4777:I4794" si="834">IFERROR(INT(G4777*H4777),"")</f>
        <v/>
      </c>
      <c r="J4777" s="386"/>
      <c r="K4777" s="387"/>
      <c r="L4777" s="613" t="e">
        <f>IF(#REF!="","",#REF!)</f>
        <v>#REF!</v>
      </c>
      <c r="M4777" s="613"/>
      <c r="N4777" s="613"/>
      <c r="O4777" s="613"/>
      <c r="P4777" s="613"/>
      <c r="Q4777" s="613"/>
      <c r="R4777" s="613"/>
      <c r="S4777" s="614"/>
      <c r="T4777" s="567"/>
      <c r="U4777" s="416"/>
      <c r="V4777" s="666"/>
      <c r="W4777" s="565"/>
      <c r="X4777" s="23" t="e">
        <f t="shared" ref="X4777:X4794" si="835">IF(AND(Y4777=3,Z4777=3,AA4777=3),"",IF(AND(Y4777=1,Z4777=1,AA4777=1,AB4777=1),"","入力不備あり"))</f>
        <v>#REF!</v>
      </c>
      <c r="Y4777" s="7">
        <f t="shared" ref="Y4777:Y4794" si="836">IFERROR(IF(F4777="",3,IF(AND(F4777&gt;=1,(MOD(F4777,1)=0)),1,IF(AND(F4777=0,L4777&lt;&gt;""),1,2))),2)</f>
        <v>2</v>
      </c>
      <c r="Z4777" s="7" t="e">
        <f t="shared" ref="Z4777:Z4794" si="837">IF(G4777="",3,IF(G4777&lt;=1600,1,2))</f>
        <v>#REF!</v>
      </c>
      <c r="AA4777" s="7" t="e">
        <f t="shared" ref="AA4777:AA4794" si="838">IF(H4777="",3,IF(H4777&gt;=0,1,2))</f>
        <v>#REF!</v>
      </c>
      <c r="AB4777" s="7" t="e">
        <f>IF(I4777=#REF!,1,2)</f>
        <v>#REF!</v>
      </c>
    </row>
    <row r="4778" spans="1:33" s="7" customFormat="1" ht="17.45" customHeight="1" x14ac:dyDescent="0.15">
      <c r="A4778" s="27" t="e">
        <f t="shared" ref="A4778:A4794" si="839">IF(AND(F4778="",G4778="",H4778="",I4778="",L4778=""),"",IF(AND(F4778&lt;&gt;"",G4778&lt;&gt;"",H4778&lt;&gt;"",I4778&lt;&gt;""),"","入力不備あり"))</f>
        <v>#REF!</v>
      </c>
      <c r="B4778" s="623"/>
      <c r="C4778" s="628"/>
      <c r="D4778" s="631"/>
      <c r="E4778" s="523"/>
      <c r="F4778" s="47" t="e">
        <f>IF(#REF!="","",#REF!)</f>
        <v>#REF!</v>
      </c>
      <c r="G4778" s="49" t="e">
        <f>IF(#REF!="","",#REF!)</f>
        <v>#REF!</v>
      </c>
      <c r="H4778" s="54" t="e">
        <f>IF(#REF!="","",#REF!)</f>
        <v>#REF!</v>
      </c>
      <c r="I4778" s="385" t="str">
        <f t="shared" si="834"/>
        <v/>
      </c>
      <c r="J4778" s="386"/>
      <c r="K4778" s="387"/>
      <c r="L4778" s="613" t="e">
        <f>IF(#REF!="","",#REF!)</f>
        <v>#REF!</v>
      </c>
      <c r="M4778" s="613"/>
      <c r="N4778" s="613"/>
      <c r="O4778" s="613"/>
      <c r="P4778" s="613"/>
      <c r="Q4778" s="613"/>
      <c r="R4778" s="613"/>
      <c r="S4778" s="614"/>
      <c r="T4778" s="567"/>
      <c r="U4778" s="416"/>
      <c r="V4778" s="666"/>
      <c r="W4778" s="565"/>
      <c r="X4778" s="23" t="e">
        <f t="shared" si="835"/>
        <v>#REF!</v>
      </c>
      <c r="Y4778" s="7">
        <f t="shared" si="836"/>
        <v>2</v>
      </c>
      <c r="Z4778" s="7" t="e">
        <f t="shared" si="837"/>
        <v>#REF!</v>
      </c>
      <c r="AA4778" s="7" t="e">
        <f t="shared" si="838"/>
        <v>#REF!</v>
      </c>
      <c r="AB4778" s="7" t="e">
        <f>IF(I4778=#REF!,1,2)</f>
        <v>#REF!</v>
      </c>
    </row>
    <row r="4779" spans="1:33" s="7" customFormat="1" ht="17.45" customHeight="1" x14ac:dyDescent="0.15">
      <c r="A4779" s="27" t="e">
        <f t="shared" si="839"/>
        <v>#REF!</v>
      </c>
      <c r="B4779" s="623"/>
      <c r="C4779" s="628"/>
      <c r="D4779" s="631"/>
      <c r="E4779" s="523"/>
      <c r="F4779" s="47" t="e">
        <f>IF(#REF!="","",#REF!)</f>
        <v>#REF!</v>
      </c>
      <c r="G4779" s="49" t="e">
        <f>IF(#REF!="","",#REF!)</f>
        <v>#REF!</v>
      </c>
      <c r="H4779" s="54" t="e">
        <f>IF(#REF!="","",#REF!)</f>
        <v>#REF!</v>
      </c>
      <c r="I4779" s="385" t="str">
        <f t="shared" si="834"/>
        <v/>
      </c>
      <c r="J4779" s="386"/>
      <c r="K4779" s="387"/>
      <c r="L4779" s="613" t="e">
        <f>IF(#REF!="","",#REF!)</f>
        <v>#REF!</v>
      </c>
      <c r="M4779" s="613"/>
      <c r="N4779" s="613"/>
      <c r="O4779" s="613"/>
      <c r="P4779" s="613"/>
      <c r="Q4779" s="613"/>
      <c r="R4779" s="613"/>
      <c r="S4779" s="614"/>
      <c r="T4779" s="567"/>
      <c r="U4779" s="416"/>
      <c r="V4779" s="666"/>
      <c r="W4779" s="565"/>
      <c r="X4779" s="23" t="e">
        <f t="shared" si="835"/>
        <v>#REF!</v>
      </c>
      <c r="Y4779" s="7">
        <f t="shared" si="836"/>
        <v>2</v>
      </c>
      <c r="Z4779" s="7" t="e">
        <f t="shared" si="837"/>
        <v>#REF!</v>
      </c>
      <c r="AA4779" s="7" t="e">
        <f t="shared" si="838"/>
        <v>#REF!</v>
      </c>
      <c r="AB4779" s="7" t="e">
        <f>IF(I4779=#REF!,1,2)</f>
        <v>#REF!</v>
      </c>
    </row>
    <row r="4780" spans="1:33" s="7" customFormat="1" ht="17.45" customHeight="1" x14ac:dyDescent="0.15">
      <c r="A4780" s="27" t="e">
        <f t="shared" si="839"/>
        <v>#REF!</v>
      </c>
      <c r="B4780" s="623"/>
      <c r="C4780" s="628"/>
      <c r="D4780" s="631"/>
      <c r="E4780" s="523"/>
      <c r="F4780" s="47" t="e">
        <f>IF(#REF!="","",#REF!)</f>
        <v>#REF!</v>
      </c>
      <c r="G4780" s="49" t="e">
        <f>IF(#REF!="","",#REF!)</f>
        <v>#REF!</v>
      </c>
      <c r="H4780" s="54" t="e">
        <f>IF(#REF!="","",#REF!)</f>
        <v>#REF!</v>
      </c>
      <c r="I4780" s="385" t="str">
        <f t="shared" si="834"/>
        <v/>
      </c>
      <c r="J4780" s="386"/>
      <c r="K4780" s="387"/>
      <c r="L4780" s="613" t="e">
        <f>IF(#REF!="","",#REF!)</f>
        <v>#REF!</v>
      </c>
      <c r="M4780" s="613"/>
      <c r="N4780" s="613"/>
      <c r="O4780" s="613"/>
      <c r="P4780" s="613"/>
      <c r="Q4780" s="613"/>
      <c r="R4780" s="613"/>
      <c r="S4780" s="614"/>
      <c r="T4780" s="567"/>
      <c r="U4780" s="416"/>
      <c r="V4780" s="666"/>
      <c r="W4780" s="565"/>
      <c r="X4780" s="23" t="e">
        <f t="shared" si="835"/>
        <v>#REF!</v>
      </c>
      <c r="Y4780" s="7">
        <f t="shared" si="836"/>
        <v>2</v>
      </c>
      <c r="Z4780" s="7" t="e">
        <f t="shared" si="837"/>
        <v>#REF!</v>
      </c>
      <c r="AA4780" s="7" t="e">
        <f t="shared" si="838"/>
        <v>#REF!</v>
      </c>
      <c r="AB4780" s="7" t="e">
        <f>IF(I4780=#REF!,1,2)</f>
        <v>#REF!</v>
      </c>
    </row>
    <row r="4781" spans="1:33" s="7" customFormat="1" ht="17.45" customHeight="1" x14ac:dyDescent="0.15">
      <c r="A4781" s="27" t="e">
        <f t="shared" si="839"/>
        <v>#REF!</v>
      </c>
      <c r="B4781" s="623"/>
      <c r="C4781" s="628"/>
      <c r="D4781" s="631"/>
      <c r="E4781" s="523"/>
      <c r="F4781" s="47" t="e">
        <f>IF(#REF!="","",#REF!)</f>
        <v>#REF!</v>
      </c>
      <c r="G4781" s="49" t="e">
        <f>IF(#REF!="","",#REF!)</f>
        <v>#REF!</v>
      </c>
      <c r="H4781" s="54" t="e">
        <f>IF(#REF!="","",#REF!)</f>
        <v>#REF!</v>
      </c>
      <c r="I4781" s="385" t="str">
        <f t="shared" si="834"/>
        <v/>
      </c>
      <c r="J4781" s="386"/>
      <c r="K4781" s="387"/>
      <c r="L4781" s="613" t="e">
        <f>IF(#REF!="","",#REF!)</f>
        <v>#REF!</v>
      </c>
      <c r="M4781" s="613"/>
      <c r="N4781" s="613"/>
      <c r="O4781" s="613"/>
      <c r="P4781" s="613"/>
      <c r="Q4781" s="613"/>
      <c r="R4781" s="613"/>
      <c r="S4781" s="614"/>
      <c r="T4781" s="567"/>
      <c r="U4781" s="416"/>
      <c r="V4781" s="666"/>
      <c r="W4781" s="565"/>
      <c r="X4781" s="23" t="e">
        <f t="shared" si="835"/>
        <v>#REF!</v>
      </c>
      <c r="Y4781" s="7">
        <f t="shared" si="836"/>
        <v>2</v>
      </c>
      <c r="Z4781" s="7" t="e">
        <f t="shared" si="837"/>
        <v>#REF!</v>
      </c>
      <c r="AA4781" s="7" t="e">
        <f t="shared" si="838"/>
        <v>#REF!</v>
      </c>
      <c r="AB4781" s="7" t="e">
        <f>IF(I4781=#REF!,1,2)</f>
        <v>#REF!</v>
      </c>
    </row>
    <row r="4782" spans="1:33" s="7" customFormat="1" ht="17.45" customHeight="1" x14ac:dyDescent="0.15">
      <c r="A4782" s="27" t="e">
        <f t="shared" si="839"/>
        <v>#REF!</v>
      </c>
      <c r="B4782" s="623"/>
      <c r="C4782" s="628"/>
      <c r="D4782" s="631"/>
      <c r="E4782" s="523"/>
      <c r="F4782" s="47" t="e">
        <f>IF(#REF!="","",#REF!)</f>
        <v>#REF!</v>
      </c>
      <c r="G4782" s="49" t="e">
        <f>IF(#REF!="","",#REF!)</f>
        <v>#REF!</v>
      </c>
      <c r="H4782" s="54" t="e">
        <f>IF(#REF!="","",#REF!)</f>
        <v>#REF!</v>
      </c>
      <c r="I4782" s="385" t="str">
        <f t="shared" si="834"/>
        <v/>
      </c>
      <c r="J4782" s="386"/>
      <c r="K4782" s="387"/>
      <c r="L4782" s="613" t="e">
        <f>IF(#REF!="","",#REF!)</f>
        <v>#REF!</v>
      </c>
      <c r="M4782" s="613"/>
      <c r="N4782" s="613"/>
      <c r="O4782" s="613"/>
      <c r="P4782" s="613"/>
      <c r="Q4782" s="613"/>
      <c r="R4782" s="613"/>
      <c r="S4782" s="614"/>
      <c r="T4782" s="567"/>
      <c r="U4782" s="416"/>
      <c r="V4782" s="666"/>
      <c r="W4782" s="565"/>
      <c r="X4782" s="23" t="e">
        <f t="shared" si="835"/>
        <v>#REF!</v>
      </c>
      <c r="Y4782" s="7">
        <f t="shared" si="836"/>
        <v>2</v>
      </c>
      <c r="Z4782" s="7" t="e">
        <f t="shared" si="837"/>
        <v>#REF!</v>
      </c>
      <c r="AA4782" s="7" t="e">
        <f t="shared" si="838"/>
        <v>#REF!</v>
      </c>
      <c r="AB4782" s="7" t="e">
        <f>IF(I4782=#REF!,1,2)</f>
        <v>#REF!</v>
      </c>
    </row>
    <row r="4783" spans="1:33" s="7" customFormat="1" ht="17.45" customHeight="1" x14ac:dyDescent="0.15">
      <c r="A4783" s="27" t="e">
        <f t="shared" si="839"/>
        <v>#REF!</v>
      </c>
      <c r="B4783" s="623"/>
      <c r="C4783" s="628"/>
      <c r="D4783" s="631"/>
      <c r="E4783" s="523"/>
      <c r="F4783" s="47" t="e">
        <f>IF(#REF!="","",#REF!)</f>
        <v>#REF!</v>
      </c>
      <c r="G4783" s="49" t="e">
        <f>IF(#REF!="","",#REF!)</f>
        <v>#REF!</v>
      </c>
      <c r="H4783" s="54" t="e">
        <f>IF(#REF!="","",#REF!)</f>
        <v>#REF!</v>
      </c>
      <c r="I4783" s="385" t="str">
        <f t="shared" si="834"/>
        <v/>
      </c>
      <c r="J4783" s="386"/>
      <c r="K4783" s="387"/>
      <c r="L4783" s="613" t="e">
        <f>IF(#REF!="","",#REF!)</f>
        <v>#REF!</v>
      </c>
      <c r="M4783" s="613"/>
      <c r="N4783" s="613"/>
      <c r="O4783" s="613"/>
      <c r="P4783" s="613"/>
      <c r="Q4783" s="613"/>
      <c r="R4783" s="613"/>
      <c r="S4783" s="614"/>
      <c r="T4783" s="567"/>
      <c r="U4783" s="416"/>
      <c r="V4783" s="666"/>
      <c r="W4783" s="565"/>
      <c r="X4783" s="23" t="e">
        <f t="shared" si="835"/>
        <v>#REF!</v>
      </c>
      <c r="Y4783" s="7">
        <f t="shared" si="836"/>
        <v>2</v>
      </c>
      <c r="Z4783" s="7" t="e">
        <f t="shared" si="837"/>
        <v>#REF!</v>
      </c>
      <c r="AA4783" s="7" t="e">
        <f t="shared" si="838"/>
        <v>#REF!</v>
      </c>
      <c r="AB4783" s="7" t="e">
        <f>IF(I4783=#REF!,1,2)</f>
        <v>#REF!</v>
      </c>
    </row>
    <row r="4784" spans="1:33" s="7" customFormat="1" ht="17.45" customHeight="1" x14ac:dyDescent="0.15">
      <c r="A4784" s="27" t="e">
        <f t="shared" si="839"/>
        <v>#REF!</v>
      </c>
      <c r="B4784" s="623"/>
      <c r="C4784" s="628"/>
      <c r="D4784" s="631"/>
      <c r="E4784" s="523"/>
      <c r="F4784" s="47" t="e">
        <f>IF(#REF!="","",#REF!)</f>
        <v>#REF!</v>
      </c>
      <c r="G4784" s="49" t="e">
        <f>IF(#REF!="","",#REF!)</f>
        <v>#REF!</v>
      </c>
      <c r="H4784" s="54" t="e">
        <f>IF(#REF!="","",#REF!)</f>
        <v>#REF!</v>
      </c>
      <c r="I4784" s="385" t="str">
        <f t="shared" si="834"/>
        <v/>
      </c>
      <c r="J4784" s="386"/>
      <c r="K4784" s="387"/>
      <c r="L4784" s="613" t="e">
        <f>IF(#REF!="","",#REF!)</f>
        <v>#REF!</v>
      </c>
      <c r="M4784" s="613"/>
      <c r="N4784" s="613"/>
      <c r="O4784" s="613"/>
      <c r="P4784" s="613"/>
      <c r="Q4784" s="613"/>
      <c r="R4784" s="613"/>
      <c r="S4784" s="614"/>
      <c r="T4784" s="567"/>
      <c r="U4784" s="416"/>
      <c r="V4784" s="666"/>
      <c r="W4784" s="565"/>
      <c r="X4784" s="23" t="e">
        <f t="shared" si="835"/>
        <v>#REF!</v>
      </c>
      <c r="Y4784" s="7">
        <f t="shared" si="836"/>
        <v>2</v>
      </c>
      <c r="Z4784" s="7" t="e">
        <f t="shared" si="837"/>
        <v>#REF!</v>
      </c>
      <c r="AA4784" s="7" t="e">
        <f t="shared" si="838"/>
        <v>#REF!</v>
      </c>
      <c r="AB4784" s="7" t="e">
        <f>IF(I4784=#REF!,1,2)</f>
        <v>#REF!</v>
      </c>
    </row>
    <row r="4785" spans="1:30" s="7" customFormat="1" ht="17.45" customHeight="1" x14ac:dyDescent="0.15">
      <c r="A4785" s="27" t="e">
        <f t="shared" si="839"/>
        <v>#REF!</v>
      </c>
      <c r="B4785" s="623"/>
      <c r="C4785" s="628"/>
      <c r="D4785" s="631"/>
      <c r="E4785" s="523"/>
      <c r="F4785" s="47" t="e">
        <f>IF(#REF!="","",#REF!)</f>
        <v>#REF!</v>
      </c>
      <c r="G4785" s="49" t="e">
        <f>IF(#REF!="","",#REF!)</f>
        <v>#REF!</v>
      </c>
      <c r="H4785" s="54" t="e">
        <f>IF(#REF!="","",#REF!)</f>
        <v>#REF!</v>
      </c>
      <c r="I4785" s="385" t="str">
        <f t="shared" si="834"/>
        <v/>
      </c>
      <c r="J4785" s="386"/>
      <c r="K4785" s="387"/>
      <c r="L4785" s="613" t="e">
        <f>IF(#REF!="","",#REF!)</f>
        <v>#REF!</v>
      </c>
      <c r="M4785" s="613"/>
      <c r="N4785" s="613"/>
      <c r="O4785" s="613"/>
      <c r="P4785" s="613"/>
      <c r="Q4785" s="613"/>
      <c r="R4785" s="613"/>
      <c r="S4785" s="614"/>
      <c r="T4785" s="567"/>
      <c r="U4785" s="416"/>
      <c r="V4785" s="666"/>
      <c r="W4785" s="565"/>
      <c r="X4785" s="23" t="e">
        <f t="shared" si="835"/>
        <v>#REF!</v>
      </c>
      <c r="Y4785" s="7">
        <f t="shared" si="836"/>
        <v>2</v>
      </c>
      <c r="Z4785" s="7" t="e">
        <f t="shared" si="837"/>
        <v>#REF!</v>
      </c>
      <c r="AA4785" s="7" t="e">
        <f t="shared" si="838"/>
        <v>#REF!</v>
      </c>
      <c r="AB4785" s="7" t="e">
        <f>IF(I4785=#REF!,1,2)</f>
        <v>#REF!</v>
      </c>
    </row>
    <row r="4786" spans="1:30" s="7" customFormat="1" ht="17.45" customHeight="1" x14ac:dyDescent="0.15">
      <c r="A4786" s="27" t="e">
        <f t="shared" si="839"/>
        <v>#REF!</v>
      </c>
      <c r="B4786" s="623"/>
      <c r="C4786" s="628"/>
      <c r="D4786" s="631"/>
      <c r="E4786" s="523"/>
      <c r="F4786" s="47" t="e">
        <f>IF(#REF!="","",#REF!)</f>
        <v>#REF!</v>
      </c>
      <c r="G4786" s="49" t="e">
        <f>IF(#REF!="","",#REF!)</f>
        <v>#REF!</v>
      </c>
      <c r="H4786" s="54" t="e">
        <f>IF(#REF!="","",#REF!)</f>
        <v>#REF!</v>
      </c>
      <c r="I4786" s="385" t="str">
        <f t="shared" si="834"/>
        <v/>
      </c>
      <c r="J4786" s="386"/>
      <c r="K4786" s="387"/>
      <c r="L4786" s="613" t="e">
        <f>IF(#REF!="","",#REF!)</f>
        <v>#REF!</v>
      </c>
      <c r="M4786" s="613"/>
      <c r="N4786" s="613"/>
      <c r="O4786" s="613"/>
      <c r="P4786" s="613"/>
      <c r="Q4786" s="613"/>
      <c r="R4786" s="613"/>
      <c r="S4786" s="614"/>
      <c r="T4786" s="567"/>
      <c r="U4786" s="416"/>
      <c r="V4786" s="666"/>
      <c r="W4786" s="565"/>
      <c r="X4786" s="23" t="e">
        <f t="shared" si="835"/>
        <v>#REF!</v>
      </c>
      <c r="Y4786" s="7">
        <f t="shared" si="836"/>
        <v>2</v>
      </c>
      <c r="Z4786" s="7" t="e">
        <f t="shared" si="837"/>
        <v>#REF!</v>
      </c>
      <c r="AA4786" s="7" t="e">
        <f t="shared" si="838"/>
        <v>#REF!</v>
      </c>
      <c r="AB4786" s="7" t="e">
        <f>IF(I4786=#REF!,1,2)</f>
        <v>#REF!</v>
      </c>
    </row>
    <row r="4787" spans="1:30" s="7" customFormat="1" ht="17.45" customHeight="1" x14ac:dyDescent="0.15">
      <c r="A4787" s="27" t="e">
        <f t="shared" si="839"/>
        <v>#REF!</v>
      </c>
      <c r="B4787" s="623"/>
      <c r="C4787" s="628"/>
      <c r="D4787" s="631"/>
      <c r="E4787" s="523"/>
      <c r="F4787" s="47" t="e">
        <f>IF(#REF!="","",#REF!)</f>
        <v>#REF!</v>
      </c>
      <c r="G4787" s="49" t="e">
        <f>IF(#REF!="","",#REF!)</f>
        <v>#REF!</v>
      </c>
      <c r="H4787" s="54" t="e">
        <f>IF(#REF!="","",#REF!)</f>
        <v>#REF!</v>
      </c>
      <c r="I4787" s="385" t="str">
        <f t="shared" si="834"/>
        <v/>
      </c>
      <c r="J4787" s="386"/>
      <c r="K4787" s="387"/>
      <c r="L4787" s="613" t="e">
        <f>IF(#REF!="","",#REF!)</f>
        <v>#REF!</v>
      </c>
      <c r="M4787" s="613"/>
      <c r="N4787" s="613"/>
      <c r="O4787" s="613"/>
      <c r="P4787" s="613"/>
      <c r="Q4787" s="613"/>
      <c r="R4787" s="613"/>
      <c r="S4787" s="614"/>
      <c r="T4787" s="567"/>
      <c r="U4787" s="416"/>
      <c r="V4787" s="666"/>
      <c r="W4787" s="565"/>
      <c r="X4787" s="23" t="e">
        <f t="shared" si="835"/>
        <v>#REF!</v>
      </c>
      <c r="Y4787" s="7">
        <f t="shared" si="836"/>
        <v>2</v>
      </c>
      <c r="Z4787" s="7" t="e">
        <f t="shared" si="837"/>
        <v>#REF!</v>
      </c>
      <c r="AA4787" s="7" t="e">
        <f t="shared" si="838"/>
        <v>#REF!</v>
      </c>
      <c r="AB4787" s="7" t="e">
        <f>IF(I4787=#REF!,1,2)</f>
        <v>#REF!</v>
      </c>
    </row>
    <row r="4788" spans="1:30" s="7" customFormat="1" ht="17.45" customHeight="1" x14ac:dyDescent="0.15">
      <c r="A4788" s="27" t="e">
        <f t="shared" si="839"/>
        <v>#REF!</v>
      </c>
      <c r="B4788" s="623"/>
      <c r="C4788" s="628"/>
      <c r="D4788" s="631"/>
      <c r="E4788" s="523"/>
      <c r="F4788" s="47" t="e">
        <f>IF(#REF!="","",#REF!)</f>
        <v>#REF!</v>
      </c>
      <c r="G4788" s="49" t="e">
        <f>IF(#REF!="","",#REF!)</f>
        <v>#REF!</v>
      </c>
      <c r="H4788" s="54" t="e">
        <f>IF(#REF!="","",#REF!)</f>
        <v>#REF!</v>
      </c>
      <c r="I4788" s="385" t="str">
        <f t="shared" si="834"/>
        <v/>
      </c>
      <c r="J4788" s="386"/>
      <c r="K4788" s="387"/>
      <c r="L4788" s="613" t="e">
        <f>IF(#REF!="","",#REF!)</f>
        <v>#REF!</v>
      </c>
      <c r="M4788" s="613"/>
      <c r="N4788" s="613"/>
      <c r="O4788" s="613"/>
      <c r="P4788" s="613"/>
      <c r="Q4788" s="613"/>
      <c r="R4788" s="613"/>
      <c r="S4788" s="614"/>
      <c r="T4788" s="567"/>
      <c r="U4788" s="416"/>
      <c r="V4788" s="666"/>
      <c r="W4788" s="565"/>
      <c r="X4788" s="23" t="e">
        <f t="shared" si="835"/>
        <v>#REF!</v>
      </c>
      <c r="Y4788" s="7">
        <f t="shared" si="836"/>
        <v>2</v>
      </c>
      <c r="Z4788" s="7" t="e">
        <f t="shared" si="837"/>
        <v>#REF!</v>
      </c>
      <c r="AA4788" s="7" t="e">
        <f t="shared" si="838"/>
        <v>#REF!</v>
      </c>
      <c r="AB4788" s="7" t="e">
        <f>IF(I4788=#REF!,1,2)</f>
        <v>#REF!</v>
      </c>
    </row>
    <row r="4789" spans="1:30" s="7" customFormat="1" ht="17.45" customHeight="1" x14ac:dyDescent="0.15">
      <c r="A4789" s="27" t="e">
        <f t="shared" si="839"/>
        <v>#REF!</v>
      </c>
      <c r="B4789" s="623"/>
      <c r="C4789" s="628"/>
      <c r="D4789" s="631"/>
      <c r="E4789" s="523"/>
      <c r="F4789" s="47" t="e">
        <f>IF(#REF!="","",#REF!)</f>
        <v>#REF!</v>
      </c>
      <c r="G4789" s="49" t="e">
        <f>IF(#REF!="","",#REF!)</f>
        <v>#REF!</v>
      </c>
      <c r="H4789" s="54" t="e">
        <f>IF(#REF!="","",#REF!)</f>
        <v>#REF!</v>
      </c>
      <c r="I4789" s="385" t="str">
        <f t="shared" si="834"/>
        <v/>
      </c>
      <c r="J4789" s="386"/>
      <c r="K4789" s="387"/>
      <c r="L4789" s="613" t="e">
        <f>IF(#REF!="","",#REF!)</f>
        <v>#REF!</v>
      </c>
      <c r="M4789" s="613"/>
      <c r="N4789" s="613"/>
      <c r="O4789" s="613"/>
      <c r="P4789" s="613"/>
      <c r="Q4789" s="613"/>
      <c r="R4789" s="613"/>
      <c r="S4789" s="614"/>
      <c r="T4789" s="567"/>
      <c r="U4789" s="416"/>
      <c r="V4789" s="666"/>
      <c r="W4789" s="565"/>
      <c r="X4789" s="23" t="e">
        <f t="shared" si="835"/>
        <v>#REF!</v>
      </c>
      <c r="Y4789" s="7">
        <f t="shared" si="836"/>
        <v>2</v>
      </c>
      <c r="Z4789" s="7" t="e">
        <f t="shared" si="837"/>
        <v>#REF!</v>
      </c>
      <c r="AA4789" s="7" t="e">
        <f t="shared" si="838"/>
        <v>#REF!</v>
      </c>
      <c r="AB4789" s="7" t="e">
        <f>IF(I4789=#REF!,1,2)</f>
        <v>#REF!</v>
      </c>
    </row>
    <row r="4790" spans="1:30" s="7" customFormat="1" ht="17.45" customHeight="1" x14ac:dyDescent="0.15">
      <c r="A4790" s="27" t="e">
        <f t="shared" si="839"/>
        <v>#REF!</v>
      </c>
      <c r="B4790" s="623"/>
      <c r="C4790" s="628"/>
      <c r="D4790" s="631"/>
      <c r="E4790" s="523"/>
      <c r="F4790" s="47" t="e">
        <f>IF(#REF!="","",#REF!)</f>
        <v>#REF!</v>
      </c>
      <c r="G4790" s="49" t="e">
        <f>IF(#REF!="","",#REF!)</f>
        <v>#REF!</v>
      </c>
      <c r="H4790" s="54" t="e">
        <f>IF(#REF!="","",#REF!)</f>
        <v>#REF!</v>
      </c>
      <c r="I4790" s="385" t="str">
        <f t="shared" si="834"/>
        <v/>
      </c>
      <c r="J4790" s="386"/>
      <c r="K4790" s="387"/>
      <c r="L4790" s="613" t="e">
        <f>IF(#REF!="","",#REF!)</f>
        <v>#REF!</v>
      </c>
      <c r="M4790" s="613"/>
      <c r="N4790" s="613"/>
      <c r="O4790" s="613"/>
      <c r="P4790" s="613"/>
      <c r="Q4790" s="613"/>
      <c r="R4790" s="613"/>
      <c r="S4790" s="614"/>
      <c r="T4790" s="567"/>
      <c r="U4790" s="416"/>
      <c r="V4790" s="666"/>
      <c r="W4790" s="565"/>
      <c r="X4790" s="23" t="e">
        <f t="shared" si="835"/>
        <v>#REF!</v>
      </c>
      <c r="Y4790" s="7">
        <f t="shared" si="836"/>
        <v>2</v>
      </c>
      <c r="Z4790" s="7" t="e">
        <f t="shared" si="837"/>
        <v>#REF!</v>
      </c>
      <c r="AA4790" s="7" t="e">
        <f t="shared" si="838"/>
        <v>#REF!</v>
      </c>
      <c r="AB4790" s="7" t="e">
        <f>IF(I4790=#REF!,1,2)</f>
        <v>#REF!</v>
      </c>
    </row>
    <row r="4791" spans="1:30" s="7" customFormat="1" ht="17.45" customHeight="1" x14ac:dyDescent="0.15">
      <c r="A4791" s="27" t="e">
        <f t="shared" si="839"/>
        <v>#REF!</v>
      </c>
      <c r="B4791" s="623"/>
      <c r="C4791" s="628"/>
      <c r="D4791" s="631"/>
      <c r="E4791" s="523"/>
      <c r="F4791" s="47" t="e">
        <f>IF(#REF!="","",#REF!)</f>
        <v>#REF!</v>
      </c>
      <c r="G4791" s="49" t="e">
        <f>IF(#REF!="","",#REF!)</f>
        <v>#REF!</v>
      </c>
      <c r="H4791" s="54" t="e">
        <f>IF(#REF!="","",#REF!)</f>
        <v>#REF!</v>
      </c>
      <c r="I4791" s="385" t="str">
        <f t="shared" si="834"/>
        <v/>
      </c>
      <c r="J4791" s="386"/>
      <c r="K4791" s="387"/>
      <c r="L4791" s="613" t="e">
        <f>IF(#REF!="","",#REF!)</f>
        <v>#REF!</v>
      </c>
      <c r="M4791" s="613"/>
      <c r="N4791" s="613"/>
      <c r="O4791" s="613"/>
      <c r="P4791" s="613"/>
      <c r="Q4791" s="613"/>
      <c r="R4791" s="613"/>
      <c r="S4791" s="614"/>
      <c r="T4791" s="567"/>
      <c r="U4791" s="416"/>
      <c r="V4791" s="666"/>
      <c r="W4791" s="565"/>
      <c r="X4791" s="23" t="e">
        <f t="shared" si="835"/>
        <v>#REF!</v>
      </c>
      <c r="Y4791" s="7">
        <f t="shared" si="836"/>
        <v>2</v>
      </c>
      <c r="Z4791" s="7" t="e">
        <f t="shared" si="837"/>
        <v>#REF!</v>
      </c>
      <c r="AA4791" s="7" t="e">
        <f t="shared" si="838"/>
        <v>#REF!</v>
      </c>
      <c r="AB4791" s="7" t="e">
        <f>IF(I4791=#REF!,1,2)</f>
        <v>#REF!</v>
      </c>
    </row>
    <row r="4792" spans="1:30" s="7" customFormat="1" ht="17.45" customHeight="1" x14ac:dyDescent="0.15">
      <c r="A4792" s="27" t="e">
        <f t="shared" si="839"/>
        <v>#REF!</v>
      </c>
      <c r="B4792" s="623"/>
      <c r="C4792" s="628"/>
      <c r="D4792" s="631"/>
      <c r="E4792" s="523"/>
      <c r="F4792" s="47" t="e">
        <f>IF(#REF!="","",#REF!)</f>
        <v>#REF!</v>
      </c>
      <c r="G4792" s="49" t="e">
        <f>IF(#REF!="","",#REF!)</f>
        <v>#REF!</v>
      </c>
      <c r="H4792" s="54" t="e">
        <f>IF(#REF!="","",#REF!)</f>
        <v>#REF!</v>
      </c>
      <c r="I4792" s="385" t="str">
        <f t="shared" si="834"/>
        <v/>
      </c>
      <c r="J4792" s="386"/>
      <c r="K4792" s="387"/>
      <c r="L4792" s="613" t="e">
        <f>IF(#REF!="","",#REF!)</f>
        <v>#REF!</v>
      </c>
      <c r="M4792" s="613"/>
      <c r="N4792" s="613"/>
      <c r="O4792" s="613"/>
      <c r="P4792" s="613"/>
      <c r="Q4792" s="613"/>
      <c r="R4792" s="613"/>
      <c r="S4792" s="614"/>
      <c r="T4792" s="567"/>
      <c r="U4792" s="416"/>
      <c r="V4792" s="666"/>
      <c r="W4792" s="565"/>
      <c r="X4792" s="23" t="e">
        <f t="shared" si="835"/>
        <v>#REF!</v>
      </c>
      <c r="Y4792" s="7">
        <f t="shared" si="836"/>
        <v>2</v>
      </c>
      <c r="Z4792" s="7" t="e">
        <f t="shared" si="837"/>
        <v>#REF!</v>
      </c>
      <c r="AA4792" s="7" t="e">
        <f t="shared" si="838"/>
        <v>#REF!</v>
      </c>
      <c r="AB4792" s="7" t="e">
        <f>IF(I4792=#REF!,1,2)</f>
        <v>#REF!</v>
      </c>
    </row>
    <row r="4793" spans="1:30" s="7" customFormat="1" ht="17.45" customHeight="1" x14ac:dyDescent="0.15">
      <c r="A4793" s="27" t="e">
        <f t="shared" si="839"/>
        <v>#REF!</v>
      </c>
      <c r="B4793" s="623"/>
      <c r="C4793" s="628"/>
      <c r="D4793" s="631"/>
      <c r="E4793" s="523"/>
      <c r="F4793" s="47" t="e">
        <f>IF(#REF!="","",#REF!)</f>
        <v>#REF!</v>
      </c>
      <c r="G4793" s="49" t="e">
        <f>IF(#REF!="","",#REF!)</f>
        <v>#REF!</v>
      </c>
      <c r="H4793" s="54" t="e">
        <f>IF(#REF!="","",#REF!)</f>
        <v>#REF!</v>
      </c>
      <c r="I4793" s="385" t="str">
        <f t="shared" si="834"/>
        <v/>
      </c>
      <c r="J4793" s="386"/>
      <c r="K4793" s="387"/>
      <c r="L4793" s="613" t="e">
        <f>IF(#REF!="","",#REF!)</f>
        <v>#REF!</v>
      </c>
      <c r="M4793" s="613"/>
      <c r="N4793" s="613"/>
      <c r="O4793" s="613"/>
      <c r="P4793" s="613"/>
      <c r="Q4793" s="613"/>
      <c r="R4793" s="613"/>
      <c r="S4793" s="614"/>
      <c r="T4793" s="567"/>
      <c r="U4793" s="416"/>
      <c r="V4793" s="666"/>
      <c r="W4793" s="565"/>
      <c r="X4793" s="23" t="e">
        <f t="shared" si="835"/>
        <v>#REF!</v>
      </c>
      <c r="Y4793" s="7">
        <f t="shared" si="836"/>
        <v>2</v>
      </c>
      <c r="Z4793" s="7" t="e">
        <f t="shared" si="837"/>
        <v>#REF!</v>
      </c>
      <c r="AA4793" s="7" t="e">
        <f t="shared" si="838"/>
        <v>#REF!</v>
      </c>
      <c r="AB4793" s="7" t="e">
        <f>IF(I4793=#REF!,1,2)</f>
        <v>#REF!</v>
      </c>
    </row>
    <row r="4794" spans="1:30" s="7" customFormat="1" ht="17.45" customHeight="1" thickBot="1" x14ac:dyDescent="0.2">
      <c r="A4794" s="27" t="e">
        <f t="shared" si="839"/>
        <v>#REF!</v>
      </c>
      <c r="B4794" s="623"/>
      <c r="C4794" s="628"/>
      <c r="D4794" s="631"/>
      <c r="E4794" s="523"/>
      <c r="F4794" s="47" t="e">
        <f>IF(#REF!="","",#REF!)</f>
        <v>#REF!</v>
      </c>
      <c r="G4794" s="49" t="e">
        <f>IF(#REF!="","",#REF!)</f>
        <v>#REF!</v>
      </c>
      <c r="H4794" s="54" t="e">
        <f>IF(#REF!="","",#REF!)</f>
        <v>#REF!</v>
      </c>
      <c r="I4794" s="385" t="str">
        <f t="shared" si="834"/>
        <v/>
      </c>
      <c r="J4794" s="386"/>
      <c r="K4794" s="387"/>
      <c r="L4794" s="613" t="e">
        <f>IF(#REF!="","",#REF!)</f>
        <v>#REF!</v>
      </c>
      <c r="M4794" s="613"/>
      <c r="N4794" s="613"/>
      <c r="O4794" s="613"/>
      <c r="P4794" s="613"/>
      <c r="Q4794" s="613"/>
      <c r="R4794" s="613"/>
      <c r="S4794" s="614"/>
      <c r="T4794" s="668"/>
      <c r="U4794" s="416"/>
      <c r="V4794" s="666"/>
      <c r="W4794" s="565"/>
      <c r="X4794" s="23" t="e">
        <f t="shared" si="835"/>
        <v>#REF!</v>
      </c>
      <c r="Y4794" s="7">
        <f t="shared" si="836"/>
        <v>2</v>
      </c>
      <c r="Z4794" s="7" t="e">
        <f t="shared" si="837"/>
        <v>#REF!</v>
      </c>
      <c r="AA4794" s="7" t="e">
        <f t="shared" si="838"/>
        <v>#REF!</v>
      </c>
      <c r="AB4794" s="7" t="e">
        <f>IF(I4794=#REF!,1,2)</f>
        <v>#REF!</v>
      </c>
    </row>
    <row r="4795" spans="1:30" s="7" customFormat="1" ht="36" customHeight="1" thickBot="1" x14ac:dyDescent="0.2">
      <c r="A4795" s="13"/>
      <c r="B4795" s="623"/>
      <c r="C4795" s="628"/>
      <c r="D4795" s="631"/>
      <c r="E4795" s="508" t="s">
        <v>240</v>
      </c>
      <c r="F4795" s="511" t="s">
        <v>206</v>
      </c>
      <c r="G4795" s="435"/>
      <c r="H4795" s="434" t="s">
        <v>207</v>
      </c>
      <c r="I4795" s="435"/>
      <c r="J4795" s="435"/>
      <c r="K4795" s="435"/>
      <c r="L4795" s="436" t="s">
        <v>208</v>
      </c>
      <c r="M4795" s="436"/>
      <c r="N4795" s="436"/>
      <c r="O4795" s="669" t="s">
        <v>209</v>
      </c>
      <c r="P4795" s="670"/>
      <c r="Q4795" s="512" t="s">
        <v>210</v>
      </c>
      <c r="R4795" s="38" t="s">
        <v>206</v>
      </c>
      <c r="S4795" s="39" t="s">
        <v>202</v>
      </c>
      <c r="T4795" s="44" t="s">
        <v>211</v>
      </c>
      <c r="U4795" s="416"/>
      <c r="V4795" s="666"/>
      <c r="W4795" s="565"/>
      <c r="X4795" s="28"/>
      <c r="Y4795" s="21" t="s">
        <v>212</v>
      </c>
      <c r="Z4795" s="21" t="s">
        <v>210</v>
      </c>
      <c r="AB4795" s="45" t="s">
        <v>213</v>
      </c>
      <c r="AC4795" s="45" t="s">
        <v>214</v>
      </c>
      <c r="AD4795" s="22"/>
    </row>
    <row r="4796" spans="1:30" s="7" customFormat="1" ht="15" customHeight="1" x14ac:dyDescent="0.15">
      <c r="A4796" s="29"/>
      <c r="B4796" s="623"/>
      <c r="C4796" s="628"/>
      <c r="D4796" s="631"/>
      <c r="E4796" s="509"/>
      <c r="F4796" s="515" t="e">
        <f>IF(#REF!="","",#REF!)</f>
        <v>#REF!</v>
      </c>
      <c r="G4796" s="516"/>
      <c r="H4796" s="439" t="e">
        <f>IF(#REF!="","",#REF!)</f>
        <v>#REF!</v>
      </c>
      <c r="I4796" s="440"/>
      <c r="J4796" s="440"/>
      <c r="K4796" s="440"/>
      <c r="L4796" s="441" t="e">
        <f>IF(#REF!="","",#REF!)</f>
        <v>#REF!</v>
      </c>
      <c r="M4796" s="442"/>
      <c r="N4796" s="442"/>
      <c r="O4796" s="443" t="e">
        <f>SUM($L4796:$N4798)</f>
        <v>#REF!</v>
      </c>
      <c r="P4796" s="444"/>
      <c r="Q4796" s="513"/>
      <c r="R4796" s="42" t="e">
        <f>IF(#REF!="","",#REF!)</f>
        <v>#REF!</v>
      </c>
      <c r="S4796" s="40" t="e">
        <f>IF(#REF!="","",#REF!)</f>
        <v>#REF!</v>
      </c>
      <c r="T4796" s="617" t="e">
        <f>SUM($S4796:$S4798)</f>
        <v>#REF!</v>
      </c>
      <c r="U4796" s="416"/>
      <c r="V4796" s="666"/>
      <c r="W4796" s="565"/>
      <c r="X4796" s="23" t="e">
        <f>IF(OR(Y4796=2,Z4796=2,AB4796=2,AC4796=2),"入力不備あり","")</f>
        <v>#REF!</v>
      </c>
      <c r="Y4796" s="41" t="e">
        <f>IF(AND(F4796="",H4796="",L4796=""),"",IF(AND(F4796&lt;&gt;"",F4796&gt;0,L4796&lt;&gt;"",L4796&gt;0,H4796="○"),"",2))</f>
        <v>#REF!</v>
      </c>
      <c r="Z4796" s="41" t="e">
        <f>IF(AND(R4796="",S4796=""),"",IF(AND(R4796&gt;0,R4796&lt;&gt;"",S4796&gt;0,S4796&lt;&gt;""),"",2))</f>
        <v>#REF!</v>
      </c>
      <c r="AA4796" s="30"/>
      <c r="AB4796" s="7" t="e">
        <f>IF(AND(O4796=0,#REF!=0),"",IF(O4796=#REF!,1,2))</f>
        <v>#REF!</v>
      </c>
      <c r="AC4796" s="7" t="e">
        <f>IF(AND(T4796=0,#REF!=0),"",IF(T4796=#REF!,1,2))</f>
        <v>#REF!</v>
      </c>
    </row>
    <row r="4797" spans="1:30" s="7" customFormat="1" ht="15" customHeight="1" x14ac:dyDescent="0.15">
      <c r="A4797" s="29"/>
      <c r="B4797" s="623"/>
      <c r="C4797" s="628"/>
      <c r="D4797" s="631"/>
      <c r="E4797" s="509"/>
      <c r="F4797" s="500" t="e">
        <f>IF(#REF!="","",#REF!)</f>
        <v>#REF!</v>
      </c>
      <c r="G4797" s="501"/>
      <c r="H4797" s="448" t="e">
        <f>IF(#REF!="","",#REF!)</f>
        <v>#REF!</v>
      </c>
      <c r="I4797" s="449"/>
      <c r="J4797" s="449"/>
      <c r="K4797" s="449"/>
      <c r="L4797" s="450" t="e">
        <f>IF(#REF!="","",#REF!)</f>
        <v>#REF!</v>
      </c>
      <c r="M4797" s="451"/>
      <c r="N4797" s="451"/>
      <c r="O4797" s="445"/>
      <c r="P4797" s="444"/>
      <c r="Q4797" s="513"/>
      <c r="R4797" s="42" t="e">
        <f>IF(#REF!="","",#REF!)</f>
        <v>#REF!</v>
      </c>
      <c r="S4797" s="40" t="e">
        <f>IF(#REF!="","",#REF!)</f>
        <v>#REF!</v>
      </c>
      <c r="T4797" s="618"/>
      <c r="U4797" s="416"/>
      <c r="V4797" s="666"/>
      <c r="W4797" s="565"/>
      <c r="X4797" s="23" t="e">
        <f>IF(OR(Y4797=2,Z4797=2),"入力不備あり","")</f>
        <v>#REF!</v>
      </c>
      <c r="Y4797" s="41" t="e">
        <f>IF(AND(F4797="",H4797="",L4797=""),"",IF(AND(F4797&lt;&gt;"",F4797&gt;0,L4797&lt;&gt;"",L4797&gt;0,H4797="○"),"",2))</f>
        <v>#REF!</v>
      </c>
      <c r="Z4797" s="41" t="e">
        <f t="shared" ref="Z4797:Z4798" si="840">IF(AND(R4797="",S4797=""),"",IF(AND(R4797&gt;0,R4797&lt;&gt;"",S4797&gt;0,S4797&lt;&gt;""),"",2))</f>
        <v>#REF!</v>
      </c>
      <c r="AA4797" s="30"/>
    </row>
    <row r="4798" spans="1:30" s="7" customFormat="1" ht="15" customHeight="1" thickBot="1" x14ac:dyDescent="0.2">
      <c r="A4798" s="29"/>
      <c r="B4798" s="623"/>
      <c r="C4798" s="628"/>
      <c r="D4798" s="631"/>
      <c r="E4798" s="615"/>
      <c r="F4798" s="620" t="e">
        <f>IF(#REF!="","",#REF!)</f>
        <v>#REF!</v>
      </c>
      <c r="G4798" s="621"/>
      <c r="H4798" s="640" t="e">
        <f>IF(#REF!="","",#REF!)</f>
        <v>#REF!</v>
      </c>
      <c r="I4798" s="641"/>
      <c r="J4798" s="641"/>
      <c r="K4798" s="641"/>
      <c r="L4798" s="642" t="e">
        <f>IF(#REF!="","",#REF!)</f>
        <v>#REF!</v>
      </c>
      <c r="M4798" s="643"/>
      <c r="N4798" s="643"/>
      <c r="O4798" s="663"/>
      <c r="P4798" s="664"/>
      <c r="Q4798" s="616"/>
      <c r="R4798" s="59" t="e">
        <f>IF(#REF!="","",#REF!)</f>
        <v>#REF!</v>
      </c>
      <c r="S4798" s="60" t="e">
        <f>IF(#REF!="","",#REF!)</f>
        <v>#REF!</v>
      </c>
      <c r="T4798" s="619"/>
      <c r="U4798" s="416"/>
      <c r="V4798" s="666"/>
      <c r="W4798" s="565"/>
      <c r="X4798" s="23" t="e">
        <f>IF(OR(Y4798=2,Z4798=2),"入力不備あり","")</f>
        <v>#REF!</v>
      </c>
      <c r="Y4798" s="41" t="e">
        <f>IF(AND(F4798="",H4798="",L4798=""),"",IF(AND(F4798&lt;&gt;"",F4798&gt;0,L4798&lt;&gt;"",L4798&gt;0,H4798="○"),"",2))</f>
        <v>#REF!</v>
      </c>
      <c r="Z4798" s="41" t="e">
        <f t="shared" si="840"/>
        <v>#REF!</v>
      </c>
      <c r="AA4798" s="30"/>
    </row>
    <row r="4799" spans="1:30" s="7" customFormat="1" ht="27.6" customHeight="1" x14ac:dyDescent="0.15">
      <c r="A4799" s="320"/>
      <c r="B4799" s="624"/>
      <c r="C4799" s="326" t="s">
        <v>215</v>
      </c>
      <c r="D4799" s="327"/>
      <c r="E4799" s="608" t="e">
        <f>IF(#REF!="","",#REF!)</f>
        <v>#REF!</v>
      </c>
      <c r="F4799" s="609"/>
      <c r="G4799" s="609"/>
      <c r="H4799" s="609"/>
      <c r="I4799" s="609"/>
      <c r="J4799" s="609"/>
      <c r="K4799" s="609"/>
      <c r="L4799" s="609"/>
      <c r="M4799" s="609"/>
      <c r="N4799" s="609"/>
      <c r="O4799" s="609"/>
      <c r="P4799" s="609"/>
      <c r="Q4799" s="609"/>
      <c r="R4799" s="609"/>
      <c r="S4799" s="609"/>
      <c r="T4799" s="609"/>
      <c r="U4799" s="609"/>
      <c r="V4799" s="609"/>
      <c r="W4799" s="610"/>
    </row>
    <row r="4800" spans="1:30" s="7" customFormat="1" ht="27.6" customHeight="1" thickBot="1" x14ac:dyDescent="0.2">
      <c r="A4800" s="320"/>
      <c r="B4800" s="624"/>
      <c r="C4800" s="326" t="s">
        <v>216</v>
      </c>
      <c r="D4800" s="327"/>
      <c r="E4800" s="608" t="e">
        <f>IF(#REF!="","",#REF!)</f>
        <v>#REF!</v>
      </c>
      <c r="F4800" s="609"/>
      <c r="G4800" s="609"/>
      <c r="H4800" s="609"/>
      <c r="I4800" s="609"/>
      <c r="J4800" s="609"/>
      <c r="K4800" s="609"/>
      <c r="L4800" s="609"/>
      <c r="M4800" s="609"/>
      <c r="N4800" s="609"/>
      <c r="O4800" s="609"/>
      <c r="P4800" s="609"/>
      <c r="Q4800" s="609"/>
      <c r="R4800" s="611"/>
      <c r="S4800" s="611"/>
      <c r="T4800" s="611"/>
      <c r="U4800" s="611"/>
      <c r="V4800" s="611"/>
      <c r="W4800" s="612"/>
    </row>
    <row r="4801" spans="1:33" s="7" customFormat="1" ht="18.600000000000001" customHeight="1" x14ac:dyDescent="0.15">
      <c r="A4801" s="320"/>
      <c r="B4801" s="624"/>
      <c r="C4801" s="332" t="s">
        <v>217</v>
      </c>
      <c r="D4801" s="333"/>
      <c r="E4801" s="333"/>
      <c r="F4801" s="334"/>
      <c r="G4801" s="377" t="s">
        <v>218</v>
      </c>
      <c r="H4801" s="378"/>
      <c r="I4801" s="378"/>
      <c r="J4801" s="378"/>
      <c r="K4801" s="378"/>
      <c r="L4801" s="378"/>
      <c r="M4801" s="378"/>
      <c r="N4801" s="378"/>
      <c r="O4801" s="378"/>
      <c r="P4801" s="378"/>
      <c r="Q4801" s="378"/>
      <c r="R4801" s="389" t="e">
        <f>IF(X4801&lt;&gt;"","","【入力内容確認欄】以下を確認し【作業用】事業計画書(間接)シートを修正願います。")</f>
        <v>#REF!</v>
      </c>
      <c r="S4801" s="632"/>
      <c r="T4801" s="632"/>
      <c r="U4801" s="632"/>
      <c r="V4801" s="632"/>
      <c r="W4801" s="633"/>
      <c r="X4801" s="68" t="e">
        <f>IF(AND(R4804="",R4805="",R4806="",R4807="",R4808="",R4809=""),"左の市区町村に係る入力が完了しました。今一度、記載内容をご確認ください。","")</f>
        <v>#REF!</v>
      </c>
    </row>
    <row r="4802" spans="1:33" s="7" customFormat="1" ht="9" customHeight="1" x14ac:dyDescent="0.15">
      <c r="A4802" s="320"/>
      <c r="B4802" s="624"/>
      <c r="C4802" s="335"/>
      <c r="D4802" s="336"/>
      <c r="E4802" s="336"/>
      <c r="F4802" s="337"/>
      <c r="G4802" s="379"/>
      <c r="H4802" s="380"/>
      <c r="I4802" s="380"/>
      <c r="J4802" s="380"/>
      <c r="K4802" s="380"/>
      <c r="L4802" s="380"/>
      <c r="M4802" s="380"/>
      <c r="N4802" s="380"/>
      <c r="O4802" s="380"/>
      <c r="P4802" s="380"/>
      <c r="Q4802" s="380"/>
      <c r="R4802" s="634"/>
      <c r="S4802" s="635"/>
      <c r="T4802" s="635"/>
      <c r="U4802" s="635"/>
      <c r="V4802" s="635"/>
      <c r="W4802" s="636"/>
    </row>
    <row r="4803" spans="1:33" s="7" customFormat="1" ht="9" customHeight="1" thickBot="1" x14ac:dyDescent="0.2">
      <c r="A4803" s="320"/>
      <c r="B4803" s="624"/>
      <c r="C4803" s="335"/>
      <c r="D4803" s="336"/>
      <c r="E4803" s="336"/>
      <c r="F4803" s="337"/>
      <c r="G4803" s="381"/>
      <c r="H4803" s="382"/>
      <c r="I4803" s="382"/>
      <c r="J4803" s="382"/>
      <c r="K4803" s="382"/>
      <c r="L4803" s="382"/>
      <c r="M4803" s="382"/>
      <c r="N4803" s="382"/>
      <c r="O4803" s="382"/>
      <c r="P4803" s="382"/>
      <c r="Q4803" s="382"/>
      <c r="R4803" s="637"/>
      <c r="S4803" s="638"/>
      <c r="T4803" s="638"/>
      <c r="U4803" s="638"/>
      <c r="V4803" s="638"/>
      <c r="W4803" s="639"/>
    </row>
    <row r="4804" spans="1:33" s="7" customFormat="1" ht="17.45" customHeight="1" x14ac:dyDescent="0.15">
      <c r="A4804" s="320"/>
      <c r="B4804" s="624"/>
      <c r="C4804" s="335"/>
      <c r="D4804" s="336"/>
      <c r="E4804" s="336"/>
      <c r="F4804" s="337"/>
      <c r="G4804" s="398" t="e">
        <f>IF(#REF!="","",#REF!)</f>
        <v>#REF!</v>
      </c>
      <c r="H4804" s="399"/>
      <c r="I4804" s="399"/>
      <c r="J4804" s="399"/>
      <c r="K4804" s="399"/>
      <c r="L4804" s="399"/>
      <c r="M4804" s="399"/>
      <c r="N4804" s="399"/>
      <c r="O4804" s="399"/>
      <c r="P4804" s="399"/>
      <c r="Q4804" s="399"/>
      <c r="R4804" s="646" t="e" cm="1">
        <f t="array" ref="R4804">IF(AND(X4773:X4798="",A4775:A4798=""),"","・報酬・期末勤勉手当・交通費・合計額・都道府県/国の補助金額のいずれかに不備あり。")</f>
        <v>#REF!</v>
      </c>
      <c r="S4804" s="647"/>
      <c r="T4804" s="647"/>
      <c r="U4804" s="647"/>
      <c r="V4804" s="647"/>
      <c r="W4804" s="648"/>
    </row>
    <row r="4805" spans="1:33" s="7" customFormat="1" ht="17.45" customHeight="1" x14ac:dyDescent="0.15">
      <c r="A4805" s="320"/>
      <c r="B4805" s="624"/>
      <c r="C4805" s="335"/>
      <c r="D4805" s="336"/>
      <c r="E4805" s="336"/>
      <c r="F4805" s="337"/>
      <c r="G4805" s="374" t="s">
        <v>219</v>
      </c>
      <c r="H4805" s="388"/>
      <c r="I4805" s="388"/>
      <c r="J4805" s="388"/>
      <c r="K4805" s="388"/>
      <c r="L4805" s="388"/>
      <c r="M4805" s="388"/>
      <c r="N4805" s="388"/>
      <c r="O4805" s="388"/>
      <c r="P4805" s="388"/>
      <c r="Q4805" s="388"/>
      <c r="R4805" s="367" t="str">
        <f>IF(A4771="市町村名×","・【C列】市区町村名：未入力または不備あり。","")</f>
        <v>・【C列】市区町村名：未入力または不備あり。</v>
      </c>
      <c r="S4805" s="644"/>
      <c r="T4805" s="644"/>
      <c r="U4805" s="644"/>
      <c r="V4805" s="644"/>
      <c r="W4805" s="645"/>
    </row>
    <row r="4806" spans="1:33" s="7" customFormat="1" ht="17.45" customHeight="1" x14ac:dyDescent="0.15">
      <c r="A4806" s="320"/>
      <c r="B4806" s="624"/>
      <c r="C4806" s="338"/>
      <c r="D4806" s="339"/>
      <c r="E4806" s="339"/>
      <c r="F4806" s="340"/>
      <c r="G4806" s="364" t="e">
        <f>IF(#REF!="","",#REF!)</f>
        <v>#REF!</v>
      </c>
      <c r="H4806" s="365"/>
      <c r="I4806" s="365"/>
      <c r="J4806" s="366"/>
      <c r="K4806" s="366"/>
      <c r="L4806" s="366"/>
      <c r="M4806" s="366"/>
      <c r="N4806" s="366"/>
      <c r="O4806" s="366"/>
      <c r="P4806" s="366"/>
      <c r="Q4806" s="366"/>
      <c r="R4806" s="367" t="e">
        <f>IF(OR(AF4775=2,NOT(AND(V4773&gt;0.3*U4773,V4773&lt;0.4*U4773,V4773&gt;=W4773))),"・【V列】都道府県補助額：未入力または不備あり。","")</f>
        <v>#REF!</v>
      </c>
      <c r="S4806" s="644"/>
      <c r="T4806" s="644"/>
      <c r="U4806" s="644"/>
      <c r="V4806" s="644"/>
      <c r="W4806" s="645"/>
    </row>
    <row r="4807" spans="1:33" s="7" customFormat="1" ht="17.45" customHeight="1" x14ac:dyDescent="0.15">
      <c r="A4807" s="320"/>
      <c r="B4807" s="624"/>
      <c r="C4807" s="348" t="s">
        <v>241</v>
      </c>
      <c r="D4807" s="349"/>
      <c r="E4807" s="349"/>
      <c r="F4807" s="350"/>
      <c r="G4807" s="372" t="s">
        <v>221</v>
      </c>
      <c r="H4807" s="373"/>
      <c r="I4807" s="373"/>
      <c r="J4807" s="372" t="s">
        <v>222</v>
      </c>
      <c r="K4807" s="373"/>
      <c r="L4807" s="373"/>
      <c r="M4807" s="373"/>
      <c r="N4807" s="374" t="s">
        <v>223</v>
      </c>
      <c r="O4807" s="366"/>
      <c r="P4807" s="366"/>
      <c r="Q4807" s="366"/>
      <c r="R4807" s="341" t="e">
        <f>IF(AND(W4773&lt;=U4773/3,MOD(W4773,1000)=0,NOT(W4773=0),AG4775=1),"","・【W列】国庫補助希望額に不備あり。")</f>
        <v>#REF!</v>
      </c>
      <c r="S4807" s="649"/>
      <c r="T4807" s="649"/>
      <c r="U4807" s="649"/>
      <c r="V4807" s="649"/>
      <c r="W4807" s="650"/>
    </row>
    <row r="4808" spans="1:33" s="7" customFormat="1" ht="17.45" customHeight="1" x14ac:dyDescent="0.15">
      <c r="A4808" s="320"/>
      <c r="B4808" s="624"/>
      <c r="C4808" s="370"/>
      <c r="D4808" s="371"/>
      <c r="E4808" s="371"/>
      <c r="F4808" s="371"/>
      <c r="G4808" s="364" t="e">
        <f>IF(#REF!="","",#REF!)</f>
        <v>#REF!</v>
      </c>
      <c r="H4808" s="375"/>
      <c r="I4808" s="376"/>
      <c r="J4808" s="364" t="e">
        <f>IF(#REF!="","",#REF!)</f>
        <v>#REF!</v>
      </c>
      <c r="K4808" s="375"/>
      <c r="L4808" s="375"/>
      <c r="M4808" s="376"/>
      <c r="N4808" s="364" t="e">
        <f>IF(#REF!="","",#REF!)</f>
        <v>#REF!</v>
      </c>
      <c r="O4808" s="375"/>
      <c r="P4808" s="375"/>
      <c r="Q4808" s="375"/>
      <c r="R4808" s="651" t="e">
        <f>IF(AND(SUM(F4796:G4798)&lt;=D4773,SUM(R4796:R4798)&lt;=D4773),"","・報酬の「配置人数」には年間を通じた配置予定人数を記載してください。(※１)及び記入例参照")</f>
        <v>#REF!</v>
      </c>
      <c r="S4808" s="652"/>
      <c r="T4808" s="652"/>
      <c r="U4808" s="652"/>
      <c r="V4808" s="652"/>
      <c r="W4808" s="653"/>
      <c r="X4808" s="31" t="str">
        <f>IF(AND(O4808="○",T4808="○"),"①か②の",IF(AND(O4808="―",T4808="―"),"エラー",""))</f>
        <v/>
      </c>
    </row>
    <row r="4809" spans="1:33" s="7" customFormat="1" ht="17.45" customHeight="1" x14ac:dyDescent="0.15">
      <c r="A4809" s="320"/>
      <c r="B4809" s="624"/>
      <c r="C4809" s="348" t="s">
        <v>224</v>
      </c>
      <c r="D4809" s="349"/>
      <c r="E4809" s="349"/>
      <c r="F4809" s="350"/>
      <c r="G4809" s="354" t="s">
        <v>225</v>
      </c>
      <c r="H4809" s="354"/>
      <c r="I4809" s="354"/>
      <c r="J4809" s="355" t="s">
        <v>242</v>
      </c>
      <c r="K4809" s="356"/>
      <c r="L4809" s="356"/>
      <c r="M4809" s="356"/>
      <c r="N4809" s="356"/>
      <c r="O4809" s="356"/>
      <c r="P4809" s="356"/>
      <c r="Q4809" s="356"/>
      <c r="R4809" s="651" t="e">
        <f>IF(AND(OR(COUNTIF(J4810,"①*"),COUNTIF(J4810,"②*")),AND(E4799&lt;&gt;"",E4800&lt;&gt;"",G4804="○",G4806="○",G4808="○",J4808="○",N4808="○",G4810="○")),"","・【成果目標】・【成果指標】・【部活動指導員について】・【支給要件の確認】・【部活動指導員の指導状況】・【地域連携・地域移行に資する取組】のいずれかに未入力箇所あり。")</f>
        <v>#REF!</v>
      </c>
      <c r="S4809" s="546"/>
      <c r="T4809" s="546"/>
      <c r="U4809" s="546"/>
      <c r="V4809" s="546"/>
      <c r="W4809" s="547"/>
    </row>
    <row r="4810" spans="1:33" s="7" customFormat="1" ht="26.45" customHeight="1" thickBot="1" x14ac:dyDescent="0.2">
      <c r="A4810" s="320"/>
      <c r="B4810" s="625"/>
      <c r="C4810" s="351"/>
      <c r="D4810" s="352"/>
      <c r="E4810" s="352"/>
      <c r="F4810" s="353"/>
      <c r="G4810" s="363" t="e">
        <f>IF(#REF!="","",#REF!)</f>
        <v>#REF!</v>
      </c>
      <c r="H4810" s="363"/>
      <c r="I4810" s="363"/>
      <c r="J4810" s="657" t="e">
        <f>IF(#REF!="","",#REF!)</f>
        <v>#REF!</v>
      </c>
      <c r="K4810" s="658"/>
      <c r="L4810" s="658"/>
      <c r="M4810" s="658"/>
      <c r="N4810" s="658"/>
      <c r="O4810" s="658"/>
      <c r="P4810" s="658"/>
      <c r="Q4810" s="658"/>
      <c r="R4810" s="654"/>
      <c r="S4810" s="655"/>
      <c r="T4810" s="655"/>
      <c r="U4810" s="655"/>
      <c r="V4810" s="655"/>
      <c r="W4810" s="656"/>
      <c r="X4810" s="31" t="str">
        <f>IF(AND(O4810="○",T4810="○"),"①か②の",IF(AND(O4810="―",T4810="―"),"エラー",""))</f>
        <v/>
      </c>
    </row>
    <row r="4811" spans="1:33" s="7" customFormat="1" ht="26.45" customHeight="1" x14ac:dyDescent="0.15">
      <c r="A4811" s="24" t="str">
        <f>IF(OR(COUNTIF(C4813,"*区"),COUNTIF(C4813,"*市"),COUNTIF(C4813,"*町"),COUNTIF(C4813,"*村"),COUNTIF(C4813,"*組合")),"○","市町村名×")</f>
        <v>市町村名×</v>
      </c>
      <c r="B4811" s="490" t="s">
        <v>106</v>
      </c>
      <c r="C4811" s="659" t="s">
        <v>236</v>
      </c>
      <c r="D4811" s="661" t="s">
        <v>237</v>
      </c>
      <c r="E4811" s="409" t="s">
        <v>191</v>
      </c>
      <c r="F4811" s="410"/>
      <c r="G4811" s="410"/>
      <c r="H4811" s="410"/>
      <c r="I4811" s="410"/>
      <c r="J4811" s="410"/>
      <c r="K4811" s="410"/>
      <c r="L4811" s="410"/>
      <c r="M4811" s="410"/>
      <c r="N4811" s="410"/>
      <c r="O4811" s="410"/>
      <c r="P4811" s="410"/>
      <c r="Q4811" s="410"/>
      <c r="R4811" s="410"/>
      <c r="S4811" s="410"/>
      <c r="T4811" s="410"/>
      <c r="U4811" s="492" t="s">
        <v>192</v>
      </c>
      <c r="V4811" s="492" t="s">
        <v>238</v>
      </c>
      <c r="W4811" s="517" t="s">
        <v>193</v>
      </c>
      <c r="X4811" s="25" t="e">
        <f>IF(OR(AF4815=2,NOT(AND(V4813&gt;0.3*U4813,V4813&lt;0.4*U4813,V4813&gt;=W4813))),"※３参照：【Ｕ列】都道府県補助額を確認してください","")</f>
        <v>#REF!</v>
      </c>
      <c r="Y4811" s="26"/>
    </row>
    <row r="4812" spans="1:33" s="7" customFormat="1" ht="21.6" customHeight="1" thickBot="1" x14ac:dyDescent="0.2">
      <c r="A4812" s="24" t="str">
        <f>IF(B4813="都道府県確認欄","No.不備","")</f>
        <v/>
      </c>
      <c r="B4812" s="491"/>
      <c r="C4812" s="660"/>
      <c r="D4812" s="662"/>
      <c r="E4812" s="411"/>
      <c r="F4812" s="412"/>
      <c r="G4812" s="412"/>
      <c r="H4812" s="412"/>
      <c r="I4812" s="412"/>
      <c r="J4812" s="412"/>
      <c r="K4812" s="412"/>
      <c r="L4812" s="412"/>
      <c r="M4812" s="412"/>
      <c r="N4812" s="412"/>
      <c r="O4812" s="412"/>
      <c r="P4812" s="412"/>
      <c r="Q4812" s="412"/>
      <c r="R4812" s="412"/>
      <c r="S4812" s="412"/>
      <c r="T4812" s="412"/>
      <c r="U4812" s="493"/>
      <c r="V4812" s="493"/>
      <c r="W4812" s="518"/>
      <c r="X4812" s="25" t="e">
        <f>IF(AND(W4813&lt;=U4813/3,MOD(W4813,1000)=0,NOT(W4813=0),AG4815=1),"","※３参照：【Ｖ列】国庫補助希望額を確認してください。")</f>
        <v>#REF!</v>
      </c>
      <c r="Y4812" s="26"/>
    </row>
    <row r="4813" spans="1:33" s="7" customFormat="1" ht="24" customHeight="1" x14ac:dyDescent="0.15">
      <c r="A4813" s="14"/>
      <c r="B4813" s="622" t="str">
        <f>IFERROR(IF(OR(COUNTIF(C4813,"*区"),COUNTIF(C4813,"*市"),COUNTIF(C4813,"*町"),COUNTIF(C4813,"*村"),COUNTIF(C4813,"*組合")),B4773+1,"－"),"都道府県確認欄")</f>
        <v>－</v>
      </c>
      <c r="C4813" s="626" t="e">
        <f>#REF!</f>
        <v>#REF!</v>
      </c>
      <c r="D4813" s="629" t="e">
        <f>SUM($F4815:$F4834)</f>
        <v>#REF!</v>
      </c>
      <c r="E4813" s="523" t="s">
        <v>194</v>
      </c>
      <c r="F4813" s="524" t="s">
        <v>195</v>
      </c>
      <c r="G4813" s="526" t="s">
        <v>196</v>
      </c>
      <c r="H4813" s="528" t="s">
        <v>197</v>
      </c>
      <c r="I4813" s="423" t="s">
        <v>198</v>
      </c>
      <c r="J4813" s="424"/>
      <c r="K4813" s="425"/>
      <c r="L4813" s="429" t="s">
        <v>100</v>
      </c>
      <c r="M4813" s="430"/>
      <c r="N4813" s="430"/>
      <c r="O4813" s="430"/>
      <c r="P4813" s="430"/>
      <c r="Q4813" s="430"/>
      <c r="R4813" s="430"/>
      <c r="S4813" s="431"/>
      <c r="T4813" s="413" t="s">
        <v>199</v>
      </c>
      <c r="U4813" s="415" t="e">
        <f>SUM($T4815,$O4836,$T4836)</f>
        <v>#REF!</v>
      </c>
      <c r="V4813" s="665" t="e">
        <f>#REF!</f>
        <v>#REF!</v>
      </c>
      <c r="W4813" s="667" t="e">
        <f>#REF!</f>
        <v>#REF!</v>
      </c>
      <c r="X4813" s="23" t="e">
        <f>IF(AND(AD4815=1,AE4815=1,AF4815=1,AG4815=1),"","入力不備あり")</f>
        <v>#REF!</v>
      </c>
      <c r="Y4813" s="26"/>
    </row>
    <row r="4814" spans="1:33" s="7" customFormat="1" ht="12.6" customHeight="1" thickBot="1" x14ac:dyDescent="0.2">
      <c r="A4814" s="14"/>
      <c r="B4814" s="623"/>
      <c r="C4814" s="627"/>
      <c r="D4814" s="630"/>
      <c r="E4814" s="523"/>
      <c r="F4814" s="525"/>
      <c r="G4814" s="527"/>
      <c r="H4814" s="529"/>
      <c r="I4814" s="426"/>
      <c r="J4814" s="427"/>
      <c r="K4814" s="428"/>
      <c r="L4814" s="432"/>
      <c r="M4814" s="432"/>
      <c r="N4814" s="432"/>
      <c r="O4814" s="432"/>
      <c r="P4814" s="432"/>
      <c r="Q4814" s="432"/>
      <c r="R4814" s="432"/>
      <c r="S4814" s="433"/>
      <c r="T4814" s="414"/>
      <c r="U4814" s="416"/>
      <c r="V4814" s="666"/>
      <c r="W4814" s="565"/>
      <c r="X4814" s="26"/>
      <c r="Y4814" s="7" t="s">
        <v>180</v>
      </c>
      <c r="Z4814" s="7" t="s">
        <v>200</v>
      </c>
      <c r="AA4814" s="7" t="s">
        <v>201</v>
      </c>
      <c r="AB4814" s="7" t="s">
        <v>202</v>
      </c>
      <c r="AD4814" s="7" t="s">
        <v>203</v>
      </c>
      <c r="AE4814" s="7" t="s">
        <v>107</v>
      </c>
      <c r="AF4814" s="7" t="s">
        <v>239</v>
      </c>
      <c r="AG4814" s="7" t="s">
        <v>204</v>
      </c>
    </row>
    <row r="4815" spans="1:33" s="7" customFormat="1" ht="17.45" customHeight="1" x14ac:dyDescent="0.15">
      <c r="A4815" s="27" t="e">
        <f>IF(AND(F4815&lt;&gt;"",G4815&lt;&gt;"",H4815&lt;&gt;"",I4815&lt;&gt;""),"","入力不備あり")</f>
        <v>#REF!</v>
      </c>
      <c r="B4815" s="623"/>
      <c r="C4815" s="628"/>
      <c r="D4815" s="631"/>
      <c r="E4815" s="523"/>
      <c r="F4815" s="47" t="e">
        <f>IF(#REF!="","",#REF!)</f>
        <v>#REF!</v>
      </c>
      <c r="G4815" s="49" t="e">
        <f>IF(#REF!="","",#REF!)</f>
        <v>#REF!</v>
      </c>
      <c r="H4815" s="54" t="e">
        <f>IF(#REF!="","",#REF!)</f>
        <v>#REF!</v>
      </c>
      <c r="I4815" s="385" t="str">
        <f>IFERROR(INT(G4815*H4815),"")</f>
        <v/>
      </c>
      <c r="J4815" s="386"/>
      <c r="K4815" s="387"/>
      <c r="L4815" s="613" t="e">
        <f>IF(#REF!="","",#REF!)</f>
        <v>#REF!</v>
      </c>
      <c r="M4815" s="613"/>
      <c r="N4815" s="613"/>
      <c r="O4815" s="613"/>
      <c r="P4815" s="613"/>
      <c r="Q4815" s="613"/>
      <c r="R4815" s="613"/>
      <c r="S4815" s="614"/>
      <c r="T4815" s="567">
        <f>SUM($I4815:$K4834)</f>
        <v>0</v>
      </c>
      <c r="U4815" s="416"/>
      <c r="V4815" s="666"/>
      <c r="W4815" s="565"/>
      <c r="X4815" s="23" t="e">
        <f>IF(AND(Y4815=1,Z4815=1,AA4815=1,AB4815=1,AD4815=1,AE4815=1,AF4815=1,AG4815=1),"","入力不備あり")</f>
        <v>#REF!</v>
      </c>
      <c r="Y4815" s="7">
        <f>IFERROR(IF(F4815="",2,IF(AND(F4815&gt;=1,(MOD(F4815,1)=0)),1,IF(AND(F4815=0,L4815&lt;&gt;""),1,2))),2)</f>
        <v>2</v>
      </c>
      <c r="Z4815" s="7" t="e">
        <f>IF(G4815="",2,IF(G4815&lt;=1600,1,2))</f>
        <v>#REF!</v>
      </c>
      <c r="AA4815" s="7" t="e">
        <f>IF(H4815="",2,IF(H4815&gt;=0,1,2))</f>
        <v>#REF!</v>
      </c>
      <c r="AB4815" s="7" t="e">
        <f>IF(I4815=#REF!,1,2)</f>
        <v>#REF!</v>
      </c>
      <c r="AD4815" s="7" t="e">
        <f>IF(T4815=#REF!,1,2)</f>
        <v>#REF!</v>
      </c>
      <c r="AE4815" s="7" t="e">
        <f>IF(U4813=#REF!,1,2)</f>
        <v>#REF!</v>
      </c>
      <c r="AF4815" s="7" t="e">
        <f>IF(V4813=0,2,IF(#REF!="",2,IF(V4813=#REF!,1,2)))</f>
        <v>#REF!</v>
      </c>
      <c r="AG4815" s="7" t="e">
        <f>IF(W4813=0,2,IF(W4813=#REF!,1,2))</f>
        <v>#REF!</v>
      </c>
    </row>
    <row r="4816" spans="1:33" s="7" customFormat="1" ht="17.45" customHeight="1" x14ac:dyDescent="0.15">
      <c r="A4816" s="27" t="e">
        <f>IF(AND(F4816="",G4816="",H4816="",I4816="",L4816=""),"",IF(AND(F4816&lt;&gt;"",G4816&lt;&gt;"",H4816&lt;&gt;"",I4816&lt;&gt;""),"","入力不備あり"))</f>
        <v>#REF!</v>
      </c>
      <c r="B4816" s="623"/>
      <c r="C4816" s="628"/>
      <c r="D4816" s="631"/>
      <c r="E4816" s="523"/>
      <c r="F4816" s="47" t="e">
        <f>IF(#REF!="","",#REF!)</f>
        <v>#REF!</v>
      </c>
      <c r="G4816" s="49" t="e">
        <f>IF(#REF!="","",#REF!)</f>
        <v>#REF!</v>
      </c>
      <c r="H4816" s="54" t="e">
        <f>IF(#REF!="","",#REF!)</f>
        <v>#REF!</v>
      </c>
      <c r="I4816" s="385" t="str">
        <f>IFERROR(INT(G4816*H4816),"")</f>
        <v/>
      </c>
      <c r="J4816" s="386"/>
      <c r="K4816" s="387"/>
      <c r="L4816" s="613" t="e">
        <f>IF(#REF!="","",#REF!)</f>
        <v>#REF!</v>
      </c>
      <c r="M4816" s="613"/>
      <c r="N4816" s="613"/>
      <c r="O4816" s="613"/>
      <c r="P4816" s="613"/>
      <c r="Q4816" s="613"/>
      <c r="R4816" s="613"/>
      <c r="S4816" s="614"/>
      <c r="T4816" s="567"/>
      <c r="U4816" s="416"/>
      <c r="V4816" s="666"/>
      <c r="W4816" s="565"/>
      <c r="X4816" s="23" t="e">
        <f>IF(AND(Y4816=3,Z4816=3,AA4816=3),"",IF(AND(Y4816=1,Z4816=1,AA4816=1,AB4816=1),"","入力不備あり"))</f>
        <v>#REF!</v>
      </c>
      <c r="Y4816" s="7">
        <f>IFERROR(IF(F4816="",3,IF(AND(F4816&gt;=1,(MOD(F4816,1)=0)),1,IF(AND(F4816=0,L4816&lt;&gt;""),1,2))),2)</f>
        <v>2</v>
      </c>
      <c r="Z4816" s="7" t="e">
        <f>IF(G4816="",3,IF(G4816&lt;=1600,1,2))</f>
        <v>#REF!</v>
      </c>
      <c r="AA4816" s="7" t="e">
        <f>IF(H4816="",3,IF(H4816&gt;=0,1,2))</f>
        <v>#REF!</v>
      </c>
      <c r="AB4816" s="7" t="e">
        <f>IF(I4816=#REF!,1,2)</f>
        <v>#REF!</v>
      </c>
    </row>
    <row r="4817" spans="1:28" s="7" customFormat="1" ht="17.45" customHeight="1" x14ac:dyDescent="0.15">
      <c r="A4817" s="27" t="e">
        <f>IF(AND(F4817="",G4817="",H4817="",I4817="",L4817=""),"",IF(AND(F4817&lt;&gt;"",G4817&lt;&gt;"",H4817&lt;&gt;"",I4817&lt;&gt;""),"","入力不備あり"))</f>
        <v>#REF!</v>
      </c>
      <c r="B4817" s="623"/>
      <c r="C4817" s="628"/>
      <c r="D4817" s="631"/>
      <c r="E4817" s="523"/>
      <c r="F4817" s="47" t="e">
        <f>IF(#REF!="","",#REF!)</f>
        <v>#REF!</v>
      </c>
      <c r="G4817" s="49" t="e">
        <f>IF(#REF!="","",#REF!)</f>
        <v>#REF!</v>
      </c>
      <c r="H4817" s="54" t="e">
        <f>IF(#REF!="","",#REF!)</f>
        <v>#REF!</v>
      </c>
      <c r="I4817" s="385" t="str">
        <f t="shared" ref="I4817:I4834" si="841">IFERROR(INT(G4817*H4817),"")</f>
        <v/>
      </c>
      <c r="J4817" s="386"/>
      <c r="K4817" s="387"/>
      <c r="L4817" s="613" t="e">
        <f>IF(#REF!="","",#REF!)</f>
        <v>#REF!</v>
      </c>
      <c r="M4817" s="613"/>
      <c r="N4817" s="613"/>
      <c r="O4817" s="613"/>
      <c r="P4817" s="613"/>
      <c r="Q4817" s="613"/>
      <c r="R4817" s="613"/>
      <c r="S4817" s="614"/>
      <c r="T4817" s="567"/>
      <c r="U4817" s="416"/>
      <c r="V4817" s="666"/>
      <c r="W4817" s="565"/>
      <c r="X4817" s="23" t="e">
        <f t="shared" ref="X4817:X4834" si="842">IF(AND(Y4817=3,Z4817=3,AA4817=3),"",IF(AND(Y4817=1,Z4817=1,AA4817=1,AB4817=1),"","入力不備あり"))</f>
        <v>#REF!</v>
      </c>
      <c r="Y4817" s="7">
        <f t="shared" ref="Y4817:Y4834" si="843">IFERROR(IF(F4817="",3,IF(AND(F4817&gt;=1,(MOD(F4817,1)=0)),1,IF(AND(F4817=0,L4817&lt;&gt;""),1,2))),2)</f>
        <v>2</v>
      </c>
      <c r="Z4817" s="7" t="e">
        <f t="shared" ref="Z4817:Z4834" si="844">IF(G4817="",3,IF(G4817&lt;=1600,1,2))</f>
        <v>#REF!</v>
      </c>
      <c r="AA4817" s="7" t="e">
        <f t="shared" ref="AA4817:AA4834" si="845">IF(H4817="",3,IF(H4817&gt;=0,1,2))</f>
        <v>#REF!</v>
      </c>
      <c r="AB4817" s="7" t="e">
        <f>IF(I4817=#REF!,1,2)</f>
        <v>#REF!</v>
      </c>
    </row>
    <row r="4818" spans="1:28" s="7" customFormat="1" ht="17.45" customHeight="1" x14ac:dyDescent="0.15">
      <c r="A4818" s="27" t="e">
        <f t="shared" ref="A4818:A4834" si="846">IF(AND(F4818="",G4818="",H4818="",I4818="",L4818=""),"",IF(AND(F4818&lt;&gt;"",G4818&lt;&gt;"",H4818&lt;&gt;"",I4818&lt;&gt;""),"","入力不備あり"))</f>
        <v>#REF!</v>
      </c>
      <c r="B4818" s="623"/>
      <c r="C4818" s="628"/>
      <c r="D4818" s="631"/>
      <c r="E4818" s="523"/>
      <c r="F4818" s="47" t="e">
        <f>IF(#REF!="","",#REF!)</f>
        <v>#REF!</v>
      </c>
      <c r="G4818" s="49" t="e">
        <f>IF(#REF!="","",#REF!)</f>
        <v>#REF!</v>
      </c>
      <c r="H4818" s="54" t="e">
        <f>IF(#REF!="","",#REF!)</f>
        <v>#REF!</v>
      </c>
      <c r="I4818" s="385" t="str">
        <f t="shared" si="841"/>
        <v/>
      </c>
      <c r="J4818" s="386"/>
      <c r="K4818" s="387"/>
      <c r="L4818" s="613" t="e">
        <f>IF(#REF!="","",#REF!)</f>
        <v>#REF!</v>
      </c>
      <c r="M4818" s="613"/>
      <c r="N4818" s="613"/>
      <c r="O4818" s="613"/>
      <c r="P4818" s="613"/>
      <c r="Q4818" s="613"/>
      <c r="R4818" s="613"/>
      <c r="S4818" s="614"/>
      <c r="T4818" s="567"/>
      <c r="U4818" s="416"/>
      <c r="V4818" s="666"/>
      <c r="W4818" s="565"/>
      <c r="X4818" s="23" t="e">
        <f t="shared" si="842"/>
        <v>#REF!</v>
      </c>
      <c r="Y4818" s="7">
        <f t="shared" si="843"/>
        <v>2</v>
      </c>
      <c r="Z4818" s="7" t="e">
        <f t="shared" si="844"/>
        <v>#REF!</v>
      </c>
      <c r="AA4818" s="7" t="e">
        <f t="shared" si="845"/>
        <v>#REF!</v>
      </c>
      <c r="AB4818" s="7" t="e">
        <f>IF(I4818=#REF!,1,2)</f>
        <v>#REF!</v>
      </c>
    </row>
    <row r="4819" spans="1:28" s="7" customFormat="1" ht="17.45" customHeight="1" x14ac:dyDescent="0.15">
      <c r="A4819" s="27" t="e">
        <f t="shared" si="846"/>
        <v>#REF!</v>
      </c>
      <c r="B4819" s="623"/>
      <c r="C4819" s="628"/>
      <c r="D4819" s="631"/>
      <c r="E4819" s="523"/>
      <c r="F4819" s="47" t="e">
        <f>IF(#REF!="","",#REF!)</f>
        <v>#REF!</v>
      </c>
      <c r="G4819" s="49" t="e">
        <f>IF(#REF!="","",#REF!)</f>
        <v>#REF!</v>
      </c>
      <c r="H4819" s="54" t="e">
        <f>IF(#REF!="","",#REF!)</f>
        <v>#REF!</v>
      </c>
      <c r="I4819" s="385" t="str">
        <f t="shared" si="841"/>
        <v/>
      </c>
      <c r="J4819" s="386"/>
      <c r="K4819" s="387"/>
      <c r="L4819" s="613" t="e">
        <f>IF(#REF!="","",#REF!)</f>
        <v>#REF!</v>
      </c>
      <c r="M4819" s="613"/>
      <c r="N4819" s="613"/>
      <c r="O4819" s="613"/>
      <c r="P4819" s="613"/>
      <c r="Q4819" s="613"/>
      <c r="R4819" s="613"/>
      <c r="S4819" s="614"/>
      <c r="T4819" s="567"/>
      <c r="U4819" s="416"/>
      <c r="V4819" s="666"/>
      <c r="W4819" s="565"/>
      <c r="X4819" s="23" t="e">
        <f t="shared" si="842"/>
        <v>#REF!</v>
      </c>
      <c r="Y4819" s="7">
        <f t="shared" si="843"/>
        <v>2</v>
      </c>
      <c r="Z4819" s="7" t="e">
        <f t="shared" si="844"/>
        <v>#REF!</v>
      </c>
      <c r="AA4819" s="7" t="e">
        <f t="shared" si="845"/>
        <v>#REF!</v>
      </c>
      <c r="AB4819" s="7" t="e">
        <f>IF(I4819=#REF!,1,2)</f>
        <v>#REF!</v>
      </c>
    </row>
    <row r="4820" spans="1:28" s="7" customFormat="1" ht="17.45" customHeight="1" x14ac:dyDescent="0.15">
      <c r="A4820" s="27" t="e">
        <f t="shared" si="846"/>
        <v>#REF!</v>
      </c>
      <c r="B4820" s="623"/>
      <c r="C4820" s="628"/>
      <c r="D4820" s="631"/>
      <c r="E4820" s="523"/>
      <c r="F4820" s="47" t="e">
        <f>IF(#REF!="","",#REF!)</f>
        <v>#REF!</v>
      </c>
      <c r="G4820" s="49" t="e">
        <f>IF(#REF!="","",#REF!)</f>
        <v>#REF!</v>
      </c>
      <c r="H4820" s="54" t="e">
        <f>IF(#REF!="","",#REF!)</f>
        <v>#REF!</v>
      </c>
      <c r="I4820" s="385" t="str">
        <f t="shared" si="841"/>
        <v/>
      </c>
      <c r="J4820" s="386"/>
      <c r="K4820" s="387"/>
      <c r="L4820" s="613" t="e">
        <f>IF(#REF!="","",#REF!)</f>
        <v>#REF!</v>
      </c>
      <c r="M4820" s="613"/>
      <c r="N4820" s="613"/>
      <c r="O4820" s="613"/>
      <c r="P4820" s="613"/>
      <c r="Q4820" s="613"/>
      <c r="R4820" s="613"/>
      <c r="S4820" s="614"/>
      <c r="T4820" s="567"/>
      <c r="U4820" s="416"/>
      <c r="V4820" s="666"/>
      <c r="W4820" s="565"/>
      <c r="X4820" s="23" t="e">
        <f t="shared" si="842"/>
        <v>#REF!</v>
      </c>
      <c r="Y4820" s="7">
        <f t="shared" si="843"/>
        <v>2</v>
      </c>
      <c r="Z4820" s="7" t="e">
        <f t="shared" si="844"/>
        <v>#REF!</v>
      </c>
      <c r="AA4820" s="7" t="e">
        <f t="shared" si="845"/>
        <v>#REF!</v>
      </c>
      <c r="AB4820" s="7" t="e">
        <f>IF(I4820=#REF!,1,2)</f>
        <v>#REF!</v>
      </c>
    </row>
    <row r="4821" spans="1:28" s="7" customFormat="1" ht="17.45" customHeight="1" x14ac:dyDescent="0.15">
      <c r="A4821" s="27" t="e">
        <f t="shared" si="846"/>
        <v>#REF!</v>
      </c>
      <c r="B4821" s="623"/>
      <c r="C4821" s="628"/>
      <c r="D4821" s="631"/>
      <c r="E4821" s="523"/>
      <c r="F4821" s="47" t="e">
        <f>IF(#REF!="","",#REF!)</f>
        <v>#REF!</v>
      </c>
      <c r="G4821" s="49" t="e">
        <f>IF(#REF!="","",#REF!)</f>
        <v>#REF!</v>
      </c>
      <c r="H4821" s="54" t="e">
        <f>IF(#REF!="","",#REF!)</f>
        <v>#REF!</v>
      </c>
      <c r="I4821" s="385" t="str">
        <f t="shared" si="841"/>
        <v/>
      </c>
      <c r="J4821" s="386"/>
      <c r="K4821" s="387"/>
      <c r="L4821" s="613" t="e">
        <f>IF(#REF!="","",#REF!)</f>
        <v>#REF!</v>
      </c>
      <c r="M4821" s="613"/>
      <c r="N4821" s="613"/>
      <c r="O4821" s="613"/>
      <c r="P4821" s="613"/>
      <c r="Q4821" s="613"/>
      <c r="R4821" s="613"/>
      <c r="S4821" s="614"/>
      <c r="T4821" s="567"/>
      <c r="U4821" s="416"/>
      <c r="V4821" s="666"/>
      <c r="W4821" s="565"/>
      <c r="X4821" s="23" t="e">
        <f t="shared" si="842"/>
        <v>#REF!</v>
      </c>
      <c r="Y4821" s="7">
        <f t="shared" si="843"/>
        <v>2</v>
      </c>
      <c r="Z4821" s="7" t="e">
        <f t="shared" si="844"/>
        <v>#REF!</v>
      </c>
      <c r="AA4821" s="7" t="e">
        <f t="shared" si="845"/>
        <v>#REF!</v>
      </c>
      <c r="AB4821" s="7" t="e">
        <f>IF(I4821=#REF!,1,2)</f>
        <v>#REF!</v>
      </c>
    </row>
    <row r="4822" spans="1:28" s="7" customFormat="1" ht="17.45" customHeight="1" x14ac:dyDescent="0.15">
      <c r="A4822" s="27" t="e">
        <f t="shared" si="846"/>
        <v>#REF!</v>
      </c>
      <c r="B4822" s="623"/>
      <c r="C4822" s="628"/>
      <c r="D4822" s="631"/>
      <c r="E4822" s="523"/>
      <c r="F4822" s="47" t="e">
        <f>IF(#REF!="","",#REF!)</f>
        <v>#REF!</v>
      </c>
      <c r="G4822" s="49" t="e">
        <f>IF(#REF!="","",#REF!)</f>
        <v>#REF!</v>
      </c>
      <c r="H4822" s="54" t="e">
        <f>IF(#REF!="","",#REF!)</f>
        <v>#REF!</v>
      </c>
      <c r="I4822" s="385" t="str">
        <f t="shared" si="841"/>
        <v/>
      </c>
      <c r="J4822" s="386"/>
      <c r="K4822" s="387"/>
      <c r="L4822" s="613" t="e">
        <f>IF(#REF!="","",#REF!)</f>
        <v>#REF!</v>
      </c>
      <c r="M4822" s="613"/>
      <c r="N4822" s="613"/>
      <c r="O4822" s="613"/>
      <c r="P4822" s="613"/>
      <c r="Q4822" s="613"/>
      <c r="R4822" s="613"/>
      <c r="S4822" s="614"/>
      <c r="T4822" s="567"/>
      <c r="U4822" s="416"/>
      <c r="V4822" s="666"/>
      <c r="W4822" s="565"/>
      <c r="X4822" s="23" t="e">
        <f t="shared" si="842"/>
        <v>#REF!</v>
      </c>
      <c r="Y4822" s="7">
        <f t="shared" si="843"/>
        <v>2</v>
      </c>
      <c r="Z4822" s="7" t="e">
        <f t="shared" si="844"/>
        <v>#REF!</v>
      </c>
      <c r="AA4822" s="7" t="e">
        <f t="shared" si="845"/>
        <v>#REF!</v>
      </c>
      <c r="AB4822" s="7" t="e">
        <f>IF(I4822=#REF!,1,2)</f>
        <v>#REF!</v>
      </c>
    </row>
    <row r="4823" spans="1:28" s="7" customFormat="1" ht="17.45" customHeight="1" x14ac:dyDescent="0.15">
      <c r="A4823" s="27" t="e">
        <f t="shared" si="846"/>
        <v>#REF!</v>
      </c>
      <c r="B4823" s="623"/>
      <c r="C4823" s="628"/>
      <c r="D4823" s="631"/>
      <c r="E4823" s="523"/>
      <c r="F4823" s="47" t="e">
        <f>IF(#REF!="","",#REF!)</f>
        <v>#REF!</v>
      </c>
      <c r="G4823" s="49" t="e">
        <f>IF(#REF!="","",#REF!)</f>
        <v>#REF!</v>
      </c>
      <c r="H4823" s="54" t="e">
        <f>IF(#REF!="","",#REF!)</f>
        <v>#REF!</v>
      </c>
      <c r="I4823" s="385" t="str">
        <f t="shared" si="841"/>
        <v/>
      </c>
      <c r="J4823" s="386"/>
      <c r="K4823" s="387"/>
      <c r="L4823" s="613" t="e">
        <f>IF(#REF!="","",#REF!)</f>
        <v>#REF!</v>
      </c>
      <c r="M4823" s="613"/>
      <c r="N4823" s="613"/>
      <c r="O4823" s="613"/>
      <c r="P4823" s="613"/>
      <c r="Q4823" s="613"/>
      <c r="R4823" s="613"/>
      <c r="S4823" s="614"/>
      <c r="T4823" s="567"/>
      <c r="U4823" s="416"/>
      <c r="V4823" s="666"/>
      <c r="W4823" s="565"/>
      <c r="X4823" s="23" t="e">
        <f t="shared" si="842"/>
        <v>#REF!</v>
      </c>
      <c r="Y4823" s="7">
        <f t="shared" si="843"/>
        <v>2</v>
      </c>
      <c r="Z4823" s="7" t="e">
        <f t="shared" si="844"/>
        <v>#REF!</v>
      </c>
      <c r="AA4823" s="7" t="e">
        <f t="shared" si="845"/>
        <v>#REF!</v>
      </c>
      <c r="AB4823" s="7" t="e">
        <f>IF(I4823=#REF!,1,2)</f>
        <v>#REF!</v>
      </c>
    </row>
    <row r="4824" spans="1:28" s="7" customFormat="1" ht="17.45" customHeight="1" x14ac:dyDescent="0.15">
      <c r="A4824" s="27" t="e">
        <f t="shared" si="846"/>
        <v>#REF!</v>
      </c>
      <c r="B4824" s="623"/>
      <c r="C4824" s="628"/>
      <c r="D4824" s="631"/>
      <c r="E4824" s="523"/>
      <c r="F4824" s="47" t="e">
        <f>IF(#REF!="","",#REF!)</f>
        <v>#REF!</v>
      </c>
      <c r="G4824" s="49" t="e">
        <f>IF(#REF!="","",#REF!)</f>
        <v>#REF!</v>
      </c>
      <c r="H4824" s="54" t="e">
        <f>IF(#REF!="","",#REF!)</f>
        <v>#REF!</v>
      </c>
      <c r="I4824" s="385" t="str">
        <f t="shared" si="841"/>
        <v/>
      </c>
      <c r="J4824" s="386"/>
      <c r="K4824" s="387"/>
      <c r="L4824" s="613" t="e">
        <f>IF(#REF!="","",#REF!)</f>
        <v>#REF!</v>
      </c>
      <c r="M4824" s="613"/>
      <c r="N4824" s="613"/>
      <c r="O4824" s="613"/>
      <c r="P4824" s="613"/>
      <c r="Q4824" s="613"/>
      <c r="R4824" s="613"/>
      <c r="S4824" s="614"/>
      <c r="T4824" s="567"/>
      <c r="U4824" s="416"/>
      <c r="V4824" s="666"/>
      <c r="W4824" s="565"/>
      <c r="X4824" s="23" t="e">
        <f t="shared" si="842"/>
        <v>#REF!</v>
      </c>
      <c r="Y4824" s="7">
        <f t="shared" si="843"/>
        <v>2</v>
      </c>
      <c r="Z4824" s="7" t="e">
        <f t="shared" si="844"/>
        <v>#REF!</v>
      </c>
      <c r="AA4824" s="7" t="e">
        <f t="shared" si="845"/>
        <v>#REF!</v>
      </c>
      <c r="AB4824" s="7" t="e">
        <f>IF(I4824=#REF!,1,2)</f>
        <v>#REF!</v>
      </c>
    </row>
    <row r="4825" spans="1:28" s="7" customFormat="1" ht="17.45" customHeight="1" x14ac:dyDescent="0.15">
      <c r="A4825" s="27" t="e">
        <f t="shared" si="846"/>
        <v>#REF!</v>
      </c>
      <c r="B4825" s="623"/>
      <c r="C4825" s="628"/>
      <c r="D4825" s="631"/>
      <c r="E4825" s="523"/>
      <c r="F4825" s="47" t="e">
        <f>IF(#REF!="","",#REF!)</f>
        <v>#REF!</v>
      </c>
      <c r="G4825" s="49" t="e">
        <f>IF(#REF!="","",#REF!)</f>
        <v>#REF!</v>
      </c>
      <c r="H4825" s="54" t="e">
        <f>IF(#REF!="","",#REF!)</f>
        <v>#REF!</v>
      </c>
      <c r="I4825" s="385" t="str">
        <f t="shared" si="841"/>
        <v/>
      </c>
      <c r="J4825" s="386"/>
      <c r="K4825" s="387"/>
      <c r="L4825" s="613" t="e">
        <f>IF(#REF!="","",#REF!)</f>
        <v>#REF!</v>
      </c>
      <c r="M4825" s="613"/>
      <c r="N4825" s="613"/>
      <c r="O4825" s="613"/>
      <c r="P4825" s="613"/>
      <c r="Q4825" s="613"/>
      <c r="R4825" s="613"/>
      <c r="S4825" s="614"/>
      <c r="T4825" s="567"/>
      <c r="U4825" s="416"/>
      <c r="V4825" s="666"/>
      <c r="W4825" s="565"/>
      <c r="X4825" s="23" t="e">
        <f t="shared" si="842"/>
        <v>#REF!</v>
      </c>
      <c r="Y4825" s="7">
        <f t="shared" si="843"/>
        <v>2</v>
      </c>
      <c r="Z4825" s="7" t="e">
        <f t="shared" si="844"/>
        <v>#REF!</v>
      </c>
      <c r="AA4825" s="7" t="e">
        <f t="shared" si="845"/>
        <v>#REF!</v>
      </c>
      <c r="AB4825" s="7" t="e">
        <f>IF(I4825=#REF!,1,2)</f>
        <v>#REF!</v>
      </c>
    </row>
    <row r="4826" spans="1:28" s="7" customFormat="1" ht="17.45" customHeight="1" x14ac:dyDescent="0.15">
      <c r="A4826" s="27" t="e">
        <f t="shared" si="846"/>
        <v>#REF!</v>
      </c>
      <c r="B4826" s="623"/>
      <c r="C4826" s="628"/>
      <c r="D4826" s="631"/>
      <c r="E4826" s="523"/>
      <c r="F4826" s="47" t="e">
        <f>IF(#REF!="","",#REF!)</f>
        <v>#REF!</v>
      </c>
      <c r="G4826" s="49" t="e">
        <f>IF(#REF!="","",#REF!)</f>
        <v>#REF!</v>
      </c>
      <c r="H4826" s="54" t="e">
        <f>IF(#REF!="","",#REF!)</f>
        <v>#REF!</v>
      </c>
      <c r="I4826" s="385" t="str">
        <f t="shared" si="841"/>
        <v/>
      </c>
      <c r="J4826" s="386"/>
      <c r="K4826" s="387"/>
      <c r="L4826" s="613" t="e">
        <f>IF(#REF!="","",#REF!)</f>
        <v>#REF!</v>
      </c>
      <c r="M4826" s="613"/>
      <c r="N4826" s="613"/>
      <c r="O4826" s="613"/>
      <c r="P4826" s="613"/>
      <c r="Q4826" s="613"/>
      <c r="R4826" s="613"/>
      <c r="S4826" s="614"/>
      <c r="T4826" s="567"/>
      <c r="U4826" s="416"/>
      <c r="V4826" s="666"/>
      <c r="W4826" s="565"/>
      <c r="X4826" s="23" t="e">
        <f t="shared" si="842"/>
        <v>#REF!</v>
      </c>
      <c r="Y4826" s="7">
        <f t="shared" si="843"/>
        <v>2</v>
      </c>
      <c r="Z4826" s="7" t="e">
        <f t="shared" si="844"/>
        <v>#REF!</v>
      </c>
      <c r="AA4826" s="7" t="e">
        <f t="shared" si="845"/>
        <v>#REF!</v>
      </c>
      <c r="AB4826" s="7" t="e">
        <f>IF(I4826=#REF!,1,2)</f>
        <v>#REF!</v>
      </c>
    </row>
    <row r="4827" spans="1:28" s="7" customFormat="1" ht="17.45" customHeight="1" x14ac:dyDescent="0.15">
      <c r="A4827" s="27" t="e">
        <f t="shared" si="846"/>
        <v>#REF!</v>
      </c>
      <c r="B4827" s="623"/>
      <c r="C4827" s="628"/>
      <c r="D4827" s="631"/>
      <c r="E4827" s="523"/>
      <c r="F4827" s="47" t="e">
        <f>IF(#REF!="","",#REF!)</f>
        <v>#REF!</v>
      </c>
      <c r="G4827" s="49" t="e">
        <f>IF(#REF!="","",#REF!)</f>
        <v>#REF!</v>
      </c>
      <c r="H4827" s="54" t="e">
        <f>IF(#REF!="","",#REF!)</f>
        <v>#REF!</v>
      </c>
      <c r="I4827" s="385" t="str">
        <f t="shared" si="841"/>
        <v/>
      </c>
      <c r="J4827" s="386"/>
      <c r="K4827" s="387"/>
      <c r="L4827" s="613" t="e">
        <f>IF(#REF!="","",#REF!)</f>
        <v>#REF!</v>
      </c>
      <c r="M4827" s="613"/>
      <c r="N4827" s="613"/>
      <c r="O4827" s="613"/>
      <c r="P4827" s="613"/>
      <c r="Q4827" s="613"/>
      <c r="R4827" s="613"/>
      <c r="S4827" s="614"/>
      <c r="T4827" s="567"/>
      <c r="U4827" s="416"/>
      <c r="V4827" s="666"/>
      <c r="W4827" s="565"/>
      <c r="X4827" s="23" t="e">
        <f t="shared" si="842"/>
        <v>#REF!</v>
      </c>
      <c r="Y4827" s="7">
        <f t="shared" si="843"/>
        <v>2</v>
      </c>
      <c r="Z4827" s="7" t="e">
        <f t="shared" si="844"/>
        <v>#REF!</v>
      </c>
      <c r="AA4827" s="7" t="e">
        <f t="shared" si="845"/>
        <v>#REF!</v>
      </c>
      <c r="AB4827" s="7" t="e">
        <f>IF(I4827=#REF!,1,2)</f>
        <v>#REF!</v>
      </c>
    </row>
    <row r="4828" spans="1:28" s="7" customFormat="1" ht="17.45" customHeight="1" x14ac:dyDescent="0.15">
      <c r="A4828" s="27" t="e">
        <f t="shared" si="846"/>
        <v>#REF!</v>
      </c>
      <c r="B4828" s="623"/>
      <c r="C4828" s="628"/>
      <c r="D4828" s="631"/>
      <c r="E4828" s="523"/>
      <c r="F4828" s="47" t="e">
        <f>IF(#REF!="","",#REF!)</f>
        <v>#REF!</v>
      </c>
      <c r="G4828" s="49" t="e">
        <f>IF(#REF!="","",#REF!)</f>
        <v>#REF!</v>
      </c>
      <c r="H4828" s="54" t="e">
        <f>IF(#REF!="","",#REF!)</f>
        <v>#REF!</v>
      </c>
      <c r="I4828" s="385" t="str">
        <f t="shared" si="841"/>
        <v/>
      </c>
      <c r="J4828" s="386"/>
      <c r="K4828" s="387"/>
      <c r="L4828" s="613" t="e">
        <f>IF(#REF!="","",#REF!)</f>
        <v>#REF!</v>
      </c>
      <c r="M4828" s="613"/>
      <c r="N4828" s="613"/>
      <c r="O4828" s="613"/>
      <c r="P4828" s="613"/>
      <c r="Q4828" s="613"/>
      <c r="R4828" s="613"/>
      <c r="S4828" s="614"/>
      <c r="T4828" s="567"/>
      <c r="U4828" s="416"/>
      <c r="V4828" s="666"/>
      <c r="W4828" s="565"/>
      <c r="X4828" s="23" t="e">
        <f t="shared" si="842"/>
        <v>#REF!</v>
      </c>
      <c r="Y4828" s="7">
        <f t="shared" si="843"/>
        <v>2</v>
      </c>
      <c r="Z4828" s="7" t="e">
        <f t="shared" si="844"/>
        <v>#REF!</v>
      </c>
      <c r="AA4828" s="7" t="e">
        <f t="shared" si="845"/>
        <v>#REF!</v>
      </c>
      <c r="AB4828" s="7" t="e">
        <f>IF(I4828=#REF!,1,2)</f>
        <v>#REF!</v>
      </c>
    </row>
    <row r="4829" spans="1:28" s="7" customFormat="1" ht="17.45" customHeight="1" x14ac:dyDescent="0.15">
      <c r="A4829" s="27" t="e">
        <f t="shared" si="846"/>
        <v>#REF!</v>
      </c>
      <c r="B4829" s="623"/>
      <c r="C4829" s="628"/>
      <c r="D4829" s="631"/>
      <c r="E4829" s="523"/>
      <c r="F4829" s="47" t="e">
        <f>IF(#REF!="","",#REF!)</f>
        <v>#REF!</v>
      </c>
      <c r="G4829" s="49" t="e">
        <f>IF(#REF!="","",#REF!)</f>
        <v>#REF!</v>
      </c>
      <c r="H4829" s="54" t="e">
        <f>IF(#REF!="","",#REF!)</f>
        <v>#REF!</v>
      </c>
      <c r="I4829" s="385" t="str">
        <f t="shared" si="841"/>
        <v/>
      </c>
      <c r="J4829" s="386"/>
      <c r="K4829" s="387"/>
      <c r="L4829" s="613" t="e">
        <f>IF(#REF!="","",#REF!)</f>
        <v>#REF!</v>
      </c>
      <c r="M4829" s="613"/>
      <c r="N4829" s="613"/>
      <c r="O4829" s="613"/>
      <c r="P4829" s="613"/>
      <c r="Q4829" s="613"/>
      <c r="R4829" s="613"/>
      <c r="S4829" s="614"/>
      <c r="T4829" s="567"/>
      <c r="U4829" s="416"/>
      <c r="V4829" s="666"/>
      <c r="W4829" s="565"/>
      <c r="X4829" s="23" t="e">
        <f t="shared" si="842"/>
        <v>#REF!</v>
      </c>
      <c r="Y4829" s="7">
        <f t="shared" si="843"/>
        <v>2</v>
      </c>
      <c r="Z4829" s="7" t="e">
        <f t="shared" si="844"/>
        <v>#REF!</v>
      </c>
      <c r="AA4829" s="7" t="e">
        <f t="shared" si="845"/>
        <v>#REF!</v>
      </c>
      <c r="AB4829" s="7" t="e">
        <f>IF(I4829=#REF!,1,2)</f>
        <v>#REF!</v>
      </c>
    </row>
    <row r="4830" spans="1:28" s="7" customFormat="1" ht="17.45" customHeight="1" x14ac:dyDescent="0.15">
      <c r="A4830" s="27" t="e">
        <f t="shared" si="846"/>
        <v>#REF!</v>
      </c>
      <c r="B4830" s="623"/>
      <c r="C4830" s="628"/>
      <c r="D4830" s="631"/>
      <c r="E4830" s="523"/>
      <c r="F4830" s="47" t="e">
        <f>IF(#REF!="","",#REF!)</f>
        <v>#REF!</v>
      </c>
      <c r="G4830" s="49" t="e">
        <f>IF(#REF!="","",#REF!)</f>
        <v>#REF!</v>
      </c>
      <c r="H4830" s="54" t="e">
        <f>IF(#REF!="","",#REF!)</f>
        <v>#REF!</v>
      </c>
      <c r="I4830" s="385" t="str">
        <f t="shared" si="841"/>
        <v/>
      </c>
      <c r="J4830" s="386"/>
      <c r="K4830" s="387"/>
      <c r="L4830" s="613" t="e">
        <f>IF(#REF!="","",#REF!)</f>
        <v>#REF!</v>
      </c>
      <c r="M4830" s="613"/>
      <c r="N4830" s="613"/>
      <c r="O4830" s="613"/>
      <c r="P4830" s="613"/>
      <c r="Q4830" s="613"/>
      <c r="R4830" s="613"/>
      <c r="S4830" s="614"/>
      <c r="T4830" s="567"/>
      <c r="U4830" s="416"/>
      <c r="V4830" s="666"/>
      <c r="W4830" s="565"/>
      <c r="X4830" s="23" t="e">
        <f t="shared" si="842"/>
        <v>#REF!</v>
      </c>
      <c r="Y4830" s="7">
        <f t="shared" si="843"/>
        <v>2</v>
      </c>
      <c r="Z4830" s="7" t="e">
        <f t="shared" si="844"/>
        <v>#REF!</v>
      </c>
      <c r="AA4830" s="7" t="e">
        <f t="shared" si="845"/>
        <v>#REF!</v>
      </c>
      <c r="AB4830" s="7" t="e">
        <f>IF(I4830=#REF!,1,2)</f>
        <v>#REF!</v>
      </c>
    </row>
    <row r="4831" spans="1:28" s="7" customFormat="1" ht="17.45" customHeight="1" x14ac:dyDescent="0.15">
      <c r="A4831" s="27" t="e">
        <f t="shared" si="846"/>
        <v>#REF!</v>
      </c>
      <c r="B4831" s="623"/>
      <c r="C4831" s="628"/>
      <c r="D4831" s="631"/>
      <c r="E4831" s="523"/>
      <c r="F4831" s="47" t="e">
        <f>IF(#REF!="","",#REF!)</f>
        <v>#REF!</v>
      </c>
      <c r="G4831" s="49" t="e">
        <f>IF(#REF!="","",#REF!)</f>
        <v>#REF!</v>
      </c>
      <c r="H4831" s="54" t="e">
        <f>IF(#REF!="","",#REF!)</f>
        <v>#REF!</v>
      </c>
      <c r="I4831" s="385" t="str">
        <f t="shared" si="841"/>
        <v/>
      </c>
      <c r="J4831" s="386"/>
      <c r="K4831" s="387"/>
      <c r="L4831" s="613" t="e">
        <f>IF(#REF!="","",#REF!)</f>
        <v>#REF!</v>
      </c>
      <c r="M4831" s="613"/>
      <c r="N4831" s="613"/>
      <c r="O4831" s="613"/>
      <c r="P4831" s="613"/>
      <c r="Q4831" s="613"/>
      <c r="R4831" s="613"/>
      <c r="S4831" s="614"/>
      <c r="T4831" s="567"/>
      <c r="U4831" s="416"/>
      <c r="V4831" s="666"/>
      <c r="W4831" s="565"/>
      <c r="X4831" s="23" t="e">
        <f t="shared" si="842"/>
        <v>#REF!</v>
      </c>
      <c r="Y4831" s="7">
        <f t="shared" si="843"/>
        <v>2</v>
      </c>
      <c r="Z4831" s="7" t="e">
        <f t="shared" si="844"/>
        <v>#REF!</v>
      </c>
      <c r="AA4831" s="7" t="e">
        <f t="shared" si="845"/>
        <v>#REF!</v>
      </c>
      <c r="AB4831" s="7" t="e">
        <f>IF(I4831=#REF!,1,2)</f>
        <v>#REF!</v>
      </c>
    </row>
    <row r="4832" spans="1:28" s="7" customFormat="1" ht="17.45" customHeight="1" x14ac:dyDescent="0.15">
      <c r="A4832" s="27" t="e">
        <f t="shared" si="846"/>
        <v>#REF!</v>
      </c>
      <c r="B4832" s="623"/>
      <c r="C4832" s="628"/>
      <c r="D4832" s="631"/>
      <c r="E4832" s="523"/>
      <c r="F4832" s="47" t="e">
        <f>IF(#REF!="","",#REF!)</f>
        <v>#REF!</v>
      </c>
      <c r="G4832" s="49" t="e">
        <f>IF(#REF!="","",#REF!)</f>
        <v>#REF!</v>
      </c>
      <c r="H4832" s="54" t="e">
        <f>IF(#REF!="","",#REF!)</f>
        <v>#REF!</v>
      </c>
      <c r="I4832" s="385" t="str">
        <f t="shared" si="841"/>
        <v/>
      </c>
      <c r="J4832" s="386"/>
      <c r="K4832" s="387"/>
      <c r="L4832" s="613" t="e">
        <f>IF(#REF!="","",#REF!)</f>
        <v>#REF!</v>
      </c>
      <c r="M4832" s="613"/>
      <c r="N4832" s="613"/>
      <c r="O4832" s="613"/>
      <c r="P4832" s="613"/>
      <c r="Q4832" s="613"/>
      <c r="R4832" s="613"/>
      <c r="S4832" s="614"/>
      <c r="T4832" s="567"/>
      <c r="U4832" s="416"/>
      <c r="V4832" s="666"/>
      <c r="W4832" s="565"/>
      <c r="X4832" s="23" t="e">
        <f t="shared" si="842"/>
        <v>#REF!</v>
      </c>
      <c r="Y4832" s="7">
        <f t="shared" si="843"/>
        <v>2</v>
      </c>
      <c r="Z4832" s="7" t="e">
        <f t="shared" si="844"/>
        <v>#REF!</v>
      </c>
      <c r="AA4832" s="7" t="e">
        <f t="shared" si="845"/>
        <v>#REF!</v>
      </c>
      <c r="AB4832" s="7" t="e">
        <f>IF(I4832=#REF!,1,2)</f>
        <v>#REF!</v>
      </c>
    </row>
    <row r="4833" spans="1:30" s="7" customFormat="1" ht="17.45" customHeight="1" x14ac:dyDescent="0.15">
      <c r="A4833" s="27" t="e">
        <f t="shared" si="846"/>
        <v>#REF!</v>
      </c>
      <c r="B4833" s="623"/>
      <c r="C4833" s="628"/>
      <c r="D4833" s="631"/>
      <c r="E4833" s="523"/>
      <c r="F4833" s="47" t="e">
        <f>IF(#REF!="","",#REF!)</f>
        <v>#REF!</v>
      </c>
      <c r="G4833" s="49" t="e">
        <f>IF(#REF!="","",#REF!)</f>
        <v>#REF!</v>
      </c>
      <c r="H4833" s="54" t="e">
        <f>IF(#REF!="","",#REF!)</f>
        <v>#REF!</v>
      </c>
      <c r="I4833" s="385" t="str">
        <f t="shared" si="841"/>
        <v/>
      </c>
      <c r="J4833" s="386"/>
      <c r="K4833" s="387"/>
      <c r="L4833" s="613" t="e">
        <f>IF(#REF!="","",#REF!)</f>
        <v>#REF!</v>
      </c>
      <c r="M4833" s="613"/>
      <c r="N4833" s="613"/>
      <c r="O4833" s="613"/>
      <c r="P4833" s="613"/>
      <c r="Q4833" s="613"/>
      <c r="R4833" s="613"/>
      <c r="S4833" s="614"/>
      <c r="T4833" s="567"/>
      <c r="U4833" s="416"/>
      <c r="V4833" s="666"/>
      <c r="W4833" s="565"/>
      <c r="X4833" s="23" t="e">
        <f t="shared" si="842"/>
        <v>#REF!</v>
      </c>
      <c r="Y4833" s="7">
        <f t="shared" si="843"/>
        <v>2</v>
      </c>
      <c r="Z4833" s="7" t="e">
        <f t="shared" si="844"/>
        <v>#REF!</v>
      </c>
      <c r="AA4833" s="7" t="e">
        <f t="shared" si="845"/>
        <v>#REF!</v>
      </c>
      <c r="AB4833" s="7" t="e">
        <f>IF(I4833=#REF!,1,2)</f>
        <v>#REF!</v>
      </c>
    </row>
    <row r="4834" spans="1:30" s="7" customFormat="1" ht="17.45" customHeight="1" thickBot="1" x14ac:dyDescent="0.2">
      <c r="A4834" s="27" t="e">
        <f t="shared" si="846"/>
        <v>#REF!</v>
      </c>
      <c r="B4834" s="623"/>
      <c r="C4834" s="628"/>
      <c r="D4834" s="631"/>
      <c r="E4834" s="523"/>
      <c r="F4834" s="47" t="e">
        <f>IF(#REF!="","",#REF!)</f>
        <v>#REF!</v>
      </c>
      <c r="G4834" s="49" t="e">
        <f>IF(#REF!="","",#REF!)</f>
        <v>#REF!</v>
      </c>
      <c r="H4834" s="54" t="e">
        <f>IF(#REF!="","",#REF!)</f>
        <v>#REF!</v>
      </c>
      <c r="I4834" s="385" t="str">
        <f t="shared" si="841"/>
        <v/>
      </c>
      <c r="J4834" s="386"/>
      <c r="K4834" s="387"/>
      <c r="L4834" s="613" t="e">
        <f>IF(#REF!="","",#REF!)</f>
        <v>#REF!</v>
      </c>
      <c r="M4834" s="613"/>
      <c r="N4834" s="613"/>
      <c r="O4834" s="613"/>
      <c r="P4834" s="613"/>
      <c r="Q4834" s="613"/>
      <c r="R4834" s="613"/>
      <c r="S4834" s="614"/>
      <c r="T4834" s="668"/>
      <c r="U4834" s="416"/>
      <c r="V4834" s="666"/>
      <c r="W4834" s="565"/>
      <c r="X4834" s="23" t="e">
        <f t="shared" si="842"/>
        <v>#REF!</v>
      </c>
      <c r="Y4834" s="7">
        <f t="shared" si="843"/>
        <v>2</v>
      </c>
      <c r="Z4834" s="7" t="e">
        <f t="shared" si="844"/>
        <v>#REF!</v>
      </c>
      <c r="AA4834" s="7" t="e">
        <f t="shared" si="845"/>
        <v>#REF!</v>
      </c>
      <c r="AB4834" s="7" t="e">
        <f>IF(I4834=#REF!,1,2)</f>
        <v>#REF!</v>
      </c>
    </row>
    <row r="4835" spans="1:30" s="7" customFormat="1" ht="36" customHeight="1" thickBot="1" x14ac:dyDescent="0.2">
      <c r="A4835" s="13"/>
      <c r="B4835" s="623"/>
      <c r="C4835" s="628"/>
      <c r="D4835" s="631"/>
      <c r="E4835" s="508" t="s">
        <v>240</v>
      </c>
      <c r="F4835" s="511" t="s">
        <v>206</v>
      </c>
      <c r="G4835" s="435"/>
      <c r="H4835" s="434" t="s">
        <v>207</v>
      </c>
      <c r="I4835" s="435"/>
      <c r="J4835" s="435"/>
      <c r="K4835" s="435"/>
      <c r="L4835" s="436" t="s">
        <v>208</v>
      </c>
      <c r="M4835" s="436"/>
      <c r="N4835" s="436"/>
      <c r="O4835" s="669" t="s">
        <v>209</v>
      </c>
      <c r="P4835" s="670"/>
      <c r="Q4835" s="512" t="s">
        <v>210</v>
      </c>
      <c r="R4835" s="38" t="s">
        <v>206</v>
      </c>
      <c r="S4835" s="39" t="s">
        <v>202</v>
      </c>
      <c r="T4835" s="44" t="s">
        <v>211</v>
      </c>
      <c r="U4835" s="416"/>
      <c r="V4835" s="666"/>
      <c r="W4835" s="565"/>
      <c r="X4835" s="28"/>
      <c r="Y4835" s="21" t="s">
        <v>212</v>
      </c>
      <c r="Z4835" s="21" t="s">
        <v>210</v>
      </c>
      <c r="AB4835" s="45" t="s">
        <v>213</v>
      </c>
      <c r="AC4835" s="45" t="s">
        <v>214</v>
      </c>
      <c r="AD4835" s="22"/>
    </row>
    <row r="4836" spans="1:30" s="7" customFormat="1" ht="15" customHeight="1" x14ac:dyDescent="0.15">
      <c r="A4836" s="29"/>
      <c r="B4836" s="623"/>
      <c r="C4836" s="628"/>
      <c r="D4836" s="631"/>
      <c r="E4836" s="509"/>
      <c r="F4836" s="515" t="e">
        <f>IF(#REF!="","",#REF!)</f>
        <v>#REF!</v>
      </c>
      <c r="G4836" s="516"/>
      <c r="H4836" s="439" t="e">
        <f>IF(#REF!="","",#REF!)</f>
        <v>#REF!</v>
      </c>
      <c r="I4836" s="440"/>
      <c r="J4836" s="440"/>
      <c r="K4836" s="440"/>
      <c r="L4836" s="441" t="e">
        <f>IF(#REF!="","",#REF!)</f>
        <v>#REF!</v>
      </c>
      <c r="M4836" s="442"/>
      <c r="N4836" s="442"/>
      <c r="O4836" s="443" t="e">
        <f>SUM($L4836:$N4838)</f>
        <v>#REF!</v>
      </c>
      <c r="P4836" s="444"/>
      <c r="Q4836" s="513"/>
      <c r="R4836" s="42" t="e">
        <f>IF(#REF!="","",#REF!)</f>
        <v>#REF!</v>
      </c>
      <c r="S4836" s="40" t="e">
        <f>IF(#REF!="","",#REF!)</f>
        <v>#REF!</v>
      </c>
      <c r="T4836" s="617" t="e">
        <f>SUM($S4836:$S4838)</f>
        <v>#REF!</v>
      </c>
      <c r="U4836" s="416"/>
      <c r="V4836" s="666"/>
      <c r="W4836" s="565"/>
      <c r="X4836" s="23" t="e">
        <f>IF(OR(Y4836=2,Z4836=2,AB4836=2,AC4836=2),"入力不備あり","")</f>
        <v>#REF!</v>
      </c>
      <c r="Y4836" s="41" t="e">
        <f>IF(AND(F4836="",H4836="",L4836=""),"",IF(AND(F4836&lt;&gt;"",F4836&gt;0,L4836&lt;&gt;"",L4836&gt;0,H4836="○"),"",2))</f>
        <v>#REF!</v>
      </c>
      <c r="Z4836" s="41" t="e">
        <f>IF(AND(R4836="",S4836=""),"",IF(AND(R4836&gt;0,R4836&lt;&gt;"",S4836&gt;0,S4836&lt;&gt;""),"",2))</f>
        <v>#REF!</v>
      </c>
      <c r="AA4836" s="30"/>
      <c r="AB4836" s="7" t="e">
        <f>IF(AND(O4836=0,#REF!=0),"",IF(O4836=#REF!,1,2))</f>
        <v>#REF!</v>
      </c>
      <c r="AC4836" s="7" t="e">
        <f>IF(AND(T4836=0,#REF!=0),"",IF(T4836=#REF!,1,2))</f>
        <v>#REF!</v>
      </c>
    </row>
    <row r="4837" spans="1:30" s="7" customFormat="1" ht="15" customHeight="1" x14ac:dyDescent="0.15">
      <c r="A4837" s="29"/>
      <c r="B4837" s="623"/>
      <c r="C4837" s="628"/>
      <c r="D4837" s="631"/>
      <c r="E4837" s="509"/>
      <c r="F4837" s="500" t="e">
        <f>IF(#REF!="","",#REF!)</f>
        <v>#REF!</v>
      </c>
      <c r="G4837" s="501"/>
      <c r="H4837" s="448" t="e">
        <f>IF(#REF!="","",#REF!)</f>
        <v>#REF!</v>
      </c>
      <c r="I4837" s="449"/>
      <c r="J4837" s="449"/>
      <c r="K4837" s="449"/>
      <c r="L4837" s="450" t="e">
        <f>IF(#REF!="","",#REF!)</f>
        <v>#REF!</v>
      </c>
      <c r="M4837" s="451"/>
      <c r="N4837" s="451"/>
      <c r="O4837" s="445"/>
      <c r="P4837" s="444"/>
      <c r="Q4837" s="513"/>
      <c r="R4837" s="42" t="e">
        <f>IF(#REF!="","",#REF!)</f>
        <v>#REF!</v>
      </c>
      <c r="S4837" s="40" t="e">
        <f>IF(#REF!="","",#REF!)</f>
        <v>#REF!</v>
      </c>
      <c r="T4837" s="618"/>
      <c r="U4837" s="416"/>
      <c r="V4837" s="666"/>
      <c r="W4837" s="565"/>
      <c r="X4837" s="23" t="e">
        <f>IF(OR(Y4837=2,Z4837=2),"入力不備あり","")</f>
        <v>#REF!</v>
      </c>
      <c r="Y4837" s="41" t="e">
        <f>IF(AND(F4837="",H4837="",L4837=""),"",IF(AND(F4837&lt;&gt;"",F4837&gt;0,L4837&lt;&gt;"",L4837&gt;0,H4837="○"),"",2))</f>
        <v>#REF!</v>
      </c>
      <c r="Z4837" s="41" t="e">
        <f t="shared" ref="Z4837:Z4838" si="847">IF(AND(R4837="",S4837=""),"",IF(AND(R4837&gt;0,R4837&lt;&gt;"",S4837&gt;0,S4837&lt;&gt;""),"",2))</f>
        <v>#REF!</v>
      </c>
      <c r="AA4837" s="30"/>
    </row>
    <row r="4838" spans="1:30" s="7" customFormat="1" ht="15" customHeight="1" thickBot="1" x14ac:dyDescent="0.2">
      <c r="A4838" s="29"/>
      <c r="B4838" s="623"/>
      <c r="C4838" s="628"/>
      <c r="D4838" s="631"/>
      <c r="E4838" s="615"/>
      <c r="F4838" s="620" t="e">
        <f>IF(#REF!="","",#REF!)</f>
        <v>#REF!</v>
      </c>
      <c r="G4838" s="621"/>
      <c r="H4838" s="640" t="e">
        <f>IF(#REF!="","",#REF!)</f>
        <v>#REF!</v>
      </c>
      <c r="I4838" s="641"/>
      <c r="J4838" s="641"/>
      <c r="K4838" s="641"/>
      <c r="L4838" s="642" t="e">
        <f>IF(#REF!="","",#REF!)</f>
        <v>#REF!</v>
      </c>
      <c r="M4838" s="643"/>
      <c r="N4838" s="643"/>
      <c r="O4838" s="663"/>
      <c r="P4838" s="664"/>
      <c r="Q4838" s="616"/>
      <c r="R4838" s="59" t="e">
        <f>IF(#REF!="","",#REF!)</f>
        <v>#REF!</v>
      </c>
      <c r="S4838" s="60" t="e">
        <f>IF(#REF!="","",#REF!)</f>
        <v>#REF!</v>
      </c>
      <c r="T4838" s="619"/>
      <c r="U4838" s="416"/>
      <c r="V4838" s="666"/>
      <c r="W4838" s="565"/>
      <c r="X4838" s="23" t="e">
        <f>IF(OR(Y4838=2,Z4838=2),"入力不備あり","")</f>
        <v>#REF!</v>
      </c>
      <c r="Y4838" s="41" t="e">
        <f>IF(AND(F4838="",H4838="",L4838=""),"",IF(AND(F4838&lt;&gt;"",F4838&gt;0,L4838&lt;&gt;"",L4838&gt;0,H4838="○"),"",2))</f>
        <v>#REF!</v>
      </c>
      <c r="Z4838" s="41" t="e">
        <f t="shared" si="847"/>
        <v>#REF!</v>
      </c>
      <c r="AA4838" s="30"/>
    </row>
    <row r="4839" spans="1:30" s="7" customFormat="1" ht="27.6" customHeight="1" x14ac:dyDescent="0.15">
      <c r="A4839" s="320"/>
      <c r="B4839" s="624"/>
      <c r="C4839" s="326" t="s">
        <v>215</v>
      </c>
      <c r="D4839" s="327"/>
      <c r="E4839" s="608" t="e">
        <f>IF(#REF!="","",#REF!)</f>
        <v>#REF!</v>
      </c>
      <c r="F4839" s="609"/>
      <c r="G4839" s="609"/>
      <c r="H4839" s="609"/>
      <c r="I4839" s="609"/>
      <c r="J4839" s="609"/>
      <c r="K4839" s="609"/>
      <c r="L4839" s="609"/>
      <c r="M4839" s="609"/>
      <c r="N4839" s="609"/>
      <c r="O4839" s="609"/>
      <c r="P4839" s="609"/>
      <c r="Q4839" s="609"/>
      <c r="R4839" s="609"/>
      <c r="S4839" s="609"/>
      <c r="T4839" s="609"/>
      <c r="U4839" s="609"/>
      <c r="V4839" s="609"/>
      <c r="W4839" s="610"/>
    </row>
    <row r="4840" spans="1:30" s="7" customFormat="1" ht="27.6" customHeight="1" thickBot="1" x14ac:dyDescent="0.2">
      <c r="A4840" s="320"/>
      <c r="B4840" s="624"/>
      <c r="C4840" s="326" t="s">
        <v>216</v>
      </c>
      <c r="D4840" s="327"/>
      <c r="E4840" s="608" t="e">
        <f>IF(#REF!="","",#REF!)</f>
        <v>#REF!</v>
      </c>
      <c r="F4840" s="609"/>
      <c r="G4840" s="609"/>
      <c r="H4840" s="609"/>
      <c r="I4840" s="609"/>
      <c r="J4840" s="609"/>
      <c r="K4840" s="609"/>
      <c r="L4840" s="609"/>
      <c r="M4840" s="609"/>
      <c r="N4840" s="609"/>
      <c r="O4840" s="609"/>
      <c r="P4840" s="609"/>
      <c r="Q4840" s="609"/>
      <c r="R4840" s="611"/>
      <c r="S4840" s="611"/>
      <c r="T4840" s="611"/>
      <c r="U4840" s="611"/>
      <c r="V4840" s="611"/>
      <c r="W4840" s="612"/>
    </row>
    <row r="4841" spans="1:30" s="7" customFormat="1" ht="18.600000000000001" customHeight="1" x14ac:dyDescent="0.15">
      <c r="A4841" s="320"/>
      <c r="B4841" s="624"/>
      <c r="C4841" s="332" t="s">
        <v>217</v>
      </c>
      <c r="D4841" s="333"/>
      <c r="E4841" s="333"/>
      <c r="F4841" s="334"/>
      <c r="G4841" s="377" t="s">
        <v>218</v>
      </c>
      <c r="H4841" s="378"/>
      <c r="I4841" s="378"/>
      <c r="J4841" s="378"/>
      <c r="K4841" s="378"/>
      <c r="L4841" s="378"/>
      <c r="M4841" s="378"/>
      <c r="N4841" s="378"/>
      <c r="O4841" s="378"/>
      <c r="P4841" s="378"/>
      <c r="Q4841" s="378"/>
      <c r="R4841" s="389" t="e">
        <f>IF(X4841&lt;&gt;"","","【入力内容確認欄】以下を確認し【作業用】事業計画書(間接)シートを修正願います。")</f>
        <v>#REF!</v>
      </c>
      <c r="S4841" s="632"/>
      <c r="T4841" s="632"/>
      <c r="U4841" s="632"/>
      <c r="V4841" s="632"/>
      <c r="W4841" s="633"/>
      <c r="X4841" s="68" t="e">
        <f>IF(AND(R4844="",R4845="",R4846="",R4847="",R4848="",R4849=""),"左の市区町村に係る入力が完了しました。今一度、記載内容をご確認ください。","")</f>
        <v>#REF!</v>
      </c>
    </row>
    <row r="4842" spans="1:30" s="7" customFormat="1" ht="9" customHeight="1" x14ac:dyDescent="0.15">
      <c r="A4842" s="320"/>
      <c r="B4842" s="624"/>
      <c r="C4842" s="335"/>
      <c r="D4842" s="336"/>
      <c r="E4842" s="336"/>
      <c r="F4842" s="337"/>
      <c r="G4842" s="379"/>
      <c r="H4842" s="380"/>
      <c r="I4842" s="380"/>
      <c r="J4842" s="380"/>
      <c r="K4842" s="380"/>
      <c r="L4842" s="380"/>
      <c r="M4842" s="380"/>
      <c r="N4842" s="380"/>
      <c r="O4842" s="380"/>
      <c r="P4842" s="380"/>
      <c r="Q4842" s="380"/>
      <c r="R4842" s="634"/>
      <c r="S4842" s="635"/>
      <c r="T4842" s="635"/>
      <c r="U4842" s="635"/>
      <c r="V4842" s="635"/>
      <c r="W4842" s="636"/>
    </row>
    <row r="4843" spans="1:30" s="7" customFormat="1" ht="9" customHeight="1" thickBot="1" x14ac:dyDescent="0.2">
      <c r="A4843" s="320"/>
      <c r="B4843" s="624"/>
      <c r="C4843" s="335"/>
      <c r="D4843" s="336"/>
      <c r="E4843" s="336"/>
      <c r="F4843" s="337"/>
      <c r="G4843" s="381"/>
      <c r="H4843" s="382"/>
      <c r="I4843" s="382"/>
      <c r="J4843" s="382"/>
      <c r="K4843" s="382"/>
      <c r="L4843" s="382"/>
      <c r="M4843" s="382"/>
      <c r="N4843" s="382"/>
      <c r="O4843" s="382"/>
      <c r="P4843" s="382"/>
      <c r="Q4843" s="382"/>
      <c r="R4843" s="637"/>
      <c r="S4843" s="638"/>
      <c r="T4843" s="638"/>
      <c r="U4843" s="638"/>
      <c r="V4843" s="638"/>
      <c r="W4843" s="639"/>
    </row>
    <row r="4844" spans="1:30" s="7" customFormat="1" ht="17.45" customHeight="1" x14ac:dyDescent="0.15">
      <c r="A4844" s="320"/>
      <c r="B4844" s="624"/>
      <c r="C4844" s="335"/>
      <c r="D4844" s="336"/>
      <c r="E4844" s="336"/>
      <c r="F4844" s="337"/>
      <c r="G4844" s="398" t="e">
        <f>IF(#REF!="","",#REF!)</f>
        <v>#REF!</v>
      </c>
      <c r="H4844" s="399"/>
      <c r="I4844" s="399"/>
      <c r="J4844" s="399"/>
      <c r="K4844" s="399"/>
      <c r="L4844" s="399"/>
      <c r="M4844" s="399"/>
      <c r="N4844" s="399"/>
      <c r="O4844" s="399"/>
      <c r="P4844" s="399"/>
      <c r="Q4844" s="399"/>
      <c r="R4844" s="646" t="e" cm="1">
        <f t="array" ref="R4844">IF(AND(X4813:X4838="",A4815:A4838=""),"","・報酬・期末勤勉手当・交通費・合計額・都道府県/国の補助金額のいずれかに不備あり。")</f>
        <v>#REF!</v>
      </c>
      <c r="S4844" s="647"/>
      <c r="T4844" s="647"/>
      <c r="U4844" s="647"/>
      <c r="V4844" s="647"/>
      <c r="W4844" s="648"/>
    </row>
    <row r="4845" spans="1:30" s="7" customFormat="1" ht="17.45" customHeight="1" x14ac:dyDescent="0.15">
      <c r="A4845" s="320"/>
      <c r="B4845" s="624"/>
      <c r="C4845" s="335"/>
      <c r="D4845" s="336"/>
      <c r="E4845" s="336"/>
      <c r="F4845" s="337"/>
      <c r="G4845" s="374" t="s">
        <v>219</v>
      </c>
      <c r="H4845" s="388"/>
      <c r="I4845" s="388"/>
      <c r="J4845" s="388"/>
      <c r="K4845" s="388"/>
      <c r="L4845" s="388"/>
      <c r="M4845" s="388"/>
      <c r="N4845" s="388"/>
      <c r="O4845" s="388"/>
      <c r="P4845" s="388"/>
      <c r="Q4845" s="388"/>
      <c r="R4845" s="367" t="str">
        <f>IF(A4811="市町村名×","・【C列】市区町村名：未入力または不備あり。","")</f>
        <v>・【C列】市区町村名：未入力または不備あり。</v>
      </c>
      <c r="S4845" s="644"/>
      <c r="T4845" s="644"/>
      <c r="U4845" s="644"/>
      <c r="V4845" s="644"/>
      <c r="W4845" s="645"/>
    </row>
    <row r="4846" spans="1:30" s="7" customFormat="1" ht="17.45" customHeight="1" x14ac:dyDescent="0.15">
      <c r="A4846" s="320"/>
      <c r="B4846" s="624"/>
      <c r="C4846" s="338"/>
      <c r="D4846" s="339"/>
      <c r="E4846" s="339"/>
      <c r="F4846" s="340"/>
      <c r="G4846" s="364" t="e">
        <f>IF(#REF!="","",#REF!)</f>
        <v>#REF!</v>
      </c>
      <c r="H4846" s="365"/>
      <c r="I4846" s="365"/>
      <c r="J4846" s="366"/>
      <c r="K4846" s="366"/>
      <c r="L4846" s="366"/>
      <c r="M4846" s="366"/>
      <c r="N4846" s="366"/>
      <c r="O4846" s="366"/>
      <c r="P4846" s="366"/>
      <c r="Q4846" s="366"/>
      <c r="R4846" s="367" t="e">
        <f>IF(OR(AF4815=2,NOT(AND(V4813&gt;0.3*U4813,V4813&lt;0.4*U4813,V4813&gt;=W4813))),"・【V列】都道府県補助額：未入力または不備あり。","")</f>
        <v>#REF!</v>
      </c>
      <c r="S4846" s="644"/>
      <c r="T4846" s="644"/>
      <c r="U4846" s="644"/>
      <c r="V4846" s="644"/>
      <c r="W4846" s="645"/>
    </row>
    <row r="4847" spans="1:30" s="7" customFormat="1" ht="17.45" customHeight="1" x14ac:dyDescent="0.15">
      <c r="A4847" s="320"/>
      <c r="B4847" s="624"/>
      <c r="C4847" s="348" t="s">
        <v>241</v>
      </c>
      <c r="D4847" s="349"/>
      <c r="E4847" s="349"/>
      <c r="F4847" s="350"/>
      <c r="G4847" s="372" t="s">
        <v>221</v>
      </c>
      <c r="H4847" s="373"/>
      <c r="I4847" s="373"/>
      <c r="J4847" s="372" t="s">
        <v>222</v>
      </c>
      <c r="K4847" s="373"/>
      <c r="L4847" s="373"/>
      <c r="M4847" s="373"/>
      <c r="N4847" s="374" t="s">
        <v>223</v>
      </c>
      <c r="O4847" s="366"/>
      <c r="P4847" s="366"/>
      <c r="Q4847" s="366"/>
      <c r="R4847" s="341" t="e">
        <f>IF(AND(W4813&lt;=U4813/3,MOD(W4813,1000)=0,NOT(W4813=0),AG4815=1),"","・【W列】国庫補助希望額に不備あり。")</f>
        <v>#REF!</v>
      </c>
      <c r="S4847" s="649"/>
      <c r="T4847" s="649"/>
      <c r="U4847" s="649"/>
      <c r="V4847" s="649"/>
      <c r="W4847" s="650"/>
    </row>
    <row r="4848" spans="1:30" s="7" customFormat="1" ht="17.45" customHeight="1" x14ac:dyDescent="0.15">
      <c r="A4848" s="320"/>
      <c r="B4848" s="624"/>
      <c r="C4848" s="370"/>
      <c r="D4848" s="371"/>
      <c r="E4848" s="371"/>
      <c r="F4848" s="371"/>
      <c r="G4848" s="364" t="e">
        <f>IF(#REF!="","",#REF!)</f>
        <v>#REF!</v>
      </c>
      <c r="H4848" s="375"/>
      <c r="I4848" s="376"/>
      <c r="J4848" s="364" t="e">
        <f>IF(#REF!="","",#REF!)</f>
        <v>#REF!</v>
      </c>
      <c r="K4848" s="375"/>
      <c r="L4848" s="375"/>
      <c r="M4848" s="376"/>
      <c r="N4848" s="364" t="e">
        <f>IF(#REF!="","",#REF!)</f>
        <v>#REF!</v>
      </c>
      <c r="O4848" s="375"/>
      <c r="P4848" s="375"/>
      <c r="Q4848" s="375"/>
      <c r="R4848" s="651" t="e">
        <f>IF(AND(SUM(F4836:G4838)&lt;=D4813,SUM(R4836:R4838)&lt;=D4813),"","・報酬の「配置人数」には年間を通じた配置予定人数を記載してください。(※１)及び記入例参照")</f>
        <v>#REF!</v>
      </c>
      <c r="S4848" s="652"/>
      <c r="T4848" s="652"/>
      <c r="U4848" s="652"/>
      <c r="V4848" s="652"/>
      <c r="W4848" s="653"/>
      <c r="X4848" s="31" t="str">
        <f>IF(AND(O4848="○",T4848="○"),"①か②の",IF(AND(O4848="―",T4848="―"),"エラー",""))</f>
        <v/>
      </c>
    </row>
    <row r="4849" spans="1:33" s="7" customFormat="1" ht="17.45" customHeight="1" x14ac:dyDescent="0.15">
      <c r="A4849" s="320"/>
      <c r="B4849" s="624"/>
      <c r="C4849" s="348" t="s">
        <v>224</v>
      </c>
      <c r="D4849" s="349"/>
      <c r="E4849" s="349"/>
      <c r="F4849" s="350"/>
      <c r="G4849" s="354" t="s">
        <v>225</v>
      </c>
      <c r="H4849" s="354"/>
      <c r="I4849" s="354"/>
      <c r="J4849" s="355" t="s">
        <v>242</v>
      </c>
      <c r="K4849" s="356"/>
      <c r="L4849" s="356"/>
      <c r="M4849" s="356"/>
      <c r="N4849" s="356"/>
      <c r="O4849" s="356"/>
      <c r="P4849" s="356"/>
      <c r="Q4849" s="356"/>
      <c r="R4849" s="651" t="e">
        <f>IF(AND(OR(COUNTIF(J4850,"①*"),COUNTIF(J4850,"②*")),AND(E4839&lt;&gt;"",E4840&lt;&gt;"",G4844="○",G4846="○",G4848="○",J4848="○",N4848="○",G4850="○")),"","・【成果目標】・【成果指標】・【部活動指導員について】・【支給要件の確認】・【部活動指導員の指導状況】・【地域連携・地域移行に資する取組】のいずれかに未入力箇所あり。")</f>
        <v>#REF!</v>
      </c>
      <c r="S4849" s="546"/>
      <c r="T4849" s="546"/>
      <c r="U4849" s="546"/>
      <c r="V4849" s="546"/>
      <c r="W4849" s="547"/>
    </row>
    <row r="4850" spans="1:33" s="7" customFormat="1" ht="26.45" customHeight="1" thickBot="1" x14ac:dyDescent="0.2">
      <c r="A4850" s="320"/>
      <c r="B4850" s="625"/>
      <c r="C4850" s="351"/>
      <c r="D4850" s="352"/>
      <c r="E4850" s="352"/>
      <c r="F4850" s="353"/>
      <c r="G4850" s="363" t="e">
        <f>IF(#REF!="","",#REF!)</f>
        <v>#REF!</v>
      </c>
      <c r="H4850" s="363"/>
      <c r="I4850" s="363"/>
      <c r="J4850" s="657" t="e">
        <f>IF(#REF!="","",#REF!)</f>
        <v>#REF!</v>
      </c>
      <c r="K4850" s="658"/>
      <c r="L4850" s="658"/>
      <c r="M4850" s="658"/>
      <c r="N4850" s="658"/>
      <c r="O4850" s="658"/>
      <c r="P4850" s="658"/>
      <c r="Q4850" s="658"/>
      <c r="R4850" s="654"/>
      <c r="S4850" s="655"/>
      <c r="T4850" s="655"/>
      <c r="U4850" s="655"/>
      <c r="V4850" s="655"/>
      <c r="W4850" s="656"/>
      <c r="X4850" s="31" t="str">
        <f>IF(AND(O4850="○",T4850="○"),"①か②の",IF(AND(O4850="―",T4850="―"),"エラー",""))</f>
        <v/>
      </c>
    </row>
    <row r="4851" spans="1:33" s="7" customFormat="1" ht="26.45" customHeight="1" x14ac:dyDescent="0.15">
      <c r="A4851" s="24" t="str">
        <f>IF(OR(COUNTIF(C4853,"*区"),COUNTIF(C4853,"*市"),COUNTIF(C4853,"*町"),COUNTIF(C4853,"*村"),COUNTIF(C4853,"*組合")),"○","市町村名×")</f>
        <v>市町村名×</v>
      </c>
      <c r="B4851" s="490" t="s">
        <v>106</v>
      </c>
      <c r="C4851" s="659" t="s">
        <v>236</v>
      </c>
      <c r="D4851" s="661" t="s">
        <v>237</v>
      </c>
      <c r="E4851" s="409" t="s">
        <v>191</v>
      </c>
      <c r="F4851" s="410"/>
      <c r="G4851" s="410"/>
      <c r="H4851" s="410"/>
      <c r="I4851" s="410"/>
      <c r="J4851" s="410"/>
      <c r="K4851" s="410"/>
      <c r="L4851" s="410"/>
      <c r="M4851" s="410"/>
      <c r="N4851" s="410"/>
      <c r="O4851" s="410"/>
      <c r="P4851" s="410"/>
      <c r="Q4851" s="410"/>
      <c r="R4851" s="410"/>
      <c r="S4851" s="410"/>
      <c r="T4851" s="410"/>
      <c r="U4851" s="492" t="s">
        <v>192</v>
      </c>
      <c r="V4851" s="492" t="s">
        <v>238</v>
      </c>
      <c r="W4851" s="517" t="s">
        <v>193</v>
      </c>
      <c r="X4851" s="25" t="e">
        <f>IF(OR(AF4855=2,NOT(AND(V4853&gt;0.3*U4853,V4853&lt;0.4*U4853,V4853&gt;=W4853))),"※３参照：【Ｕ列】都道府県補助額を確認してください","")</f>
        <v>#REF!</v>
      </c>
      <c r="Y4851" s="26"/>
    </row>
    <row r="4852" spans="1:33" s="7" customFormat="1" ht="21.6" customHeight="1" thickBot="1" x14ac:dyDescent="0.2">
      <c r="A4852" s="24" t="str">
        <f>IF(B4853="都道府県確認欄","No.不備","")</f>
        <v/>
      </c>
      <c r="B4852" s="491"/>
      <c r="C4852" s="660"/>
      <c r="D4852" s="662"/>
      <c r="E4852" s="411"/>
      <c r="F4852" s="412"/>
      <c r="G4852" s="412"/>
      <c r="H4852" s="412"/>
      <c r="I4852" s="412"/>
      <c r="J4852" s="412"/>
      <c r="K4852" s="412"/>
      <c r="L4852" s="412"/>
      <c r="M4852" s="412"/>
      <c r="N4852" s="412"/>
      <c r="O4852" s="412"/>
      <c r="P4852" s="412"/>
      <c r="Q4852" s="412"/>
      <c r="R4852" s="412"/>
      <c r="S4852" s="412"/>
      <c r="T4852" s="412"/>
      <c r="U4852" s="493"/>
      <c r="V4852" s="493"/>
      <c r="W4852" s="518"/>
      <c r="X4852" s="25" t="e">
        <f>IF(AND(W4853&lt;=U4853/3,MOD(W4853,1000)=0,NOT(W4853=0),AG4855=1),"","※３参照：【Ｖ列】国庫補助希望額を確認してください。")</f>
        <v>#REF!</v>
      </c>
      <c r="Y4852" s="26"/>
    </row>
    <row r="4853" spans="1:33" s="7" customFormat="1" ht="24" customHeight="1" x14ac:dyDescent="0.15">
      <c r="A4853" s="14"/>
      <c r="B4853" s="622" t="str">
        <f>IFERROR(IF(OR(COUNTIF(C4853,"*区"),COUNTIF(C4853,"*市"),COUNTIF(C4853,"*町"),COUNTIF(C4853,"*村"),COUNTIF(C4853,"*組合")),B4813+1,"－"),"都道府県確認欄")</f>
        <v>－</v>
      </c>
      <c r="C4853" s="626" t="e">
        <f>#REF!</f>
        <v>#REF!</v>
      </c>
      <c r="D4853" s="629" t="e">
        <f>SUM($F4855:$F4874)</f>
        <v>#REF!</v>
      </c>
      <c r="E4853" s="523" t="s">
        <v>194</v>
      </c>
      <c r="F4853" s="524" t="s">
        <v>195</v>
      </c>
      <c r="G4853" s="526" t="s">
        <v>196</v>
      </c>
      <c r="H4853" s="528" t="s">
        <v>197</v>
      </c>
      <c r="I4853" s="423" t="s">
        <v>198</v>
      </c>
      <c r="J4853" s="424"/>
      <c r="K4853" s="425"/>
      <c r="L4853" s="429" t="s">
        <v>100</v>
      </c>
      <c r="M4853" s="430"/>
      <c r="N4853" s="430"/>
      <c r="O4853" s="430"/>
      <c r="P4853" s="430"/>
      <c r="Q4853" s="430"/>
      <c r="R4853" s="430"/>
      <c r="S4853" s="431"/>
      <c r="T4853" s="413" t="s">
        <v>199</v>
      </c>
      <c r="U4853" s="415" t="e">
        <f>SUM($T4855,$O4876,$T4876)</f>
        <v>#REF!</v>
      </c>
      <c r="V4853" s="665" t="e">
        <f>#REF!</f>
        <v>#REF!</v>
      </c>
      <c r="W4853" s="667" t="e">
        <f>#REF!</f>
        <v>#REF!</v>
      </c>
      <c r="X4853" s="23" t="e">
        <f>IF(AND(AD4855=1,AE4855=1,AF4855=1,AG4855=1),"","入力不備あり")</f>
        <v>#REF!</v>
      </c>
      <c r="Y4853" s="26"/>
    </row>
    <row r="4854" spans="1:33" s="7" customFormat="1" ht="12.6" customHeight="1" thickBot="1" x14ac:dyDescent="0.2">
      <c r="A4854" s="14"/>
      <c r="B4854" s="623"/>
      <c r="C4854" s="627"/>
      <c r="D4854" s="630"/>
      <c r="E4854" s="523"/>
      <c r="F4854" s="525"/>
      <c r="G4854" s="527"/>
      <c r="H4854" s="529"/>
      <c r="I4854" s="426"/>
      <c r="J4854" s="427"/>
      <c r="K4854" s="428"/>
      <c r="L4854" s="432"/>
      <c r="M4854" s="432"/>
      <c r="N4854" s="432"/>
      <c r="O4854" s="432"/>
      <c r="P4854" s="432"/>
      <c r="Q4854" s="432"/>
      <c r="R4854" s="432"/>
      <c r="S4854" s="433"/>
      <c r="T4854" s="414"/>
      <c r="U4854" s="416"/>
      <c r="V4854" s="666"/>
      <c r="W4854" s="565"/>
      <c r="X4854" s="26"/>
      <c r="Y4854" s="7" t="s">
        <v>180</v>
      </c>
      <c r="Z4854" s="7" t="s">
        <v>200</v>
      </c>
      <c r="AA4854" s="7" t="s">
        <v>201</v>
      </c>
      <c r="AB4854" s="7" t="s">
        <v>202</v>
      </c>
      <c r="AD4854" s="7" t="s">
        <v>203</v>
      </c>
      <c r="AE4854" s="7" t="s">
        <v>107</v>
      </c>
      <c r="AF4854" s="7" t="s">
        <v>239</v>
      </c>
      <c r="AG4854" s="7" t="s">
        <v>204</v>
      </c>
    </row>
    <row r="4855" spans="1:33" s="7" customFormat="1" ht="17.45" customHeight="1" x14ac:dyDescent="0.15">
      <c r="A4855" s="27" t="e">
        <f>IF(AND(F4855&lt;&gt;"",G4855&lt;&gt;"",H4855&lt;&gt;"",I4855&lt;&gt;""),"","入力不備あり")</f>
        <v>#REF!</v>
      </c>
      <c r="B4855" s="623"/>
      <c r="C4855" s="628"/>
      <c r="D4855" s="631"/>
      <c r="E4855" s="523"/>
      <c r="F4855" s="47" t="e">
        <f>IF(#REF!="","",#REF!)</f>
        <v>#REF!</v>
      </c>
      <c r="G4855" s="49" t="e">
        <f>IF(#REF!="","",#REF!)</f>
        <v>#REF!</v>
      </c>
      <c r="H4855" s="54" t="e">
        <f>IF(#REF!="","",#REF!)</f>
        <v>#REF!</v>
      </c>
      <c r="I4855" s="385" t="str">
        <f>IFERROR(INT(G4855*H4855),"")</f>
        <v/>
      </c>
      <c r="J4855" s="386"/>
      <c r="K4855" s="387"/>
      <c r="L4855" s="613" t="e">
        <f>IF(#REF!="","",#REF!)</f>
        <v>#REF!</v>
      </c>
      <c r="M4855" s="613"/>
      <c r="N4855" s="613"/>
      <c r="O4855" s="613"/>
      <c r="P4855" s="613"/>
      <c r="Q4855" s="613"/>
      <c r="R4855" s="613"/>
      <c r="S4855" s="614"/>
      <c r="T4855" s="567">
        <f>SUM($I4855:$K4874)</f>
        <v>0</v>
      </c>
      <c r="U4855" s="416"/>
      <c r="V4855" s="666"/>
      <c r="W4855" s="565"/>
      <c r="X4855" s="23" t="e">
        <f>IF(AND(Y4855=1,Z4855=1,AA4855=1,AB4855=1,AD4855=1,AE4855=1,AF4855=1,AG4855=1),"","入力不備あり")</f>
        <v>#REF!</v>
      </c>
      <c r="Y4855" s="7">
        <f>IFERROR(IF(F4855="",2,IF(AND(F4855&gt;=1,(MOD(F4855,1)=0)),1,IF(AND(F4855=0,L4855&lt;&gt;""),1,2))),2)</f>
        <v>2</v>
      </c>
      <c r="Z4855" s="7" t="e">
        <f>IF(G4855="",2,IF(G4855&lt;=1600,1,2))</f>
        <v>#REF!</v>
      </c>
      <c r="AA4855" s="7" t="e">
        <f>IF(H4855="",2,IF(H4855&gt;=0,1,2))</f>
        <v>#REF!</v>
      </c>
      <c r="AB4855" s="7" t="e">
        <f>IF(I4855=#REF!,1,2)</f>
        <v>#REF!</v>
      </c>
      <c r="AD4855" s="7" t="e">
        <f>IF(T4855=#REF!,1,2)</f>
        <v>#REF!</v>
      </c>
      <c r="AE4855" s="7" t="e">
        <f>IF(U4853=#REF!,1,2)</f>
        <v>#REF!</v>
      </c>
      <c r="AF4855" s="7" t="e">
        <f>IF(V4853=0,2,IF(#REF!="",2,IF(V4853=#REF!,1,2)))</f>
        <v>#REF!</v>
      </c>
      <c r="AG4855" s="7" t="e">
        <f>IF(W4853=0,2,IF(W4853=#REF!,1,2))</f>
        <v>#REF!</v>
      </c>
    </row>
    <row r="4856" spans="1:33" s="7" customFormat="1" ht="17.45" customHeight="1" x14ac:dyDescent="0.15">
      <c r="A4856" s="27" t="e">
        <f>IF(AND(F4856="",G4856="",H4856="",I4856="",L4856=""),"",IF(AND(F4856&lt;&gt;"",G4856&lt;&gt;"",H4856&lt;&gt;"",I4856&lt;&gt;""),"","入力不備あり"))</f>
        <v>#REF!</v>
      </c>
      <c r="B4856" s="623"/>
      <c r="C4856" s="628"/>
      <c r="D4856" s="631"/>
      <c r="E4856" s="523"/>
      <c r="F4856" s="47" t="e">
        <f>IF(#REF!="","",#REF!)</f>
        <v>#REF!</v>
      </c>
      <c r="G4856" s="49" t="e">
        <f>IF(#REF!="","",#REF!)</f>
        <v>#REF!</v>
      </c>
      <c r="H4856" s="54" t="e">
        <f>IF(#REF!="","",#REF!)</f>
        <v>#REF!</v>
      </c>
      <c r="I4856" s="385" t="str">
        <f>IFERROR(INT(G4856*H4856),"")</f>
        <v/>
      </c>
      <c r="J4856" s="386"/>
      <c r="K4856" s="387"/>
      <c r="L4856" s="613" t="e">
        <f>IF(#REF!="","",#REF!)</f>
        <v>#REF!</v>
      </c>
      <c r="M4856" s="613"/>
      <c r="N4856" s="613"/>
      <c r="O4856" s="613"/>
      <c r="P4856" s="613"/>
      <c r="Q4856" s="613"/>
      <c r="R4856" s="613"/>
      <c r="S4856" s="614"/>
      <c r="T4856" s="567"/>
      <c r="U4856" s="416"/>
      <c r="V4856" s="666"/>
      <c r="W4856" s="565"/>
      <c r="X4856" s="23" t="e">
        <f>IF(AND(Y4856=3,Z4856=3,AA4856=3),"",IF(AND(Y4856=1,Z4856=1,AA4856=1,AB4856=1),"","入力不備あり"))</f>
        <v>#REF!</v>
      </c>
      <c r="Y4856" s="7">
        <f>IFERROR(IF(F4856="",3,IF(AND(F4856&gt;=1,(MOD(F4856,1)=0)),1,IF(AND(F4856=0,L4856&lt;&gt;""),1,2))),2)</f>
        <v>2</v>
      </c>
      <c r="Z4856" s="7" t="e">
        <f>IF(G4856="",3,IF(G4856&lt;=1600,1,2))</f>
        <v>#REF!</v>
      </c>
      <c r="AA4856" s="7" t="e">
        <f>IF(H4856="",3,IF(H4856&gt;=0,1,2))</f>
        <v>#REF!</v>
      </c>
      <c r="AB4856" s="7" t="e">
        <f>IF(I4856=#REF!,1,2)</f>
        <v>#REF!</v>
      </c>
    </row>
    <row r="4857" spans="1:33" s="7" customFormat="1" ht="17.45" customHeight="1" x14ac:dyDescent="0.15">
      <c r="A4857" s="27" t="e">
        <f>IF(AND(F4857="",G4857="",H4857="",I4857="",L4857=""),"",IF(AND(F4857&lt;&gt;"",G4857&lt;&gt;"",H4857&lt;&gt;"",I4857&lt;&gt;""),"","入力不備あり"))</f>
        <v>#REF!</v>
      </c>
      <c r="B4857" s="623"/>
      <c r="C4857" s="628"/>
      <c r="D4857" s="631"/>
      <c r="E4857" s="523"/>
      <c r="F4857" s="47" t="e">
        <f>IF(#REF!="","",#REF!)</f>
        <v>#REF!</v>
      </c>
      <c r="G4857" s="49" t="e">
        <f>IF(#REF!="","",#REF!)</f>
        <v>#REF!</v>
      </c>
      <c r="H4857" s="54" t="e">
        <f>IF(#REF!="","",#REF!)</f>
        <v>#REF!</v>
      </c>
      <c r="I4857" s="385" t="str">
        <f t="shared" ref="I4857:I4874" si="848">IFERROR(INT(G4857*H4857),"")</f>
        <v/>
      </c>
      <c r="J4857" s="386"/>
      <c r="K4857" s="387"/>
      <c r="L4857" s="613" t="e">
        <f>IF(#REF!="","",#REF!)</f>
        <v>#REF!</v>
      </c>
      <c r="M4857" s="613"/>
      <c r="N4857" s="613"/>
      <c r="O4857" s="613"/>
      <c r="P4857" s="613"/>
      <c r="Q4857" s="613"/>
      <c r="R4857" s="613"/>
      <c r="S4857" s="614"/>
      <c r="T4857" s="567"/>
      <c r="U4857" s="416"/>
      <c r="V4857" s="666"/>
      <c r="W4857" s="565"/>
      <c r="X4857" s="23" t="e">
        <f t="shared" ref="X4857:X4874" si="849">IF(AND(Y4857=3,Z4857=3,AA4857=3),"",IF(AND(Y4857=1,Z4857=1,AA4857=1,AB4857=1),"","入力不備あり"))</f>
        <v>#REF!</v>
      </c>
      <c r="Y4857" s="7">
        <f t="shared" ref="Y4857:Y4874" si="850">IFERROR(IF(F4857="",3,IF(AND(F4857&gt;=1,(MOD(F4857,1)=0)),1,IF(AND(F4857=0,L4857&lt;&gt;""),1,2))),2)</f>
        <v>2</v>
      </c>
      <c r="Z4857" s="7" t="e">
        <f t="shared" ref="Z4857:Z4874" si="851">IF(G4857="",3,IF(G4857&lt;=1600,1,2))</f>
        <v>#REF!</v>
      </c>
      <c r="AA4857" s="7" t="e">
        <f t="shared" ref="AA4857:AA4874" si="852">IF(H4857="",3,IF(H4857&gt;=0,1,2))</f>
        <v>#REF!</v>
      </c>
      <c r="AB4857" s="7" t="e">
        <f>IF(I4857=#REF!,1,2)</f>
        <v>#REF!</v>
      </c>
    </row>
    <row r="4858" spans="1:33" s="7" customFormat="1" ht="17.45" customHeight="1" x14ac:dyDescent="0.15">
      <c r="A4858" s="27" t="e">
        <f t="shared" ref="A4858:A4874" si="853">IF(AND(F4858="",G4858="",H4858="",I4858="",L4858=""),"",IF(AND(F4858&lt;&gt;"",G4858&lt;&gt;"",H4858&lt;&gt;"",I4858&lt;&gt;""),"","入力不備あり"))</f>
        <v>#REF!</v>
      </c>
      <c r="B4858" s="623"/>
      <c r="C4858" s="628"/>
      <c r="D4858" s="631"/>
      <c r="E4858" s="523"/>
      <c r="F4858" s="47" t="e">
        <f>IF(#REF!="","",#REF!)</f>
        <v>#REF!</v>
      </c>
      <c r="G4858" s="49" t="e">
        <f>IF(#REF!="","",#REF!)</f>
        <v>#REF!</v>
      </c>
      <c r="H4858" s="54" t="e">
        <f>IF(#REF!="","",#REF!)</f>
        <v>#REF!</v>
      </c>
      <c r="I4858" s="385" t="str">
        <f t="shared" si="848"/>
        <v/>
      </c>
      <c r="J4858" s="386"/>
      <c r="K4858" s="387"/>
      <c r="L4858" s="613" t="e">
        <f>IF(#REF!="","",#REF!)</f>
        <v>#REF!</v>
      </c>
      <c r="M4858" s="613"/>
      <c r="N4858" s="613"/>
      <c r="O4858" s="613"/>
      <c r="P4858" s="613"/>
      <c r="Q4858" s="613"/>
      <c r="R4858" s="613"/>
      <c r="S4858" s="614"/>
      <c r="T4858" s="567"/>
      <c r="U4858" s="416"/>
      <c r="V4858" s="666"/>
      <c r="W4858" s="565"/>
      <c r="X4858" s="23" t="e">
        <f t="shared" si="849"/>
        <v>#REF!</v>
      </c>
      <c r="Y4858" s="7">
        <f t="shared" si="850"/>
        <v>2</v>
      </c>
      <c r="Z4858" s="7" t="e">
        <f t="shared" si="851"/>
        <v>#REF!</v>
      </c>
      <c r="AA4858" s="7" t="e">
        <f t="shared" si="852"/>
        <v>#REF!</v>
      </c>
      <c r="AB4858" s="7" t="e">
        <f>IF(I4858=#REF!,1,2)</f>
        <v>#REF!</v>
      </c>
    </row>
    <row r="4859" spans="1:33" s="7" customFormat="1" ht="17.45" customHeight="1" x14ac:dyDescent="0.15">
      <c r="A4859" s="27" t="e">
        <f t="shared" si="853"/>
        <v>#REF!</v>
      </c>
      <c r="B4859" s="623"/>
      <c r="C4859" s="628"/>
      <c r="D4859" s="631"/>
      <c r="E4859" s="523"/>
      <c r="F4859" s="47" t="e">
        <f>IF(#REF!="","",#REF!)</f>
        <v>#REF!</v>
      </c>
      <c r="G4859" s="49" t="e">
        <f>IF(#REF!="","",#REF!)</f>
        <v>#REF!</v>
      </c>
      <c r="H4859" s="54" t="e">
        <f>IF(#REF!="","",#REF!)</f>
        <v>#REF!</v>
      </c>
      <c r="I4859" s="385" t="str">
        <f t="shared" si="848"/>
        <v/>
      </c>
      <c r="J4859" s="386"/>
      <c r="K4859" s="387"/>
      <c r="L4859" s="613" t="e">
        <f>IF(#REF!="","",#REF!)</f>
        <v>#REF!</v>
      </c>
      <c r="M4859" s="613"/>
      <c r="N4859" s="613"/>
      <c r="O4859" s="613"/>
      <c r="P4859" s="613"/>
      <c r="Q4859" s="613"/>
      <c r="R4859" s="613"/>
      <c r="S4859" s="614"/>
      <c r="T4859" s="567"/>
      <c r="U4859" s="416"/>
      <c r="V4859" s="666"/>
      <c r="W4859" s="565"/>
      <c r="X4859" s="23" t="e">
        <f t="shared" si="849"/>
        <v>#REF!</v>
      </c>
      <c r="Y4859" s="7">
        <f t="shared" si="850"/>
        <v>2</v>
      </c>
      <c r="Z4859" s="7" t="e">
        <f t="shared" si="851"/>
        <v>#REF!</v>
      </c>
      <c r="AA4859" s="7" t="e">
        <f t="shared" si="852"/>
        <v>#REF!</v>
      </c>
      <c r="AB4859" s="7" t="e">
        <f>IF(I4859=#REF!,1,2)</f>
        <v>#REF!</v>
      </c>
    </row>
    <row r="4860" spans="1:33" s="7" customFormat="1" ht="17.45" customHeight="1" x14ac:dyDescent="0.15">
      <c r="A4860" s="27" t="e">
        <f t="shared" si="853"/>
        <v>#REF!</v>
      </c>
      <c r="B4860" s="623"/>
      <c r="C4860" s="628"/>
      <c r="D4860" s="631"/>
      <c r="E4860" s="523"/>
      <c r="F4860" s="47" t="e">
        <f>IF(#REF!="","",#REF!)</f>
        <v>#REF!</v>
      </c>
      <c r="G4860" s="49" t="e">
        <f>IF(#REF!="","",#REF!)</f>
        <v>#REF!</v>
      </c>
      <c r="H4860" s="54" t="e">
        <f>IF(#REF!="","",#REF!)</f>
        <v>#REF!</v>
      </c>
      <c r="I4860" s="385" t="str">
        <f t="shared" si="848"/>
        <v/>
      </c>
      <c r="J4860" s="386"/>
      <c r="K4860" s="387"/>
      <c r="L4860" s="613" t="e">
        <f>IF(#REF!="","",#REF!)</f>
        <v>#REF!</v>
      </c>
      <c r="M4860" s="613"/>
      <c r="N4860" s="613"/>
      <c r="O4860" s="613"/>
      <c r="P4860" s="613"/>
      <c r="Q4860" s="613"/>
      <c r="R4860" s="613"/>
      <c r="S4860" s="614"/>
      <c r="T4860" s="567"/>
      <c r="U4860" s="416"/>
      <c r="V4860" s="666"/>
      <c r="W4860" s="565"/>
      <c r="X4860" s="23" t="e">
        <f t="shared" si="849"/>
        <v>#REF!</v>
      </c>
      <c r="Y4860" s="7">
        <f t="shared" si="850"/>
        <v>2</v>
      </c>
      <c r="Z4860" s="7" t="e">
        <f t="shared" si="851"/>
        <v>#REF!</v>
      </c>
      <c r="AA4860" s="7" t="e">
        <f t="shared" si="852"/>
        <v>#REF!</v>
      </c>
      <c r="AB4860" s="7" t="e">
        <f>IF(I4860=#REF!,1,2)</f>
        <v>#REF!</v>
      </c>
    </row>
    <row r="4861" spans="1:33" s="7" customFormat="1" ht="17.45" customHeight="1" x14ac:dyDescent="0.15">
      <c r="A4861" s="27" t="e">
        <f t="shared" si="853"/>
        <v>#REF!</v>
      </c>
      <c r="B4861" s="623"/>
      <c r="C4861" s="628"/>
      <c r="D4861" s="631"/>
      <c r="E4861" s="523"/>
      <c r="F4861" s="47" t="e">
        <f>IF(#REF!="","",#REF!)</f>
        <v>#REF!</v>
      </c>
      <c r="G4861" s="49" t="e">
        <f>IF(#REF!="","",#REF!)</f>
        <v>#REF!</v>
      </c>
      <c r="H4861" s="54" t="e">
        <f>IF(#REF!="","",#REF!)</f>
        <v>#REF!</v>
      </c>
      <c r="I4861" s="385" t="str">
        <f t="shared" si="848"/>
        <v/>
      </c>
      <c r="J4861" s="386"/>
      <c r="K4861" s="387"/>
      <c r="L4861" s="613" t="e">
        <f>IF(#REF!="","",#REF!)</f>
        <v>#REF!</v>
      </c>
      <c r="M4861" s="613"/>
      <c r="N4861" s="613"/>
      <c r="O4861" s="613"/>
      <c r="P4861" s="613"/>
      <c r="Q4861" s="613"/>
      <c r="R4861" s="613"/>
      <c r="S4861" s="614"/>
      <c r="T4861" s="567"/>
      <c r="U4861" s="416"/>
      <c r="V4861" s="666"/>
      <c r="W4861" s="565"/>
      <c r="X4861" s="23" t="e">
        <f t="shared" si="849"/>
        <v>#REF!</v>
      </c>
      <c r="Y4861" s="7">
        <f t="shared" si="850"/>
        <v>2</v>
      </c>
      <c r="Z4861" s="7" t="e">
        <f t="shared" si="851"/>
        <v>#REF!</v>
      </c>
      <c r="AA4861" s="7" t="e">
        <f t="shared" si="852"/>
        <v>#REF!</v>
      </c>
      <c r="AB4861" s="7" t="e">
        <f>IF(I4861=#REF!,1,2)</f>
        <v>#REF!</v>
      </c>
    </row>
    <row r="4862" spans="1:33" s="7" customFormat="1" ht="17.45" customHeight="1" x14ac:dyDescent="0.15">
      <c r="A4862" s="27" t="e">
        <f t="shared" si="853"/>
        <v>#REF!</v>
      </c>
      <c r="B4862" s="623"/>
      <c r="C4862" s="628"/>
      <c r="D4862" s="631"/>
      <c r="E4862" s="523"/>
      <c r="F4862" s="47" t="e">
        <f>IF(#REF!="","",#REF!)</f>
        <v>#REF!</v>
      </c>
      <c r="G4862" s="49" t="e">
        <f>IF(#REF!="","",#REF!)</f>
        <v>#REF!</v>
      </c>
      <c r="H4862" s="54" t="e">
        <f>IF(#REF!="","",#REF!)</f>
        <v>#REF!</v>
      </c>
      <c r="I4862" s="385" t="str">
        <f t="shared" si="848"/>
        <v/>
      </c>
      <c r="J4862" s="386"/>
      <c r="K4862" s="387"/>
      <c r="L4862" s="613" t="e">
        <f>IF(#REF!="","",#REF!)</f>
        <v>#REF!</v>
      </c>
      <c r="M4862" s="613"/>
      <c r="N4862" s="613"/>
      <c r="O4862" s="613"/>
      <c r="P4862" s="613"/>
      <c r="Q4862" s="613"/>
      <c r="R4862" s="613"/>
      <c r="S4862" s="614"/>
      <c r="T4862" s="567"/>
      <c r="U4862" s="416"/>
      <c r="V4862" s="666"/>
      <c r="W4862" s="565"/>
      <c r="X4862" s="23" t="e">
        <f t="shared" si="849"/>
        <v>#REF!</v>
      </c>
      <c r="Y4862" s="7">
        <f t="shared" si="850"/>
        <v>2</v>
      </c>
      <c r="Z4862" s="7" t="e">
        <f t="shared" si="851"/>
        <v>#REF!</v>
      </c>
      <c r="AA4862" s="7" t="e">
        <f t="shared" si="852"/>
        <v>#REF!</v>
      </c>
      <c r="AB4862" s="7" t="e">
        <f>IF(I4862=#REF!,1,2)</f>
        <v>#REF!</v>
      </c>
    </row>
    <row r="4863" spans="1:33" s="7" customFormat="1" ht="17.45" customHeight="1" x14ac:dyDescent="0.15">
      <c r="A4863" s="27" t="e">
        <f t="shared" si="853"/>
        <v>#REF!</v>
      </c>
      <c r="B4863" s="623"/>
      <c r="C4863" s="628"/>
      <c r="D4863" s="631"/>
      <c r="E4863" s="523"/>
      <c r="F4863" s="47" t="e">
        <f>IF(#REF!="","",#REF!)</f>
        <v>#REF!</v>
      </c>
      <c r="G4863" s="49" t="e">
        <f>IF(#REF!="","",#REF!)</f>
        <v>#REF!</v>
      </c>
      <c r="H4863" s="54" t="e">
        <f>IF(#REF!="","",#REF!)</f>
        <v>#REF!</v>
      </c>
      <c r="I4863" s="385" t="str">
        <f t="shared" si="848"/>
        <v/>
      </c>
      <c r="J4863" s="386"/>
      <c r="K4863" s="387"/>
      <c r="L4863" s="613" t="e">
        <f>IF(#REF!="","",#REF!)</f>
        <v>#REF!</v>
      </c>
      <c r="M4863" s="613"/>
      <c r="N4863" s="613"/>
      <c r="O4863" s="613"/>
      <c r="P4863" s="613"/>
      <c r="Q4863" s="613"/>
      <c r="R4863" s="613"/>
      <c r="S4863" s="614"/>
      <c r="T4863" s="567"/>
      <c r="U4863" s="416"/>
      <c r="V4863" s="666"/>
      <c r="W4863" s="565"/>
      <c r="X4863" s="23" t="e">
        <f t="shared" si="849"/>
        <v>#REF!</v>
      </c>
      <c r="Y4863" s="7">
        <f t="shared" si="850"/>
        <v>2</v>
      </c>
      <c r="Z4863" s="7" t="e">
        <f t="shared" si="851"/>
        <v>#REF!</v>
      </c>
      <c r="AA4863" s="7" t="e">
        <f t="shared" si="852"/>
        <v>#REF!</v>
      </c>
      <c r="AB4863" s="7" t="e">
        <f>IF(I4863=#REF!,1,2)</f>
        <v>#REF!</v>
      </c>
    </row>
    <row r="4864" spans="1:33" s="7" customFormat="1" ht="17.45" customHeight="1" x14ac:dyDescent="0.15">
      <c r="A4864" s="27" t="e">
        <f t="shared" si="853"/>
        <v>#REF!</v>
      </c>
      <c r="B4864" s="623"/>
      <c r="C4864" s="628"/>
      <c r="D4864" s="631"/>
      <c r="E4864" s="523"/>
      <c r="F4864" s="47" t="e">
        <f>IF(#REF!="","",#REF!)</f>
        <v>#REF!</v>
      </c>
      <c r="G4864" s="49" t="e">
        <f>IF(#REF!="","",#REF!)</f>
        <v>#REF!</v>
      </c>
      <c r="H4864" s="54" t="e">
        <f>IF(#REF!="","",#REF!)</f>
        <v>#REF!</v>
      </c>
      <c r="I4864" s="385" t="str">
        <f t="shared" si="848"/>
        <v/>
      </c>
      <c r="J4864" s="386"/>
      <c r="K4864" s="387"/>
      <c r="L4864" s="613" t="e">
        <f>IF(#REF!="","",#REF!)</f>
        <v>#REF!</v>
      </c>
      <c r="M4864" s="613"/>
      <c r="N4864" s="613"/>
      <c r="O4864" s="613"/>
      <c r="P4864" s="613"/>
      <c r="Q4864" s="613"/>
      <c r="R4864" s="613"/>
      <c r="S4864" s="614"/>
      <c r="T4864" s="567"/>
      <c r="U4864" s="416"/>
      <c r="V4864" s="666"/>
      <c r="W4864" s="565"/>
      <c r="X4864" s="23" t="e">
        <f t="shared" si="849"/>
        <v>#REF!</v>
      </c>
      <c r="Y4864" s="7">
        <f t="shared" si="850"/>
        <v>2</v>
      </c>
      <c r="Z4864" s="7" t="e">
        <f t="shared" si="851"/>
        <v>#REF!</v>
      </c>
      <c r="AA4864" s="7" t="e">
        <f t="shared" si="852"/>
        <v>#REF!</v>
      </c>
      <c r="AB4864" s="7" t="e">
        <f>IF(I4864=#REF!,1,2)</f>
        <v>#REF!</v>
      </c>
    </row>
    <row r="4865" spans="1:30" s="7" customFormat="1" ht="17.45" customHeight="1" x14ac:dyDescent="0.15">
      <c r="A4865" s="27" t="e">
        <f t="shared" si="853"/>
        <v>#REF!</v>
      </c>
      <c r="B4865" s="623"/>
      <c r="C4865" s="628"/>
      <c r="D4865" s="631"/>
      <c r="E4865" s="523"/>
      <c r="F4865" s="47" t="e">
        <f>IF(#REF!="","",#REF!)</f>
        <v>#REF!</v>
      </c>
      <c r="G4865" s="49" t="e">
        <f>IF(#REF!="","",#REF!)</f>
        <v>#REF!</v>
      </c>
      <c r="H4865" s="54" t="e">
        <f>IF(#REF!="","",#REF!)</f>
        <v>#REF!</v>
      </c>
      <c r="I4865" s="385" t="str">
        <f t="shared" si="848"/>
        <v/>
      </c>
      <c r="J4865" s="386"/>
      <c r="K4865" s="387"/>
      <c r="L4865" s="613" t="e">
        <f>IF(#REF!="","",#REF!)</f>
        <v>#REF!</v>
      </c>
      <c r="M4865" s="613"/>
      <c r="N4865" s="613"/>
      <c r="O4865" s="613"/>
      <c r="P4865" s="613"/>
      <c r="Q4865" s="613"/>
      <c r="R4865" s="613"/>
      <c r="S4865" s="614"/>
      <c r="T4865" s="567"/>
      <c r="U4865" s="416"/>
      <c r="V4865" s="666"/>
      <c r="W4865" s="565"/>
      <c r="X4865" s="23" t="e">
        <f t="shared" si="849"/>
        <v>#REF!</v>
      </c>
      <c r="Y4865" s="7">
        <f t="shared" si="850"/>
        <v>2</v>
      </c>
      <c r="Z4865" s="7" t="e">
        <f t="shared" si="851"/>
        <v>#REF!</v>
      </c>
      <c r="AA4865" s="7" t="e">
        <f t="shared" si="852"/>
        <v>#REF!</v>
      </c>
      <c r="AB4865" s="7" t="e">
        <f>IF(I4865=#REF!,1,2)</f>
        <v>#REF!</v>
      </c>
    </row>
    <row r="4866" spans="1:30" s="7" customFormat="1" ht="17.45" customHeight="1" x14ac:dyDescent="0.15">
      <c r="A4866" s="27" t="e">
        <f t="shared" si="853"/>
        <v>#REF!</v>
      </c>
      <c r="B4866" s="623"/>
      <c r="C4866" s="628"/>
      <c r="D4866" s="631"/>
      <c r="E4866" s="523"/>
      <c r="F4866" s="47" t="e">
        <f>IF(#REF!="","",#REF!)</f>
        <v>#REF!</v>
      </c>
      <c r="G4866" s="49" t="e">
        <f>IF(#REF!="","",#REF!)</f>
        <v>#REF!</v>
      </c>
      <c r="H4866" s="54" t="e">
        <f>IF(#REF!="","",#REF!)</f>
        <v>#REF!</v>
      </c>
      <c r="I4866" s="385" t="str">
        <f t="shared" si="848"/>
        <v/>
      </c>
      <c r="J4866" s="386"/>
      <c r="K4866" s="387"/>
      <c r="L4866" s="613" t="e">
        <f>IF(#REF!="","",#REF!)</f>
        <v>#REF!</v>
      </c>
      <c r="M4866" s="613"/>
      <c r="N4866" s="613"/>
      <c r="O4866" s="613"/>
      <c r="P4866" s="613"/>
      <c r="Q4866" s="613"/>
      <c r="R4866" s="613"/>
      <c r="S4866" s="614"/>
      <c r="T4866" s="567"/>
      <c r="U4866" s="416"/>
      <c r="V4866" s="666"/>
      <c r="W4866" s="565"/>
      <c r="X4866" s="23" t="e">
        <f t="shared" si="849"/>
        <v>#REF!</v>
      </c>
      <c r="Y4866" s="7">
        <f t="shared" si="850"/>
        <v>2</v>
      </c>
      <c r="Z4866" s="7" t="e">
        <f t="shared" si="851"/>
        <v>#REF!</v>
      </c>
      <c r="AA4866" s="7" t="e">
        <f t="shared" si="852"/>
        <v>#REF!</v>
      </c>
      <c r="AB4866" s="7" t="e">
        <f>IF(I4866=#REF!,1,2)</f>
        <v>#REF!</v>
      </c>
    </row>
    <row r="4867" spans="1:30" s="7" customFormat="1" ht="17.45" customHeight="1" x14ac:dyDescent="0.15">
      <c r="A4867" s="27" t="e">
        <f t="shared" si="853"/>
        <v>#REF!</v>
      </c>
      <c r="B4867" s="623"/>
      <c r="C4867" s="628"/>
      <c r="D4867" s="631"/>
      <c r="E4867" s="523"/>
      <c r="F4867" s="47" t="e">
        <f>IF(#REF!="","",#REF!)</f>
        <v>#REF!</v>
      </c>
      <c r="G4867" s="49" t="e">
        <f>IF(#REF!="","",#REF!)</f>
        <v>#REF!</v>
      </c>
      <c r="H4867" s="54" t="e">
        <f>IF(#REF!="","",#REF!)</f>
        <v>#REF!</v>
      </c>
      <c r="I4867" s="385" t="str">
        <f t="shared" si="848"/>
        <v/>
      </c>
      <c r="J4867" s="386"/>
      <c r="K4867" s="387"/>
      <c r="L4867" s="613" t="e">
        <f>IF(#REF!="","",#REF!)</f>
        <v>#REF!</v>
      </c>
      <c r="M4867" s="613"/>
      <c r="N4867" s="613"/>
      <c r="O4867" s="613"/>
      <c r="P4867" s="613"/>
      <c r="Q4867" s="613"/>
      <c r="R4867" s="613"/>
      <c r="S4867" s="614"/>
      <c r="T4867" s="567"/>
      <c r="U4867" s="416"/>
      <c r="V4867" s="666"/>
      <c r="W4867" s="565"/>
      <c r="X4867" s="23" t="e">
        <f t="shared" si="849"/>
        <v>#REF!</v>
      </c>
      <c r="Y4867" s="7">
        <f t="shared" si="850"/>
        <v>2</v>
      </c>
      <c r="Z4867" s="7" t="e">
        <f t="shared" si="851"/>
        <v>#REF!</v>
      </c>
      <c r="AA4867" s="7" t="e">
        <f t="shared" si="852"/>
        <v>#REF!</v>
      </c>
      <c r="AB4867" s="7" t="e">
        <f>IF(I4867=#REF!,1,2)</f>
        <v>#REF!</v>
      </c>
    </row>
    <row r="4868" spans="1:30" s="7" customFormat="1" ht="17.45" customHeight="1" x14ac:dyDescent="0.15">
      <c r="A4868" s="27" t="e">
        <f t="shared" si="853"/>
        <v>#REF!</v>
      </c>
      <c r="B4868" s="623"/>
      <c r="C4868" s="628"/>
      <c r="D4868" s="631"/>
      <c r="E4868" s="523"/>
      <c r="F4868" s="47" t="e">
        <f>IF(#REF!="","",#REF!)</f>
        <v>#REF!</v>
      </c>
      <c r="G4868" s="49" t="e">
        <f>IF(#REF!="","",#REF!)</f>
        <v>#REF!</v>
      </c>
      <c r="H4868" s="54" t="e">
        <f>IF(#REF!="","",#REF!)</f>
        <v>#REF!</v>
      </c>
      <c r="I4868" s="385" t="str">
        <f t="shared" si="848"/>
        <v/>
      </c>
      <c r="J4868" s="386"/>
      <c r="K4868" s="387"/>
      <c r="L4868" s="613" t="e">
        <f>IF(#REF!="","",#REF!)</f>
        <v>#REF!</v>
      </c>
      <c r="M4868" s="613"/>
      <c r="N4868" s="613"/>
      <c r="O4868" s="613"/>
      <c r="P4868" s="613"/>
      <c r="Q4868" s="613"/>
      <c r="R4868" s="613"/>
      <c r="S4868" s="614"/>
      <c r="T4868" s="567"/>
      <c r="U4868" s="416"/>
      <c r="V4868" s="666"/>
      <c r="W4868" s="565"/>
      <c r="X4868" s="23" t="e">
        <f t="shared" si="849"/>
        <v>#REF!</v>
      </c>
      <c r="Y4868" s="7">
        <f t="shared" si="850"/>
        <v>2</v>
      </c>
      <c r="Z4868" s="7" t="e">
        <f t="shared" si="851"/>
        <v>#REF!</v>
      </c>
      <c r="AA4868" s="7" t="e">
        <f t="shared" si="852"/>
        <v>#REF!</v>
      </c>
      <c r="AB4868" s="7" t="e">
        <f>IF(I4868=#REF!,1,2)</f>
        <v>#REF!</v>
      </c>
    </row>
    <row r="4869" spans="1:30" s="7" customFormat="1" ht="17.45" customHeight="1" x14ac:dyDescent="0.15">
      <c r="A4869" s="27" t="e">
        <f t="shared" si="853"/>
        <v>#REF!</v>
      </c>
      <c r="B4869" s="623"/>
      <c r="C4869" s="628"/>
      <c r="D4869" s="631"/>
      <c r="E4869" s="523"/>
      <c r="F4869" s="47" t="e">
        <f>IF(#REF!="","",#REF!)</f>
        <v>#REF!</v>
      </c>
      <c r="G4869" s="49" t="e">
        <f>IF(#REF!="","",#REF!)</f>
        <v>#REF!</v>
      </c>
      <c r="H4869" s="54" t="e">
        <f>IF(#REF!="","",#REF!)</f>
        <v>#REF!</v>
      </c>
      <c r="I4869" s="385" t="str">
        <f t="shared" si="848"/>
        <v/>
      </c>
      <c r="J4869" s="386"/>
      <c r="K4869" s="387"/>
      <c r="L4869" s="613" t="e">
        <f>IF(#REF!="","",#REF!)</f>
        <v>#REF!</v>
      </c>
      <c r="M4869" s="613"/>
      <c r="N4869" s="613"/>
      <c r="O4869" s="613"/>
      <c r="P4869" s="613"/>
      <c r="Q4869" s="613"/>
      <c r="R4869" s="613"/>
      <c r="S4869" s="614"/>
      <c r="T4869" s="567"/>
      <c r="U4869" s="416"/>
      <c r="V4869" s="666"/>
      <c r="W4869" s="565"/>
      <c r="X4869" s="23" t="e">
        <f t="shared" si="849"/>
        <v>#REF!</v>
      </c>
      <c r="Y4869" s="7">
        <f t="shared" si="850"/>
        <v>2</v>
      </c>
      <c r="Z4869" s="7" t="e">
        <f t="shared" si="851"/>
        <v>#REF!</v>
      </c>
      <c r="AA4869" s="7" t="e">
        <f t="shared" si="852"/>
        <v>#REF!</v>
      </c>
      <c r="AB4869" s="7" t="e">
        <f>IF(I4869=#REF!,1,2)</f>
        <v>#REF!</v>
      </c>
    </row>
    <row r="4870" spans="1:30" s="7" customFormat="1" ht="17.45" customHeight="1" x14ac:dyDescent="0.15">
      <c r="A4870" s="27" t="e">
        <f t="shared" si="853"/>
        <v>#REF!</v>
      </c>
      <c r="B4870" s="623"/>
      <c r="C4870" s="628"/>
      <c r="D4870" s="631"/>
      <c r="E4870" s="523"/>
      <c r="F4870" s="47" t="e">
        <f>IF(#REF!="","",#REF!)</f>
        <v>#REF!</v>
      </c>
      <c r="G4870" s="49" t="e">
        <f>IF(#REF!="","",#REF!)</f>
        <v>#REF!</v>
      </c>
      <c r="H4870" s="54" t="e">
        <f>IF(#REF!="","",#REF!)</f>
        <v>#REF!</v>
      </c>
      <c r="I4870" s="385" t="str">
        <f t="shared" si="848"/>
        <v/>
      </c>
      <c r="J4870" s="386"/>
      <c r="K4870" s="387"/>
      <c r="L4870" s="613" t="e">
        <f>IF(#REF!="","",#REF!)</f>
        <v>#REF!</v>
      </c>
      <c r="M4870" s="613"/>
      <c r="N4870" s="613"/>
      <c r="O4870" s="613"/>
      <c r="P4870" s="613"/>
      <c r="Q4870" s="613"/>
      <c r="R4870" s="613"/>
      <c r="S4870" s="614"/>
      <c r="T4870" s="567"/>
      <c r="U4870" s="416"/>
      <c r="V4870" s="666"/>
      <c r="W4870" s="565"/>
      <c r="X4870" s="23" t="e">
        <f t="shared" si="849"/>
        <v>#REF!</v>
      </c>
      <c r="Y4870" s="7">
        <f t="shared" si="850"/>
        <v>2</v>
      </c>
      <c r="Z4870" s="7" t="e">
        <f t="shared" si="851"/>
        <v>#REF!</v>
      </c>
      <c r="AA4870" s="7" t="e">
        <f t="shared" si="852"/>
        <v>#REF!</v>
      </c>
      <c r="AB4870" s="7" t="e">
        <f>IF(I4870=#REF!,1,2)</f>
        <v>#REF!</v>
      </c>
    </row>
    <row r="4871" spans="1:30" s="7" customFormat="1" ht="17.45" customHeight="1" x14ac:dyDescent="0.15">
      <c r="A4871" s="27" t="e">
        <f t="shared" si="853"/>
        <v>#REF!</v>
      </c>
      <c r="B4871" s="623"/>
      <c r="C4871" s="628"/>
      <c r="D4871" s="631"/>
      <c r="E4871" s="523"/>
      <c r="F4871" s="47" t="e">
        <f>IF(#REF!="","",#REF!)</f>
        <v>#REF!</v>
      </c>
      <c r="G4871" s="49" t="e">
        <f>IF(#REF!="","",#REF!)</f>
        <v>#REF!</v>
      </c>
      <c r="H4871" s="54" t="e">
        <f>IF(#REF!="","",#REF!)</f>
        <v>#REF!</v>
      </c>
      <c r="I4871" s="385" t="str">
        <f t="shared" si="848"/>
        <v/>
      </c>
      <c r="J4871" s="386"/>
      <c r="K4871" s="387"/>
      <c r="L4871" s="613" t="e">
        <f>IF(#REF!="","",#REF!)</f>
        <v>#REF!</v>
      </c>
      <c r="M4871" s="613"/>
      <c r="N4871" s="613"/>
      <c r="O4871" s="613"/>
      <c r="P4871" s="613"/>
      <c r="Q4871" s="613"/>
      <c r="R4871" s="613"/>
      <c r="S4871" s="614"/>
      <c r="T4871" s="567"/>
      <c r="U4871" s="416"/>
      <c r="V4871" s="666"/>
      <c r="W4871" s="565"/>
      <c r="X4871" s="23" t="e">
        <f t="shared" si="849"/>
        <v>#REF!</v>
      </c>
      <c r="Y4871" s="7">
        <f t="shared" si="850"/>
        <v>2</v>
      </c>
      <c r="Z4871" s="7" t="e">
        <f t="shared" si="851"/>
        <v>#REF!</v>
      </c>
      <c r="AA4871" s="7" t="e">
        <f t="shared" si="852"/>
        <v>#REF!</v>
      </c>
      <c r="AB4871" s="7" t="e">
        <f>IF(I4871=#REF!,1,2)</f>
        <v>#REF!</v>
      </c>
    </row>
    <row r="4872" spans="1:30" s="7" customFormat="1" ht="17.45" customHeight="1" x14ac:dyDescent="0.15">
      <c r="A4872" s="27" t="e">
        <f t="shared" si="853"/>
        <v>#REF!</v>
      </c>
      <c r="B4872" s="623"/>
      <c r="C4872" s="628"/>
      <c r="D4872" s="631"/>
      <c r="E4872" s="523"/>
      <c r="F4872" s="47" t="e">
        <f>IF(#REF!="","",#REF!)</f>
        <v>#REF!</v>
      </c>
      <c r="G4872" s="49" t="e">
        <f>IF(#REF!="","",#REF!)</f>
        <v>#REF!</v>
      </c>
      <c r="H4872" s="54" t="e">
        <f>IF(#REF!="","",#REF!)</f>
        <v>#REF!</v>
      </c>
      <c r="I4872" s="385" t="str">
        <f t="shared" si="848"/>
        <v/>
      </c>
      <c r="J4872" s="386"/>
      <c r="K4872" s="387"/>
      <c r="L4872" s="613" t="e">
        <f>IF(#REF!="","",#REF!)</f>
        <v>#REF!</v>
      </c>
      <c r="M4872" s="613"/>
      <c r="N4872" s="613"/>
      <c r="O4872" s="613"/>
      <c r="P4872" s="613"/>
      <c r="Q4872" s="613"/>
      <c r="R4872" s="613"/>
      <c r="S4872" s="614"/>
      <c r="T4872" s="567"/>
      <c r="U4872" s="416"/>
      <c r="V4872" s="666"/>
      <c r="W4872" s="565"/>
      <c r="X4872" s="23" t="e">
        <f t="shared" si="849"/>
        <v>#REF!</v>
      </c>
      <c r="Y4872" s="7">
        <f t="shared" si="850"/>
        <v>2</v>
      </c>
      <c r="Z4872" s="7" t="e">
        <f t="shared" si="851"/>
        <v>#REF!</v>
      </c>
      <c r="AA4872" s="7" t="e">
        <f t="shared" si="852"/>
        <v>#REF!</v>
      </c>
      <c r="AB4872" s="7" t="e">
        <f>IF(I4872=#REF!,1,2)</f>
        <v>#REF!</v>
      </c>
    </row>
    <row r="4873" spans="1:30" s="7" customFormat="1" ht="17.45" customHeight="1" x14ac:dyDescent="0.15">
      <c r="A4873" s="27" t="e">
        <f t="shared" si="853"/>
        <v>#REF!</v>
      </c>
      <c r="B4873" s="623"/>
      <c r="C4873" s="628"/>
      <c r="D4873" s="631"/>
      <c r="E4873" s="523"/>
      <c r="F4873" s="47" t="e">
        <f>IF(#REF!="","",#REF!)</f>
        <v>#REF!</v>
      </c>
      <c r="G4873" s="49" t="e">
        <f>IF(#REF!="","",#REF!)</f>
        <v>#REF!</v>
      </c>
      <c r="H4873" s="54" t="e">
        <f>IF(#REF!="","",#REF!)</f>
        <v>#REF!</v>
      </c>
      <c r="I4873" s="385" t="str">
        <f t="shared" si="848"/>
        <v/>
      </c>
      <c r="J4873" s="386"/>
      <c r="K4873" s="387"/>
      <c r="L4873" s="613" t="e">
        <f>IF(#REF!="","",#REF!)</f>
        <v>#REF!</v>
      </c>
      <c r="M4873" s="613"/>
      <c r="N4873" s="613"/>
      <c r="O4873" s="613"/>
      <c r="P4873" s="613"/>
      <c r="Q4873" s="613"/>
      <c r="R4873" s="613"/>
      <c r="S4873" s="614"/>
      <c r="T4873" s="567"/>
      <c r="U4873" s="416"/>
      <c r="V4873" s="666"/>
      <c r="W4873" s="565"/>
      <c r="X4873" s="23" t="e">
        <f t="shared" si="849"/>
        <v>#REF!</v>
      </c>
      <c r="Y4873" s="7">
        <f t="shared" si="850"/>
        <v>2</v>
      </c>
      <c r="Z4873" s="7" t="e">
        <f t="shared" si="851"/>
        <v>#REF!</v>
      </c>
      <c r="AA4873" s="7" t="e">
        <f t="shared" si="852"/>
        <v>#REF!</v>
      </c>
      <c r="AB4873" s="7" t="e">
        <f>IF(I4873=#REF!,1,2)</f>
        <v>#REF!</v>
      </c>
    </row>
    <row r="4874" spans="1:30" s="7" customFormat="1" ht="17.45" customHeight="1" thickBot="1" x14ac:dyDescent="0.2">
      <c r="A4874" s="27" t="e">
        <f t="shared" si="853"/>
        <v>#REF!</v>
      </c>
      <c r="B4874" s="623"/>
      <c r="C4874" s="628"/>
      <c r="D4874" s="631"/>
      <c r="E4874" s="523"/>
      <c r="F4874" s="47" t="e">
        <f>IF(#REF!="","",#REF!)</f>
        <v>#REF!</v>
      </c>
      <c r="G4874" s="49" t="e">
        <f>IF(#REF!="","",#REF!)</f>
        <v>#REF!</v>
      </c>
      <c r="H4874" s="54" t="e">
        <f>IF(#REF!="","",#REF!)</f>
        <v>#REF!</v>
      </c>
      <c r="I4874" s="385" t="str">
        <f t="shared" si="848"/>
        <v/>
      </c>
      <c r="J4874" s="386"/>
      <c r="K4874" s="387"/>
      <c r="L4874" s="613" t="e">
        <f>IF(#REF!="","",#REF!)</f>
        <v>#REF!</v>
      </c>
      <c r="M4874" s="613"/>
      <c r="N4874" s="613"/>
      <c r="O4874" s="613"/>
      <c r="P4874" s="613"/>
      <c r="Q4874" s="613"/>
      <c r="R4874" s="613"/>
      <c r="S4874" s="614"/>
      <c r="T4874" s="668"/>
      <c r="U4874" s="416"/>
      <c r="V4874" s="666"/>
      <c r="W4874" s="565"/>
      <c r="X4874" s="23" t="e">
        <f t="shared" si="849"/>
        <v>#REF!</v>
      </c>
      <c r="Y4874" s="7">
        <f t="shared" si="850"/>
        <v>2</v>
      </c>
      <c r="Z4874" s="7" t="e">
        <f t="shared" si="851"/>
        <v>#REF!</v>
      </c>
      <c r="AA4874" s="7" t="e">
        <f t="shared" si="852"/>
        <v>#REF!</v>
      </c>
      <c r="AB4874" s="7" t="e">
        <f>IF(I4874=#REF!,1,2)</f>
        <v>#REF!</v>
      </c>
    </row>
    <row r="4875" spans="1:30" s="7" customFormat="1" ht="36" customHeight="1" thickBot="1" x14ac:dyDescent="0.2">
      <c r="A4875" s="13"/>
      <c r="B4875" s="623"/>
      <c r="C4875" s="628"/>
      <c r="D4875" s="631"/>
      <c r="E4875" s="508" t="s">
        <v>240</v>
      </c>
      <c r="F4875" s="511" t="s">
        <v>206</v>
      </c>
      <c r="G4875" s="435"/>
      <c r="H4875" s="434" t="s">
        <v>207</v>
      </c>
      <c r="I4875" s="435"/>
      <c r="J4875" s="435"/>
      <c r="K4875" s="435"/>
      <c r="L4875" s="436" t="s">
        <v>208</v>
      </c>
      <c r="M4875" s="436"/>
      <c r="N4875" s="436"/>
      <c r="O4875" s="669" t="s">
        <v>209</v>
      </c>
      <c r="P4875" s="670"/>
      <c r="Q4875" s="512" t="s">
        <v>210</v>
      </c>
      <c r="R4875" s="38" t="s">
        <v>206</v>
      </c>
      <c r="S4875" s="39" t="s">
        <v>202</v>
      </c>
      <c r="T4875" s="44" t="s">
        <v>211</v>
      </c>
      <c r="U4875" s="416"/>
      <c r="V4875" s="666"/>
      <c r="W4875" s="565"/>
      <c r="X4875" s="28"/>
      <c r="Y4875" s="21" t="s">
        <v>212</v>
      </c>
      <c r="Z4875" s="21" t="s">
        <v>210</v>
      </c>
      <c r="AB4875" s="45" t="s">
        <v>213</v>
      </c>
      <c r="AC4875" s="45" t="s">
        <v>214</v>
      </c>
      <c r="AD4875" s="22"/>
    </row>
    <row r="4876" spans="1:30" s="7" customFormat="1" ht="15" customHeight="1" x14ac:dyDescent="0.15">
      <c r="A4876" s="29"/>
      <c r="B4876" s="623"/>
      <c r="C4876" s="628"/>
      <c r="D4876" s="631"/>
      <c r="E4876" s="509"/>
      <c r="F4876" s="515" t="e">
        <f>IF(#REF!="","",#REF!)</f>
        <v>#REF!</v>
      </c>
      <c r="G4876" s="516"/>
      <c r="H4876" s="439" t="e">
        <f>IF(#REF!="","",#REF!)</f>
        <v>#REF!</v>
      </c>
      <c r="I4876" s="440"/>
      <c r="J4876" s="440"/>
      <c r="K4876" s="440"/>
      <c r="L4876" s="441" t="e">
        <f>IF(#REF!="","",#REF!)</f>
        <v>#REF!</v>
      </c>
      <c r="M4876" s="442"/>
      <c r="N4876" s="442"/>
      <c r="O4876" s="443" t="e">
        <f>SUM($L4876:$N4878)</f>
        <v>#REF!</v>
      </c>
      <c r="P4876" s="444"/>
      <c r="Q4876" s="513"/>
      <c r="R4876" s="42" t="e">
        <f>IF(#REF!="","",#REF!)</f>
        <v>#REF!</v>
      </c>
      <c r="S4876" s="40" t="e">
        <f>IF(#REF!="","",#REF!)</f>
        <v>#REF!</v>
      </c>
      <c r="T4876" s="617" t="e">
        <f>SUM($S4876:$S4878)</f>
        <v>#REF!</v>
      </c>
      <c r="U4876" s="416"/>
      <c r="V4876" s="666"/>
      <c r="W4876" s="565"/>
      <c r="X4876" s="23" t="e">
        <f>IF(OR(Y4876=2,Z4876=2,AB4876=2,AC4876=2),"入力不備あり","")</f>
        <v>#REF!</v>
      </c>
      <c r="Y4876" s="41" t="e">
        <f>IF(AND(F4876="",H4876="",L4876=""),"",IF(AND(F4876&lt;&gt;"",F4876&gt;0,L4876&lt;&gt;"",L4876&gt;0,H4876="○"),"",2))</f>
        <v>#REF!</v>
      </c>
      <c r="Z4876" s="41" t="e">
        <f>IF(AND(R4876="",S4876=""),"",IF(AND(R4876&gt;0,R4876&lt;&gt;"",S4876&gt;0,S4876&lt;&gt;""),"",2))</f>
        <v>#REF!</v>
      </c>
      <c r="AA4876" s="30"/>
      <c r="AB4876" s="7" t="e">
        <f>IF(AND(O4876=0,#REF!=0),"",IF(O4876=#REF!,1,2))</f>
        <v>#REF!</v>
      </c>
      <c r="AC4876" s="7" t="e">
        <f>IF(AND(T4876=0,#REF!=0),"",IF(T4876=#REF!,1,2))</f>
        <v>#REF!</v>
      </c>
    </row>
    <row r="4877" spans="1:30" s="7" customFormat="1" ht="15" customHeight="1" x14ac:dyDescent="0.15">
      <c r="A4877" s="29"/>
      <c r="B4877" s="623"/>
      <c r="C4877" s="628"/>
      <c r="D4877" s="631"/>
      <c r="E4877" s="509"/>
      <c r="F4877" s="500" t="e">
        <f>IF(#REF!="","",#REF!)</f>
        <v>#REF!</v>
      </c>
      <c r="G4877" s="501"/>
      <c r="H4877" s="448" t="e">
        <f>IF(#REF!="","",#REF!)</f>
        <v>#REF!</v>
      </c>
      <c r="I4877" s="449"/>
      <c r="J4877" s="449"/>
      <c r="K4877" s="449"/>
      <c r="L4877" s="450" t="e">
        <f>IF(#REF!="","",#REF!)</f>
        <v>#REF!</v>
      </c>
      <c r="M4877" s="451"/>
      <c r="N4877" s="451"/>
      <c r="O4877" s="445"/>
      <c r="P4877" s="444"/>
      <c r="Q4877" s="513"/>
      <c r="R4877" s="42" t="e">
        <f>IF(#REF!="","",#REF!)</f>
        <v>#REF!</v>
      </c>
      <c r="S4877" s="40" t="e">
        <f>IF(#REF!="","",#REF!)</f>
        <v>#REF!</v>
      </c>
      <c r="T4877" s="618"/>
      <c r="U4877" s="416"/>
      <c r="V4877" s="666"/>
      <c r="W4877" s="565"/>
      <c r="X4877" s="23" t="e">
        <f>IF(OR(Y4877=2,Z4877=2),"入力不備あり","")</f>
        <v>#REF!</v>
      </c>
      <c r="Y4877" s="41" t="e">
        <f>IF(AND(F4877="",H4877="",L4877=""),"",IF(AND(F4877&lt;&gt;"",F4877&gt;0,L4877&lt;&gt;"",L4877&gt;0,H4877="○"),"",2))</f>
        <v>#REF!</v>
      </c>
      <c r="Z4877" s="41" t="e">
        <f t="shared" ref="Z4877:Z4878" si="854">IF(AND(R4877="",S4877=""),"",IF(AND(R4877&gt;0,R4877&lt;&gt;"",S4877&gt;0,S4877&lt;&gt;""),"",2))</f>
        <v>#REF!</v>
      </c>
      <c r="AA4877" s="30"/>
    </row>
    <row r="4878" spans="1:30" s="7" customFormat="1" ht="15" customHeight="1" thickBot="1" x14ac:dyDescent="0.2">
      <c r="A4878" s="29"/>
      <c r="B4878" s="623"/>
      <c r="C4878" s="628"/>
      <c r="D4878" s="631"/>
      <c r="E4878" s="615"/>
      <c r="F4878" s="620" t="e">
        <f>IF(#REF!="","",#REF!)</f>
        <v>#REF!</v>
      </c>
      <c r="G4878" s="621"/>
      <c r="H4878" s="640" t="e">
        <f>IF(#REF!="","",#REF!)</f>
        <v>#REF!</v>
      </c>
      <c r="I4878" s="641"/>
      <c r="J4878" s="641"/>
      <c r="K4878" s="641"/>
      <c r="L4878" s="642" t="e">
        <f>IF(#REF!="","",#REF!)</f>
        <v>#REF!</v>
      </c>
      <c r="M4878" s="643"/>
      <c r="N4878" s="643"/>
      <c r="O4878" s="663"/>
      <c r="P4878" s="664"/>
      <c r="Q4878" s="616"/>
      <c r="R4878" s="59" t="e">
        <f>IF(#REF!="","",#REF!)</f>
        <v>#REF!</v>
      </c>
      <c r="S4878" s="60" t="e">
        <f>IF(#REF!="","",#REF!)</f>
        <v>#REF!</v>
      </c>
      <c r="T4878" s="619"/>
      <c r="U4878" s="416"/>
      <c r="V4878" s="666"/>
      <c r="W4878" s="565"/>
      <c r="X4878" s="23" t="e">
        <f>IF(OR(Y4878=2,Z4878=2),"入力不備あり","")</f>
        <v>#REF!</v>
      </c>
      <c r="Y4878" s="41" t="e">
        <f>IF(AND(F4878="",H4878="",L4878=""),"",IF(AND(F4878&lt;&gt;"",F4878&gt;0,L4878&lt;&gt;"",L4878&gt;0,H4878="○"),"",2))</f>
        <v>#REF!</v>
      </c>
      <c r="Z4878" s="41" t="e">
        <f t="shared" si="854"/>
        <v>#REF!</v>
      </c>
      <c r="AA4878" s="30"/>
    </row>
    <row r="4879" spans="1:30" s="7" customFormat="1" ht="27.6" customHeight="1" x14ac:dyDescent="0.15">
      <c r="A4879" s="320"/>
      <c r="B4879" s="624"/>
      <c r="C4879" s="326" t="s">
        <v>215</v>
      </c>
      <c r="D4879" s="327"/>
      <c r="E4879" s="608" t="e">
        <f>IF(#REF!="","",#REF!)</f>
        <v>#REF!</v>
      </c>
      <c r="F4879" s="609"/>
      <c r="G4879" s="609"/>
      <c r="H4879" s="609"/>
      <c r="I4879" s="609"/>
      <c r="J4879" s="609"/>
      <c r="K4879" s="609"/>
      <c r="L4879" s="609"/>
      <c r="M4879" s="609"/>
      <c r="N4879" s="609"/>
      <c r="O4879" s="609"/>
      <c r="P4879" s="609"/>
      <c r="Q4879" s="609"/>
      <c r="R4879" s="609"/>
      <c r="S4879" s="609"/>
      <c r="T4879" s="609"/>
      <c r="U4879" s="609"/>
      <c r="V4879" s="609"/>
      <c r="W4879" s="610"/>
    </row>
    <row r="4880" spans="1:30" s="7" customFormat="1" ht="27.6" customHeight="1" thickBot="1" x14ac:dyDescent="0.2">
      <c r="A4880" s="320"/>
      <c r="B4880" s="624"/>
      <c r="C4880" s="326" t="s">
        <v>216</v>
      </c>
      <c r="D4880" s="327"/>
      <c r="E4880" s="608" t="e">
        <f>IF(#REF!="","",#REF!)</f>
        <v>#REF!</v>
      </c>
      <c r="F4880" s="609"/>
      <c r="G4880" s="609"/>
      <c r="H4880" s="609"/>
      <c r="I4880" s="609"/>
      <c r="J4880" s="609"/>
      <c r="K4880" s="609"/>
      <c r="L4880" s="609"/>
      <c r="M4880" s="609"/>
      <c r="N4880" s="609"/>
      <c r="O4880" s="609"/>
      <c r="P4880" s="609"/>
      <c r="Q4880" s="609"/>
      <c r="R4880" s="611"/>
      <c r="S4880" s="611"/>
      <c r="T4880" s="611"/>
      <c r="U4880" s="611"/>
      <c r="V4880" s="611"/>
      <c r="W4880" s="612"/>
    </row>
    <row r="4881" spans="1:33" s="7" customFormat="1" ht="18.600000000000001" customHeight="1" x14ac:dyDescent="0.15">
      <c r="A4881" s="320"/>
      <c r="B4881" s="624"/>
      <c r="C4881" s="332" t="s">
        <v>217</v>
      </c>
      <c r="D4881" s="333"/>
      <c r="E4881" s="333"/>
      <c r="F4881" s="334"/>
      <c r="G4881" s="377" t="s">
        <v>218</v>
      </c>
      <c r="H4881" s="378"/>
      <c r="I4881" s="378"/>
      <c r="J4881" s="378"/>
      <c r="K4881" s="378"/>
      <c r="L4881" s="378"/>
      <c r="M4881" s="378"/>
      <c r="N4881" s="378"/>
      <c r="O4881" s="378"/>
      <c r="P4881" s="378"/>
      <c r="Q4881" s="378"/>
      <c r="R4881" s="389" t="e">
        <f>IF(X4881&lt;&gt;"","","【入力内容確認欄】以下を確認し【作業用】事業計画書(間接)シートを修正願います。")</f>
        <v>#REF!</v>
      </c>
      <c r="S4881" s="632"/>
      <c r="T4881" s="632"/>
      <c r="U4881" s="632"/>
      <c r="V4881" s="632"/>
      <c r="W4881" s="633"/>
      <c r="X4881" s="68" t="e">
        <f>IF(AND(R4884="",R4885="",R4886="",R4887="",R4888="",R4889=""),"左の市区町村に係る入力が完了しました。今一度、記載内容をご確認ください。","")</f>
        <v>#REF!</v>
      </c>
    </row>
    <row r="4882" spans="1:33" s="7" customFormat="1" ht="9" customHeight="1" x14ac:dyDescent="0.15">
      <c r="A4882" s="320"/>
      <c r="B4882" s="624"/>
      <c r="C4882" s="335"/>
      <c r="D4882" s="336"/>
      <c r="E4882" s="336"/>
      <c r="F4882" s="337"/>
      <c r="G4882" s="379"/>
      <c r="H4882" s="380"/>
      <c r="I4882" s="380"/>
      <c r="J4882" s="380"/>
      <c r="K4882" s="380"/>
      <c r="L4882" s="380"/>
      <c r="M4882" s="380"/>
      <c r="N4882" s="380"/>
      <c r="O4882" s="380"/>
      <c r="P4882" s="380"/>
      <c r="Q4882" s="380"/>
      <c r="R4882" s="634"/>
      <c r="S4882" s="635"/>
      <c r="T4882" s="635"/>
      <c r="U4882" s="635"/>
      <c r="V4882" s="635"/>
      <c r="W4882" s="636"/>
    </row>
    <row r="4883" spans="1:33" s="7" customFormat="1" ht="9" customHeight="1" thickBot="1" x14ac:dyDescent="0.2">
      <c r="A4883" s="320"/>
      <c r="B4883" s="624"/>
      <c r="C4883" s="335"/>
      <c r="D4883" s="336"/>
      <c r="E4883" s="336"/>
      <c r="F4883" s="337"/>
      <c r="G4883" s="381"/>
      <c r="H4883" s="382"/>
      <c r="I4883" s="382"/>
      <c r="J4883" s="382"/>
      <c r="K4883" s="382"/>
      <c r="L4883" s="382"/>
      <c r="M4883" s="382"/>
      <c r="N4883" s="382"/>
      <c r="O4883" s="382"/>
      <c r="P4883" s="382"/>
      <c r="Q4883" s="382"/>
      <c r="R4883" s="637"/>
      <c r="S4883" s="638"/>
      <c r="T4883" s="638"/>
      <c r="U4883" s="638"/>
      <c r="V4883" s="638"/>
      <c r="W4883" s="639"/>
    </row>
    <row r="4884" spans="1:33" s="7" customFormat="1" ht="17.45" customHeight="1" x14ac:dyDescent="0.15">
      <c r="A4884" s="320"/>
      <c r="B4884" s="624"/>
      <c r="C4884" s="335"/>
      <c r="D4884" s="336"/>
      <c r="E4884" s="336"/>
      <c r="F4884" s="337"/>
      <c r="G4884" s="398" t="e">
        <f>IF(#REF!="","",#REF!)</f>
        <v>#REF!</v>
      </c>
      <c r="H4884" s="399"/>
      <c r="I4884" s="399"/>
      <c r="J4884" s="399"/>
      <c r="K4884" s="399"/>
      <c r="L4884" s="399"/>
      <c r="M4884" s="399"/>
      <c r="N4884" s="399"/>
      <c r="O4884" s="399"/>
      <c r="P4884" s="399"/>
      <c r="Q4884" s="399"/>
      <c r="R4884" s="646" t="e" cm="1">
        <f t="array" ref="R4884">IF(AND(X4853:X4878="",A4855:A4878=""),"","・報酬・期末勤勉手当・交通費・合計額・都道府県/国の補助金額のいずれかに不備あり。")</f>
        <v>#REF!</v>
      </c>
      <c r="S4884" s="647"/>
      <c r="T4884" s="647"/>
      <c r="U4884" s="647"/>
      <c r="V4884" s="647"/>
      <c r="W4884" s="648"/>
    </row>
    <row r="4885" spans="1:33" s="7" customFormat="1" ht="17.45" customHeight="1" x14ac:dyDescent="0.15">
      <c r="A4885" s="320"/>
      <c r="B4885" s="624"/>
      <c r="C4885" s="335"/>
      <c r="D4885" s="336"/>
      <c r="E4885" s="336"/>
      <c r="F4885" s="337"/>
      <c r="G4885" s="374" t="s">
        <v>219</v>
      </c>
      <c r="H4885" s="388"/>
      <c r="I4885" s="388"/>
      <c r="J4885" s="388"/>
      <c r="K4885" s="388"/>
      <c r="L4885" s="388"/>
      <c r="M4885" s="388"/>
      <c r="N4885" s="388"/>
      <c r="O4885" s="388"/>
      <c r="P4885" s="388"/>
      <c r="Q4885" s="388"/>
      <c r="R4885" s="367" t="str">
        <f>IF(A4851="市町村名×","・【C列】市区町村名：未入力または不備あり。","")</f>
        <v>・【C列】市区町村名：未入力または不備あり。</v>
      </c>
      <c r="S4885" s="644"/>
      <c r="T4885" s="644"/>
      <c r="U4885" s="644"/>
      <c r="V4885" s="644"/>
      <c r="W4885" s="645"/>
    </row>
    <row r="4886" spans="1:33" s="7" customFormat="1" ht="17.45" customHeight="1" x14ac:dyDescent="0.15">
      <c r="A4886" s="320"/>
      <c r="B4886" s="624"/>
      <c r="C4886" s="338"/>
      <c r="D4886" s="339"/>
      <c r="E4886" s="339"/>
      <c r="F4886" s="340"/>
      <c r="G4886" s="364" t="e">
        <f>IF(#REF!="","",#REF!)</f>
        <v>#REF!</v>
      </c>
      <c r="H4886" s="365"/>
      <c r="I4886" s="365"/>
      <c r="J4886" s="366"/>
      <c r="K4886" s="366"/>
      <c r="L4886" s="366"/>
      <c r="M4886" s="366"/>
      <c r="N4886" s="366"/>
      <c r="O4886" s="366"/>
      <c r="P4886" s="366"/>
      <c r="Q4886" s="366"/>
      <c r="R4886" s="367" t="e">
        <f>IF(OR(AF4855=2,NOT(AND(V4853&gt;0.3*U4853,V4853&lt;0.4*U4853,V4853&gt;=W4853))),"・【V列】都道府県補助額：未入力または不備あり。","")</f>
        <v>#REF!</v>
      </c>
      <c r="S4886" s="644"/>
      <c r="T4886" s="644"/>
      <c r="U4886" s="644"/>
      <c r="V4886" s="644"/>
      <c r="W4886" s="645"/>
    </row>
    <row r="4887" spans="1:33" s="7" customFormat="1" ht="17.45" customHeight="1" x14ac:dyDescent="0.15">
      <c r="A4887" s="320"/>
      <c r="B4887" s="624"/>
      <c r="C4887" s="348" t="s">
        <v>241</v>
      </c>
      <c r="D4887" s="349"/>
      <c r="E4887" s="349"/>
      <c r="F4887" s="350"/>
      <c r="G4887" s="372" t="s">
        <v>221</v>
      </c>
      <c r="H4887" s="373"/>
      <c r="I4887" s="373"/>
      <c r="J4887" s="372" t="s">
        <v>222</v>
      </c>
      <c r="K4887" s="373"/>
      <c r="L4887" s="373"/>
      <c r="M4887" s="373"/>
      <c r="N4887" s="374" t="s">
        <v>223</v>
      </c>
      <c r="O4887" s="366"/>
      <c r="P4887" s="366"/>
      <c r="Q4887" s="366"/>
      <c r="R4887" s="341" t="e">
        <f>IF(AND(W4853&lt;=U4853/3,MOD(W4853,1000)=0,NOT(W4853=0),AG4855=1),"","・【W列】国庫補助希望額に不備あり。")</f>
        <v>#REF!</v>
      </c>
      <c r="S4887" s="649"/>
      <c r="T4887" s="649"/>
      <c r="U4887" s="649"/>
      <c r="V4887" s="649"/>
      <c r="W4887" s="650"/>
    </row>
    <row r="4888" spans="1:33" s="7" customFormat="1" ht="17.45" customHeight="1" x14ac:dyDescent="0.15">
      <c r="A4888" s="320"/>
      <c r="B4888" s="624"/>
      <c r="C4888" s="370"/>
      <c r="D4888" s="371"/>
      <c r="E4888" s="371"/>
      <c r="F4888" s="371"/>
      <c r="G4888" s="364" t="e">
        <f>IF(#REF!="","",#REF!)</f>
        <v>#REF!</v>
      </c>
      <c r="H4888" s="375"/>
      <c r="I4888" s="376"/>
      <c r="J4888" s="364" t="e">
        <f>IF(#REF!="","",#REF!)</f>
        <v>#REF!</v>
      </c>
      <c r="K4888" s="375"/>
      <c r="L4888" s="375"/>
      <c r="M4888" s="376"/>
      <c r="N4888" s="364" t="e">
        <f>IF(#REF!="","",#REF!)</f>
        <v>#REF!</v>
      </c>
      <c r="O4888" s="375"/>
      <c r="P4888" s="375"/>
      <c r="Q4888" s="375"/>
      <c r="R4888" s="651" t="e">
        <f>IF(AND(SUM(F4876:G4878)&lt;=D4853,SUM(R4876:R4878)&lt;=D4853),"","・報酬の「配置人数」には年間を通じた配置予定人数を記載してください。(※１)及び記入例参照")</f>
        <v>#REF!</v>
      </c>
      <c r="S4888" s="652"/>
      <c r="T4888" s="652"/>
      <c r="U4888" s="652"/>
      <c r="V4888" s="652"/>
      <c r="W4888" s="653"/>
      <c r="X4888" s="31" t="str">
        <f>IF(AND(O4888="○",T4888="○"),"①か②の",IF(AND(O4888="―",T4888="―"),"エラー",""))</f>
        <v/>
      </c>
    </row>
    <row r="4889" spans="1:33" s="7" customFormat="1" ht="17.45" customHeight="1" x14ac:dyDescent="0.15">
      <c r="A4889" s="320"/>
      <c r="B4889" s="624"/>
      <c r="C4889" s="348" t="s">
        <v>224</v>
      </c>
      <c r="D4889" s="349"/>
      <c r="E4889" s="349"/>
      <c r="F4889" s="350"/>
      <c r="G4889" s="354" t="s">
        <v>225</v>
      </c>
      <c r="H4889" s="354"/>
      <c r="I4889" s="354"/>
      <c r="J4889" s="355" t="s">
        <v>242</v>
      </c>
      <c r="K4889" s="356"/>
      <c r="L4889" s="356"/>
      <c r="M4889" s="356"/>
      <c r="N4889" s="356"/>
      <c r="O4889" s="356"/>
      <c r="P4889" s="356"/>
      <c r="Q4889" s="356"/>
      <c r="R4889" s="651" t="e">
        <f>IF(AND(OR(COUNTIF(J4890,"①*"),COUNTIF(J4890,"②*")),AND(E4879&lt;&gt;"",E4880&lt;&gt;"",G4884="○",G4886="○",G4888="○",J4888="○",N4888="○",G4890="○")),"","・【成果目標】・【成果指標】・【部活動指導員について】・【支給要件の確認】・【部活動指導員の指導状況】・【地域連携・地域移行に資する取組】のいずれかに未入力箇所あり。")</f>
        <v>#REF!</v>
      </c>
      <c r="S4889" s="546"/>
      <c r="T4889" s="546"/>
      <c r="U4889" s="546"/>
      <c r="V4889" s="546"/>
      <c r="W4889" s="547"/>
    </row>
    <row r="4890" spans="1:33" s="7" customFormat="1" ht="26.45" customHeight="1" thickBot="1" x14ac:dyDescent="0.2">
      <c r="A4890" s="320"/>
      <c r="B4890" s="625"/>
      <c r="C4890" s="351"/>
      <c r="D4890" s="352"/>
      <c r="E4890" s="352"/>
      <c r="F4890" s="353"/>
      <c r="G4890" s="363" t="e">
        <f>IF(#REF!="","",#REF!)</f>
        <v>#REF!</v>
      </c>
      <c r="H4890" s="363"/>
      <c r="I4890" s="363"/>
      <c r="J4890" s="657" t="e">
        <f>IF(#REF!="","",#REF!)</f>
        <v>#REF!</v>
      </c>
      <c r="K4890" s="658"/>
      <c r="L4890" s="658"/>
      <c r="M4890" s="658"/>
      <c r="N4890" s="658"/>
      <c r="O4890" s="658"/>
      <c r="P4890" s="658"/>
      <c r="Q4890" s="658"/>
      <c r="R4890" s="654"/>
      <c r="S4890" s="655"/>
      <c r="T4890" s="655"/>
      <c r="U4890" s="655"/>
      <c r="V4890" s="655"/>
      <c r="W4890" s="656"/>
      <c r="X4890" s="31" t="str">
        <f>IF(AND(O4890="○",T4890="○"),"①か②の",IF(AND(O4890="―",T4890="―"),"エラー",""))</f>
        <v/>
      </c>
    </row>
    <row r="4891" spans="1:33" s="7" customFormat="1" ht="26.45" customHeight="1" x14ac:dyDescent="0.15">
      <c r="A4891" s="24" t="str">
        <f>IF(OR(COUNTIF(C4893,"*区"),COUNTIF(C4893,"*市"),COUNTIF(C4893,"*町"),COUNTIF(C4893,"*村"),COUNTIF(C4893,"*組合")),"○","市町村名×")</f>
        <v>市町村名×</v>
      </c>
      <c r="B4891" s="490" t="s">
        <v>106</v>
      </c>
      <c r="C4891" s="659" t="s">
        <v>236</v>
      </c>
      <c r="D4891" s="661" t="s">
        <v>237</v>
      </c>
      <c r="E4891" s="409" t="s">
        <v>191</v>
      </c>
      <c r="F4891" s="410"/>
      <c r="G4891" s="410"/>
      <c r="H4891" s="410"/>
      <c r="I4891" s="410"/>
      <c r="J4891" s="410"/>
      <c r="K4891" s="410"/>
      <c r="L4891" s="410"/>
      <c r="M4891" s="410"/>
      <c r="N4891" s="410"/>
      <c r="O4891" s="410"/>
      <c r="P4891" s="410"/>
      <c r="Q4891" s="410"/>
      <c r="R4891" s="410"/>
      <c r="S4891" s="410"/>
      <c r="T4891" s="410"/>
      <c r="U4891" s="492" t="s">
        <v>192</v>
      </c>
      <c r="V4891" s="492" t="s">
        <v>238</v>
      </c>
      <c r="W4891" s="517" t="s">
        <v>193</v>
      </c>
      <c r="X4891" s="25" t="e">
        <f>IF(OR(AF4895=2,NOT(AND(V4893&gt;0.3*U4893,V4893&lt;0.4*U4893,V4893&gt;=W4893))),"※３参照：【Ｕ列】都道府県補助額を確認してください","")</f>
        <v>#REF!</v>
      </c>
      <c r="Y4891" s="26"/>
    </row>
    <row r="4892" spans="1:33" s="7" customFormat="1" ht="21.6" customHeight="1" thickBot="1" x14ac:dyDescent="0.2">
      <c r="A4892" s="24" t="str">
        <f>IF(B4893="都道府県確認欄","No.不備","")</f>
        <v/>
      </c>
      <c r="B4892" s="491"/>
      <c r="C4892" s="660"/>
      <c r="D4892" s="662"/>
      <c r="E4892" s="411"/>
      <c r="F4892" s="412"/>
      <c r="G4892" s="412"/>
      <c r="H4892" s="412"/>
      <c r="I4892" s="412"/>
      <c r="J4892" s="412"/>
      <c r="K4892" s="412"/>
      <c r="L4892" s="412"/>
      <c r="M4892" s="412"/>
      <c r="N4892" s="412"/>
      <c r="O4892" s="412"/>
      <c r="P4892" s="412"/>
      <c r="Q4892" s="412"/>
      <c r="R4892" s="412"/>
      <c r="S4892" s="412"/>
      <c r="T4892" s="412"/>
      <c r="U4892" s="493"/>
      <c r="V4892" s="493"/>
      <c r="W4892" s="518"/>
      <c r="X4892" s="25" t="e">
        <f>IF(AND(W4893&lt;=U4893/3,MOD(W4893,1000)=0,NOT(W4893=0),AG4895=1),"","※３参照：【Ｖ列】国庫補助希望額を確認してください。")</f>
        <v>#REF!</v>
      </c>
      <c r="Y4892" s="26"/>
    </row>
    <row r="4893" spans="1:33" s="7" customFormat="1" ht="24" customHeight="1" x14ac:dyDescent="0.15">
      <c r="A4893" s="14"/>
      <c r="B4893" s="622" t="str">
        <f>IFERROR(IF(OR(COUNTIF(C4893,"*区"),COUNTIF(C4893,"*市"),COUNTIF(C4893,"*町"),COUNTIF(C4893,"*村"),COUNTIF(C4893,"*組合")),B4853+1,"－"),"都道府県確認欄")</f>
        <v>－</v>
      </c>
      <c r="C4893" s="626" t="e">
        <f>#REF!</f>
        <v>#REF!</v>
      </c>
      <c r="D4893" s="629" t="e">
        <f>SUM($F4895:$F4914)</f>
        <v>#REF!</v>
      </c>
      <c r="E4893" s="523" t="s">
        <v>194</v>
      </c>
      <c r="F4893" s="524" t="s">
        <v>195</v>
      </c>
      <c r="G4893" s="526" t="s">
        <v>196</v>
      </c>
      <c r="H4893" s="528" t="s">
        <v>197</v>
      </c>
      <c r="I4893" s="423" t="s">
        <v>198</v>
      </c>
      <c r="J4893" s="424"/>
      <c r="K4893" s="425"/>
      <c r="L4893" s="429" t="s">
        <v>100</v>
      </c>
      <c r="M4893" s="430"/>
      <c r="N4893" s="430"/>
      <c r="O4893" s="430"/>
      <c r="P4893" s="430"/>
      <c r="Q4893" s="430"/>
      <c r="R4893" s="430"/>
      <c r="S4893" s="431"/>
      <c r="T4893" s="413" t="s">
        <v>199</v>
      </c>
      <c r="U4893" s="415" t="e">
        <f>SUM($T4895,$O4916,$T4916)</f>
        <v>#REF!</v>
      </c>
      <c r="V4893" s="665" t="e">
        <f>#REF!</f>
        <v>#REF!</v>
      </c>
      <c r="W4893" s="667" t="e">
        <f>#REF!</f>
        <v>#REF!</v>
      </c>
      <c r="X4893" s="23" t="e">
        <f>IF(AND(AD4895=1,AE4895=1,AF4895=1,AG4895=1),"","入力不備あり")</f>
        <v>#REF!</v>
      </c>
      <c r="Y4893" s="26"/>
    </row>
    <row r="4894" spans="1:33" s="7" customFormat="1" ht="12.6" customHeight="1" thickBot="1" x14ac:dyDescent="0.2">
      <c r="A4894" s="14"/>
      <c r="B4894" s="623"/>
      <c r="C4894" s="627"/>
      <c r="D4894" s="630"/>
      <c r="E4894" s="523"/>
      <c r="F4894" s="525"/>
      <c r="G4894" s="527"/>
      <c r="H4894" s="529"/>
      <c r="I4894" s="426"/>
      <c r="J4894" s="427"/>
      <c r="K4894" s="428"/>
      <c r="L4894" s="432"/>
      <c r="M4894" s="432"/>
      <c r="N4894" s="432"/>
      <c r="O4894" s="432"/>
      <c r="P4894" s="432"/>
      <c r="Q4894" s="432"/>
      <c r="R4894" s="432"/>
      <c r="S4894" s="433"/>
      <c r="T4894" s="414"/>
      <c r="U4894" s="416"/>
      <c r="V4894" s="666"/>
      <c r="W4894" s="565"/>
      <c r="X4894" s="26"/>
      <c r="Y4894" s="7" t="s">
        <v>180</v>
      </c>
      <c r="Z4894" s="7" t="s">
        <v>200</v>
      </c>
      <c r="AA4894" s="7" t="s">
        <v>201</v>
      </c>
      <c r="AB4894" s="7" t="s">
        <v>202</v>
      </c>
      <c r="AD4894" s="7" t="s">
        <v>203</v>
      </c>
      <c r="AE4894" s="7" t="s">
        <v>107</v>
      </c>
      <c r="AF4894" s="7" t="s">
        <v>239</v>
      </c>
      <c r="AG4894" s="7" t="s">
        <v>204</v>
      </c>
    </row>
    <row r="4895" spans="1:33" s="7" customFormat="1" ht="17.45" customHeight="1" x14ac:dyDescent="0.15">
      <c r="A4895" s="27" t="e">
        <f>IF(AND(F4895&lt;&gt;"",G4895&lt;&gt;"",H4895&lt;&gt;"",I4895&lt;&gt;""),"","入力不備あり")</f>
        <v>#REF!</v>
      </c>
      <c r="B4895" s="623"/>
      <c r="C4895" s="628"/>
      <c r="D4895" s="631"/>
      <c r="E4895" s="523"/>
      <c r="F4895" s="47" t="e">
        <f>IF(#REF!="","",#REF!)</f>
        <v>#REF!</v>
      </c>
      <c r="G4895" s="49" t="e">
        <f>IF(#REF!="","",#REF!)</f>
        <v>#REF!</v>
      </c>
      <c r="H4895" s="54" t="e">
        <f>IF(#REF!="","",#REF!)</f>
        <v>#REF!</v>
      </c>
      <c r="I4895" s="385" t="str">
        <f>IFERROR(INT(G4895*H4895),"")</f>
        <v/>
      </c>
      <c r="J4895" s="386"/>
      <c r="K4895" s="387"/>
      <c r="L4895" s="613" t="e">
        <f>IF(#REF!="","",#REF!)</f>
        <v>#REF!</v>
      </c>
      <c r="M4895" s="613"/>
      <c r="N4895" s="613"/>
      <c r="O4895" s="613"/>
      <c r="P4895" s="613"/>
      <c r="Q4895" s="613"/>
      <c r="R4895" s="613"/>
      <c r="S4895" s="614"/>
      <c r="T4895" s="567">
        <f>SUM($I4895:$K4914)</f>
        <v>0</v>
      </c>
      <c r="U4895" s="416"/>
      <c r="V4895" s="666"/>
      <c r="W4895" s="565"/>
      <c r="X4895" s="23" t="e">
        <f>IF(AND(Y4895=1,Z4895=1,AA4895=1,AB4895=1,AD4895=1,AE4895=1,AF4895=1,AG4895=1),"","入力不備あり")</f>
        <v>#REF!</v>
      </c>
      <c r="Y4895" s="7">
        <f>IFERROR(IF(F4895="",2,IF(AND(F4895&gt;=1,(MOD(F4895,1)=0)),1,IF(AND(F4895=0,L4895&lt;&gt;""),1,2))),2)</f>
        <v>2</v>
      </c>
      <c r="Z4895" s="7" t="e">
        <f>IF(G4895="",2,IF(G4895&lt;=1600,1,2))</f>
        <v>#REF!</v>
      </c>
      <c r="AA4895" s="7" t="e">
        <f>IF(H4895="",2,IF(H4895&gt;=0,1,2))</f>
        <v>#REF!</v>
      </c>
      <c r="AB4895" s="7" t="e">
        <f>IF(I4895=#REF!,1,2)</f>
        <v>#REF!</v>
      </c>
      <c r="AD4895" s="7" t="e">
        <f>IF(T4895=#REF!,1,2)</f>
        <v>#REF!</v>
      </c>
      <c r="AE4895" s="7" t="e">
        <f>IF(U4893=#REF!,1,2)</f>
        <v>#REF!</v>
      </c>
      <c r="AF4895" s="7" t="e">
        <f>IF(V4893=0,2,IF(#REF!="",2,IF(V4893=#REF!,1,2)))</f>
        <v>#REF!</v>
      </c>
      <c r="AG4895" s="7" t="e">
        <f>IF(W4893=0,2,IF(W4893=#REF!,1,2))</f>
        <v>#REF!</v>
      </c>
    </row>
    <row r="4896" spans="1:33" s="7" customFormat="1" ht="17.45" customHeight="1" x14ac:dyDescent="0.15">
      <c r="A4896" s="27" t="e">
        <f>IF(AND(F4896="",G4896="",H4896="",I4896="",L4896=""),"",IF(AND(F4896&lt;&gt;"",G4896&lt;&gt;"",H4896&lt;&gt;"",I4896&lt;&gt;""),"","入力不備あり"))</f>
        <v>#REF!</v>
      </c>
      <c r="B4896" s="623"/>
      <c r="C4896" s="628"/>
      <c r="D4896" s="631"/>
      <c r="E4896" s="523"/>
      <c r="F4896" s="47" t="e">
        <f>IF(#REF!="","",#REF!)</f>
        <v>#REF!</v>
      </c>
      <c r="G4896" s="49" t="e">
        <f>IF(#REF!="","",#REF!)</f>
        <v>#REF!</v>
      </c>
      <c r="H4896" s="54" t="e">
        <f>IF(#REF!="","",#REF!)</f>
        <v>#REF!</v>
      </c>
      <c r="I4896" s="385" t="str">
        <f>IFERROR(INT(G4896*H4896),"")</f>
        <v/>
      </c>
      <c r="J4896" s="386"/>
      <c r="K4896" s="387"/>
      <c r="L4896" s="613" t="e">
        <f>IF(#REF!="","",#REF!)</f>
        <v>#REF!</v>
      </c>
      <c r="M4896" s="613"/>
      <c r="N4896" s="613"/>
      <c r="O4896" s="613"/>
      <c r="P4896" s="613"/>
      <c r="Q4896" s="613"/>
      <c r="R4896" s="613"/>
      <c r="S4896" s="614"/>
      <c r="T4896" s="567"/>
      <c r="U4896" s="416"/>
      <c r="V4896" s="666"/>
      <c r="W4896" s="565"/>
      <c r="X4896" s="23" t="e">
        <f>IF(AND(Y4896=3,Z4896=3,AA4896=3),"",IF(AND(Y4896=1,Z4896=1,AA4896=1,AB4896=1),"","入力不備あり"))</f>
        <v>#REF!</v>
      </c>
      <c r="Y4896" s="7">
        <f>IFERROR(IF(F4896="",3,IF(AND(F4896&gt;=1,(MOD(F4896,1)=0)),1,IF(AND(F4896=0,L4896&lt;&gt;""),1,2))),2)</f>
        <v>2</v>
      </c>
      <c r="Z4896" s="7" t="e">
        <f>IF(G4896="",3,IF(G4896&lt;=1600,1,2))</f>
        <v>#REF!</v>
      </c>
      <c r="AA4896" s="7" t="e">
        <f>IF(H4896="",3,IF(H4896&gt;=0,1,2))</f>
        <v>#REF!</v>
      </c>
      <c r="AB4896" s="7" t="e">
        <f>IF(I4896=#REF!,1,2)</f>
        <v>#REF!</v>
      </c>
    </row>
    <row r="4897" spans="1:28" s="7" customFormat="1" ht="17.45" customHeight="1" x14ac:dyDescent="0.15">
      <c r="A4897" s="27" t="e">
        <f>IF(AND(F4897="",G4897="",H4897="",I4897="",L4897=""),"",IF(AND(F4897&lt;&gt;"",G4897&lt;&gt;"",H4897&lt;&gt;"",I4897&lt;&gt;""),"","入力不備あり"))</f>
        <v>#REF!</v>
      </c>
      <c r="B4897" s="623"/>
      <c r="C4897" s="628"/>
      <c r="D4897" s="631"/>
      <c r="E4897" s="523"/>
      <c r="F4897" s="47" t="e">
        <f>IF(#REF!="","",#REF!)</f>
        <v>#REF!</v>
      </c>
      <c r="G4897" s="49" t="e">
        <f>IF(#REF!="","",#REF!)</f>
        <v>#REF!</v>
      </c>
      <c r="H4897" s="54" t="e">
        <f>IF(#REF!="","",#REF!)</f>
        <v>#REF!</v>
      </c>
      <c r="I4897" s="385" t="str">
        <f t="shared" ref="I4897:I4914" si="855">IFERROR(INT(G4897*H4897),"")</f>
        <v/>
      </c>
      <c r="J4897" s="386"/>
      <c r="K4897" s="387"/>
      <c r="L4897" s="613" t="e">
        <f>IF(#REF!="","",#REF!)</f>
        <v>#REF!</v>
      </c>
      <c r="M4897" s="613"/>
      <c r="N4897" s="613"/>
      <c r="O4897" s="613"/>
      <c r="P4897" s="613"/>
      <c r="Q4897" s="613"/>
      <c r="R4897" s="613"/>
      <c r="S4897" s="614"/>
      <c r="T4897" s="567"/>
      <c r="U4897" s="416"/>
      <c r="V4897" s="666"/>
      <c r="W4897" s="565"/>
      <c r="X4897" s="23" t="e">
        <f t="shared" ref="X4897:X4914" si="856">IF(AND(Y4897=3,Z4897=3,AA4897=3),"",IF(AND(Y4897=1,Z4897=1,AA4897=1,AB4897=1),"","入力不備あり"))</f>
        <v>#REF!</v>
      </c>
      <c r="Y4897" s="7">
        <f t="shared" ref="Y4897:Y4914" si="857">IFERROR(IF(F4897="",3,IF(AND(F4897&gt;=1,(MOD(F4897,1)=0)),1,IF(AND(F4897=0,L4897&lt;&gt;""),1,2))),2)</f>
        <v>2</v>
      </c>
      <c r="Z4897" s="7" t="e">
        <f t="shared" ref="Z4897:Z4914" si="858">IF(G4897="",3,IF(G4897&lt;=1600,1,2))</f>
        <v>#REF!</v>
      </c>
      <c r="AA4897" s="7" t="e">
        <f t="shared" ref="AA4897:AA4914" si="859">IF(H4897="",3,IF(H4897&gt;=0,1,2))</f>
        <v>#REF!</v>
      </c>
      <c r="AB4897" s="7" t="e">
        <f>IF(I4897=#REF!,1,2)</f>
        <v>#REF!</v>
      </c>
    </row>
    <row r="4898" spans="1:28" s="7" customFormat="1" ht="17.45" customHeight="1" x14ac:dyDescent="0.15">
      <c r="A4898" s="27" t="e">
        <f t="shared" ref="A4898:A4914" si="860">IF(AND(F4898="",G4898="",H4898="",I4898="",L4898=""),"",IF(AND(F4898&lt;&gt;"",G4898&lt;&gt;"",H4898&lt;&gt;"",I4898&lt;&gt;""),"","入力不備あり"))</f>
        <v>#REF!</v>
      </c>
      <c r="B4898" s="623"/>
      <c r="C4898" s="628"/>
      <c r="D4898" s="631"/>
      <c r="E4898" s="523"/>
      <c r="F4898" s="47" t="e">
        <f>IF(#REF!="","",#REF!)</f>
        <v>#REF!</v>
      </c>
      <c r="G4898" s="49" t="e">
        <f>IF(#REF!="","",#REF!)</f>
        <v>#REF!</v>
      </c>
      <c r="H4898" s="54" t="e">
        <f>IF(#REF!="","",#REF!)</f>
        <v>#REF!</v>
      </c>
      <c r="I4898" s="385" t="str">
        <f t="shared" si="855"/>
        <v/>
      </c>
      <c r="J4898" s="386"/>
      <c r="K4898" s="387"/>
      <c r="L4898" s="613" t="e">
        <f>IF(#REF!="","",#REF!)</f>
        <v>#REF!</v>
      </c>
      <c r="M4898" s="613"/>
      <c r="N4898" s="613"/>
      <c r="O4898" s="613"/>
      <c r="P4898" s="613"/>
      <c r="Q4898" s="613"/>
      <c r="R4898" s="613"/>
      <c r="S4898" s="614"/>
      <c r="T4898" s="567"/>
      <c r="U4898" s="416"/>
      <c r="V4898" s="666"/>
      <c r="W4898" s="565"/>
      <c r="X4898" s="23" t="e">
        <f t="shared" si="856"/>
        <v>#REF!</v>
      </c>
      <c r="Y4898" s="7">
        <f t="shared" si="857"/>
        <v>2</v>
      </c>
      <c r="Z4898" s="7" t="e">
        <f t="shared" si="858"/>
        <v>#REF!</v>
      </c>
      <c r="AA4898" s="7" t="e">
        <f t="shared" si="859"/>
        <v>#REF!</v>
      </c>
      <c r="AB4898" s="7" t="e">
        <f>IF(I4898=#REF!,1,2)</f>
        <v>#REF!</v>
      </c>
    </row>
    <row r="4899" spans="1:28" s="7" customFormat="1" ht="17.45" customHeight="1" x14ac:dyDescent="0.15">
      <c r="A4899" s="27" t="e">
        <f t="shared" si="860"/>
        <v>#REF!</v>
      </c>
      <c r="B4899" s="623"/>
      <c r="C4899" s="628"/>
      <c r="D4899" s="631"/>
      <c r="E4899" s="523"/>
      <c r="F4899" s="47" t="e">
        <f>IF(#REF!="","",#REF!)</f>
        <v>#REF!</v>
      </c>
      <c r="G4899" s="49" t="e">
        <f>IF(#REF!="","",#REF!)</f>
        <v>#REF!</v>
      </c>
      <c r="H4899" s="54" t="e">
        <f>IF(#REF!="","",#REF!)</f>
        <v>#REF!</v>
      </c>
      <c r="I4899" s="385" t="str">
        <f t="shared" si="855"/>
        <v/>
      </c>
      <c r="J4899" s="386"/>
      <c r="K4899" s="387"/>
      <c r="L4899" s="613" t="e">
        <f>IF(#REF!="","",#REF!)</f>
        <v>#REF!</v>
      </c>
      <c r="M4899" s="613"/>
      <c r="N4899" s="613"/>
      <c r="O4899" s="613"/>
      <c r="P4899" s="613"/>
      <c r="Q4899" s="613"/>
      <c r="R4899" s="613"/>
      <c r="S4899" s="614"/>
      <c r="T4899" s="567"/>
      <c r="U4899" s="416"/>
      <c r="V4899" s="666"/>
      <c r="W4899" s="565"/>
      <c r="X4899" s="23" t="e">
        <f t="shared" si="856"/>
        <v>#REF!</v>
      </c>
      <c r="Y4899" s="7">
        <f t="shared" si="857"/>
        <v>2</v>
      </c>
      <c r="Z4899" s="7" t="e">
        <f t="shared" si="858"/>
        <v>#REF!</v>
      </c>
      <c r="AA4899" s="7" t="e">
        <f t="shared" si="859"/>
        <v>#REF!</v>
      </c>
      <c r="AB4899" s="7" t="e">
        <f>IF(I4899=#REF!,1,2)</f>
        <v>#REF!</v>
      </c>
    </row>
    <row r="4900" spans="1:28" s="7" customFormat="1" ht="17.45" customHeight="1" x14ac:dyDescent="0.15">
      <c r="A4900" s="27" t="e">
        <f t="shared" si="860"/>
        <v>#REF!</v>
      </c>
      <c r="B4900" s="623"/>
      <c r="C4900" s="628"/>
      <c r="D4900" s="631"/>
      <c r="E4900" s="523"/>
      <c r="F4900" s="47" t="e">
        <f>IF(#REF!="","",#REF!)</f>
        <v>#REF!</v>
      </c>
      <c r="G4900" s="49" t="e">
        <f>IF(#REF!="","",#REF!)</f>
        <v>#REF!</v>
      </c>
      <c r="H4900" s="54" t="e">
        <f>IF(#REF!="","",#REF!)</f>
        <v>#REF!</v>
      </c>
      <c r="I4900" s="385" t="str">
        <f t="shared" si="855"/>
        <v/>
      </c>
      <c r="J4900" s="386"/>
      <c r="K4900" s="387"/>
      <c r="L4900" s="613" t="e">
        <f>IF(#REF!="","",#REF!)</f>
        <v>#REF!</v>
      </c>
      <c r="M4900" s="613"/>
      <c r="N4900" s="613"/>
      <c r="O4900" s="613"/>
      <c r="P4900" s="613"/>
      <c r="Q4900" s="613"/>
      <c r="R4900" s="613"/>
      <c r="S4900" s="614"/>
      <c r="T4900" s="567"/>
      <c r="U4900" s="416"/>
      <c r="V4900" s="666"/>
      <c r="W4900" s="565"/>
      <c r="X4900" s="23" t="e">
        <f t="shared" si="856"/>
        <v>#REF!</v>
      </c>
      <c r="Y4900" s="7">
        <f t="shared" si="857"/>
        <v>2</v>
      </c>
      <c r="Z4900" s="7" t="e">
        <f t="shared" si="858"/>
        <v>#REF!</v>
      </c>
      <c r="AA4900" s="7" t="e">
        <f t="shared" si="859"/>
        <v>#REF!</v>
      </c>
      <c r="AB4900" s="7" t="e">
        <f>IF(I4900=#REF!,1,2)</f>
        <v>#REF!</v>
      </c>
    </row>
    <row r="4901" spans="1:28" s="7" customFormat="1" ht="17.45" customHeight="1" x14ac:dyDescent="0.15">
      <c r="A4901" s="27" t="e">
        <f t="shared" si="860"/>
        <v>#REF!</v>
      </c>
      <c r="B4901" s="623"/>
      <c r="C4901" s="628"/>
      <c r="D4901" s="631"/>
      <c r="E4901" s="523"/>
      <c r="F4901" s="47" t="e">
        <f>IF(#REF!="","",#REF!)</f>
        <v>#REF!</v>
      </c>
      <c r="G4901" s="49" t="e">
        <f>IF(#REF!="","",#REF!)</f>
        <v>#REF!</v>
      </c>
      <c r="H4901" s="54" t="e">
        <f>IF(#REF!="","",#REF!)</f>
        <v>#REF!</v>
      </c>
      <c r="I4901" s="385" t="str">
        <f t="shared" si="855"/>
        <v/>
      </c>
      <c r="J4901" s="386"/>
      <c r="K4901" s="387"/>
      <c r="L4901" s="613" t="e">
        <f>IF(#REF!="","",#REF!)</f>
        <v>#REF!</v>
      </c>
      <c r="M4901" s="613"/>
      <c r="N4901" s="613"/>
      <c r="O4901" s="613"/>
      <c r="P4901" s="613"/>
      <c r="Q4901" s="613"/>
      <c r="R4901" s="613"/>
      <c r="S4901" s="614"/>
      <c r="T4901" s="567"/>
      <c r="U4901" s="416"/>
      <c r="V4901" s="666"/>
      <c r="W4901" s="565"/>
      <c r="X4901" s="23" t="e">
        <f t="shared" si="856"/>
        <v>#REF!</v>
      </c>
      <c r="Y4901" s="7">
        <f t="shared" si="857"/>
        <v>2</v>
      </c>
      <c r="Z4901" s="7" t="e">
        <f t="shared" si="858"/>
        <v>#REF!</v>
      </c>
      <c r="AA4901" s="7" t="e">
        <f t="shared" si="859"/>
        <v>#REF!</v>
      </c>
      <c r="AB4901" s="7" t="e">
        <f>IF(I4901=#REF!,1,2)</f>
        <v>#REF!</v>
      </c>
    </row>
    <row r="4902" spans="1:28" s="7" customFormat="1" ht="17.45" customHeight="1" x14ac:dyDescent="0.15">
      <c r="A4902" s="27" t="e">
        <f t="shared" si="860"/>
        <v>#REF!</v>
      </c>
      <c r="B4902" s="623"/>
      <c r="C4902" s="628"/>
      <c r="D4902" s="631"/>
      <c r="E4902" s="523"/>
      <c r="F4902" s="47" t="e">
        <f>IF(#REF!="","",#REF!)</f>
        <v>#REF!</v>
      </c>
      <c r="G4902" s="49" t="e">
        <f>IF(#REF!="","",#REF!)</f>
        <v>#REF!</v>
      </c>
      <c r="H4902" s="54" t="e">
        <f>IF(#REF!="","",#REF!)</f>
        <v>#REF!</v>
      </c>
      <c r="I4902" s="385" t="str">
        <f t="shared" si="855"/>
        <v/>
      </c>
      <c r="J4902" s="386"/>
      <c r="K4902" s="387"/>
      <c r="L4902" s="613" t="e">
        <f>IF(#REF!="","",#REF!)</f>
        <v>#REF!</v>
      </c>
      <c r="M4902" s="613"/>
      <c r="N4902" s="613"/>
      <c r="O4902" s="613"/>
      <c r="P4902" s="613"/>
      <c r="Q4902" s="613"/>
      <c r="R4902" s="613"/>
      <c r="S4902" s="614"/>
      <c r="T4902" s="567"/>
      <c r="U4902" s="416"/>
      <c r="V4902" s="666"/>
      <c r="W4902" s="565"/>
      <c r="X4902" s="23" t="e">
        <f t="shared" si="856"/>
        <v>#REF!</v>
      </c>
      <c r="Y4902" s="7">
        <f t="shared" si="857"/>
        <v>2</v>
      </c>
      <c r="Z4902" s="7" t="e">
        <f t="shared" si="858"/>
        <v>#REF!</v>
      </c>
      <c r="AA4902" s="7" t="e">
        <f t="shared" si="859"/>
        <v>#REF!</v>
      </c>
      <c r="AB4902" s="7" t="e">
        <f>IF(I4902=#REF!,1,2)</f>
        <v>#REF!</v>
      </c>
    </row>
    <row r="4903" spans="1:28" s="7" customFormat="1" ht="17.45" customHeight="1" x14ac:dyDescent="0.15">
      <c r="A4903" s="27" t="e">
        <f t="shared" si="860"/>
        <v>#REF!</v>
      </c>
      <c r="B4903" s="623"/>
      <c r="C4903" s="628"/>
      <c r="D4903" s="631"/>
      <c r="E4903" s="523"/>
      <c r="F4903" s="47" t="e">
        <f>IF(#REF!="","",#REF!)</f>
        <v>#REF!</v>
      </c>
      <c r="G4903" s="49" t="e">
        <f>IF(#REF!="","",#REF!)</f>
        <v>#REF!</v>
      </c>
      <c r="H4903" s="54" t="e">
        <f>IF(#REF!="","",#REF!)</f>
        <v>#REF!</v>
      </c>
      <c r="I4903" s="385" t="str">
        <f t="shared" si="855"/>
        <v/>
      </c>
      <c r="J4903" s="386"/>
      <c r="K4903" s="387"/>
      <c r="L4903" s="613" t="e">
        <f>IF(#REF!="","",#REF!)</f>
        <v>#REF!</v>
      </c>
      <c r="M4903" s="613"/>
      <c r="N4903" s="613"/>
      <c r="O4903" s="613"/>
      <c r="P4903" s="613"/>
      <c r="Q4903" s="613"/>
      <c r="R4903" s="613"/>
      <c r="S4903" s="614"/>
      <c r="T4903" s="567"/>
      <c r="U4903" s="416"/>
      <c r="V4903" s="666"/>
      <c r="W4903" s="565"/>
      <c r="X4903" s="23" t="e">
        <f t="shared" si="856"/>
        <v>#REF!</v>
      </c>
      <c r="Y4903" s="7">
        <f t="shared" si="857"/>
        <v>2</v>
      </c>
      <c r="Z4903" s="7" t="e">
        <f t="shared" si="858"/>
        <v>#REF!</v>
      </c>
      <c r="AA4903" s="7" t="e">
        <f t="shared" si="859"/>
        <v>#REF!</v>
      </c>
      <c r="AB4903" s="7" t="e">
        <f>IF(I4903=#REF!,1,2)</f>
        <v>#REF!</v>
      </c>
    </row>
    <row r="4904" spans="1:28" s="7" customFormat="1" ht="17.45" customHeight="1" x14ac:dyDescent="0.15">
      <c r="A4904" s="27" t="e">
        <f t="shared" si="860"/>
        <v>#REF!</v>
      </c>
      <c r="B4904" s="623"/>
      <c r="C4904" s="628"/>
      <c r="D4904" s="631"/>
      <c r="E4904" s="523"/>
      <c r="F4904" s="47" t="e">
        <f>IF(#REF!="","",#REF!)</f>
        <v>#REF!</v>
      </c>
      <c r="G4904" s="49" t="e">
        <f>IF(#REF!="","",#REF!)</f>
        <v>#REF!</v>
      </c>
      <c r="H4904" s="54" t="e">
        <f>IF(#REF!="","",#REF!)</f>
        <v>#REF!</v>
      </c>
      <c r="I4904" s="385" t="str">
        <f t="shared" si="855"/>
        <v/>
      </c>
      <c r="J4904" s="386"/>
      <c r="K4904" s="387"/>
      <c r="L4904" s="613" t="e">
        <f>IF(#REF!="","",#REF!)</f>
        <v>#REF!</v>
      </c>
      <c r="M4904" s="613"/>
      <c r="N4904" s="613"/>
      <c r="O4904" s="613"/>
      <c r="P4904" s="613"/>
      <c r="Q4904" s="613"/>
      <c r="R4904" s="613"/>
      <c r="S4904" s="614"/>
      <c r="T4904" s="567"/>
      <c r="U4904" s="416"/>
      <c r="V4904" s="666"/>
      <c r="W4904" s="565"/>
      <c r="X4904" s="23" t="e">
        <f t="shared" si="856"/>
        <v>#REF!</v>
      </c>
      <c r="Y4904" s="7">
        <f t="shared" si="857"/>
        <v>2</v>
      </c>
      <c r="Z4904" s="7" t="e">
        <f t="shared" si="858"/>
        <v>#REF!</v>
      </c>
      <c r="AA4904" s="7" t="e">
        <f t="shared" si="859"/>
        <v>#REF!</v>
      </c>
      <c r="AB4904" s="7" t="e">
        <f>IF(I4904=#REF!,1,2)</f>
        <v>#REF!</v>
      </c>
    </row>
    <row r="4905" spans="1:28" s="7" customFormat="1" ht="17.45" customHeight="1" x14ac:dyDescent="0.15">
      <c r="A4905" s="27" t="e">
        <f t="shared" si="860"/>
        <v>#REF!</v>
      </c>
      <c r="B4905" s="623"/>
      <c r="C4905" s="628"/>
      <c r="D4905" s="631"/>
      <c r="E4905" s="523"/>
      <c r="F4905" s="47" t="e">
        <f>IF(#REF!="","",#REF!)</f>
        <v>#REF!</v>
      </c>
      <c r="G4905" s="49" t="e">
        <f>IF(#REF!="","",#REF!)</f>
        <v>#REF!</v>
      </c>
      <c r="H4905" s="54" t="e">
        <f>IF(#REF!="","",#REF!)</f>
        <v>#REF!</v>
      </c>
      <c r="I4905" s="385" t="str">
        <f t="shared" si="855"/>
        <v/>
      </c>
      <c r="J4905" s="386"/>
      <c r="K4905" s="387"/>
      <c r="L4905" s="613" t="e">
        <f>IF(#REF!="","",#REF!)</f>
        <v>#REF!</v>
      </c>
      <c r="M4905" s="613"/>
      <c r="N4905" s="613"/>
      <c r="O4905" s="613"/>
      <c r="P4905" s="613"/>
      <c r="Q4905" s="613"/>
      <c r="R4905" s="613"/>
      <c r="S4905" s="614"/>
      <c r="T4905" s="567"/>
      <c r="U4905" s="416"/>
      <c r="V4905" s="666"/>
      <c r="W4905" s="565"/>
      <c r="X4905" s="23" t="e">
        <f t="shared" si="856"/>
        <v>#REF!</v>
      </c>
      <c r="Y4905" s="7">
        <f t="shared" si="857"/>
        <v>2</v>
      </c>
      <c r="Z4905" s="7" t="e">
        <f t="shared" si="858"/>
        <v>#REF!</v>
      </c>
      <c r="AA4905" s="7" t="e">
        <f t="shared" si="859"/>
        <v>#REF!</v>
      </c>
      <c r="AB4905" s="7" t="e">
        <f>IF(I4905=#REF!,1,2)</f>
        <v>#REF!</v>
      </c>
    </row>
    <row r="4906" spans="1:28" s="7" customFormat="1" ht="17.45" customHeight="1" x14ac:dyDescent="0.15">
      <c r="A4906" s="27" t="e">
        <f t="shared" si="860"/>
        <v>#REF!</v>
      </c>
      <c r="B4906" s="623"/>
      <c r="C4906" s="628"/>
      <c r="D4906" s="631"/>
      <c r="E4906" s="523"/>
      <c r="F4906" s="47" t="e">
        <f>IF(#REF!="","",#REF!)</f>
        <v>#REF!</v>
      </c>
      <c r="G4906" s="49" t="e">
        <f>IF(#REF!="","",#REF!)</f>
        <v>#REF!</v>
      </c>
      <c r="H4906" s="54" t="e">
        <f>IF(#REF!="","",#REF!)</f>
        <v>#REF!</v>
      </c>
      <c r="I4906" s="385" t="str">
        <f t="shared" si="855"/>
        <v/>
      </c>
      <c r="J4906" s="386"/>
      <c r="K4906" s="387"/>
      <c r="L4906" s="613" t="e">
        <f>IF(#REF!="","",#REF!)</f>
        <v>#REF!</v>
      </c>
      <c r="M4906" s="613"/>
      <c r="N4906" s="613"/>
      <c r="O4906" s="613"/>
      <c r="P4906" s="613"/>
      <c r="Q4906" s="613"/>
      <c r="R4906" s="613"/>
      <c r="S4906" s="614"/>
      <c r="T4906" s="567"/>
      <c r="U4906" s="416"/>
      <c r="V4906" s="666"/>
      <c r="W4906" s="565"/>
      <c r="X4906" s="23" t="e">
        <f t="shared" si="856"/>
        <v>#REF!</v>
      </c>
      <c r="Y4906" s="7">
        <f t="shared" si="857"/>
        <v>2</v>
      </c>
      <c r="Z4906" s="7" t="e">
        <f t="shared" si="858"/>
        <v>#REF!</v>
      </c>
      <c r="AA4906" s="7" t="e">
        <f t="shared" si="859"/>
        <v>#REF!</v>
      </c>
      <c r="AB4906" s="7" t="e">
        <f>IF(I4906=#REF!,1,2)</f>
        <v>#REF!</v>
      </c>
    </row>
    <row r="4907" spans="1:28" s="7" customFormat="1" ht="17.45" customHeight="1" x14ac:dyDescent="0.15">
      <c r="A4907" s="27" t="e">
        <f t="shared" si="860"/>
        <v>#REF!</v>
      </c>
      <c r="B4907" s="623"/>
      <c r="C4907" s="628"/>
      <c r="D4907" s="631"/>
      <c r="E4907" s="523"/>
      <c r="F4907" s="47" t="e">
        <f>IF(#REF!="","",#REF!)</f>
        <v>#REF!</v>
      </c>
      <c r="G4907" s="49" t="e">
        <f>IF(#REF!="","",#REF!)</f>
        <v>#REF!</v>
      </c>
      <c r="H4907" s="54" t="e">
        <f>IF(#REF!="","",#REF!)</f>
        <v>#REF!</v>
      </c>
      <c r="I4907" s="385" t="str">
        <f t="shared" si="855"/>
        <v/>
      </c>
      <c r="J4907" s="386"/>
      <c r="K4907" s="387"/>
      <c r="L4907" s="613" t="e">
        <f>IF(#REF!="","",#REF!)</f>
        <v>#REF!</v>
      </c>
      <c r="M4907" s="613"/>
      <c r="N4907" s="613"/>
      <c r="O4907" s="613"/>
      <c r="P4907" s="613"/>
      <c r="Q4907" s="613"/>
      <c r="R4907" s="613"/>
      <c r="S4907" s="614"/>
      <c r="T4907" s="567"/>
      <c r="U4907" s="416"/>
      <c r="V4907" s="666"/>
      <c r="W4907" s="565"/>
      <c r="X4907" s="23" t="e">
        <f t="shared" si="856"/>
        <v>#REF!</v>
      </c>
      <c r="Y4907" s="7">
        <f t="shared" si="857"/>
        <v>2</v>
      </c>
      <c r="Z4907" s="7" t="e">
        <f t="shared" si="858"/>
        <v>#REF!</v>
      </c>
      <c r="AA4907" s="7" t="e">
        <f t="shared" si="859"/>
        <v>#REF!</v>
      </c>
      <c r="AB4907" s="7" t="e">
        <f>IF(I4907=#REF!,1,2)</f>
        <v>#REF!</v>
      </c>
    </row>
    <row r="4908" spans="1:28" s="7" customFormat="1" ht="17.45" customHeight="1" x14ac:dyDescent="0.15">
      <c r="A4908" s="27" t="e">
        <f t="shared" si="860"/>
        <v>#REF!</v>
      </c>
      <c r="B4908" s="623"/>
      <c r="C4908" s="628"/>
      <c r="D4908" s="631"/>
      <c r="E4908" s="523"/>
      <c r="F4908" s="47" t="e">
        <f>IF(#REF!="","",#REF!)</f>
        <v>#REF!</v>
      </c>
      <c r="G4908" s="49" t="e">
        <f>IF(#REF!="","",#REF!)</f>
        <v>#REF!</v>
      </c>
      <c r="H4908" s="54" t="e">
        <f>IF(#REF!="","",#REF!)</f>
        <v>#REF!</v>
      </c>
      <c r="I4908" s="385" t="str">
        <f t="shared" si="855"/>
        <v/>
      </c>
      <c r="J4908" s="386"/>
      <c r="K4908" s="387"/>
      <c r="L4908" s="613" t="e">
        <f>IF(#REF!="","",#REF!)</f>
        <v>#REF!</v>
      </c>
      <c r="M4908" s="613"/>
      <c r="N4908" s="613"/>
      <c r="O4908" s="613"/>
      <c r="P4908" s="613"/>
      <c r="Q4908" s="613"/>
      <c r="R4908" s="613"/>
      <c r="S4908" s="614"/>
      <c r="T4908" s="567"/>
      <c r="U4908" s="416"/>
      <c r="V4908" s="666"/>
      <c r="W4908" s="565"/>
      <c r="X4908" s="23" t="e">
        <f t="shared" si="856"/>
        <v>#REF!</v>
      </c>
      <c r="Y4908" s="7">
        <f t="shared" si="857"/>
        <v>2</v>
      </c>
      <c r="Z4908" s="7" t="e">
        <f t="shared" si="858"/>
        <v>#REF!</v>
      </c>
      <c r="AA4908" s="7" t="e">
        <f t="shared" si="859"/>
        <v>#REF!</v>
      </c>
      <c r="AB4908" s="7" t="e">
        <f>IF(I4908=#REF!,1,2)</f>
        <v>#REF!</v>
      </c>
    </row>
    <row r="4909" spans="1:28" s="7" customFormat="1" ht="17.45" customHeight="1" x14ac:dyDescent="0.15">
      <c r="A4909" s="27" t="e">
        <f t="shared" si="860"/>
        <v>#REF!</v>
      </c>
      <c r="B4909" s="623"/>
      <c r="C4909" s="628"/>
      <c r="D4909" s="631"/>
      <c r="E4909" s="523"/>
      <c r="F4909" s="47" t="e">
        <f>IF(#REF!="","",#REF!)</f>
        <v>#REF!</v>
      </c>
      <c r="G4909" s="49" t="e">
        <f>IF(#REF!="","",#REF!)</f>
        <v>#REF!</v>
      </c>
      <c r="H4909" s="54" t="e">
        <f>IF(#REF!="","",#REF!)</f>
        <v>#REF!</v>
      </c>
      <c r="I4909" s="385" t="str">
        <f t="shared" si="855"/>
        <v/>
      </c>
      <c r="J4909" s="386"/>
      <c r="K4909" s="387"/>
      <c r="L4909" s="613" t="e">
        <f>IF(#REF!="","",#REF!)</f>
        <v>#REF!</v>
      </c>
      <c r="M4909" s="613"/>
      <c r="N4909" s="613"/>
      <c r="O4909" s="613"/>
      <c r="P4909" s="613"/>
      <c r="Q4909" s="613"/>
      <c r="R4909" s="613"/>
      <c r="S4909" s="614"/>
      <c r="T4909" s="567"/>
      <c r="U4909" s="416"/>
      <c r="V4909" s="666"/>
      <c r="W4909" s="565"/>
      <c r="X4909" s="23" t="e">
        <f t="shared" si="856"/>
        <v>#REF!</v>
      </c>
      <c r="Y4909" s="7">
        <f t="shared" si="857"/>
        <v>2</v>
      </c>
      <c r="Z4909" s="7" t="e">
        <f t="shared" si="858"/>
        <v>#REF!</v>
      </c>
      <c r="AA4909" s="7" t="e">
        <f t="shared" si="859"/>
        <v>#REF!</v>
      </c>
      <c r="AB4909" s="7" t="e">
        <f>IF(I4909=#REF!,1,2)</f>
        <v>#REF!</v>
      </c>
    </row>
    <row r="4910" spans="1:28" s="7" customFormat="1" ht="17.45" customHeight="1" x14ac:dyDescent="0.15">
      <c r="A4910" s="27" t="e">
        <f t="shared" si="860"/>
        <v>#REF!</v>
      </c>
      <c r="B4910" s="623"/>
      <c r="C4910" s="628"/>
      <c r="D4910" s="631"/>
      <c r="E4910" s="523"/>
      <c r="F4910" s="47" t="e">
        <f>IF(#REF!="","",#REF!)</f>
        <v>#REF!</v>
      </c>
      <c r="G4910" s="49" t="e">
        <f>IF(#REF!="","",#REF!)</f>
        <v>#REF!</v>
      </c>
      <c r="H4910" s="54" t="e">
        <f>IF(#REF!="","",#REF!)</f>
        <v>#REF!</v>
      </c>
      <c r="I4910" s="385" t="str">
        <f t="shared" si="855"/>
        <v/>
      </c>
      <c r="J4910" s="386"/>
      <c r="K4910" s="387"/>
      <c r="L4910" s="613" t="e">
        <f>IF(#REF!="","",#REF!)</f>
        <v>#REF!</v>
      </c>
      <c r="M4910" s="613"/>
      <c r="N4910" s="613"/>
      <c r="O4910" s="613"/>
      <c r="P4910" s="613"/>
      <c r="Q4910" s="613"/>
      <c r="R4910" s="613"/>
      <c r="S4910" s="614"/>
      <c r="T4910" s="567"/>
      <c r="U4910" s="416"/>
      <c r="V4910" s="666"/>
      <c r="W4910" s="565"/>
      <c r="X4910" s="23" t="e">
        <f t="shared" si="856"/>
        <v>#REF!</v>
      </c>
      <c r="Y4910" s="7">
        <f t="shared" si="857"/>
        <v>2</v>
      </c>
      <c r="Z4910" s="7" t="e">
        <f t="shared" si="858"/>
        <v>#REF!</v>
      </c>
      <c r="AA4910" s="7" t="e">
        <f t="shared" si="859"/>
        <v>#REF!</v>
      </c>
      <c r="AB4910" s="7" t="e">
        <f>IF(I4910=#REF!,1,2)</f>
        <v>#REF!</v>
      </c>
    </row>
    <row r="4911" spans="1:28" s="7" customFormat="1" ht="17.45" customHeight="1" x14ac:dyDescent="0.15">
      <c r="A4911" s="27" t="e">
        <f t="shared" si="860"/>
        <v>#REF!</v>
      </c>
      <c r="B4911" s="623"/>
      <c r="C4911" s="628"/>
      <c r="D4911" s="631"/>
      <c r="E4911" s="523"/>
      <c r="F4911" s="47" t="e">
        <f>IF(#REF!="","",#REF!)</f>
        <v>#REF!</v>
      </c>
      <c r="G4911" s="49" t="e">
        <f>IF(#REF!="","",#REF!)</f>
        <v>#REF!</v>
      </c>
      <c r="H4911" s="54" t="e">
        <f>IF(#REF!="","",#REF!)</f>
        <v>#REF!</v>
      </c>
      <c r="I4911" s="385" t="str">
        <f t="shared" si="855"/>
        <v/>
      </c>
      <c r="J4911" s="386"/>
      <c r="K4911" s="387"/>
      <c r="L4911" s="613" t="e">
        <f>IF(#REF!="","",#REF!)</f>
        <v>#REF!</v>
      </c>
      <c r="M4911" s="613"/>
      <c r="N4911" s="613"/>
      <c r="O4911" s="613"/>
      <c r="P4911" s="613"/>
      <c r="Q4911" s="613"/>
      <c r="R4911" s="613"/>
      <c r="S4911" s="614"/>
      <c r="T4911" s="567"/>
      <c r="U4911" s="416"/>
      <c r="V4911" s="666"/>
      <c r="W4911" s="565"/>
      <c r="X4911" s="23" t="e">
        <f t="shared" si="856"/>
        <v>#REF!</v>
      </c>
      <c r="Y4911" s="7">
        <f t="shared" si="857"/>
        <v>2</v>
      </c>
      <c r="Z4911" s="7" t="e">
        <f t="shared" si="858"/>
        <v>#REF!</v>
      </c>
      <c r="AA4911" s="7" t="e">
        <f t="shared" si="859"/>
        <v>#REF!</v>
      </c>
      <c r="AB4911" s="7" t="e">
        <f>IF(I4911=#REF!,1,2)</f>
        <v>#REF!</v>
      </c>
    </row>
    <row r="4912" spans="1:28" s="7" customFormat="1" ht="17.45" customHeight="1" x14ac:dyDescent="0.15">
      <c r="A4912" s="27" t="e">
        <f t="shared" si="860"/>
        <v>#REF!</v>
      </c>
      <c r="B4912" s="623"/>
      <c r="C4912" s="628"/>
      <c r="D4912" s="631"/>
      <c r="E4912" s="523"/>
      <c r="F4912" s="47" t="e">
        <f>IF(#REF!="","",#REF!)</f>
        <v>#REF!</v>
      </c>
      <c r="G4912" s="49" t="e">
        <f>IF(#REF!="","",#REF!)</f>
        <v>#REF!</v>
      </c>
      <c r="H4912" s="54" t="e">
        <f>IF(#REF!="","",#REF!)</f>
        <v>#REF!</v>
      </c>
      <c r="I4912" s="385" t="str">
        <f t="shared" si="855"/>
        <v/>
      </c>
      <c r="J4912" s="386"/>
      <c r="K4912" s="387"/>
      <c r="L4912" s="613" t="e">
        <f>IF(#REF!="","",#REF!)</f>
        <v>#REF!</v>
      </c>
      <c r="M4912" s="613"/>
      <c r="N4912" s="613"/>
      <c r="O4912" s="613"/>
      <c r="P4912" s="613"/>
      <c r="Q4912" s="613"/>
      <c r="R4912" s="613"/>
      <c r="S4912" s="614"/>
      <c r="T4912" s="567"/>
      <c r="U4912" s="416"/>
      <c r="V4912" s="666"/>
      <c r="W4912" s="565"/>
      <c r="X4912" s="23" t="e">
        <f t="shared" si="856"/>
        <v>#REF!</v>
      </c>
      <c r="Y4912" s="7">
        <f t="shared" si="857"/>
        <v>2</v>
      </c>
      <c r="Z4912" s="7" t="e">
        <f t="shared" si="858"/>
        <v>#REF!</v>
      </c>
      <c r="AA4912" s="7" t="e">
        <f t="shared" si="859"/>
        <v>#REF!</v>
      </c>
      <c r="AB4912" s="7" t="e">
        <f>IF(I4912=#REF!,1,2)</f>
        <v>#REF!</v>
      </c>
    </row>
    <row r="4913" spans="1:30" s="7" customFormat="1" ht="17.45" customHeight="1" x14ac:dyDescent="0.15">
      <c r="A4913" s="27" t="e">
        <f t="shared" si="860"/>
        <v>#REF!</v>
      </c>
      <c r="B4913" s="623"/>
      <c r="C4913" s="628"/>
      <c r="D4913" s="631"/>
      <c r="E4913" s="523"/>
      <c r="F4913" s="47" t="e">
        <f>IF(#REF!="","",#REF!)</f>
        <v>#REF!</v>
      </c>
      <c r="G4913" s="49" t="e">
        <f>IF(#REF!="","",#REF!)</f>
        <v>#REF!</v>
      </c>
      <c r="H4913" s="54" t="e">
        <f>IF(#REF!="","",#REF!)</f>
        <v>#REF!</v>
      </c>
      <c r="I4913" s="385" t="str">
        <f t="shared" si="855"/>
        <v/>
      </c>
      <c r="J4913" s="386"/>
      <c r="K4913" s="387"/>
      <c r="L4913" s="613" t="e">
        <f>IF(#REF!="","",#REF!)</f>
        <v>#REF!</v>
      </c>
      <c r="M4913" s="613"/>
      <c r="N4913" s="613"/>
      <c r="O4913" s="613"/>
      <c r="P4913" s="613"/>
      <c r="Q4913" s="613"/>
      <c r="R4913" s="613"/>
      <c r="S4913" s="614"/>
      <c r="T4913" s="567"/>
      <c r="U4913" s="416"/>
      <c r="V4913" s="666"/>
      <c r="W4913" s="565"/>
      <c r="X4913" s="23" t="e">
        <f t="shared" si="856"/>
        <v>#REF!</v>
      </c>
      <c r="Y4913" s="7">
        <f t="shared" si="857"/>
        <v>2</v>
      </c>
      <c r="Z4913" s="7" t="e">
        <f t="shared" si="858"/>
        <v>#REF!</v>
      </c>
      <c r="AA4913" s="7" t="e">
        <f t="shared" si="859"/>
        <v>#REF!</v>
      </c>
      <c r="AB4913" s="7" t="e">
        <f>IF(I4913=#REF!,1,2)</f>
        <v>#REF!</v>
      </c>
    </row>
    <row r="4914" spans="1:30" s="7" customFormat="1" ht="17.45" customHeight="1" thickBot="1" x14ac:dyDescent="0.2">
      <c r="A4914" s="27" t="e">
        <f t="shared" si="860"/>
        <v>#REF!</v>
      </c>
      <c r="B4914" s="623"/>
      <c r="C4914" s="628"/>
      <c r="D4914" s="631"/>
      <c r="E4914" s="523"/>
      <c r="F4914" s="47" t="e">
        <f>IF(#REF!="","",#REF!)</f>
        <v>#REF!</v>
      </c>
      <c r="G4914" s="49" t="e">
        <f>IF(#REF!="","",#REF!)</f>
        <v>#REF!</v>
      </c>
      <c r="H4914" s="54" t="e">
        <f>IF(#REF!="","",#REF!)</f>
        <v>#REF!</v>
      </c>
      <c r="I4914" s="385" t="str">
        <f t="shared" si="855"/>
        <v/>
      </c>
      <c r="J4914" s="386"/>
      <c r="K4914" s="387"/>
      <c r="L4914" s="613" t="e">
        <f>IF(#REF!="","",#REF!)</f>
        <v>#REF!</v>
      </c>
      <c r="M4914" s="613"/>
      <c r="N4914" s="613"/>
      <c r="O4914" s="613"/>
      <c r="P4914" s="613"/>
      <c r="Q4914" s="613"/>
      <c r="R4914" s="613"/>
      <c r="S4914" s="614"/>
      <c r="T4914" s="668"/>
      <c r="U4914" s="416"/>
      <c r="V4914" s="666"/>
      <c r="W4914" s="565"/>
      <c r="X4914" s="23" t="e">
        <f t="shared" si="856"/>
        <v>#REF!</v>
      </c>
      <c r="Y4914" s="7">
        <f t="shared" si="857"/>
        <v>2</v>
      </c>
      <c r="Z4914" s="7" t="e">
        <f t="shared" si="858"/>
        <v>#REF!</v>
      </c>
      <c r="AA4914" s="7" t="e">
        <f t="shared" si="859"/>
        <v>#REF!</v>
      </c>
      <c r="AB4914" s="7" t="e">
        <f>IF(I4914=#REF!,1,2)</f>
        <v>#REF!</v>
      </c>
    </row>
    <row r="4915" spans="1:30" s="7" customFormat="1" ht="36" customHeight="1" thickBot="1" x14ac:dyDescent="0.2">
      <c r="A4915" s="13"/>
      <c r="B4915" s="623"/>
      <c r="C4915" s="628"/>
      <c r="D4915" s="631"/>
      <c r="E4915" s="508" t="s">
        <v>240</v>
      </c>
      <c r="F4915" s="511" t="s">
        <v>206</v>
      </c>
      <c r="G4915" s="435"/>
      <c r="H4915" s="434" t="s">
        <v>207</v>
      </c>
      <c r="I4915" s="435"/>
      <c r="J4915" s="435"/>
      <c r="K4915" s="435"/>
      <c r="L4915" s="436" t="s">
        <v>208</v>
      </c>
      <c r="M4915" s="436"/>
      <c r="N4915" s="436"/>
      <c r="O4915" s="669" t="s">
        <v>209</v>
      </c>
      <c r="P4915" s="670"/>
      <c r="Q4915" s="512" t="s">
        <v>210</v>
      </c>
      <c r="R4915" s="38" t="s">
        <v>206</v>
      </c>
      <c r="S4915" s="39" t="s">
        <v>202</v>
      </c>
      <c r="T4915" s="44" t="s">
        <v>211</v>
      </c>
      <c r="U4915" s="416"/>
      <c r="V4915" s="666"/>
      <c r="W4915" s="565"/>
      <c r="X4915" s="28"/>
      <c r="Y4915" s="21" t="s">
        <v>212</v>
      </c>
      <c r="Z4915" s="21" t="s">
        <v>210</v>
      </c>
      <c r="AB4915" s="45" t="s">
        <v>213</v>
      </c>
      <c r="AC4915" s="45" t="s">
        <v>214</v>
      </c>
      <c r="AD4915" s="22"/>
    </row>
    <row r="4916" spans="1:30" s="7" customFormat="1" ht="15" customHeight="1" x14ac:dyDescent="0.15">
      <c r="A4916" s="29"/>
      <c r="B4916" s="623"/>
      <c r="C4916" s="628"/>
      <c r="D4916" s="631"/>
      <c r="E4916" s="509"/>
      <c r="F4916" s="515" t="e">
        <f>IF(#REF!="","",#REF!)</f>
        <v>#REF!</v>
      </c>
      <c r="G4916" s="516"/>
      <c r="H4916" s="439" t="e">
        <f>IF(#REF!="","",#REF!)</f>
        <v>#REF!</v>
      </c>
      <c r="I4916" s="440"/>
      <c r="J4916" s="440"/>
      <c r="K4916" s="440"/>
      <c r="L4916" s="441" t="e">
        <f>IF(#REF!="","",#REF!)</f>
        <v>#REF!</v>
      </c>
      <c r="M4916" s="442"/>
      <c r="N4916" s="442"/>
      <c r="O4916" s="443" t="e">
        <f>SUM($L4916:$N4918)</f>
        <v>#REF!</v>
      </c>
      <c r="P4916" s="444"/>
      <c r="Q4916" s="513"/>
      <c r="R4916" s="42" t="e">
        <f>IF(#REF!="","",#REF!)</f>
        <v>#REF!</v>
      </c>
      <c r="S4916" s="40" t="e">
        <f>IF(#REF!="","",#REF!)</f>
        <v>#REF!</v>
      </c>
      <c r="T4916" s="617" t="e">
        <f>SUM($S4916:$S4918)</f>
        <v>#REF!</v>
      </c>
      <c r="U4916" s="416"/>
      <c r="V4916" s="666"/>
      <c r="W4916" s="565"/>
      <c r="X4916" s="23" t="e">
        <f>IF(OR(Y4916=2,Z4916=2,AB4916=2,AC4916=2),"入力不備あり","")</f>
        <v>#REF!</v>
      </c>
      <c r="Y4916" s="41" t="e">
        <f>IF(AND(F4916="",H4916="",L4916=""),"",IF(AND(F4916&lt;&gt;"",F4916&gt;0,L4916&lt;&gt;"",L4916&gt;0,H4916="○"),"",2))</f>
        <v>#REF!</v>
      </c>
      <c r="Z4916" s="41" t="e">
        <f>IF(AND(R4916="",S4916=""),"",IF(AND(R4916&gt;0,R4916&lt;&gt;"",S4916&gt;0,S4916&lt;&gt;""),"",2))</f>
        <v>#REF!</v>
      </c>
      <c r="AA4916" s="30"/>
      <c r="AB4916" s="7" t="e">
        <f>IF(AND(O4916=0,#REF!=0),"",IF(O4916=#REF!,1,2))</f>
        <v>#REF!</v>
      </c>
      <c r="AC4916" s="7" t="e">
        <f>IF(AND(T4916=0,#REF!=0),"",IF(T4916=#REF!,1,2))</f>
        <v>#REF!</v>
      </c>
    </row>
    <row r="4917" spans="1:30" s="7" customFormat="1" ht="15" customHeight="1" x14ac:dyDescent="0.15">
      <c r="A4917" s="29"/>
      <c r="B4917" s="623"/>
      <c r="C4917" s="628"/>
      <c r="D4917" s="631"/>
      <c r="E4917" s="509"/>
      <c r="F4917" s="500" t="e">
        <f>IF(#REF!="","",#REF!)</f>
        <v>#REF!</v>
      </c>
      <c r="G4917" s="501"/>
      <c r="H4917" s="448" t="e">
        <f>IF(#REF!="","",#REF!)</f>
        <v>#REF!</v>
      </c>
      <c r="I4917" s="449"/>
      <c r="J4917" s="449"/>
      <c r="K4917" s="449"/>
      <c r="L4917" s="450" t="e">
        <f>IF(#REF!="","",#REF!)</f>
        <v>#REF!</v>
      </c>
      <c r="M4917" s="451"/>
      <c r="N4917" s="451"/>
      <c r="O4917" s="445"/>
      <c r="P4917" s="444"/>
      <c r="Q4917" s="513"/>
      <c r="R4917" s="42" t="e">
        <f>IF(#REF!="","",#REF!)</f>
        <v>#REF!</v>
      </c>
      <c r="S4917" s="40" t="e">
        <f>IF(#REF!="","",#REF!)</f>
        <v>#REF!</v>
      </c>
      <c r="T4917" s="618"/>
      <c r="U4917" s="416"/>
      <c r="V4917" s="666"/>
      <c r="W4917" s="565"/>
      <c r="X4917" s="23" t="e">
        <f>IF(OR(Y4917=2,Z4917=2),"入力不備あり","")</f>
        <v>#REF!</v>
      </c>
      <c r="Y4917" s="41" t="e">
        <f>IF(AND(F4917="",H4917="",L4917=""),"",IF(AND(F4917&lt;&gt;"",F4917&gt;0,L4917&lt;&gt;"",L4917&gt;0,H4917="○"),"",2))</f>
        <v>#REF!</v>
      </c>
      <c r="Z4917" s="41" t="e">
        <f t="shared" ref="Z4917:Z4918" si="861">IF(AND(R4917="",S4917=""),"",IF(AND(R4917&gt;0,R4917&lt;&gt;"",S4917&gt;0,S4917&lt;&gt;""),"",2))</f>
        <v>#REF!</v>
      </c>
      <c r="AA4917" s="30"/>
    </row>
    <row r="4918" spans="1:30" s="7" customFormat="1" ht="15" customHeight="1" thickBot="1" x14ac:dyDescent="0.2">
      <c r="A4918" s="29"/>
      <c r="B4918" s="623"/>
      <c r="C4918" s="628"/>
      <c r="D4918" s="631"/>
      <c r="E4918" s="615"/>
      <c r="F4918" s="620" t="e">
        <f>IF(#REF!="","",#REF!)</f>
        <v>#REF!</v>
      </c>
      <c r="G4918" s="621"/>
      <c r="H4918" s="640" t="e">
        <f>IF(#REF!="","",#REF!)</f>
        <v>#REF!</v>
      </c>
      <c r="I4918" s="641"/>
      <c r="J4918" s="641"/>
      <c r="K4918" s="641"/>
      <c r="L4918" s="642" t="e">
        <f>IF(#REF!="","",#REF!)</f>
        <v>#REF!</v>
      </c>
      <c r="M4918" s="643"/>
      <c r="N4918" s="643"/>
      <c r="O4918" s="663"/>
      <c r="P4918" s="664"/>
      <c r="Q4918" s="616"/>
      <c r="R4918" s="59" t="e">
        <f>IF(#REF!="","",#REF!)</f>
        <v>#REF!</v>
      </c>
      <c r="S4918" s="60" t="e">
        <f>IF(#REF!="","",#REF!)</f>
        <v>#REF!</v>
      </c>
      <c r="T4918" s="619"/>
      <c r="U4918" s="416"/>
      <c r="V4918" s="666"/>
      <c r="W4918" s="565"/>
      <c r="X4918" s="23" t="e">
        <f>IF(OR(Y4918=2,Z4918=2),"入力不備あり","")</f>
        <v>#REF!</v>
      </c>
      <c r="Y4918" s="41" t="e">
        <f>IF(AND(F4918="",H4918="",L4918=""),"",IF(AND(F4918&lt;&gt;"",F4918&gt;0,L4918&lt;&gt;"",L4918&gt;0,H4918="○"),"",2))</f>
        <v>#REF!</v>
      </c>
      <c r="Z4918" s="41" t="e">
        <f t="shared" si="861"/>
        <v>#REF!</v>
      </c>
      <c r="AA4918" s="30"/>
    </row>
    <row r="4919" spans="1:30" s="7" customFormat="1" ht="27.6" customHeight="1" x14ac:dyDescent="0.15">
      <c r="A4919" s="320"/>
      <c r="B4919" s="624"/>
      <c r="C4919" s="326" t="s">
        <v>215</v>
      </c>
      <c r="D4919" s="327"/>
      <c r="E4919" s="608" t="e">
        <f>IF(#REF!="","",#REF!)</f>
        <v>#REF!</v>
      </c>
      <c r="F4919" s="609"/>
      <c r="G4919" s="609"/>
      <c r="H4919" s="609"/>
      <c r="I4919" s="609"/>
      <c r="J4919" s="609"/>
      <c r="K4919" s="609"/>
      <c r="L4919" s="609"/>
      <c r="M4919" s="609"/>
      <c r="N4919" s="609"/>
      <c r="O4919" s="609"/>
      <c r="P4919" s="609"/>
      <c r="Q4919" s="609"/>
      <c r="R4919" s="609"/>
      <c r="S4919" s="609"/>
      <c r="T4919" s="609"/>
      <c r="U4919" s="609"/>
      <c r="V4919" s="609"/>
      <c r="W4919" s="610"/>
    </row>
    <row r="4920" spans="1:30" s="7" customFormat="1" ht="27.6" customHeight="1" thickBot="1" x14ac:dyDescent="0.2">
      <c r="A4920" s="320"/>
      <c r="B4920" s="624"/>
      <c r="C4920" s="326" t="s">
        <v>216</v>
      </c>
      <c r="D4920" s="327"/>
      <c r="E4920" s="608" t="e">
        <f>IF(#REF!="","",#REF!)</f>
        <v>#REF!</v>
      </c>
      <c r="F4920" s="609"/>
      <c r="G4920" s="609"/>
      <c r="H4920" s="609"/>
      <c r="I4920" s="609"/>
      <c r="J4920" s="609"/>
      <c r="K4920" s="609"/>
      <c r="L4920" s="609"/>
      <c r="M4920" s="609"/>
      <c r="N4920" s="609"/>
      <c r="O4920" s="609"/>
      <c r="P4920" s="609"/>
      <c r="Q4920" s="609"/>
      <c r="R4920" s="611"/>
      <c r="S4920" s="611"/>
      <c r="T4920" s="611"/>
      <c r="U4920" s="611"/>
      <c r="V4920" s="611"/>
      <c r="W4920" s="612"/>
    </row>
    <row r="4921" spans="1:30" s="7" customFormat="1" ht="18.600000000000001" customHeight="1" x14ac:dyDescent="0.15">
      <c r="A4921" s="320"/>
      <c r="B4921" s="624"/>
      <c r="C4921" s="332" t="s">
        <v>217</v>
      </c>
      <c r="D4921" s="333"/>
      <c r="E4921" s="333"/>
      <c r="F4921" s="334"/>
      <c r="G4921" s="377" t="s">
        <v>218</v>
      </c>
      <c r="H4921" s="378"/>
      <c r="I4921" s="378"/>
      <c r="J4921" s="378"/>
      <c r="K4921" s="378"/>
      <c r="L4921" s="378"/>
      <c r="M4921" s="378"/>
      <c r="N4921" s="378"/>
      <c r="O4921" s="378"/>
      <c r="P4921" s="378"/>
      <c r="Q4921" s="378"/>
      <c r="R4921" s="389" t="e">
        <f>IF(X4921&lt;&gt;"","","【入力内容確認欄】以下を確認し【作業用】事業計画書(間接)シートを修正願います。")</f>
        <v>#REF!</v>
      </c>
      <c r="S4921" s="632"/>
      <c r="T4921" s="632"/>
      <c r="U4921" s="632"/>
      <c r="V4921" s="632"/>
      <c r="W4921" s="633"/>
      <c r="X4921" s="68" t="e">
        <f>IF(AND(R4924="",R4925="",R4926="",R4927="",R4928="",R4929=""),"左の市区町村に係る入力が完了しました。今一度、記載内容をご確認ください。","")</f>
        <v>#REF!</v>
      </c>
    </row>
    <row r="4922" spans="1:30" s="7" customFormat="1" ht="9" customHeight="1" x14ac:dyDescent="0.15">
      <c r="A4922" s="320"/>
      <c r="B4922" s="624"/>
      <c r="C4922" s="335"/>
      <c r="D4922" s="336"/>
      <c r="E4922" s="336"/>
      <c r="F4922" s="337"/>
      <c r="G4922" s="379"/>
      <c r="H4922" s="380"/>
      <c r="I4922" s="380"/>
      <c r="J4922" s="380"/>
      <c r="K4922" s="380"/>
      <c r="L4922" s="380"/>
      <c r="M4922" s="380"/>
      <c r="N4922" s="380"/>
      <c r="O4922" s="380"/>
      <c r="P4922" s="380"/>
      <c r="Q4922" s="380"/>
      <c r="R4922" s="634"/>
      <c r="S4922" s="635"/>
      <c r="T4922" s="635"/>
      <c r="U4922" s="635"/>
      <c r="V4922" s="635"/>
      <c r="W4922" s="636"/>
    </row>
    <row r="4923" spans="1:30" s="7" customFormat="1" ht="9" customHeight="1" thickBot="1" x14ac:dyDescent="0.2">
      <c r="A4923" s="320"/>
      <c r="B4923" s="624"/>
      <c r="C4923" s="335"/>
      <c r="D4923" s="336"/>
      <c r="E4923" s="336"/>
      <c r="F4923" s="337"/>
      <c r="G4923" s="381"/>
      <c r="H4923" s="382"/>
      <c r="I4923" s="382"/>
      <c r="J4923" s="382"/>
      <c r="K4923" s="382"/>
      <c r="L4923" s="382"/>
      <c r="M4923" s="382"/>
      <c r="N4923" s="382"/>
      <c r="O4923" s="382"/>
      <c r="P4923" s="382"/>
      <c r="Q4923" s="382"/>
      <c r="R4923" s="637"/>
      <c r="S4923" s="638"/>
      <c r="T4923" s="638"/>
      <c r="U4923" s="638"/>
      <c r="V4923" s="638"/>
      <c r="W4923" s="639"/>
    </row>
    <row r="4924" spans="1:30" s="7" customFormat="1" ht="17.45" customHeight="1" x14ac:dyDescent="0.15">
      <c r="A4924" s="320"/>
      <c r="B4924" s="624"/>
      <c r="C4924" s="335"/>
      <c r="D4924" s="336"/>
      <c r="E4924" s="336"/>
      <c r="F4924" s="337"/>
      <c r="G4924" s="398" t="e">
        <f>IF(#REF!="","",#REF!)</f>
        <v>#REF!</v>
      </c>
      <c r="H4924" s="399"/>
      <c r="I4924" s="399"/>
      <c r="J4924" s="399"/>
      <c r="K4924" s="399"/>
      <c r="L4924" s="399"/>
      <c r="M4924" s="399"/>
      <c r="N4924" s="399"/>
      <c r="O4924" s="399"/>
      <c r="P4924" s="399"/>
      <c r="Q4924" s="399"/>
      <c r="R4924" s="646" t="e" cm="1">
        <f t="array" ref="R4924">IF(AND(X4893:X4918="",A4895:A4918=""),"","・報酬・期末勤勉手当・交通費・合計額・都道府県/国の補助金額のいずれかに不備あり。")</f>
        <v>#REF!</v>
      </c>
      <c r="S4924" s="647"/>
      <c r="T4924" s="647"/>
      <c r="U4924" s="647"/>
      <c r="V4924" s="647"/>
      <c r="W4924" s="648"/>
    </row>
    <row r="4925" spans="1:30" s="7" customFormat="1" ht="17.45" customHeight="1" x14ac:dyDescent="0.15">
      <c r="A4925" s="320"/>
      <c r="B4925" s="624"/>
      <c r="C4925" s="335"/>
      <c r="D4925" s="336"/>
      <c r="E4925" s="336"/>
      <c r="F4925" s="337"/>
      <c r="G4925" s="374" t="s">
        <v>219</v>
      </c>
      <c r="H4925" s="388"/>
      <c r="I4925" s="388"/>
      <c r="J4925" s="388"/>
      <c r="K4925" s="388"/>
      <c r="L4925" s="388"/>
      <c r="M4925" s="388"/>
      <c r="N4925" s="388"/>
      <c r="O4925" s="388"/>
      <c r="P4925" s="388"/>
      <c r="Q4925" s="388"/>
      <c r="R4925" s="367" t="str">
        <f>IF(A4891="市町村名×","・【C列】市区町村名：未入力または不備あり。","")</f>
        <v>・【C列】市区町村名：未入力または不備あり。</v>
      </c>
      <c r="S4925" s="644"/>
      <c r="T4925" s="644"/>
      <c r="U4925" s="644"/>
      <c r="V4925" s="644"/>
      <c r="W4925" s="645"/>
    </row>
    <row r="4926" spans="1:30" s="7" customFormat="1" ht="17.45" customHeight="1" x14ac:dyDescent="0.15">
      <c r="A4926" s="320"/>
      <c r="B4926" s="624"/>
      <c r="C4926" s="338"/>
      <c r="D4926" s="339"/>
      <c r="E4926" s="339"/>
      <c r="F4926" s="340"/>
      <c r="G4926" s="364" t="e">
        <f>IF(#REF!="","",#REF!)</f>
        <v>#REF!</v>
      </c>
      <c r="H4926" s="365"/>
      <c r="I4926" s="365"/>
      <c r="J4926" s="366"/>
      <c r="K4926" s="366"/>
      <c r="L4926" s="366"/>
      <c r="M4926" s="366"/>
      <c r="N4926" s="366"/>
      <c r="O4926" s="366"/>
      <c r="P4926" s="366"/>
      <c r="Q4926" s="366"/>
      <c r="R4926" s="367" t="e">
        <f>IF(OR(AF4895=2,NOT(AND(V4893&gt;0.3*U4893,V4893&lt;0.4*U4893,V4893&gt;=W4893))),"・【V列】都道府県補助額：未入力または不備あり。","")</f>
        <v>#REF!</v>
      </c>
      <c r="S4926" s="644"/>
      <c r="T4926" s="644"/>
      <c r="U4926" s="644"/>
      <c r="V4926" s="644"/>
      <c r="W4926" s="645"/>
    </row>
    <row r="4927" spans="1:30" s="7" customFormat="1" ht="17.45" customHeight="1" x14ac:dyDescent="0.15">
      <c r="A4927" s="320"/>
      <c r="B4927" s="624"/>
      <c r="C4927" s="348" t="s">
        <v>241</v>
      </c>
      <c r="D4927" s="349"/>
      <c r="E4927" s="349"/>
      <c r="F4927" s="350"/>
      <c r="G4927" s="372" t="s">
        <v>221</v>
      </c>
      <c r="H4927" s="373"/>
      <c r="I4927" s="373"/>
      <c r="J4927" s="372" t="s">
        <v>222</v>
      </c>
      <c r="K4927" s="373"/>
      <c r="L4927" s="373"/>
      <c r="M4927" s="373"/>
      <c r="N4927" s="374" t="s">
        <v>223</v>
      </c>
      <c r="O4927" s="366"/>
      <c r="P4927" s="366"/>
      <c r="Q4927" s="366"/>
      <c r="R4927" s="341" t="e">
        <f>IF(AND(W4893&lt;=U4893/3,MOD(W4893,1000)=0,NOT(W4893=0),AG4895=1),"","・【W列】国庫補助希望額に不備あり。")</f>
        <v>#REF!</v>
      </c>
      <c r="S4927" s="649"/>
      <c r="T4927" s="649"/>
      <c r="U4927" s="649"/>
      <c r="V4927" s="649"/>
      <c r="W4927" s="650"/>
    </row>
    <row r="4928" spans="1:30" s="7" customFormat="1" ht="17.45" customHeight="1" x14ac:dyDescent="0.15">
      <c r="A4928" s="320"/>
      <c r="B4928" s="624"/>
      <c r="C4928" s="370"/>
      <c r="D4928" s="371"/>
      <c r="E4928" s="371"/>
      <c r="F4928" s="371"/>
      <c r="G4928" s="364" t="e">
        <f>IF(#REF!="","",#REF!)</f>
        <v>#REF!</v>
      </c>
      <c r="H4928" s="375"/>
      <c r="I4928" s="376"/>
      <c r="J4928" s="364" t="e">
        <f>IF(#REF!="","",#REF!)</f>
        <v>#REF!</v>
      </c>
      <c r="K4928" s="375"/>
      <c r="L4928" s="375"/>
      <c r="M4928" s="376"/>
      <c r="N4928" s="364" t="e">
        <f>IF(#REF!="","",#REF!)</f>
        <v>#REF!</v>
      </c>
      <c r="O4928" s="375"/>
      <c r="P4928" s="375"/>
      <c r="Q4928" s="375"/>
      <c r="R4928" s="651" t="e">
        <f>IF(AND(SUM(F4916:G4918)&lt;=D4893,SUM(R4916:R4918)&lt;=D4893),"","・報酬の「配置人数」には年間を通じた配置予定人数を記載してください。(※１)及び記入例参照")</f>
        <v>#REF!</v>
      </c>
      <c r="S4928" s="652"/>
      <c r="T4928" s="652"/>
      <c r="U4928" s="652"/>
      <c r="V4928" s="652"/>
      <c r="W4928" s="653"/>
      <c r="X4928" s="31" t="str">
        <f>IF(AND(O4928="○",T4928="○"),"①か②の",IF(AND(O4928="―",T4928="―"),"エラー",""))</f>
        <v/>
      </c>
    </row>
    <row r="4929" spans="1:33" s="7" customFormat="1" ht="17.45" customHeight="1" x14ac:dyDescent="0.15">
      <c r="A4929" s="320"/>
      <c r="B4929" s="624"/>
      <c r="C4929" s="348" t="s">
        <v>224</v>
      </c>
      <c r="D4929" s="349"/>
      <c r="E4929" s="349"/>
      <c r="F4929" s="350"/>
      <c r="G4929" s="354" t="s">
        <v>225</v>
      </c>
      <c r="H4929" s="354"/>
      <c r="I4929" s="354"/>
      <c r="J4929" s="355" t="s">
        <v>242</v>
      </c>
      <c r="K4929" s="356"/>
      <c r="L4929" s="356"/>
      <c r="M4929" s="356"/>
      <c r="N4929" s="356"/>
      <c r="O4929" s="356"/>
      <c r="P4929" s="356"/>
      <c r="Q4929" s="356"/>
      <c r="R4929" s="651" t="e">
        <f>IF(AND(OR(COUNTIF(J4930,"①*"),COUNTIF(J4930,"②*")),AND(E4919&lt;&gt;"",E4920&lt;&gt;"",G4924="○",G4926="○",G4928="○",J4928="○",N4928="○",G4930="○")),"","・【成果目標】・【成果指標】・【部活動指導員について】・【支給要件の確認】・【部活動指導員の指導状況】・【地域連携・地域移行に資する取組】のいずれかに未入力箇所あり。")</f>
        <v>#REF!</v>
      </c>
      <c r="S4929" s="546"/>
      <c r="T4929" s="546"/>
      <c r="U4929" s="546"/>
      <c r="V4929" s="546"/>
      <c r="W4929" s="547"/>
    </row>
    <row r="4930" spans="1:33" s="7" customFormat="1" ht="26.45" customHeight="1" thickBot="1" x14ac:dyDescent="0.2">
      <c r="A4930" s="320"/>
      <c r="B4930" s="625"/>
      <c r="C4930" s="351"/>
      <c r="D4930" s="352"/>
      <c r="E4930" s="352"/>
      <c r="F4930" s="353"/>
      <c r="G4930" s="363" t="e">
        <f>IF(#REF!="","",#REF!)</f>
        <v>#REF!</v>
      </c>
      <c r="H4930" s="363"/>
      <c r="I4930" s="363"/>
      <c r="J4930" s="657" t="e">
        <f>IF(#REF!="","",#REF!)</f>
        <v>#REF!</v>
      </c>
      <c r="K4930" s="658"/>
      <c r="L4930" s="658"/>
      <c r="M4930" s="658"/>
      <c r="N4930" s="658"/>
      <c r="O4930" s="658"/>
      <c r="P4930" s="658"/>
      <c r="Q4930" s="658"/>
      <c r="R4930" s="654"/>
      <c r="S4930" s="655"/>
      <c r="T4930" s="655"/>
      <c r="U4930" s="655"/>
      <c r="V4930" s="655"/>
      <c r="W4930" s="656"/>
      <c r="X4930" s="31" t="str">
        <f>IF(AND(O4930="○",T4930="○"),"①か②の",IF(AND(O4930="―",T4930="―"),"エラー",""))</f>
        <v/>
      </c>
    </row>
    <row r="4931" spans="1:33" s="7" customFormat="1" ht="26.45" customHeight="1" x14ac:dyDescent="0.15">
      <c r="A4931" s="24" t="str">
        <f>IF(OR(COUNTIF(C4933,"*区"),COUNTIF(C4933,"*市"),COUNTIF(C4933,"*町"),COUNTIF(C4933,"*村"),COUNTIF(C4933,"*組合")),"○","市町村名×")</f>
        <v>市町村名×</v>
      </c>
      <c r="B4931" s="490" t="s">
        <v>106</v>
      </c>
      <c r="C4931" s="659" t="s">
        <v>236</v>
      </c>
      <c r="D4931" s="661" t="s">
        <v>237</v>
      </c>
      <c r="E4931" s="409" t="s">
        <v>191</v>
      </c>
      <c r="F4931" s="410"/>
      <c r="G4931" s="410"/>
      <c r="H4931" s="410"/>
      <c r="I4931" s="410"/>
      <c r="J4931" s="410"/>
      <c r="K4931" s="410"/>
      <c r="L4931" s="410"/>
      <c r="M4931" s="410"/>
      <c r="N4931" s="410"/>
      <c r="O4931" s="410"/>
      <c r="P4931" s="410"/>
      <c r="Q4931" s="410"/>
      <c r="R4931" s="410"/>
      <c r="S4931" s="410"/>
      <c r="T4931" s="410"/>
      <c r="U4931" s="492" t="s">
        <v>192</v>
      </c>
      <c r="V4931" s="492" t="s">
        <v>238</v>
      </c>
      <c r="W4931" s="517" t="s">
        <v>193</v>
      </c>
      <c r="X4931" s="25" t="e">
        <f>IF(OR(AF4935=2,NOT(AND(V4933&gt;0.3*U4933,V4933&lt;0.4*U4933,V4933&gt;=W4933))),"※３参照：【Ｕ列】都道府県補助額を確認してください","")</f>
        <v>#REF!</v>
      </c>
      <c r="Y4931" s="26"/>
    </row>
    <row r="4932" spans="1:33" s="7" customFormat="1" ht="21.6" customHeight="1" thickBot="1" x14ac:dyDescent="0.2">
      <c r="A4932" s="24" t="str">
        <f>IF(B4933="都道府県確認欄","No.不備","")</f>
        <v/>
      </c>
      <c r="B4932" s="491"/>
      <c r="C4932" s="660"/>
      <c r="D4932" s="662"/>
      <c r="E4932" s="411"/>
      <c r="F4932" s="412"/>
      <c r="G4932" s="412"/>
      <c r="H4932" s="412"/>
      <c r="I4932" s="412"/>
      <c r="J4932" s="412"/>
      <c r="K4932" s="412"/>
      <c r="L4932" s="412"/>
      <c r="M4932" s="412"/>
      <c r="N4932" s="412"/>
      <c r="O4932" s="412"/>
      <c r="P4932" s="412"/>
      <c r="Q4932" s="412"/>
      <c r="R4932" s="412"/>
      <c r="S4932" s="412"/>
      <c r="T4932" s="412"/>
      <c r="U4932" s="493"/>
      <c r="V4932" s="493"/>
      <c r="W4932" s="518"/>
      <c r="X4932" s="25" t="e">
        <f>IF(AND(W4933&lt;=U4933/3,MOD(W4933,1000)=0,NOT(W4933=0),AG4935=1),"","※３参照：【Ｖ列】国庫補助希望額を確認してください。")</f>
        <v>#REF!</v>
      </c>
      <c r="Y4932" s="26"/>
    </row>
    <row r="4933" spans="1:33" s="7" customFormat="1" ht="24" customHeight="1" x14ac:dyDescent="0.15">
      <c r="A4933" s="14"/>
      <c r="B4933" s="622" t="str">
        <f>IFERROR(IF(OR(COUNTIF(C4933,"*区"),COUNTIF(C4933,"*市"),COUNTIF(C4933,"*町"),COUNTIF(C4933,"*村"),COUNTIF(C4933,"*組合")),B4893+1,"－"),"都道府県確認欄")</f>
        <v>－</v>
      </c>
      <c r="C4933" s="626" t="e">
        <f>#REF!</f>
        <v>#REF!</v>
      </c>
      <c r="D4933" s="629" t="e">
        <f>SUM($F4935:$F4954)</f>
        <v>#REF!</v>
      </c>
      <c r="E4933" s="523" t="s">
        <v>194</v>
      </c>
      <c r="F4933" s="524" t="s">
        <v>195</v>
      </c>
      <c r="G4933" s="526" t="s">
        <v>196</v>
      </c>
      <c r="H4933" s="528" t="s">
        <v>197</v>
      </c>
      <c r="I4933" s="423" t="s">
        <v>198</v>
      </c>
      <c r="J4933" s="424"/>
      <c r="K4933" s="425"/>
      <c r="L4933" s="429" t="s">
        <v>100</v>
      </c>
      <c r="M4933" s="430"/>
      <c r="N4933" s="430"/>
      <c r="O4933" s="430"/>
      <c r="P4933" s="430"/>
      <c r="Q4933" s="430"/>
      <c r="R4933" s="430"/>
      <c r="S4933" s="431"/>
      <c r="T4933" s="413" t="s">
        <v>199</v>
      </c>
      <c r="U4933" s="415" t="e">
        <f>SUM($T4935,$O4956,$T4956)</f>
        <v>#REF!</v>
      </c>
      <c r="V4933" s="665" t="e">
        <f>#REF!</f>
        <v>#REF!</v>
      </c>
      <c r="W4933" s="667" t="e">
        <f>#REF!</f>
        <v>#REF!</v>
      </c>
      <c r="X4933" s="23" t="e">
        <f>IF(AND(AD4935=1,AE4935=1,AF4935=1,AG4935=1),"","入力不備あり")</f>
        <v>#REF!</v>
      </c>
      <c r="Y4933" s="26"/>
    </row>
    <row r="4934" spans="1:33" s="7" customFormat="1" ht="12.6" customHeight="1" thickBot="1" x14ac:dyDescent="0.2">
      <c r="A4934" s="14"/>
      <c r="B4934" s="623"/>
      <c r="C4934" s="627"/>
      <c r="D4934" s="630"/>
      <c r="E4934" s="523"/>
      <c r="F4934" s="525"/>
      <c r="G4934" s="527"/>
      <c r="H4934" s="529"/>
      <c r="I4934" s="426"/>
      <c r="J4934" s="427"/>
      <c r="K4934" s="428"/>
      <c r="L4934" s="432"/>
      <c r="M4934" s="432"/>
      <c r="N4934" s="432"/>
      <c r="O4934" s="432"/>
      <c r="P4934" s="432"/>
      <c r="Q4934" s="432"/>
      <c r="R4934" s="432"/>
      <c r="S4934" s="433"/>
      <c r="T4934" s="414"/>
      <c r="U4934" s="416"/>
      <c r="V4934" s="666"/>
      <c r="W4934" s="565"/>
      <c r="X4934" s="26"/>
      <c r="Y4934" s="7" t="s">
        <v>180</v>
      </c>
      <c r="Z4934" s="7" t="s">
        <v>200</v>
      </c>
      <c r="AA4934" s="7" t="s">
        <v>201</v>
      </c>
      <c r="AB4934" s="7" t="s">
        <v>202</v>
      </c>
      <c r="AD4934" s="7" t="s">
        <v>203</v>
      </c>
      <c r="AE4934" s="7" t="s">
        <v>107</v>
      </c>
      <c r="AF4934" s="7" t="s">
        <v>239</v>
      </c>
      <c r="AG4934" s="7" t="s">
        <v>204</v>
      </c>
    </row>
    <row r="4935" spans="1:33" s="7" customFormat="1" ht="17.45" customHeight="1" x14ac:dyDescent="0.15">
      <c r="A4935" s="27" t="e">
        <f>IF(AND(F4935&lt;&gt;"",G4935&lt;&gt;"",H4935&lt;&gt;"",I4935&lt;&gt;""),"","入力不備あり")</f>
        <v>#REF!</v>
      </c>
      <c r="B4935" s="623"/>
      <c r="C4935" s="628"/>
      <c r="D4935" s="631"/>
      <c r="E4935" s="523"/>
      <c r="F4935" s="47" t="e">
        <f>IF(#REF!="","",#REF!)</f>
        <v>#REF!</v>
      </c>
      <c r="G4935" s="49" t="e">
        <f>IF(#REF!="","",#REF!)</f>
        <v>#REF!</v>
      </c>
      <c r="H4935" s="54" t="e">
        <f>IF(#REF!="","",#REF!)</f>
        <v>#REF!</v>
      </c>
      <c r="I4935" s="385" t="str">
        <f>IFERROR(INT(G4935*H4935),"")</f>
        <v/>
      </c>
      <c r="J4935" s="386"/>
      <c r="K4935" s="387"/>
      <c r="L4935" s="613" t="e">
        <f>IF(#REF!="","",#REF!)</f>
        <v>#REF!</v>
      </c>
      <c r="M4935" s="613"/>
      <c r="N4935" s="613"/>
      <c r="O4935" s="613"/>
      <c r="P4935" s="613"/>
      <c r="Q4935" s="613"/>
      <c r="R4935" s="613"/>
      <c r="S4935" s="614"/>
      <c r="T4935" s="567">
        <f>SUM($I4935:$K4954)</f>
        <v>0</v>
      </c>
      <c r="U4935" s="416"/>
      <c r="V4935" s="666"/>
      <c r="W4935" s="565"/>
      <c r="X4935" s="23" t="e">
        <f>IF(AND(Y4935=1,Z4935=1,AA4935=1,AB4935=1,AD4935=1,AE4935=1,AF4935=1,AG4935=1),"","入力不備あり")</f>
        <v>#REF!</v>
      </c>
      <c r="Y4935" s="7">
        <f>IFERROR(IF(F4935="",2,IF(AND(F4935&gt;=1,(MOD(F4935,1)=0)),1,IF(AND(F4935=0,L4935&lt;&gt;""),1,2))),2)</f>
        <v>2</v>
      </c>
      <c r="Z4935" s="7" t="e">
        <f>IF(G4935="",2,IF(G4935&lt;=1600,1,2))</f>
        <v>#REF!</v>
      </c>
      <c r="AA4935" s="7" t="e">
        <f>IF(H4935="",2,IF(H4935&gt;=0,1,2))</f>
        <v>#REF!</v>
      </c>
      <c r="AB4935" s="7" t="e">
        <f>IF(I4935=#REF!,1,2)</f>
        <v>#REF!</v>
      </c>
      <c r="AD4935" s="7" t="e">
        <f>IF(T4935=#REF!,1,2)</f>
        <v>#REF!</v>
      </c>
      <c r="AE4935" s="7" t="e">
        <f>IF(U4933=#REF!,1,2)</f>
        <v>#REF!</v>
      </c>
      <c r="AF4935" s="7" t="e">
        <f>IF(V4933=0,2,IF(#REF!="",2,IF(V4933=#REF!,1,2)))</f>
        <v>#REF!</v>
      </c>
      <c r="AG4935" s="7" t="e">
        <f>IF(W4933=0,2,IF(W4933=#REF!,1,2))</f>
        <v>#REF!</v>
      </c>
    </row>
    <row r="4936" spans="1:33" s="7" customFormat="1" ht="17.45" customHeight="1" x14ac:dyDescent="0.15">
      <c r="A4936" s="27" t="e">
        <f>IF(AND(F4936="",G4936="",H4936="",I4936="",L4936=""),"",IF(AND(F4936&lt;&gt;"",G4936&lt;&gt;"",H4936&lt;&gt;"",I4936&lt;&gt;""),"","入力不備あり"))</f>
        <v>#REF!</v>
      </c>
      <c r="B4936" s="623"/>
      <c r="C4936" s="628"/>
      <c r="D4936" s="631"/>
      <c r="E4936" s="523"/>
      <c r="F4936" s="47" t="e">
        <f>IF(#REF!="","",#REF!)</f>
        <v>#REF!</v>
      </c>
      <c r="G4936" s="49" t="e">
        <f>IF(#REF!="","",#REF!)</f>
        <v>#REF!</v>
      </c>
      <c r="H4936" s="54" t="e">
        <f>IF(#REF!="","",#REF!)</f>
        <v>#REF!</v>
      </c>
      <c r="I4936" s="385" t="str">
        <f>IFERROR(INT(G4936*H4936),"")</f>
        <v/>
      </c>
      <c r="J4936" s="386"/>
      <c r="K4936" s="387"/>
      <c r="L4936" s="613" t="e">
        <f>IF(#REF!="","",#REF!)</f>
        <v>#REF!</v>
      </c>
      <c r="M4936" s="613"/>
      <c r="N4936" s="613"/>
      <c r="O4936" s="613"/>
      <c r="P4936" s="613"/>
      <c r="Q4936" s="613"/>
      <c r="R4936" s="613"/>
      <c r="S4936" s="614"/>
      <c r="T4936" s="567"/>
      <c r="U4936" s="416"/>
      <c r="V4936" s="666"/>
      <c r="W4936" s="565"/>
      <c r="X4936" s="23" t="e">
        <f>IF(AND(Y4936=3,Z4936=3,AA4936=3),"",IF(AND(Y4936=1,Z4936=1,AA4936=1,AB4936=1),"","入力不備あり"))</f>
        <v>#REF!</v>
      </c>
      <c r="Y4936" s="7">
        <f>IFERROR(IF(F4936="",3,IF(AND(F4936&gt;=1,(MOD(F4936,1)=0)),1,IF(AND(F4936=0,L4936&lt;&gt;""),1,2))),2)</f>
        <v>2</v>
      </c>
      <c r="Z4936" s="7" t="e">
        <f>IF(G4936="",3,IF(G4936&lt;=1600,1,2))</f>
        <v>#REF!</v>
      </c>
      <c r="AA4936" s="7" t="e">
        <f>IF(H4936="",3,IF(H4936&gt;=0,1,2))</f>
        <v>#REF!</v>
      </c>
      <c r="AB4936" s="7" t="e">
        <f>IF(I4936=#REF!,1,2)</f>
        <v>#REF!</v>
      </c>
    </row>
    <row r="4937" spans="1:33" s="7" customFormat="1" ht="17.45" customHeight="1" x14ac:dyDescent="0.15">
      <c r="A4937" s="27" t="e">
        <f>IF(AND(F4937="",G4937="",H4937="",I4937="",L4937=""),"",IF(AND(F4937&lt;&gt;"",G4937&lt;&gt;"",H4937&lt;&gt;"",I4937&lt;&gt;""),"","入力不備あり"))</f>
        <v>#REF!</v>
      </c>
      <c r="B4937" s="623"/>
      <c r="C4937" s="628"/>
      <c r="D4937" s="631"/>
      <c r="E4937" s="523"/>
      <c r="F4937" s="47" t="e">
        <f>IF(#REF!="","",#REF!)</f>
        <v>#REF!</v>
      </c>
      <c r="G4937" s="49" t="e">
        <f>IF(#REF!="","",#REF!)</f>
        <v>#REF!</v>
      </c>
      <c r="H4937" s="54" t="e">
        <f>IF(#REF!="","",#REF!)</f>
        <v>#REF!</v>
      </c>
      <c r="I4937" s="385" t="str">
        <f t="shared" ref="I4937:I4954" si="862">IFERROR(INT(G4937*H4937),"")</f>
        <v/>
      </c>
      <c r="J4937" s="386"/>
      <c r="K4937" s="387"/>
      <c r="L4937" s="613" t="e">
        <f>IF(#REF!="","",#REF!)</f>
        <v>#REF!</v>
      </c>
      <c r="M4937" s="613"/>
      <c r="N4937" s="613"/>
      <c r="O4937" s="613"/>
      <c r="P4937" s="613"/>
      <c r="Q4937" s="613"/>
      <c r="R4937" s="613"/>
      <c r="S4937" s="614"/>
      <c r="T4937" s="567"/>
      <c r="U4937" s="416"/>
      <c r="V4937" s="666"/>
      <c r="W4937" s="565"/>
      <c r="X4937" s="23" t="e">
        <f t="shared" ref="X4937:X4954" si="863">IF(AND(Y4937=3,Z4937=3,AA4937=3),"",IF(AND(Y4937=1,Z4937=1,AA4937=1,AB4937=1),"","入力不備あり"))</f>
        <v>#REF!</v>
      </c>
      <c r="Y4937" s="7">
        <f t="shared" ref="Y4937:Y4954" si="864">IFERROR(IF(F4937="",3,IF(AND(F4937&gt;=1,(MOD(F4937,1)=0)),1,IF(AND(F4937=0,L4937&lt;&gt;""),1,2))),2)</f>
        <v>2</v>
      </c>
      <c r="Z4937" s="7" t="e">
        <f t="shared" ref="Z4937:Z4954" si="865">IF(G4937="",3,IF(G4937&lt;=1600,1,2))</f>
        <v>#REF!</v>
      </c>
      <c r="AA4937" s="7" t="e">
        <f t="shared" ref="AA4937:AA4954" si="866">IF(H4937="",3,IF(H4937&gt;=0,1,2))</f>
        <v>#REF!</v>
      </c>
      <c r="AB4937" s="7" t="e">
        <f>IF(I4937=#REF!,1,2)</f>
        <v>#REF!</v>
      </c>
    </row>
    <row r="4938" spans="1:33" s="7" customFormat="1" ht="17.45" customHeight="1" x14ac:dyDescent="0.15">
      <c r="A4938" s="27" t="e">
        <f t="shared" ref="A4938:A4954" si="867">IF(AND(F4938="",G4938="",H4938="",I4938="",L4938=""),"",IF(AND(F4938&lt;&gt;"",G4938&lt;&gt;"",H4938&lt;&gt;"",I4938&lt;&gt;""),"","入力不備あり"))</f>
        <v>#REF!</v>
      </c>
      <c r="B4938" s="623"/>
      <c r="C4938" s="628"/>
      <c r="D4938" s="631"/>
      <c r="E4938" s="523"/>
      <c r="F4938" s="47" t="e">
        <f>IF(#REF!="","",#REF!)</f>
        <v>#REF!</v>
      </c>
      <c r="G4938" s="49" t="e">
        <f>IF(#REF!="","",#REF!)</f>
        <v>#REF!</v>
      </c>
      <c r="H4938" s="54" t="e">
        <f>IF(#REF!="","",#REF!)</f>
        <v>#REF!</v>
      </c>
      <c r="I4938" s="385" t="str">
        <f t="shared" si="862"/>
        <v/>
      </c>
      <c r="J4938" s="386"/>
      <c r="K4938" s="387"/>
      <c r="L4938" s="613" t="e">
        <f>IF(#REF!="","",#REF!)</f>
        <v>#REF!</v>
      </c>
      <c r="M4938" s="613"/>
      <c r="N4938" s="613"/>
      <c r="O4938" s="613"/>
      <c r="P4938" s="613"/>
      <c r="Q4938" s="613"/>
      <c r="R4938" s="613"/>
      <c r="S4938" s="614"/>
      <c r="T4938" s="567"/>
      <c r="U4938" s="416"/>
      <c r="V4938" s="666"/>
      <c r="W4938" s="565"/>
      <c r="X4938" s="23" t="e">
        <f t="shared" si="863"/>
        <v>#REF!</v>
      </c>
      <c r="Y4938" s="7">
        <f t="shared" si="864"/>
        <v>2</v>
      </c>
      <c r="Z4938" s="7" t="e">
        <f t="shared" si="865"/>
        <v>#REF!</v>
      </c>
      <c r="AA4938" s="7" t="e">
        <f t="shared" si="866"/>
        <v>#REF!</v>
      </c>
      <c r="AB4938" s="7" t="e">
        <f>IF(I4938=#REF!,1,2)</f>
        <v>#REF!</v>
      </c>
    </row>
    <row r="4939" spans="1:33" s="7" customFormat="1" ht="17.45" customHeight="1" x14ac:dyDescent="0.15">
      <c r="A4939" s="27" t="e">
        <f t="shared" si="867"/>
        <v>#REF!</v>
      </c>
      <c r="B4939" s="623"/>
      <c r="C4939" s="628"/>
      <c r="D4939" s="631"/>
      <c r="E4939" s="523"/>
      <c r="F4939" s="47" t="e">
        <f>IF(#REF!="","",#REF!)</f>
        <v>#REF!</v>
      </c>
      <c r="G4939" s="49" t="e">
        <f>IF(#REF!="","",#REF!)</f>
        <v>#REF!</v>
      </c>
      <c r="H4939" s="54" t="e">
        <f>IF(#REF!="","",#REF!)</f>
        <v>#REF!</v>
      </c>
      <c r="I4939" s="385" t="str">
        <f t="shared" si="862"/>
        <v/>
      </c>
      <c r="J4939" s="386"/>
      <c r="K4939" s="387"/>
      <c r="L4939" s="613" t="e">
        <f>IF(#REF!="","",#REF!)</f>
        <v>#REF!</v>
      </c>
      <c r="M4939" s="613"/>
      <c r="N4939" s="613"/>
      <c r="O4939" s="613"/>
      <c r="P4939" s="613"/>
      <c r="Q4939" s="613"/>
      <c r="R4939" s="613"/>
      <c r="S4939" s="614"/>
      <c r="T4939" s="567"/>
      <c r="U4939" s="416"/>
      <c r="V4939" s="666"/>
      <c r="W4939" s="565"/>
      <c r="X4939" s="23" t="e">
        <f t="shared" si="863"/>
        <v>#REF!</v>
      </c>
      <c r="Y4939" s="7">
        <f t="shared" si="864"/>
        <v>2</v>
      </c>
      <c r="Z4939" s="7" t="e">
        <f t="shared" si="865"/>
        <v>#REF!</v>
      </c>
      <c r="AA4939" s="7" t="e">
        <f t="shared" si="866"/>
        <v>#REF!</v>
      </c>
      <c r="AB4939" s="7" t="e">
        <f>IF(I4939=#REF!,1,2)</f>
        <v>#REF!</v>
      </c>
    </row>
    <row r="4940" spans="1:33" s="7" customFormat="1" ht="17.45" customHeight="1" x14ac:dyDescent="0.15">
      <c r="A4940" s="27" t="e">
        <f t="shared" si="867"/>
        <v>#REF!</v>
      </c>
      <c r="B4940" s="623"/>
      <c r="C4940" s="628"/>
      <c r="D4940" s="631"/>
      <c r="E4940" s="523"/>
      <c r="F4940" s="47" t="e">
        <f>IF(#REF!="","",#REF!)</f>
        <v>#REF!</v>
      </c>
      <c r="G4940" s="49" t="e">
        <f>IF(#REF!="","",#REF!)</f>
        <v>#REF!</v>
      </c>
      <c r="H4940" s="54" t="e">
        <f>IF(#REF!="","",#REF!)</f>
        <v>#REF!</v>
      </c>
      <c r="I4940" s="385" t="str">
        <f t="shared" si="862"/>
        <v/>
      </c>
      <c r="J4940" s="386"/>
      <c r="K4940" s="387"/>
      <c r="L4940" s="613" t="e">
        <f>IF(#REF!="","",#REF!)</f>
        <v>#REF!</v>
      </c>
      <c r="M4940" s="613"/>
      <c r="N4940" s="613"/>
      <c r="O4940" s="613"/>
      <c r="P4940" s="613"/>
      <c r="Q4940" s="613"/>
      <c r="R4940" s="613"/>
      <c r="S4940" s="614"/>
      <c r="T4940" s="567"/>
      <c r="U4940" s="416"/>
      <c r="V4940" s="666"/>
      <c r="W4940" s="565"/>
      <c r="X4940" s="23" t="e">
        <f t="shared" si="863"/>
        <v>#REF!</v>
      </c>
      <c r="Y4940" s="7">
        <f t="shared" si="864"/>
        <v>2</v>
      </c>
      <c r="Z4940" s="7" t="e">
        <f t="shared" si="865"/>
        <v>#REF!</v>
      </c>
      <c r="AA4940" s="7" t="e">
        <f t="shared" si="866"/>
        <v>#REF!</v>
      </c>
      <c r="AB4940" s="7" t="e">
        <f>IF(I4940=#REF!,1,2)</f>
        <v>#REF!</v>
      </c>
    </row>
    <row r="4941" spans="1:33" s="7" customFormat="1" ht="17.45" customHeight="1" x14ac:dyDescent="0.15">
      <c r="A4941" s="27" t="e">
        <f t="shared" si="867"/>
        <v>#REF!</v>
      </c>
      <c r="B4941" s="623"/>
      <c r="C4941" s="628"/>
      <c r="D4941" s="631"/>
      <c r="E4941" s="523"/>
      <c r="F4941" s="47" t="e">
        <f>IF(#REF!="","",#REF!)</f>
        <v>#REF!</v>
      </c>
      <c r="G4941" s="49" t="e">
        <f>IF(#REF!="","",#REF!)</f>
        <v>#REF!</v>
      </c>
      <c r="H4941" s="54" t="e">
        <f>IF(#REF!="","",#REF!)</f>
        <v>#REF!</v>
      </c>
      <c r="I4941" s="385" t="str">
        <f t="shared" si="862"/>
        <v/>
      </c>
      <c r="J4941" s="386"/>
      <c r="K4941" s="387"/>
      <c r="L4941" s="613" t="e">
        <f>IF(#REF!="","",#REF!)</f>
        <v>#REF!</v>
      </c>
      <c r="M4941" s="613"/>
      <c r="N4941" s="613"/>
      <c r="O4941" s="613"/>
      <c r="P4941" s="613"/>
      <c r="Q4941" s="613"/>
      <c r="R4941" s="613"/>
      <c r="S4941" s="614"/>
      <c r="T4941" s="567"/>
      <c r="U4941" s="416"/>
      <c r="V4941" s="666"/>
      <c r="W4941" s="565"/>
      <c r="X4941" s="23" t="e">
        <f t="shared" si="863"/>
        <v>#REF!</v>
      </c>
      <c r="Y4941" s="7">
        <f t="shared" si="864"/>
        <v>2</v>
      </c>
      <c r="Z4941" s="7" t="e">
        <f t="shared" si="865"/>
        <v>#REF!</v>
      </c>
      <c r="AA4941" s="7" t="e">
        <f t="shared" si="866"/>
        <v>#REF!</v>
      </c>
      <c r="AB4941" s="7" t="e">
        <f>IF(I4941=#REF!,1,2)</f>
        <v>#REF!</v>
      </c>
    </row>
    <row r="4942" spans="1:33" s="7" customFormat="1" ht="17.45" customHeight="1" x14ac:dyDescent="0.15">
      <c r="A4942" s="27" t="e">
        <f t="shared" si="867"/>
        <v>#REF!</v>
      </c>
      <c r="B4942" s="623"/>
      <c r="C4942" s="628"/>
      <c r="D4942" s="631"/>
      <c r="E4942" s="523"/>
      <c r="F4942" s="47" t="e">
        <f>IF(#REF!="","",#REF!)</f>
        <v>#REF!</v>
      </c>
      <c r="G4942" s="49" t="e">
        <f>IF(#REF!="","",#REF!)</f>
        <v>#REF!</v>
      </c>
      <c r="H4942" s="54" t="e">
        <f>IF(#REF!="","",#REF!)</f>
        <v>#REF!</v>
      </c>
      <c r="I4942" s="385" t="str">
        <f t="shared" si="862"/>
        <v/>
      </c>
      <c r="J4942" s="386"/>
      <c r="K4942" s="387"/>
      <c r="L4942" s="613" t="e">
        <f>IF(#REF!="","",#REF!)</f>
        <v>#REF!</v>
      </c>
      <c r="M4942" s="613"/>
      <c r="N4942" s="613"/>
      <c r="O4942" s="613"/>
      <c r="P4942" s="613"/>
      <c r="Q4942" s="613"/>
      <c r="R4942" s="613"/>
      <c r="S4942" s="614"/>
      <c r="T4942" s="567"/>
      <c r="U4942" s="416"/>
      <c r="V4942" s="666"/>
      <c r="W4942" s="565"/>
      <c r="X4942" s="23" t="e">
        <f t="shared" si="863"/>
        <v>#REF!</v>
      </c>
      <c r="Y4942" s="7">
        <f t="shared" si="864"/>
        <v>2</v>
      </c>
      <c r="Z4942" s="7" t="e">
        <f t="shared" si="865"/>
        <v>#REF!</v>
      </c>
      <c r="AA4942" s="7" t="e">
        <f t="shared" si="866"/>
        <v>#REF!</v>
      </c>
      <c r="AB4942" s="7" t="e">
        <f>IF(I4942=#REF!,1,2)</f>
        <v>#REF!</v>
      </c>
    </row>
    <row r="4943" spans="1:33" s="7" customFormat="1" ht="17.45" customHeight="1" x14ac:dyDescent="0.15">
      <c r="A4943" s="27" t="e">
        <f t="shared" si="867"/>
        <v>#REF!</v>
      </c>
      <c r="B4943" s="623"/>
      <c r="C4943" s="628"/>
      <c r="D4943" s="631"/>
      <c r="E4943" s="523"/>
      <c r="F4943" s="47" t="e">
        <f>IF(#REF!="","",#REF!)</f>
        <v>#REF!</v>
      </c>
      <c r="G4943" s="49" t="e">
        <f>IF(#REF!="","",#REF!)</f>
        <v>#REF!</v>
      </c>
      <c r="H4943" s="54" t="e">
        <f>IF(#REF!="","",#REF!)</f>
        <v>#REF!</v>
      </c>
      <c r="I4943" s="385" t="str">
        <f t="shared" si="862"/>
        <v/>
      </c>
      <c r="J4943" s="386"/>
      <c r="K4943" s="387"/>
      <c r="L4943" s="613" t="e">
        <f>IF(#REF!="","",#REF!)</f>
        <v>#REF!</v>
      </c>
      <c r="M4943" s="613"/>
      <c r="N4943" s="613"/>
      <c r="O4943" s="613"/>
      <c r="P4943" s="613"/>
      <c r="Q4943" s="613"/>
      <c r="R4943" s="613"/>
      <c r="S4943" s="614"/>
      <c r="T4943" s="567"/>
      <c r="U4943" s="416"/>
      <c r="V4943" s="666"/>
      <c r="W4943" s="565"/>
      <c r="X4943" s="23" t="e">
        <f t="shared" si="863"/>
        <v>#REF!</v>
      </c>
      <c r="Y4943" s="7">
        <f t="shared" si="864"/>
        <v>2</v>
      </c>
      <c r="Z4943" s="7" t="e">
        <f t="shared" si="865"/>
        <v>#REF!</v>
      </c>
      <c r="AA4943" s="7" t="e">
        <f t="shared" si="866"/>
        <v>#REF!</v>
      </c>
      <c r="AB4943" s="7" t="e">
        <f>IF(I4943=#REF!,1,2)</f>
        <v>#REF!</v>
      </c>
    </row>
    <row r="4944" spans="1:33" s="7" customFormat="1" ht="17.45" customHeight="1" x14ac:dyDescent="0.15">
      <c r="A4944" s="27" t="e">
        <f t="shared" si="867"/>
        <v>#REF!</v>
      </c>
      <c r="B4944" s="623"/>
      <c r="C4944" s="628"/>
      <c r="D4944" s="631"/>
      <c r="E4944" s="523"/>
      <c r="F4944" s="47" t="e">
        <f>IF(#REF!="","",#REF!)</f>
        <v>#REF!</v>
      </c>
      <c r="G4944" s="49" t="e">
        <f>IF(#REF!="","",#REF!)</f>
        <v>#REF!</v>
      </c>
      <c r="H4944" s="54" t="e">
        <f>IF(#REF!="","",#REF!)</f>
        <v>#REF!</v>
      </c>
      <c r="I4944" s="385" t="str">
        <f t="shared" si="862"/>
        <v/>
      </c>
      <c r="J4944" s="386"/>
      <c r="K4944" s="387"/>
      <c r="L4944" s="613" t="e">
        <f>IF(#REF!="","",#REF!)</f>
        <v>#REF!</v>
      </c>
      <c r="M4944" s="613"/>
      <c r="N4944" s="613"/>
      <c r="O4944" s="613"/>
      <c r="P4944" s="613"/>
      <c r="Q4944" s="613"/>
      <c r="R4944" s="613"/>
      <c r="S4944" s="614"/>
      <c r="T4944" s="567"/>
      <c r="U4944" s="416"/>
      <c r="V4944" s="666"/>
      <c r="W4944" s="565"/>
      <c r="X4944" s="23" t="e">
        <f t="shared" si="863"/>
        <v>#REF!</v>
      </c>
      <c r="Y4944" s="7">
        <f t="shared" si="864"/>
        <v>2</v>
      </c>
      <c r="Z4944" s="7" t="e">
        <f t="shared" si="865"/>
        <v>#REF!</v>
      </c>
      <c r="AA4944" s="7" t="e">
        <f t="shared" si="866"/>
        <v>#REF!</v>
      </c>
      <c r="AB4944" s="7" t="e">
        <f>IF(I4944=#REF!,1,2)</f>
        <v>#REF!</v>
      </c>
    </row>
    <row r="4945" spans="1:30" s="7" customFormat="1" ht="17.45" customHeight="1" x14ac:dyDescent="0.15">
      <c r="A4945" s="27" t="e">
        <f t="shared" si="867"/>
        <v>#REF!</v>
      </c>
      <c r="B4945" s="623"/>
      <c r="C4945" s="628"/>
      <c r="D4945" s="631"/>
      <c r="E4945" s="523"/>
      <c r="F4945" s="47" t="e">
        <f>IF(#REF!="","",#REF!)</f>
        <v>#REF!</v>
      </c>
      <c r="G4945" s="49" t="e">
        <f>IF(#REF!="","",#REF!)</f>
        <v>#REF!</v>
      </c>
      <c r="H4945" s="54" t="e">
        <f>IF(#REF!="","",#REF!)</f>
        <v>#REF!</v>
      </c>
      <c r="I4945" s="385" t="str">
        <f t="shared" si="862"/>
        <v/>
      </c>
      <c r="J4945" s="386"/>
      <c r="K4945" s="387"/>
      <c r="L4945" s="613" t="e">
        <f>IF(#REF!="","",#REF!)</f>
        <v>#REF!</v>
      </c>
      <c r="M4945" s="613"/>
      <c r="N4945" s="613"/>
      <c r="O4945" s="613"/>
      <c r="P4945" s="613"/>
      <c r="Q4945" s="613"/>
      <c r="R4945" s="613"/>
      <c r="S4945" s="614"/>
      <c r="T4945" s="567"/>
      <c r="U4945" s="416"/>
      <c r="V4945" s="666"/>
      <c r="W4945" s="565"/>
      <c r="X4945" s="23" t="e">
        <f t="shared" si="863"/>
        <v>#REF!</v>
      </c>
      <c r="Y4945" s="7">
        <f t="shared" si="864"/>
        <v>2</v>
      </c>
      <c r="Z4945" s="7" t="e">
        <f t="shared" si="865"/>
        <v>#REF!</v>
      </c>
      <c r="AA4945" s="7" t="e">
        <f t="shared" si="866"/>
        <v>#REF!</v>
      </c>
      <c r="AB4945" s="7" t="e">
        <f>IF(I4945=#REF!,1,2)</f>
        <v>#REF!</v>
      </c>
    </row>
    <row r="4946" spans="1:30" s="7" customFormat="1" ht="17.45" customHeight="1" x14ac:dyDescent="0.15">
      <c r="A4946" s="27" t="e">
        <f t="shared" si="867"/>
        <v>#REF!</v>
      </c>
      <c r="B4946" s="623"/>
      <c r="C4946" s="628"/>
      <c r="D4946" s="631"/>
      <c r="E4946" s="523"/>
      <c r="F4946" s="47" t="e">
        <f>IF(#REF!="","",#REF!)</f>
        <v>#REF!</v>
      </c>
      <c r="G4946" s="49" t="e">
        <f>IF(#REF!="","",#REF!)</f>
        <v>#REF!</v>
      </c>
      <c r="H4946" s="54" t="e">
        <f>IF(#REF!="","",#REF!)</f>
        <v>#REF!</v>
      </c>
      <c r="I4946" s="385" t="str">
        <f t="shared" si="862"/>
        <v/>
      </c>
      <c r="J4946" s="386"/>
      <c r="K4946" s="387"/>
      <c r="L4946" s="613" t="e">
        <f>IF(#REF!="","",#REF!)</f>
        <v>#REF!</v>
      </c>
      <c r="M4946" s="613"/>
      <c r="N4946" s="613"/>
      <c r="O4946" s="613"/>
      <c r="P4946" s="613"/>
      <c r="Q4946" s="613"/>
      <c r="R4946" s="613"/>
      <c r="S4946" s="614"/>
      <c r="T4946" s="567"/>
      <c r="U4946" s="416"/>
      <c r="V4946" s="666"/>
      <c r="W4946" s="565"/>
      <c r="X4946" s="23" t="e">
        <f t="shared" si="863"/>
        <v>#REF!</v>
      </c>
      <c r="Y4946" s="7">
        <f t="shared" si="864"/>
        <v>2</v>
      </c>
      <c r="Z4946" s="7" t="e">
        <f t="shared" si="865"/>
        <v>#REF!</v>
      </c>
      <c r="AA4946" s="7" t="e">
        <f t="shared" si="866"/>
        <v>#REF!</v>
      </c>
      <c r="AB4946" s="7" t="e">
        <f>IF(I4946=#REF!,1,2)</f>
        <v>#REF!</v>
      </c>
    </row>
    <row r="4947" spans="1:30" s="7" customFormat="1" ht="17.45" customHeight="1" x14ac:dyDescent="0.15">
      <c r="A4947" s="27" t="e">
        <f t="shared" si="867"/>
        <v>#REF!</v>
      </c>
      <c r="B4947" s="623"/>
      <c r="C4947" s="628"/>
      <c r="D4947" s="631"/>
      <c r="E4947" s="523"/>
      <c r="F4947" s="47" t="e">
        <f>IF(#REF!="","",#REF!)</f>
        <v>#REF!</v>
      </c>
      <c r="G4947" s="49" t="e">
        <f>IF(#REF!="","",#REF!)</f>
        <v>#REF!</v>
      </c>
      <c r="H4947" s="54" t="e">
        <f>IF(#REF!="","",#REF!)</f>
        <v>#REF!</v>
      </c>
      <c r="I4947" s="385" t="str">
        <f t="shared" si="862"/>
        <v/>
      </c>
      <c r="J4947" s="386"/>
      <c r="K4947" s="387"/>
      <c r="L4947" s="613" t="e">
        <f>IF(#REF!="","",#REF!)</f>
        <v>#REF!</v>
      </c>
      <c r="M4947" s="613"/>
      <c r="N4947" s="613"/>
      <c r="O4947" s="613"/>
      <c r="P4947" s="613"/>
      <c r="Q4947" s="613"/>
      <c r="R4947" s="613"/>
      <c r="S4947" s="614"/>
      <c r="T4947" s="567"/>
      <c r="U4947" s="416"/>
      <c r="V4947" s="666"/>
      <c r="W4947" s="565"/>
      <c r="X4947" s="23" t="e">
        <f t="shared" si="863"/>
        <v>#REF!</v>
      </c>
      <c r="Y4947" s="7">
        <f t="shared" si="864"/>
        <v>2</v>
      </c>
      <c r="Z4947" s="7" t="e">
        <f t="shared" si="865"/>
        <v>#REF!</v>
      </c>
      <c r="AA4947" s="7" t="e">
        <f t="shared" si="866"/>
        <v>#REF!</v>
      </c>
      <c r="AB4947" s="7" t="e">
        <f>IF(I4947=#REF!,1,2)</f>
        <v>#REF!</v>
      </c>
    </row>
    <row r="4948" spans="1:30" s="7" customFormat="1" ht="17.45" customHeight="1" x14ac:dyDescent="0.15">
      <c r="A4948" s="27" t="e">
        <f t="shared" si="867"/>
        <v>#REF!</v>
      </c>
      <c r="B4948" s="623"/>
      <c r="C4948" s="628"/>
      <c r="D4948" s="631"/>
      <c r="E4948" s="523"/>
      <c r="F4948" s="47" t="e">
        <f>IF(#REF!="","",#REF!)</f>
        <v>#REF!</v>
      </c>
      <c r="G4948" s="49" t="e">
        <f>IF(#REF!="","",#REF!)</f>
        <v>#REF!</v>
      </c>
      <c r="H4948" s="54" t="e">
        <f>IF(#REF!="","",#REF!)</f>
        <v>#REF!</v>
      </c>
      <c r="I4948" s="385" t="str">
        <f t="shared" si="862"/>
        <v/>
      </c>
      <c r="J4948" s="386"/>
      <c r="K4948" s="387"/>
      <c r="L4948" s="613" t="e">
        <f>IF(#REF!="","",#REF!)</f>
        <v>#REF!</v>
      </c>
      <c r="M4948" s="613"/>
      <c r="N4948" s="613"/>
      <c r="O4948" s="613"/>
      <c r="P4948" s="613"/>
      <c r="Q4948" s="613"/>
      <c r="R4948" s="613"/>
      <c r="S4948" s="614"/>
      <c r="T4948" s="567"/>
      <c r="U4948" s="416"/>
      <c r="V4948" s="666"/>
      <c r="W4948" s="565"/>
      <c r="X4948" s="23" t="e">
        <f t="shared" si="863"/>
        <v>#REF!</v>
      </c>
      <c r="Y4948" s="7">
        <f t="shared" si="864"/>
        <v>2</v>
      </c>
      <c r="Z4948" s="7" t="e">
        <f t="shared" si="865"/>
        <v>#REF!</v>
      </c>
      <c r="AA4948" s="7" t="e">
        <f t="shared" si="866"/>
        <v>#REF!</v>
      </c>
      <c r="AB4948" s="7" t="e">
        <f>IF(I4948=#REF!,1,2)</f>
        <v>#REF!</v>
      </c>
    </row>
    <row r="4949" spans="1:30" s="7" customFormat="1" ht="17.45" customHeight="1" x14ac:dyDescent="0.15">
      <c r="A4949" s="27" t="e">
        <f t="shared" si="867"/>
        <v>#REF!</v>
      </c>
      <c r="B4949" s="623"/>
      <c r="C4949" s="628"/>
      <c r="D4949" s="631"/>
      <c r="E4949" s="523"/>
      <c r="F4949" s="47" t="e">
        <f>IF(#REF!="","",#REF!)</f>
        <v>#REF!</v>
      </c>
      <c r="G4949" s="49" t="e">
        <f>IF(#REF!="","",#REF!)</f>
        <v>#REF!</v>
      </c>
      <c r="H4949" s="54" t="e">
        <f>IF(#REF!="","",#REF!)</f>
        <v>#REF!</v>
      </c>
      <c r="I4949" s="385" t="str">
        <f t="shared" si="862"/>
        <v/>
      </c>
      <c r="J4949" s="386"/>
      <c r="K4949" s="387"/>
      <c r="L4949" s="613" t="e">
        <f>IF(#REF!="","",#REF!)</f>
        <v>#REF!</v>
      </c>
      <c r="M4949" s="613"/>
      <c r="N4949" s="613"/>
      <c r="O4949" s="613"/>
      <c r="P4949" s="613"/>
      <c r="Q4949" s="613"/>
      <c r="R4949" s="613"/>
      <c r="S4949" s="614"/>
      <c r="T4949" s="567"/>
      <c r="U4949" s="416"/>
      <c r="V4949" s="666"/>
      <c r="W4949" s="565"/>
      <c r="X4949" s="23" t="e">
        <f t="shared" si="863"/>
        <v>#REF!</v>
      </c>
      <c r="Y4949" s="7">
        <f t="shared" si="864"/>
        <v>2</v>
      </c>
      <c r="Z4949" s="7" t="e">
        <f t="shared" si="865"/>
        <v>#REF!</v>
      </c>
      <c r="AA4949" s="7" t="e">
        <f t="shared" si="866"/>
        <v>#REF!</v>
      </c>
      <c r="AB4949" s="7" t="e">
        <f>IF(I4949=#REF!,1,2)</f>
        <v>#REF!</v>
      </c>
    </row>
    <row r="4950" spans="1:30" s="7" customFormat="1" ht="17.45" customHeight="1" x14ac:dyDescent="0.15">
      <c r="A4950" s="27" t="e">
        <f t="shared" si="867"/>
        <v>#REF!</v>
      </c>
      <c r="B4950" s="623"/>
      <c r="C4950" s="628"/>
      <c r="D4950" s="631"/>
      <c r="E4950" s="523"/>
      <c r="F4950" s="47" t="e">
        <f>IF(#REF!="","",#REF!)</f>
        <v>#REF!</v>
      </c>
      <c r="G4950" s="49" t="e">
        <f>IF(#REF!="","",#REF!)</f>
        <v>#REF!</v>
      </c>
      <c r="H4950" s="54" t="e">
        <f>IF(#REF!="","",#REF!)</f>
        <v>#REF!</v>
      </c>
      <c r="I4950" s="385" t="str">
        <f t="shared" si="862"/>
        <v/>
      </c>
      <c r="J4950" s="386"/>
      <c r="K4950" s="387"/>
      <c r="L4950" s="613" t="e">
        <f>IF(#REF!="","",#REF!)</f>
        <v>#REF!</v>
      </c>
      <c r="M4950" s="613"/>
      <c r="N4950" s="613"/>
      <c r="O4950" s="613"/>
      <c r="P4950" s="613"/>
      <c r="Q4950" s="613"/>
      <c r="R4950" s="613"/>
      <c r="S4950" s="614"/>
      <c r="T4950" s="567"/>
      <c r="U4950" s="416"/>
      <c r="V4950" s="666"/>
      <c r="W4950" s="565"/>
      <c r="X4950" s="23" t="e">
        <f t="shared" si="863"/>
        <v>#REF!</v>
      </c>
      <c r="Y4950" s="7">
        <f t="shared" si="864"/>
        <v>2</v>
      </c>
      <c r="Z4950" s="7" t="e">
        <f t="shared" si="865"/>
        <v>#REF!</v>
      </c>
      <c r="AA4950" s="7" t="e">
        <f t="shared" si="866"/>
        <v>#REF!</v>
      </c>
      <c r="AB4950" s="7" t="e">
        <f>IF(I4950=#REF!,1,2)</f>
        <v>#REF!</v>
      </c>
    </row>
    <row r="4951" spans="1:30" s="7" customFormat="1" ht="17.45" customHeight="1" x14ac:dyDescent="0.15">
      <c r="A4951" s="27" t="e">
        <f t="shared" si="867"/>
        <v>#REF!</v>
      </c>
      <c r="B4951" s="623"/>
      <c r="C4951" s="628"/>
      <c r="D4951" s="631"/>
      <c r="E4951" s="523"/>
      <c r="F4951" s="47" t="e">
        <f>IF(#REF!="","",#REF!)</f>
        <v>#REF!</v>
      </c>
      <c r="G4951" s="49" t="e">
        <f>IF(#REF!="","",#REF!)</f>
        <v>#REF!</v>
      </c>
      <c r="H4951" s="54" t="e">
        <f>IF(#REF!="","",#REF!)</f>
        <v>#REF!</v>
      </c>
      <c r="I4951" s="385" t="str">
        <f t="shared" si="862"/>
        <v/>
      </c>
      <c r="J4951" s="386"/>
      <c r="K4951" s="387"/>
      <c r="L4951" s="613" t="e">
        <f>IF(#REF!="","",#REF!)</f>
        <v>#REF!</v>
      </c>
      <c r="M4951" s="613"/>
      <c r="N4951" s="613"/>
      <c r="O4951" s="613"/>
      <c r="P4951" s="613"/>
      <c r="Q4951" s="613"/>
      <c r="R4951" s="613"/>
      <c r="S4951" s="614"/>
      <c r="T4951" s="567"/>
      <c r="U4951" s="416"/>
      <c r="V4951" s="666"/>
      <c r="W4951" s="565"/>
      <c r="X4951" s="23" t="e">
        <f t="shared" si="863"/>
        <v>#REF!</v>
      </c>
      <c r="Y4951" s="7">
        <f t="shared" si="864"/>
        <v>2</v>
      </c>
      <c r="Z4951" s="7" t="e">
        <f t="shared" si="865"/>
        <v>#REF!</v>
      </c>
      <c r="AA4951" s="7" t="e">
        <f t="shared" si="866"/>
        <v>#REF!</v>
      </c>
      <c r="AB4951" s="7" t="e">
        <f>IF(I4951=#REF!,1,2)</f>
        <v>#REF!</v>
      </c>
    </row>
    <row r="4952" spans="1:30" s="7" customFormat="1" ht="17.45" customHeight="1" x14ac:dyDescent="0.15">
      <c r="A4952" s="27" t="e">
        <f t="shared" si="867"/>
        <v>#REF!</v>
      </c>
      <c r="B4952" s="623"/>
      <c r="C4952" s="628"/>
      <c r="D4952" s="631"/>
      <c r="E4952" s="523"/>
      <c r="F4952" s="47" t="e">
        <f>IF(#REF!="","",#REF!)</f>
        <v>#REF!</v>
      </c>
      <c r="G4952" s="49" t="e">
        <f>IF(#REF!="","",#REF!)</f>
        <v>#REF!</v>
      </c>
      <c r="H4952" s="54" t="e">
        <f>IF(#REF!="","",#REF!)</f>
        <v>#REF!</v>
      </c>
      <c r="I4952" s="385" t="str">
        <f t="shared" si="862"/>
        <v/>
      </c>
      <c r="J4952" s="386"/>
      <c r="K4952" s="387"/>
      <c r="L4952" s="613" t="e">
        <f>IF(#REF!="","",#REF!)</f>
        <v>#REF!</v>
      </c>
      <c r="M4952" s="613"/>
      <c r="N4952" s="613"/>
      <c r="O4952" s="613"/>
      <c r="P4952" s="613"/>
      <c r="Q4952" s="613"/>
      <c r="R4952" s="613"/>
      <c r="S4952" s="614"/>
      <c r="T4952" s="567"/>
      <c r="U4952" s="416"/>
      <c r="V4952" s="666"/>
      <c r="W4952" s="565"/>
      <c r="X4952" s="23" t="e">
        <f t="shared" si="863"/>
        <v>#REF!</v>
      </c>
      <c r="Y4952" s="7">
        <f t="shared" si="864"/>
        <v>2</v>
      </c>
      <c r="Z4952" s="7" t="e">
        <f t="shared" si="865"/>
        <v>#REF!</v>
      </c>
      <c r="AA4952" s="7" t="e">
        <f t="shared" si="866"/>
        <v>#REF!</v>
      </c>
      <c r="AB4952" s="7" t="e">
        <f>IF(I4952=#REF!,1,2)</f>
        <v>#REF!</v>
      </c>
    </row>
    <row r="4953" spans="1:30" s="7" customFormat="1" ht="17.45" customHeight="1" x14ac:dyDescent="0.15">
      <c r="A4953" s="27" t="e">
        <f t="shared" si="867"/>
        <v>#REF!</v>
      </c>
      <c r="B4953" s="623"/>
      <c r="C4953" s="628"/>
      <c r="D4953" s="631"/>
      <c r="E4953" s="523"/>
      <c r="F4953" s="47" t="e">
        <f>IF(#REF!="","",#REF!)</f>
        <v>#REF!</v>
      </c>
      <c r="G4953" s="49" t="e">
        <f>IF(#REF!="","",#REF!)</f>
        <v>#REF!</v>
      </c>
      <c r="H4953" s="54" t="e">
        <f>IF(#REF!="","",#REF!)</f>
        <v>#REF!</v>
      </c>
      <c r="I4953" s="385" t="str">
        <f t="shared" si="862"/>
        <v/>
      </c>
      <c r="J4953" s="386"/>
      <c r="K4953" s="387"/>
      <c r="L4953" s="613" t="e">
        <f>IF(#REF!="","",#REF!)</f>
        <v>#REF!</v>
      </c>
      <c r="M4953" s="613"/>
      <c r="N4953" s="613"/>
      <c r="O4953" s="613"/>
      <c r="P4953" s="613"/>
      <c r="Q4953" s="613"/>
      <c r="R4953" s="613"/>
      <c r="S4953" s="614"/>
      <c r="T4953" s="567"/>
      <c r="U4953" s="416"/>
      <c r="V4953" s="666"/>
      <c r="W4953" s="565"/>
      <c r="X4953" s="23" t="e">
        <f t="shared" si="863"/>
        <v>#REF!</v>
      </c>
      <c r="Y4953" s="7">
        <f t="shared" si="864"/>
        <v>2</v>
      </c>
      <c r="Z4953" s="7" t="e">
        <f t="shared" si="865"/>
        <v>#REF!</v>
      </c>
      <c r="AA4953" s="7" t="e">
        <f t="shared" si="866"/>
        <v>#REF!</v>
      </c>
      <c r="AB4953" s="7" t="e">
        <f>IF(I4953=#REF!,1,2)</f>
        <v>#REF!</v>
      </c>
    </row>
    <row r="4954" spans="1:30" s="7" customFormat="1" ht="17.45" customHeight="1" thickBot="1" x14ac:dyDescent="0.2">
      <c r="A4954" s="27" t="e">
        <f t="shared" si="867"/>
        <v>#REF!</v>
      </c>
      <c r="B4954" s="623"/>
      <c r="C4954" s="628"/>
      <c r="D4954" s="631"/>
      <c r="E4954" s="523"/>
      <c r="F4954" s="47" t="e">
        <f>IF(#REF!="","",#REF!)</f>
        <v>#REF!</v>
      </c>
      <c r="G4954" s="49" t="e">
        <f>IF(#REF!="","",#REF!)</f>
        <v>#REF!</v>
      </c>
      <c r="H4954" s="54" t="e">
        <f>IF(#REF!="","",#REF!)</f>
        <v>#REF!</v>
      </c>
      <c r="I4954" s="385" t="str">
        <f t="shared" si="862"/>
        <v/>
      </c>
      <c r="J4954" s="386"/>
      <c r="K4954" s="387"/>
      <c r="L4954" s="613" t="e">
        <f>IF(#REF!="","",#REF!)</f>
        <v>#REF!</v>
      </c>
      <c r="M4954" s="613"/>
      <c r="N4954" s="613"/>
      <c r="O4954" s="613"/>
      <c r="P4954" s="613"/>
      <c r="Q4954" s="613"/>
      <c r="R4954" s="613"/>
      <c r="S4954" s="614"/>
      <c r="T4954" s="668"/>
      <c r="U4954" s="416"/>
      <c r="V4954" s="666"/>
      <c r="W4954" s="565"/>
      <c r="X4954" s="23" t="e">
        <f t="shared" si="863"/>
        <v>#REF!</v>
      </c>
      <c r="Y4954" s="7">
        <f t="shared" si="864"/>
        <v>2</v>
      </c>
      <c r="Z4954" s="7" t="e">
        <f t="shared" si="865"/>
        <v>#REF!</v>
      </c>
      <c r="AA4954" s="7" t="e">
        <f t="shared" si="866"/>
        <v>#REF!</v>
      </c>
      <c r="AB4954" s="7" t="e">
        <f>IF(I4954=#REF!,1,2)</f>
        <v>#REF!</v>
      </c>
    </row>
    <row r="4955" spans="1:30" s="7" customFormat="1" ht="36" customHeight="1" thickBot="1" x14ac:dyDescent="0.2">
      <c r="A4955" s="13"/>
      <c r="B4955" s="623"/>
      <c r="C4955" s="628"/>
      <c r="D4955" s="631"/>
      <c r="E4955" s="508" t="s">
        <v>240</v>
      </c>
      <c r="F4955" s="511" t="s">
        <v>206</v>
      </c>
      <c r="G4955" s="435"/>
      <c r="H4955" s="434" t="s">
        <v>207</v>
      </c>
      <c r="I4955" s="435"/>
      <c r="J4955" s="435"/>
      <c r="K4955" s="435"/>
      <c r="L4955" s="436" t="s">
        <v>208</v>
      </c>
      <c r="M4955" s="436"/>
      <c r="N4955" s="436"/>
      <c r="O4955" s="669" t="s">
        <v>209</v>
      </c>
      <c r="P4955" s="670"/>
      <c r="Q4955" s="512" t="s">
        <v>210</v>
      </c>
      <c r="R4955" s="38" t="s">
        <v>206</v>
      </c>
      <c r="S4955" s="39" t="s">
        <v>202</v>
      </c>
      <c r="T4955" s="44" t="s">
        <v>211</v>
      </c>
      <c r="U4955" s="416"/>
      <c r="V4955" s="666"/>
      <c r="W4955" s="565"/>
      <c r="X4955" s="28"/>
      <c r="Y4955" s="21" t="s">
        <v>212</v>
      </c>
      <c r="Z4955" s="21" t="s">
        <v>210</v>
      </c>
      <c r="AB4955" s="45" t="s">
        <v>213</v>
      </c>
      <c r="AC4955" s="45" t="s">
        <v>214</v>
      </c>
      <c r="AD4955" s="22"/>
    </row>
    <row r="4956" spans="1:30" s="7" customFormat="1" ht="15" customHeight="1" x14ac:dyDescent="0.15">
      <c r="A4956" s="29"/>
      <c r="B4956" s="623"/>
      <c r="C4956" s="628"/>
      <c r="D4956" s="631"/>
      <c r="E4956" s="509"/>
      <c r="F4956" s="515" t="e">
        <f>IF(#REF!="","",#REF!)</f>
        <v>#REF!</v>
      </c>
      <c r="G4956" s="516"/>
      <c r="H4956" s="439" t="e">
        <f>IF(#REF!="","",#REF!)</f>
        <v>#REF!</v>
      </c>
      <c r="I4956" s="440"/>
      <c r="J4956" s="440"/>
      <c r="K4956" s="440"/>
      <c r="L4956" s="441" t="e">
        <f>IF(#REF!="","",#REF!)</f>
        <v>#REF!</v>
      </c>
      <c r="M4956" s="442"/>
      <c r="N4956" s="442"/>
      <c r="O4956" s="443" t="e">
        <f>SUM($L4956:$N4958)</f>
        <v>#REF!</v>
      </c>
      <c r="P4956" s="444"/>
      <c r="Q4956" s="513"/>
      <c r="R4956" s="42" t="e">
        <f>IF(#REF!="","",#REF!)</f>
        <v>#REF!</v>
      </c>
      <c r="S4956" s="40" t="e">
        <f>IF(#REF!="","",#REF!)</f>
        <v>#REF!</v>
      </c>
      <c r="T4956" s="617" t="e">
        <f>SUM($S4956:$S4958)</f>
        <v>#REF!</v>
      </c>
      <c r="U4956" s="416"/>
      <c r="V4956" s="666"/>
      <c r="W4956" s="565"/>
      <c r="X4956" s="23" t="e">
        <f>IF(OR(Y4956=2,Z4956=2,AB4956=2,AC4956=2),"入力不備あり","")</f>
        <v>#REF!</v>
      </c>
      <c r="Y4956" s="41" t="e">
        <f>IF(AND(F4956="",H4956="",L4956=""),"",IF(AND(F4956&lt;&gt;"",F4956&gt;0,L4956&lt;&gt;"",L4956&gt;0,H4956="○"),"",2))</f>
        <v>#REF!</v>
      </c>
      <c r="Z4956" s="41" t="e">
        <f>IF(AND(R4956="",S4956=""),"",IF(AND(R4956&gt;0,R4956&lt;&gt;"",S4956&gt;0,S4956&lt;&gt;""),"",2))</f>
        <v>#REF!</v>
      </c>
      <c r="AA4956" s="30"/>
      <c r="AB4956" s="7" t="e">
        <f>IF(AND(O4956=0,#REF!=0),"",IF(O4956=#REF!,1,2))</f>
        <v>#REF!</v>
      </c>
      <c r="AC4956" s="7" t="e">
        <f>IF(AND(T4956=0,#REF!=0),"",IF(T4956=#REF!,1,2))</f>
        <v>#REF!</v>
      </c>
    </row>
    <row r="4957" spans="1:30" s="7" customFormat="1" ht="15" customHeight="1" x14ac:dyDescent="0.15">
      <c r="A4957" s="29"/>
      <c r="B4957" s="623"/>
      <c r="C4957" s="628"/>
      <c r="D4957" s="631"/>
      <c r="E4957" s="509"/>
      <c r="F4957" s="500" t="e">
        <f>IF(#REF!="","",#REF!)</f>
        <v>#REF!</v>
      </c>
      <c r="G4957" s="501"/>
      <c r="H4957" s="448" t="e">
        <f>IF(#REF!="","",#REF!)</f>
        <v>#REF!</v>
      </c>
      <c r="I4957" s="449"/>
      <c r="J4957" s="449"/>
      <c r="K4957" s="449"/>
      <c r="L4957" s="450" t="e">
        <f>IF(#REF!="","",#REF!)</f>
        <v>#REF!</v>
      </c>
      <c r="M4957" s="451"/>
      <c r="N4957" s="451"/>
      <c r="O4957" s="445"/>
      <c r="P4957" s="444"/>
      <c r="Q4957" s="513"/>
      <c r="R4957" s="42" t="e">
        <f>IF(#REF!="","",#REF!)</f>
        <v>#REF!</v>
      </c>
      <c r="S4957" s="40" t="e">
        <f>IF(#REF!="","",#REF!)</f>
        <v>#REF!</v>
      </c>
      <c r="T4957" s="618"/>
      <c r="U4957" s="416"/>
      <c r="V4957" s="666"/>
      <c r="W4957" s="565"/>
      <c r="X4957" s="23" t="e">
        <f>IF(OR(Y4957=2,Z4957=2),"入力不備あり","")</f>
        <v>#REF!</v>
      </c>
      <c r="Y4957" s="41" t="e">
        <f>IF(AND(F4957="",H4957="",L4957=""),"",IF(AND(F4957&lt;&gt;"",F4957&gt;0,L4957&lt;&gt;"",L4957&gt;0,H4957="○"),"",2))</f>
        <v>#REF!</v>
      </c>
      <c r="Z4957" s="41" t="e">
        <f t="shared" ref="Z4957:Z4958" si="868">IF(AND(R4957="",S4957=""),"",IF(AND(R4957&gt;0,R4957&lt;&gt;"",S4957&gt;0,S4957&lt;&gt;""),"",2))</f>
        <v>#REF!</v>
      </c>
      <c r="AA4957" s="30"/>
    </row>
    <row r="4958" spans="1:30" s="7" customFormat="1" ht="15" customHeight="1" thickBot="1" x14ac:dyDescent="0.2">
      <c r="A4958" s="29"/>
      <c r="B4958" s="623"/>
      <c r="C4958" s="628"/>
      <c r="D4958" s="631"/>
      <c r="E4958" s="615"/>
      <c r="F4958" s="620" t="e">
        <f>IF(#REF!="","",#REF!)</f>
        <v>#REF!</v>
      </c>
      <c r="G4958" s="621"/>
      <c r="H4958" s="640" t="e">
        <f>IF(#REF!="","",#REF!)</f>
        <v>#REF!</v>
      </c>
      <c r="I4958" s="641"/>
      <c r="J4958" s="641"/>
      <c r="K4958" s="641"/>
      <c r="L4958" s="642" t="e">
        <f>IF(#REF!="","",#REF!)</f>
        <v>#REF!</v>
      </c>
      <c r="M4958" s="643"/>
      <c r="N4958" s="643"/>
      <c r="O4958" s="663"/>
      <c r="P4958" s="664"/>
      <c r="Q4958" s="616"/>
      <c r="R4958" s="59" t="e">
        <f>IF(#REF!="","",#REF!)</f>
        <v>#REF!</v>
      </c>
      <c r="S4958" s="60" t="e">
        <f>IF(#REF!="","",#REF!)</f>
        <v>#REF!</v>
      </c>
      <c r="T4958" s="619"/>
      <c r="U4958" s="416"/>
      <c r="V4958" s="666"/>
      <c r="W4958" s="565"/>
      <c r="X4958" s="23" t="e">
        <f>IF(OR(Y4958=2,Z4958=2),"入力不備あり","")</f>
        <v>#REF!</v>
      </c>
      <c r="Y4958" s="41" t="e">
        <f>IF(AND(F4958="",H4958="",L4958=""),"",IF(AND(F4958&lt;&gt;"",F4958&gt;0,L4958&lt;&gt;"",L4958&gt;0,H4958="○"),"",2))</f>
        <v>#REF!</v>
      </c>
      <c r="Z4958" s="41" t="e">
        <f t="shared" si="868"/>
        <v>#REF!</v>
      </c>
      <c r="AA4958" s="30"/>
    </row>
    <row r="4959" spans="1:30" s="7" customFormat="1" ht="27.6" customHeight="1" x14ac:dyDescent="0.15">
      <c r="A4959" s="320"/>
      <c r="B4959" s="624"/>
      <c r="C4959" s="326" t="s">
        <v>215</v>
      </c>
      <c r="D4959" s="327"/>
      <c r="E4959" s="608" t="e">
        <f>IF(#REF!="","",#REF!)</f>
        <v>#REF!</v>
      </c>
      <c r="F4959" s="609"/>
      <c r="G4959" s="609"/>
      <c r="H4959" s="609"/>
      <c r="I4959" s="609"/>
      <c r="J4959" s="609"/>
      <c r="K4959" s="609"/>
      <c r="L4959" s="609"/>
      <c r="M4959" s="609"/>
      <c r="N4959" s="609"/>
      <c r="O4959" s="609"/>
      <c r="P4959" s="609"/>
      <c r="Q4959" s="609"/>
      <c r="R4959" s="609"/>
      <c r="S4959" s="609"/>
      <c r="T4959" s="609"/>
      <c r="U4959" s="609"/>
      <c r="V4959" s="609"/>
      <c r="W4959" s="610"/>
    </row>
    <row r="4960" spans="1:30" s="7" customFormat="1" ht="27.6" customHeight="1" thickBot="1" x14ac:dyDescent="0.2">
      <c r="A4960" s="320"/>
      <c r="B4960" s="624"/>
      <c r="C4960" s="326" t="s">
        <v>216</v>
      </c>
      <c r="D4960" s="327"/>
      <c r="E4960" s="608" t="e">
        <f>IF(#REF!="","",#REF!)</f>
        <v>#REF!</v>
      </c>
      <c r="F4960" s="609"/>
      <c r="G4960" s="609"/>
      <c r="H4960" s="609"/>
      <c r="I4960" s="609"/>
      <c r="J4960" s="609"/>
      <c r="K4960" s="609"/>
      <c r="L4960" s="609"/>
      <c r="M4960" s="609"/>
      <c r="N4960" s="609"/>
      <c r="O4960" s="609"/>
      <c r="P4960" s="609"/>
      <c r="Q4960" s="609"/>
      <c r="R4960" s="611"/>
      <c r="S4960" s="611"/>
      <c r="T4960" s="611"/>
      <c r="U4960" s="611"/>
      <c r="V4960" s="611"/>
      <c r="W4960" s="612"/>
    </row>
    <row r="4961" spans="1:33" s="7" customFormat="1" ht="18.600000000000001" customHeight="1" x14ac:dyDescent="0.15">
      <c r="A4961" s="320"/>
      <c r="B4961" s="624"/>
      <c r="C4961" s="332" t="s">
        <v>217</v>
      </c>
      <c r="D4961" s="333"/>
      <c r="E4961" s="333"/>
      <c r="F4961" s="334"/>
      <c r="G4961" s="377" t="s">
        <v>218</v>
      </c>
      <c r="H4961" s="378"/>
      <c r="I4961" s="378"/>
      <c r="J4961" s="378"/>
      <c r="K4961" s="378"/>
      <c r="L4961" s="378"/>
      <c r="M4961" s="378"/>
      <c r="N4961" s="378"/>
      <c r="O4961" s="378"/>
      <c r="P4961" s="378"/>
      <c r="Q4961" s="378"/>
      <c r="R4961" s="389" t="e">
        <f>IF(X4961&lt;&gt;"","","【入力内容確認欄】以下を確認し【作業用】事業計画書(間接)シートを修正願います。")</f>
        <v>#REF!</v>
      </c>
      <c r="S4961" s="632"/>
      <c r="T4961" s="632"/>
      <c r="U4961" s="632"/>
      <c r="V4961" s="632"/>
      <c r="W4961" s="633"/>
      <c r="X4961" s="68" t="e">
        <f>IF(AND(R4964="",R4965="",R4966="",R4967="",R4968="",R4969=""),"左の市区町村に係る入力が完了しました。今一度、記載内容をご確認ください。","")</f>
        <v>#REF!</v>
      </c>
    </row>
    <row r="4962" spans="1:33" s="7" customFormat="1" ht="9" customHeight="1" x14ac:dyDescent="0.15">
      <c r="A4962" s="320"/>
      <c r="B4962" s="624"/>
      <c r="C4962" s="335"/>
      <c r="D4962" s="336"/>
      <c r="E4962" s="336"/>
      <c r="F4962" s="337"/>
      <c r="G4962" s="379"/>
      <c r="H4962" s="380"/>
      <c r="I4962" s="380"/>
      <c r="J4962" s="380"/>
      <c r="K4962" s="380"/>
      <c r="L4962" s="380"/>
      <c r="M4962" s="380"/>
      <c r="N4962" s="380"/>
      <c r="O4962" s="380"/>
      <c r="P4962" s="380"/>
      <c r="Q4962" s="380"/>
      <c r="R4962" s="634"/>
      <c r="S4962" s="635"/>
      <c r="T4962" s="635"/>
      <c r="U4962" s="635"/>
      <c r="V4962" s="635"/>
      <c r="W4962" s="636"/>
    </row>
    <row r="4963" spans="1:33" s="7" customFormat="1" ht="9" customHeight="1" thickBot="1" x14ac:dyDescent="0.2">
      <c r="A4963" s="320"/>
      <c r="B4963" s="624"/>
      <c r="C4963" s="335"/>
      <c r="D4963" s="336"/>
      <c r="E4963" s="336"/>
      <c r="F4963" s="337"/>
      <c r="G4963" s="381"/>
      <c r="H4963" s="382"/>
      <c r="I4963" s="382"/>
      <c r="J4963" s="382"/>
      <c r="K4963" s="382"/>
      <c r="L4963" s="382"/>
      <c r="M4963" s="382"/>
      <c r="N4963" s="382"/>
      <c r="O4963" s="382"/>
      <c r="P4963" s="382"/>
      <c r="Q4963" s="382"/>
      <c r="R4963" s="637"/>
      <c r="S4963" s="638"/>
      <c r="T4963" s="638"/>
      <c r="U4963" s="638"/>
      <c r="V4963" s="638"/>
      <c r="W4963" s="639"/>
    </row>
    <row r="4964" spans="1:33" s="7" customFormat="1" ht="17.45" customHeight="1" x14ac:dyDescent="0.15">
      <c r="A4964" s="320"/>
      <c r="B4964" s="624"/>
      <c r="C4964" s="335"/>
      <c r="D4964" s="336"/>
      <c r="E4964" s="336"/>
      <c r="F4964" s="337"/>
      <c r="G4964" s="398" t="e">
        <f>IF(#REF!="","",#REF!)</f>
        <v>#REF!</v>
      </c>
      <c r="H4964" s="399"/>
      <c r="I4964" s="399"/>
      <c r="J4964" s="399"/>
      <c r="K4964" s="399"/>
      <c r="L4964" s="399"/>
      <c r="M4964" s="399"/>
      <c r="N4964" s="399"/>
      <c r="O4964" s="399"/>
      <c r="P4964" s="399"/>
      <c r="Q4964" s="399"/>
      <c r="R4964" s="646" t="e" cm="1">
        <f t="array" ref="R4964">IF(AND(X4933:X4958="",A4935:A4958=""),"","・報酬・期末勤勉手当・交通費・合計額・都道府県/国の補助金額のいずれかに不備あり。")</f>
        <v>#REF!</v>
      </c>
      <c r="S4964" s="647"/>
      <c r="T4964" s="647"/>
      <c r="U4964" s="647"/>
      <c r="V4964" s="647"/>
      <c r="W4964" s="648"/>
    </row>
    <row r="4965" spans="1:33" s="7" customFormat="1" ht="17.45" customHeight="1" x14ac:dyDescent="0.15">
      <c r="A4965" s="320"/>
      <c r="B4965" s="624"/>
      <c r="C4965" s="335"/>
      <c r="D4965" s="336"/>
      <c r="E4965" s="336"/>
      <c r="F4965" s="337"/>
      <c r="G4965" s="374" t="s">
        <v>219</v>
      </c>
      <c r="H4965" s="388"/>
      <c r="I4965" s="388"/>
      <c r="J4965" s="388"/>
      <c r="K4965" s="388"/>
      <c r="L4965" s="388"/>
      <c r="M4965" s="388"/>
      <c r="N4965" s="388"/>
      <c r="O4965" s="388"/>
      <c r="P4965" s="388"/>
      <c r="Q4965" s="388"/>
      <c r="R4965" s="367" t="str">
        <f>IF(A4931="市町村名×","・【C列】市区町村名：未入力または不備あり。","")</f>
        <v>・【C列】市区町村名：未入力または不備あり。</v>
      </c>
      <c r="S4965" s="644"/>
      <c r="T4965" s="644"/>
      <c r="U4965" s="644"/>
      <c r="V4965" s="644"/>
      <c r="W4965" s="645"/>
    </row>
    <row r="4966" spans="1:33" s="7" customFormat="1" ht="17.45" customHeight="1" x14ac:dyDescent="0.15">
      <c r="A4966" s="320"/>
      <c r="B4966" s="624"/>
      <c r="C4966" s="338"/>
      <c r="D4966" s="339"/>
      <c r="E4966" s="339"/>
      <c r="F4966" s="340"/>
      <c r="G4966" s="364" t="e">
        <f>IF(#REF!="","",#REF!)</f>
        <v>#REF!</v>
      </c>
      <c r="H4966" s="365"/>
      <c r="I4966" s="365"/>
      <c r="J4966" s="366"/>
      <c r="K4966" s="366"/>
      <c r="L4966" s="366"/>
      <c r="M4966" s="366"/>
      <c r="N4966" s="366"/>
      <c r="O4966" s="366"/>
      <c r="P4966" s="366"/>
      <c r="Q4966" s="366"/>
      <c r="R4966" s="367" t="e">
        <f>IF(OR(AF4935=2,NOT(AND(V4933&gt;0.3*U4933,V4933&lt;0.4*U4933,V4933&gt;=W4933))),"・【V列】都道府県補助額：未入力または不備あり。","")</f>
        <v>#REF!</v>
      </c>
      <c r="S4966" s="644"/>
      <c r="T4966" s="644"/>
      <c r="U4966" s="644"/>
      <c r="V4966" s="644"/>
      <c r="W4966" s="645"/>
    </row>
    <row r="4967" spans="1:33" s="7" customFormat="1" ht="17.45" customHeight="1" x14ac:dyDescent="0.15">
      <c r="A4967" s="320"/>
      <c r="B4967" s="624"/>
      <c r="C4967" s="348" t="s">
        <v>241</v>
      </c>
      <c r="D4967" s="349"/>
      <c r="E4967" s="349"/>
      <c r="F4967" s="350"/>
      <c r="G4967" s="372" t="s">
        <v>221</v>
      </c>
      <c r="H4967" s="373"/>
      <c r="I4967" s="373"/>
      <c r="J4967" s="372" t="s">
        <v>222</v>
      </c>
      <c r="K4967" s="373"/>
      <c r="L4967" s="373"/>
      <c r="M4967" s="373"/>
      <c r="N4967" s="374" t="s">
        <v>223</v>
      </c>
      <c r="O4967" s="366"/>
      <c r="P4967" s="366"/>
      <c r="Q4967" s="366"/>
      <c r="R4967" s="341" t="e">
        <f>IF(AND(W4933&lt;=U4933/3,MOD(W4933,1000)=0,NOT(W4933=0),AG4935=1),"","・【W列】国庫補助希望額に不備あり。")</f>
        <v>#REF!</v>
      </c>
      <c r="S4967" s="649"/>
      <c r="T4967" s="649"/>
      <c r="U4967" s="649"/>
      <c r="V4967" s="649"/>
      <c r="W4967" s="650"/>
    </row>
    <row r="4968" spans="1:33" s="7" customFormat="1" ht="17.45" customHeight="1" x14ac:dyDescent="0.15">
      <c r="A4968" s="320"/>
      <c r="B4968" s="624"/>
      <c r="C4968" s="370"/>
      <c r="D4968" s="371"/>
      <c r="E4968" s="371"/>
      <c r="F4968" s="371"/>
      <c r="G4968" s="364" t="e">
        <f>IF(#REF!="","",#REF!)</f>
        <v>#REF!</v>
      </c>
      <c r="H4968" s="375"/>
      <c r="I4968" s="376"/>
      <c r="J4968" s="364" t="e">
        <f>IF(#REF!="","",#REF!)</f>
        <v>#REF!</v>
      </c>
      <c r="K4968" s="375"/>
      <c r="L4968" s="375"/>
      <c r="M4968" s="376"/>
      <c r="N4968" s="364" t="e">
        <f>IF(#REF!="","",#REF!)</f>
        <v>#REF!</v>
      </c>
      <c r="O4968" s="375"/>
      <c r="P4968" s="375"/>
      <c r="Q4968" s="375"/>
      <c r="R4968" s="651" t="e">
        <f>IF(AND(SUM(F4956:G4958)&lt;=D4933,SUM(R4956:R4958)&lt;=D4933),"","・報酬の「配置人数」には年間を通じた配置予定人数を記載してください。(※１)及び記入例参照")</f>
        <v>#REF!</v>
      </c>
      <c r="S4968" s="652"/>
      <c r="T4968" s="652"/>
      <c r="U4968" s="652"/>
      <c r="V4968" s="652"/>
      <c r="W4968" s="653"/>
      <c r="X4968" s="31" t="str">
        <f>IF(AND(O4968="○",T4968="○"),"①か②の",IF(AND(O4968="―",T4968="―"),"エラー",""))</f>
        <v/>
      </c>
    </row>
    <row r="4969" spans="1:33" s="7" customFormat="1" ht="17.45" customHeight="1" x14ac:dyDescent="0.15">
      <c r="A4969" s="320"/>
      <c r="B4969" s="624"/>
      <c r="C4969" s="348" t="s">
        <v>224</v>
      </c>
      <c r="D4969" s="349"/>
      <c r="E4969" s="349"/>
      <c r="F4969" s="350"/>
      <c r="G4969" s="354" t="s">
        <v>225</v>
      </c>
      <c r="H4969" s="354"/>
      <c r="I4969" s="354"/>
      <c r="J4969" s="355" t="s">
        <v>242</v>
      </c>
      <c r="K4969" s="356"/>
      <c r="L4969" s="356"/>
      <c r="M4969" s="356"/>
      <c r="N4969" s="356"/>
      <c r="O4969" s="356"/>
      <c r="P4969" s="356"/>
      <c r="Q4969" s="356"/>
      <c r="R4969" s="651" t="e">
        <f>IF(AND(OR(COUNTIF(J4970,"①*"),COUNTIF(J4970,"②*")),AND(E4959&lt;&gt;"",E4960&lt;&gt;"",G4964="○",G4966="○",G4968="○",J4968="○",N4968="○",G4970="○")),"","・【成果目標】・【成果指標】・【部活動指導員について】・【支給要件の確認】・【部活動指導員の指導状況】・【地域連携・地域移行に資する取組】のいずれかに未入力箇所あり。")</f>
        <v>#REF!</v>
      </c>
      <c r="S4969" s="546"/>
      <c r="T4969" s="546"/>
      <c r="U4969" s="546"/>
      <c r="V4969" s="546"/>
      <c r="W4969" s="547"/>
    </row>
    <row r="4970" spans="1:33" s="7" customFormat="1" ht="26.45" customHeight="1" thickBot="1" x14ac:dyDescent="0.2">
      <c r="A4970" s="320"/>
      <c r="B4970" s="625"/>
      <c r="C4970" s="351"/>
      <c r="D4970" s="352"/>
      <c r="E4970" s="352"/>
      <c r="F4970" s="353"/>
      <c r="G4970" s="363" t="e">
        <f>IF(#REF!="","",#REF!)</f>
        <v>#REF!</v>
      </c>
      <c r="H4970" s="363"/>
      <c r="I4970" s="363"/>
      <c r="J4970" s="657" t="e">
        <f>IF(#REF!="","",#REF!)</f>
        <v>#REF!</v>
      </c>
      <c r="K4970" s="658"/>
      <c r="L4970" s="658"/>
      <c r="M4970" s="658"/>
      <c r="N4970" s="658"/>
      <c r="O4970" s="658"/>
      <c r="P4970" s="658"/>
      <c r="Q4970" s="658"/>
      <c r="R4970" s="654"/>
      <c r="S4970" s="655"/>
      <c r="T4970" s="655"/>
      <c r="U4970" s="655"/>
      <c r="V4970" s="655"/>
      <c r="W4970" s="656"/>
      <c r="X4970" s="31" t="str">
        <f>IF(AND(O4970="○",T4970="○"),"①か②の",IF(AND(O4970="―",T4970="―"),"エラー",""))</f>
        <v/>
      </c>
    </row>
    <row r="4971" spans="1:33" s="7" customFormat="1" ht="26.45" customHeight="1" x14ac:dyDescent="0.15">
      <c r="A4971" s="24" t="str">
        <f>IF(OR(COUNTIF(C4973,"*区"),COUNTIF(C4973,"*市"),COUNTIF(C4973,"*町"),COUNTIF(C4973,"*村"),COUNTIF(C4973,"*組合")),"○","市町村名×")</f>
        <v>市町村名×</v>
      </c>
      <c r="B4971" s="490" t="s">
        <v>106</v>
      </c>
      <c r="C4971" s="659" t="s">
        <v>236</v>
      </c>
      <c r="D4971" s="661" t="s">
        <v>237</v>
      </c>
      <c r="E4971" s="409" t="s">
        <v>191</v>
      </c>
      <c r="F4971" s="410"/>
      <c r="G4971" s="410"/>
      <c r="H4971" s="410"/>
      <c r="I4971" s="410"/>
      <c r="J4971" s="410"/>
      <c r="K4971" s="410"/>
      <c r="L4971" s="410"/>
      <c r="M4971" s="410"/>
      <c r="N4971" s="410"/>
      <c r="O4971" s="410"/>
      <c r="P4971" s="410"/>
      <c r="Q4971" s="410"/>
      <c r="R4971" s="410"/>
      <c r="S4971" s="410"/>
      <c r="T4971" s="410"/>
      <c r="U4971" s="492" t="s">
        <v>192</v>
      </c>
      <c r="V4971" s="492" t="s">
        <v>238</v>
      </c>
      <c r="W4971" s="517" t="s">
        <v>193</v>
      </c>
      <c r="X4971" s="25" t="e">
        <f>IF(OR(AF4975=2,NOT(AND(V4973&gt;0.3*U4973,V4973&lt;0.4*U4973,V4973&gt;=W4973))),"※３参照：【Ｕ列】都道府県補助額を確認してください","")</f>
        <v>#REF!</v>
      </c>
      <c r="Y4971" s="26"/>
    </row>
    <row r="4972" spans="1:33" s="7" customFormat="1" ht="21.6" customHeight="1" thickBot="1" x14ac:dyDescent="0.2">
      <c r="A4972" s="24" t="str">
        <f>IF(B4973="都道府県確認欄","No.不備","")</f>
        <v/>
      </c>
      <c r="B4972" s="491"/>
      <c r="C4972" s="660"/>
      <c r="D4972" s="662"/>
      <c r="E4972" s="411"/>
      <c r="F4972" s="412"/>
      <c r="G4972" s="412"/>
      <c r="H4972" s="412"/>
      <c r="I4972" s="412"/>
      <c r="J4972" s="412"/>
      <c r="K4972" s="412"/>
      <c r="L4972" s="412"/>
      <c r="M4972" s="412"/>
      <c r="N4972" s="412"/>
      <c r="O4972" s="412"/>
      <c r="P4972" s="412"/>
      <c r="Q4972" s="412"/>
      <c r="R4972" s="412"/>
      <c r="S4972" s="412"/>
      <c r="T4972" s="412"/>
      <c r="U4972" s="493"/>
      <c r="V4972" s="493"/>
      <c r="W4972" s="518"/>
      <c r="X4972" s="25" t="e">
        <f>IF(AND(W4973&lt;=U4973/3,MOD(W4973,1000)=0,NOT(W4973=0),AG4975=1),"","※３参照：【Ｖ列】国庫補助希望額を確認してください。")</f>
        <v>#REF!</v>
      </c>
      <c r="Y4972" s="26"/>
    </row>
    <row r="4973" spans="1:33" s="7" customFormat="1" ht="24" customHeight="1" x14ac:dyDescent="0.15">
      <c r="A4973" s="14"/>
      <c r="B4973" s="622" t="str">
        <f>IFERROR(IF(OR(COUNTIF(C4973,"*区"),COUNTIF(C4973,"*市"),COUNTIF(C4973,"*町"),COUNTIF(C4973,"*村"),COUNTIF(C4973,"*組合")),B4933+1,"－"),"都道府県確認欄")</f>
        <v>－</v>
      </c>
      <c r="C4973" s="626" t="e">
        <f>#REF!</f>
        <v>#REF!</v>
      </c>
      <c r="D4973" s="629" t="e">
        <f>SUM($F4975:$F4994)</f>
        <v>#REF!</v>
      </c>
      <c r="E4973" s="523" t="s">
        <v>194</v>
      </c>
      <c r="F4973" s="524" t="s">
        <v>195</v>
      </c>
      <c r="G4973" s="526" t="s">
        <v>196</v>
      </c>
      <c r="H4973" s="528" t="s">
        <v>197</v>
      </c>
      <c r="I4973" s="423" t="s">
        <v>198</v>
      </c>
      <c r="J4973" s="424"/>
      <c r="K4973" s="425"/>
      <c r="L4973" s="429" t="s">
        <v>100</v>
      </c>
      <c r="M4973" s="430"/>
      <c r="N4973" s="430"/>
      <c r="O4973" s="430"/>
      <c r="P4973" s="430"/>
      <c r="Q4973" s="430"/>
      <c r="R4973" s="430"/>
      <c r="S4973" s="431"/>
      <c r="T4973" s="413" t="s">
        <v>199</v>
      </c>
      <c r="U4973" s="415" t="e">
        <f>SUM($T4975,$O4996,$T4996)</f>
        <v>#REF!</v>
      </c>
      <c r="V4973" s="665" t="e">
        <f>#REF!</f>
        <v>#REF!</v>
      </c>
      <c r="W4973" s="667" t="e">
        <f>#REF!</f>
        <v>#REF!</v>
      </c>
      <c r="X4973" s="23" t="e">
        <f>IF(AND(AD4975=1,AE4975=1,AF4975=1,AG4975=1),"","入力不備あり")</f>
        <v>#REF!</v>
      </c>
      <c r="Y4973" s="26"/>
    </row>
    <row r="4974" spans="1:33" s="7" customFormat="1" ht="12.6" customHeight="1" thickBot="1" x14ac:dyDescent="0.2">
      <c r="A4974" s="14"/>
      <c r="B4974" s="623"/>
      <c r="C4974" s="627"/>
      <c r="D4974" s="630"/>
      <c r="E4974" s="523"/>
      <c r="F4974" s="525"/>
      <c r="G4974" s="527"/>
      <c r="H4974" s="529"/>
      <c r="I4974" s="426"/>
      <c r="J4974" s="427"/>
      <c r="K4974" s="428"/>
      <c r="L4974" s="432"/>
      <c r="M4974" s="432"/>
      <c r="N4974" s="432"/>
      <c r="O4974" s="432"/>
      <c r="P4974" s="432"/>
      <c r="Q4974" s="432"/>
      <c r="R4974" s="432"/>
      <c r="S4974" s="433"/>
      <c r="T4974" s="414"/>
      <c r="U4974" s="416"/>
      <c r="V4974" s="666"/>
      <c r="W4974" s="565"/>
      <c r="X4974" s="26"/>
      <c r="Y4974" s="7" t="s">
        <v>180</v>
      </c>
      <c r="Z4974" s="7" t="s">
        <v>200</v>
      </c>
      <c r="AA4974" s="7" t="s">
        <v>201</v>
      </c>
      <c r="AB4974" s="7" t="s">
        <v>202</v>
      </c>
      <c r="AD4974" s="7" t="s">
        <v>203</v>
      </c>
      <c r="AE4974" s="7" t="s">
        <v>107</v>
      </c>
      <c r="AF4974" s="7" t="s">
        <v>239</v>
      </c>
      <c r="AG4974" s="7" t="s">
        <v>204</v>
      </c>
    </row>
    <row r="4975" spans="1:33" s="7" customFormat="1" ht="17.45" customHeight="1" x14ac:dyDescent="0.15">
      <c r="A4975" s="27" t="e">
        <f>IF(AND(F4975&lt;&gt;"",G4975&lt;&gt;"",H4975&lt;&gt;"",I4975&lt;&gt;""),"","入力不備あり")</f>
        <v>#REF!</v>
      </c>
      <c r="B4975" s="623"/>
      <c r="C4975" s="628"/>
      <c r="D4975" s="631"/>
      <c r="E4975" s="523"/>
      <c r="F4975" s="47" t="e">
        <f>IF(#REF!="","",#REF!)</f>
        <v>#REF!</v>
      </c>
      <c r="G4975" s="49" t="e">
        <f>IF(#REF!="","",#REF!)</f>
        <v>#REF!</v>
      </c>
      <c r="H4975" s="54" t="e">
        <f>IF(#REF!="","",#REF!)</f>
        <v>#REF!</v>
      </c>
      <c r="I4975" s="385" t="str">
        <f>IFERROR(INT(G4975*H4975),"")</f>
        <v/>
      </c>
      <c r="J4975" s="386"/>
      <c r="K4975" s="387"/>
      <c r="L4975" s="613" t="e">
        <f>IF(#REF!="","",#REF!)</f>
        <v>#REF!</v>
      </c>
      <c r="M4975" s="613"/>
      <c r="N4975" s="613"/>
      <c r="O4975" s="613"/>
      <c r="P4975" s="613"/>
      <c r="Q4975" s="613"/>
      <c r="R4975" s="613"/>
      <c r="S4975" s="614"/>
      <c r="T4975" s="567">
        <f>SUM($I4975:$K4994)</f>
        <v>0</v>
      </c>
      <c r="U4975" s="416"/>
      <c r="V4975" s="666"/>
      <c r="W4975" s="565"/>
      <c r="X4975" s="23" t="e">
        <f>IF(AND(Y4975=1,Z4975=1,AA4975=1,AB4975=1,AD4975=1,AE4975=1,AF4975=1,AG4975=1),"","入力不備あり")</f>
        <v>#REF!</v>
      </c>
      <c r="Y4975" s="7">
        <f>IFERROR(IF(F4975="",2,IF(AND(F4975&gt;=1,(MOD(F4975,1)=0)),1,IF(AND(F4975=0,L4975&lt;&gt;""),1,2))),2)</f>
        <v>2</v>
      </c>
      <c r="Z4975" s="7" t="e">
        <f>IF(G4975="",2,IF(G4975&lt;=1600,1,2))</f>
        <v>#REF!</v>
      </c>
      <c r="AA4975" s="7" t="e">
        <f>IF(H4975="",2,IF(H4975&gt;=0,1,2))</f>
        <v>#REF!</v>
      </c>
      <c r="AB4975" s="7" t="e">
        <f>IF(I4975=#REF!,1,2)</f>
        <v>#REF!</v>
      </c>
      <c r="AD4975" s="7" t="e">
        <f>IF(T4975=#REF!,1,2)</f>
        <v>#REF!</v>
      </c>
      <c r="AE4975" s="7" t="e">
        <f>IF(U4973=#REF!,1,2)</f>
        <v>#REF!</v>
      </c>
      <c r="AF4975" s="7" t="e">
        <f>IF(V4973=0,2,IF(#REF!="",2,IF(V4973=#REF!,1,2)))</f>
        <v>#REF!</v>
      </c>
      <c r="AG4975" s="7" t="e">
        <f>IF(W4973=0,2,IF(W4973=#REF!,1,2))</f>
        <v>#REF!</v>
      </c>
    </row>
    <row r="4976" spans="1:33" s="7" customFormat="1" ht="17.45" customHeight="1" x14ac:dyDescent="0.15">
      <c r="A4976" s="27" t="e">
        <f>IF(AND(F4976="",G4976="",H4976="",I4976="",L4976=""),"",IF(AND(F4976&lt;&gt;"",G4976&lt;&gt;"",H4976&lt;&gt;"",I4976&lt;&gt;""),"","入力不備あり"))</f>
        <v>#REF!</v>
      </c>
      <c r="B4976" s="623"/>
      <c r="C4976" s="628"/>
      <c r="D4976" s="631"/>
      <c r="E4976" s="523"/>
      <c r="F4976" s="47" t="e">
        <f>IF(#REF!="","",#REF!)</f>
        <v>#REF!</v>
      </c>
      <c r="G4976" s="49" t="e">
        <f>IF(#REF!="","",#REF!)</f>
        <v>#REF!</v>
      </c>
      <c r="H4976" s="54" t="e">
        <f>IF(#REF!="","",#REF!)</f>
        <v>#REF!</v>
      </c>
      <c r="I4976" s="385" t="str">
        <f>IFERROR(INT(G4976*H4976),"")</f>
        <v/>
      </c>
      <c r="J4976" s="386"/>
      <c r="K4976" s="387"/>
      <c r="L4976" s="613" t="e">
        <f>IF(#REF!="","",#REF!)</f>
        <v>#REF!</v>
      </c>
      <c r="M4976" s="613"/>
      <c r="N4976" s="613"/>
      <c r="O4976" s="613"/>
      <c r="P4976" s="613"/>
      <c r="Q4976" s="613"/>
      <c r="R4976" s="613"/>
      <c r="S4976" s="614"/>
      <c r="T4976" s="567"/>
      <c r="U4976" s="416"/>
      <c r="V4976" s="666"/>
      <c r="W4976" s="565"/>
      <c r="X4976" s="23" t="e">
        <f>IF(AND(Y4976=3,Z4976=3,AA4976=3),"",IF(AND(Y4976=1,Z4976=1,AA4976=1,AB4976=1),"","入力不備あり"))</f>
        <v>#REF!</v>
      </c>
      <c r="Y4976" s="7">
        <f>IFERROR(IF(F4976="",3,IF(AND(F4976&gt;=1,(MOD(F4976,1)=0)),1,IF(AND(F4976=0,L4976&lt;&gt;""),1,2))),2)</f>
        <v>2</v>
      </c>
      <c r="Z4976" s="7" t="e">
        <f>IF(G4976="",3,IF(G4976&lt;=1600,1,2))</f>
        <v>#REF!</v>
      </c>
      <c r="AA4976" s="7" t="e">
        <f>IF(H4976="",3,IF(H4976&gt;=0,1,2))</f>
        <v>#REF!</v>
      </c>
      <c r="AB4976" s="7" t="e">
        <f>IF(I4976=#REF!,1,2)</f>
        <v>#REF!</v>
      </c>
    </row>
    <row r="4977" spans="1:28" s="7" customFormat="1" ht="17.45" customHeight="1" x14ac:dyDescent="0.15">
      <c r="A4977" s="27" t="e">
        <f>IF(AND(F4977="",G4977="",H4977="",I4977="",L4977=""),"",IF(AND(F4977&lt;&gt;"",G4977&lt;&gt;"",H4977&lt;&gt;"",I4977&lt;&gt;""),"","入力不備あり"))</f>
        <v>#REF!</v>
      </c>
      <c r="B4977" s="623"/>
      <c r="C4977" s="628"/>
      <c r="D4977" s="631"/>
      <c r="E4977" s="523"/>
      <c r="F4977" s="47" t="e">
        <f>IF(#REF!="","",#REF!)</f>
        <v>#REF!</v>
      </c>
      <c r="G4977" s="49" t="e">
        <f>IF(#REF!="","",#REF!)</f>
        <v>#REF!</v>
      </c>
      <c r="H4977" s="54" t="e">
        <f>IF(#REF!="","",#REF!)</f>
        <v>#REF!</v>
      </c>
      <c r="I4977" s="385" t="str">
        <f t="shared" ref="I4977:I4994" si="869">IFERROR(INT(G4977*H4977),"")</f>
        <v/>
      </c>
      <c r="J4977" s="386"/>
      <c r="K4977" s="387"/>
      <c r="L4977" s="613" t="e">
        <f>IF(#REF!="","",#REF!)</f>
        <v>#REF!</v>
      </c>
      <c r="M4977" s="613"/>
      <c r="N4977" s="613"/>
      <c r="O4977" s="613"/>
      <c r="P4977" s="613"/>
      <c r="Q4977" s="613"/>
      <c r="R4977" s="613"/>
      <c r="S4977" s="614"/>
      <c r="T4977" s="567"/>
      <c r="U4977" s="416"/>
      <c r="V4977" s="666"/>
      <c r="W4977" s="565"/>
      <c r="X4977" s="23" t="e">
        <f t="shared" ref="X4977:X4994" si="870">IF(AND(Y4977=3,Z4977=3,AA4977=3),"",IF(AND(Y4977=1,Z4977=1,AA4977=1,AB4977=1),"","入力不備あり"))</f>
        <v>#REF!</v>
      </c>
      <c r="Y4977" s="7">
        <f t="shared" ref="Y4977:Y4994" si="871">IFERROR(IF(F4977="",3,IF(AND(F4977&gt;=1,(MOD(F4977,1)=0)),1,IF(AND(F4977=0,L4977&lt;&gt;""),1,2))),2)</f>
        <v>2</v>
      </c>
      <c r="Z4977" s="7" t="e">
        <f t="shared" ref="Z4977:Z4994" si="872">IF(G4977="",3,IF(G4977&lt;=1600,1,2))</f>
        <v>#REF!</v>
      </c>
      <c r="AA4977" s="7" t="e">
        <f t="shared" ref="AA4977:AA4994" si="873">IF(H4977="",3,IF(H4977&gt;=0,1,2))</f>
        <v>#REF!</v>
      </c>
      <c r="AB4977" s="7" t="e">
        <f>IF(I4977=#REF!,1,2)</f>
        <v>#REF!</v>
      </c>
    </row>
    <row r="4978" spans="1:28" s="7" customFormat="1" ht="17.45" customHeight="1" x14ac:dyDescent="0.15">
      <c r="A4978" s="27" t="e">
        <f t="shared" ref="A4978:A4994" si="874">IF(AND(F4978="",G4978="",H4978="",I4978="",L4978=""),"",IF(AND(F4978&lt;&gt;"",G4978&lt;&gt;"",H4978&lt;&gt;"",I4978&lt;&gt;""),"","入力不備あり"))</f>
        <v>#REF!</v>
      </c>
      <c r="B4978" s="623"/>
      <c r="C4978" s="628"/>
      <c r="D4978" s="631"/>
      <c r="E4978" s="523"/>
      <c r="F4978" s="47" t="e">
        <f>IF(#REF!="","",#REF!)</f>
        <v>#REF!</v>
      </c>
      <c r="G4978" s="49" t="e">
        <f>IF(#REF!="","",#REF!)</f>
        <v>#REF!</v>
      </c>
      <c r="H4978" s="54" t="e">
        <f>IF(#REF!="","",#REF!)</f>
        <v>#REF!</v>
      </c>
      <c r="I4978" s="385" t="str">
        <f t="shared" si="869"/>
        <v/>
      </c>
      <c r="J4978" s="386"/>
      <c r="K4978" s="387"/>
      <c r="L4978" s="613" t="e">
        <f>IF(#REF!="","",#REF!)</f>
        <v>#REF!</v>
      </c>
      <c r="M4978" s="613"/>
      <c r="N4978" s="613"/>
      <c r="O4978" s="613"/>
      <c r="P4978" s="613"/>
      <c r="Q4978" s="613"/>
      <c r="R4978" s="613"/>
      <c r="S4978" s="614"/>
      <c r="T4978" s="567"/>
      <c r="U4978" s="416"/>
      <c r="V4978" s="666"/>
      <c r="W4978" s="565"/>
      <c r="X4978" s="23" t="e">
        <f t="shared" si="870"/>
        <v>#REF!</v>
      </c>
      <c r="Y4978" s="7">
        <f t="shared" si="871"/>
        <v>2</v>
      </c>
      <c r="Z4978" s="7" t="e">
        <f t="shared" si="872"/>
        <v>#REF!</v>
      </c>
      <c r="AA4978" s="7" t="e">
        <f t="shared" si="873"/>
        <v>#REF!</v>
      </c>
      <c r="AB4978" s="7" t="e">
        <f>IF(I4978=#REF!,1,2)</f>
        <v>#REF!</v>
      </c>
    </row>
    <row r="4979" spans="1:28" s="7" customFormat="1" ht="17.45" customHeight="1" x14ac:dyDescent="0.15">
      <c r="A4979" s="27" t="e">
        <f t="shared" si="874"/>
        <v>#REF!</v>
      </c>
      <c r="B4979" s="623"/>
      <c r="C4979" s="628"/>
      <c r="D4979" s="631"/>
      <c r="E4979" s="523"/>
      <c r="F4979" s="47" t="e">
        <f>IF(#REF!="","",#REF!)</f>
        <v>#REF!</v>
      </c>
      <c r="G4979" s="49" t="e">
        <f>IF(#REF!="","",#REF!)</f>
        <v>#REF!</v>
      </c>
      <c r="H4979" s="54" t="e">
        <f>IF(#REF!="","",#REF!)</f>
        <v>#REF!</v>
      </c>
      <c r="I4979" s="385" t="str">
        <f t="shared" si="869"/>
        <v/>
      </c>
      <c r="J4979" s="386"/>
      <c r="K4979" s="387"/>
      <c r="L4979" s="613" t="e">
        <f>IF(#REF!="","",#REF!)</f>
        <v>#REF!</v>
      </c>
      <c r="M4979" s="613"/>
      <c r="N4979" s="613"/>
      <c r="O4979" s="613"/>
      <c r="P4979" s="613"/>
      <c r="Q4979" s="613"/>
      <c r="R4979" s="613"/>
      <c r="S4979" s="614"/>
      <c r="T4979" s="567"/>
      <c r="U4979" s="416"/>
      <c r="V4979" s="666"/>
      <c r="W4979" s="565"/>
      <c r="X4979" s="23" t="e">
        <f t="shared" si="870"/>
        <v>#REF!</v>
      </c>
      <c r="Y4979" s="7">
        <f t="shared" si="871"/>
        <v>2</v>
      </c>
      <c r="Z4979" s="7" t="e">
        <f t="shared" si="872"/>
        <v>#REF!</v>
      </c>
      <c r="AA4979" s="7" t="e">
        <f t="shared" si="873"/>
        <v>#REF!</v>
      </c>
      <c r="AB4979" s="7" t="e">
        <f>IF(I4979=#REF!,1,2)</f>
        <v>#REF!</v>
      </c>
    </row>
    <row r="4980" spans="1:28" s="7" customFormat="1" ht="17.45" customHeight="1" x14ac:dyDescent="0.15">
      <c r="A4980" s="27" t="e">
        <f t="shared" si="874"/>
        <v>#REF!</v>
      </c>
      <c r="B4980" s="623"/>
      <c r="C4980" s="628"/>
      <c r="D4980" s="631"/>
      <c r="E4980" s="523"/>
      <c r="F4980" s="47" t="e">
        <f>IF(#REF!="","",#REF!)</f>
        <v>#REF!</v>
      </c>
      <c r="G4980" s="49" t="e">
        <f>IF(#REF!="","",#REF!)</f>
        <v>#REF!</v>
      </c>
      <c r="H4980" s="54" t="e">
        <f>IF(#REF!="","",#REF!)</f>
        <v>#REF!</v>
      </c>
      <c r="I4980" s="385" t="str">
        <f t="shared" si="869"/>
        <v/>
      </c>
      <c r="J4980" s="386"/>
      <c r="K4980" s="387"/>
      <c r="L4980" s="613" t="e">
        <f>IF(#REF!="","",#REF!)</f>
        <v>#REF!</v>
      </c>
      <c r="M4980" s="613"/>
      <c r="N4980" s="613"/>
      <c r="O4980" s="613"/>
      <c r="P4980" s="613"/>
      <c r="Q4980" s="613"/>
      <c r="R4980" s="613"/>
      <c r="S4980" s="614"/>
      <c r="T4980" s="567"/>
      <c r="U4980" s="416"/>
      <c r="V4980" s="666"/>
      <c r="W4980" s="565"/>
      <c r="X4980" s="23" t="e">
        <f t="shared" si="870"/>
        <v>#REF!</v>
      </c>
      <c r="Y4980" s="7">
        <f t="shared" si="871"/>
        <v>2</v>
      </c>
      <c r="Z4980" s="7" t="e">
        <f t="shared" si="872"/>
        <v>#REF!</v>
      </c>
      <c r="AA4980" s="7" t="e">
        <f t="shared" si="873"/>
        <v>#REF!</v>
      </c>
      <c r="AB4980" s="7" t="e">
        <f>IF(I4980=#REF!,1,2)</f>
        <v>#REF!</v>
      </c>
    </row>
    <row r="4981" spans="1:28" s="7" customFormat="1" ht="17.45" customHeight="1" x14ac:dyDescent="0.15">
      <c r="A4981" s="27" t="e">
        <f t="shared" si="874"/>
        <v>#REF!</v>
      </c>
      <c r="B4981" s="623"/>
      <c r="C4981" s="628"/>
      <c r="D4981" s="631"/>
      <c r="E4981" s="523"/>
      <c r="F4981" s="47" t="e">
        <f>IF(#REF!="","",#REF!)</f>
        <v>#REF!</v>
      </c>
      <c r="G4981" s="49" t="e">
        <f>IF(#REF!="","",#REF!)</f>
        <v>#REF!</v>
      </c>
      <c r="H4981" s="54" t="e">
        <f>IF(#REF!="","",#REF!)</f>
        <v>#REF!</v>
      </c>
      <c r="I4981" s="385" t="str">
        <f t="shared" si="869"/>
        <v/>
      </c>
      <c r="J4981" s="386"/>
      <c r="K4981" s="387"/>
      <c r="L4981" s="613" t="e">
        <f>IF(#REF!="","",#REF!)</f>
        <v>#REF!</v>
      </c>
      <c r="M4981" s="613"/>
      <c r="N4981" s="613"/>
      <c r="O4981" s="613"/>
      <c r="P4981" s="613"/>
      <c r="Q4981" s="613"/>
      <c r="R4981" s="613"/>
      <c r="S4981" s="614"/>
      <c r="T4981" s="567"/>
      <c r="U4981" s="416"/>
      <c r="V4981" s="666"/>
      <c r="W4981" s="565"/>
      <c r="X4981" s="23" t="e">
        <f t="shared" si="870"/>
        <v>#REF!</v>
      </c>
      <c r="Y4981" s="7">
        <f t="shared" si="871"/>
        <v>2</v>
      </c>
      <c r="Z4981" s="7" t="e">
        <f t="shared" si="872"/>
        <v>#REF!</v>
      </c>
      <c r="AA4981" s="7" t="e">
        <f t="shared" si="873"/>
        <v>#REF!</v>
      </c>
      <c r="AB4981" s="7" t="e">
        <f>IF(I4981=#REF!,1,2)</f>
        <v>#REF!</v>
      </c>
    </row>
    <row r="4982" spans="1:28" s="7" customFormat="1" ht="17.45" customHeight="1" x14ac:dyDescent="0.15">
      <c r="A4982" s="27" t="e">
        <f t="shared" si="874"/>
        <v>#REF!</v>
      </c>
      <c r="B4982" s="623"/>
      <c r="C4982" s="628"/>
      <c r="D4982" s="631"/>
      <c r="E4982" s="523"/>
      <c r="F4982" s="47" t="e">
        <f>IF(#REF!="","",#REF!)</f>
        <v>#REF!</v>
      </c>
      <c r="G4982" s="49" t="e">
        <f>IF(#REF!="","",#REF!)</f>
        <v>#REF!</v>
      </c>
      <c r="H4982" s="54" t="e">
        <f>IF(#REF!="","",#REF!)</f>
        <v>#REF!</v>
      </c>
      <c r="I4982" s="385" t="str">
        <f t="shared" si="869"/>
        <v/>
      </c>
      <c r="J4982" s="386"/>
      <c r="K4982" s="387"/>
      <c r="L4982" s="613" t="e">
        <f>IF(#REF!="","",#REF!)</f>
        <v>#REF!</v>
      </c>
      <c r="M4982" s="613"/>
      <c r="N4982" s="613"/>
      <c r="O4982" s="613"/>
      <c r="P4982" s="613"/>
      <c r="Q4982" s="613"/>
      <c r="R4982" s="613"/>
      <c r="S4982" s="614"/>
      <c r="T4982" s="567"/>
      <c r="U4982" s="416"/>
      <c r="V4982" s="666"/>
      <c r="W4982" s="565"/>
      <c r="X4982" s="23" t="e">
        <f t="shared" si="870"/>
        <v>#REF!</v>
      </c>
      <c r="Y4982" s="7">
        <f t="shared" si="871"/>
        <v>2</v>
      </c>
      <c r="Z4982" s="7" t="e">
        <f t="shared" si="872"/>
        <v>#REF!</v>
      </c>
      <c r="AA4982" s="7" t="e">
        <f t="shared" si="873"/>
        <v>#REF!</v>
      </c>
      <c r="AB4982" s="7" t="e">
        <f>IF(I4982=#REF!,1,2)</f>
        <v>#REF!</v>
      </c>
    </row>
    <row r="4983" spans="1:28" s="7" customFormat="1" ht="17.45" customHeight="1" x14ac:dyDescent="0.15">
      <c r="A4983" s="27" t="e">
        <f t="shared" si="874"/>
        <v>#REF!</v>
      </c>
      <c r="B4983" s="623"/>
      <c r="C4983" s="628"/>
      <c r="D4983" s="631"/>
      <c r="E4983" s="523"/>
      <c r="F4983" s="47" t="e">
        <f>IF(#REF!="","",#REF!)</f>
        <v>#REF!</v>
      </c>
      <c r="G4983" s="49" t="e">
        <f>IF(#REF!="","",#REF!)</f>
        <v>#REF!</v>
      </c>
      <c r="H4983" s="54" t="e">
        <f>IF(#REF!="","",#REF!)</f>
        <v>#REF!</v>
      </c>
      <c r="I4983" s="385" t="str">
        <f t="shared" si="869"/>
        <v/>
      </c>
      <c r="J4983" s="386"/>
      <c r="K4983" s="387"/>
      <c r="L4983" s="613" t="e">
        <f>IF(#REF!="","",#REF!)</f>
        <v>#REF!</v>
      </c>
      <c r="M4983" s="613"/>
      <c r="N4983" s="613"/>
      <c r="O4983" s="613"/>
      <c r="P4983" s="613"/>
      <c r="Q4983" s="613"/>
      <c r="R4983" s="613"/>
      <c r="S4983" s="614"/>
      <c r="T4983" s="567"/>
      <c r="U4983" s="416"/>
      <c r="V4983" s="666"/>
      <c r="W4983" s="565"/>
      <c r="X4983" s="23" t="e">
        <f t="shared" si="870"/>
        <v>#REF!</v>
      </c>
      <c r="Y4983" s="7">
        <f t="shared" si="871"/>
        <v>2</v>
      </c>
      <c r="Z4983" s="7" t="e">
        <f t="shared" si="872"/>
        <v>#REF!</v>
      </c>
      <c r="AA4983" s="7" t="e">
        <f t="shared" si="873"/>
        <v>#REF!</v>
      </c>
      <c r="AB4983" s="7" t="e">
        <f>IF(I4983=#REF!,1,2)</f>
        <v>#REF!</v>
      </c>
    </row>
    <row r="4984" spans="1:28" s="7" customFormat="1" ht="17.45" customHeight="1" x14ac:dyDescent="0.15">
      <c r="A4984" s="27" t="e">
        <f t="shared" si="874"/>
        <v>#REF!</v>
      </c>
      <c r="B4984" s="623"/>
      <c r="C4984" s="628"/>
      <c r="D4984" s="631"/>
      <c r="E4984" s="523"/>
      <c r="F4984" s="47" t="e">
        <f>IF(#REF!="","",#REF!)</f>
        <v>#REF!</v>
      </c>
      <c r="G4984" s="49" t="e">
        <f>IF(#REF!="","",#REF!)</f>
        <v>#REF!</v>
      </c>
      <c r="H4984" s="54" t="e">
        <f>IF(#REF!="","",#REF!)</f>
        <v>#REF!</v>
      </c>
      <c r="I4984" s="385" t="str">
        <f t="shared" si="869"/>
        <v/>
      </c>
      <c r="J4984" s="386"/>
      <c r="K4984" s="387"/>
      <c r="L4984" s="613" t="e">
        <f>IF(#REF!="","",#REF!)</f>
        <v>#REF!</v>
      </c>
      <c r="M4984" s="613"/>
      <c r="N4984" s="613"/>
      <c r="O4984" s="613"/>
      <c r="P4984" s="613"/>
      <c r="Q4984" s="613"/>
      <c r="R4984" s="613"/>
      <c r="S4984" s="614"/>
      <c r="T4984" s="567"/>
      <c r="U4984" s="416"/>
      <c r="V4984" s="666"/>
      <c r="W4984" s="565"/>
      <c r="X4984" s="23" t="e">
        <f t="shared" si="870"/>
        <v>#REF!</v>
      </c>
      <c r="Y4984" s="7">
        <f t="shared" si="871"/>
        <v>2</v>
      </c>
      <c r="Z4984" s="7" t="e">
        <f t="shared" si="872"/>
        <v>#REF!</v>
      </c>
      <c r="AA4984" s="7" t="e">
        <f t="shared" si="873"/>
        <v>#REF!</v>
      </c>
      <c r="AB4984" s="7" t="e">
        <f>IF(I4984=#REF!,1,2)</f>
        <v>#REF!</v>
      </c>
    </row>
    <row r="4985" spans="1:28" s="7" customFormat="1" ht="17.45" customHeight="1" x14ac:dyDescent="0.15">
      <c r="A4985" s="27" t="e">
        <f t="shared" si="874"/>
        <v>#REF!</v>
      </c>
      <c r="B4985" s="623"/>
      <c r="C4985" s="628"/>
      <c r="D4985" s="631"/>
      <c r="E4985" s="523"/>
      <c r="F4985" s="47" t="e">
        <f>IF(#REF!="","",#REF!)</f>
        <v>#REF!</v>
      </c>
      <c r="G4985" s="49" t="e">
        <f>IF(#REF!="","",#REF!)</f>
        <v>#REF!</v>
      </c>
      <c r="H4985" s="54" t="e">
        <f>IF(#REF!="","",#REF!)</f>
        <v>#REF!</v>
      </c>
      <c r="I4985" s="385" t="str">
        <f t="shared" si="869"/>
        <v/>
      </c>
      <c r="J4985" s="386"/>
      <c r="K4985" s="387"/>
      <c r="L4985" s="613" t="e">
        <f>IF(#REF!="","",#REF!)</f>
        <v>#REF!</v>
      </c>
      <c r="M4985" s="613"/>
      <c r="N4985" s="613"/>
      <c r="O4985" s="613"/>
      <c r="P4985" s="613"/>
      <c r="Q4985" s="613"/>
      <c r="R4985" s="613"/>
      <c r="S4985" s="614"/>
      <c r="T4985" s="567"/>
      <c r="U4985" s="416"/>
      <c r="V4985" s="666"/>
      <c r="W4985" s="565"/>
      <c r="X4985" s="23" t="e">
        <f t="shared" si="870"/>
        <v>#REF!</v>
      </c>
      <c r="Y4985" s="7">
        <f t="shared" si="871"/>
        <v>2</v>
      </c>
      <c r="Z4985" s="7" t="e">
        <f t="shared" si="872"/>
        <v>#REF!</v>
      </c>
      <c r="AA4985" s="7" t="e">
        <f t="shared" si="873"/>
        <v>#REF!</v>
      </c>
      <c r="AB4985" s="7" t="e">
        <f>IF(I4985=#REF!,1,2)</f>
        <v>#REF!</v>
      </c>
    </row>
    <row r="4986" spans="1:28" s="7" customFormat="1" ht="17.45" customHeight="1" x14ac:dyDescent="0.15">
      <c r="A4986" s="27" t="e">
        <f t="shared" si="874"/>
        <v>#REF!</v>
      </c>
      <c r="B4986" s="623"/>
      <c r="C4986" s="628"/>
      <c r="D4986" s="631"/>
      <c r="E4986" s="523"/>
      <c r="F4986" s="47" t="e">
        <f>IF(#REF!="","",#REF!)</f>
        <v>#REF!</v>
      </c>
      <c r="G4986" s="49" t="e">
        <f>IF(#REF!="","",#REF!)</f>
        <v>#REF!</v>
      </c>
      <c r="H4986" s="54" t="e">
        <f>IF(#REF!="","",#REF!)</f>
        <v>#REF!</v>
      </c>
      <c r="I4986" s="385" t="str">
        <f t="shared" si="869"/>
        <v/>
      </c>
      <c r="J4986" s="386"/>
      <c r="K4986" s="387"/>
      <c r="L4986" s="613" t="e">
        <f>IF(#REF!="","",#REF!)</f>
        <v>#REF!</v>
      </c>
      <c r="M4986" s="613"/>
      <c r="N4986" s="613"/>
      <c r="O4986" s="613"/>
      <c r="P4986" s="613"/>
      <c r="Q4986" s="613"/>
      <c r="R4986" s="613"/>
      <c r="S4986" s="614"/>
      <c r="T4986" s="567"/>
      <c r="U4986" s="416"/>
      <c r="V4986" s="666"/>
      <c r="W4986" s="565"/>
      <c r="X4986" s="23" t="e">
        <f t="shared" si="870"/>
        <v>#REF!</v>
      </c>
      <c r="Y4986" s="7">
        <f t="shared" si="871"/>
        <v>2</v>
      </c>
      <c r="Z4986" s="7" t="e">
        <f t="shared" si="872"/>
        <v>#REF!</v>
      </c>
      <c r="AA4986" s="7" t="e">
        <f t="shared" si="873"/>
        <v>#REF!</v>
      </c>
      <c r="AB4986" s="7" t="e">
        <f>IF(I4986=#REF!,1,2)</f>
        <v>#REF!</v>
      </c>
    </row>
    <row r="4987" spans="1:28" s="7" customFormat="1" ht="17.45" customHeight="1" x14ac:dyDescent="0.15">
      <c r="A4987" s="27" t="e">
        <f t="shared" si="874"/>
        <v>#REF!</v>
      </c>
      <c r="B4987" s="623"/>
      <c r="C4987" s="628"/>
      <c r="D4987" s="631"/>
      <c r="E4987" s="523"/>
      <c r="F4987" s="47" t="e">
        <f>IF(#REF!="","",#REF!)</f>
        <v>#REF!</v>
      </c>
      <c r="G4987" s="49" t="e">
        <f>IF(#REF!="","",#REF!)</f>
        <v>#REF!</v>
      </c>
      <c r="H4987" s="54" t="e">
        <f>IF(#REF!="","",#REF!)</f>
        <v>#REF!</v>
      </c>
      <c r="I4987" s="385" t="str">
        <f t="shared" si="869"/>
        <v/>
      </c>
      <c r="J4987" s="386"/>
      <c r="K4987" s="387"/>
      <c r="L4987" s="613" t="e">
        <f>IF(#REF!="","",#REF!)</f>
        <v>#REF!</v>
      </c>
      <c r="M4987" s="613"/>
      <c r="N4987" s="613"/>
      <c r="O4987" s="613"/>
      <c r="P4987" s="613"/>
      <c r="Q4987" s="613"/>
      <c r="R4987" s="613"/>
      <c r="S4987" s="614"/>
      <c r="T4987" s="567"/>
      <c r="U4987" s="416"/>
      <c r="V4987" s="666"/>
      <c r="W4987" s="565"/>
      <c r="X4987" s="23" t="e">
        <f t="shared" si="870"/>
        <v>#REF!</v>
      </c>
      <c r="Y4987" s="7">
        <f t="shared" si="871"/>
        <v>2</v>
      </c>
      <c r="Z4987" s="7" t="e">
        <f t="shared" si="872"/>
        <v>#REF!</v>
      </c>
      <c r="AA4987" s="7" t="e">
        <f t="shared" si="873"/>
        <v>#REF!</v>
      </c>
      <c r="AB4987" s="7" t="e">
        <f>IF(I4987=#REF!,1,2)</f>
        <v>#REF!</v>
      </c>
    </row>
    <row r="4988" spans="1:28" s="7" customFormat="1" ht="17.45" customHeight="1" x14ac:dyDescent="0.15">
      <c r="A4988" s="27" t="e">
        <f t="shared" si="874"/>
        <v>#REF!</v>
      </c>
      <c r="B4988" s="623"/>
      <c r="C4988" s="628"/>
      <c r="D4988" s="631"/>
      <c r="E4988" s="523"/>
      <c r="F4988" s="47" t="e">
        <f>IF(#REF!="","",#REF!)</f>
        <v>#REF!</v>
      </c>
      <c r="G4988" s="49" t="e">
        <f>IF(#REF!="","",#REF!)</f>
        <v>#REF!</v>
      </c>
      <c r="H4988" s="54" t="e">
        <f>IF(#REF!="","",#REF!)</f>
        <v>#REF!</v>
      </c>
      <c r="I4988" s="385" t="str">
        <f t="shared" si="869"/>
        <v/>
      </c>
      <c r="J4988" s="386"/>
      <c r="K4988" s="387"/>
      <c r="L4988" s="613" t="e">
        <f>IF(#REF!="","",#REF!)</f>
        <v>#REF!</v>
      </c>
      <c r="M4988" s="613"/>
      <c r="N4988" s="613"/>
      <c r="O4988" s="613"/>
      <c r="P4988" s="613"/>
      <c r="Q4988" s="613"/>
      <c r="R4988" s="613"/>
      <c r="S4988" s="614"/>
      <c r="T4988" s="567"/>
      <c r="U4988" s="416"/>
      <c r="V4988" s="666"/>
      <c r="W4988" s="565"/>
      <c r="X4988" s="23" t="e">
        <f t="shared" si="870"/>
        <v>#REF!</v>
      </c>
      <c r="Y4988" s="7">
        <f t="shared" si="871"/>
        <v>2</v>
      </c>
      <c r="Z4988" s="7" t="e">
        <f t="shared" si="872"/>
        <v>#REF!</v>
      </c>
      <c r="AA4988" s="7" t="e">
        <f t="shared" si="873"/>
        <v>#REF!</v>
      </c>
      <c r="AB4988" s="7" t="e">
        <f>IF(I4988=#REF!,1,2)</f>
        <v>#REF!</v>
      </c>
    </row>
    <row r="4989" spans="1:28" s="7" customFormat="1" ht="17.45" customHeight="1" x14ac:dyDescent="0.15">
      <c r="A4989" s="27" t="e">
        <f t="shared" si="874"/>
        <v>#REF!</v>
      </c>
      <c r="B4989" s="623"/>
      <c r="C4989" s="628"/>
      <c r="D4989" s="631"/>
      <c r="E4989" s="523"/>
      <c r="F4989" s="47" t="e">
        <f>IF(#REF!="","",#REF!)</f>
        <v>#REF!</v>
      </c>
      <c r="G4989" s="49" t="e">
        <f>IF(#REF!="","",#REF!)</f>
        <v>#REF!</v>
      </c>
      <c r="H4989" s="54" t="e">
        <f>IF(#REF!="","",#REF!)</f>
        <v>#REF!</v>
      </c>
      <c r="I4989" s="385" t="str">
        <f t="shared" si="869"/>
        <v/>
      </c>
      <c r="J4989" s="386"/>
      <c r="K4989" s="387"/>
      <c r="L4989" s="613" t="e">
        <f>IF(#REF!="","",#REF!)</f>
        <v>#REF!</v>
      </c>
      <c r="M4989" s="613"/>
      <c r="N4989" s="613"/>
      <c r="O4989" s="613"/>
      <c r="P4989" s="613"/>
      <c r="Q4989" s="613"/>
      <c r="R4989" s="613"/>
      <c r="S4989" s="614"/>
      <c r="T4989" s="567"/>
      <c r="U4989" s="416"/>
      <c r="V4989" s="666"/>
      <c r="W4989" s="565"/>
      <c r="X4989" s="23" t="e">
        <f t="shared" si="870"/>
        <v>#REF!</v>
      </c>
      <c r="Y4989" s="7">
        <f t="shared" si="871"/>
        <v>2</v>
      </c>
      <c r="Z4989" s="7" t="e">
        <f t="shared" si="872"/>
        <v>#REF!</v>
      </c>
      <c r="AA4989" s="7" t="e">
        <f t="shared" si="873"/>
        <v>#REF!</v>
      </c>
      <c r="AB4989" s="7" t="e">
        <f>IF(I4989=#REF!,1,2)</f>
        <v>#REF!</v>
      </c>
    </row>
    <row r="4990" spans="1:28" s="7" customFormat="1" ht="17.45" customHeight="1" x14ac:dyDescent="0.15">
      <c r="A4990" s="27" t="e">
        <f t="shared" si="874"/>
        <v>#REF!</v>
      </c>
      <c r="B4990" s="623"/>
      <c r="C4990" s="628"/>
      <c r="D4990" s="631"/>
      <c r="E4990" s="523"/>
      <c r="F4990" s="47" t="e">
        <f>IF(#REF!="","",#REF!)</f>
        <v>#REF!</v>
      </c>
      <c r="G4990" s="49" t="e">
        <f>IF(#REF!="","",#REF!)</f>
        <v>#REF!</v>
      </c>
      <c r="H4990" s="54" t="e">
        <f>IF(#REF!="","",#REF!)</f>
        <v>#REF!</v>
      </c>
      <c r="I4990" s="385" t="str">
        <f t="shared" si="869"/>
        <v/>
      </c>
      <c r="J4990" s="386"/>
      <c r="K4990" s="387"/>
      <c r="L4990" s="613" t="e">
        <f>IF(#REF!="","",#REF!)</f>
        <v>#REF!</v>
      </c>
      <c r="M4990" s="613"/>
      <c r="N4990" s="613"/>
      <c r="O4990" s="613"/>
      <c r="P4990" s="613"/>
      <c r="Q4990" s="613"/>
      <c r="R4990" s="613"/>
      <c r="S4990" s="614"/>
      <c r="T4990" s="567"/>
      <c r="U4990" s="416"/>
      <c r="V4990" s="666"/>
      <c r="W4990" s="565"/>
      <c r="X4990" s="23" t="e">
        <f t="shared" si="870"/>
        <v>#REF!</v>
      </c>
      <c r="Y4990" s="7">
        <f t="shared" si="871"/>
        <v>2</v>
      </c>
      <c r="Z4990" s="7" t="e">
        <f t="shared" si="872"/>
        <v>#REF!</v>
      </c>
      <c r="AA4990" s="7" t="e">
        <f t="shared" si="873"/>
        <v>#REF!</v>
      </c>
      <c r="AB4990" s="7" t="e">
        <f>IF(I4990=#REF!,1,2)</f>
        <v>#REF!</v>
      </c>
    </row>
    <row r="4991" spans="1:28" s="7" customFormat="1" ht="17.45" customHeight="1" x14ac:dyDescent="0.15">
      <c r="A4991" s="27" t="e">
        <f t="shared" si="874"/>
        <v>#REF!</v>
      </c>
      <c r="B4991" s="623"/>
      <c r="C4991" s="628"/>
      <c r="D4991" s="631"/>
      <c r="E4991" s="523"/>
      <c r="F4991" s="47" t="e">
        <f>IF(#REF!="","",#REF!)</f>
        <v>#REF!</v>
      </c>
      <c r="G4991" s="49" t="e">
        <f>IF(#REF!="","",#REF!)</f>
        <v>#REF!</v>
      </c>
      <c r="H4991" s="54" t="e">
        <f>IF(#REF!="","",#REF!)</f>
        <v>#REF!</v>
      </c>
      <c r="I4991" s="385" t="str">
        <f t="shared" si="869"/>
        <v/>
      </c>
      <c r="J4991" s="386"/>
      <c r="K4991" s="387"/>
      <c r="L4991" s="613" t="e">
        <f>IF(#REF!="","",#REF!)</f>
        <v>#REF!</v>
      </c>
      <c r="M4991" s="613"/>
      <c r="N4991" s="613"/>
      <c r="O4991" s="613"/>
      <c r="P4991" s="613"/>
      <c r="Q4991" s="613"/>
      <c r="R4991" s="613"/>
      <c r="S4991" s="614"/>
      <c r="T4991" s="567"/>
      <c r="U4991" s="416"/>
      <c r="V4991" s="666"/>
      <c r="W4991" s="565"/>
      <c r="X4991" s="23" t="e">
        <f t="shared" si="870"/>
        <v>#REF!</v>
      </c>
      <c r="Y4991" s="7">
        <f t="shared" si="871"/>
        <v>2</v>
      </c>
      <c r="Z4991" s="7" t="e">
        <f t="shared" si="872"/>
        <v>#REF!</v>
      </c>
      <c r="AA4991" s="7" t="e">
        <f t="shared" si="873"/>
        <v>#REF!</v>
      </c>
      <c r="AB4991" s="7" t="e">
        <f>IF(I4991=#REF!,1,2)</f>
        <v>#REF!</v>
      </c>
    </row>
    <row r="4992" spans="1:28" s="7" customFormat="1" ht="17.45" customHeight="1" x14ac:dyDescent="0.15">
      <c r="A4992" s="27" t="e">
        <f t="shared" si="874"/>
        <v>#REF!</v>
      </c>
      <c r="B4992" s="623"/>
      <c r="C4992" s="628"/>
      <c r="D4992" s="631"/>
      <c r="E4992" s="523"/>
      <c r="F4992" s="47" t="e">
        <f>IF(#REF!="","",#REF!)</f>
        <v>#REF!</v>
      </c>
      <c r="G4992" s="49" t="e">
        <f>IF(#REF!="","",#REF!)</f>
        <v>#REF!</v>
      </c>
      <c r="H4992" s="54" t="e">
        <f>IF(#REF!="","",#REF!)</f>
        <v>#REF!</v>
      </c>
      <c r="I4992" s="385" t="str">
        <f t="shared" si="869"/>
        <v/>
      </c>
      <c r="J4992" s="386"/>
      <c r="K4992" s="387"/>
      <c r="L4992" s="613" t="e">
        <f>IF(#REF!="","",#REF!)</f>
        <v>#REF!</v>
      </c>
      <c r="M4992" s="613"/>
      <c r="N4992" s="613"/>
      <c r="O4992" s="613"/>
      <c r="P4992" s="613"/>
      <c r="Q4992" s="613"/>
      <c r="R4992" s="613"/>
      <c r="S4992" s="614"/>
      <c r="T4992" s="567"/>
      <c r="U4992" s="416"/>
      <c r="V4992" s="666"/>
      <c r="W4992" s="565"/>
      <c r="X4992" s="23" t="e">
        <f t="shared" si="870"/>
        <v>#REF!</v>
      </c>
      <c r="Y4992" s="7">
        <f t="shared" si="871"/>
        <v>2</v>
      </c>
      <c r="Z4992" s="7" t="e">
        <f t="shared" si="872"/>
        <v>#REF!</v>
      </c>
      <c r="AA4992" s="7" t="e">
        <f t="shared" si="873"/>
        <v>#REF!</v>
      </c>
      <c r="AB4992" s="7" t="e">
        <f>IF(I4992=#REF!,1,2)</f>
        <v>#REF!</v>
      </c>
    </row>
    <row r="4993" spans="1:30" s="7" customFormat="1" ht="17.45" customHeight="1" x14ac:dyDescent="0.15">
      <c r="A4993" s="27" t="e">
        <f t="shared" si="874"/>
        <v>#REF!</v>
      </c>
      <c r="B4993" s="623"/>
      <c r="C4993" s="628"/>
      <c r="D4993" s="631"/>
      <c r="E4993" s="523"/>
      <c r="F4993" s="47" t="e">
        <f>IF(#REF!="","",#REF!)</f>
        <v>#REF!</v>
      </c>
      <c r="G4993" s="49" t="e">
        <f>IF(#REF!="","",#REF!)</f>
        <v>#REF!</v>
      </c>
      <c r="H4993" s="54" t="e">
        <f>IF(#REF!="","",#REF!)</f>
        <v>#REF!</v>
      </c>
      <c r="I4993" s="385" t="str">
        <f t="shared" si="869"/>
        <v/>
      </c>
      <c r="J4993" s="386"/>
      <c r="K4993" s="387"/>
      <c r="L4993" s="613" t="e">
        <f>IF(#REF!="","",#REF!)</f>
        <v>#REF!</v>
      </c>
      <c r="M4993" s="613"/>
      <c r="N4993" s="613"/>
      <c r="O4993" s="613"/>
      <c r="P4993" s="613"/>
      <c r="Q4993" s="613"/>
      <c r="R4993" s="613"/>
      <c r="S4993" s="614"/>
      <c r="T4993" s="567"/>
      <c r="U4993" s="416"/>
      <c r="V4993" s="666"/>
      <c r="W4993" s="565"/>
      <c r="X4993" s="23" t="e">
        <f t="shared" si="870"/>
        <v>#REF!</v>
      </c>
      <c r="Y4993" s="7">
        <f t="shared" si="871"/>
        <v>2</v>
      </c>
      <c r="Z4993" s="7" t="e">
        <f t="shared" si="872"/>
        <v>#REF!</v>
      </c>
      <c r="AA4993" s="7" t="e">
        <f t="shared" si="873"/>
        <v>#REF!</v>
      </c>
      <c r="AB4993" s="7" t="e">
        <f>IF(I4993=#REF!,1,2)</f>
        <v>#REF!</v>
      </c>
    </row>
    <row r="4994" spans="1:30" s="7" customFormat="1" ht="17.45" customHeight="1" thickBot="1" x14ac:dyDescent="0.2">
      <c r="A4994" s="27" t="e">
        <f t="shared" si="874"/>
        <v>#REF!</v>
      </c>
      <c r="B4994" s="623"/>
      <c r="C4994" s="628"/>
      <c r="D4994" s="631"/>
      <c r="E4994" s="523"/>
      <c r="F4994" s="47" t="e">
        <f>IF(#REF!="","",#REF!)</f>
        <v>#REF!</v>
      </c>
      <c r="G4994" s="49" t="e">
        <f>IF(#REF!="","",#REF!)</f>
        <v>#REF!</v>
      </c>
      <c r="H4994" s="54" t="e">
        <f>IF(#REF!="","",#REF!)</f>
        <v>#REF!</v>
      </c>
      <c r="I4994" s="385" t="str">
        <f t="shared" si="869"/>
        <v/>
      </c>
      <c r="J4994" s="386"/>
      <c r="K4994" s="387"/>
      <c r="L4994" s="613" t="e">
        <f>IF(#REF!="","",#REF!)</f>
        <v>#REF!</v>
      </c>
      <c r="M4994" s="613"/>
      <c r="N4994" s="613"/>
      <c r="O4994" s="613"/>
      <c r="P4994" s="613"/>
      <c r="Q4994" s="613"/>
      <c r="R4994" s="613"/>
      <c r="S4994" s="614"/>
      <c r="T4994" s="668"/>
      <c r="U4994" s="416"/>
      <c r="V4994" s="666"/>
      <c r="W4994" s="565"/>
      <c r="X4994" s="23" t="e">
        <f t="shared" si="870"/>
        <v>#REF!</v>
      </c>
      <c r="Y4994" s="7">
        <f t="shared" si="871"/>
        <v>2</v>
      </c>
      <c r="Z4994" s="7" t="e">
        <f t="shared" si="872"/>
        <v>#REF!</v>
      </c>
      <c r="AA4994" s="7" t="e">
        <f t="shared" si="873"/>
        <v>#REF!</v>
      </c>
      <c r="AB4994" s="7" t="e">
        <f>IF(I4994=#REF!,1,2)</f>
        <v>#REF!</v>
      </c>
    </row>
    <row r="4995" spans="1:30" s="7" customFormat="1" ht="36" customHeight="1" thickBot="1" x14ac:dyDescent="0.2">
      <c r="A4995" s="13"/>
      <c r="B4995" s="623"/>
      <c r="C4995" s="628"/>
      <c r="D4995" s="631"/>
      <c r="E4995" s="508" t="s">
        <v>240</v>
      </c>
      <c r="F4995" s="511" t="s">
        <v>206</v>
      </c>
      <c r="G4995" s="435"/>
      <c r="H4995" s="434" t="s">
        <v>207</v>
      </c>
      <c r="I4995" s="435"/>
      <c r="J4995" s="435"/>
      <c r="K4995" s="435"/>
      <c r="L4995" s="436" t="s">
        <v>208</v>
      </c>
      <c r="M4995" s="436"/>
      <c r="N4995" s="436"/>
      <c r="O4995" s="669" t="s">
        <v>209</v>
      </c>
      <c r="P4995" s="670"/>
      <c r="Q4995" s="512" t="s">
        <v>210</v>
      </c>
      <c r="R4995" s="38" t="s">
        <v>206</v>
      </c>
      <c r="S4995" s="39" t="s">
        <v>202</v>
      </c>
      <c r="T4995" s="44" t="s">
        <v>211</v>
      </c>
      <c r="U4995" s="416"/>
      <c r="V4995" s="666"/>
      <c r="W4995" s="565"/>
      <c r="X4995" s="28"/>
      <c r="Y4995" s="21" t="s">
        <v>212</v>
      </c>
      <c r="Z4995" s="21" t="s">
        <v>210</v>
      </c>
      <c r="AB4995" s="45" t="s">
        <v>213</v>
      </c>
      <c r="AC4995" s="45" t="s">
        <v>214</v>
      </c>
      <c r="AD4995" s="22"/>
    </row>
    <row r="4996" spans="1:30" s="7" customFormat="1" ht="15" customHeight="1" x14ac:dyDescent="0.15">
      <c r="A4996" s="29"/>
      <c r="B4996" s="623"/>
      <c r="C4996" s="628"/>
      <c r="D4996" s="631"/>
      <c r="E4996" s="509"/>
      <c r="F4996" s="515" t="e">
        <f>IF(#REF!="","",#REF!)</f>
        <v>#REF!</v>
      </c>
      <c r="G4996" s="516"/>
      <c r="H4996" s="439" t="e">
        <f>IF(#REF!="","",#REF!)</f>
        <v>#REF!</v>
      </c>
      <c r="I4996" s="440"/>
      <c r="J4996" s="440"/>
      <c r="K4996" s="440"/>
      <c r="L4996" s="441" t="e">
        <f>IF(#REF!="","",#REF!)</f>
        <v>#REF!</v>
      </c>
      <c r="M4996" s="442"/>
      <c r="N4996" s="442"/>
      <c r="O4996" s="443" t="e">
        <f>SUM($L4996:$N4998)</f>
        <v>#REF!</v>
      </c>
      <c r="P4996" s="444"/>
      <c r="Q4996" s="513"/>
      <c r="R4996" s="42" t="e">
        <f>IF(#REF!="","",#REF!)</f>
        <v>#REF!</v>
      </c>
      <c r="S4996" s="40" t="e">
        <f>IF(#REF!="","",#REF!)</f>
        <v>#REF!</v>
      </c>
      <c r="T4996" s="617" t="e">
        <f>SUM($S4996:$S4998)</f>
        <v>#REF!</v>
      </c>
      <c r="U4996" s="416"/>
      <c r="V4996" s="666"/>
      <c r="W4996" s="565"/>
      <c r="X4996" s="23" t="e">
        <f>IF(OR(Y4996=2,Z4996=2,AB4996=2,AC4996=2),"入力不備あり","")</f>
        <v>#REF!</v>
      </c>
      <c r="Y4996" s="41" t="e">
        <f>IF(AND(F4996="",H4996="",L4996=""),"",IF(AND(F4996&lt;&gt;"",F4996&gt;0,L4996&lt;&gt;"",L4996&gt;0,H4996="○"),"",2))</f>
        <v>#REF!</v>
      </c>
      <c r="Z4996" s="41" t="e">
        <f>IF(AND(R4996="",S4996=""),"",IF(AND(R4996&gt;0,R4996&lt;&gt;"",S4996&gt;0,S4996&lt;&gt;""),"",2))</f>
        <v>#REF!</v>
      </c>
      <c r="AA4996" s="30"/>
      <c r="AB4996" s="7" t="e">
        <f>IF(AND(O4996=0,#REF!=0),"",IF(O4996=#REF!,1,2))</f>
        <v>#REF!</v>
      </c>
      <c r="AC4996" s="7" t="e">
        <f>IF(AND(T4996=0,#REF!=0),"",IF(T4996=#REF!,1,2))</f>
        <v>#REF!</v>
      </c>
    </row>
    <row r="4997" spans="1:30" s="7" customFormat="1" ht="15" customHeight="1" x14ac:dyDescent="0.15">
      <c r="A4997" s="29"/>
      <c r="B4997" s="623"/>
      <c r="C4997" s="628"/>
      <c r="D4997" s="631"/>
      <c r="E4997" s="509"/>
      <c r="F4997" s="500" t="e">
        <f>IF(#REF!="","",#REF!)</f>
        <v>#REF!</v>
      </c>
      <c r="G4997" s="501"/>
      <c r="H4997" s="448" t="e">
        <f>IF(#REF!="","",#REF!)</f>
        <v>#REF!</v>
      </c>
      <c r="I4997" s="449"/>
      <c r="J4997" s="449"/>
      <c r="K4997" s="449"/>
      <c r="L4997" s="450" t="e">
        <f>IF(#REF!="","",#REF!)</f>
        <v>#REF!</v>
      </c>
      <c r="M4997" s="451"/>
      <c r="N4997" s="451"/>
      <c r="O4997" s="445"/>
      <c r="P4997" s="444"/>
      <c r="Q4997" s="513"/>
      <c r="R4997" s="42" t="e">
        <f>IF(#REF!="","",#REF!)</f>
        <v>#REF!</v>
      </c>
      <c r="S4997" s="40" t="e">
        <f>IF(#REF!="","",#REF!)</f>
        <v>#REF!</v>
      </c>
      <c r="T4997" s="618"/>
      <c r="U4997" s="416"/>
      <c r="V4997" s="666"/>
      <c r="W4997" s="565"/>
      <c r="X4997" s="23" t="e">
        <f>IF(OR(Y4997=2,Z4997=2),"入力不備あり","")</f>
        <v>#REF!</v>
      </c>
      <c r="Y4997" s="41" t="e">
        <f>IF(AND(F4997="",H4997="",L4997=""),"",IF(AND(F4997&lt;&gt;"",F4997&gt;0,L4997&lt;&gt;"",L4997&gt;0,H4997="○"),"",2))</f>
        <v>#REF!</v>
      </c>
      <c r="Z4997" s="41" t="e">
        <f t="shared" ref="Z4997:Z4998" si="875">IF(AND(R4997="",S4997=""),"",IF(AND(R4997&gt;0,R4997&lt;&gt;"",S4997&gt;0,S4997&lt;&gt;""),"",2))</f>
        <v>#REF!</v>
      </c>
      <c r="AA4997" s="30"/>
    </row>
    <row r="4998" spans="1:30" s="7" customFormat="1" ht="15" customHeight="1" thickBot="1" x14ac:dyDescent="0.2">
      <c r="A4998" s="29"/>
      <c r="B4998" s="623"/>
      <c r="C4998" s="628"/>
      <c r="D4998" s="631"/>
      <c r="E4998" s="615"/>
      <c r="F4998" s="620" t="e">
        <f>IF(#REF!="","",#REF!)</f>
        <v>#REF!</v>
      </c>
      <c r="G4998" s="621"/>
      <c r="H4998" s="640" t="e">
        <f>IF(#REF!="","",#REF!)</f>
        <v>#REF!</v>
      </c>
      <c r="I4998" s="641"/>
      <c r="J4998" s="641"/>
      <c r="K4998" s="641"/>
      <c r="L4998" s="642" t="e">
        <f>IF(#REF!="","",#REF!)</f>
        <v>#REF!</v>
      </c>
      <c r="M4998" s="643"/>
      <c r="N4998" s="643"/>
      <c r="O4998" s="663"/>
      <c r="P4998" s="664"/>
      <c r="Q4998" s="616"/>
      <c r="R4998" s="59" t="e">
        <f>IF(#REF!="","",#REF!)</f>
        <v>#REF!</v>
      </c>
      <c r="S4998" s="60" t="e">
        <f>IF(#REF!="","",#REF!)</f>
        <v>#REF!</v>
      </c>
      <c r="T4998" s="619"/>
      <c r="U4998" s="416"/>
      <c r="V4998" s="666"/>
      <c r="W4998" s="565"/>
      <c r="X4998" s="23" t="e">
        <f>IF(OR(Y4998=2,Z4998=2),"入力不備あり","")</f>
        <v>#REF!</v>
      </c>
      <c r="Y4998" s="41" t="e">
        <f>IF(AND(F4998="",H4998="",L4998=""),"",IF(AND(F4998&lt;&gt;"",F4998&gt;0,L4998&lt;&gt;"",L4998&gt;0,H4998="○"),"",2))</f>
        <v>#REF!</v>
      </c>
      <c r="Z4998" s="41" t="e">
        <f t="shared" si="875"/>
        <v>#REF!</v>
      </c>
      <c r="AA4998" s="30"/>
    </row>
    <row r="4999" spans="1:30" s="7" customFormat="1" ht="27.6" customHeight="1" x14ac:dyDescent="0.15">
      <c r="A4999" s="320"/>
      <c r="B4999" s="624"/>
      <c r="C4999" s="326" t="s">
        <v>215</v>
      </c>
      <c r="D4999" s="327"/>
      <c r="E4999" s="608" t="e">
        <f>IF(#REF!="","",#REF!)</f>
        <v>#REF!</v>
      </c>
      <c r="F4999" s="609"/>
      <c r="G4999" s="609"/>
      <c r="H4999" s="609"/>
      <c r="I4999" s="609"/>
      <c r="J4999" s="609"/>
      <c r="K4999" s="609"/>
      <c r="L4999" s="609"/>
      <c r="M4999" s="609"/>
      <c r="N4999" s="609"/>
      <c r="O4999" s="609"/>
      <c r="P4999" s="609"/>
      <c r="Q4999" s="609"/>
      <c r="R4999" s="609"/>
      <c r="S4999" s="609"/>
      <c r="T4999" s="609"/>
      <c r="U4999" s="609"/>
      <c r="V4999" s="609"/>
      <c r="W4999" s="610"/>
    </row>
    <row r="5000" spans="1:30" s="7" customFormat="1" ht="27.6" customHeight="1" thickBot="1" x14ac:dyDescent="0.2">
      <c r="A5000" s="320"/>
      <c r="B5000" s="624"/>
      <c r="C5000" s="326" t="s">
        <v>216</v>
      </c>
      <c r="D5000" s="327"/>
      <c r="E5000" s="608" t="e">
        <f>IF(#REF!="","",#REF!)</f>
        <v>#REF!</v>
      </c>
      <c r="F5000" s="609"/>
      <c r="G5000" s="609"/>
      <c r="H5000" s="609"/>
      <c r="I5000" s="609"/>
      <c r="J5000" s="609"/>
      <c r="K5000" s="609"/>
      <c r="L5000" s="609"/>
      <c r="M5000" s="609"/>
      <c r="N5000" s="609"/>
      <c r="O5000" s="609"/>
      <c r="P5000" s="609"/>
      <c r="Q5000" s="609"/>
      <c r="R5000" s="611"/>
      <c r="S5000" s="611"/>
      <c r="T5000" s="611"/>
      <c r="U5000" s="611"/>
      <c r="V5000" s="611"/>
      <c r="W5000" s="612"/>
    </row>
    <row r="5001" spans="1:30" s="7" customFormat="1" ht="18.600000000000001" customHeight="1" x14ac:dyDescent="0.15">
      <c r="A5001" s="320"/>
      <c r="B5001" s="624"/>
      <c r="C5001" s="332" t="s">
        <v>217</v>
      </c>
      <c r="D5001" s="333"/>
      <c r="E5001" s="333"/>
      <c r="F5001" s="334"/>
      <c r="G5001" s="377" t="s">
        <v>218</v>
      </c>
      <c r="H5001" s="378"/>
      <c r="I5001" s="378"/>
      <c r="J5001" s="378"/>
      <c r="K5001" s="378"/>
      <c r="L5001" s="378"/>
      <c r="M5001" s="378"/>
      <c r="N5001" s="378"/>
      <c r="O5001" s="378"/>
      <c r="P5001" s="378"/>
      <c r="Q5001" s="378"/>
      <c r="R5001" s="389" t="e">
        <f>IF(X5001&lt;&gt;"","","【入力内容確認欄】以下を確認し【作業用】事業計画書(間接)シートを修正願います。")</f>
        <v>#REF!</v>
      </c>
      <c r="S5001" s="632"/>
      <c r="T5001" s="632"/>
      <c r="U5001" s="632"/>
      <c r="V5001" s="632"/>
      <c r="W5001" s="633"/>
      <c r="X5001" s="68" t="e">
        <f>IF(AND(R5004="",R5005="",R5006="",R5007="",R5008="",R5009=""),"左の市区町村に係る入力が完了しました。今一度、記載内容をご確認ください。","")</f>
        <v>#REF!</v>
      </c>
    </row>
    <row r="5002" spans="1:30" s="7" customFormat="1" ht="9" customHeight="1" x14ac:dyDescent="0.15">
      <c r="A5002" s="320"/>
      <c r="B5002" s="624"/>
      <c r="C5002" s="335"/>
      <c r="D5002" s="336"/>
      <c r="E5002" s="336"/>
      <c r="F5002" s="337"/>
      <c r="G5002" s="379"/>
      <c r="H5002" s="380"/>
      <c r="I5002" s="380"/>
      <c r="J5002" s="380"/>
      <c r="K5002" s="380"/>
      <c r="L5002" s="380"/>
      <c r="M5002" s="380"/>
      <c r="N5002" s="380"/>
      <c r="O5002" s="380"/>
      <c r="P5002" s="380"/>
      <c r="Q5002" s="380"/>
      <c r="R5002" s="634"/>
      <c r="S5002" s="635"/>
      <c r="T5002" s="635"/>
      <c r="U5002" s="635"/>
      <c r="V5002" s="635"/>
      <c r="W5002" s="636"/>
    </row>
    <row r="5003" spans="1:30" s="7" customFormat="1" ht="9" customHeight="1" thickBot="1" x14ac:dyDescent="0.2">
      <c r="A5003" s="320"/>
      <c r="B5003" s="624"/>
      <c r="C5003" s="335"/>
      <c r="D5003" s="336"/>
      <c r="E5003" s="336"/>
      <c r="F5003" s="337"/>
      <c r="G5003" s="381"/>
      <c r="H5003" s="382"/>
      <c r="I5003" s="382"/>
      <c r="J5003" s="382"/>
      <c r="K5003" s="382"/>
      <c r="L5003" s="382"/>
      <c r="M5003" s="382"/>
      <c r="N5003" s="382"/>
      <c r="O5003" s="382"/>
      <c r="P5003" s="382"/>
      <c r="Q5003" s="382"/>
      <c r="R5003" s="637"/>
      <c r="S5003" s="638"/>
      <c r="T5003" s="638"/>
      <c r="U5003" s="638"/>
      <c r="V5003" s="638"/>
      <c r="W5003" s="639"/>
    </row>
    <row r="5004" spans="1:30" s="7" customFormat="1" ht="17.45" customHeight="1" x14ac:dyDescent="0.15">
      <c r="A5004" s="320"/>
      <c r="B5004" s="624"/>
      <c r="C5004" s="335"/>
      <c r="D5004" s="336"/>
      <c r="E5004" s="336"/>
      <c r="F5004" s="337"/>
      <c r="G5004" s="398" t="e">
        <f>IF(#REF!="","",#REF!)</f>
        <v>#REF!</v>
      </c>
      <c r="H5004" s="399"/>
      <c r="I5004" s="399"/>
      <c r="J5004" s="399"/>
      <c r="K5004" s="399"/>
      <c r="L5004" s="399"/>
      <c r="M5004" s="399"/>
      <c r="N5004" s="399"/>
      <c r="O5004" s="399"/>
      <c r="P5004" s="399"/>
      <c r="Q5004" s="399"/>
      <c r="R5004" s="646" t="e" cm="1">
        <f t="array" ref="R5004">IF(AND(X4973:X4998="",A4975:A4998=""),"","・報酬・期末勤勉手当・交通費・合計額・都道府県/国の補助金額のいずれかに不備あり。")</f>
        <v>#REF!</v>
      </c>
      <c r="S5004" s="647"/>
      <c r="T5004" s="647"/>
      <c r="U5004" s="647"/>
      <c r="V5004" s="647"/>
      <c r="W5004" s="648"/>
    </row>
    <row r="5005" spans="1:30" s="7" customFormat="1" ht="17.45" customHeight="1" x14ac:dyDescent="0.15">
      <c r="A5005" s="320"/>
      <c r="B5005" s="624"/>
      <c r="C5005" s="335"/>
      <c r="D5005" s="336"/>
      <c r="E5005" s="336"/>
      <c r="F5005" s="337"/>
      <c r="G5005" s="374" t="s">
        <v>219</v>
      </c>
      <c r="H5005" s="388"/>
      <c r="I5005" s="388"/>
      <c r="J5005" s="388"/>
      <c r="K5005" s="388"/>
      <c r="L5005" s="388"/>
      <c r="M5005" s="388"/>
      <c r="N5005" s="388"/>
      <c r="O5005" s="388"/>
      <c r="P5005" s="388"/>
      <c r="Q5005" s="388"/>
      <c r="R5005" s="367" t="str">
        <f>IF(A4971="市町村名×","・【C列】市区町村名：未入力または不備あり。","")</f>
        <v>・【C列】市区町村名：未入力または不備あり。</v>
      </c>
      <c r="S5005" s="644"/>
      <c r="T5005" s="644"/>
      <c r="U5005" s="644"/>
      <c r="V5005" s="644"/>
      <c r="W5005" s="645"/>
    </row>
    <row r="5006" spans="1:30" s="7" customFormat="1" ht="17.45" customHeight="1" x14ac:dyDescent="0.15">
      <c r="A5006" s="320"/>
      <c r="B5006" s="624"/>
      <c r="C5006" s="338"/>
      <c r="D5006" s="339"/>
      <c r="E5006" s="339"/>
      <c r="F5006" s="340"/>
      <c r="G5006" s="364" t="e">
        <f>IF(#REF!="","",#REF!)</f>
        <v>#REF!</v>
      </c>
      <c r="H5006" s="365"/>
      <c r="I5006" s="365"/>
      <c r="J5006" s="366"/>
      <c r="K5006" s="366"/>
      <c r="L5006" s="366"/>
      <c r="M5006" s="366"/>
      <c r="N5006" s="366"/>
      <c r="O5006" s="366"/>
      <c r="P5006" s="366"/>
      <c r="Q5006" s="366"/>
      <c r="R5006" s="367" t="e">
        <f>IF(OR(AF4975=2,NOT(AND(V4973&gt;0.3*U4973,V4973&lt;0.4*U4973,V4973&gt;=W4973))),"・【V列】都道府県補助額：未入力または不備あり。","")</f>
        <v>#REF!</v>
      </c>
      <c r="S5006" s="644"/>
      <c r="T5006" s="644"/>
      <c r="U5006" s="644"/>
      <c r="V5006" s="644"/>
      <c r="W5006" s="645"/>
    </row>
    <row r="5007" spans="1:30" s="7" customFormat="1" ht="17.45" customHeight="1" x14ac:dyDescent="0.15">
      <c r="A5007" s="320"/>
      <c r="B5007" s="624"/>
      <c r="C5007" s="348" t="s">
        <v>241</v>
      </c>
      <c r="D5007" s="349"/>
      <c r="E5007" s="349"/>
      <c r="F5007" s="350"/>
      <c r="G5007" s="372" t="s">
        <v>221</v>
      </c>
      <c r="H5007" s="373"/>
      <c r="I5007" s="373"/>
      <c r="J5007" s="372" t="s">
        <v>222</v>
      </c>
      <c r="K5007" s="373"/>
      <c r="L5007" s="373"/>
      <c r="M5007" s="373"/>
      <c r="N5007" s="374" t="s">
        <v>223</v>
      </c>
      <c r="O5007" s="366"/>
      <c r="P5007" s="366"/>
      <c r="Q5007" s="366"/>
      <c r="R5007" s="341" t="e">
        <f>IF(AND(W4973&lt;=U4973/3,MOD(W4973,1000)=0,NOT(W4973=0),AG4975=1),"","・【W列】国庫補助希望額に不備あり。")</f>
        <v>#REF!</v>
      </c>
      <c r="S5007" s="649"/>
      <c r="T5007" s="649"/>
      <c r="U5007" s="649"/>
      <c r="V5007" s="649"/>
      <c r="W5007" s="650"/>
    </row>
    <row r="5008" spans="1:30" s="7" customFormat="1" ht="17.45" customHeight="1" x14ac:dyDescent="0.15">
      <c r="A5008" s="320"/>
      <c r="B5008" s="624"/>
      <c r="C5008" s="370"/>
      <c r="D5008" s="371"/>
      <c r="E5008" s="371"/>
      <c r="F5008" s="371"/>
      <c r="G5008" s="364" t="e">
        <f>IF(#REF!="","",#REF!)</f>
        <v>#REF!</v>
      </c>
      <c r="H5008" s="375"/>
      <c r="I5008" s="376"/>
      <c r="J5008" s="364" t="e">
        <f>IF(#REF!="","",#REF!)</f>
        <v>#REF!</v>
      </c>
      <c r="K5008" s="375"/>
      <c r="L5008" s="375"/>
      <c r="M5008" s="376"/>
      <c r="N5008" s="364" t="e">
        <f>IF(#REF!="","",#REF!)</f>
        <v>#REF!</v>
      </c>
      <c r="O5008" s="375"/>
      <c r="P5008" s="375"/>
      <c r="Q5008" s="375"/>
      <c r="R5008" s="651" t="e">
        <f>IF(AND(SUM(F4996:G4998)&lt;=D4973,SUM(R4996:R4998)&lt;=D4973),"","・報酬の「配置人数」には年間を通じた配置予定人数を記載してください。(※１)及び記入例参照")</f>
        <v>#REF!</v>
      </c>
      <c r="S5008" s="652"/>
      <c r="T5008" s="652"/>
      <c r="U5008" s="652"/>
      <c r="V5008" s="652"/>
      <c r="W5008" s="653"/>
      <c r="X5008" s="31" t="str">
        <f>IF(AND(O5008="○",T5008="○"),"①か②の",IF(AND(O5008="―",T5008="―"),"エラー",""))</f>
        <v/>
      </c>
    </row>
    <row r="5009" spans="1:33" s="7" customFormat="1" ht="17.45" customHeight="1" x14ac:dyDescent="0.15">
      <c r="A5009" s="320"/>
      <c r="B5009" s="624"/>
      <c r="C5009" s="348" t="s">
        <v>224</v>
      </c>
      <c r="D5009" s="349"/>
      <c r="E5009" s="349"/>
      <c r="F5009" s="350"/>
      <c r="G5009" s="354" t="s">
        <v>225</v>
      </c>
      <c r="H5009" s="354"/>
      <c r="I5009" s="354"/>
      <c r="J5009" s="355" t="s">
        <v>242</v>
      </c>
      <c r="K5009" s="356"/>
      <c r="L5009" s="356"/>
      <c r="M5009" s="356"/>
      <c r="N5009" s="356"/>
      <c r="O5009" s="356"/>
      <c r="P5009" s="356"/>
      <c r="Q5009" s="356"/>
      <c r="R5009" s="651" t="e">
        <f>IF(AND(OR(COUNTIF(J5010,"①*"),COUNTIF(J5010,"②*")),AND(E4999&lt;&gt;"",E5000&lt;&gt;"",G5004="○",G5006="○",G5008="○",J5008="○",N5008="○",G5010="○")),"","・【成果目標】・【成果指標】・【部活動指導員について】・【支給要件の確認】・【部活動指導員の指導状況】・【地域連携・地域移行に資する取組】のいずれかに未入力箇所あり。")</f>
        <v>#REF!</v>
      </c>
      <c r="S5009" s="546"/>
      <c r="T5009" s="546"/>
      <c r="U5009" s="546"/>
      <c r="V5009" s="546"/>
      <c r="W5009" s="547"/>
    </row>
    <row r="5010" spans="1:33" s="7" customFormat="1" ht="26.45" customHeight="1" thickBot="1" x14ac:dyDescent="0.2">
      <c r="A5010" s="320"/>
      <c r="B5010" s="625"/>
      <c r="C5010" s="351"/>
      <c r="D5010" s="352"/>
      <c r="E5010" s="352"/>
      <c r="F5010" s="353"/>
      <c r="G5010" s="363" t="e">
        <f>IF(#REF!="","",#REF!)</f>
        <v>#REF!</v>
      </c>
      <c r="H5010" s="363"/>
      <c r="I5010" s="363"/>
      <c r="J5010" s="657" t="e">
        <f>IF(#REF!="","",#REF!)</f>
        <v>#REF!</v>
      </c>
      <c r="K5010" s="658"/>
      <c r="L5010" s="658"/>
      <c r="M5010" s="658"/>
      <c r="N5010" s="658"/>
      <c r="O5010" s="658"/>
      <c r="P5010" s="658"/>
      <c r="Q5010" s="658"/>
      <c r="R5010" s="654"/>
      <c r="S5010" s="655"/>
      <c r="T5010" s="655"/>
      <c r="U5010" s="655"/>
      <c r="V5010" s="655"/>
      <c r="W5010" s="656"/>
      <c r="X5010" s="31" t="str">
        <f>IF(AND(O5010="○",T5010="○"),"①か②の",IF(AND(O5010="―",T5010="―"),"エラー",""))</f>
        <v/>
      </c>
    </row>
    <row r="5011" spans="1:33" s="7" customFormat="1" ht="26.45" customHeight="1" x14ac:dyDescent="0.15">
      <c r="A5011" s="24" t="str">
        <f>IF(OR(COUNTIF(C5013,"*区"),COUNTIF(C5013,"*市"),COUNTIF(C5013,"*町"),COUNTIF(C5013,"*村"),COUNTIF(C5013,"*組合")),"○","市町村名×")</f>
        <v>市町村名×</v>
      </c>
      <c r="B5011" s="490" t="s">
        <v>106</v>
      </c>
      <c r="C5011" s="659" t="s">
        <v>236</v>
      </c>
      <c r="D5011" s="661" t="s">
        <v>237</v>
      </c>
      <c r="E5011" s="409" t="s">
        <v>191</v>
      </c>
      <c r="F5011" s="410"/>
      <c r="G5011" s="410"/>
      <c r="H5011" s="410"/>
      <c r="I5011" s="410"/>
      <c r="J5011" s="410"/>
      <c r="K5011" s="410"/>
      <c r="L5011" s="410"/>
      <c r="M5011" s="410"/>
      <c r="N5011" s="410"/>
      <c r="O5011" s="410"/>
      <c r="P5011" s="410"/>
      <c r="Q5011" s="410"/>
      <c r="R5011" s="410"/>
      <c r="S5011" s="410"/>
      <c r="T5011" s="410"/>
      <c r="U5011" s="492" t="s">
        <v>192</v>
      </c>
      <c r="V5011" s="492" t="s">
        <v>238</v>
      </c>
      <c r="W5011" s="517" t="s">
        <v>193</v>
      </c>
      <c r="X5011" s="25" t="e">
        <f>IF(OR(AF5015=2,NOT(AND(V5013&gt;0.3*U5013,V5013&lt;0.4*U5013,V5013&gt;=W5013))),"※３参照：【Ｕ列】都道府県補助額を確認してください","")</f>
        <v>#REF!</v>
      </c>
      <c r="Y5011" s="26"/>
    </row>
    <row r="5012" spans="1:33" s="7" customFormat="1" ht="21.6" customHeight="1" thickBot="1" x14ac:dyDescent="0.2">
      <c r="A5012" s="24" t="str">
        <f>IF(B5013="都道府県確認欄","No.不備","")</f>
        <v/>
      </c>
      <c r="B5012" s="491"/>
      <c r="C5012" s="660"/>
      <c r="D5012" s="662"/>
      <c r="E5012" s="411"/>
      <c r="F5012" s="412"/>
      <c r="G5012" s="412"/>
      <c r="H5012" s="412"/>
      <c r="I5012" s="412"/>
      <c r="J5012" s="412"/>
      <c r="K5012" s="412"/>
      <c r="L5012" s="412"/>
      <c r="M5012" s="412"/>
      <c r="N5012" s="412"/>
      <c r="O5012" s="412"/>
      <c r="P5012" s="412"/>
      <c r="Q5012" s="412"/>
      <c r="R5012" s="412"/>
      <c r="S5012" s="412"/>
      <c r="T5012" s="412"/>
      <c r="U5012" s="493"/>
      <c r="V5012" s="493"/>
      <c r="W5012" s="518"/>
      <c r="X5012" s="25" t="e">
        <f>IF(AND(W5013&lt;=U5013/3,MOD(W5013,1000)=0,NOT(W5013=0),AG5015=1),"","※３参照：【Ｖ列】国庫補助希望額を確認してください。")</f>
        <v>#REF!</v>
      </c>
      <c r="Y5012" s="26"/>
    </row>
    <row r="5013" spans="1:33" s="7" customFormat="1" ht="24" customHeight="1" x14ac:dyDescent="0.15">
      <c r="A5013" s="14"/>
      <c r="B5013" s="622" t="str">
        <f>IFERROR(IF(OR(COUNTIF(C5013,"*区"),COUNTIF(C5013,"*市"),COUNTIF(C5013,"*町"),COUNTIF(C5013,"*村"),COUNTIF(C5013,"*組合")),B4973+1,"－"),"都道府県確認欄")</f>
        <v>－</v>
      </c>
      <c r="C5013" s="626" t="e">
        <f>#REF!</f>
        <v>#REF!</v>
      </c>
      <c r="D5013" s="629" t="e">
        <f>SUM($F5015:$F5034)</f>
        <v>#REF!</v>
      </c>
      <c r="E5013" s="523" t="s">
        <v>194</v>
      </c>
      <c r="F5013" s="524" t="s">
        <v>195</v>
      </c>
      <c r="G5013" s="526" t="s">
        <v>196</v>
      </c>
      <c r="H5013" s="528" t="s">
        <v>197</v>
      </c>
      <c r="I5013" s="423" t="s">
        <v>198</v>
      </c>
      <c r="J5013" s="424"/>
      <c r="K5013" s="425"/>
      <c r="L5013" s="429" t="s">
        <v>100</v>
      </c>
      <c r="M5013" s="430"/>
      <c r="N5013" s="430"/>
      <c r="O5013" s="430"/>
      <c r="P5013" s="430"/>
      <c r="Q5013" s="430"/>
      <c r="R5013" s="430"/>
      <c r="S5013" s="431"/>
      <c r="T5013" s="413" t="s">
        <v>199</v>
      </c>
      <c r="U5013" s="415" t="e">
        <f>SUM($T5015,$O5036,$T5036)</f>
        <v>#REF!</v>
      </c>
      <c r="V5013" s="665" t="e">
        <f>#REF!</f>
        <v>#REF!</v>
      </c>
      <c r="W5013" s="667" t="e">
        <f>#REF!</f>
        <v>#REF!</v>
      </c>
      <c r="X5013" s="23" t="e">
        <f>IF(AND(AD5015=1,AE5015=1,AF5015=1,AG5015=1),"","入力不備あり")</f>
        <v>#REF!</v>
      </c>
      <c r="Y5013" s="26"/>
    </row>
    <row r="5014" spans="1:33" s="7" customFormat="1" ht="12.6" customHeight="1" thickBot="1" x14ac:dyDescent="0.2">
      <c r="A5014" s="14"/>
      <c r="B5014" s="623"/>
      <c r="C5014" s="627"/>
      <c r="D5014" s="630"/>
      <c r="E5014" s="523"/>
      <c r="F5014" s="525"/>
      <c r="G5014" s="527"/>
      <c r="H5014" s="529"/>
      <c r="I5014" s="426"/>
      <c r="J5014" s="427"/>
      <c r="K5014" s="428"/>
      <c r="L5014" s="432"/>
      <c r="M5014" s="432"/>
      <c r="N5014" s="432"/>
      <c r="O5014" s="432"/>
      <c r="P5014" s="432"/>
      <c r="Q5014" s="432"/>
      <c r="R5014" s="432"/>
      <c r="S5014" s="433"/>
      <c r="T5014" s="414"/>
      <c r="U5014" s="416"/>
      <c r="V5014" s="666"/>
      <c r="W5014" s="565"/>
      <c r="X5014" s="26"/>
      <c r="Y5014" s="7" t="s">
        <v>180</v>
      </c>
      <c r="Z5014" s="7" t="s">
        <v>200</v>
      </c>
      <c r="AA5014" s="7" t="s">
        <v>201</v>
      </c>
      <c r="AB5014" s="7" t="s">
        <v>202</v>
      </c>
      <c r="AD5014" s="7" t="s">
        <v>203</v>
      </c>
      <c r="AE5014" s="7" t="s">
        <v>107</v>
      </c>
      <c r="AF5014" s="7" t="s">
        <v>239</v>
      </c>
      <c r="AG5014" s="7" t="s">
        <v>204</v>
      </c>
    </row>
    <row r="5015" spans="1:33" s="7" customFormat="1" ht="17.45" customHeight="1" x14ac:dyDescent="0.15">
      <c r="A5015" s="27" t="e">
        <f>IF(AND(F5015&lt;&gt;"",G5015&lt;&gt;"",H5015&lt;&gt;"",I5015&lt;&gt;""),"","入力不備あり")</f>
        <v>#REF!</v>
      </c>
      <c r="B5015" s="623"/>
      <c r="C5015" s="628"/>
      <c r="D5015" s="631"/>
      <c r="E5015" s="523"/>
      <c r="F5015" s="47" t="e">
        <f>IF(#REF!="","",#REF!)</f>
        <v>#REF!</v>
      </c>
      <c r="G5015" s="49" t="e">
        <f>IF(#REF!="","",#REF!)</f>
        <v>#REF!</v>
      </c>
      <c r="H5015" s="54" t="e">
        <f>IF(#REF!="","",#REF!)</f>
        <v>#REF!</v>
      </c>
      <c r="I5015" s="385" t="str">
        <f>IFERROR(INT(G5015*H5015),"")</f>
        <v/>
      </c>
      <c r="J5015" s="386"/>
      <c r="K5015" s="387"/>
      <c r="L5015" s="613" t="e">
        <f>IF(#REF!="","",#REF!)</f>
        <v>#REF!</v>
      </c>
      <c r="M5015" s="613"/>
      <c r="N5015" s="613"/>
      <c r="O5015" s="613"/>
      <c r="P5015" s="613"/>
      <c r="Q5015" s="613"/>
      <c r="R5015" s="613"/>
      <c r="S5015" s="614"/>
      <c r="T5015" s="567">
        <f>SUM($I5015:$K5034)</f>
        <v>0</v>
      </c>
      <c r="U5015" s="416"/>
      <c r="V5015" s="666"/>
      <c r="W5015" s="565"/>
      <c r="X5015" s="23" t="e">
        <f>IF(AND(Y5015=1,Z5015=1,AA5015=1,AB5015=1,AD5015=1,AE5015=1,AF5015=1,AG5015=1),"","入力不備あり")</f>
        <v>#REF!</v>
      </c>
      <c r="Y5015" s="7">
        <f>IFERROR(IF(F5015="",2,IF(AND(F5015&gt;=1,(MOD(F5015,1)=0)),1,IF(AND(F5015=0,L5015&lt;&gt;""),1,2))),2)</f>
        <v>2</v>
      </c>
      <c r="Z5015" s="7" t="e">
        <f>IF(G5015="",2,IF(G5015&lt;=1600,1,2))</f>
        <v>#REF!</v>
      </c>
      <c r="AA5015" s="7" t="e">
        <f>IF(H5015="",2,IF(H5015&gt;=0,1,2))</f>
        <v>#REF!</v>
      </c>
      <c r="AB5015" s="7" t="e">
        <f>IF(I5015=#REF!,1,2)</f>
        <v>#REF!</v>
      </c>
      <c r="AD5015" s="7" t="e">
        <f>IF(T5015=#REF!,1,2)</f>
        <v>#REF!</v>
      </c>
      <c r="AE5015" s="7" t="e">
        <f>IF(U5013=#REF!,1,2)</f>
        <v>#REF!</v>
      </c>
      <c r="AF5015" s="7" t="e">
        <f>IF(V5013=0,2,IF(#REF!="",2,IF(V5013=#REF!,1,2)))</f>
        <v>#REF!</v>
      </c>
      <c r="AG5015" s="7" t="e">
        <f>IF(W5013=0,2,IF(W5013=#REF!,1,2))</f>
        <v>#REF!</v>
      </c>
    </row>
    <row r="5016" spans="1:33" s="7" customFormat="1" ht="17.45" customHeight="1" x14ac:dyDescent="0.15">
      <c r="A5016" s="27" t="e">
        <f>IF(AND(F5016="",G5016="",H5016="",I5016="",L5016=""),"",IF(AND(F5016&lt;&gt;"",G5016&lt;&gt;"",H5016&lt;&gt;"",I5016&lt;&gt;""),"","入力不備あり"))</f>
        <v>#REF!</v>
      </c>
      <c r="B5016" s="623"/>
      <c r="C5016" s="628"/>
      <c r="D5016" s="631"/>
      <c r="E5016" s="523"/>
      <c r="F5016" s="47" t="e">
        <f>IF(#REF!="","",#REF!)</f>
        <v>#REF!</v>
      </c>
      <c r="G5016" s="49" t="e">
        <f>IF(#REF!="","",#REF!)</f>
        <v>#REF!</v>
      </c>
      <c r="H5016" s="54" t="e">
        <f>IF(#REF!="","",#REF!)</f>
        <v>#REF!</v>
      </c>
      <c r="I5016" s="385" t="str">
        <f>IFERROR(INT(G5016*H5016),"")</f>
        <v/>
      </c>
      <c r="J5016" s="386"/>
      <c r="K5016" s="387"/>
      <c r="L5016" s="613" t="e">
        <f>IF(#REF!="","",#REF!)</f>
        <v>#REF!</v>
      </c>
      <c r="M5016" s="613"/>
      <c r="N5016" s="613"/>
      <c r="O5016" s="613"/>
      <c r="P5016" s="613"/>
      <c r="Q5016" s="613"/>
      <c r="R5016" s="613"/>
      <c r="S5016" s="614"/>
      <c r="T5016" s="567"/>
      <c r="U5016" s="416"/>
      <c r="V5016" s="666"/>
      <c r="W5016" s="565"/>
      <c r="X5016" s="23" t="e">
        <f>IF(AND(Y5016=3,Z5016=3,AA5016=3),"",IF(AND(Y5016=1,Z5016=1,AA5016=1,AB5016=1),"","入力不備あり"))</f>
        <v>#REF!</v>
      </c>
      <c r="Y5016" s="7">
        <f>IFERROR(IF(F5016="",3,IF(AND(F5016&gt;=1,(MOD(F5016,1)=0)),1,IF(AND(F5016=0,L5016&lt;&gt;""),1,2))),2)</f>
        <v>2</v>
      </c>
      <c r="Z5016" s="7" t="e">
        <f>IF(G5016="",3,IF(G5016&lt;=1600,1,2))</f>
        <v>#REF!</v>
      </c>
      <c r="AA5016" s="7" t="e">
        <f>IF(H5016="",3,IF(H5016&gt;=0,1,2))</f>
        <v>#REF!</v>
      </c>
      <c r="AB5016" s="7" t="e">
        <f>IF(I5016=#REF!,1,2)</f>
        <v>#REF!</v>
      </c>
    </row>
    <row r="5017" spans="1:33" s="7" customFormat="1" ht="17.45" customHeight="1" x14ac:dyDescent="0.15">
      <c r="A5017" s="27" t="e">
        <f>IF(AND(F5017="",G5017="",H5017="",I5017="",L5017=""),"",IF(AND(F5017&lt;&gt;"",G5017&lt;&gt;"",H5017&lt;&gt;"",I5017&lt;&gt;""),"","入力不備あり"))</f>
        <v>#REF!</v>
      </c>
      <c r="B5017" s="623"/>
      <c r="C5017" s="628"/>
      <c r="D5017" s="631"/>
      <c r="E5017" s="523"/>
      <c r="F5017" s="47" t="e">
        <f>IF(#REF!="","",#REF!)</f>
        <v>#REF!</v>
      </c>
      <c r="G5017" s="49" t="e">
        <f>IF(#REF!="","",#REF!)</f>
        <v>#REF!</v>
      </c>
      <c r="H5017" s="54" t="e">
        <f>IF(#REF!="","",#REF!)</f>
        <v>#REF!</v>
      </c>
      <c r="I5017" s="385" t="str">
        <f t="shared" ref="I5017:I5034" si="876">IFERROR(INT(G5017*H5017),"")</f>
        <v/>
      </c>
      <c r="J5017" s="386"/>
      <c r="K5017" s="387"/>
      <c r="L5017" s="613" t="e">
        <f>IF(#REF!="","",#REF!)</f>
        <v>#REF!</v>
      </c>
      <c r="M5017" s="613"/>
      <c r="N5017" s="613"/>
      <c r="O5017" s="613"/>
      <c r="P5017" s="613"/>
      <c r="Q5017" s="613"/>
      <c r="R5017" s="613"/>
      <c r="S5017" s="614"/>
      <c r="T5017" s="567"/>
      <c r="U5017" s="416"/>
      <c r="V5017" s="666"/>
      <c r="W5017" s="565"/>
      <c r="X5017" s="23" t="e">
        <f t="shared" ref="X5017:X5034" si="877">IF(AND(Y5017=3,Z5017=3,AA5017=3),"",IF(AND(Y5017=1,Z5017=1,AA5017=1,AB5017=1),"","入力不備あり"))</f>
        <v>#REF!</v>
      </c>
      <c r="Y5017" s="7">
        <f t="shared" ref="Y5017:Y5034" si="878">IFERROR(IF(F5017="",3,IF(AND(F5017&gt;=1,(MOD(F5017,1)=0)),1,IF(AND(F5017=0,L5017&lt;&gt;""),1,2))),2)</f>
        <v>2</v>
      </c>
      <c r="Z5017" s="7" t="e">
        <f t="shared" ref="Z5017:Z5034" si="879">IF(G5017="",3,IF(G5017&lt;=1600,1,2))</f>
        <v>#REF!</v>
      </c>
      <c r="AA5017" s="7" t="e">
        <f t="shared" ref="AA5017:AA5034" si="880">IF(H5017="",3,IF(H5017&gt;=0,1,2))</f>
        <v>#REF!</v>
      </c>
      <c r="AB5017" s="7" t="e">
        <f>IF(I5017=#REF!,1,2)</f>
        <v>#REF!</v>
      </c>
    </row>
    <row r="5018" spans="1:33" s="7" customFormat="1" ht="17.45" customHeight="1" x14ac:dyDescent="0.15">
      <c r="A5018" s="27" t="e">
        <f t="shared" ref="A5018:A5034" si="881">IF(AND(F5018="",G5018="",H5018="",I5018="",L5018=""),"",IF(AND(F5018&lt;&gt;"",G5018&lt;&gt;"",H5018&lt;&gt;"",I5018&lt;&gt;""),"","入力不備あり"))</f>
        <v>#REF!</v>
      </c>
      <c r="B5018" s="623"/>
      <c r="C5018" s="628"/>
      <c r="D5018" s="631"/>
      <c r="E5018" s="523"/>
      <c r="F5018" s="47" t="e">
        <f>IF(#REF!="","",#REF!)</f>
        <v>#REF!</v>
      </c>
      <c r="G5018" s="49" t="e">
        <f>IF(#REF!="","",#REF!)</f>
        <v>#REF!</v>
      </c>
      <c r="H5018" s="54" t="e">
        <f>IF(#REF!="","",#REF!)</f>
        <v>#REF!</v>
      </c>
      <c r="I5018" s="385" t="str">
        <f t="shared" si="876"/>
        <v/>
      </c>
      <c r="J5018" s="386"/>
      <c r="K5018" s="387"/>
      <c r="L5018" s="613" t="e">
        <f>IF(#REF!="","",#REF!)</f>
        <v>#REF!</v>
      </c>
      <c r="M5018" s="613"/>
      <c r="N5018" s="613"/>
      <c r="O5018" s="613"/>
      <c r="P5018" s="613"/>
      <c r="Q5018" s="613"/>
      <c r="R5018" s="613"/>
      <c r="S5018" s="614"/>
      <c r="T5018" s="567"/>
      <c r="U5018" s="416"/>
      <c r="V5018" s="666"/>
      <c r="W5018" s="565"/>
      <c r="X5018" s="23" t="e">
        <f t="shared" si="877"/>
        <v>#REF!</v>
      </c>
      <c r="Y5018" s="7">
        <f t="shared" si="878"/>
        <v>2</v>
      </c>
      <c r="Z5018" s="7" t="e">
        <f t="shared" si="879"/>
        <v>#REF!</v>
      </c>
      <c r="AA5018" s="7" t="e">
        <f t="shared" si="880"/>
        <v>#REF!</v>
      </c>
      <c r="AB5018" s="7" t="e">
        <f>IF(I5018=#REF!,1,2)</f>
        <v>#REF!</v>
      </c>
    </row>
    <row r="5019" spans="1:33" s="7" customFormat="1" ht="17.45" customHeight="1" x14ac:dyDescent="0.15">
      <c r="A5019" s="27" t="e">
        <f t="shared" si="881"/>
        <v>#REF!</v>
      </c>
      <c r="B5019" s="623"/>
      <c r="C5019" s="628"/>
      <c r="D5019" s="631"/>
      <c r="E5019" s="523"/>
      <c r="F5019" s="47" t="e">
        <f>IF(#REF!="","",#REF!)</f>
        <v>#REF!</v>
      </c>
      <c r="G5019" s="49" t="e">
        <f>IF(#REF!="","",#REF!)</f>
        <v>#REF!</v>
      </c>
      <c r="H5019" s="54" t="e">
        <f>IF(#REF!="","",#REF!)</f>
        <v>#REF!</v>
      </c>
      <c r="I5019" s="385" t="str">
        <f t="shared" si="876"/>
        <v/>
      </c>
      <c r="J5019" s="386"/>
      <c r="K5019" s="387"/>
      <c r="L5019" s="613" t="e">
        <f>IF(#REF!="","",#REF!)</f>
        <v>#REF!</v>
      </c>
      <c r="M5019" s="613"/>
      <c r="N5019" s="613"/>
      <c r="O5019" s="613"/>
      <c r="P5019" s="613"/>
      <c r="Q5019" s="613"/>
      <c r="R5019" s="613"/>
      <c r="S5019" s="614"/>
      <c r="T5019" s="567"/>
      <c r="U5019" s="416"/>
      <c r="V5019" s="666"/>
      <c r="W5019" s="565"/>
      <c r="X5019" s="23" t="e">
        <f t="shared" si="877"/>
        <v>#REF!</v>
      </c>
      <c r="Y5019" s="7">
        <f t="shared" si="878"/>
        <v>2</v>
      </c>
      <c r="Z5019" s="7" t="e">
        <f t="shared" si="879"/>
        <v>#REF!</v>
      </c>
      <c r="AA5019" s="7" t="e">
        <f t="shared" si="880"/>
        <v>#REF!</v>
      </c>
      <c r="AB5019" s="7" t="e">
        <f>IF(I5019=#REF!,1,2)</f>
        <v>#REF!</v>
      </c>
    </row>
    <row r="5020" spans="1:33" s="7" customFormat="1" ht="17.45" customHeight="1" x14ac:dyDescent="0.15">
      <c r="A5020" s="27" t="e">
        <f t="shared" si="881"/>
        <v>#REF!</v>
      </c>
      <c r="B5020" s="623"/>
      <c r="C5020" s="628"/>
      <c r="D5020" s="631"/>
      <c r="E5020" s="523"/>
      <c r="F5020" s="47" t="e">
        <f>IF(#REF!="","",#REF!)</f>
        <v>#REF!</v>
      </c>
      <c r="G5020" s="49" t="e">
        <f>IF(#REF!="","",#REF!)</f>
        <v>#REF!</v>
      </c>
      <c r="H5020" s="54" t="e">
        <f>IF(#REF!="","",#REF!)</f>
        <v>#REF!</v>
      </c>
      <c r="I5020" s="385" t="str">
        <f t="shared" si="876"/>
        <v/>
      </c>
      <c r="J5020" s="386"/>
      <c r="K5020" s="387"/>
      <c r="L5020" s="613" t="e">
        <f>IF(#REF!="","",#REF!)</f>
        <v>#REF!</v>
      </c>
      <c r="M5020" s="613"/>
      <c r="N5020" s="613"/>
      <c r="O5020" s="613"/>
      <c r="P5020" s="613"/>
      <c r="Q5020" s="613"/>
      <c r="R5020" s="613"/>
      <c r="S5020" s="614"/>
      <c r="T5020" s="567"/>
      <c r="U5020" s="416"/>
      <c r="V5020" s="666"/>
      <c r="W5020" s="565"/>
      <c r="X5020" s="23" t="e">
        <f t="shared" si="877"/>
        <v>#REF!</v>
      </c>
      <c r="Y5020" s="7">
        <f t="shared" si="878"/>
        <v>2</v>
      </c>
      <c r="Z5020" s="7" t="e">
        <f t="shared" si="879"/>
        <v>#REF!</v>
      </c>
      <c r="AA5020" s="7" t="e">
        <f t="shared" si="880"/>
        <v>#REF!</v>
      </c>
      <c r="AB5020" s="7" t="e">
        <f>IF(I5020=#REF!,1,2)</f>
        <v>#REF!</v>
      </c>
    </row>
    <row r="5021" spans="1:33" s="7" customFormat="1" ht="17.45" customHeight="1" x14ac:dyDescent="0.15">
      <c r="A5021" s="27" t="e">
        <f t="shared" si="881"/>
        <v>#REF!</v>
      </c>
      <c r="B5021" s="623"/>
      <c r="C5021" s="628"/>
      <c r="D5021" s="631"/>
      <c r="E5021" s="523"/>
      <c r="F5021" s="47" t="e">
        <f>IF(#REF!="","",#REF!)</f>
        <v>#REF!</v>
      </c>
      <c r="G5021" s="49" t="e">
        <f>IF(#REF!="","",#REF!)</f>
        <v>#REF!</v>
      </c>
      <c r="H5021" s="54" t="e">
        <f>IF(#REF!="","",#REF!)</f>
        <v>#REF!</v>
      </c>
      <c r="I5021" s="385" t="str">
        <f t="shared" si="876"/>
        <v/>
      </c>
      <c r="J5021" s="386"/>
      <c r="K5021" s="387"/>
      <c r="L5021" s="613" t="e">
        <f>IF(#REF!="","",#REF!)</f>
        <v>#REF!</v>
      </c>
      <c r="M5021" s="613"/>
      <c r="N5021" s="613"/>
      <c r="O5021" s="613"/>
      <c r="P5021" s="613"/>
      <c r="Q5021" s="613"/>
      <c r="R5021" s="613"/>
      <c r="S5021" s="614"/>
      <c r="T5021" s="567"/>
      <c r="U5021" s="416"/>
      <c r="V5021" s="666"/>
      <c r="W5021" s="565"/>
      <c r="X5021" s="23" t="e">
        <f t="shared" si="877"/>
        <v>#REF!</v>
      </c>
      <c r="Y5021" s="7">
        <f t="shared" si="878"/>
        <v>2</v>
      </c>
      <c r="Z5021" s="7" t="e">
        <f t="shared" si="879"/>
        <v>#REF!</v>
      </c>
      <c r="AA5021" s="7" t="e">
        <f t="shared" si="880"/>
        <v>#REF!</v>
      </c>
      <c r="AB5021" s="7" t="e">
        <f>IF(I5021=#REF!,1,2)</f>
        <v>#REF!</v>
      </c>
    </row>
    <row r="5022" spans="1:33" s="7" customFormat="1" ht="17.45" customHeight="1" x14ac:dyDescent="0.15">
      <c r="A5022" s="27" t="e">
        <f t="shared" si="881"/>
        <v>#REF!</v>
      </c>
      <c r="B5022" s="623"/>
      <c r="C5022" s="628"/>
      <c r="D5022" s="631"/>
      <c r="E5022" s="523"/>
      <c r="F5022" s="47" t="e">
        <f>IF(#REF!="","",#REF!)</f>
        <v>#REF!</v>
      </c>
      <c r="G5022" s="49" t="e">
        <f>IF(#REF!="","",#REF!)</f>
        <v>#REF!</v>
      </c>
      <c r="H5022" s="54" t="e">
        <f>IF(#REF!="","",#REF!)</f>
        <v>#REF!</v>
      </c>
      <c r="I5022" s="385" t="str">
        <f t="shared" si="876"/>
        <v/>
      </c>
      <c r="J5022" s="386"/>
      <c r="K5022" s="387"/>
      <c r="L5022" s="613" t="e">
        <f>IF(#REF!="","",#REF!)</f>
        <v>#REF!</v>
      </c>
      <c r="M5022" s="613"/>
      <c r="N5022" s="613"/>
      <c r="O5022" s="613"/>
      <c r="P5022" s="613"/>
      <c r="Q5022" s="613"/>
      <c r="R5022" s="613"/>
      <c r="S5022" s="614"/>
      <c r="T5022" s="567"/>
      <c r="U5022" s="416"/>
      <c r="V5022" s="666"/>
      <c r="W5022" s="565"/>
      <c r="X5022" s="23" t="e">
        <f t="shared" si="877"/>
        <v>#REF!</v>
      </c>
      <c r="Y5022" s="7">
        <f t="shared" si="878"/>
        <v>2</v>
      </c>
      <c r="Z5022" s="7" t="e">
        <f t="shared" si="879"/>
        <v>#REF!</v>
      </c>
      <c r="AA5022" s="7" t="e">
        <f t="shared" si="880"/>
        <v>#REF!</v>
      </c>
      <c r="AB5022" s="7" t="e">
        <f>IF(I5022=#REF!,1,2)</f>
        <v>#REF!</v>
      </c>
    </row>
    <row r="5023" spans="1:33" s="7" customFormat="1" ht="17.45" customHeight="1" x14ac:dyDescent="0.15">
      <c r="A5023" s="27" t="e">
        <f t="shared" si="881"/>
        <v>#REF!</v>
      </c>
      <c r="B5023" s="623"/>
      <c r="C5023" s="628"/>
      <c r="D5023" s="631"/>
      <c r="E5023" s="523"/>
      <c r="F5023" s="47" t="e">
        <f>IF(#REF!="","",#REF!)</f>
        <v>#REF!</v>
      </c>
      <c r="G5023" s="49" t="e">
        <f>IF(#REF!="","",#REF!)</f>
        <v>#REF!</v>
      </c>
      <c r="H5023" s="54" t="e">
        <f>IF(#REF!="","",#REF!)</f>
        <v>#REF!</v>
      </c>
      <c r="I5023" s="385" t="str">
        <f t="shared" si="876"/>
        <v/>
      </c>
      <c r="J5023" s="386"/>
      <c r="K5023" s="387"/>
      <c r="L5023" s="613" t="e">
        <f>IF(#REF!="","",#REF!)</f>
        <v>#REF!</v>
      </c>
      <c r="M5023" s="613"/>
      <c r="N5023" s="613"/>
      <c r="O5023" s="613"/>
      <c r="P5023" s="613"/>
      <c r="Q5023" s="613"/>
      <c r="R5023" s="613"/>
      <c r="S5023" s="614"/>
      <c r="T5023" s="567"/>
      <c r="U5023" s="416"/>
      <c r="V5023" s="666"/>
      <c r="W5023" s="565"/>
      <c r="X5023" s="23" t="e">
        <f t="shared" si="877"/>
        <v>#REF!</v>
      </c>
      <c r="Y5023" s="7">
        <f t="shared" si="878"/>
        <v>2</v>
      </c>
      <c r="Z5023" s="7" t="e">
        <f t="shared" si="879"/>
        <v>#REF!</v>
      </c>
      <c r="AA5023" s="7" t="e">
        <f t="shared" si="880"/>
        <v>#REF!</v>
      </c>
      <c r="AB5023" s="7" t="e">
        <f>IF(I5023=#REF!,1,2)</f>
        <v>#REF!</v>
      </c>
    </row>
    <row r="5024" spans="1:33" s="7" customFormat="1" ht="17.45" customHeight="1" x14ac:dyDescent="0.15">
      <c r="A5024" s="27" t="e">
        <f t="shared" si="881"/>
        <v>#REF!</v>
      </c>
      <c r="B5024" s="623"/>
      <c r="C5024" s="628"/>
      <c r="D5024" s="631"/>
      <c r="E5024" s="523"/>
      <c r="F5024" s="47" t="e">
        <f>IF(#REF!="","",#REF!)</f>
        <v>#REF!</v>
      </c>
      <c r="G5024" s="49" t="e">
        <f>IF(#REF!="","",#REF!)</f>
        <v>#REF!</v>
      </c>
      <c r="H5024" s="54" t="e">
        <f>IF(#REF!="","",#REF!)</f>
        <v>#REF!</v>
      </c>
      <c r="I5024" s="385" t="str">
        <f t="shared" si="876"/>
        <v/>
      </c>
      <c r="J5024" s="386"/>
      <c r="K5024" s="387"/>
      <c r="L5024" s="613" t="e">
        <f>IF(#REF!="","",#REF!)</f>
        <v>#REF!</v>
      </c>
      <c r="M5024" s="613"/>
      <c r="N5024" s="613"/>
      <c r="O5024" s="613"/>
      <c r="P5024" s="613"/>
      <c r="Q5024" s="613"/>
      <c r="R5024" s="613"/>
      <c r="S5024" s="614"/>
      <c r="T5024" s="567"/>
      <c r="U5024" s="416"/>
      <c r="V5024" s="666"/>
      <c r="W5024" s="565"/>
      <c r="X5024" s="23" t="e">
        <f t="shared" si="877"/>
        <v>#REF!</v>
      </c>
      <c r="Y5024" s="7">
        <f t="shared" si="878"/>
        <v>2</v>
      </c>
      <c r="Z5024" s="7" t="e">
        <f t="shared" si="879"/>
        <v>#REF!</v>
      </c>
      <c r="AA5024" s="7" t="e">
        <f t="shared" si="880"/>
        <v>#REF!</v>
      </c>
      <c r="AB5024" s="7" t="e">
        <f>IF(I5024=#REF!,1,2)</f>
        <v>#REF!</v>
      </c>
    </row>
    <row r="5025" spans="1:30" s="7" customFormat="1" ht="17.45" customHeight="1" x14ac:dyDescent="0.15">
      <c r="A5025" s="27" t="e">
        <f t="shared" si="881"/>
        <v>#REF!</v>
      </c>
      <c r="B5025" s="623"/>
      <c r="C5025" s="628"/>
      <c r="D5025" s="631"/>
      <c r="E5025" s="523"/>
      <c r="F5025" s="47" t="e">
        <f>IF(#REF!="","",#REF!)</f>
        <v>#REF!</v>
      </c>
      <c r="G5025" s="49" t="e">
        <f>IF(#REF!="","",#REF!)</f>
        <v>#REF!</v>
      </c>
      <c r="H5025" s="54" t="e">
        <f>IF(#REF!="","",#REF!)</f>
        <v>#REF!</v>
      </c>
      <c r="I5025" s="385" t="str">
        <f t="shared" si="876"/>
        <v/>
      </c>
      <c r="J5025" s="386"/>
      <c r="K5025" s="387"/>
      <c r="L5025" s="613" t="e">
        <f>IF(#REF!="","",#REF!)</f>
        <v>#REF!</v>
      </c>
      <c r="M5025" s="613"/>
      <c r="N5025" s="613"/>
      <c r="O5025" s="613"/>
      <c r="P5025" s="613"/>
      <c r="Q5025" s="613"/>
      <c r="R5025" s="613"/>
      <c r="S5025" s="614"/>
      <c r="T5025" s="567"/>
      <c r="U5025" s="416"/>
      <c r="V5025" s="666"/>
      <c r="W5025" s="565"/>
      <c r="X5025" s="23" t="e">
        <f t="shared" si="877"/>
        <v>#REF!</v>
      </c>
      <c r="Y5025" s="7">
        <f t="shared" si="878"/>
        <v>2</v>
      </c>
      <c r="Z5025" s="7" t="e">
        <f t="shared" si="879"/>
        <v>#REF!</v>
      </c>
      <c r="AA5025" s="7" t="e">
        <f t="shared" si="880"/>
        <v>#REF!</v>
      </c>
      <c r="AB5025" s="7" t="e">
        <f>IF(I5025=#REF!,1,2)</f>
        <v>#REF!</v>
      </c>
    </row>
    <row r="5026" spans="1:30" s="7" customFormat="1" ht="17.45" customHeight="1" x14ac:dyDescent="0.15">
      <c r="A5026" s="27" t="e">
        <f t="shared" si="881"/>
        <v>#REF!</v>
      </c>
      <c r="B5026" s="623"/>
      <c r="C5026" s="628"/>
      <c r="D5026" s="631"/>
      <c r="E5026" s="523"/>
      <c r="F5026" s="47" t="e">
        <f>IF(#REF!="","",#REF!)</f>
        <v>#REF!</v>
      </c>
      <c r="G5026" s="49" t="e">
        <f>IF(#REF!="","",#REF!)</f>
        <v>#REF!</v>
      </c>
      <c r="H5026" s="54" t="e">
        <f>IF(#REF!="","",#REF!)</f>
        <v>#REF!</v>
      </c>
      <c r="I5026" s="385" t="str">
        <f t="shared" si="876"/>
        <v/>
      </c>
      <c r="J5026" s="386"/>
      <c r="K5026" s="387"/>
      <c r="L5026" s="613" t="e">
        <f>IF(#REF!="","",#REF!)</f>
        <v>#REF!</v>
      </c>
      <c r="M5026" s="613"/>
      <c r="N5026" s="613"/>
      <c r="O5026" s="613"/>
      <c r="P5026" s="613"/>
      <c r="Q5026" s="613"/>
      <c r="R5026" s="613"/>
      <c r="S5026" s="614"/>
      <c r="T5026" s="567"/>
      <c r="U5026" s="416"/>
      <c r="V5026" s="666"/>
      <c r="W5026" s="565"/>
      <c r="X5026" s="23" t="e">
        <f t="shared" si="877"/>
        <v>#REF!</v>
      </c>
      <c r="Y5026" s="7">
        <f t="shared" si="878"/>
        <v>2</v>
      </c>
      <c r="Z5026" s="7" t="e">
        <f t="shared" si="879"/>
        <v>#REF!</v>
      </c>
      <c r="AA5026" s="7" t="e">
        <f t="shared" si="880"/>
        <v>#REF!</v>
      </c>
      <c r="AB5026" s="7" t="e">
        <f>IF(I5026=#REF!,1,2)</f>
        <v>#REF!</v>
      </c>
    </row>
    <row r="5027" spans="1:30" s="7" customFormat="1" ht="17.45" customHeight="1" x14ac:dyDescent="0.15">
      <c r="A5027" s="27" t="e">
        <f t="shared" si="881"/>
        <v>#REF!</v>
      </c>
      <c r="B5027" s="623"/>
      <c r="C5027" s="628"/>
      <c r="D5027" s="631"/>
      <c r="E5027" s="523"/>
      <c r="F5027" s="47" t="e">
        <f>IF(#REF!="","",#REF!)</f>
        <v>#REF!</v>
      </c>
      <c r="G5027" s="49" t="e">
        <f>IF(#REF!="","",#REF!)</f>
        <v>#REF!</v>
      </c>
      <c r="H5027" s="54" t="e">
        <f>IF(#REF!="","",#REF!)</f>
        <v>#REF!</v>
      </c>
      <c r="I5027" s="385" t="str">
        <f t="shared" si="876"/>
        <v/>
      </c>
      <c r="J5027" s="386"/>
      <c r="K5027" s="387"/>
      <c r="L5027" s="613" t="e">
        <f>IF(#REF!="","",#REF!)</f>
        <v>#REF!</v>
      </c>
      <c r="M5027" s="613"/>
      <c r="N5027" s="613"/>
      <c r="O5027" s="613"/>
      <c r="P5027" s="613"/>
      <c r="Q5027" s="613"/>
      <c r="R5027" s="613"/>
      <c r="S5027" s="614"/>
      <c r="T5027" s="567"/>
      <c r="U5027" s="416"/>
      <c r="V5027" s="666"/>
      <c r="W5027" s="565"/>
      <c r="X5027" s="23" t="e">
        <f t="shared" si="877"/>
        <v>#REF!</v>
      </c>
      <c r="Y5027" s="7">
        <f t="shared" si="878"/>
        <v>2</v>
      </c>
      <c r="Z5027" s="7" t="e">
        <f t="shared" si="879"/>
        <v>#REF!</v>
      </c>
      <c r="AA5027" s="7" t="e">
        <f t="shared" si="880"/>
        <v>#REF!</v>
      </c>
      <c r="AB5027" s="7" t="e">
        <f>IF(I5027=#REF!,1,2)</f>
        <v>#REF!</v>
      </c>
    </row>
    <row r="5028" spans="1:30" s="7" customFormat="1" ht="17.45" customHeight="1" x14ac:dyDescent="0.15">
      <c r="A5028" s="27" t="e">
        <f t="shared" si="881"/>
        <v>#REF!</v>
      </c>
      <c r="B5028" s="623"/>
      <c r="C5028" s="628"/>
      <c r="D5028" s="631"/>
      <c r="E5028" s="523"/>
      <c r="F5028" s="47" t="e">
        <f>IF(#REF!="","",#REF!)</f>
        <v>#REF!</v>
      </c>
      <c r="G5028" s="49" t="e">
        <f>IF(#REF!="","",#REF!)</f>
        <v>#REF!</v>
      </c>
      <c r="H5028" s="54" t="e">
        <f>IF(#REF!="","",#REF!)</f>
        <v>#REF!</v>
      </c>
      <c r="I5028" s="385" t="str">
        <f t="shared" si="876"/>
        <v/>
      </c>
      <c r="J5028" s="386"/>
      <c r="K5028" s="387"/>
      <c r="L5028" s="613" t="e">
        <f>IF(#REF!="","",#REF!)</f>
        <v>#REF!</v>
      </c>
      <c r="M5028" s="613"/>
      <c r="N5028" s="613"/>
      <c r="O5028" s="613"/>
      <c r="P5028" s="613"/>
      <c r="Q5028" s="613"/>
      <c r="R5028" s="613"/>
      <c r="S5028" s="614"/>
      <c r="T5028" s="567"/>
      <c r="U5028" s="416"/>
      <c r="V5028" s="666"/>
      <c r="W5028" s="565"/>
      <c r="X5028" s="23" t="e">
        <f t="shared" si="877"/>
        <v>#REF!</v>
      </c>
      <c r="Y5028" s="7">
        <f t="shared" si="878"/>
        <v>2</v>
      </c>
      <c r="Z5028" s="7" t="e">
        <f t="shared" si="879"/>
        <v>#REF!</v>
      </c>
      <c r="AA5028" s="7" t="e">
        <f t="shared" si="880"/>
        <v>#REF!</v>
      </c>
      <c r="AB5028" s="7" t="e">
        <f>IF(I5028=#REF!,1,2)</f>
        <v>#REF!</v>
      </c>
    </row>
    <row r="5029" spans="1:30" s="7" customFormat="1" ht="17.45" customHeight="1" x14ac:dyDescent="0.15">
      <c r="A5029" s="27" t="e">
        <f t="shared" si="881"/>
        <v>#REF!</v>
      </c>
      <c r="B5029" s="623"/>
      <c r="C5029" s="628"/>
      <c r="D5029" s="631"/>
      <c r="E5029" s="523"/>
      <c r="F5029" s="47" t="e">
        <f>IF(#REF!="","",#REF!)</f>
        <v>#REF!</v>
      </c>
      <c r="G5029" s="49" t="e">
        <f>IF(#REF!="","",#REF!)</f>
        <v>#REF!</v>
      </c>
      <c r="H5029" s="54" t="e">
        <f>IF(#REF!="","",#REF!)</f>
        <v>#REF!</v>
      </c>
      <c r="I5029" s="385" t="str">
        <f t="shared" si="876"/>
        <v/>
      </c>
      <c r="J5029" s="386"/>
      <c r="K5029" s="387"/>
      <c r="L5029" s="613" t="e">
        <f>IF(#REF!="","",#REF!)</f>
        <v>#REF!</v>
      </c>
      <c r="M5029" s="613"/>
      <c r="N5029" s="613"/>
      <c r="O5029" s="613"/>
      <c r="P5029" s="613"/>
      <c r="Q5029" s="613"/>
      <c r="R5029" s="613"/>
      <c r="S5029" s="614"/>
      <c r="T5029" s="567"/>
      <c r="U5029" s="416"/>
      <c r="V5029" s="666"/>
      <c r="W5029" s="565"/>
      <c r="X5029" s="23" t="e">
        <f t="shared" si="877"/>
        <v>#REF!</v>
      </c>
      <c r="Y5029" s="7">
        <f t="shared" si="878"/>
        <v>2</v>
      </c>
      <c r="Z5029" s="7" t="e">
        <f t="shared" si="879"/>
        <v>#REF!</v>
      </c>
      <c r="AA5029" s="7" t="e">
        <f t="shared" si="880"/>
        <v>#REF!</v>
      </c>
      <c r="AB5029" s="7" t="e">
        <f>IF(I5029=#REF!,1,2)</f>
        <v>#REF!</v>
      </c>
    </row>
    <row r="5030" spans="1:30" s="7" customFormat="1" ht="17.45" customHeight="1" x14ac:dyDescent="0.15">
      <c r="A5030" s="27" t="e">
        <f t="shared" si="881"/>
        <v>#REF!</v>
      </c>
      <c r="B5030" s="623"/>
      <c r="C5030" s="628"/>
      <c r="D5030" s="631"/>
      <c r="E5030" s="523"/>
      <c r="F5030" s="47" t="e">
        <f>IF(#REF!="","",#REF!)</f>
        <v>#REF!</v>
      </c>
      <c r="G5030" s="49" t="e">
        <f>IF(#REF!="","",#REF!)</f>
        <v>#REF!</v>
      </c>
      <c r="H5030" s="54" t="e">
        <f>IF(#REF!="","",#REF!)</f>
        <v>#REF!</v>
      </c>
      <c r="I5030" s="385" t="str">
        <f t="shared" si="876"/>
        <v/>
      </c>
      <c r="J5030" s="386"/>
      <c r="K5030" s="387"/>
      <c r="L5030" s="613" t="e">
        <f>IF(#REF!="","",#REF!)</f>
        <v>#REF!</v>
      </c>
      <c r="M5030" s="613"/>
      <c r="N5030" s="613"/>
      <c r="O5030" s="613"/>
      <c r="P5030" s="613"/>
      <c r="Q5030" s="613"/>
      <c r="R5030" s="613"/>
      <c r="S5030" s="614"/>
      <c r="T5030" s="567"/>
      <c r="U5030" s="416"/>
      <c r="V5030" s="666"/>
      <c r="W5030" s="565"/>
      <c r="X5030" s="23" t="e">
        <f t="shared" si="877"/>
        <v>#REF!</v>
      </c>
      <c r="Y5030" s="7">
        <f t="shared" si="878"/>
        <v>2</v>
      </c>
      <c r="Z5030" s="7" t="e">
        <f t="shared" si="879"/>
        <v>#REF!</v>
      </c>
      <c r="AA5030" s="7" t="e">
        <f t="shared" si="880"/>
        <v>#REF!</v>
      </c>
      <c r="AB5030" s="7" t="e">
        <f>IF(I5030=#REF!,1,2)</f>
        <v>#REF!</v>
      </c>
    </row>
    <row r="5031" spans="1:30" s="7" customFormat="1" ht="17.45" customHeight="1" x14ac:dyDescent="0.15">
      <c r="A5031" s="27" t="e">
        <f t="shared" si="881"/>
        <v>#REF!</v>
      </c>
      <c r="B5031" s="623"/>
      <c r="C5031" s="628"/>
      <c r="D5031" s="631"/>
      <c r="E5031" s="523"/>
      <c r="F5031" s="47" t="e">
        <f>IF(#REF!="","",#REF!)</f>
        <v>#REF!</v>
      </c>
      <c r="G5031" s="49" t="e">
        <f>IF(#REF!="","",#REF!)</f>
        <v>#REF!</v>
      </c>
      <c r="H5031" s="54" t="e">
        <f>IF(#REF!="","",#REF!)</f>
        <v>#REF!</v>
      </c>
      <c r="I5031" s="385" t="str">
        <f t="shared" si="876"/>
        <v/>
      </c>
      <c r="J5031" s="386"/>
      <c r="K5031" s="387"/>
      <c r="L5031" s="613" t="e">
        <f>IF(#REF!="","",#REF!)</f>
        <v>#REF!</v>
      </c>
      <c r="M5031" s="613"/>
      <c r="N5031" s="613"/>
      <c r="O5031" s="613"/>
      <c r="P5031" s="613"/>
      <c r="Q5031" s="613"/>
      <c r="R5031" s="613"/>
      <c r="S5031" s="614"/>
      <c r="T5031" s="567"/>
      <c r="U5031" s="416"/>
      <c r="V5031" s="666"/>
      <c r="W5031" s="565"/>
      <c r="X5031" s="23" t="e">
        <f t="shared" si="877"/>
        <v>#REF!</v>
      </c>
      <c r="Y5031" s="7">
        <f t="shared" si="878"/>
        <v>2</v>
      </c>
      <c r="Z5031" s="7" t="e">
        <f t="shared" si="879"/>
        <v>#REF!</v>
      </c>
      <c r="AA5031" s="7" t="e">
        <f t="shared" si="880"/>
        <v>#REF!</v>
      </c>
      <c r="AB5031" s="7" t="e">
        <f>IF(I5031=#REF!,1,2)</f>
        <v>#REF!</v>
      </c>
    </row>
    <row r="5032" spans="1:30" s="7" customFormat="1" ht="17.45" customHeight="1" x14ac:dyDescent="0.15">
      <c r="A5032" s="27" t="e">
        <f t="shared" si="881"/>
        <v>#REF!</v>
      </c>
      <c r="B5032" s="623"/>
      <c r="C5032" s="628"/>
      <c r="D5032" s="631"/>
      <c r="E5032" s="523"/>
      <c r="F5032" s="47" t="e">
        <f>IF(#REF!="","",#REF!)</f>
        <v>#REF!</v>
      </c>
      <c r="G5032" s="49" t="e">
        <f>IF(#REF!="","",#REF!)</f>
        <v>#REF!</v>
      </c>
      <c r="H5032" s="54" t="e">
        <f>IF(#REF!="","",#REF!)</f>
        <v>#REF!</v>
      </c>
      <c r="I5032" s="385" t="str">
        <f t="shared" si="876"/>
        <v/>
      </c>
      <c r="J5032" s="386"/>
      <c r="K5032" s="387"/>
      <c r="L5032" s="613" t="e">
        <f>IF(#REF!="","",#REF!)</f>
        <v>#REF!</v>
      </c>
      <c r="M5032" s="613"/>
      <c r="N5032" s="613"/>
      <c r="O5032" s="613"/>
      <c r="P5032" s="613"/>
      <c r="Q5032" s="613"/>
      <c r="R5032" s="613"/>
      <c r="S5032" s="614"/>
      <c r="T5032" s="567"/>
      <c r="U5032" s="416"/>
      <c r="V5032" s="666"/>
      <c r="W5032" s="565"/>
      <c r="X5032" s="23" t="e">
        <f t="shared" si="877"/>
        <v>#REF!</v>
      </c>
      <c r="Y5032" s="7">
        <f t="shared" si="878"/>
        <v>2</v>
      </c>
      <c r="Z5032" s="7" t="e">
        <f t="shared" si="879"/>
        <v>#REF!</v>
      </c>
      <c r="AA5032" s="7" t="e">
        <f t="shared" si="880"/>
        <v>#REF!</v>
      </c>
      <c r="AB5032" s="7" t="e">
        <f>IF(I5032=#REF!,1,2)</f>
        <v>#REF!</v>
      </c>
    </row>
    <row r="5033" spans="1:30" s="7" customFormat="1" ht="17.45" customHeight="1" x14ac:dyDescent="0.15">
      <c r="A5033" s="27" t="e">
        <f t="shared" si="881"/>
        <v>#REF!</v>
      </c>
      <c r="B5033" s="623"/>
      <c r="C5033" s="628"/>
      <c r="D5033" s="631"/>
      <c r="E5033" s="523"/>
      <c r="F5033" s="47" t="e">
        <f>IF(#REF!="","",#REF!)</f>
        <v>#REF!</v>
      </c>
      <c r="G5033" s="49" t="e">
        <f>IF(#REF!="","",#REF!)</f>
        <v>#REF!</v>
      </c>
      <c r="H5033" s="54" t="e">
        <f>IF(#REF!="","",#REF!)</f>
        <v>#REF!</v>
      </c>
      <c r="I5033" s="385" t="str">
        <f t="shared" si="876"/>
        <v/>
      </c>
      <c r="J5033" s="386"/>
      <c r="K5033" s="387"/>
      <c r="L5033" s="613" t="e">
        <f>IF(#REF!="","",#REF!)</f>
        <v>#REF!</v>
      </c>
      <c r="M5033" s="613"/>
      <c r="N5033" s="613"/>
      <c r="O5033" s="613"/>
      <c r="P5033" s="613"/>
      <c r="Q5033" s="613"/>
      <c r="R5033" s="613"/>
      <c r="S5033" s="614"/>
      <c r="T5033" s="567"/>
      <c r="U5033" s="416"/>
      <c r="V5033" s="666"/>
      <c r="W5033" s="565"/>
      <c r="X5033" s="23" t="e">
        <f t="shared" si="877"/>
        <v>#REF!</v>
      </c>
      <c r="Y5033" s="7">
        <f t="shared" si="878"/>
        <v>2</v>
      </c>
      <c r="Z5033" s="7" t="e">
        <f t="shared" si="879"/>
        <v>#REF!</v>
      </c>
      <c r="AA5033" s="7" t="e">
        <f t="shared" si="880"/>
        <v>#REF!</v>
      </c>
      <c r="AB5033" s="7" t="e">
        <f>IF(I5033=#REF!,1,2)</f>
        <v>#REF!</v>
      </c>
    </row>
    <row r="5034" spans="1:30" s="7" customFormat="1" ht="17.45" customHeight="1" thickBot="1" x14ac:dyDescent="0.2">
      <c r="A5034" s="27" t="e">
        <f t="shared" si="881"/>
        <v>#REF!</v>
      </c>
      <c r="B5034" s="623"/>
      <c r="C5034" s="628"/>
      <c r="D5034" s="631"/>
      <c r="E5034" s="523"/>
      <c r="F5034" s="47" t="e">
        <f>IF(#REF!="","",#REF!)</f>
        <v>#REF!</v>
      </c>
      <c r="G5034" s="49" t="e">
        <f>IF(#REF!="","",#REF!)</f>
        <v>#REF!</v>
      </c>
      <c r="H5034" s="54" t="e">
        <f>IF(#REF!="","",#REF!)</f>
        <v>#REF!</v>
      </c>
      <c r="I5034" s="385" t="str">
        <f t="shared" si="876"/>
        <v/>
      </c>
      <c r="J5034" s="386"/>
      <c r="K5034" s="387"/>
      <c r="L5034" s="613" t="e">
        <f>IF(#REF!="","",#REF!)</f>
        <v>#REF!</v>
      </c>
      <c r="M5034" s="613"/>
      <c r="N5034" s="613"/>
      <c r="O5034" s="613"/>
      <c r="P5034" s="613"/>
      <c r="Q5034" s="613"/>
      <c r="R5034" s="613"/>
      <c r="S5034" s="614"/>
      <c r="T5034" s="668"/>
      <c r="U5034" s="416"/>
      <c r="V5034" s="666"/>
      <c r="W5034" s="565"/>
      <c r="X5034" s="23" t="e">
        <f t="shared" si="877"/>
        <v>#REF!</v>
      </c>
      <c r="Y5034" s="7">
        <f t="shared" si="878"/>
        <v>2</v>
      </c>
      <c r="Z5034" s="7" t="e">
        <f t="shared" si="879"/>
        <v>#REF!</v>
      </c>
      <c r="AA5034" s="7" t="e">
        <f t="shared" si="880"/>
        <v>#REF!</v>
      </c>
      <c r="AB5034" s="7" t="e">
        <f>IF(I5034=#REF!,1,2)</f>
        <v>#REF!</v>
      </c>
    </row>
    <row r="5035" spans="1:30" s="7" customFormat="1" ht="36" customHeight="1" thickBot="1" x14ac:dyDescent="0.2">
      <c r="A5035" s="13"/>
      <c r="B5035" s="623"/>
      <c r="C5035" s="628"/>
      <c r="D5035" s="631"/>
      <c r="E5035" s="508" t="s">
        <v>240</v>
      </c>
      <c r="F5035" s="511" t="s">
        <v>206</v>
      </c>
      <c r="G5035" s="435"/>
      <c r="H5035" s="434" t="s">
        <v>207</v>
      </c>
      <c r="I5035" s="435"/>
      <c r="J5035" s="435"/>
      <c r="K5035" s="435"/>
      <c r="L5035" s="436" t="s">
        <v>208</v>
      </c>
      <c r="M5035" s="436"/>
      <c r="N5035" s="436"/>
      <c r="O5035" s="669" t="s">
        <v>209</v>
      </c>
      <c r="P5035" s="670"/>
      <c r="Q5035" s="512" t="s">
        <v>210</v>
      </c>
      <c r="R5035" s="38" t="s">
        <v>206</v>
      </c>
      <c r="S5035" s="39" t="s">
        <v>202</v>
      </c>
      <c r="T5035" s="44" t="s">
        <v>211</v>
      </c>
      <c r="U5035" s="416"/>
      <c r="V5035" s="666"/>
      <c r="W5035" s="565"/>
      <c r="X5035" s="28"/>
      <c r="Y5035" s="21" t="s">
        <v>212</v>
      </c>
      <c r="Z5035" s="21" t="s">
        <v>210</v>
      </c>
      <c r="AB5035" s="45" t="s">
        <v>213</v>
      </c>
      <c r="AC5035" s="45" t="s">
        <v>214</v>
      </c>
      <c r="AD5035" s="22"/>
    </row>
    <row r="5036" spans="1:30" s="7" customFormat="1" ht="15" customHeight="1" x14ac:dyDescent="0.15">
      <c r="A5036" s="29"/>
      <c r="B5036" s="623"/>
      <c r="C5036" s="628"/>
      <c r="D5036" s="631"/>
      <c r="E5036" s="509"/>
      <c r="F5036" s="515" t="e">
        <f>IF(#REF!="","",#REF!)</f>
        <v>#REF!</v>
      </c>
      <c r="G5036" s="516"/>
      <c r="H5036" s="439" t="e">
        <f>IF(#REF!="","",#REF!)</f>
        <v>#REF!</v>
      </c>
      <c r="I5036" s="440"/>
      <c r="J5036" s="440"/>
      <c r="K5036" s="440"/>
      <c r="L5036" s="441" t="e">
        <f>IF(#REF!="","",#REF!)</f>
        <v>#REF!</v>
      </c>
      <c r="M5036" s="442"/>
      <c r="N5036" s="442"/>
      <c r="O5036" s="443" t="e">
        <f>SUM($L5036:$N5038)</f>
        <v>#REF!</v>
      </c>
      <c r="P5036" s="444"/>
      <c r="Q5036" s="513"/>
      <c r="R5036" s="42" t="e">
        <f>IF(#REF!="","",#REF!)</f>
        <v>#REF!</v>
      </c>
      <c r="S5036" s="40" t="e">
        <f>IF(#REF!="","",#REF!)</f>
        <v>#REF!</v>
      </c>
      <c r="T5036" s="617" t="e">
        <f>SUM($S5036:$S5038)</f>
        <v>#REF!</v>
      </c>
      <c r="U5036" s="416"/>
      <c r="V5036" s="666"/>
      <c r="W5036" s="565"/>
      <c r="X5036" s="23" t="e">
        <f>IF(OR(Y5036=2,Z5036=2,AB5036=2,AC5036=2),"入力不備あり","")</f>
        <v>#REF!</v>
      </c>
      <c r="Y5036" s="41" t="e">
        <f>IF(AND(F5036="",H5036="",L5036=""),"",IF(AND(F5036&lt;&gt;"",F5036&gt;0,L5036&lt;&gt;"",L5036&gt;0,H5036="○"),"",2))</f>
        <v>#REF!</v>
      </c>
      <c r="Z5036" s="41" t="e">
        <f>IF(AND(R5036="",S5036=""),"",IF(AND(R5036&gt;0,R5036&lt;&gt;"",S5036&gt;0,S5036&lt;&gt;""),"",2))</f>
        <v>#REF!</v>
      </c>
      <c r="AA5036" s="30"/>
      <c r="AB5036" s="7" t="e">
        <f>IF(AND(O5036=0,#REF!=0),"",IF(O5036=#REF!,1,2))</f>
        <v>#REF!</v>
      </c>
      <c r="AC5036" s="7" t="e">
        <f>IF(AND(T5036=0,#REF!=0),"",IF(T5036=#REF!,1,2))</f>
        <v>#REF!</v>
      </c>
    </row>
    <row r="5037" spans="1:30" s="7" customFormat="1" ht="15" customHeight="1" x14ac:dyDescent="0.15">
      <c r="A5037" s="29"/>
      <c r="B5037" s="623"/>
      <c r="C5037" s="628"/>
      <c r="D5037" s="631"/>
      <c r="E5037" s="509"/>
      <c r="F5037" s="500" t="e">
        <f>IF(#REF!="","",#REF!)</f>
        <v>#REF!</v>
      </c>
      <c r="G5037" s="501"/>
      <c r="H5037" s="448" t="e">
        <f>IF(#REF!="","",#REF!)</f>
        <v>#REF!</v>
      </c>
      <c r="I5037" s="449"/>
      <c r="J5037" s="449"/>
      <c r="K5037" s="449"/>
      <c r="L5037" s="450" t="e">
        <f>IF(#REF!="","",#REF!)</f>
        <v>#REF!</v>
      </c>
      <c r="M5037" s="451"/>
      <c r="N5037" s="451"/>
      <c r="O5037" s="445"/>
      <c r="P5037" s="444"/>
      <c r="Q5037" s="513"/>
      <c r="R5037" s="42" t="e">
        <f>IF(#REF!="","",#REF!)</f>
        <v>#REF!</v>
      </c>
      <c r="S5037" s="40" t="e">
        <f>IF(#REF!="","",#REF!)</f>
        <v>#REF!</v>
      </c>
      <c r="T5037" s="618"/>
      <c r="U5037" s="416"/>
      <c r="V5037" s="666"/>
      <c r="W5037" s="565"/>
      <c r="X5037" s="23" t="e">
        <f>IF(OR(Y5037=2,Z5037=2),"入力不備あり","")</f>
        <v>#REF!</v>
      </c>
      <c r="Y5037" s="41" t="e">
        <f>IF(AND(F5037="",H5037="",L5037=""),"",IF(AND(F5037&lt;&gt;"",F5037&gt;0,L5037&lt;&gt;"",L5037&gt;0,H5037="○"),"",2))</f>
        <v>#REF!</v>
      </c>
      <c r="Z5037" s="41" t="e">
        <f t="shared" ref="Z5037:Z5038" si="882">IF(AND(R5037="",S5037=""),"",IF(AND(R5037&gt;0,R5037&lt;&gt;"",S5037&gt;0,S5037&lt;&gt;""),"",2))</f>
        <v>#REF!</v>
      </c>
      <c r="AA5037" s="30"/>
    </row>
    <row r="5038" spans="1:30" s="7" customFormat="1" ht="15" customHeight="1" thickBot="1" x14ac:dyDescent="0.2">
      <c r="A5038" s="29"/>
      <c r="B5038" s="623"/>
      <c r="C5038" s="628"/>
      <c r="D5038" s="631"/>
      <c r="E5038" s="615"/>
      <c r="F5038" s="620" t="e">
        <f>IF(#REF!="","",#REF!)</f>
        <v>#REF!</v>
      </c>
      <c r="G5038" s="621"/>
      <c r="H5038" s="640" t="e">
        <f>IF(#REF!="","",#REF!)</f>
        <v>#REF!</v>
      </c>
      <c r="I5038" s="641"/>
      <c r="J5038" s="641"/>
      <c r="K5038" s="641"/>
      <c r="L5038" s="642" t="e">
        <f>IF(#REF!="","",#REF!)</f>
        <v>#REF!</v>
      </c>
      <c r="M5038" s="643"/>
      <c r="N5038" s="643"/>
      <c r="O5038" s="663"/>
      <c r="P5038" s="664"/>
      <c r="Q5038" s="616"/>
      <c r="R5038" s="59" t="e">
        <f>IF(#REF!="","",#REF!)</f>
        <v>#REF!</v>
      </c>
      <c r="S5038" s="60" t="e">
        <f>IF(#REF!="","",#REF!)</f>
        <v>#REF!</v>
      </c>
      <c r="T5038" s="619"/>
      <c r="U5038" s="416"/>
      <c r="V5038" s="666"/>
      <c r="W5038" s="565"/>
      <c r="X5038" s="23" t="e">
        <f>IF(OR(Y5038=2,Z5038=2),"入力不備あり","")</f>
        <v>#REF!</v>
      </c>
      <c r="Y5038" s="41" t="e">
        <f>IF(AND(F5038="",H5038="",L5038=""),"",IF(AND(F5038&lt;&gt;"",F5038&gt;0,L5038&lt;&gt;"",L5038&gt;0,H5038="○"),"",2))</f>
        <v>#REF!</v>
      </c>
      <c r="Z5038" s="41" t="e">
        <f t="shared" si="882"/>
        <v>#REF!</v>
      </c>
      <c r="AA5038" s="30"/>
    </row>
    <row r="5039" spans="1:30" s="7" customFormat="1" ht="27.6" customHeight="1" x14ac:dyDescent="0.15">
      <c r="A5039" s="320"/>
      <c r="B5039" s="624"/>
      <c r="C5039" s="326" t="s">
        <v>215</v>
      </c>
      <c r="D5039" s="327"/>
      <c r="E5039" s="608" t="e">
        <f>IF(#REF!="","",#REF!)</f>
        <v>#REF!</v>
      </c>
      <c r="F5039" s="609"/>
      <c r="G5039" s="609"/>
      <c r="H5039" s="609"/>
      <c r="I5039" s="609"/>
      <c r="J5039" s="609"/>
      <c r="K5039" s="609"/>
      <c r="L5039" s="609"/>
      <c r="M5039" s="609"/>
      <c r="N5039" s="609"/>
      <c r="O5039" s="609"/>
      <c r="P5039" s="609"/>
      <c r="Q5039" s="609"/>
      <c r="R5039" s="609"/>
      <c r="S5039" s="609"/>
      <c r="T5039" s="609"/>
      <c r="U5039" s="609"/>
      <c r="V5039" s="609"/>
      <c r="W5039" s="610"/>
    </row>
    <row r="5040" spans="1:30" s="7" customFormat="1" ht="27.6" customHeight="1" thickBot="1" x14ac:dyDescent="0.2">
      <c r="A5040" s="320"/>
      <c r="B5040" s="624"/>
      <c r="C5040" s="326" t="s">
        <v>216</v>
      </c>
      <c r="D5040" s="327"/>
      <c r="E5040" s="608" t="e">
        <f>IF(#REF!="","",#REF!)</f>
        <v>#REF!</v>
      </c>
      <c r="F5040" s="609"/>
      <c r="G5040" s="609"/>
      <c r="H5040" s="609"/>
      <c r="I5040" s="609"/>
      <c r="J5040" s="609"/>
      <c r="K5040" s="609"/>
      <c r="L5040" s="609"/>
      <c r="M5040" s="609"/>
      <c r="N5040" s="609"/>
      <c r="O5040" s="609"/>
      <c r="P5040" s="609"/>
      <c r="Q5040" s="609"/>
      <c r="R5040" s="611"/>
      <c r="S5040" s="611"/>
      <c r="T5040" s="611"/>
      <c r="U5040" s="611"/>
      <c r="V5040" s="611"/>
      <c r="W5040" s="612"/>
    </row>
    <row r="5041" spans="1:33" s="7" customFormat="1" ht="18.600000000000001" customHeight="1" x14ac:dyDescent="0.15">
      <c r="A5041" s="320"/>
      <c r="B5041" s="624"/>
      <c r="C5041" s="332" t="s">
        <v>217</v>
      </c>
      <c r="D5041" s="333"/>
      <c r="E5041" s="333"/>
      <c r="F5041" s="334"/>
      <c r="G5041" s="377" t="s">
        <v>218</v>
      </c>
      <c r="H5041" s="378"/>
      <c r="I5041" s="378"/>
      <c r="J5041" s="378"/>
      <c r="K5041" s="378"/>
      <c r="L5041" s="378"/>
      <c r="M5041" s="378"/>
      <c r="N5041" s="378"/>
      <c r="O5041" s="378"/>
      <c r="P5041" s="378"/>
      <c r="Q5041" s="378"/>
      <c r="R5041" s="389" t="e">
        <f>IF(X5041&lt;&gt;"","","【入力内容確認欄】以下を確認し【作業用】事業計画書(間接)シートを修正願います。")</f>
        <v>#REF!</v>
      </c>
      <c r="S5041" s="632"/>
      <c r="T5041" s="632"/>
      <c r="U5041" s="632"/>
      <c r="V5041" s="632"/>
      <c r="W5041" s="633"/>
      <c r="X5041" s="68" t="e">
        <f>IF(AND(R5044="",R5045="",R5046="",R5047="",R5048="",R5049=""),"左の市区町村に係る入力が完了しました。今一度、記載内容をご確認ください。","")</f>
        <v>#REF!</v>
      </c>
    </row>
    <row r="5042" spans="1:33" s="7" customFormat="1" ht="9" customHeight="1" x14ac:dyDescent="0.15">
      <c r="A5042" s="320"/>
      <c r="B5042" s="624"/>
      <c r="C5042" s="335"/>
      <c r="D5042" s="336"/>
      <c r="E5042" s="336"/>
      <c r="F5042" s="337"/>
      <c r="G5042" s="379"/>
      <c r="H5042" s="380"/>
      <c r="I5042" s="380"/>
      <c r="J5042" s="380"/>
      <c r="K5042" s="380"/>
      <c r="L5042" s="380"/>
      <c r="M5042" s="380"/>
      <c r="N5042" s="380"/>
      <c r="O5042" s="380"/>
      <c r="P5042" s="380"/>
      <c r="Q5042" s="380"/>
      <c r="R5042" s="634"/>
      <c r="S5042" s="635"/>
      <c r="T5042" s="635"/>
      <c r="U5042" s="635"/>
      <c r="V5042" s="635"/>
      <c r="W5042" s="636"/>
    </row>
    <row r="5043" spans="1:33" s="7" customFormat="1" ht="9" customHeight="1" thickBot="1" x14ac:dyDescent="0.2">
      <c r="A5043" s="320"/>
      <c r="B5043" s="624"/>
      <c r="C5043" s="335"/>
      <c r="D5043" s="336"/>
      <c r="E5043" s="336"/>
      <c r="F5043" s="337"/>
      <c r="G5043" s="381"/>
      <c r="H5043" s="382"/>
      <c r="I5043" s="382"/>
      <c r="J5043" s="382"/>
      <c r="K5043" s="382"/>
      <c r="L5043" s="382"/>
      <c r="M5043" s="382"/>
      <c r="N5043" s="382"/>
      <c r="O5043" s="382"/>
      <c r="P5043" s="382"/>
      <c r="Q5043" s="382"/>
      <c r="R5043" s="637"/>
      <c r="S5043" s="638"/>
      <c r="T5043" s="638"/>
      <c r="U5043" s="638"/>
      <c r="V5043" s="638"/>
      <c r="W5043" s="639"/>
    </row>
    <row r="5044" spans="1:33" s="7" customFormat="1" ht="17.45" customHeight="1" x14ac:dyDescent="0.15">
      <c r="A5044" s="320"/>
      <c r="B5044" s="624"/>
      <c r="C5044" s="335"/>
      <c r="D5044" s="336"/>
      <c r="E5044" s="336"/>
      <c r="F5044" s="337"/>
      <c r="G5044" s="398" t="e">
        <f>IF(#REF!="","",#REF!)</f>
        <v>#REF!</v>
      </c>
      <c r="H5044" s="399"/>
      <c r="I5044" s="399"/>
      <c r="J5044" s="399"/>
      <c r="K5044" s="399"/>
      <c r="L5044" s="399"/>
      <c r="M5044" s="399"/>
      <c r="N5044" s="399"/>
      <c r="O5044" s="399"/>
      <c r="P5044" s="399"/>
      <c r="Q5044" s="399"/>
      <c r="R5044" s="646" t="e" cm="1">
        <f t="array" ref="R5044">IF(AND(X5013:X5038="",A5015:A5038=""),"","・報酬・期末勤勉手当・交通費・合計額・都道府県/国の補助金額のいずれかに不備あり。")</f>
        <v>#REF!</v>
      </c>
      <c r="S5044" s="647"/>
      <c r="T5044" s="647"/>
      <c r="U5044" s="647"/>
      <c r="V5044" s="647"/>
      <c r="W5044" s="648"/>
    </row>
    <row r="5045" spans="1:33" s="7" customFormat="1" ht="17.45" customHeight="1" x14ac:dyDescent="0.15">
      <c r="A5045" s="320"/>
      <c r="B5045" s="624"/>
      <c r="C5045" s="335"/>
      <c r="D5045" s="336"/>
      <c r="E5045" s="336"/>
      <c r="F5045" s="337"/>
      <c r="G5045" s="374" t="s">
        <v>219</v>
      </c>
      <c r="H5045" s="388"/>
      <c r="I5045" s="388"/>
      <c r="J5045" s="388"/>
      <c r="K5045" s="388"/>
      <c r="L5045" s="388"/>
      <c r="M5045" s="388"/>
      <c r="N5045" s="388"/>
      <c r="O5045" s="388"/>
      <c r="P5045" s="388"/>
      <c r="Q5045" s="388"/>
      <c r="R5045" s="367" t="str">
        <f>IF(A5011="市町村名×","・【C列】市区町村名：未入力または不備あり。","")</f>
        <v>・【C列】市区町村名：未入力または不備あり。</v>
      </c>
      <c r="S5045" s="644"/>
      <c r="T5045" s="644"/>
      <c r="U5045" s="644"/>
      <c r="V5045" s="644"/>
      <c r="W5045" s="645"/>
    </row>
    <row r="5046" spans="1:33" s="7" customFormat="1" ht="17.45" customHeight="1" x14ac:dyDescent="0.15">
      <c r="A5046" s="320"/>
      <c r="B5046" s="624"/>
      <c r="C5046" s="338"/>
      <c r="D5046" s="339"/>
      <c r="E5046" s="339"/>
      <c r="F5046" s="340"/>
      <c r="G5046" s="364" t="e">
        <f>IF(#REF!="","",#REF!)</f>
        <v>#REF!</v>
      </c>
      <c r="H5046" s="365"/>
      <c r="I5046" s="365"/>
      <c r="J5046" s="366"/>
      <c r="K5046" s="366"/>
      <c r="L5046" s="366"/>
      <c r="M5046" s="366"/>
      <c r="N5046" s="366"/>
      <c r="O5046" s="366"/>
      <c r="P5046" s="366"/>
      <c r="Q5046" s="366"/>
      <c r="R5046" s="367" t="e">
        <f>IF(OR(AF5015=2,NOT(AND(V5013&gt;0.3*U5013,V5013&lt;0.4*U5013,V5013&gt;=W5013))),"・【V列】都道府県補助額：未入力または不備あり。","")</f>
        <v>#REF!</v>
      </c>
      <c r="S5046" s="644"/>
      <c r="T5046" s="644"/>
      <c r="U5046" s="644"/>
      <c r="V5046" s="644"/>
      <c r="W5046" s="645"/>
    </row>
    <row r="5047" spans="1:33" s="7" customFormat="1" ht="17.45" customHeight="1" x14ac:dyDescent="0.15">
      <c r="A5047" s="320"/>
      <c r="B5047" s="624"/>
      <c r="C5047" s="348" t="s">
        <v>241</v>
      </c>
      <c r="D5047" s="349"/>
      <c r="E5047" s="349"/>
      <c r="F5047" s="350"/>
      <c r="G5047" s="372" t="s">
        <v>221</v>
      </c>
      <c r="H5047" s="373"/>
      <c r="I5047" s="373"/>
      <c r="J5047" s="372" t="s">
        <v>222</v>
      </c>
      <c r="K5047" s="373"/>
      <c r="L5047" s="373"/>
      <c r="M5047" s="373"/>
      <c r="N5047" s="374" t="s">
        <v>223</v>
      </c>
      <c r="O5047" s="366"/>
      <c r="P5047" s="366"/>
      <c r="Q5047" s="366"/>
      <c r="R5047" s="341" t="e">
        <f>IF(AND(W5013&lt;=U5013/3,MOD(W5013,1000)=0,NOT(W5013=0),AG5015=1),"","・【W列】国庫補助希望額に不備あり。")</f>
        <v>#REF!</v>
      </c>
      <c r="S5047" s="649"/>
      <c r="T5047" s="649"/>
      <c r="U5047" s="649"/>
      <c r="V5047" s="649"/>
      <c r="W5047" s="650"/>
    </row>
    <row r="5048" spans="1:33" s="7" customFormat="1" ht="17.45" customHeight="1" x14ac:dyDescent="0.15">
      <c r="A5048" s="320"/>
      <c r="B5048" s="624"/>
      <c r="C5048" s="370"/>
      <c r="D5048" s="371"/>
      <c r="E5048" s="371"/>
      <c r="F5048" s="371"/>
      <c r="G5048" s="364" t="e">
        <f>IF(#REF!="","",#REF!)</f>
        <v>#REF!</v>
      </c>
      <c r="H5048" s="375"/>
      <c r="I5048" s="376"/>
      <c r="J5048" s="364" t="e">
        <f>IF(#REF!="","",#REF!)</f>
        <v>#REF!</v>
      </c>
      <c r="K5048" s="375"/>
      <c r="L5048" s="375"/>
      <c r="M5048" s="376"/>
      <c r="N5048" s="364" t="e">
        <f>IF(#REF!="","",#REF!)</f>
        <v>#REF!</v>
      </c>
      <c r="O5048" s="375"/>
      <c r="P5048" s="375"/>
      <c r="Q5048" s="375"/>
      <c r="R5048" s="651" t="e">
        <f>IF(AND(SUM(F5036:G5038)&lt;=D5013,SUM(R5036:R5038)&lt;=D5013),"","・報酬の「配置人数」には年間を通じた配置予定人数を記載してください。(※１)及び記入例参照")</f>
        <v>#REF!</v>
      </c>
      <c r="S5048" s="652"/>
      <c r="T5048" s="652"/>
      <c r="U5048" s="652"/>
      <c r="V5048" s="652"/>
      <c r="W5048" s="653"/>
      <c r="X5048" s="31" t="str">
        <f>IF(AND(O5048="○",T5048="○"),"①か②の",IF(AND(O5048="―",T5048="―"),"エラー",""))</f>
        <v/>
      </c>
    </row>
    <row r="5049" spans="1:33" s="7" customFormat="1" ht="17.45" customHeight="1" x14ac:dyDescent="0.15">
      <c r="A5049" s="320"/>
      <c r="B5049" s="624"/>
      <c r="C5049" s="348" t="s">
        <v>224</v>
      </c>
      <c r="D5049" s="349"/>
      <c r="E5049" s="349"/>
      <c r="F5049" s="350"/>
      <c r="G5049" s="354" t="s">
        <v>225</v>
      </c>
      <c r="H5049" s="354"/>
      <c r="I5049" s="354"/>
      <c r="J5049" s="355" t="s">
        <v>242</v>
      </c>
      <c r="K5049" s="356"/>
      <c r="L5049" s="356"/>
      <c r="M5049" s="356"/>
      <c r="N5049" s="356"/>
      <c r="O5049" s="356"/>
      <c r="P5049" s="356"/>
      <c r="Q5049" s="356"/>
      <c r="R5049" s="651" t="e">
        <f>IF(AND(OR(COUNTIF(J5050,"①*"),COUNTIF(J5050,"②*")),AND(E5039&lt;&gt;"",E5040&lt;&gt;"",G5044="○",G5046="○",G5048="○",J5048="○",N5048="○",G5050="○")),"","・【成果目標】・【成果指標】・【部活動指導員について】・【支給要件の確認】・【部活動指導員の指導状況】・【地域連携・地域移行に資する取組】のいずれかに未入力箇所あり。")</f>
        <v>#REF!</v>
      </c>
      <c r="S5049" s="546"/>
      <c r="T5049" s="546"/>
      <c r="U5049" s="546"/>
      <c r="V5049" s="546"/>
      <c r="W5049" s="547"/>
    </row>
    <row r="5050" spans="1:33" s="7" customFormat="1" ht="26.45" customHeight="1" thickBot="1" x14ac:dyDescent="0.2">
      <c r="A5050" s="320"/>
      <c r="B5050" s="625"/>
      <c r="C5050" s="351"/>
      <c r="D5050" s="352"/>
      <c r="E5050" s="352"/>
      <c r="F5050" s="353"/>
      <c r="G5050" s="363" t="e">
        <f>IF(#REF!="","",#REF!)</f>
        <v>#REF!</v>
      </c>
      <c r="H5050" s="363"/>
      <c r="I5050" s="363"/>
      <c r="J5050" s="657" t="e">
        <f>IF(#REF!="","",#REF!)</f>
        <v>#REF!</v>
      </c>
      <c r="K5050" s="658"/>
      <c r="L5050" s="658"/>
      <c r="M5050" s="658"/>
      <c r="N5050" s="658"/>
      <c r="O5050" s="658"/>
      <c r="P5050" s="658"/>
      <c r="Q5050" s="658"/>
      <c r="R5050" s="654"/>
      <c r="S5050" s="655"/>
      <c r="T5050" s="655"/>
      <c r="U5050" s="655"/>
      <c r="V5050" s="655"/>
      <c r="W5050" s="656"/>
      <c r="X5050" s="31" t="str">
        <f>IF(AND(O5050="○",T5050="○"),"①か②の",IF(AND(O5050="―",T5050="―"),"エラー",""))</f>
        <v/>
      </c>
    </row>
    <row r="5051" spans="1:33" s="7" customFormat="1" ht="26.45" customHeight="1" x14ac:dyDescent="0.15">
      <c r="A5051" s="24" t="str">
        <f>IF(OR(COUNTIF(C5053,"*区"),COUNTIF(C5053,"*市"),COUNTIF(C5053,"*町"),COUNTIF(C5053,"*村"),COUNTIF(C5053,"*組合")),"○","市町村名×")</f>
        <v>市町村名×</v>
      </c>
      <c r="B5051" s="490" t="s">
        <v>106</v>
      </c>
      <c r="C5051" s="659" t="s">
        <v>236</v>
      </c>
      <c r="D5051" s="661" t="s">
        <v>237</v>
      </c>
      <c r="E5051" s="409" t="s">
        <v>191</v>
      </c>
      <c r="F5051" s="410"/>
      <c r="G5051" s="410"/>
      <c r="H5051" s="410"/>
      <c r="I5051" s="410"/>
      <c r="J5051" s="410"/>
      <c r="K5051" s="410"/>
      <c r="L5051" s="410"/>
      <c r="M5051" s="410"/>
      <c r="N5051" s="410"/>
      <c r="O5051" s="410"/>
      <c r="P5051" s="410"/>
      <c r="Q5051" s="410"/>
      <c r="R5051" s="410"/>
      <c r="S5051" s="410"/>
      <c r="T5051" s="410"/>
      <c r="U5051" s="492" t="s">
        <v>192</v>
      </c>
      <c r="V5051" s="492" t="s">
        <v>238</v>
      </c>
      <c r="W5051" s="517" t="s">
        <v>193</v>
      </c>
      <c r="X5051" s="25" t="e">
        <f>IF(OR(AF5055=2,NOT(AND(V5053&gt;0.3*U5053,V5053&lt;0.4*U5053,V5053&gt;=W5053))),"※３参照：【Ｕ列】都道府県補助額を確認してください","")</f>
        <v>#REF!</v>
      </c>
      <c r="Y5051" s="26"/>
    </row>
    <row r="5052" spans="1:33" s="7" customFormat="1" ht="21.6" customHeight="1" thickBot="1" x14ac:dyDescent="0.2">
      <c r="A5052" s="24" t="str">
        <f>IF(B5053="都道府県確認欄","No.不備","")</f>
        <v/>
      </c>
      <c r="B5052" s="491"/>
      <c r="C5052" s="660"/>
      <c r="D5052" s="662"/>
      <c r="E5052" s="411"/>
      <c r="F5052" s="412"/>
      <c r="G5052" s="412"/>
      <c r="H5052" s="412"/>
      <c r="I5052" s="412"/>
      <c r="J5052" s="412"/>
      <c r="K5052" s="412"/>
      <c r="L5052" s="412"/>
      <c r="M5052" s="412"/>
      <c r="N5052" s="412"/>
      <c r="O5052" s="412"/>
      <c r="P5052" s="412"/>
      <c r="Q5052" s="412"/>
      <c r="R5052" s="412"/>
      <c r="S5052" s="412"/>
      <c r="T5052" s="412"/>
      <c r="U5052" s="493"/>
      <c r="V5052" s="493"/>
      <c r="W5052" s="518"/>
      <c r="X5052" s="25" t="e">
        <f>IF(AND(W5053&lt;=U5053/3,MOD(W5053,1000)=0,NOT(W5053=0),AG5055=1),"","※３参照：【Ｖ列】国庫補助希望額を確認してください。")</f>
        <v>#REF!</v>
      </c>
      <c r="Y5052" s="26"/>
    </row>
    <row r="5053" spans="1:33" s="7" customFormat="1" ht="24" customHeight="1" x14ac:dyDescent="0.15">
      <c r="A5053" s="14"/>
      <c r="B5053" s="622" t="str">
        <f>IFERROR(IF(OR(COUNTIF(C5053,"*区"),COUNTIF(C5053,"*市"),COUNTIF(C5053,"*町"),COUNTIF(C5053,"*村"),COUNTIF(C5053,"*組合")),B5013+1,"－"),"都道府県確認欄")</f>
        <v>－</v>
      </c>
      <c r="C5053" s="626" t="e">
        <f>#REF!</f>
        <v>#REF!</v>
      </c>
      <c r="D5053" s="629" t="e">
        <f>SUM($F5055:$F5074)</f>
        <v>#REF!</v>
      </c>
      <c r="E5053" s="523" t="s">
        <v>194</v>
      </c>
      <c r="F5053" s="524" t="s">
        <v>195</v>
      </c>
      <c r="G5053" s="526" t="s">
        <v>196</v>
      </c>
      <c r="H5053" s="528" t="s">
        <v>197</v>
      </c>
      <c r="I5053" s="423" t="s">
        <v>198</v>
      </c>
      <c r="J5053" s="424"/>
      <c r="K5053" s="425"/>
      <c r="L5053" s="429" t="s">
        <v>100</v>
      </c>
      <c r="M5053" s="430"/>
      <c r="N5053" s="430"/>
      <c r="O5053" s="430"/>
      <c r="P5053" s="430"/>
      <c r="Q5053" s="430"/>
      <c r="R5053" s="430"/>
      <c r="S5053" s="431"/>
      <c r="T5053" s="413" t="s">
        <v>199</v>
      </c>
      <c r="U5053" s="415" t="e">
        <f>SUM($T5055,$O5076,$T5076)</f>
        <v>#REF!</v>
      </c>
      <c r="V5053" s="665" t="e">
        <f>#REF!</f>
        <v>#REF!</v>
      </c>
      <c r="W5053" s="667" t="e">
        <f>#REF!</f>
        <v>#REF!</v>
      </c>
      <c r="X5053" s="23" t="e">
        <f>IF(AND(AD5055=1,AE5055=1,AF5055=1,AG5055=1),"","入力不備あり")</f>
        <v>#REF!</v>
      </c>
      <c r="Y5053" s="26"/>
    </row>
    <row r="5054" spans="1:33" s="7" customFormat="1" ht="12.6" customHeight="1" thickBot="1" x14ac:dyDescent="0.2">
      <c r="A5054" s="14"/>
      <c r="B5054" s="623"/>
      <c r="C5054" s="627"/>
      <c r="D5054" s="630"/>
      <c r="E5054" s="523"/>
      <c r="F5054" s="525"/>
      <c r="G5054" s="527"/>
      <c r="H5054" s="529"/>
      <c r="I5054" s="426"/>
      <c r="J5054" s="427"/>
      <c r="K5054" s="428"/>
      <c r="L5054" s="432"/>
      <c r="M5054" s="432"/>
      <c r="N5054" s="432"/>
      <c r="O5054" s="432"/>
      <c r="P5054" s="432"/>
      <c r="Q5054" s="432"/>
      <c r="R5054" s="432"/>
      <c r="S5054" s="433"/>
      <c r="T5054" s="414"/>
      <c r="U5054" s="416"/>
      <c r="V5054" s="666"/>
      <c r="W5054" s="565"/>
      <c r="X5054" s="26"/>
      <c r="Y5054" s="7" t="s">
        <v>180</v>
      </c>
      <c r="Z5054" s="7" t="s">
        <v>200</v>
      </c>
      <c r="AA5054" s="7" t="s">
        <v>201</v>
      </c>
      <c r="AB5054" s="7" t="s">
        <v>202</v>
      </c>
      <c r="AD5054" s="7" t="s">
        <v>203</v>
      </c>
      <c r="AE5054" s="7" t="s">
        <v>107</v>
      </c>
      <c r="AF5054" s="7" t="s">
        <v>239</v>
      </c>
      <c r="AG5054" s="7" t="s">
        <v>204</v>
      </c>
    </row>
    <row r="5055" spans="1:33" s="7" customFormat="1" ht="17.45" customHeight="1" x14ac:dyDescent="0.15">
      <c r="A5055" s="27" t="e">
        <f>IF(AND(F5055&lt;&gt;"",G5055&lt;&gt;"",H5055&lt;&gt;"",I5055&lt;&gt;""),"","入力不備あり")</f>
        <v>#REF!</v>
      </c>
      <c r="B5055" s="623"/>
      <c r="C5055" s="628"/>
      <c r="D5055" s="631"/>
      <c r="E5055" s="523"/>
      <c r="F5055" s="47" t="e">
        <f>IF(#REF!="","",#REF!)</f>
        <v>#REF!</v>
      </c>
      <c r="G5055" s="49" t="e">
        <f>IF(#REF!="","",#REF!)</f>
        <v>#REF!</v>
      </c>
      <c r="H5055" s="54" t="e">
        <f>IF(#REF!="","",#REF!)</f>
        <v>#REF!</v>
      </c>
      <c r="I5055" s="385" t="str">
        <f>IFERROR(INT(G5055*H5055),"")</f>
        <v/>
      </c>
      <c r="J5055" s="386"/>
      <c r="K5055" s="387"/>
      <c r="L5055" s="613" t="e">
        <f>IF(#REF!="","",#REF!)</f>
        <v>#REF!</v>
      </c>
      <c r="M5055" s="613"/>
      <c r="N5055" s="613"/>
      <c r="O5055" s="613"/>
      <c r="P5055" s="613"/>
      <c r="Q5055" s="613"/>
      <c r="R5055" s="613"/>
      <c r="S5055" s="614"/>
      <c r="T5055" s="567">
        <f>SUM($I5055:$K5074)</f>
        <v>0</v>
      </c>
      <c r="U5055" s="416"/>
      <c r="V5055" s="666"/>
      <c r="W5055" s="565"/>
      <c r="X5055" s="23" t="e">
        <f>IF(AND(Y5055=1,Z5055=1,AA5055=1,AB5055=1,AD5055=1,AE5055=1,AF5055=1,AG5055=1),"","入力不備あり")</f>
        <v>#REF!</v>
      </c>
      <c r="Y5055" s="7">
        <f>IFERROR(IF(F5055="",2,IF(AND(F5055&gt;=1,(MOD(F5055,1)=0)),1,IF(AND(F5055=0,L5055&lt;&gt;""),1,2))),2)</f>
        <v>2</v>
      </c>
      <c r="Z5055" s="7" t="e">
        <f>IF(G5055="",2,IF(G5055&lt;=1600,1,2))</f>
        <v>#REF!</v>
      </c>
      <c r="AA5055" s="7" t="e">
        <f>IF(H5055="",2,IF(H5055&gt;=0,1,2))</f>
        <v>#REF!</v>
      </c>
      <c r="AB5055" s="7" t="e">
        <f>IF(I5055=#REF!,1,2)</f>
        <v>#REF!</v>
      </c>
      <c r="AD5055" s="7" t="e">
        <f>IF(T5055=#REF!,1,2)</f>
        <v>#REF!</v>
      </c>
      <c r="AE5055" s="7" t="e">
        <f>IF(U5053=#REF!,1,2)</f>
        <v>#REF!</v>
      </c>
      <c r="AF5055" s="7" t="e">
        <f>IF(V5053=0,2,IF(#REF!="",2,IF(V5053=#REF!,1,2)))</f>
        <v>#REF!</v>
      </c>
      <c r="AG5055" s="7" t="e">
        <f>IF(W5053=0,2,IF(W5053=#REF!,1,2))</f>
        <v>#REF!</v>
      </c>
    </row>
    <row r="5056" spans="1:33" s="7" customFormat="1" ht="17.45" customHeight="1" x14ac:dyDescent="0.15">
      <c r="A5056" s="27" t="e">
        <f>IF(AND(F5056="",G5056="",H5056="",I5056="",L5056=""),"",IF(AND(F5056&lt;&gt;"",G5056&lt;&gt;"",H5056&lt;&gt;"",I5056&lt;&gt;""),"","入力不備あり"))</f>
        <v>#REF!</v>
      </c>
      <c r="B5056" s="623"/>
      <c r="C5056" s="628"/>
      <c r="D5056" s="631"/>
      <c r="E5056" s="523"/>
      <c r="F5056" s="47" t="e">
        <f>IF(#REF!="","",#REF!)</f>
        <v>#REF!</v>
      </c>
      <c r="G5056" s="49" t="e">
        <f>IF(#REF!="","",#REF!)</f>
        <v>#REF!</v>
      </c>
      <c r="H5056" s="54" t="e">
        <f>IF(#REF!="","",#REF!)</f>
        <v>#REF!</v>
      </c>
      <c r="I5056" s="385" t="str">
        <f>IFERROR(INT(G5056*H5056),"")</f>
        <v/>
      </c>
      <c r="J5056" s="386"/>
      <c r="K5056" s="387"/>
      <c r="L5056" s="613" t="e">
        <f>IF(#REF!="","",#REF!)</f>
        <v>#REF!</v>
      </c>
      <c r="M5056" s="613"/>
      <c r="N5056" s="613"/>
      <c r="O5056" s="613"/>
      <c r="P5056" s="613"/>
      <c r="Q5056" s="613"/>
      <c r="R5056" s="613"/>
      <c r="S5056" s="614"/>
      <c r="T5056" s="567"/>
      <c r="U5056" s="416"/>
      <c r="V5056" s="666"/>
      <c r="W5056" s="565"/>
      <c r="X5056" s="23" t="e">
        <f>IF(AND(Y5056=3,Z5056=3,AA5056=3),"",IF(AND(Y5056=1,Z5056=1,AA5056=1,AB5056=1),"","入力不備あり"))</f>
        <v>#REF!</v>
      </c>
      <c r="Y5056" s="7">
        <f>IFERROR(IF(F5056="",3,IF(AND(F5056&gt;=1,(MOD(F5056,1)=0)),1,IF(AND(F5056=0,L5056&lt;&gt;""),1,2))),2)</f>
        <v>2</v>
      </c>
      <c r="Z5056" s="7" t="e">
        <f>IF(G5056="",3,IF(G5056&lt;=1600,1,2))</f>
        <v>#REF!</v>
      </c>
      <c r="AA5056" s="7" t="e">
        <f>IF(H5056="",3,IF(H5056&gt;=0,1,2))</f>
        <v>#REF!</v>
      </c>
      <c r="AB5056" s="7" t="e">
        <f>IF(I5056=#REF!,1,2)</f>
        <v>#REF!</v>
      </c>
    </row>
    <row r="5057" spans="1:28" s="7" customFormat="1" ht="17.45" customHeight="1" x14ac:dyDescent="0.15">
      <c r="A5057" s="27" t="e">
        <f>IF(AND(F5057="",G5057="",H5057="",I5057="",L5057=""),"",IF(AND(F5057&lt;&gt;"",G5057&lt;&gt;"",H5057&lt;&gt;"",I5057&lt;&gt;""),"","入力不備あり"))</f>
        <v>#REF!</v>
      </c>
      <c r="B5057" s="623"/>
      <c r="C5057" s="628"/>
      <c r="D5057" s="631"/>
      <c r="E5057" s="523"/>
      <c r="F5057" s="47" t="e">
        <f>IF(#REF!="","",#REF!)</f>
        <v>#REF!</v>
      </c>
      <c r="G5057" s="49" t="e">
        <f>IF(#REF!="","",#REF!)</f>
        <v>#REF!</v>
      </c>
      <c r="H5057" s="54" t="e">
        <f>IF(#REF!="","",#REF!)</f>
        <v>#REF!</v>
      </c>
      <c r="I5057" s="385" t="str">
        <f t="shared" ref="I5057:I5074" si="883">IFERROR(INT(G5057*H5057),"")</f>
        <v/>
      </c>
      <c r="J5057" s="386"/>
      <c r="K5057" s="387"/>
      <c r="L5057" s="613" t="e">
        <f>IF(#REF!="","",#REF!)</f>
        <v>#REF!</v>
      </c>
      <c r="M5057" s="613"/>
      <c r="N5057" s="613"/>
      <c r="O5057" s="613"/>
      <c r="P5057" s="613"/>
      <c r="Q5057" s="613"/>
      <c r="R5057" s="613"/>
      <c r="S5057" s="614"/>
      <c r="T5057" s="567"/>
      <c r="U5057" s="416"/>
      <c r="V5057" s="666"/>
      <c r="W5057" s="565"/>
      <c r="X5057" s="23" t="e">
        <f t="shared" ref="X5057:X5074" si="884">IF(AND(Y5057=3,Z5057=3,AA5057=3),"",IF(AND(Y5057=1,Z5057=1,AA5057=1,AB5057=1),"","入力不備あり"))</f>
        <v>#REF!</v>
      </c>
      <c r="Y5057" s="7">
        <f t="shared" ref="Y5057:Y5074" si="885">IFERROR(IF(F5057="",3,IF(AND(F5057&gt;=1,(MOD(F5057,1)=0)),1,IF(AND(F5057=0,L5057&lt;&gt;""),1,2))),2)</f>
        <v>2</v>
      </c>
      <c r="Z5057" s="7" t="e">
        <f t="shared" ref="Z5057:Z5074" si="886">IF(G5057="",3,IF(G5057&lt;=1600,1,2))</f>
        <v>#REF!</v>
      </c>
      <c r="AA5057" s="7" t="e">
        <f t="shared" ref="AA5057:AA5074" si="887">IF(H5057="",3,IF(H5057&gt;=0,1,2))</f>
        <v>#REF!</v>
      </c>
      <c r="AB5057" s="7" t="e">
        <f>IF(I5057=#REF!,1,2)</f>
        <v>#REF!</v>
      </c>
    </row>
    <row r="5058" spans="1:28" s="7" customFormat="1" ht="17.45" customHeight="1" x14ac:dyDescent="0.15">
      <c r="A5058" s="27" t="e">
        <f t="shared" ref="A5058:A5074" si="888">IF(AND(F5058="",G5058="",H5058="",I5058="",L5058=""),"",IF(AND(F5058&lt;&gt;"",G5058&lt;&gt;"",H5058&lt;&gt;"",I5058&lt;&gt;""),"","入力不備あり"))</f>
        <v>#REF!</v>
      </c>
      <c r="B5058" s="623"/>
      <c r="C5058" s="628"/>
      <c r="D5058" s="631"/>
      <c r="E5058" s="523"/>
      <c r="F5058" s="47" t="e">
        <f>IF(#REF!="","",#REF!)</f>
        <v>#REF!</v>
      </c>
      <c r="G5058" s="49" t="e">
        <f>IF(#REF!="","",#REF!)</f>
        <v>#REF!</v>
      </c>
      <c r="H5058" s="54" t="e">
        <f>IF(#REF!="","",#REF!)</f>
        <v>#REF!</v>
      </c>
      <c r="I5058" s="385" t="str">
        <f t="shared" si="883"/>
        <v/>
      </c>
      <c r="J5058" s="386"/>
      <c r="K5058" s="387"/>
      <c r="L5058" s="613" t="e">
        <f>IF(#REF!="","",#REF!)</f>
        <v>#REF!</v>
      </c>
      <c r="M5058" s="613"/>
      <c r="N5058" s="613"/>
      <c r="O5058" s="613"/>
      <c r="P5058" s="613"/>
      <c r="Q5058" s="613"/>
      <c r="R5058" s="613"/>
      <c r="S5058" s="614"/>
      <c r="T5058" s="567"/>
      <c r="U5058" s="416"/>
      <c r="V5058" s="666"/>
      <c r="W5058" s="565"/>
      <c r="X5058" s="23" t="e">
        <f t="shared" si="884"/>
        <v>#REF!</v>
      </c>
      <c r="Y5058" s="7">
        <f t="shared" si="885"/>
        <v>2</v>
      </c>
      <c r="Z5058" s="7" t="e">
        <f t="shared" si="886"/>
        <v>#REF!</v>
      </c>
      <c r="AA5058" s="7" t="e">
        <f t="shared" si="887"/>
        <v>#REF!</v>
      </c>
      <c r="AB5058" s="7" t="e">
        <f>IF(I5058=#REF!,1,2)</f>
        <v>#REF!</v>
      </c>
    </row>
    <row r="5059" spans="1:28" s="7" customFormat="1" ht="17.45" customHeight="1" x14ac:dyDescent="0.15">
      <c r="A5059" s="27" t="e">
        <f t="shared" si="888"/>
        <v>#REF!</v>
      </c>
      <c r="B5059" s="623"/>
      <c r="C5059" s="628"/>
      <c r="D5059" s="631"/>
      <c r="E5059" s="523"/>
      <c r="F5059" s="47" t="e">
        <f>IF(#REF!="","",#REF!)</f>
        <v>#REF!</v>
      </c>
      <c r="G5059" s="49" t="e">
        <f>IF(#REF!="","",#REF!)</f>
        <v>#REF!</v>
      </c>
      <c r="H5059" s="54" t="e">
        <f>IF(#REF!="","",#REF!)</f>
        <v>#REF!</v>
      </c>
      <c r="I5059" s="385" t="str">
        <f t="shared" si="883"/>
        <v/>
      </c>
      <c r="J5059" s="386"/>
      <c r="K5059" s="387"/>
      <c r="L5059" s="613" t="e">
        <f>IF(#REF!="","",#REF!)</f>
        <v>#REF!</v>
      </c>
      <c r="M5059" s="613"/>
      <c r="N5059" s="613"/>
      <c r="O5059" s="613"/>
      <c r="P5059" s="613"/>
      <c r="Q5059" s="613"/>
      <c r="R5059" s="613"/>
      <c r="S5059" s="614"/>
      <c r="T5059" s="567"/>
      <c r="U5059" s="416"/>
      <c r="V5059" s="666"/>
      <c r="W5059" s="565"/>
      <c r="X5059" s="23" t="e">
        <f t="shared" si="884"/>
        <v>#REF!</v>
      </c>
      <c r="Y5059" s="7">
        <f t="shared" si="885"/>
        <v>2</v>
      </c>
      <c r="Z5059" s="7" t="e">
        <f t="shared" si="886"/>
        <v>#REF!</v>
      </c>
      <c r="AA5059" s="7" t="e">
        <f t="shared" si="887"/>
        <v>#REF!</v>
      </c>
      <c r="AB5059" s="7" t="e">
        <f>IF(I5059=#REF!,1,2)</f>
        <v>#REF!</v>
      </c>
    </row>
    <row r="5060" spans="1:28" s="7" customFormat="1" ht="17.45" customHeight="1" x14ac:dyDescent="0.15">
      <c r="A5060" s="27" t="e">
        <f t="shared" si="888"/>
        <v>#REF!</v>
      </c>
      <c r="B5060" s="623"/>
      <c r="C5060" s="628"/>
      <c r="D5060" s="631"/>
      <c r="E5060" s="523"/>
      <c r="F5060" s="47" t="e">
        <f>IF(#REF!="","",#REF!)</f>
        <v>#REF!</v>
      </c>
      <c r="G5060" s="49" t="e">
        <f>IF(#REF!="","",#REF!)</f>
        <v>#REF!</v>
      </c>
      <c r="H5060" s="54" t="e">
        <f>IF(#REF!="","",#REF!)</f>
        <v>#REF!</v>
      </c>
      <c r="I5060" s="385" t="str">
        <f t="shared" si="883"/>
        <v/>
      </c>
      <c r="J5060" s="386"/>
      <c r="K5060" s="387"/>
      <c r="L5060" s="613" t="e">
        <f>IF(#REF!="","",#REF!)</f>
        <v>#REF!</v>
      </c>
      <c r="M5060" s="613"/>
      <c r="N5060" s="613"/>
      <c r="O5060" s="613"/>
      <c r="P5060" s="613"/>
      <c r="Q5060" s="613"/>
      <c r="R5060" s="613"/>
      <c r="S5060" s="614"/>
      <c r="T5060" s="567"/>
      <c r="U5060" s="416"/>
      <c r="V5060" s="666"/>
      <c r="W5060" s="565"/>
      <c r="X5060" s="23" t="e">
        <f t="shared" si="884"/>
        <v>#REF!</v>
      </c>
      <c r="Y5060" s="7">
        <f t="shared" si="885"/>
        <v>2</v>
      </c>
      <c r="Z5060" s="7" t="e">
        <f t="shared" si="886"/>
        <v>#REF!</v>
      </c>
      <c r="AA5060" s="7" t="e">
        <f t="shared" si="887"/>
        <v>#REF!</v>
      </c>
      <c r="AB5060" s="7" t="e">
        <f>IF(I5060=#REF!,1,2)</f>
        <v>#REF!</v>
      </c>
    </row>
    <row r="5061" spans="1:28" s="7" customFormat="1" ht="17.45" customHeight="1" x14ac:dyDescent="0.15">
      <c r="A5061" s="27" t="e">
        <f t="shared" si="888"/>
        <v>#REF!</v>
      </c>
      <c r="B5061" s="623"/>
      <c r="C5061" s="628"/>
      <c r="D5061" s="631"/>
      <c r="E5061" s="523"/>
      <c r="F5061" s="47" t="e">
        <f>IF(#REF!="","",#REF!)</f>
        <v>#REF!</v>
      </c>
      <c r="G5061" s="49" t="e">
        <f>IF(#REF!="","",#REF!)</f>
        <v>#REF!</v>
      </c>
      <c r="H5061" s="54" t="e">
        <f>IF(#REF!="","",#REF!)</f>
        <v>#REF!</v>
      </c>
      <c r="I5061" s="385" t="str">
        <f t="shared" si="883"/>
        <v/>
      </c>
      <c r="J5061" s="386"/>
      <c r="K5061" s="387"/>
      <c r="L5061" s="613" t="e">
        <f>IF(#REF!="","",#REF!)</f>
        <v>#REF!</v>
      </c>
      <c r="M5061" s="613"/>
      <c r="N5061" s="613"/>
      <c r="O5061" s="613"/>
      <c r="P5061" s="613"/>
      <c r="Q5061" s="613"/>
      <c r="R5061" s="613"/>
      <c r="S5061" s="614"/>
      <c r="T5061" s="567"/>
      <c r="U5061" s="416"/>
      <c r="V5061" s="666"/>
      <c r="W5061" s="565"/>
      <c r="X5061" s="23" t="e">
        <f t="shared" si="884"/>
        <v>#REF!</v>
      </c>
      <c r="Y5061" s="7">
        <f t="shared" si="885"/>
        <v>2</v>
      </c>
      <c r="Z5061" s="7" t="e">
        <f t="shared" si="886"/>
        <v>#REF!</v>
      </c>
      <c r="AA5061" s="7" t="e">
        <f t="shared" si="887"/>
        <v>#REF!</v>
      </c>
      <c r="AB5061" s="7" t="e">
        <f>IF(I5061=#REF!,1,2)</f>
        <v>#REF!</v>
      </c>
    </row>
    <row r="5062" spans="1:28" s="7" customFormat="1" ht="17.45" customHeight="1" x14ac:dyDescent="0.15">
      <c r="A5062" s="27" t="e">
        <f t="shared" si="888"/>
        <v>#REF!</v>
      </c>
      <c r="B5062" s="623"/>
      <c r="C5062" s="628"/>
      <c r="D5062" s="631"/>
      <c r="E5062" s="523"/>
      <c r="F5062" s="47" t="e">
        <f>IF(#REF!="","",#REF!)</f>
        <v>#REF!</v>
      </c>
      <c r="G5062" s="49" t="e">
        <f>IF(#REF!="","",#REF!)</f>
        <v>#REF!</v>
      </c>
      <c r="H5062" s="54" t="e">
        <f>IF(#REF!="","",#REF!)</f>
        <v>#REF!</v>
      </c>
      <c r="I5062" s="385" t="str">
        <f t="shared" si="883"/>
        <v/>
      </c>
      <c r="J5062" s="386"/>
      <c r="K5062" s="387"/>
      <c r="L5062" s="613" t="e">
        <f>IF(#REF!="","",#REF!)</f>
        <v>#REF!</v>
      </c>
      <c r="M5062" s="613"/>
      <c r="N5062" s="613"/>
      <c r="O5062" s="613"/>
      <c r="P5062" s="613"/>
      <c r="Q5062" s="613"/>
      <c r="R5062" s="613"/>
      <c r="S5062" s="614"/>
      <c r="T5062" s="567"/>
      <c r="U5062" s="416"/>
      <c r="V5062" s="666"/>
      <c r="W5062" s="565"/>
      <c r="X5062" s="23" t="e">
        <f t="shared" si="884"/>
        <v>#REF!</v>
      </c>
      <c r="Y5062" s="7">
        <f t="shared" si="885"/>
        <v>2</v>
      </c>
      <c r="Z5062" s="7" t="e">
        <f t="shared" si="886"/>
        <v>#REF!</v>
      </c>
      <c r="AA5062" s="7" t="e">
        <f t="shared" si="887"/>
        <v>#REF!</v>
      </c>
      <c r="AB5062" s="7" t="e">
        <f>IF(I5062=#REF!,1,2)</f>
        <v>#REF!</v>
      </c>
    </row>
    <row r="5063" spans="1:28" s="7" customFormat="1" ht="17.45" customHeight="1" x14ac:dyDescent="0.15">
      <c r="A5063" s="27" t="e">
        <f t="shared" si="888"/>
        <v>#REF!</v>
      </c>
      <c r="B5063" s="623"/>
      <c r="C5063" s="628"/>
      <c r="D5063" s="631"/>
      <c r="E5063" s="523"/>
      <c r="F5063" s="47" t="e">
        <f>IF(#REF!="","",#REF!)</f>
        <v>#REF!</v>
      </c>
      <c r="G5063" s="49" t="e">
        <f>IF(#REF!="","",#REF!)</f>
        <v>#REF!</v>
      </c>
      <c r="H5063" s="54" t="e">
        <f>IF(#REF!="","",#REF!)</f>
        <v>#REF!</v>
      </c>
      <c r="I5063" s="385" t="str">
        <f t="shared" si="883"/>
        <v/>
      </c>
      <c r="J5063" s="386"/>
      <c r="K5063" s="387"/>
      <c r="L5063" s="613" t="e">
        <f>IF(#REF!="","",#REF!)</f>
        <v>#REF!</v>
      </c>
      <c r="M5063" s="613"/>
      <c r="N5063" s="613"/>
      <c r="O5063" s="613"/>
      <c r="P5063" s="613"/>
      <c r="Q5063" s="613"/>
      <c r="R5063" s="613"/>
      <c r="S5063" s="614"/>
      <c r="T5063" s="567"/>
      <c r="U5063" s="416"/>
      <c r="V5063" s="666"/>
      <c r="W5063" s="565"/>
      <c r="X5063" s="23" t="e">
        <f t="shared" si="884"/>
        <v>#REF!</v>
      </c>
      <c r="Y5063" s="7">
        <f t="shared" si="885"/>
        <v>2</v>
      </c>
      <c r="Z5063" s="7" t="e">
        <f t="shared" si="886"/>
        <v>#REF!</v>
      </c>
      <c r="AA5063" s="7" t="e">
        <f t="shared" si="887"/>
        <v>#REF!</v>
      </c>
      <c r="AB5063" s="7" t="e">
        <f>IF(I5063=#REF!,1,2)</f>
        <v>#REF!</v>
      </c>
    </row>
    <row r="5064" spans="1:28" s="7" customFormat="1" ht="17.45" customHeight="1" x14ac:dyDescent="0.15">
      <c r="A5064" s="27" t="e">
        <f t="shared" si="888"/>
        <v>#REF!</v>
      </c>
      <c r="B5064" s="623"/>
      <c r="C5064" s="628"/>
      <c r="D5064" s="631"/>
      <c r="E5064" s="523"/>
      <c r="F5064" s="47" t="e">
        <f>IF(#REF!="","",#REF!)</f>
        <v>#REF!</v>
      </c>
      <c r="G5064" s="49" t="e">
        <f>IF(#REF!="","",#REF!)</f>
        <v>#REF!</v>
      </c>
      <c r="H5064" s="54" t="e">
        <f>IF(#REF!="","",#REF!)</f>
        <v>#REF!</v>
      </c>
      <c r="I5064" s="385" t="str">
        <f t="shared" si="883"/>
        <v/>
      </c>
      <c r="J5064" s="386"/>
      <c r="K5064" s="387"/>
      <c r="L5064" s="613" t="e">
        <f>IF(#REF!="","",#REF!)</f>
        <v>#REF!</v>
      </c>
      <c r="M5064" s="613"/>
      <c r="N5064" s="613"/>
      <c r="O5064" s="613"/>
      <c r="P5064" s="613"/>
      <c r="Q5064" s="613"/>
      <c r="R5064" s="613"/>
      <c r="S5064" s="614"/>
      <c r="T5064" s="567"/>
      <c r="U5064" s="416"/>
      <c r="V5064" s="666"/>
      <c r="W5064" s="565"/>
      <c r="X5064" s="23" t="e">
        <f t="shared" si="884"/>
        <v>#REF!</v>
      </c>
      <c r="Y5064" s="7">
        <f t="shared" si="885"/>
        <v>2</v>
      </c>
      <c r="Z5064" s="7" t="e">
        <f t="shared" si="886"/>
        <v>#REF!</v>
      </c>
      <c r="AA5064" s="7" t="e">
        <f t="shared" si="887"/>
        <v>#REF!</v>
      </c>
      <c r="AB5064" s="7" t="e">
        <f>IF(I5064=#REF!,1,2)</f>
        <v>#REF!</v>
      </c>
    </row>
    <row r="5065" spans="1:28" s="7" customFormat="1" ht="17.45" customHeight="1" x14ac:dyDescent="0.15">
      <c r="A5065" s="27" t="e">
        <f t="shared" si="888"/>
        <v>#REF!</v>
      </c>
      <c r="B5065" s="623"/>
      <c r="C5065" s="628"/>
      <c r="D5065" s="631"/>
      <c r="E5065" s="523"/>
      <c r="F5065" s="47" t="e">
        <f>IF(#REF!="","",#REF!)</f>
        <v>#REF!</v>
      </c>
      <c r="G5065" s="49" t="e">
        <f>IF(#REF!="","",#REF!)</f>
        <v>#REF!</v>
      </c>
      <c r="H5065" s="54" t="e">
        <f>IF(#REF!="","",#REF!)</f>
        <v>#REF!</v>
      </c>
      <c r="I5065" s="385" t="str">
        <f t="shared" si="883"/>
        <v/>
      </c>
      <c r="J5065" s="386"/>
      <c r="K5065" s="387"/>
      <c r="L5065" s="613" t="e">
        <f>IF(#REF!="","",#REF!)</f>
        <v>#REF!</v>
      </c>
      <c r="M5065" s="613"/>
      <c r="N5065" s="613"/>
      <c r="O5065" s="613"/>
      <c r="P5065" s="613"/>
      <c r="Q5065" s="613"/>
      <c r="R5065" s="613"/>
      <c r="S5065" s="614"/>
      <c r="T5065" s="567"/>
      <c r="U5065" s="416"/>
      <c r="V5065" s="666"/>
      <c r="W5065" s="565"/>
      <c r="X5065" s="23" t="e">
        <f t="shared" si="884"/>
        <v>#REF!</v>
      </c>
      <c r="Y5065" s="7">
        <f t="shared" si="885"/>
        <v>2</v>
      </c>
      <c r="Z5065" s="7" t="e">
        <f t="shared" si="886"/>
        <v>#REF!</v>
      </c>
      <c r="AA5065" s="7" t="e">
        <f t="shared" si="887"/>
        <v>#REF!</v>
      </c>
      <c r="AB5065" s="7" t="e">
        <f>IF(I5065=#REF!,1,2)</f>
        <v>#REF!</v>
      </c>
    </row>
    <row r="5066" spans="1:28" s="7" customFormat="1" ht="17.45" customHeight="1" x14ac:dyDescent="0.15">
      <c r="A5066" s="27" t="e">
        <f t="shared" si="888"/>
        <v>#REF!</v>
      </c>
      <c r="B5066" s="623"/>
      <c r="C5066" s="628"/>
      <c r="D5066" s="631"/>
      <c r="E5066" s="523"/>
      <c r="F5066" s="47" t="e">
        <f>IF(#REF!="","",#REF!)</f>
        <v>#REF!</v>
      </c>
      <c r="G5066" s="49" t="e">
        <f>IF(#REF!="","",#REF!)</f>
        <v>#REF!</v>
      </c>
      <c r="H5066" s="54" t="e">
        <f>IF(#REF!="","",#REF!)</f>
        <v>#REF!</v>
      </c>
      <c r="I5066" s="385" t="str">
        <f t="shared" si="883"/>
        <v/>
      </c>
      <c r="J5066" s="386"/>
      <c r="K5066" s="387"/>
      <c r="L5066" s="613" t="e">
        <f>IF(#REF!="","",#REF!)</f>
        <v>#REF!</v>
      </c>
      <c r="M5066" s="613"/>
      <c r="N5066" s="613"/>
      <c r="O5066" s="613"/>
      <c r="P5066" s="613"/>
      <c r="Q5066" s="613"/>
      <c r="R5066" s="613"/>
      <c r="S5066" s="614"/>
      <c r="T5066" s="567"/>
      <c r="U5066" s="416"/>
      <c r="V5066" s="666"/>
      <c r="W5066" s="565"/>
      <c r="X5066" s="23" t="e">
        <f t="shared" si="884"/>
        <v>#REF!</v>
      </c>
      <c r="Y5066" s="7">
        <f t="shared" si="885"/>
        <v>2</v>
      </c>
      <c r="Z5066" s="7" t="e">
        <f t="shared" si="886"/>
        <v>#REF!</v>
      </c>
      <c r="AA5066" s="7" t="e">
        <f t="shared" si="887"/>
        <v>#REF!</v>
      </c>
      <c r="AB5066" s="7" t="e">
        <f>IF(I5066=#REF!,1,2)</f>
        <v>#REF!</v>
      </c>
    </row>
    <row r="5067" spans="1:28" s="7" customFormat="1" ht="17.45" customHeight="1" x14ac:dyDescent="0.15">
      <c r="A5067" s="27" t="e">
        <f t="shared" si="888"/>
        <v>#REF!</v>
      </c>
      <c r="B5067" s="623"/>
      <c r="C5067" s="628"/>
      <c r="D5067" s="631"/>
      <c r="E5067" s="523"/>
      <c r="F5067" s="47" t="e">
        <f>IF(#REF!="","",#REF!)</f>
        <v>#REF!</v>
      </c>
      <c r="G5067" s="49" t="e">
        <f>IF(#REF!="","",#REF!)</f>
        <v>#REF!</v>
      </c>
      <c r="H5067" s="54" t="e">
        <f>IF(#REF!="","",#REF!)</f>
        <v>#REF!</v>
      </c>
      <c r="I5067" s="385" t="str">
        <f t="shared" si="883"/>
        <v/>
      </c>
      <c r="J5067" s="386"/>
      <c r="K5067" s="387"/>
      <c r="L5067" s="613" t="e">
        <f>IF(#REF!="","",#REF!)</f>
        <v>#REF!</v>
      </c>
      <c r="M5067" s="613"/>
      <c r="N5067" s="613"/>
      <c r="O5067" s="613"/>
      <c r="P5067" s="613"/>
      <c r="Q5067" s="613"/>
      <c r="R5067" s="613"/>
      <c r="S5067" s="614"/>
      <c r="T5067" s="567"/>
      <c r="U5067" s="416"/>
      <c r="V5067" s="666"/>
      <c r="W5067" s="565"/>
      <c r="X5067" s="23" t="e">
        <f t="shared" si="884"/>
        <v>#REF!</v>
      </c>
      <c r="Y5067" s="7">
        <f t="shared" si="885"/>
        <v>2</v>
      </c>
      <c r="Z5067" s="7" t="e">
        <f t="shared" si="886"/>
        <v>#REF!</v>
      </c>
      <c r="AA5067" s="7" t="e">
        <f t="shared" si="887"/>
        <v>#REF!</v>
      </c>
      <c r="AB5067" s="7" t="e">
        <f>IF(I5067=#REF!,1,2)</f>
        <v>#REF!</v>
      </c>
    </row>
    <row r="5068" spans="1:28" s="7" customFormat="1" ht="17.45" customHeight="1" x14ac:dyDescent="0.15">
      <c r="A5068" s="27" t="e">
        <f t="shared" si="888"/>
        <v>#REF!</v>
      </c>
      <c r="B5068" s="623"/>
      <c r="C5068" s="628"/>
      <c r="D5068" s="631"/>
      <c r="E5068" s="523"/>
      <c r="F5068" s="47" t="e">
        <f>IF(#REF!="","",#REF!)</f>
        <v>#REF!</v>
      </c>
      <c r="G5068" s="49" t="e">
        <f>IF(#REF!="","",#REF!)</f>
        <v>#REF!</v>
      </c>
      <c r="H5068" s="54" t="e">
        <f>IF(#REF!="","",#REF!)</f>
        <v>#REF!</v>
      </c>
      <c r="I5068" s="385" t="str">
        <f t="shared" si="883"/>
        <v/>
      </c>
      <c r="J5068" s="386"/>
      <c r="K5068" s="387"/>
      <c r="L5068" s="613" t="e">
        <f>IF(#REF!="","",#REF!)</f>
        <v>#REF!</v>
      </c>
      <c r="M5068" s="613"/>
      <c r="N5068" s="613"/>
      <c r="O5068" s="613"/>
      <c r="P5068" s="613"/>
      <c r="Q5068" s="613"/>
      <c r="R5068" s="613"/>
      <c r="S5068" s="614"/>
      <c r="T5068" s="567"/>
      <c r="U5068" s="416"/>
      <c r="V5068" s="666"/>
      <c r="W5068" s="565"/>
      <c r="X5068" s="23" t="e">
        <f t="shared" si="884"/>
        <v>#REF!</v>
      </c>
      <c r="Y5068" s="7">
        <f t="shared" si="885"/>
        <v>2</v>
      </c>
      <c r="Z5068" s="7" t="e">
        <f t="shared" si="886"/>
        <v>#REF!</v>
      </c>
      <c r="AA5068" s="7" t="e">
        <f t="shared" si="887"/>
        <v>#REF!</v>
      </c>
      <c r="AB5068" s="7" t="e">
        <f>IF(I5068=#REF!,1,2)</f>
        <v>#REF!</v>
      </c>
    </row>
    <row r="5069" spans="1:28" s="7" customFormat="1" ht="17.45" customHeight="1" x14ac:dyDescent="0.15">
      <c r="A5069" s="27" t="e">
        <f t="shared" si="888"/>
        <v>#REF!</v>
      </c>
      <c r="B5069" s="623"/>
      <c r="C5069" s="628"/>
      <c r="D5069" s="631"/>
      <c r="E5069" s="523"/>
      <c r="F5069" s="47" t="e">
        <f>IF(#REF!="","",#REF!)</f>
        <v>#REF!</v>
      </c>
      <c r="G5069" s="49" t="e">
        <f>IF(#REF!="","",#REF!)</f>
        <v>#REF!</v>
      </c>
      <c r="H5069" s="54" t="e">
        <f>IF(#REF!="","",#REF!)</f>
        <v>#REF!</v>
      </c>
      <c r="I5069" s="385" t="str">
        <f t="shared" si="883"/>
        <v/>
      </c>
      <c r="J5069" s="386"/>
      <c r="K5069" s="387"/>
      <c r="L5069" s="613" t="e">
        <f>IF(#REF!="","",#REF!)</f>
        <v>#REF!</v>
      </c>
      <c r="M5069" s="613"/>
      <c r="N5069" s="613"/>
      <c r="O5069" s="613"/>
      <c r="P5069" s="613"/>
      <c r="Q5069" s="613"/>
      <c r="R5069" s="613"/>
      <c r="S5069" s="614"/>
      <c r="T5069" s="567"/>
      <c r="U5069" s="416"/>
      <c r="V5069" s="666"/>
      <c r="W5069" s="565"/>
      <c r="X5069" s="23" t="e">
        <f t="shared" si="884"/>
        <v>#REF!</v>
      </c>
      <c r="Y5069" s="7">
        <f t="shared" si="885"/>
        <v>2</v>
      </c>
      <c r="Z5069" s="7" t="e">
        <f t="shared" si="886"/>
        <v>#REF!</v>
      </c>
      <c r="AA5069" s="7" t="e">
        <f t="shared" si="887"/>
        <v>#REF!</v>
      </c>
      <c r="AB5069" s="7" t="e">
        <f>IF(I5069=#REF!,1,2)</f>
        <v>#REF!</v>
      </c>
    </row>
    <row r="5070" spans="1:28" s="7" customFormat="1" ht="17.45" customHeight="1" x14ac:dyDescent="0.15">
      <c r="A5070" s="27" t="e">
        <f t="shared" si="888"/>
        <v>#REF!</v>
      </c>
      <c r="B5070" s="623"/>
      <c r="C5070" s="628"/>
      <c r="D5070" s="631"/>
      <c r="E5070" s="523"/>
      <c r="F5070" s="47" t="e">
        <f>IF(#REF!="","",#REF!)</f>
        <v>#REF!</v>
      </c>
      <c r="G5070" s="49" t="e">
        <f>IF(#REF!="","",#REF!)</f>
        <v>#REF!</v>
      </c>
      <c r="H5070" s="54" t="e">
        <f>IF(#REF!="","",#REF!)</f>
        <v>#REF!</v>
      </c>
      <c r="I5070" s="385" t="str">
        <f t="shared" si="883"/>
        <v/>
      </c>
      <c r="J5070" s="386"/>
      <c r="K5070" s="387"/>
      <c r="L5070" s="613" t="e">
        <f>IF(#REF!="","",#REF!)</f>
        <v>#REF!</v>
      </c>
      <c r="M5070" s="613"/>
      <c r="N5070" s="613"/>
      <c r="O5070" s="613"/>
      <c r="P5070" s="613"/>
      <c r="Q5070" s="613"/>
      <c r="R5070" s="613"/>
      <c r="S5070" s="614"/>
      <c r="T5070" s="567"/>
      <c r="U5070" s="416"/>
      <c r="V5070" s="666"/>
      <c r="W5070" s="565"/>
      <c r="X5070" s="23" t="e">
        <f t="shared" si="884"/>
        <v>#REF!</v>
      </c>
      <c r="Y5070" s="7">
        <f t="shared" si="885"/>
        <v>2</v>
      </c>
      <c r="Z5070" s="7" t="e">
        <f t="shared" si="886"/>
        <v>#REF!</v>
      </c>
      <c r="AA5070" s="7" t="e">
        <f t="shared" si="887"/>
        <v>#REF!</v>
      </c>
      <c r="AB5070" s="7" t="e">
        <f>IF(I5070=#REF!,1,2)</f>
        <v>#REF!</v>
      </c>
    </row>
    <row r="5071" spans="1:28" s="7" customFormat="1" ht="17.45" customHeight="1" x14ac:dyDescent="0.15">
      <c r="A5071" s="27" t="e">
        <f t="shared" si="888"/>
        <v>#REF!</v>
      </c>
      <c r="B5071" s="623"/>
      <c r="C5071" s="628"/>
      <c r="D5071" s="631"/>
      <c r="E5071" s="523"/>
      <c r="F5071" s="47" t="e">
        <f>IF(#REF!="","",#REF!)</f>
        <v>#REF!</v>
      </c>
      <c r="G5071" s="49" t="e">
        <f>IF(#REF!="","",#REF!)</f>
        <v>#REF!</v>
      </c>
      <c r="H5071" s="54" t="e">
        <f>IF(#REF!="","",#REF!)</f>
        <v>#REF!</v>
      </c>
      <c r="I5071" s="385" t="str">
        <f t="shared" si="883"/>
        <v/>
      </c>
      <c r="J5071" s="386"/>
      <c r="K5071" s="387"/>
      <c r="L5071" s="613" t="e">
        <f>IF(#REF!="","",#REF!)</f>
        <v>#REF!</v>
      </c>
      <c r="M5071" s="613"/>
      <c r="N5071" s="613"/>
      <c r="O5071" s="613"/>
      <c r="P5071" s="613"/>
      <c r="Q5071" s="613"/>
      <c r="R5071" s="613"/>
      <c r="S5071" s="614"/>
      <c r="T5071" s="567"/>
      <c r="U5071" s="416"/>
      <c r="V5071" s="666"/>
      <c r="W5071" s="565"/>
      <c r="X5071" s="23" t="e">
        <f t="shared" si="884"/>
        <v>#REF!</v>
      </c>
      <c r="Y5071" s="7">
        <f t="shared" si="885"/>
        <v>2</v>
      </c>
      <c r="Z5071" s="7" t="e">
        <f t="shared" si="886"/>
        <v>#REF!</v>
      </c>
      <c r="AA5071" s="7" t="e">
        <f t="shared" si="887"/>
        <v>#REF!</v>
      </c>
      <c r="AB5071" s="7" t="e">
        <f>IF(I5071=#REF!,1,2)</f>
        <v>#REF!</v>
      </c>
    </row>
    <row r="5072" spans="1:28" s="7" customFormat="1" ht="17.45" customHeight="1" x14ac:dyDescent="0.15">
      <c r="A5072" s="27" t="e">
        <f t="shared" si="888"/>
        <v>#REF!</v>
      </c>
      <c r="B5072" s="623"/>
      <c r="C5072" s="628"/>
      <c r="D5072" s="631"/>
      <c r="E5072" s="523"/>
      <c r="F5072" s="47" t="e">
        <f>IF(#REF!="","",#REF!)</f>
        <v>#REF!</v>
      </c>
      <c r="G5072" s="49" t="e">
        <f>IF(#REF!="","",#REF!)</f>
        <v>#REF!</v>
      </c>
      <c r="H5072" s="54" t="e">
        <f>IF(#REF!="","",#REF!)</f>
        <v>#REF!</v>
      </c>
      <c r="I5072" s="385" t="str">
        <f t="shared" si="883"/>
        <v/>
      </c>
      <c r="J5072" s="386"/>
      <c r="K5072" s="387"/>
      <c r="L5072" s="613" t="e">
        <f>IF(#REF!="","",#REF!)</f>
        <v>#REF!</v>
      </c>
      <c r="M5072" s="613"/>
      <c r="N5072" s="613"/>
      <c r="O5072" s="613"/>
      <c r="P5072" s="613"/>
      <c r="Q5072" s="613"/>
      <c r="R5072" s="613"/>
      <c r="S5072" s="614"/>
      <c r="T5072" s="567"/>
      <c r="U5072" s="416"/>
      <c r="V5072" s="666"/>
      <c r="W5072" s="565"/>
      <c r="X5072" s="23" t="e">
        <f t="shared" si="884"/>
        <v>#REF!</v>
      </c>
      <c r="Y5072" s="7">
        <f t="shared" si="885"/>
        <v>2</v>
      </c>
      <c r="Z5072" s="7" t="e">
        <f t="shared" si="886"/>
        <v>#REF!</v>
      </c>
      <c r="AA5072" s="7" t="e">
        <f t="shared" si="887"/>
        <v>#REF!</v>
      </c>
      <c r="AB5072" s="7" t="e">
        <f>IF(I5072=#REF!,1,2)</f>
        <v>#REF!</v>
      </c>
    </row>
    <row r="5073" spans="1:30" s="7" customFormat="1" ht="17.45" customHeight="1" x14ac:dyDescent="0.15">
      <c r="A5073" s="27" t="e">
        <f t="shared" si="888"/>
        <v>#REF!</v>
      </c>
      <c r="B5073" s="623"/>
      <c r="C5073" s="628"/>
      <c r="D5073" s="631"/>
      <c r="E5073" s="523"/>
      <c r="F5073" s="47" t="e">
        <f>IF(#REF!="","",#REF!)</f>
        <v>#REF!</v>
      </c>
      <c r="G5073" s="49" t="e">
        <f>IF(#REF!="","",#REF!)</f>
        <v>#REF!</v>
      </c>
      <c r="H5073" s="54" t="e">
        <f>IF(#REF!="","",#REF!)</f>
        <v>#REF!</v>
      </c>
      <c r="I5073" s="385" t="str">
        <f t="shared" si="883"/>
        <v/>
      </c>
      <c r="J5073" s="386"/>
      <c r="K5073" s="387"/>
      <c r="L5073" s="613" t="e">
        <f>IF(#REF!="","",#REF!)</f>
        <v>#REF!</v>
      </c>
      <c r="M5073" s="613"/>
      <c r="N5073" s="613"/>
      <c r="O5073" s="613"/>
      <c r="P5073" s="613"/>
      <c r="Q5073" s="613"/>
      <c r="R5073" s="613"/>
      <c r="S5073" s="614"/>
      <c r="T5073" s="567"/>
      <c r="U5073" s="416"/>
      <c r="V5073" s="666"/>
      <c r="W5073" s="565"/>
      <c r="X5073" s="23" t="e">
        <f t="shared" si="884"/>
        <v>#REF!</v>
      </c>
      <c r="Y5073" s="7">
        <f t="shared" si="885"/>
        <v>2</v>
      </c>
      <c r="Z5073" s="7" t="e">
        <f t="shared" si="886"/>
        <v>#REF!</v>
      </c>
      <c r="AA5073" s="7" t="e">
        <f t="shared" si="887"/>
        <v>#REF!</v>
      </c>
      <c r="AB5073" s="7" t="e">
        <f>IF(I5073=#REF!,1,2)</f>
        <v>#REF!</v>
      </c>
    </row>
    <row r="5074" spans="1:30" s="7" customFormat="1" ht="17.45" customHeight="1" thickBot="1" x14ac:dyDescent="0.2">
      <c r="A5074" s="27" t="e">
        <f t="shared" si="888"/>
        <v>#REF!</v>
      </c>
      <c r="B5074" s="623"/>
      <c r="C5074" s="628"/>
      <c r="D5074" s="631"/>
      <c r="E5074" s="523"/>
      <c r="F5074" s="47" t="e">
        <f>IF(#REF!="","",#REF!)</f>
        <v>#REF!</v>
      </c>
      <c r="G5074" s="49" t="e">
        <f>IF(#REF!="","",#REF!)</f>
        <v>#REF!</v>
      </c>
      <c r="H5074" s="54" t="e">
        <f>IF(#REF!="","",#REF!)</f>
        <v>#REF!</v>
      </c>
      <c r="I5074" s="385" t="str">
        <f t="shared" si="883"/>
        <v/>
      </c>
      <c r="J5074" s="386"/>
      <c r="K5074" s="387"/>
      <c r="L5074" s="613" t="e">
        <f>IF(#REF!="","",#REF!)</f>
        <v>#REF!</v>
      </c>
      <c r="M5074" s="613"/>
      <c r="N5074" s="613"/>
      <c r="O5074" s="613"/>
      <c r="P5074" s="613"/>
      <c r="Q5074" s="613"/>
      <c r="R5074" s="613"/>
      <c r="S5074" s="614"/>
      <c r="T5074" s="668"/>
      <c r="U5074" s="416"/>
      <c r="V5074" s="666"/>
      <c r="W5074" s="565"/>
      <c r="X5074" s="23" t="e">
        <f t="shared" si="884"/>
        <v>#REF!</v>
      </c>
      <c r="Y5074" s="7">
        <f t="shared" si="885"/>
        <v>2</v>
      </c>
      <c r="Z5074" s="7" t="e">
        <f t="shared" si="886"/>
        <v>#REF!</v>
      </c>
      <c r="AA5074" s="7" t="e">
        <f t="shared" si="887"/>
        <v>#REF!</v>
      </c>
      <c r="AB5074" s="7" t="e">
        <f>IF(I5074=#REF!,1,2)</f>
        <v>#REF!</v>
      </c>
    </row>
    <row r="5075" spans="1:30" s="7" customFormat="1" ht="36" customHeight="1" thickBot="1" x14ac:dyDescent="0.2">
      <c r="A5075" s="13"/>
      <c r="B5075" s="623"/>
      <c r="C5075" s="628"/>
      <c r="D5075" s="631"/>
      <c r="E5075" s="508" t="s">
        <v>240</v>
      </c>
      <c r="F5075" s="511" t="s">
        <v>206</v>
      </c>
      <c r="G5075" s="435"/>
      <c r="H5075" s="434" t="s">
        <v>207</v>
      </c>
      <c r="I5075" s="435"/>
      <c r="J5075" s="435"/>
      <c r="K5075" s="435"/>
      <c r="L5075" s="436" t="s">
        <v>208</v>
      </c>
      <c r="M5075" s="436"/>
      <c r="N5075" s="436"/>
      <c r="O5075" s="669" t="s">
        <v>209</v>
      </c>
      <c r="P5075" s="670"/>
      <c r="Q5075" s="512" t="s">
        <v>210</v>
      </c>
      <c r="R5075" s="38" t="s">
        <v>206</v>
      </c>
      <c r="S5075" s="39" t="s">
        <v>202</v>
      </c>
      <c r="T5075" s="44" t="s">
        <v>211</v>
      </c>
      <c r="U5075" s="416"/>
      <c r="V5075" s="666"/>
      <c r="W5075" s="565"/>
      <c r="X5075" s="28"/>
      <c r="Y5075" s="21" t="s">
        <v>212</v>
      </c>
      <c r="Z5075" s="21" t="s">
        <v>210</v>
      </c>
      <c r="AB5075" s="45" t="s">
        <v>213</v>
      </c>
      <c r="AC5075" s="45" t="s">
        <v>214</v>
      </c>
      <c r="AD5075" s="22"/>
    </row>
    <row r="5076" spans="1:30" s="7" customFormat="1" ht="15" customHeight="1" x14ac:dyDescent="0.15">
      <c r="A5076" s="29"/>
      <c r="B5076" s="623"/>
      <c r="C5076" s="628"/>
      <c r="D5076" s="631"/>
      <c r="E5076" s="509"/>
      <c r="F5076" s="515" t="e">
        <f>IF(#REF!="","",#REF!)</f>
        <v>#REF!</v>
      </c>
      <c r="G5076" s="516"/>
      <c r="H5076" s="439" t="e">
        <f>IF(#REF!="","",#REF!)</f>
        <v>#REF!</v>
      </c>
      <c r="I5076" s="440"/>
      <c r="J5076" s="440"/>
      <c r="K5076" s="440"/>
      <c r="L5076" s="441" t="e">
        <f>IF(#REF!="","",#REF!)</f>
        <v>#REF!</v>
      </c>
      <c r="M5076" s="442"/>
      <c r="N5076" s="442"/>
      <c r="O5076" s="443" t="e">
        <f>SUM($L5076:$N5078)</f>
        <v>#REF!</v>
      </c>
      <c r="P5076" s="444"/>
      <c r="Q5076" s="513"/>
      <c r="R5076" s="42" t="e">
        <f>IF(#REF!="","",#REF!)</f>
        <v>#REF!</v>
      </c>
      <c r="S5076" s="40" t="e">
        <f>IF(#REF!="","",#REF!)</f>
        <v>#REF!</v>
      </c>
      <c r="T5076" s="617" t="e">
        <f>SUM($S5076:$S5078)</f>
        <v>#REF!</v>
      </c>
      <c r="U5076" s="416"/>
      <c r="V5076" s="666"/>
      <c r="W5076" s="565"/>
      <c r="X5076" s="23" t="e">
        <f>IF(OR(Y5076=2,Z5076=2,AB5076=2,AC5076=2),"入力不備あり","")</f>
        <v>#REF!</v>
      </c>
      <c r="Y5076" s="41" t="e">
        <f>IF(AND(F5076="",H5076="",L5076=""),"",IF(AND(F5076&lt;&gt;"",F5076&gt;0,L5076&lt;&gt;"",L5076&gt;0,H5076="○"),"",2))</f>
        <v>#REF!</v>
      </c>
      <c r="Z5076" s="41" t="e">
        <f>IF(AND(R5076="",S5076=""),"",IF(AND(R5076&gt;0,R5076&lt;&gt;"",S5076&gt;0,S5076&lt;&gt;""),"",2))</f>
        <v>#REF!</v>
      </c>
      <c r="AA5076" s="30"/>
      <c r="AB5076" s="7" t="e">
        <f>IF(AND(O5076=0,#REF!=0),"",IF(O5076=#REF!,1,2))</f>
        <v>#REF!</v>
      </c>
      <c r="AC5076" s="7" t="e">
        <f>IF(AND(T5076=0,#REF!=0),"",IF(T5076=#REF!,1,2))</f>
        <v>#REF!</v>
      </c>
    </row>
    <row r="5077" spans="1:30" s="7" customFormat="1" ht="15" customHeight="1" x14ac:dyDescent="0.15">
      <c r="A5077" s="29"/>
      <c r="B5077" s="623"/>
      <c r="C5077" s="628"/>
      <c r="D5077" s="631"/>
      <c r="E5077" s="509"/>
      <c r="F5077" s="500" t="e">
        <f>IF(#REF!="","",#REF!)</f>
        <v>#REF!</v>
      </c>
      <c r="G5077" s="501"/>
      <c r="H5077" s="448" t="e">
        <f>IF(#REF!="","",#REF!)</f>
        <v>#REF!</v>
      </c>
      <c r="I5077" s="449"/>
      <c r="J5077" s="449"/>
      <c r="K5077" s="449"/>
      <c r="L5077" s="450" t="e">
        <f>IF(#REF!="","",#REF!)</f>
        <v>#REF!</v>
      </c>
      <c r="M5077" s="451"/>
      <c r="N5077" s="451"/>
      <c r="O5077" s="445"/>
      <c r="P5077" s="444"/>
      <c r="Q5077" s="513"/>
      <c r="R5077" s="42" t="e">
        <f>IF(#REF!="","",#REF!)</f>
        <v>#REF!</v>
      </c>
      <c r="S5077" s="40" t="e">
        <f>IF(#REF!="","",#REF!)</f>
        <v>#REF!</v>
      </c>
      <c r="T5077" s="618"/>
      <c r="U5077" s="416"/>
      <c r="V5077" s="666"/>
      <c r="W5077" s="565"/>
      <c r="X5077" s="23" t="e">
        <f>IF(OR(Y5077=2,Z5077=2),"入力不備あり","")</f>
        <v>#REF!</v>
      </c>
      <c r="Y5077" s="41" t="e">
        <f>IF(AND(F5077="",H5077="",L5077=""),"",IF(AND(F5077&lt;&gt;"",F5077&gt;0,L5077&lt;&gt;"",L5077&gt;0,H5077="○"),"",2))</f>
        <v>#REF!</v>
      </c>
      <c r="Z5077" s="41" t="e">
        <f t="shared" ref="Z5077:Z5078" si="889">IF(AND(R5077="",S5077=""),"",IF(AND(R5077&gt;0,R5077&lt;&gt;"",S5077&gt;0,S5077&lt;&gt;""),"",2))</f>
        <v>#REF!</v>
      </c>
      <c r="AA5077" s="30"/>
    </row>
    <row r="5078" spans="1:30" s="7" customFormat="1" ht="15" customHeight="1" thickBot="1" x14ac:dyDescent="0.2">
      <c r="A5078" s="29"/>
      <c r="B5078" s="623"/>
      <c r="C5078" s="628"/>
      <c r="D5078" s="631"/>
      <c r="E5078" s="615"/>
      <c r="F5078" s="620" t="e">
        <f>IF(#REF!="","",#REF!)</f>
        <v>#REF!</v>
      </c>
      <c r="G5078" s="621"/>
      <c r="H5078" s="640" t="e">
        <f>IF(#REF!="","",#REF!)</f>
        <v>#REF!</v>
      </c>
      <c r="I5078" s="641"/>
      <c r="J5078" s="641"/>
      <c r="K5078" s="641"/>
      <c r="L5078" s="642" t="e">
        <f>IF(#REF!="","",#REF!)</f>
        <v>#REF!</v>
      </c>
      <c r="M5078" s="643"/>
      <c r="N5078" s="643"/>
      <c r="O5078" s="663"/>
      <c r="P5078" s="664"/>
      <c r="Q5078" s="616"/>
      <c r="R5078" s="59" t="e">
        <f>IF(#REF!="","",#REF!)</f>
        <v>#REF!</v>
      </c>
      <c r="S5078" s="60" t="e">
        <f>IF(#REF!="","",#REF!)</f>
        <v>#REF!</v>
      </c>
      <c r="T5078" s="619"/>
      <c r="U5078" s="416"/>
      <c r="V5078" s="666"/>
      <c r="W5078" s="565"/>
      <c r="X5078" s="23" t="e">
        <f>IF(OR(Y5078=2,Z5078=2),"入力不備あり","")</f>
        <v>#REF!</v>
      </c>
      <c r="Y5078" s="41" t="e">
        <f>IF(AND(F5078="",H5078="",L5078=""),"",IF(AND(F5078&lt;&gt;"",F5078&gt;0,L5078&lt;&gt;"",L5078&gt;0,H5078="○"),"",2))</f>
        <v>#REF!</v>
      </c>
      <c r="Z5078" s="41" t="e">
        <f t="shared" si="889"/>
        <v>#REF!</v>
      </c>
      <c r="AA5078" s="30"/>
    </row>
    <row r="5079" spans="1:30" s="7" customFormat="1" ht="27.6" customHeight="1" x14ac:dyDescent="0.15">
      <c r="A5079" s="320"/>
      <c r="B5079" s="624"/>
      <c r="C5079" s="326" t="s">
        <v>215</v>
      </c>
      <c r="D5079" s="327"/>
      <c r="E5079" s="608" t="e">
        <f>IF(#REF!="","",#REF!)</f>
        <v>#REF!</v>
      </c>
      <c r="F5079" s="609"/>
      <c r="G5079" s="609"/>
      <c r="H5079" s="609"/>
      <c r="I5079" s="609"/>
      <c r="J5079" s="609"/>
      <c r="K5079" s="609"/>
      <c r="L5079" s="609"/>
      <c r="M5079" s="609"/>
      <c r="N5079" s="609"/>
      <c r="O5079" s="609"/>
      <c r="P5079" s="609"/>
      <c r="Q5079" s="609"/>
      <c r="R5079" s="609"/>
      <c r="S5079" s="609"/>
      <c r="T5079" s="609"/>
      <c r="U5079" s="609"/>
      <c r="V5079" s="609"/>
      <c r="W5079" s="610"/>
    </row>
    <row r="5080" spans="1:30" s="7" customFormat="1" ht="27.6" customHeight="1" thickBot="1" x14ac:dyDescent="0.2">
      <c r="A5080" s="320"/>
      <c r="B5080" s="624"/>
      <c r="C5080" s="326" t="s">
        <v>216</v>
      </c>
      <c r="D5080" s="327"/>
      <c r="E5080" s="608" t="e">
        <f>IF(#REF!="","",#REF!)</f>
        <v>#REF!</v>
      </c>
      <c r="F5080" s="609"/>
      <c r="G5080" s="609"/>
      <c r="H5080" s="609"/>
      <c r="I5080" s="609"/>
      <c r="J5080" s="609"/>
      <c r="K5080" s="609"/>
      <c r="L5080" s="609"/>
      <c r="M5080" s="609"/>
      <c r="N5080" s="609"/>
      <c r="O5080" s="609"/>
      <c r="P5080" s="609"/>
      <c r="Q5080" s="609"/>
      <c r="R5080" s="611"/>
      <c r="S5080" s="611"/>
      <c r="T5080" s="611"/>
      <c r="U5080" s="611"/>
      <c r="V5080" s="611"/>
      <c r="W5080" s="612"/>
    </row>
    <row r="5081" spans="1:30" s="7" customFormat="1" ht="18.600000000000001" customHeight="1" x14ac:dyDescent="0.15">
      <c r="A5081" s="320"/>
      <c r="B5081" s="624"/>
      <c r="C5081" s="332" t="s">
        <v>217</v>
      </c>
      <c r="D5081" s="333"/>
      <c r="E5081" s="333"/>
      <c r="F5081" s="334"/>
      <c r="G5081" s="377" t="s">
        <v>218</v>
      </c>
      <c r="H5081" s="378"/>
      <c r="I5081" s="378"/>
      <c r="J5081" s="378"/>
      <c r="K5081" s="378"/>
      <c r="L5081" s="378"/>
      <c r="M5081" s="378"/>
      <c r="N5081" s="378"/>
      <c r="O5081" s="378"/>
      <c r="P5081" s="378"/>
      <c r="Q5081" s="378"/>
      <c r="R5081" s="389" t="e">
        <f>IF(X5081&lt;&gt;"","","【入力内容確認欄】以下を確認し【作業用】事業計画書(間接)シートを修正願います。")</f>
        <v>#REF!</v>
      </c>
      <c r="S5081" s="632"/>
      <c r="T5081" s="632"/>
      <c r="U5081" s="632"/>
      <c r="V5081" s="632"/>
      <c r="W5081" s="633"/>
      <c r="X5081" s="68" t="e">
        <f>IF(AND(R5084="",R5085="",R5086="",R5087="",R5088="",R5089=""),"左の市区町村に係る入力が完了しました。今一度、記載内容をご確認ください。","")</f>
        <v>#REF!</v>
      </c>
    </row>
    <row r="5082" spans="1:30" s="7" customFormat="1" ht="9" customHeight="1" x14ac:dyDescent="0.15">
      <c r="A5082" s="320"/>
      <c r="B5082" s="624"/>
      <c r="C5082" s="335"/>
      <c r="D5082" s="336"/>
      <c r="E5082" s="336"/>
      <c r="F5082" s="337"/>
      <c r="G5082" s="379"/>
      <c r="H5082" s="380"/>
      <c r="I5082" s="380"/>
      <c r="J5082" s="380"/>
      <c r="K5082" s="380"/>
      <c r="L5082" s="380"/>
      <c r="M5082" s="380"/>
      <c r="N5082" s="380"/>
      <c r="O5082" s="380"/>
      <c r="P5082" s="380"/>
      <c r="Q5082" s="380"/>
      <c r="R5082" s="634"/>
      <c r="S5082" s="635"/>
      <c r="T5082" s="635"/>
      <c r="U5082" s="635"/>
      <c r="V5082" s="635"/>
      <c r="W5082" s="636"/>
    </row>
    <row r="5083" spans="1:30" s="7" customFormat="1" ht="9" customHeight="1" thickBot="1" x14ac:dyDescent="0.2">
      <c r="A5083" s="320"/>
      <c r="B5083" s="624"/>
      <c r="C5083" s="335"/>
      <c r="D5083" s="336"/>
      <c r="E5083" s="336"/>
      <c r="F5083" s="337"/>
      <c r="G5083" s="381"/>
      <c r="H5083" s="382"/>
      <c r="I5083" s="382"/>
      <c r="J5083" s="382"/>
      <c r="K5083" s="382"/>
      <c r="L5083" s="382"/>
      <c r="M5083" s="382"/>
      <c r="N5083" s="382"/>
      <c r="O5083" s="382"/>
      <c r="P5083" s="382"/>
      <c r="Q5083" s="382"/>
      <c r="R5083" s="637"/>
      <c r="S5083" s="638"/>
      <c r="T5083" s="638"/>
      <c r="U5083" s="638"/>
      <c r="V5083" s="638"/>
      <c r="W5083" s="639"/>
    </row>
    <row r="5084" spans="1:30" s="7" customFormat="1" ht="17.45" customHeight="1" x14ac:dyDescent="0.15">
      <c r="A5084" s="320"/>
      <c r="B5084" s="624"/>
      <c r="C5084" s="335"/>
      <c r="D5084" s="336"/>
      <c r="E5084" s="336"/>
      <c r="F5084" s="337"/>
      <c r="G5084" s="398" t="e">
        <f>IF(#REF!="","",#REF!)</f>
        <v>#REF!</v>
      </c>
      <c r="H5084" s="399"/>
      <c r="I5084" s="399"/>
      <c r="J5084" s="399"/>
      <c r="K5084" s="399"/>
      <c r="L5084" s="399"/>
      <c r="M5084" s="399"/>
      <c r="N5084" s="399"/>
      <c r="O5084" s="399"/>
      <c r="P5084" s="399"/>
      <c r="Q5084" s="399"/>
      <c r="R5084" s="646" t="e" cm="1">
        <f t="array" ref="R5084">IF(AND(X5053:X5078="",A5055:A5078=""),"","・報酬・期末勤勉手当・交通費・合計額・都道府県/国の補助金額のいずれかに不備あり。")</f>
        <v>#REF!</v>
      </c>
      <c r="S5084" s="647"/>
      <c r="T5084" s="647"/>
      <c r="U5084" s="647"/>
      <c r="V5084" s="647"/>
      <c r="W5084" s="648"/>
    </row>
    <row r="5085" spans="1:30" s="7" customFormat="1" ht="17.45" customHeight="1" x14ac:dyDescent="0.15">
      <c r="A5085" s="320"/>
      <c r="B5085" s="624"/>
      <c r="C5085" s="335"/>
      <c r="D5085" s="336"/>
      <c r="E5085" s="336"/>
      <c r="F5085" s="337"/>
      <c r="G5085" s="374" t="s">
        <v>219</v>
      </c>
      <c r="H5085" s="388"/>
      <c r="I5085" s="388"/>
      <c r="J5085" s="388"/>
      <c r="K5085" s="388"/>
      <c r="L5085" s="388"/>
      <c r="M5085" s="388"/>
      <c r="N5085" s="388"/>
      <c r="O5085" s="388"/>
      <c r="P5085" s="388"/>
      <c r="Q5085" s="388"/>
      <c r="R5085" s="367" t="str">
        <f>IF(A5051="市町村名×","・【C列】市区町村名：未入力または不備あり。","")</f>
        <v>・【C列】市区町村名：未入力または不備あり。</v>
      </c>
      <c r="S5085" s="644"/>
      <c r="T5085" s="644"/>
      <c r="U5085" s="644"/>
      <c r="V5085" s="644"/>
      <c r="W5085" s="645"/>
    </row>
    <row r="5086" spans="1:30" s="7" customFormat="1" ht="17.45" customHeight="1" x14ac:dyDescent="0.15">
      <c r="A5086" s="320"/>
      <c r="B5086" s="624"/>
      <c r="C5086" s="338"/>
      <c r="D5086" s="339"/>
      <c r="E5086" s="339"/>
      <c r="F5086" s="340"/>
      <c r="G5086" s="364" t="e">
        <f>IF(#REF!="","",#REF!)</f>
        <v>#REF!</v>
      </c>
      <c r="H5086" s="365"/>
      <c r="I5086" s="365"/>
      <c r="J5086" s="366"/>
      <c r="K5086" s="366"/>
      <c r="L5086" s="366"/>
      <c r="M5086" s="366"/>
      <c r="N5086" s="366"/>
      <c r="O5086" s="366"/>
      <c r="P5086" s="366"/>
      <c r="Q5086" s="366"/>
      <c r="R5086" s="367" t="e">
        <f>IF(OR(AF5055=2,NOT(AND(V5053&gt;0.3*U5053,V5053&lt;0.4*U5053,V5053&gt;=W5053))),"・【V列】都道府県補助額：未入力または不備あり。","")</f>
        <v>#REF!</v>
      </c>
      <c r="S5086" s="644"/>
      <c r="T5086" s="644"/>
      <c r="U5086" s="644"/>
      <c r="V5086" s="644"/>
      <c r="W5086" s="645"/>
    </row>
    <row r="5087" spans="1:30" s="7" customFormat="1" ht="17.45" customHeight="1" x14ac:dyDescent="0.15">
      <c r="A5087" s="320"/>
      <c r="B5087" s="624"/>
      <c r="C5087" s="348" t="s">
        <v>241</v>
      </c>
      <c r="D5087" s="349"/>
      <c r="E5087" s="349"/>
      <c r="F5087" s="350"/>
      <c r="G5087" s="372" t="s">
        <v>221</v>
      </c>
      <c r="H5087" s="373"/>
      <c r="I5087" s="373"/>
      <c r="J5087" s="372" t="s">
        <v>222</v>
      </c>
      <c r="K5087" s="373"/>
      <c r="L5087" s="373"/>
      <c r="M5087" s="373"/>
      <c r="N5087" s="374" t="s">
        <v>223</v>
      </c>
      <c r="O5087" s="366"/>
      <c r="P5087" s="366"/>
      <c r="Q5087" s="366"/>
      <c r="R5087" s="341" t="e">
        <f>IF(AND(W5053&lt;=U5053/3,MOD(W5053,1000)=0,NOT(W5053=0),AG5055=1),"","・【W列】国庫補助希望額に不備あり。")</f>
        <v>#REF!</v>
      </c>
      <c r="S5087" s="649"/>
      <c r="T5087" s="649"/>
      <c r="U5087" s="649"/>
      <c r="V5087" s="649"/>
      <c r="W5087" s="650"/>
    </row>
    <row r="5088" spans="1:30" s="7" customFormat="1" ht="17.45" customHeight="1" x14ac:dyDescent="0.15">
      <c r="A5088" s="320"/>
      <c r="B5088" s="624"/>
      <c r="C5088" s="370"/>
      <c r="D5088" s="371"/>
      <c r="E5088" s="371"/>
      <c r="F5088" s="371"/>
      <c r="G5088" s="364" t="e">
        <f>IF(#REF!="","",#REF!)</f>
        <v>#REF!</v>
      </c>
      <c r="H5088" s="375"/>
      <c r="I5088" s="376"/>
      <c r="J5088" s="364" t="e">
        <f>IF(#REF!="","",#REF!)</f>
        <v>#REF!</v>
      </c>
      <c r="K5088" s="375"/>
      <c r="L5088" s="375"/>
      <c r="M5088" s="376"/>
      <c r="N5088" s="364" t="e">
        <f>IF(#REF!="","",#REF!)</f>
        <v>#REF!</v>
      </c>
      <c r="O5088" s="375"/>
      <c r="P5088" s="375"/>
      <c r="Q5088" s="375"/>
      <c r="R5088" s="651" t="e">
        <f>IF(AND(SUM(F5076:G5078)&lt;=D5053,SUM(R5076:R5078)&lt;=D5053),"","・報酬の「配置人数」には年間を通じた配置予定人数を記載してください。(※１)及び記入例参照")</f>
        <v>#REF!</v>
      </c>
      <c r="S5088" s="652"/>
      <c r="T5088" s="652"/>
      <c r="U5088" s="652"/>
      <c r="V5088" s="652"/>
      <c r="W5088" s="653"/>
      <c r="X5088" s="31" t="str">
        <f>IF(AND(O5088="○",T5088="○"),"①か②の",IF(AND(O5088="―",T5088="―"),"エラー",""))</f>
        <v/>
      </c>
    </row>
    <row r="5089" spans="1:33" s="7" customFormat="1" ht="17.45" customHeight="1" x14ac:dyDescent="0.15">
      <c r="A5089" s="320"/>
      <c r="B5089" s="624"/>
      <c r="C5089" s="348" t="s">
        <v>224</v>
      </c>
      <c r="D5089" s="349"/>
      <c r="E5089" s="349"/>
      <c r="F5089" s="350"/>
      <c r="G5089" s="354" t="s">
        <v>225</v>
      </c>
      <c r="H5089" s="354"/>
      <c r="I5089" s="354"/>
      <c r="J5089" s="355" t="s">
        <v>242</v>
      </c>
      <c r="K5089" s="356"/>
      <c r="L5089" s="356"/>
      <c r="M5089" s="356"/>
      <c r="N5089" s="356"/>
      <c r="O5089" s="356"/>
      <c r="P5089" s="356"/>
      <c r="Q5089" s="356"/>
      <c r="R5089" s="651" t="e">
        <f>IF(AND(OR(COUNTIF(J5090,"①*"),COUNTIF(J5090,"②*")),AND(E5079&lt;&gt;"",E5080&lt;&gt;"",G5084="○",G5086="○",G5088="○",J5088="○",N5088="○",G5090="○")),"","・【成果目標】・【成果指標】・【部活動指導員について】・【支給要件の確認】・【部活動指導員の指導状況】・【地域連携・地域移行に資する取組】のいずれかに未入力箇所あり。")</f>
        <v>#REF!</v>
      </c>
      <c r="S5089" s="546"/>
      <c r="T5089" s="546"/>
      <c r="U5089" s="546"/>
      <c r="V5089" s="546"/>
      <c r="W5089" s="547"/>
    </row>
    <row r="5090" spans="1:33" s="7" customFormat="1" ht="26.45" customHeight="1" thickBot="1" x14ac:dyDescent="0.2">
      <c r="A5090" s="320"/>
      <c r="B5090" s="625"/>
      <c r="C5090" s="351"/>
      <c r="D5090" s="352"/>
      <c r="E5090" s="352"/>
      <c r="F5090" s="353"/>
      <c r="G5090" s="363" t="e">
        <f>IF(#REF!="","",#REF!)</f>
        <v>#REF!</v>
      </c>
      <c r="H5090" s="363"/>
      <c r="I5090" s="363"/>
      <c r="J5090" s="657" t="e">
        <f>IF(#REF!="","",#REF!)</f>
        <v>#REF!</v>
      </c>
      <c r="K5090" s="658"/>
      <c r="L5090" s="658"/>
      <c r="M5090" s="658"/>
      <c r="N5090" s="658"/>
      <c r="O5090" s="658"/>
      <c r="P5090" s="658"/>
      <c r="Q5090" s="658"/>
      <c r="R5090" s="654"/>
      <c r="S5090" s="655"/>
      <c r="T5090" s="655"/>
      <c r="U5090" s="655"/>
      <c r="V5090" s="655"/>
      <c r="W5090" s="656"/>
      <c r="X5090" s="31" t="str">
        <f>IF(AND(O5090="○",T5090="○"),"①か②の",IF(AND(O5090="―",T5090="―"),"エラー",""))</f>
        <v/>
      </c>
    </row>
    <row r="5091" spans="1:33" s="7" customFormat="1" ht="26.45" customHeight="1" x14ac:dyDescent="0.15">
      <c r="A5091" s="24" t="str">
        <f>IF(OR(COUNTIF(C5093,"*区"),COUNTIF(C5093,"*市"),COUNTIF(C5093,"*町"),COUNTIF(C5093,"*村"),COUNTIF(C5093,"*組合")),"○","市町村名×")</f>
        <v>市町村名×</v>
      </c>
      <c r="B5091" s="490" t="s">
        <v>106</v>
      </c>
      <c r="C5091" s="659" t="s">
        <v>236</v>
      </c>
      <c r="D5091" s="661" t="s">
        <v>237</v>
      </c>
      <c r="E5091" s="409" t="s">
        <v>191</v>
      </c>
      <c r="F5091" s="410"/>
      <c r="G5091" s="410"/>
      <c r="H5091" s="410"/>
      <c r="I5091" s="410"/>
      <c r="J5091" s="410"/>
      <c r="K5091" s="410"/>
      <c r="L5091" s="410"/>
      <c r="M5091" s="410"/>
      <c r="N5091" s="410"/>
      <c r="O5091" s="410"/>
      <c r="P5091" s="410"/>
      <c r="Q5091" s="410"/>
      <c r="R5091" s="410"/>
      <c r="S5091" s="410"/>
      <c r="T5091" s="410"/>
      <c r="U5091" s="492" t="s">
        <v>192</v>
      </c>
      <c r="V5091" s="492" t="s">
        <v>238</v>
      </c>
      <c r="W5091" s="517" t="s">
        <v>193</v>
      </c>
      <c r="X5091" s="25" t="e">
        <f>IF(OR(AF5095=2,NOT(AND(V5093&gt;0.3*U5093,V5093&lt;0.4*U5093,V5093&gt;=W5093))),"※３参照：【Ｕ列】都道府県補助額を確認してください","")</f>
        <v>#REF!</v>
      </c>
      <c r="Y5091" s="26"/>
    </row>
    <row r="5092" spans="1:33" s="7" customFormat="1" ht="21.6" customHeight="1" thickBot="1" x14ac:dyDescent="0.2">
      <c r="A5092" s="24" t="str">
        <f>IF(B5093="都道府県確認欄","No.不備","")</f>
        <v/>
      </c>
      <c r="B5092" s="491"/>
      <c r="C5092" s="660"/>
      <c r="D5092" s="662"/>
      <c r="E5092" s="411"/>
      <c r="F5092" s="412"/>
      <c r="G5092" s="412"/>
      <c r="H5092" s="412"/>
      <c r="I5092" s="412"/>
      <c r="J5092" s="412"/>
      <c r="K5092" s="412"/>
      <c r="L5092" s="412"/>
      <c r="M5092" s="412"/>
      <c r="N5092" s="412"/>
      <c r="O5092" s="412"/>
      <c r="P5092" s="412"/>
      <c r="Q5092" s="412"/>
      <c r="R5092" s="412"/>
      <c r="S5092" s="412"/>
      <c r="T5092" s="412"/>
      <c r="U5092" s="493"/>
      <c r="V5092" s="493"/>
      <c r="W5092" s="518"/>
      <c r="X5092" s="25" t="e">
        <f>IF(AND(W5093&lt;=U5093/3,MOD(W5093,1000)=0,NOT(W5093=0),AG5095=1),"","※３参照：【Ｖ列】国庫補助希望額を確認してください。")</f>
        <v>#REF!</v>
      </c>
      <c r="Y5092" s="26"/>
    </row>
    <row r="5093" spans="1:33" s="7" customFormat="1" ht="24" customHeight="1" x14ac:dyDescent="0.15">
      <c r="A5093" s="14"/>
      <c r="B5093" s="622" t="str">
        <f>IFERROR(IF(OR(COUNTIF(C5093,"*区"),COUNTIF(C5093,"*市"),COUNTIF(C5093,"*町"),COUNTIF(C5093,"*村"),COUNTIF(C5093,"*組合")),B5053+1,"－"),"都道府県確認欄")</f>
        <v>－</v>
      </c>
      <c r="C5093" s="626" t="e">
        <f>#REF!</f>
        <v>#REF!</v>
      </c>
      <c r="D5093" s="629" t="e">
        <f>SUM($F5095:$F5114)</f>
        <v>#REF!</v>
      </c>
      <c r="E5093" s="523" t="s">
        <v>194</v>
      </c>
      <c r="F5093" s="524" t="s">
        <v>195</v>
      </c>
      <c r="G5093" s="526" t="s">
        <v>196</v>
      </c>
      <c r="H5093" s="528" t="s">
        <v>197</v>
      </c>
      <c r="I5093" s="423" t="s">
        <v>198</v>
      </c>
      <c r="J5093" s="424"/>
      <c r="K5093" s="425"/>
      <c r="L5093" s="429" t="s">
        <v>100</v>
      </c>
      <c r="M5093" s="430"/>
      <c r="N5093" s="430"/>
      <c r="O5093" s="430"/>
      <c r="P5093" s="430"/>
      <c r="Q5093" s="430"/>
      <c r="R5093" s="430"/>
      <c r="S5093" s="431"/>
      <c r="T5093" s="413" t="s">
        <v>199</v>
      </c>
      <c r="U5093" s="415" t="e">
        <f>SUM($T5095,$O5116,$T5116)</f>
        <v>#REF!</v>
      </c>
      <c r="V5093" s="665" t="e">
        <f>#REF!</f>
        <v>#REF!</v>
      </c>
      <c r="W5093" s="667" t="e">
        <f>#REF!</f>
        <v>#REF!</v>
      </c>
      <c r="X5093" s="23" t="e">
        <f>IF(AND(AD5095=1,AE5095=1,AF5095=1,AG5095=1),"","入力不備あり")</f>
        <v>#REF!</v>
      </c>
      <c r="Y5093" s="26"/>
    </row>
    <row r="5094" spans="1:33" s="7" customFormat="1" ht="12.6" customHeight="1" thickBot="1" x14ac:dyDescent="0.2">
      <c r="A5094" s="14"/>
      <c r="B5094" s="623"/>
      <c r="C5094" s="627"/>
      <c r="D5094" s="630"/>
      <c r="E5094" s="523"/>
      <c r="F5094" s="525"/>
      <c r="G5094" s="527"/>
      <c r="H5094" s="529"/>
      <c r="I5094" s="426"/>
      <c r="J5094" s="427"/>
      <c r="K5094" s="428"/>
      <c r="L5094" s="432"/>
      <c r="M5094" s="432"/>
      <c r="N5094" s="432"/>
      <c r="O5094" s="432"/>
      <c r="P5094" s="432"/>
      <c r="Q5094" s="432"/>
      <c r="R5094" s="432"/>
      <c r="S5094" s="433"/>
      <c r="T5094" s="414"/>
      <c r="U5094" s="416"/>
      <c r="V5094" s="666"/>
      <c r="W5094" s="565"/>
      <c r="X5094" s="26"/>
      <c r="Y5094" s="7" t="s">
        <v>180</v>
      </c>
      <c r="Z5094" s="7" t="s">
        <v>200</v>
      </c>
      <c r="AA5094" s="7" t="s">
        <v>201</v>
      </c>
      <c r="AB5094" s="7" t="s">
        <v>202</v>
      </c>
      <c r="AD5094" s="7" t="s">
        <v>203</v>
      </c>
      <c r="AE5094" s="7" t="s">
        <v>107</v>
      </c>
      <c r="AF5094" s="7" t="s">
        <v>239</v>
      </c>
      <c r="AG5094" s="7" t="s">
        <v>204</v>
      </c>
    </row>
    <row r="5095" spans="1:33" s="7" customFormat="1" ht="17.45" customHeight="1" x14ac:dyDescent="0.15">
      <c r="A5095" s="27" t="e">
        <f>IF(AND(F5095&lt;&gt;"",G5095&lt;&gt;"",H5095&lt;&gt;"",I5095&lt;&gt;""),"","入力不備あり")</f>
        <v>#REF!</v>
      </c>
      <c r="B5095" s="623"/>
      <c r="C5095" s="628"/>
      <c r="D5095" s="631"/>
      <c r="E5095" s="523"/>
      <c r="F5095" s="47" t="e">
        <f>IF(#REF!="","",#REF!)</f>
        <v>#REF!</v>
      </c>
      <c r="G5095" s="49" t="e">
        <f>IF(#REF!="","",#REF!)</f>
        <v>#REF!</v>
      </c>
      <c r="H5095" s="54" t="e">
        <f>IF(#REF!="","",#REF!)</f>
        <v>#REF!</v>
      </c>
      <c r="I5095" s="385" t="str">
        <f>IFERROR(INT(G5095*H5095),"")</f>
        <v/>
      </c>
      <c r="J5095" s="386"/>
      <c r="K5095" s="387"/>
      <c r="L5095" s="613" t="e">
        <f>IF(#REF!="","",#REF!)</f>
        <v>#REF!</v>
      </c>
      <c r="M5095" s="613"/>
      <c r="N5095" s="613"/>
      <c r="O5095" s="613"/>
      <c r="P5095" s="613"/>
      <c r="Q5095" s="613"/>
      <c r="R5095" s="613"/>
      <c r="S5095" s="614"/>
      <c r="T5095" s="567">
        <f>SUM($I5095:$K5114)</f>
        <v>0</v>
      </c>
      <c r="U5095" s="416"/>
      <c r="V5095" s="666"/>
      <c r="W5095" s="565"/>
      <c r="X5095" s="23" t="e">
        <f>IF(AND(Y5095=1,Z5095=1,AA5095=1,AB5095=1,AD5095=1,AE5095=1,AF5095=1,AG5095=1),"","入力不備あり")</f>
        <v>#REF!</v>
      </c>
      <c r="Y5095" s="7">
        <f>IFERROR(IF(F5095="",2,IF(AND(F5095&gt;=1,(MOD(F5095,1)=0)),1,IF(AND(F5095=0,L5095&lt;&gt;""),1,2))),2)</f>
        <v>2</v>
      </c>
      <c r="Z5095" s="7" t="e">
        <f>IF(G5095="",2,IF(G5095&lt;=1600,1,2))</f>
        <v>#REF!</v>
      </c>
      <c r="AA5095" s="7" t="e">
        <f>IF(H5095="",2,IF(H5095&gt;=0,1,2))</f>
        <v>#REF!</v>
      </c>
      <c r="AB5095" s="7" t="e">
        <f>IF(I5095=#REF!,1,2)</f>
        <v>#REF!</v>
      </c>
      <c r="AD5095" s="7" t="e">
        <f>IF(T5095=#REF!,1,2)</f>
        <v>#REF!</v>
      </c>
      <c r="AE5095" s="7" t="e">
        <f>IF(U5093=#REF!,1,2)</f>
        <v>#REF!</v>
      </c>
      <c r="AF5095" s="7" t="e">
        <f>IF(V5093=0,2,IF(#REF!="",2,IF(V5093=#REF!,1,2)))</f>
        <v>#REF!</v>
      </c>
      <c r="AG5095" s="7" t="e">
        <f>IF(W5093=0,2,IF(W5093=#REF!,1,2))</f>
        <v>#REF!</v>
      </c>
    </row>
    <row r="5096" spans="1:33" s="7" customFormat="1" ht="17.45" customHeight="1" x14ac:dyDescent="0.15">
      <c r="A5096" s="27" t="e">
        <f>IF(AND(F5096="",G5096="",H5096="",I5096="",L5096=""),"",IF(AND(F5096&lt;&gt;"",G5096&lt;&gt;"",H5096&lt;&gt;"",I5096&lt;&gt;""),"","入力不備あり"))</f>
        <v>#REF!</v>
      </c>
      <c r="B5096" s="623"/>
      <c r="C5096" s="628"/>
      <c r="D5096" s="631"/>
      <c r="E5096" s="523"/>
      <c r="F5096" s="47" t="e">
        <f>IF(#REF!="","",#REF!)</f>
        <v>#REF!</v>
      </c>
      <c r="G5096" s="49" t="e">
        <f>IF(#REF!="","",#REF!)</f>
        <v>#REF!</v>
      </c>
      <c r="H5096" s="54" t="e">
        <f>IF(#REF!="","",#REF!)</f>
        <v>#REF!</v>
      </c>
      <c r="I5096" s="385" t="str">
        <f>IFERROR(INT(G5096*H5096),"")</f>
        <v/>
      </c>
      <c r="J5096" s="386"/>
      <c r="K5096" s="387"/>
      <c r="L5096" s="613" t="e">
        <f>IF(#REF!="","",#REF!)</f>
        <v>#REF!</v>
      </c>
      <c r="M5096" s="613"/>
      <c r="N5096" s="613"/>
      <c r="O5096" s="613"/>
      <c r="P5096" s="613"/>
      <c r="Q5096" s="613"/>
      <c r="R5096" s="613"/>
      <c r="S5096" s="614"/>
      <c r="T5096" s="567"/>
      <c r="U5096" s="416"/>
      <c r="V5096" s="666"/>
      <c r="W5096" s="565"/>
      <c r="X5096" s="23" t="e">
        <f>IF(AND(Y5096=3,Z5096=3,AA5096=3),"",IF(AND(Y5096=1,Z5096=1,AA5096=1,AB5096=1),"","入力不備あり"))</f>
        <v>#REF!</v>
      </c>
      <c r="Y5096" s="7">
        <f>IFERROR(IF(F5096="",3,IF(AND(F5096&gt;=1,(MOD(F5096,1)=0)),1,IF(AND(F5096=0,L5096&lt;&gt;""),1,2))),2)</f>
        <v>2</v>
      </c>
      <c r="Z5096" s="7" t="e">
        <f>IF(G5096="",3,IF(G5096&lt;=1600,1,2))</f>
        <v>#REF!</v>
      </c>
      <c r="AA5096" s="7" t="e">
        <f>IF(H5096="",3,IF(H5096&gt;=0,1,2))</f>
        <v>#REF!</v>
      </c>
      <c r="AB5096" s="7" t="e">
        <f>IF(I5096=#REF!,1,2)</f>
        <v>#REF!</v>
      </c>
    </row>
    <row r="5097" spans="1:33" s="7" customFormat="1" ht="17.45" customHeight="1" x14ac:dyDescent="0.15">
      <c r="A5097" s="27" t="e">
        <f>IF(AND(F5097="",G5097="",H5097="",I5097="",L5097=""),"",IF(AND(F5097&lt;&gt;"",G5097&lt;&gt;"",H5097&lt;&gt;"",I5097&lt;&gt;""),"","入力不備あり"))</f>
        <v>#REF!</v>
      </c>
      <c r="B5097" s="623"/>
      <c r="C5097" s="628"/>
      <c r="D5097" s="631"/>
      <c r="E5097" s="523"/>
      <c r="F5097" s="47" t="e">
        <f>IF(#REF!="","",#REF!)</f>
        <v>#REF!</v>
      </c>
      <c r="G5097" s="49" t="e">
        <f>IF(#REF!="","",#REF!)</f>
        <v>#REF!</v>
      </c>
      <c r="H5097" s="54" t="e">
        <f>IF(#REF!="","",#REF!)</f>
        <v>#REF!</v>
      </c>
      <c r="I5097" s="385" t="str">
        <f t="shared" ref="I5097:I5114" si="890">IFERROR(INT(G5097*H5097),"")</f>
        <v/>
      </c>
      <c r="J5097" s="386"/>
      <c r="K5097" s="387"/>
      <c r="L5097" s="613" t="e">
        <f>IF(#REF!="","",#REF!)</f>
        <v>#REF!</v>
      </c>
      <c r="M5097" s="613"/>
      <c r="N5097" s="613"/>
      <c r="O5097" s="613"/>
      <c r="P5097" s="613"/>
      <c r="Q5097" s="613"/>
      <c r="R5097" s="613"/>
      <c r="S5097" s="614"/>
      <c r="T5097" s="567"/>
      <c r="U5097" s="416"/>
      <c r="V5097" s="666"/>
      <c r="W5097" s="565"/>
      <c r="X5097" s="23" t="e">
        <f t="shared" ref="X5097:X5114" si="891">IF(AND(Y5097=3,Z5097=3,AA5097=3),"",IF(AND(Y5097=1,Z5097=1,AA5097=1,AB5097=1),"","入力不備あり"))</f>
        <v>#REF!</v>
      </c>
      <c r="Y5097" s="7">
        <f t="shared" ref="Y5097:Y5114" si="892">IFERROR(IF(F5097="",3,IF(AND(F5097&gt;=1,(MOD(F5097,1)=0)),1,IF(AND(F5097=0,L5097&lt;&gt;""),1,2))),2)</f>
        <v>2</v>
      </c>
      <c r="Z5097" s="7" t="e">
        <f t="shared" ref="Z5097:Z5114" si="893">IF(G5097="",3,IF(G5097&lt;=1600,1,2))</f>
        <v>#REF!</v>
      </c>
      <c r="AA5097" s="7" t="e">
        <f t="shared" ref="AA5097:AA5114" si="894">IF(H5097="",3,IF(H5097&gt;=0,1,2))</f>
        <v>#REF!</v>
      </c>
      <c r="AB5097" s="7" t="e">
        <f>IF(I5097=#REF!,1,2)</f>
        <v>#REF!</v>
      </c>
    </row>
    <row r="5098" spans="1:33" s="7" customFormat="1" ht="17.45" customHeight="1" x14ac:dyDescent="0.15">
      <c r="A5098" s="27" t="e">
        <f t="shared" ref="A5098:A5114" si="895">IF(AND(F5098="",G5098="",H5098="",I5098="",L5098=""),"",IF(AND(F5098&lt;&gt;"",G5098&lt;&gt;"",H5098&lt;&gt;"",I5098&lt;&gt;""),"","入力不備あり"))</f>
        <v>#REF!</v>
      </c>
      <c r="B5098" s="623"/>
      <c r="C5098" s="628"/>
      <c r="D5098" s="631"/>
      <c r="E5098" s="523"/>
      <c r="F5098" s="47" t="e">
        <f>IF(#REF!="","",#REF!)</f>
        <v>#REF!</v>
      </c>
      <c r="G5098" s="49" t="e">
        <f>IF(#REF!="","",#REF!)</f>
        <v>#REF!</v>
      </c>
      <c r="H5098" s="54" t="e">
        <f>IF(#REF!="","",#REF!)</f>
        <v>#REF!</v>
      </c>
      <c r="I5098" s="385" t="str">
        <f t="shared" si="890"/>
        <v/>
      </c>
      <c r="J5098" s="386"/>
      <c r="K5098" s="387"/>
      <c r="L5098" s="613" t="e">
        <f>IF(#REF!="","",#REF!)</f>
        <v>#REF!</v>
      </c>
      <c r="M5098" s="613"/>
      <c r="N5098" s="613"/>
      <c r="O5098" s="613"/>
      <c r="P5098" s="613"/>
      <c r="Q5098" s="613"/>
      <c r="R5098" s="613"/>
      <c r="S5098" s="614"/>
      <c r="T5098" s="567"/>
      <c r="U5098" s="416"/>
      <c r="V5098" s="666"/>
      <c r="W5098" s="565"/>
      <c r="X5098" s="23" t="e">
        <f t="shared" si="891"/>
        <v>#REF!</v>
      </c>
      <c r="Y5098" s="7">
        <f t="shared" si="892"/>
        <v>2</v>
      </c>
      <c r="Z5098" s="7" t="e">
        <f t="shared" si="893"/>
        <v>#REF!</v>
      </c>
      <c r="AA5098" s="7" t="e">
        <f t="shared" si="894"/>
        <v>#REF!</v>
      </c>
      <c r="AB5098" s="7" t="e">
        <f>IF(I5098=#REF!,1,2)</f>
        <v>#REF!</v>
      </c>
    </row>
    <row r="5099" spans="1:33" s="7" customFormat="1" ht="17.45" customHeight="1" x14ac:dyDescent="0.15">
      <c r="A5099" s="27" t="e">
        <f t="shared" si="895"/>
        <v>#REF!</v>
      </c>
      <c r="B5099" s="623"/>
      <c r="C5099" s="628"/>
      <c r="D5099" s="631"/>
      <c r="E5099" s="523"/>
      <c r="F5099" s="47" t="e">
        <f>IF(#REF!="","",#REF!)</f>
        <v>#REF!</v>
      </c>
      <c r="G5099" s="49" t="e">
        <f>IF(#REF!="","",#REF!)</f>
        <v>#REF!</v>
      </c>
      <c r="H5099" s="54" t="e">
        <f>IF(#REF!="","",#REF!)</f>
        <v>#REF!</v>
      </c>
      <c r="I5099" s="385" t="str">
        <f t="shared" si="890"/>
        <v/>
      </c>
      <c r="J5099" s="386"/>
      <c r="K5099" s="387"/>
      <c r="L5099" s="613" t="e">
        <f>IF(#REF!="","",#REF!)</f>
        <v>#REF!</v>
      </c>
      <c r="M5099" s="613"/>
      <c r="N5099" s="613"/>
      <c r="O5099" s="613"/>
      <c r="P5099" s="613"/>
      <c r="Q5099" s="613"/>
      <c r="R5099" s="613"/>
      <c r="S5099" s="614"/>
      <c r="T5099" s="567"/>
      <c r="U5099" s="416"/>
      <c r="V5099" s="666"/>
      <c r="W5099" s="565"/>
      <c r="X5099" s="23" t="e">
        <f t="shared" si="891"/>
        <v>#REF!</v>
      </c>
      <c r="Y5099" s="7">
        <f t="shared" si="892"/>
        <v>2</v>
      </c>
      <c r="Z5099" s="7" t="e">
        <f t="shared" si="893"/>
        <v>#REF!</v>
      </c>
      <c r="AA5099" s="7" t="e">
        <f t="shared" si="894"/>
        <v>#REF!</v>
      </c>
      <c r="AB5099" s="7" t="e">
        <f>IF(I5099=#REF!,1,2)</f>
        <v>#REF!</v>
      </c>
    </row>
    <row r="5100" spans="1:33" s="7" customFormat="1" ht="17.45" customHeight="1" x14ac:dyDescent="0.15">
      <c r="A5100" s="27" t="e">
        <f t="shared" si="895"/>
        <v>#REF!</v>
      </c>
      <c r="B5100" s="623"/>
      <c r="C5100" s="628"/>
      <c r="D5100" s="631"/>
      <c r="E5100" s="523"/>
      <c r="F5100" s="47" t="e">
        <f>IF(#REF!="","",#REF!)</f>
        <v>#REF!</v>
      </c>
      <c r="G5100" s="49" t="e">
        <f>IF(#REF!="","",#REF!)</f>
        <v>#REF!</v>
      </c>
      <c r="H5100" s="54" t="e">
        <f>IF(#REF!="","",#REF!)</f>
        <v>#REF!</v>
      </c>
      <c r="I5100" s="385" t="str">
        <f t="shared" si="890"/>
        <v/>
      </c>
      <c r="J5100" s="386"/>
      <c r="K5100" s="387"/>
      <c r="L5100" s="613" t="e">
        <f>IF(#REF!="","",#REF!)</f>
        <v>#REF!</v>
      </c>
      <c r="M5100" s="613"/>
      <c r="N5100" s="613"/>
      <c r="O5100" s="613"/>
      <c r="P5100" s="613"/>
      <c r="Q5100" s="613"/>
      <c r="R5100" s="613"/>
      <c r="S5100" s="614"/>
      <c r="T5100" s="567"/>
      <c r="U5100" s="416"/>
      <c r="V5100" s="666"/>
      <c r="W5100" s="565"/>
      <c r="X5100" s="23" t="e">
        <f t="shared" si="891"/>
        <v>#REF!</v>
      </c>
      <c r="Y5100" s="7">
        <f t="shared" si="892"/>
        <v>2</v>
      </c>
      <c r="Z5100" s="7" t="e">
        <f t="shared" si="893"/>
        <v>#REF!</v>
      </c>
      <c r="AA5100" s="7" t="e">
        <f t="shared" si="894"/>
        <v>#REF!</v>
      </c>
      <c r="AB5100" s="7" t="e">
        <f>IF(I5100=#REF!,1,2)</f>
        <v>#REF!</v>
      </c>
    </row>
    <row r="5101" spans="1:33" s="7" customFormat="1" ht="17.45" customHeight="1" x14ac:dyDescent="0.15">
      <c r="A5101" s="27" t="e">
        <f t="shared" si="895"/>
        <v>#REF!</v>
      </c>
      <c r="B5101" s="623"/>
      <c r="C5101" s="628"/>
      <c r="D5101" s="631"/>
      <c r="E5101" s="523"/>
      <c r="F5101" s="47" t="e">
        <f>IF(#REF!="","",#REF!)</f>
        <v>#REF!</v>
      </c>
      <c r="G5101" s="49" t="e">
        <f>IF(#REF!="","",#REF!)</f>
        <v>#REF!</v>
      </c>
      <c r="H5101" s="54" t="e">
        <f>IF(#REF!="","",#REF!)</f>
        <v>#REF!</v>
      </c>
      <c r="I5101" s="385" t="str">
        <f t="shared" si="890"/>
        <v/>
      </c>
      <c r="J5101" s="386"/>
      <c r="K5101" s="387"/>
      <c r="L5101" s="613" t="e">
        <f>IF(#REF!="","",#REF!)</f>
        <v>#REF!</v>
      </c>
      <c r="M5101" s="613"/>
      <c r="N5101" s="613"/>
      <c r="O5101" s="613"/>
      <c r="P5101" s="613"/>
      <c r="Q5101" s="613"/>
      <c r="R5101" s="613"/>
      <c r="S5101" s="614"/>
      <c r="T5101" s="567"/>
      <c r="U5101" s="416"/>
      <c r="V5101" s="666"/>
      <c r="W5101" s="565"/>
      <c r="X5101" s="23" t="e">
        <f t="shared" si="891"/>
        <v>#REF!</v>
      </c>
      <c r="Y5101" s="7">
        <f t="shared" si="892"/>
        <v>2</v>
      </c>
      <c r="Z5101" s="7" t="e">
        <f t="shared" si="893"/>
        <v>#REF!</v>
      </c>
      <c r="AA5101" s="7" t="e">
        <f t="shared" si="894"/>
        <v>#REF!</v>
      </c>
      <c r="AB5101" s="7" t="e">
        <f>IF(I5101=#REF!,1,2)</f>
        <v>#REF!</v>
      </c>
    </row>
    <row r="5102" spans="1:33" s="7" customFormat="1" ht="17.45" customHeight="1" x14ac:dyDescent="0.15">
      <c r="A5102" s="27" t="e">
        <f t="shared" si="895"/>
        <v>#REF!</v>
      </c>
      <c r="B5102" s="623"/>
      <c r="C5102" s="628"/>
      <c r="D5102" s="631"/>
      <c r="E5102" s="523"/>
      <c r="F5102" s="47" t="e">
        <f>IF(#REF!="","",#REF!)</f>
        <v>#REF!</v>
      </c>
      <c r="G5102" s="49" t="e">
        <f>IF(#REF!="","",#REF!)</f>
        <v>#REF!</v>
      </c>
      <c r="H5102" s="54" t="e">
        <f>IF(#REF!="","",#REF!)</f>
        <v>#REF!</v>
      </c>
      <c r="I5102" s="385" t="str">
        <f t="shared" si="890"/>
        <v/>
      </c>
      <c r="J5102" s="386"/>
      <c r="K5102" s="387"/>
      <c r="L5102" s="613" t="e">
        <f>IF(#REF!="","",#REF!)</f>
        <v>#REF!</v>
      </c>
      <c r="M5102" s="613"/>
      <c r="N5102" s="613"/>
      <c r="O5102" s="613"/>
      <c r="P5102" s="613"/>
      <c r="Q5102" s="613"/>
      <c r="R5102" s="613"/>
      <c r="S5102" s="614"/>
      <c r="T5102" s="567"/>
      <c r="U5102" s="416"/>
      <c r="V5102" s="666"/>
      <c r="W5102" s="565"/>
      <c r="X5102" s="23" t="e">
        <f t="shared" si="891"/>
        <v>#REF!</v>
      </c>
      <c r="Y5102" s="7">
        <f t="shared" si="892"/>
        <v>2</v>
      </c>
      <c r="Z5102" s="7" t="e">
        <f t="shared" si="893"/>
        <v>#REF!</v>
      </c>
      <c r="AA5102" s="7" t="e">
        <f t="shared" si="894"/>
        <v>#REF!</v>
      </c>
      <c r="AB5102" s="7" t="e">
        <f>IF(I5102=#REF!,1,2)</f>
        <v>#REF!</v>
      </c>
    </row>
    <row r="5103" spans="1:33" s="7" customFormat="1" ht="17.45" customHeight="1" x14ac:dyDescent="0.15">
      <c r="A5103" s="27" t="e">
        <f t="shared" si="895"/>
        <v>#REF!</v>
      </c>
      <c r="B5103" s="623"/>
      <c r="C5103" s="628"/>
      <c r="D5103" s="631"/>
      <c r="E5103" s="523"/>
      <c r="F5103" s="47" t="e">
        <f>IF(#REF!="","",#REF!)</f>
        <v>#REF!</v>
      </c>
      <c r="G5103" s="49" t="e">
        <f>IF(#REF!="","",#REF!)</f>
        <v>#REF!</v>
      </c>
      <c r="H5103" s="54" t="e">
        <f>IF(#REF!="","",#REF!)</f>
        <v>#REF!</v>
      </c>
      <c r="I5103" s="385" t="str">
        <f t="shared" si="890"/>
        <v/>
      </c>
      <c r="J5103" s="386"/>
      <c r="K5103" s="387"/>
      <c r="L5103" s="613" t="e">
        <f>IF(#REF!="","",#REF!)</f>
        <v>#REF!</v>
      </c>
      <c r="M5103" s="613"/>
      <c r="N5103" s="613"/>
      <c r="O5103" s="613"/>
      <c r="P5103" s="613"/>
      <c r="Q5103" s="613"/>
      <c r="R5103" s="613"/>
      <c r="S5103" s="614"/>
      <c r="T5103" s="567"/>
      <c r="U5103" s="416"/>
      <c r="V5103" s="666"/>
      <c r="W5103" s="565"/>
      <c r="X5103" s="23" t="e">
        <f t="shared" si="891"/>
        <v>#REF!</v>
      </c>
      <c r="Y5103" s="7">
        <f t="shared" si="892"/>
        <v>2</v>
      </c>
      <c r="Z5103" s="7" t="e">
        <f t="shared" si="893"/>
        <v>#REF!</v>
      </c>
      <c r="AA5103" s="7" t="e">
        <f t="shared" si="894"/>
        <v>#REF!</v>
      </c>
      <c r="AB5103" s="7" t="e">
        <f>IF(I5103=#REF!,1,2)</f>
        <v>#REF!</v>
      </c>
    </row>
    <row r="5104" spans="1:33" s="7" customFormat="1" ht="17.45" customHeight="1" x14ac:dyDescent="0.15">
      <c r="A5104" s="27" t="e">
        <f t="shared" si="895"/>
        <v>#REF!</v>
      </c>
      <c r="B5104" s="623"/>
      <c r="C5104" s="628"/>
      <c r="D5104" s="631"/>
      <c r="E5104" s="523"/>
      <c r="F5104" s="47" t="e">
        <f>IF(#REF!="","",#REF!)</f>
        <v>#REF!</v>
      </c>
      <c r="G5104" s="49" t="e">
        <f>IF(#REF!="","",#REF!)</f>
        <v>#REF!</v>
      </c>
      <c r="H5104" s="54" t="e">
        <f>IF(#REF!="","",#REF!)</f>
        <v>#REF!</v>
      </c>
      <c r="I5104" s="385" t="str">
        <f t="shared" si="890"/>
        <v/>
      </c>
      <c r="J5104" s="386"/>
      <c r="K5104" s="387"/>
      <c r="L5104" s="613" t="e">
        <f>IF(#REF!="","",#REF!)</f>
        <v>#REF!</v>
      </c>
      <c r="M5104" s="613"/>
      <c r="N5104" s="613"/>
      <c r="O5104" s="613"/>
      <c r="P5104" s="613"/>
      <c r="Q5104" s="613"/>
      <c r="R5104" s="613"/>
      <c r="S5104" s="614"/>
      <c r="T5104" s="567"/>
      <c r="U5104" s="416"/>
      <c r="V5104" s="666"/>
      <c r="W5104" s="565"/>
      <c r="X5104" s="23" t="e">
        <f t="shared" si="891"/>
        <v>#REF!</v>
      </c>
      <c r="Y5104" s="7">
        <f t="shared" si="892"/>
        <v>2</v>
      </c>
      <c r="Z5104" s="7" t="e">
        <f t="shared" si="893"/>
        <v>#REF!</v>
      </c>
      <c r="AA5104" s="7" t="e">
        <f t="shared" si="894"/>
        <v>#REF!</v>
      </c>
      <c r="AB5104" s="7" t="e">
        <f>IF(I5104=#REF!,1,2)</f>
        <v>#REF!</v>
      </c>
    </row>
    <row r="5105" spans="1:30" s="7" customFormat="1" ht="17.45" customHeight="1" x14ac:dyDescent="0.15">
      <c r="A5105" s="27" t="e">
        <f t="shared" si="895"/>
        <v>#REF!</v>
      </c>
      <c r="B5105" s="623"/>
      <c r="C5105" s="628"/>
      <c r="D5105" s="631"/>
      <c r="E5105" s="523"/>
      <c r="F5105" s="47" t="e">
        <f>IF(#REF!="","",#REF!)</f>
        <v>#REF!</v>
      </c>
      <c r="G5105" s="49" t="e">
        <f>IF(#REF!="","",#REF!)</f>
        <v>#REF!</v>
      </c>
      <c r="H5105" s="54" t="e">
        <f>IF(#REF!="","",#REF!)</f>
        <v>#REF!</v>
      </c>
      <c r="I5105" s="385" t="str">
        <f t="shared" si="890"/>
        <v/>
      </c>
      <c r="J5105" s="386"/>
      <c r="K5105" s="387"/>
      <c r="L5105" s="613" t="e">
        <f>IF(#REF!="","",#REF!)</f>
        <v>#REF!</v>
      </c>
      <c r="M5105" s="613"/>
      <c r="N5105" s="613"/>
      <c r="O5105" s="613"/>
      <c r="P5105" s="613"/>
      <c r="Q5105" s="613"/>
      <c r="R5105" s="613"/>
      <c r="S5105" s="614"/>
      <c r="T5105" s="567"/>
      <c r="U5105" s="416"/>
      <c r="V5105" s="666"/>
      <c r="W5105" s="565"/>
      <c r="X5105" s="23" t="e">
        <f t="shared" si="891"/>
        <v>#REF!</v>
      </c>
      <c r="Y5105" s="7">
        <f t="shared" si="892"/>
        <v>2</v>
      </c>
      <c r="Z5105" s="7" t="e">
        <f t="shared" si="893"/>
        <v>#REF!</v>
      </c>
      <c r="AA5105" s="7" t="e">
        <f t="shared" si="894"/>
        <v>#REF!</v>
      </c>
      <c r="AB5105" s="7" t="e">
        <f>IF(I5105=#REF!,1,2)</f>
        <v>#REF!</v>
      </c>
    </row>
    <row r="5106" spans="1:30" s="7" customFormat="1" ht="17.45" customHeight="1" x14ac:dyDescent="0.15">
      <c r="A5106" s="27" t="e">
        <f t="shared" si="895"/>
        <v>#REF!</v>
      </c>
      <c r="B5106" s="623"/>
      <c r="C5106" s="628"/>
      <c r="D5106" s="631"/>
      <c r="E5106" s="523"/>
      <c r="F5106" s="47" t="e">
        <f>IF(#REF!="","",#REF!)</f>
        <v>#REF!</v>
      </c>
      <c r="G5106" s="49" t="e">
        <f>IF(#REF!="","",#REF!)</f>
        <v>#REF!</v>
      </c>
      <c r="H5106" s="54" t="e">
        <f>IF(#REF!="","",#REF!)</f>
        <v>#REF!</v>
      </c>
      <c r="I5106" s="385" t="str">
        <f t="shared" si="890"/>
        <v/>
      </c>
      <c r="J5106" s="386"/>
      <c r="K5106" s="387"/>
      <c r="L5106" s="613" t="e">
        <f>IF(#REF!="","",#REF!)</f>
        <v>#REF!</v>
      </c>
      <c r="M5106" s="613"/>
      <c r="N5106" s="613"/>
      <c r="O5106" s="613"/>
      <c r="P5106" s="613"/>
      <c r="Q5106" s="613"/>
      <c r="R5106" s="613"/>
      <c r="S5106" s="614"/>
      <c r="T5106" s="567"/>
      <c r="U5106" s="416"/>
      <c r="V5106" s="666"/>
      <c r="W5106" s="565"/>
      <c r="X5106" s="23" t="e">
        <f t="shared" si="891"/>
        <v>#REF!</v>
      </c>
      <c r="Y5106" s="7">
        <f t="shared" si="892"/>
        <v>2</v>
      </c>
      <c r="Z5106" s="7" t="e">
        <f t="shared" si="893"/>
        <v>#REF!</v>
      </c>
      <c r="AA5106" s="7" t="e">
        <f t="shared" si="894"/>
        <v>#REF!</v>
      </c>
      <c r="AB5106" s="7" t="e">
        <f>IF(I5106=#REF!,1,2)</f>
        <v>#REF!</v>
      </c>
    </row>
    <row r="5107" spans="1:30" s="7" customFormat="1" ht="17.45" customHeight="1" x14ac:dyDescent="0.15">
      <c r="A5107" s="27" t="e">
        <f t="shared" si="895"/>
        <v>#REF!</v>
      </c>
      <c r="B5107" s="623"/>
      <c r="C5107" s="628"/>
      <c r="D5107" s="631"/>
      <c r="E5107" s="523"/>
      <c r="F5107" s="47" t="e">
        <f>IF(#REF!="","",#REF!)</f>
        <v>#REF!</v>
      </c>
      <c r="G5107" s="49" t="e">
        <f>IF(#REF!="","",#REF!)</f>
        <v>#REF!</v>
      </c>
      <c r="H5107" s="54" t="e">
        <f>IF(#REF!="","",#REF!)</f>
        <v>#REF!</v>
      </c>
      <c r="I5107" s="385" t="str">
        <f t="shared" si="890"/>
        <v/>
      </c>
      <c r="J5107" s="386"/>
      <c r="K5107" s="387"/>
      <c r="L5107" s="613" t="e">
        <f>IF(#REF!="","",#REF!)</f>
        <v>#REF!</v>
      </c>
      <c r="M5107" s="613"/>
      <c r="N5107" s="613"/>
      <c r="O5107" s="613"/>
      <c r="P5107" s="613"/>
      <c r="Q5107" s="613"/>
      <c r="R5107" s="613"/>
      <c r="S5107" s="614"/>
      <c r="T5107" s="567"/>
      <c r="U5107" s="416"/>
      <c r="V5107" s="666"/>
      <c r="W5107" s="565"/>
      <c r="X5107" s="23" t="e">
        <f t="shared" si="891"/>
        <v>#REF!</v>
      </c>
      <c r="Y5107" s="7">
        <f t="shared" si="892"/>
        <v>2</v>
      </c>
      <c r="Z5107" s="7" t="e">
        <f t="shared" si="893"/>
        <v>#REF!</v>
      </c>
      <c r="AA5107" s="7" t="e">
        <f t="shared" si="894"/>
        <v>#REF!</v>
      </c>
      <c r="AB5107" s="7" t="e">
        <f>IF(I5107=#REF!,1,2)</f>
        <v>#REF!</v>
      </c>
    </row>
    <row r="5108" spans="1:30" s="7" customFormat="1" ht="17.45" customHeight="1" x14ac:dyDescent="0.15">
      <c r="A5108" s="27" t="e">
        <f t="shared" si="895"/>
        <v>#REF!</v>
      </c>
      <c r="B5108" s="623"/>
      <c r="C5108" s="628"/>
      <c r="D5108" s="631"/>
      <c r="E5108" s="523"/>
      <c r="F5108" s="47" t="e">
        <f>IF(#REF!="","",#REF!)</f>
        <v>#REF!</v>
      </c>
      <c r="G5108" s="49" t="e">
        <f>IF(#REF!="","",#REF!)</f>
        <v>#REF!</v>
      </c>
      <c r="H5108" s="54" t="e">
        <f>IF(#REF!="","",#REF!)</f>
        <v>#REF!</v>
      </c>
      <c r="I5108" s="385" t="str">
        <f t="shared" si="890"/>
        <v/>
      </c>
      <c r="J5108" s="386"/>
      <c r="K5108" s="387"/>
      <c r="L5108" s="613" t="e">
        <f>IF(#REF!="","",#REF!)</f>
        <v>#REF!</v>
      </c>
      <c r="M5108" s="613"/>
      <c r="N5108" s="613"/>
      <c r="O5108" s="613"/>
      <c r="P5108" s="613"/>
      <c r="Q5108" s="613"/>
      <c r="R5108" s="613"/>
      <c r="S5108" s="614"/>
      <c r="T5108" s="567"/>
      <c r="U5108" s="416"/>
      <c r="V5108" s="666"/>
      <c r="W5108" s="565"/>
      <c r="X5108" s="23" t="e">
        <f t="shared" si="891"/>
        <v>#REF!</v>
      </c>
      <c r="Y5108" s="7">
        <f t="shared" si="892"/>
        <v>2</v>
      </c>
      <c r="Z5108" s="7" t="e">
        <f t="shared" si="893"/>
        <v>#REF!</v>
      </c>
      <c r="AA5108" s="7" t="e">
        <f t="shared" si="894"/>
        <v>#REF!</v>
      </c>
      <c r="AB5108" s="7" t="e">
        <f>IF(I5108=#REF!,1,2)</f>
        <v>#REF!</v>
      </c>
    </row>
    <row r="5109" spans="1:30" s="7" customFormat="1" ht="17.45" customHeight="1" x14ac:dyDescent="0.15">
      <c r="A5109" s="27" t="e">
        <f t="shared" si="895"/>
        <v>#REF!</v>
      </c>
      <c r="B5109" s="623"/>
      <c r="C5109" s="628"/>
      <c r="D5109" s="631"/>
      <c r="E5109" s="523"/>
      <c r="F5109" s="47" t="e">
        <f>IF(#REF!="","",#REF!)</f>
        <v>#REF!</v>
      </c>
      <c r="G5109" s="49" t="e">
        <f>IF(#REF!="","",#REF!)</f>
        <v>#REF!</v>
      </c>
      <c r="H5109" s="54" t="e">
        <f>IF(#REF!="","",#REF!)</f>
        <v>#REF!</v>
      </c>
      <c r="I5109" s="385" t="str">
        <f t="shared" si="890"/>
        <v/>
      </c>
      <c r="J5109" s="386"/>
      <c r="K5109" s="387"/>
      <c r="L5109" s="613" t="e">
        <f>IF(#REF!="","",#REF!)</f>
        <v>#REF!</v>
      </c>
      <c r="M5109" s="613"/>
      <c r="N5109" s="613"/>
      <c r="O5109" s="613"/>
      <c r="P5109" s="613"/>
      <c r="Q5109" s="613"/>
      <c r="R5109" s="613"/>
      <c r="S5109" s="614"/>
      <c r="T5109" s="567"/>
      <c r="U5109" s="416"/>
      <c r="V5109" s="666"/>
      <c r="W5109" s="565"/>
      <c r="X5109" s="23" t="e">
        <f t="shared" si="891"/>
        <v>#REF!</v>
      </c>
      <c r="Y5109" s="7">
        <f t="shared" si="892"/>
        <v>2</v>
      </c>
      <c r="Z5109" s="7" t="e">
        <f t="shared" si="893"/>
        <v>#REF!</v>
      </c>
      <c r="AA5109" s="7" t="e">
        <f t="shared" si="894"/>
        <v>#REF!</v>
      </c>
      <c r="AB5109" s="7" t="e">
        <f>IF(I5109=#REF!,1,2)</f>
        <v>#REF!</v>
      </c>
    </row>
    <row r="5110" spans="1:30" s="7" customFormat="1" ht="17.45" customHeight="1" x14ac:dyDescent="0.15">
      <c r="A5110" s="27" t="e">
        <f t="shared" si="895"/>
        <v>#REF!</v>
      </c>
      <c r="B5110" s="623"/>
      <c r="C5110" s="628"/>
      <c r="D5110" s="631"/>
      <c r="E5110" s="523"/>
      <c r="F5110" s="47" t="e">
        <f>IF(#REF!="","",#REF!)</f>
        <v>#REF!</v>
      </c>
      <c r="G5110" s="49" t="e">
        <f>IF(#REF!="","",#REF!)</f>
        <v>#REF!</v>
      </c>
      <c r="H5110" s="54" t="e">
        <f>IF(#REF!="","",#REF!)</f>
        <v>#REF!</v>
      </c>
      <c r="I5110" s="385" t="str">
        <f t="shared" si="890"/>
        <v/>
      </c>
      <c r="J5110" s="386"/>
      <c r="K5110" s="387"/>
      <c r="L5110" s="613" t="e">
        <f>IF(#REF!="","",#REF!)</f>
        <v>#REF!</v>
      </c>
      <c r="M5110" s="613"/>
      <c r="N5110" s="613"/>
      <c r="O5110" s="613"/>
      <c r="P5110" s="613"/>
      <c r="Q5110" s="613"/>
      <c r="R5110" s="613"/>
      <c r="S5110" s="614"/>
      <c r="T5110" s="567"/>
      <c r="U5110" s="416"/>
      <c r="V5110" s="666"/>
      <c r="W5110" s="565"/>
      <c r="X5110" s="23" t="e">
        <f t="shared" si="891"/>
        <v>#REF!</v>
      </c>
      <c r="Y5110" s="7">
        <f t="shared" si="892"/>
        <v>2</v>
      </c>
      <c r="Z5110" s="7" t="e">
        <f t="shared" si="893"/>
        <v>#REF!</v>
      </c>
      <c r="AA5110" s="7" t="e">
        <f t="shared" si="894"/>
        <v>#REF!</v>
      </c>
      <c r="AB5110" s="7" t="e">
        <f>IF(I5110=#REF!,1,2)</f>
        <v>#REF!</v>
      </c>
    </row>
    <row r="5111" spans="1:30" s="7" customFormat="1" ht="17.45" customHeight="1" x14ac:dyDescent="0.15">
      <c r="A5111" s="27" t="e">
        <f t="shared" si="895"/>
        <v>#REF!</v>
      </c>
      <c r="B5111" s="623"/>
      <c r="C5111" s="628"/>
      <c r="D5111" s="631"/>
      <c r="E5111" s="523"/>
      <c r="F5111" s="47" t="e">
        <f>IF(#REF!="","",#REF!)</f>
        <v>#REF!</v>
      </c>
      <c r="G5111" s="49" t="e">
        <f>IF(#REF!="","",#REF!)</f>
        <v>#REF!</v>
      </c>
      <c r="H5111" s="54" t="e">
        <f>IF(#REF!="","",#REF!)</f>
        <v>#REF!</v>
      </c>
      <c r="I5111" s="385" t="str">
        <f t="shared" si="890"/>
        <v/>
      </c>
      <c r="J5111" s="386"/>
      <c r="K5111" s="387"/>
      <c r="L5111" s="613" t="e">
        <f>IF(#REF!="","",#REF!)</f>
        <v>#REF!</v>
      </c>
      <c r="M5111" s="613"/>
      <c r="N5111" s="613"/>
      <c r="O5111" s="613"/>
      <c r="P5111" s="613"/>
      <c r="Q5111" s="613"/>
      <c r="R5111" s="613"/>
      <c r="S5111" s="614"/>
      <c r="T5111" s="567"/>
      <c r="U5111" s="416"/>
      <c r="V5111" s="666"/>
      <c r="W5111" s="565"/>
      <c r="X5111" s="23" t="e">
        <f t="shared" si="891"/>
        <v>#REF!</v>
      </c>
      <c r="Y5111" s="7">
        <f t="shared" si="892"/>
        <v>2</v>
      </c>
      <c r="Z5111" s="7" t="e">
        <f t="shared" si="893"/>
        <v>#REF!</v>
      </c>
      <c r="AA5111" s="7" t="e">
        <f t="shared" si="894"/>
        <v>#REF!</v>
      </c>
      <c r="AB5111" s="7" t="e">
        <f>IF(I5111=#REF!,1,2)</f>
        <v>#REF!</v>
      </c>
    </row>
    <row r="5112" spans="1:30" s="7" customFormat="1" ht="17.45" customHeight="1" x14ac:dyDescent="0.15">
      <c r="A5112" s="27" t="e">
        <f t="shared" si="895"/>
        <v>#REF!</v>
      </c>
      <c r="B5112" s="623"/>
      <c r="C5112" s="628"/>
      <c r="D5112" s="631"/>
      <c r="E5112" s="523"/>
      <c r="F5112" s="47" t="e">
        <f>IF(#REF!="","",#REF!)</f>
        <v>#REF!</v>
      </c>
      <c r="G5112" s="49" t="e">
        <f>IF(#REF!="","",#REF!)</f>
        <v>#REF!</v>
      </c>
      <c r="H5112" s="54" t="e">
        <f>IF(#REF!="","",#REF!)</f>
        <v>#REF!</v>
      </c>
      <c r="I5112" s="385" t="str">
        <f t="shared" si="890"/>
        <v/>
      </c>
      <c r="J5112" s="386"/>
      <c r="K5112" s="387"/>
      <c r="L5112" s="613" t="e">
        <f>IF(#REF!="","",#REF!)</f>
        <v>#REF!</v>
      </c>
      <c r="M5112" s="613"/>
      <c r="N5112" s="613"/>
      <c r="O5112" s="613"/>
      <c r="P5112" s="613"/>
      <c r="Q5112" s="613"/>
      <c r="R5112" s="613"/>
      <c r="S5112" s="614"/>
      <c r="T5112" s="567"/>
      <c r="U5112" s="416"/>
      <c r="V5112" s="666"/>
      <c r="W5112" s="565"/>
      <c r="X5112" s="23" t="e">
        <f t="shared" si="891"/>
        <v>#REF!</v>
      </c>
      <c r="Y5112" s="7">
        <f t="shared" si="892"/>
        <v>2</v>
      </c>
      <c r="Z5112" s="7" t="e">
        <f t="shared" si="893"/>
        <v>#REF!</v>
      </c>
      <c r="AA5112" s="7" t="e">
        <f t="shared" si="894"/>
        <v>#REF!</v>
      </c>
      <c r="AB5112" s="7" t="e">
        <f>IF(I5112=#REF!,1,2)</f>
        <v>#REF!</v>
      </c>
    </row>
    <row r="5113" spans="1:30" s="7" customFormat="1" ht="17.45" customHeight="1" x14ac:dyDescent="0.15">
      <c r="A5113" s="27" t="e">
        <f t="shared" si="895"/>
        <v>#REF!</v>
      </c>
      <c r="B5113" s="623"/>
      <c r="C5113" s="628"/>
      <c r="D5113" s="631"/>
      <c r="E5113" s="523"/>
      <c r="F5113" s="47" t="e">
        <f>IF(#REF!="","",#REF!)</f>
        <v>#REF!</v>
      </c>
      <c r="G5113" s="49" t="e">
        <f>IF(#REF!="","",#REF!)</f>
        <v>#REF!</v>
      </c>
      <c r="H5113" s="54" t="e">
        <f>IF(#REF!="","",#REF!)</f>
        <v>#REF!</v>
      </c>
      <c r="I5113" s="385" t="str">
        <f t="shared" si="890"/>
        <v/>
      </c>
      <c r="J5113" s="386"/>
      <c r="K5113" s="387"/>
      <c r="L5113" s="613" t="e">
        <f>IF(#REF!="","",#REF!)</f>
        <v>#REF!</v>
      </c>
      <c r="M5113" s="613"/>
      <c r="N5113" s="613"/>
      <c r="O5113" s="613"/>
      <c r="P5113" s="613"/>
      <c r="Q5113" s="613"/>
      <c r="R5113" s="613"/>
      <c r="S5113" s="614"/>
      <c r="T5113" s="567"/>
      <c r="U5113" s="416"/>
      <c r="V5113" s="666"/>
      <c r="W5113" s="565"/>
      <c r="X5113" s="23" t="e">
        <f t="shared" si="891"/>
        <v>#REF!</v>
      </c>
      <c r="Y5113" s="7">
        <f t="shared" si="892"/>
        <v>2</v>
      </c>
      <c r="Z5113" s="7" t="e">
        <f t="shared" si="893"/>
        <v>#REF!</v>
      </c>
      <c r="AA5113" s="7" t="e">
        <f t="shared" si="894"/>
        <v>#REF!</v>
      </c>
      <c r="AB5113" s="7" t="e">
        <f>IF(I5113=#REF!,1,2)</f>
        <v>#REF!</v>
      </c>
    </row>
    <row r="5114" spans="1:30" s="7" customFormat="1" ht="17.45" customHeight="1" thickBot="1" x14ac:dyDescent="0.2">
      <c r="A5114" s="27" t="e">
        <f t="shared" si="895"/>
        <v>#REF!</v>
      </c>
      <c r="B5114" s="623"/>
      <c r="C5114" s="628"/>
      <c r="D5114" s="631"/>
      <c r="E5114" s="523"/>
      <c r="F5114" s="47" t="e">
        <f>IF(#REF!="","",#REF!)</f>
        <v>#REF!</v>
      </c>
      <c r="G5114" s="49" t="e">
        <f>IF(#REF!="","",#REF!)</f>
        <v>#REF!</v>
      </c>
      <c r="H5114" s="54" t="e">
        <f>IF(#REF!="","",#REF!)</f>
        <v>#REF!</v>
      </c>
      <c r="I5114" s="385" t="str">
        <f t="shared" si="890"/>
        <v/>
      </c>
      <c r="J5114" s="386"/>
      <c r="K5114" s="387"/>
      <c r="L5114" s="613" t="e">
        <f>IF(#REF!="","",#REF!)</f>
        <v>#REF!</v>
      </c>
      <c r="M5114" s="613"/>
      <c r="N5114" s="613"/>
      <c r="O5114" s="613"/>
      <c r="P5114" s="613"/>
      <c r="Q5114" s="613"/>
      <c r="R5114" s="613"/>
      <c r="S5114" s="614"/>
      <c r="T5114" s="668"/>
      <c r="U5114" s="416"/>
      <c r="V5114" s="666"/>
      <c r="W5114" s="565"/>
      <c r="X5114" s="23" t="e">
        <f t="shared" si="891"/>
        <v>#REF!</v>
      </c>
      <c r="Y5114" s="7">
        <f t="shared" si="892"/>
        <v>2</v>
      </c>
      <c r="Z5114" s="7" t="e">
        <f t="shared" si="893"/>
        <v>#REF!</v>
      </c>
      <c r="AA5114" s="7" t="e">
        <f t="shared" si="894"/>
        <v>#REF!</v>
      </c>
      <c r="AB5114" s="7" t="e">
        <f>IF(I5114=#REF!,1,2)</f>
        <v>#REF!</v>
      </c>
    </row>
    <row r="5115" spans="1:30" s="7" customFormat="1" ht="36" customHeight="1" thickBot="1" x14ac:dyDescent="0.2">
      <c r="A5115" s="13"/>
      <c r="B5115" s="623"/>
      <c r="C5115" s="628"/>
      <c r="D5115" s="631"/>
      <c r="E5115" s="508" t="s">
        <v>240</v>
      </c>
      <c r="F5115" s="511" t="s">
        <v>206</v>
      </c>
      <c r="G5115" s="435"/>
      <c r="H5115" s="434" t="s">
        <v>207</v>
      </c>
      <c r="I5115" s="435"/>
      <c r="J5115" s="435"/>
      <c r="K5115" s="435"/>
      <c r="L5115" s="436" t="s">
        <v>208</v>
      </c>
      <c r="M5115" s="436"/>
      <c r="N5115" s="436"/>
      <c r="O5115" s="669" t="s">
        <v>209</v>
      </c>
      <c r="P5115" s="670"/>
      <c r="Q5115" s="512" t="s">
        <v>210</v>
      </c>
      <c r="R5115" s="38" t="s">
        <v>206</v>
      </c>
      <c r="S5115" s="39" t="s">
        <v>202</v>
      </c>
      <c r="T5115" s="44" t="s">
        <v>211</v>
      </c>
      <c r="U5115" s="416"/>
      <c r="V5115" s="666"/>
      <c r="W5115" s="565"/>
      <c r="X5115" s="28"/>
      <c r="Y5115" s="21" t="s">
        <v>212</v>
      </c>
      <c r="Z5115" s="21" t="s">
        <v>210</v>
      </c>
      <c r="AB5115" s="45" t="s">
        <v>213</v>
      </c>
      <c r="AC5115" s="45" t="s">
        <v>214</v>
      </c>
      <c r="AD5115" s="22"/>
    </row>
    <row r="5116" spans="1:30" s="7" customFormat="1" ht="15" customHeight="1" x14ac:dyDescent="0.15">
      <c r="A5116" s="29"/>
      <c r="B5116" s="623"/>
      <c r="C5116" s="628"/>
      <c r="D5116" s="631"/>
      <c r="E5116" s="509"/>
      <c r="F5116" s="515" t="e">
        <f>IF(#REF!="","",#REF!)</f>
        <v>#REF!</v>
      </c>
      <c r="G5116" s="516"/>
      <c r="H5116" s="439" t="e">
        <f>IF(#REF!="","",#REF!)</f>
        <v>#REF!</v>
      </c>
      <c r="I5116" s="440"/>
      <c r="J5116" s="440"/>
      <c r="K5116" s="440"/>
      <c r="L5116" s="441" t="e">
        <f>IF(#REF!="","",#REF!)</f>
        <v>#REF!</v>
      </c>
      <c r="M5116" s="442"/>
      <c r="N5116" s="442"/>
      <c r="O5116" s="443" t="e">
        <f>SUM($L5116:$N5118)</f>
        <v>#REF!</v>
      </c>
      <c r="P5116" s="444"/>
      <c r="Q5116" s="513"/>
      <c r="R5116" s="42" t="e">
        <f>IF(#REF!="","",#REF!)</f>
        <v>#REF!</v>
      </c>
      <c r="S5116" s="40" t="e">
        <f>IF(#REF!="","",#REF!)</f>
        <v>#REF!</v>
      </c>
      <c r="T5116" s="617" t="e">
        <f>SUM($S5116:$S5118)</f>
        <v>#REF!</v>
      </c>
      <c r="U5116" s="416"/>
      <c r="V5116" s="666"/>
      <c r="W5116" s="565"/>
      <c r="X5116" s="23" t="e">
        <f>IF(OR(Y5116=2,Z5116=2,AB5116=2,AC5116=2),"入力不備あり","")</f>
        <v>#REF!</v>
      </c>
      <c r="Y5116" s="41" t="e">
        <f>IF(AND(F5116="",H5116="",L5116=""),"",IF(AND(F5116&lt;&gt;"",F5116&gt;0,L5116&lt;&gt;"",L5116&gt;0,H5116="○"),"",2))</f>
        <v>#REF!</v>
      </c>
      <c r="Z5116" s="41" t="e">
        <f>IF(AND(R5116="",S5116=""),"",IF(AND(R5116&gt;0,R5116&lt;&gt;"",S5116&gt;0,S5116&lt;&gt;""),"",2))</f>
        <v>#REF!</v>
      </c>
      <c r="AA5116" s="30"/>
      <c r="AB5116" s="7" t="e">
        <f>IF(AND(O5116=0,#REF!=0),"",IF(O5116=#REF!,1,2))</f>
        <v>#REF!</v>
      </c>
      <c r="AC5116" s="7" t="e">
        <f>IF(AND(T5116=0,#REF!=0),"",IF(T5116=#REF!,1,2))</f>
        <v>#REF!</v>
      </c>
    </row>
    <row r="5117" spans="1:30" s="7" customFormat="1" ht="15" customHeight="1" x14ac:dyDescent="0.15">
      <c r="A5117" s="29"/>
      <c r="B5117" s="623"/>
      <c r="C5117" s="628"/>
      <c r="D5117" s="631"/>
      <c r="E5117" s="509"/>
      <c r="F5117" s="500" t="e">
        <f>IF(#REF!="","",#REF!)</f>
        <v>#REF!</v>
      </c>
      <c r="G5117" s="501"/>
      <c r="H5117" s="448" t="e">
        <f>IF(#REF!="","",#REF!)</f>
        <v>#REF!</v>
      </c>
      <c r="I5117" s="449"/>
      <c r="J5117" s="449"/>
      <c r="K5117" s="449"/>
      <c r="L5117" s="450" t="e">
        <f>IF(#REF!="","",#REF!)</f>
        <v>#REF!</v>
      </c>
      <c r="M5117" s="451"/>
      <c r="N5117" s="451"/>
      <c r="O5117" s="445"/>
      <c r="P5117" s="444"/>
      <c r="Q5117" s="513"/>
      <c r="R5117" s="42" t="e">
        <f>IF(#REF!="","",#REF!)</f>
        <v>#REF!</v>
      </c>
      <c r="S5117" s="40" t="e">
        <f>IF(#REF!="","",#REF!)</f>
        <v>#REF!</v>
      </c>
      <c r="T5117" s="618"/>
      <c r="U5117" s="416"/>
      <c r="V5117" s="666"/>
      <c r="W5117" s="565"/>
      <c r="X5117" s="23" t="e">
        <f>IF(OR(Y5117=2,Z5117=2),"入力不備あり","")</f>
        <v>#REF!</v>
      </c>
      <c r="Y5117" s="41" t="e">
        <f>IF(AND(F5117="",H5117="",L5117=""),"",IF(AND(F5117&lt;&gt;"",F5117&gt;0,L5117&lt;&gt;"",L5117&gt;0,H5117="○"),"",2))</f>
        <v>#REF!</v>
      </c>
      <c r="Z5117" s="41" t="e">
        <f t="shared" ref="Z5117:Z5118" si="896">IF(AND(R5117="",S5117=""),"",IF(AND(R5117&gt;0,R5117&lt;&gt;"",S5117&gt;0,S5117&lt;&gt;""),"",2))</f>
        <v>#REF!</v>
      </c>
      <c r="AA5117" s="30"/>
    </row>
    <row r="5118" spans="1:30" s="7" customFormat="1" ht="15" customHeight="1" thickBot="1" x14ac:dyDescent="0.2">
      <c r="A5118" s="29"/>
      <c r="B5118" s="623"/>
      <c r="C5118" s="628"/>
      <c r="D5118" s="631"/>
      <c r="E5118" s="615"/>
      <c r="F5118" s="620" t="e">
        <f>IF(#REF!="","",#REF!)</f>
        <v>#REF!</v>
      </c>
      <c r="G5118" s="621"/>
      <c r="H5118" s="640" t="e">
        <f>IF(#REF!="","",#REF!)</f>
        <v>#REF!</v>
      </c>
      <c r="I5118" s="641"/>
      <c r="J5118" s="641"/>
      <c r="K5118" s="641"/>
      <c r="L5118" s="642" t="e">
        <f>IF(#REF!="","",#REF!)</f>
        <v>#REF!</v>
      </c>
      <c r="M5118" s="643"/>
      <c r="N5118" s="643"/>
      <c r="O5118" s="663"/>
      <c r="P5118" s="664"/>
      <c r="Q5118" s="616"/>
      <c r="R5118" s="59" t="e">
        <f>IF(#REF!="","",#REF!)</f>
        <v>#REF!</v>
      </c>
      <c r="S5118" s="60" t="e">
        <f>IF(#REF!="","",#REF!)</f>
        <v>#REF!</v>
      </c>
      <c r="T5118" s="619"/>
      <c r="U5118" s="416"/>
      <c r="V5118" s="666"/>
      <c r="W5118" s="565"/>
      <c r="X5118" s="23" t="e">
        <f>IF(OR(Y5118=2,Z5118=2),"入力不備あり","")</f>
        <v>#REF!</v>
      </c>
      <c r="Y5118" s="41" t="e">
        <f>IF(AND(F5118="",H5118="",L5118=""),"",IF(AND(F5118&lt;&gt;"",F5118&gt;0,L5118&lt;&gt;"",L5118&gt;0,H5118="○"),"",2))</f>
        <v>#REF!</v>
      </c>
      <c r="Z5118" s="41" t="e">
        <f t="shared" si="896"/>
        <v>#REF!</v>
      </c>
      <c r="AA5118" s="30"/>
    </row>
    <row r="5119" spans="1:30" s="7" customFormat="1" ht="27.6" customHeight="1" x14ac:dyDescent="0.15">
      <c r="A5119" s="320"/>
      <c r="B5119" s="624"/>
      <c r="C5119" s="326" t="s">
        <v>215</v>
      </c>
      <c r="D5119" s="327"/>
      <c r="E5119" s="608" t="e">
        <f>IF(#REF!="","",#REF!)</f>
        <v>#REF!</v>
      </c>
      <c r="F5119" s="609"/>
      <c r="G5119" s="609"/>
      <c r="H5119" s="609"/>
      <c r="I5119" s="609"/>
      <c r="J5119" s="609"/>
      <c r="K5119" s="609"/>
      <c r="L5119" s="609"/>
      <c r="M5119" s="609"/>
      <c r="N5119" s="609"/>
      <c r="O5119" s="609"/>
      <c r="P5119" s="609"/>
      <c r="Q5119" s="609"/>
      <c r="R5119" s="609"/>
      <c r="S5119" s="609"/>
      <c r="T5119" s="609"/>
      <c r="U5119" s="609"/>
      <c r="V5119" s="609"/>
      <c r="W5119" s="610"/>
    </row>
    <row r="5120" spans="1:30" s="7" customFormat="1" ht="27.6" customHeight="1" thickBot="1" x14ac:dyDescent="0.2">
      <c r="A5120" s="320"/>
      <c r="B5120" s="624"/>
      <c r="C5120" s="326" t="s">
        <v>216</v>
      </c>
      <c r="D5120" s="327"/>
      <c r="E5120" s="608" t="e">
        <f>IF(#REF!="","",#REF!)</f>
        <v>#REF!</v>
      </c>
      <c r="F5120" s="609"/>
      <c r="G5120" s="609"/>
      <c r="H5120" s="609"/>
      <c r="I5120" s="609"/>
      <c r="J5120" s="609"/>
      <c r="K5120" s="609"/>
      <c r="L5120" s="609"/>
      <c r="M5120" s="609"/>
      <c r="N5120" s="609"/>
      <c r="O5120" s="609"/>
      <c r="P5120" s="609"/>
      <c r="Q5120" s="609"/>
      <c r="R5120" s="611"/>
      <c r="S5120" s="611"/>
      <c r="T5120" s="611"/>
      <c r="U5120" s="611"/>
      <c r="V5120" s="611"/>
      <c r="W5120" s="612"/>
    </row>
    <row r="5121" spans="1:33" s="7" customFormat="1" ht="18.600000000000001" customHeight="1" x14ac:dyDescent="0.15">
      <c r="A5121" s="320"/>
      <c r="B5121" s="624"/>
      <c r="C5121" s="332" t="s">
        <v>217</v>
      </c>
      <c r="D5121" s="333"/>
      <c r="E5121" s="333"/>
      <c r="F5121" s="334"/>
      <c r="G5121" s="377" t="s">
        <v>218</v>
      </c>
      <c r="H5121" s="378"/>
      <c r="I5121" s="378"/>
      <c r="J5121" s="378"/>
      <c r="K5121" s="378"/>
      <c r="L5121" s="378"/>
      <c r="M5121" s="378"/>
      <c r="N5121" s="378"/>
      <c r="O5121" s="378"/>
      <c r="P5121" s="378"/>
      <c r="Q5121" s="378"/>
      <c r="R5121" s="389" t="e">
        <f>IF(X5121&lt;&gt;"","","【入力内容確認欄】以下を確認し【作業用】事業計画書(間接)シートを修正願います。")</f>
        <v>#REF!</v>
      </c>
      <c r="S5121" s="632"/>
      <c r="T5121" s="632"/>
      <c r="U5121" s="632"/>
      <c r="V5121" s="632"/>
      <c r="W5121" s="633"/>
      <c r="X5121" s="68" t="e">
        <f>IF(AND(R5124="",R5125="",R5126="",R5127="",R5128="",R5129=""),"左の市区町村に係る入力が完了しました。今一度、記載内容をご確認ください。","")</f>
        <v>#REF!</v>
      </c>
    </row>
    <row r="5122" spans="1:33" s="7" customFormat="1" ht="9" customHeight="1" x14ac:dyDescent="0.15">
      <c r="A5122" s="320"/>
      <c r="B5122" s="624"/>
      <c r="C5122" s="335"/>
      <c r="D5122" s="336"/>
      <c r="E5122" s="336"/>
      <c r="F5122" s="337"/>
      <c r="G5122" s="379"/>
      <c r="H5122" s="380"/>
      <c r="I5122" s="380"/>
      <c r="J5122" s="380"/>
      <c r="K5122" s="380"/>
      <c r="L5122" s="380"/>
      <c r="M5122" s="380"/>
      <c r="N5122" s="380"/>
      <c r="O5122" s="380"/>
      <c r="P5122" s="380"/>
      <c r="Q5122" s="380"/>
      <c r="R5122" s="634"/>
      <c r="S5122" s="635"/>
      <c r="T5122" s="635"/>
      <c r="U5122" s="635"/>
      <c r="V5122" s="635"/>
      <c r="W5122" s="636"/>
    </row>
    <row r="5123" spans="1:33" s="7" customFormat="1" ht="9" customHeight="1" thickBot="1" x14ac:dyDescent="0.2">
      <c r="A5123" s="320"/>
      <c r="B5123" s="624"/>
      <c r="C5123" s="335"/>
      <c r="D5123" s="336"/>
      <c r="E5123" s="336"/>
      <c r="F5123" s="337"/>
      <c r="G5123" s="381"/>
      <c r="H5123" s="382"/>
      <c r="I5123" s="382"/>
      <c r="J5123" s="382"/>
      <c r="K5123" s="382"/>
      <c r="L5123" s="382"/>
      <c r="M5123" s="382"/>
      <c r="N5123" s="382"/>
      <c r="O5123" s="382"/>
      <c r="P5123" s="382"/>
      <c r="Q5123" s="382"/>
      <c r="R5123" s="637"/>
      <c r="S5123" s="638"/>
      <c r="T5123" s="638"/>
      <c r="U5123" s="638"/>
      <c r="V5123" s="638"/>
      <c r="W5123" s="639"/>
    </row>
    <row r="5124" spans="1:33" s="7" customFormat="1" ht="17.45" customHeight="1" x14ac:dyDescent="0.15">
      <c r="A5124" s="320"/>
      <c r="B5124" s="624"/>
      <c r="C5124" s="335"/>
      <c r="D5124" s="336"/>
      <c r="E5124" s="336"/>
      <c r="F5124" s="337"/>
      <c r="G5124" s="398" t="e">
        <f>IF(#REF!="","",#REF!)</f>
        <v>#REF!</v>
      </c>
      <c r="H5124" s="399"/>
      <c r="I5124" s="399"/>
      <c r="J5124" s="399"/>
      <c r="K5124" s="399"/>
      <c r="L5124" s="399"/>
      <c r="M5124" s="399"/>
      <c r="N5124" s="399"/>
      <c r="O5124" s="399"/>
      <c r="P5124" s="399"/>
      <c r="Q5124" s="399"/>
      <c r="R5124" s="646" t="e" cm="1">
        <f t="array" ref="R5124">IF(AND(X5093:X5118="",A5095:A5118=""),"","・報酬・期末勤勉手当・交通費・合計額・都道府県/国の補助金額のいずれかに不備あり。")</f>
        <v>#REF!</v>
      </c>
      <c r="S5124" s="647"/>
      <c r="T5124" s="647"/>
      <c r="U5124" s="647"/>
      <c r="V5124" s="647"/>
      <c r="W5124" s="648"/>
    </row>
    <row r="5125" spans="1:33" s="7" customFormat="1" ht="17.45" customHeight="1" x14ac:dyDescent="0.15">
      <c r="A5125" s="320"/>
      <c r="B5125" s="624"/>
      <c r="C5125" s="335"/>
      <c r="D5125" s="336"/>
      <c r="E5125" s="336"/>
      <c r="F5125" s="337"/>
      <c r="G5125" s="374" t="s">
        <v>219</v>
      </c>
      <c r="H5125" s="388"/>
      <c r="I5125" s="388"/>
      <c r="J5125" s="388"/>
      <c r="K5125" s="388"/>
      <c r="L5125" s="388"/>
      <c r="M5125" s="388"/>
      <c r="N5125" s="388"/>
      <c r="O5125" s="388"/>
      <c r="P5125" s="388"/>
      <c r="Q5125" s="388"/>
      <c r="R5125" s="367" t="str">
        <f>IF(A5091="市町村名×","・【C列】市区町村名：未入力または不備あり。","")</f>
        <v>・【C列】市区町村名：未入力または不備あり。</v>
      </c>
      <c r="S5125" s="644"/>
      <c r="T5125" s="644"/>
      <c r="U5125" s="644"/>
      <c r="V5125" s="644"/>
      <c r="W5125" s="645"/>
    </row>
    <row r="5126" spans="1:33" s="7" customFormat="1" ht="17.45" customHeight="1" x14ac:dyDescent="0.15">
      <c r="A5126" s="320"/>
      <c r="B5126" s="624"/>
      <c r="C5126" s="338"/>
      <c r="D5126" s="339"/>
      <c r="E5126" s="339"/>
      <c r="F5126" s="340"/>
      <c r="G5126" s="364" t="e">
        <f>IF(#REF!="","",#REF!)</f>
        <v>#REF!</v>
      </c>
      <c r="H5126" s="365"/>
      <c r="I5126" s="365"/>
      <c r="J5126" s="366"/>
      <c r="K5126" s="366"/>
      <c r="L5126" s="366"/>
      <c r="M5126" s="366"/>
      <c r="N5126" s="366"/>
      <c r="O5126" s="366"/>
      <c r="P5126" s="366"/>
      <c r="Q5126" s="366"/>
      <c r="R5126" s="367" t="e">
        <f>IF(OR(AF5095=2,NOT(AND(V5093&gt;0.3*U5093,V5093&lt;0.4*U5093,V5093&gt;=W5093))),"・【V列】都道府県補助額：未入力または不備あり。","")</f>
        <v>#REF!</v>
      </c>
      <c r="S5126" s="644"/>
      <c r="T5126" s="644"/>
      <c r="U5126" s="644"/>
      <c r="V5126" s="644"/>
      <c r="W5126" s="645"/>
    </row>
    <row r="5127" spans="1:33" s="7" customFormat="1" ht="17.45" customHeight="1" x14ac:dyDescent="0.15">
      <c r="A5127" s="320"/>
      <c r="B5127" s="624"/>
      <c r="C5127" s="348" t="s">
        <v>241</v>
      </c>
      <c r="D5127" s="349"/>
      <c r="E5127" s="349"/>
      <c r="F5127" s="350"/>
      <c r="G5127" s="372" t="s">
        <v>221</v>
      </c>
      <c r="H5127" s="373"/>
      <c r="I5127" s="373"/>
      <c r="J5127" s="372" t="s">
        <v>222</v>
      </c>
      <c r="K5127" s="373"/>
      <c r="L5127" s="373"/>
      <c r="M5127" s="373"/>
      <c r="N5127" s="374" t="s">
        <v>223</v>
      </c>
      <c r="O5127" s="366"/>
      <c r="P5127" s="366"/>
      <c r="Q5127" s="366"/>
      <c r="R5127" s="341" t="e">
        <f>IF(AND(W5093&lt;=U5093/3,MOD(W5093,1000)=0,NOT(W5093=0),AG5095=1),"","・【W列】国庫補助希望額に不備あり。")</f>
        <v>#REF!</v>
      </c>
      <c r="S5127" s="649"/>
      <c r="T5127" s="649"/>
      <c r="U5127" s="649"/>
      <c r="V5127" s="649"/>
      <c r="W5127" s="650"/>
    </row>
    <row r="5128" spans="1:33" s="7" customFormat="1" ht="17.45" customHeight="1" x14ac:dyDescent="0.15">
      <c r="A5128" s="320"/>
      <c r="B5128" s="624"/>
      <c r="C5128" s="370"/>
      <c r="D5128" s="371"/>
      <c r="E5128" s="371"/>
      <c r="F5128" s="371"/>
      <c r="G5128" s="364" t="e">
        <f>IF(#REF!="","",#REF!)</f>
        <v>#REF!</v>
      </c>
      <c r="H5128" s="375"/>
      <c r="I5128" s="376"/>
      <c r="J5128" s="364" t="e">
        <f>IF(#REF!="","",#REF!)</f>
        <v>#REF!</v>
      </c>
      <c r="K5128" s="375"/>
      <c r="L5128" s="375"/>
      <c r="M5128" s="376"/>
      <c r="N5128" s="364" t="e">
        <f>IF(#REF!="","",#REF!)</f>
        <v>#REF!</v>
      </c>
      <c r="O5128" s="375"/>
      <c r="P5128" s="375"/>
      <c r="Q5128" s="375"/>
      <c r="R5128" s="651" t="e">
        <f>IF(AND(SUM(F5116:G5118)&lt;=D5093,SUM(R5116:R5118)&lt;=D5093),"","・報酬の「配置人数」には年間を通じた配置予定人数を記載してください。(※１)及び記入例参照")</f>
        <v>#REF!</v>
      </c>
      <c r="S5128" s="652"/>
      <c r="T5128" s="652"/>
      <c r="U5128" s="652"/>
      <c r="V5128" s="652"/>
      <c r="W5128" s="653"/>
      <c r="X5128" s="31" t="str">
        <f>IF(AND(O5128="○",T5128="○"),"①か②の",IF(AND(O5128="―",T5128="―"),"エラー",""))</f>
        <v/>
      </c>
    </row>
    <row r="5129" spans="1:33" s="7" customFormat="1" ht="17.45" customHeight="1" x14ac:dyDescent="0.15">
      <c r="A5129" s="320"/>
      <c r="B5129" s="624"/>
      <c r="C5129" s="348" t="s">
        <v>224</v>
      </c>
      <c r="D5129" s="349"/>
      <c r="E5129" s="349"/>
      <c r="F5129" s="350"/>
      <c r="G5129" s="354" t="s">
        <v>225</v>
      </c>
      <c r="H5129" s="354"/>
      <c r="I5129" s="354"/>
      <c r="J5129" s="355" t="s">
        <v>242</v>
      </c>
      <c r="K5129" s="356"/>
      <c r="L5129" s="356"/>
      <c r="M5129" s="356"/>
      <c r="N5129" s="356"/>
      <c r="O5129" s="356"/>
      <c r="P5129" s="356"/>
      <c r="Q5129" s="356"/>
      <c r="R5129" s="651" t="e">
        <f>IF(AND(OR(COUNTIF(J5130,"①*"),COUNTIF(J5130,"②*")),AND(E5119&lt;&gt;"",E5120&lt;&gt;"",G5124="○",G5126="○",G5128="○",J5128="○",N5128="○",G5130="○")),"","・【成果目標】・【成果指標】・【部活動指導員について】・【支給要件の確認】・【部活動指導員の指導状況】・【地域連携・地域移行に資する取組】のいずれかに未入力箇所あり。")</f>
        <v>#REF!</v>
      </c>
      <c r="S5129" s="546"/>
      <c r="T5129" s="546"/>
      <c r="U5129" s="546"/>
      <c r="V5129" s="546"/>
      <c r="W5129" s="547"/>
    </row>
    <row r="5130" spans="1:33" s="7" customFormat="1" ht="26.45" customHeight="1" thickBot="1" x14ac:dyDescent="0.2">
      <c r="A5130" s="320"/>
      <c r="B5130" s="625"/>
      <c r="C5130" s="351"/>
      <c r="D5130" s="352"/>
      <c r="E5130" s="352"/>
      <c r="F5130" s="353"/>
      <c r="G5130" s="363" t="e">
        <f>IF(#REF!="","",#REF!)</f>
        <v>#REF!</v>
      </c>
      <c r="H5130" s="363"/>
      <c r="I5130" s="363"/>
      <c r="J5130" s="657" t="e">
        <f>IF(#REF!="","",#REF!)</f>
        <v>#REF!</v>
      </c>
      <c r="K5130" s="658"/>
      <c r="L5130" s="658"/>
      <c r="M5130" s="658"/>
      <c r="N5130" s="658"/>
      <c r="O5130" s="658"/>
      <c r="P5130" s="658"/>
      <c r="Q5130" s="658"/>
      <c r="R5130" s="654"/>
      <c r="S5130" s="655"/>
      <c r="T5130" s="655"/>
      <c r="U5130" s="655"/>
      <c r="V5130" s="655"/>
      <c r="W5130" s="656"/>
      <c r="X5130" s="31" t="str">
        <f>IF(AND(O5130="○",T5130="○"),"①か②の",IF(AND(O5130="―",T5130="―"),"エラー",""))</f>
        <v/>
      </c>
    </row>
    <row r="5131" spans="1:33" s="7" customFormat="1" ht="26.45" customHeight="1" x14ac:dyDescent="0.15">
      <c r="A5131" s="24" t="str">
        <f>IF(OR(COUNTIF(C5133,"*区"),COUNTIF(C5133,"*市"),COUNTIF(C5133,"*町"),COUNTIF(C5133,"*村"),COUNTIF(C5133,"*組合")),"○","市町村名×")</f>
        <v>市町村名×</v>
      </c>
      <c r="B5131" s="490" t="s">
        <v>106</v>
      </c>
      <c r="C5131" s="659" t="s">
        <v>236</v>
      </c>
      <c r="D5131" s="661" t="s">
        <v>237</v>
      </c>
      <c r="E5131" s="409" t="s">
        <v>191</v>
      </c>
      <c r="F5131" s="410"/>
      <c r="G5131" s="410"/>
      <c r="H5131" s="410"/>
      <c r="I5131" s="410"/>
      <c r="J5131" s="410"/>
      <c r="K5131" s="410"/>
      <c r="L5131" s="410"/>
      <c r="M5131" s="410"/>
      <c r="N5131" s="410"/>
      <c r="O5131" s="410"/>
      <c r="P5131" s="410"/>
      <c r="Q5131" s="410"/>
      <c r="R5131" s="410"/>
      <c r="S5131" s="410"/>
      <c r="T5131" s="410"/>
      <c r="U5131" s="492" t="s">
        <v>192</v>
      </c>
      <c r="V5131" s="492" t="s">
        <v>238</v>
      </c>
      <c r="W5131" s="517" t="s">
        <v>193</v>
      </c>
      <c r="X5131" s="25" t="e">
        <f>IF(OR(AF5135=2,NOT(AND(V5133&gt;0.3*U5133,V5133&lt;0.4*U5133,V5133&gt;=W5133))),"※３参照：【Ｕ列】都道府県補助額を確認してください","")</f>
        <v>#REF!</v>
      </c>
      <c r="Y5131" s="26"/>
    </row>
    <row r="5132" spans="1:33" s="7" customFormat="1" ht="21.6" customHeight="1" thickBot="1" x14ac:dyDescent="0.2">
      <c r="A5132" s="24" t="str">
        <f>IF(B5133="都道府県確認欄","No.不備","")</f>
        <v/>
      </c>
      <c r="B5132" s="491"/>
      <c r="C5132" s="660"/>
      <c r="D5132" s="662"/>
      <c r="E5132" s="411"/>
      <c r="F5132" s="412"/>
      <c r="G5132" s="412"/>
      <c r="H5132" s="412"/>
      <c r="I5132" s="412"/>
      <c r="J5132" s="412"/>
      <c r="K5132" s="412"/>
      <c r="L5132" s="412"/>
      <c r="M5132" s="412"/>
      <c r="N5132" s="412"/>
      <c r="O5132" s="412"/>
      <c r="P5132" s="412"/>
      <c r="Q5132" s="412"/>
      <c r="R5132" s="412"/>
      <c r="S5132" s="412"/>
      <c r="T5132" s="412"/>
      <c r="U5132" s="493"/>
      <c r="V5132" s="493"/>
      <c r="W5132" s="518"/>
      <c r="X5132" s="25" t="e">
        <f>IF(AND(W5133&lt;=U5133/3,MOD(W5133,1000)=0,NOT(W5133=0),AG5135=1),"","※３参照：【Ｖ列】国庫補助希望額を確認してください。")</f>
        <v>#REF!</v>
      </c>
      <c r="Y5132" s="26"/>
    </row>
    <row r="5133" spans="1:33" s="7" customFormat="1" ht="24" customHeight="1" x14ac:dyDescent="0.15">
      <c r="A5133" s="14"/>
      <c r="B5133" s="622" t="str">
        <f>IFERROR(IF(OR(COUNTIF(C5133,"*区"),COUNTIF(C5133,"*市"),COUNTIF(C5133,"*町"),COUNTIF(C5133,"*村"),COUNTIF(C5133,"*組合")),B5093+1,"－"),"都道府県確認欄")</f>
        <v>－</v>
      </c>
      <c r="C5133" s="626" t="e">
        <f>#REF!</f>
        <v>#REF!</v>
      </c>
      <c r="D5133" s="629" t="e">
        <f>SUM($F5135:$F5154)</f>
        <v>#REF!</v>
      </c>
      <c r="E5133" s="523" t="s">
        <v>194</v>
      </c>
      <c r="F5133" s="524" t="s">
        <v>195</v>
      </c>
      <c r="G5133" s="526" t="s">
        <v>196</v>
      </c>
      <c r="H5133" s="528" t="s">
        <v>197</v>
      </c>
      <c r="I5133" s="423" t="s">
        <v>198</v>
      </c>
      <c r="J5133" s="424"/>
      <c r="K5133" s="425"/>
      <c r="L5133" s="429" t="s">
        <v>100</v>
      </c>
      <c r="M5133" s="430"/>
      <c r="N5133" s="430"/>
      <c r="O5133" s="430"/>
      <c r="P5133" s="430"/>
      <c r="Q5133" s="430"/>
      <c r="R5133" s="430"/>
      <c r="S5133" s="431"/>
      <c r="T5133" s="413" t="s">
        <v>199</v>
      </c>
      <c r="U5133" s="415" t="e">
        <f>SUM($T5135,$O5156,$T5156)</f>
        <v>#REF!</v>
      </c>
      <c r="V5133" s="665" t="e">
        <f>#REF!</f>
        <v>#REF!</v>
      </c>
      <c r="W5133" s="667" t="e">
        <f>#REF!</f>
        <v>#REF!</v>
      </c>
      <c r="X5133" s="23" t="e">
        <f>IF(AND(AD5135=1,AE5135=1,AF5135=1,AG5135=1),"","入力不備あり")</f>
        <v>#REF!</v>
      </c>
      <c r="Y5133" s="26"/>
    </row>
    <row r="5134" spans="1:33" s="7" customFormat="1" ht="12.6" customHeight="1" thickBot="1" x14ac:dyDescent="0.2">
      <c r="A5134" s="14"/>
      <c r="B5134" s="623"/>
      <c r="C5134" s="627"/>
      <c r="D5134" s="630"/>
      <c r="E5134" s="523"/>
      <c r="F5134" s="525"/>
      <c r="G5134" s="527"/>
      <c r="H5134" s="529"/>
      <c r="I5134" s="426"/>
      <c r="J5134" s="427"/>
      <c r="K5134" s="428"/>
      <c r="L5134" s="432"/>
      <c r="M5134" s="432"/>
      <c r="N5134" s="432"/>
      <c r="O5134" s="432"/>
      <c r="P5134" s="432"/>
      <c r="Q5134" s="432"/>
      <c r="R5134" s="432"/>
      <c r="S5134" s="433"/>
      <c r="T5134" s="414"/>
      <c r="U5134" s="416"/>
      <c r="V5134" s="666"/>
      <c r="W5134" s="565"/>
      <c r="X5134" s="26"/>
      <c r="Y5134" s="7" t="s">
        <v>180</v>
      </c>
      <c r="Z5134" s="7" t="s">
        <v>200</v>
      </c>
      <c r="AA5134" s="7" t="s">
        <v>201</v>
      </c>
      <c r="AB5134" s="7" t="s">
        <v>202</v>
      </c>
      <c r="AD5134" s="7" t="s">
        <v>203</v>
      </c>
      <c r="AE5134" s="7" t="s">
        <v>107</v>
      </c>
      <c r="AF5134" s="7" t="s">
        <v>239</v>
      </c>
      <c r="AG5134" s="7" t="s">
        <v>204</v>
      </c>
    </row>
    <row r="5135" spans="1:33" s="7" customFormat="1" ht="17.45" customHeight="1" x14ac:dyDescent="0.15">
      <c r="A5135" s="27" t="e">
        <f>IF(AND(F5135&lt;&gt;"",G5135&lt;&gt;"",H5135&lt;&gt;"",I5135&lt;&gt;""),"","入力不備あり")</f>
        <v>#REF!</v>
      </c>
      <c r="B5135" s="623"/>
      <c r="C5135" s="628"/>
      <c r="D5135" s="631"/>
      <c r="E5135" s="523"/>
      <c r="F5135" s="47" t="e">
        <f>IF(#REF!="","",#REF!)</f>
        <v>#REF!</v>
      </c>
      <c r="G5135" s="49" t="e">
        <f>IF(#REF!="","",#REF!)</f>
        <v>#REF!</v>
      </c>
      <c r="H5135" s="54" t="e">
        <f>IF(#REF!="","",#REF!)</f>
        <v>#REF!</v>
      </c>
      <c r="I5135" s="385" t="str">
        <f>IFERROR(INT(G5135*H5135),"")</f>
        <v/>
      </c>
      <c r="J5135" s="386"/>
      <c r="K5135" s="387"/>
      <c r="L5135" s="613" t="e">
        <f>IF(#REF!="","",#REF!)</f>
        <v>#REF!</v>
      </c>
      <c r="M5135" s="613"/>
      <c r="N5135" s="613"/>
      <c r="O5135" s="613"/>
      <c r="P5135" s="613"/>
      <c r="Q5135" s="613"/>
      <c r="R5135" s="613"/>
      <c r="S5135" s="614"/>
      <c r="T5135" s="567">
        <f>SUM($I5135:$K5154)</f>
        <v>0</v>
      </c>
      <c r="U5135" s="416"/>
      <c r="V5135" s="666"/>
      <c r="W5135" s="565"/>
      <c r="X5135" s="23" t="e">
        <f>IF(AND(Y5135=1,Z5135=1,AA5135=1,AB5135=1,AD5135=1,AE5135=1,AF5135=1,AG5135=1),"","入力不備あり")</f>
        <v>#REF!</v>
      </c>
      <c r="Y5135" s="7">
        <f>IFERROR(IF(F5135="",2,IF(AND(F5135&gt;=1,(MOD(F5135,1)=0)),1,IF(AND(F5135=0,L5135&lt;&gt;""),1,2))),2)</f>
        <v>2</v>
      </c>
      <c r="Z5135" s="7" t="e">
        <f>IF(G5135="",2,IF(G5135&lt;=1600,1,2))</f>
        <v>#REF!</v>
      </c>
      <c r="AA5135" s="7" t="e">
        <f>IF(H5135="",2,IF(H5135&gt;=0,1,2))</f>
        <v>#REF!</v>
      </c>
      <c r="AB5135" s="7" t="e">
        <f>IF(I5135=#REF!,1,2)</f>
        <v>#REF!</v>
      </c>
      <c r="AD5135" s="7" t="e">
        <f>IF(T5135=#REF!,1,2)</f>
        <v>#REF!</v>
      </c>
      <c r="AE5135" s="7" t="e">
        <f>IF(U5133=#REF!,1,2)</f>
        <v>#REF!</v>
      </c>
      <c r="AF5135" s="7" t="e">
        <f>IF(V5133=0,2,IF(#REF!="",2,IF(V5133=#REF!,1,2)))</f>
        <v>#REF!</v>
      </c>
      <c r="AG5135" s="7" t="e">
        <f>IF(W5133=0,2,IF(W5133=#REF!,1,2))</f>
        <v>#REF!</v>
      </c>
    </row>
    <row r="5136" spans="1:33" s="7" customFormat="1" ht="17.45" customHeight="1" x14ac:dyDescent="0.15">
      <c r="A5136" s="27" t="e">
        <f>IF(AND(F5136="",G5136="",H5136="",I5136="",L5136=""),"",IF(AND(F5136&lt;&gt;"",G5136&lt;&gt;"",H5136&lt;&gt;"",I5136&lt;&gt;""),"","入力不備あり"))</f>
        <v>#REF!</v>
      </c>
      <c r="B5136" s="623"/>
      <c r="C5136" s="628"/>
      <c r="D5136" s="631"/>
      <c r="E5136" s="523"/>
      <c r="F5136" s="47" t="e">
        <f>IF(#REF!="","",#REF!)</f>
        <v>#REF!</v>
      </c>
      <c r="G5136" s="49" t="e">
        <f>IF(#REF!="","",#REF!)</f>
        <v>#REF!</v>
      </c>
      <c r="H5136" s="54" t="e">
        <f>IF(#REF!="","",#REF!)</f>
        <v>#REF!</v>
      </c>
      <c r="I5136" s="385" t="str">
        <f>IFERROR(INT(G5136*H5136),"")</f>
        <v/>
      </c>
      <c r="J5136" s="386"/>
      <c r="K5136" s="387"/>
      <c r="L5136" s="613" t="e">
        <f>IF(#REF!="","",#REF!)</f>
        <v>#REF!</v>
      </c>
      <c r="M5136" s="613"/>
      <c r="N5136" s="613"/>
      <c r="O5136" s="613"/>
      <c r="P5136" s="613"/>
      <c r="Q5136" s="613"/>
      <c r="R5136" s="613"/>
      <c r="S5136" s="614"/>
      <c r="T5136" s="567"/>
      <c r="U5136" s="416"/>
      <c r="V5136" s="666"/>
      <c r="W5136" s="565"/>
      <c r="X5136" s="23" t="e">
        <f>IF(AND(Y5136=3,Z5136=3,AA5136=3),"",IF(AND(Y5136=1,Z5136=1,AA5136=1,AB5136=1),"","入力不備あり"))</f>
        <v>#REF!</v>
      </c>
      <c r="Y5136" s="7">
        <f>IFERROR(IF(F5136="",3,IF(AND(F5136&gt;=1,(MOD(F5136,1)=0)),1,IF(AND(F5136=0,L5136&lt;&gt;""),1,2))),2)</f>
        <v>2</v>
      </c>
      <c r="Z5136" s="7" t="e">
        <f>IF(G5136="",3,IF(G5136&lt;=1600,1,2))</f>
        <v>#REF!</v>
      </c>
      <c r="AA5136" s="7" t="e">
        <f>IF(H5136="",3,IF(H5136&gt;=0,1,2))</f>
        <v>#REF!</v>
      </c>
      <c r="AB5136" s="7" t="e">
        <f>IF(I5136=#REF!,1,2)</f>
        <v>#REF!</v>
      </c>
    </row>
    <row r="5137" spans="1:28" s="7" customFormat="1" ht="17.45" customHeight="1" x14ac:dyDescent="0.15">
      <c r="A5137" s="27" t="e">
        <f>IF(AND(F5137="",G5137="",H5137="",I5137="",L5137=""),"",IF(AND(F5137&lt;&gt;"",G5137&lt;&gt;"",H5137&lt;&gt;"",I5137&lt;&gt;""),"","入力不備あり"))</f>
        <v>#REF!</v>
      </c>
      <c r="B5137" s="623"/>
      <c r="C5137" s="628"/>
      <c r="D5137" s="631"/>
      <c r="E5137" s="523"/>
      <c r="F5137" s="47" t="e">
        <f>IF(#REF!="","",#REF!)</f>
        <v>#REF!</v>
      </c>
      <c r="G5137" s="49" t="e">
        <f>IF(#REF!="","",#REF!)</f>
        <v>#REF!</v>
      </c>
      <c r="H5137" s="54" t="e">
        <f>IF(#REF!="","",#REF!)</f>
        <v>#REF!</v>
      </c>
      <c r="I5137" s="385" t="str">
        <f t="shared" ref="I5137:I5154" si="897">IFERROR(INT(G5137*H5137),"")</f>
        <v/>
      </c>
      <c r="J5137" s="386"/>
      <c r="K5137" s="387"/>
      <c r="L5137" s="613" t="e">
        <f>IF(#REF!="","",#REF!)</f>
        <v>#REF!</v>
      </c>
      <c r="M5137" s="613"/>
      <c r="N5137" s="613"/>
      <c r="O5137" s="613"/>
      <c r="P5137" s="613"/>
      <c r="Q5137" s="613"/>
      <c r="R5137" s="613"/>
      <c r="S5137" s="614"/>
      <c r="T5137" s="567"/>
      <c r="U5137" s="416"/>
      <c r="V5137" s="666"/>
      <c r="W5137" s="565"/>
      <c r="X5137" s="23" t="e">
        <f t="shared" ref="X5137:X5154" si="898">IF(AND(Y5137=3,Z5137=3,AA5137=3),"",IF(AND(Y5137=1,Z5137=1,AA5137=1,AB5137=1),"","入力不備あり"))</f>
        <v>#REF!</v>
      </c>
      <c r="Y5137" s="7">
        <f t="shared" ref="Y5137:Y5154" si="899">IFERROR(IF(F5137="",3,IF(AND(F5137&gt;=1,(MOD(F5137,1)=0)),1,IF(AND(F5137=0,L5137&lt;&gt;""),1,2))),2)</f>
        <v>2</v>
      </c>
      <c r="Z5137" s="7" t="e">
        <f t="shared" ref="Z5137:Z5154" si="900">IF(G5137="",3,IF(G5137&lt;=1600,1,2))</f>
        <v>#REF!</v>
      </c>
      <c r="AA5137" s="7" t="e">
        <f t="shared" ref="AA5137:AA5154" si="901">IF(H5137="",3,IF(H5137&gt;=0,1,2))</f>
        <v>#REF!</v>
      </c>
      <c r="AB5137" s="7" t="e">
        <f>IF(I5137=#REF!,1,2)</f>
        <v>#REF!</v>
      </c>
    </row>
    <row r="5138" spans="1:28" s="7" customFormat="1" ht="17.45" customHeight="1" x14ac:dyDescent="0.15">
      <c r="A5138" s="27" t="e">
        <f t="shared" ref="A5138:A5154" si="902">IF(AND(F5138="",G5138="",H5138="",I5138="",L5138=""),"",IF(AND(F5138&lt;&gt;"",G5138&lt;&gt;"",H5138&lt;&gt;"",I5138&lt;&gt;""),"","入力不備あり"))</f>
        <v>#REF!</v>
      </c>
      <c r="B5138" s="623"/>
      <c r="C5138" s="628"/>
      <c r="D5138" s="631"/>
      <c r="E5138" s="523"/>
      <c r="F5138" s="47" t="e">
        <f>IF(#REF!="","",#REF!)</f>
        <v>#REF!</v>
      </c>
      <c r="G5138" s="49" t="e">
        <f>IF(#REF!="","",#REF!)</f>
        <v>#REF!</v>
      </c>
      <c r="H5138" s="54" t="e">
        <f>IF(#REF!="","",#REF!)</f>
        <v>#REF!</v>
      </c>
      <c r="I5138" s="385" t="str">
        <f t="shared" si="897"/>
        <v/>
      </c>
      <c r="J5138" s="386"/>
      <c r="K5138" s="387"/>
      <c r="L5138" s="613" t="e">
        <f>IF(#REF!="","",#REF!)</f>
        <v>#REF!</v>
      </c>
      <c r="M5138" s="613"/>
      <c r="N5138" s="613"/>
      <c r="O5138" s="613"/>
      <c r="P5138" s="613"/>
      <c r="Q5138" s="613"/>
      <c r="R5138" s="613"/>
      <c r="S5138" s="614"/>
      <c r="T5138" s="567"/>
      <c r="U5138" s="416"/>
      <c r="V5138" s="666"/>
      <c r="W5138" s="565"/>
      <c r="X5138" s="23" t="e">
        <f t="shared" si="898"/>
        <v>#REF!</v>
      </c>
      <c r="Y5138" s="7">
        <f t="shared" si="899"/>
        <v>2</v>
      </c>
      <c r="Z5138" s="7" t="e">
        <f t="shared" si="900"/>
        <v>#REF!</v>
      </c>
      <c r="AA5138" s="7" t="e">
        <f t="shared" si="901"/>
        <v>#REF!</v>
      </c>
      <c r="AB5138" s="7" t="e">
        <f>IF(I5138=#REF!,1,2)</f>
        <v>#REF!</v>
      </c>
    </row>
    <row r="5139" spans="1:28" s="7" customFormat="1" ht="17.45" customHeight="1" x14ac:dyDescent="0.15">
      <c r="A5139" s="27" t="e">
        <f t="shared" si="902"/>
        <v>#REF!</v>
      </c>
      <c r="B5139" s="623"/>
      <c r="C5139" s="628"/>
      <c r="D5139" s="631"/>
      <c r="E5139" s="523"/>
      <c r="F5139" s="47" t="e">
        <f>IF(#REF!="","",#REF!)</f>
        <v>#REF!</v>
      </c>
      <c r="G5139" s="49" t="e">
        <f>IF(#REF!="","",#REF!)</f>
        <v>#REF!</v>
      </c>
      <c r="H5139" s="54" t="e">
        <f>IF(#REF!="","",#REF!)</f>
        <v>#REF!</v>
      </c>
      <c r="I5139" s="385" t="str">
        <f t="shared" si="897"/>
        <v/>
      </c>
      <c r="J5139" s="386"/>
      <c r="K5139" s="387"/>
      <c r="L5139" s="613" t="e">
        <f>IF(#REF!="","",#REF!)</f>
        <v>#REF!</v>
      </c>
      <c r="M5139" s="613"/>
      <c r="N5139" s="613"/>
      <c r="O5139" s="613"/>
      <c r="P5139" s="613"/>
      <c r="Q5139" s="613"/>
      <c r="R5139" s="613"/>
      <c r="S5139" s="614"/>
      <c r="T5139" s="567"/>
      <c r="U5139" s="416"/>
      <c r="V5139" s="666"/>
      <c r="W5139" s="565"/>
      <c r="X5139" s="23" t="e">
        <f t="shared" si="898"/>
        <v>#REF!</v>
      </c>
      <c r="Y5139" s="7">
        <f t="shared" si="899"/>
        <v>2</v>
      </c>
      <c r="Z5139" s="7" t="e">
        <f t="shared" si="900"/>
        <v>#REF!</v>
      </c>
      <c r="AA5139" s="7" t="e">
        <f t="shared" si="901"/>
        <v>#REF!</v>
      </c>
      <c r="AB5139" s="7" t="e">
        <f>IF(I5139=#REF!,1,2)</f>
        <v>#REF!</v>
      </c>
    </row>
    <row r="5140" spans="1:28" s="7" customFormat="1" ht="17.45" customHeight="1" x14ac:dyDescent="0.15">
      <c r="A5140" s="27" t="e">
        <f t="shared" si="902"/>
        <v>#REF!</v>
      </c>
      <c r="B5140" s="623"/>
      <c r="C5140" s="628"/>
      <c r="D5140" s="631"/>
      <c r="E5140" s="523"/>
      <c r="F5140" s="47" t="e">
        <f>IF(#REF!="","",#REF!)</f>
        <v>#REF!</v>
      </c>
      <c r="G5140" s="49" t="e">
        <f>IF(#REF!="","",#REF!)</f>
        <v>#REF!</v>
      </c>
      <c r="H5140" s="54" t="e">
        <f>IF(#REF!="","",#REF!)</f>
        <v>#REF!</v>
      </c>
      <c r="I5140" s="385" t="str">
        <f t="shared" si="897"/>
        <v/>
      </c>
      <c r="J5140" s="386"/>
      <c r="K5140" s="387"/>
      <c r="L5140" s="613" t="e">
        <f>IF(#REF!="","",#REF!)</f>
        <v>#REF!</v>
      </c>
      <c r="M5140" s="613"/>
      <c r="N5140" s="613"/>
      <c r="O5140" s="613"/>
      <c r="P5140" s="613"/>
      <c r="Q5140" s="613"/>
      <c r="R5140" s="613"/>
      <c r="S5140" s="614"/>
      <c r="T5140" s="567"/>
      <c r="U5140" s="416"/>
      <c r="V5140" s="666"/>
      <c r="W5140" s="565"/>
      <c r="X5140" s="23" t="e">
        <f t="shared" si="898"/>
        <v>#REF!</v>
      </c>
      <c r="Y5140" s="7">
        <f t="shared" si="899"/>
        <v>2</v>
      </c>
      <c r="Z5140" s="7" t="e">
        <f t="shared" si="900"/>
        <v>#REF!</v>
      </c>
      <c r="AA5140" s="7" t="e">
        <f t="shared" si="901"/>
        <v>#REF!</v>
      </c>
      <c r="AB5140" s="7" t="e">
        <f>IF(I5140=#REF!,1,2)</f>
        <v>#REF!</v>
      </c>
    </row>
    <row r="5141" spans="1:28" s="7" customFormat="1" ht="17.45" customHeight="1" x14ac:dyDescent="0.15">
      <c r="A5141" s="27" t="e">
        <f t="shared" si="902"/>
        <v>#REF!</v>
      </c>
      <c r="B5141" s="623"/>
      <c r="C5141" s="628"/>
      <c r="D5141" s="631"/>
      <c r="E5141" s="523"/>
      <c r="F5141" s="47" t="e">
        <f>IF(#REF!="","",#REF!)</f>
        <v>#REF!</v>
      </c>
      <c r="G5141" s="49" t="e">
        <f>IF(#REF!="","",#REF!)</f>
        <v>#REF!</v>
      </c>
      <c r="H5141" s="54" t="e">
        <f>IF(#REF!="","",#REF!)</f>
        <v>#REF!</v>
      </c>
      <c r="I5141" s="385" t="str">
        <f t="shared" si="897"/>
        <v/>
      </c>
      <c r="J5141" s="386"/>
      <c r="K5141" s="387"/>
      <c r="L5141" s="613" t="e">
        <f>IF(#REF!="","",#REF!)</f>
        <v>#REF!</v>
      </c>
      <c r="M5141" s="613"/>
      <c r="N5141" s="613"/>
      <c r="O5141" s="613"/>
      <c r="P5141" s="613"/>
      <c r="Q5141" s="613"/>
      <c r="R5141" s="613"/>
      <c r="S5141" s="614"/>
      <c r="T5141" s="567"/>
      <c r="U5141" s="416"/>
      <c r="V5141" s="666"/>
      <c r="W5141" s="565"/>
      <c r="X5141" s="23" t="e">
        <f t="shared" si="898"/>
        <v>#REF!</v>
      </c>
      <c r="Y5141" s="7">
        <f t="shared" si="899"/>
        <v>2</v>
      </c>
      <c r="Z5141" s="7" t="e">
        <f t="shared" si="900"/>
        <v>#REF!</v>
      </c>
      <c r="AA5141" s="7" t="e">
        <f t="shared" si="901"/>
        <v>#REF!</v>
      </c>
      <c r="AB5141" s="7" t="e">
        <f>IF(I5141=#REF!,1,2)</f>
        <v>#REF!</v>
      </c>
    </row>
    <row r="5142" spans="1:28" s="7" customFormat="1" ht="17.45" customHeight="1" x14ac:dyDescent="0.15">
      <c r="A5142" s="27" t="e">
        <f t="shared" si="902"/>
        <v>#REF!</v>
      </c>
      <c r="B5142" s="623"/>
      <c r="C5142" s="628"/>
      <c r="D5142" s="631"/>
      <c r="E5142" s="523"/>
      <c r="F5142" s="47" t="e">
        <f>IF(#REF!="","",#REF!)</f>
        <v>#REF!</v>
      </c>
      <c r="G5142" s="49" t="e">
        <f>IF(#REF!="","",#REF!)</f>
        <v>#REF!</v>
      </c>
      <c r="H5142" s="54" t="e">
        <f>IF(#REF!="","",#REF!)</f>
        <v>#REF!</v>
      </c>
      <c r="I5142" s="385" t="str">
        <f t="shared" si="897"/>
        <v/>
      </c>
      <c r="J5142" s="386"/>
      <c r="K5142" s="387"/>
      <c r="L5142" s="613" t="e">
        <f>IF(#REF!="","",#REF!)</f>
        <v>#REF!</v>
      </c>
      <c r="M5142" s="613"/>
      <c r="N5142" s="613"/>
      <c r="O5142" s="613"/>
      <c r="P5142" s="613"/>
      <c r="Q5142" s="613"/>
      <c r="R5142" s="613"/>
      <c r="S5142" s="614"/>
      <c r="T5142" s="567"/>
      <c r="U5142" s="416"/>
      <c r="V5142" s="666"/>
      <c r="W5142" s="565"/>
      <c r="X5142" s="23" t="e">
        <f t="shared" si="898"/>
        <v>#REF!</v>
      </c>
      <c r="Y5142" s="7">
        <f t="shared" si="899"/>
        <v>2</v>
      </c>
      <c r="Z5142" s="7" t="e">
        <f t="shared" si="900"/>
        <v>#REF!</v>
      </c>
      <c r="AA5142" s="7" t="e">
        <f t="shared" si="901"/>
        <v>#REF!</v>
      </c>
      <c r="AB5142" s="7" t="e">
        <f>IF(I5142=#REF!,1,2)</f>
        <v>#REF!</v>
      </c>
    </row>
    <row r="5143" spans="1:28" s="7" customFormat="1" ht="17.45" customHeight="1" x14ac:dyDescent="0.15">
      <c r="A5143" s="27" t="e">
        <f t="shared" si="902"/>
        <v>#REF!</v>
      </c>
      <c r="B5143" s="623"/>
      <c r="C5143" s="628"/>
      <c r="D5143" s="631"/>
      <c r="E5143" s="523"/>
      <c r="F5143" s="47" t="e">
        <f>IF(#REF!="","",#REF!)</f>
        <v>#REF!</v>
      </c>
      <c r="G5143" s="49" t="e">
        <f>IF(#REF!="","",#REF!)</f>
        <v>#REF!</v>
      </c>
      <c r="H5143" s="54" t="e">
        <f>IF(#REF!="","",#REF!)</f>
        <v>#REF!</v>
      </c>
      <c r="I5143" s="385" t="str">
        <f t="shared" si="897"/>
        <v/>
      </c>
      <c r="J5143" s="386"/>
      <c r="K5143" s="387"/>
      <c r="L5143" s="613" t="e">
        <f>IF(#REF!="","",#REF!)</f>
        <v>#REF!</v>
      </c>
      <c r="M5143" s="613"/>
      <c r="N5143" s="613"/>
      <c r="O5143" s="613"/>
      <c r="P5143" s="613"/>
      <c r="Q5143" s="613"/>
      <c r="R5143" s="613"/>
      <c r="S5143" s="614"/>
      <c r="T5143" s="567"/>
      <c r="U5143" s="416"/>
      <c r="V5143" s="666"/>
      <c r="W5143" s="565"/>
      <c r="X5143" s="23" t="e">
        <f t="shared" si="898"/>
        <v>#REF!</v>
      </c>
      <c r="Y5143" s="7">
        <f t="shared" si="899"/>
        <v>2</v>
      </c>
      <c r="Z5143" s="7" t="e">
        <f t="shared" si="900"/>
        <v>#REF!</v>
      </c>
      <c r="AA5143" s="7" t="e">
        <f t="shared" si="901"/>
        <v>#REF!</v>
      </c>
      <c r="AB5143" s="7" t="e">
        <f>IF(I5143=#REF!,1,2)</f>
        <v>#REF!</v>
      </c>
    </row>
    <row r="5144" spans="1:28" s="7" customFormat="1" ht="17.45" customHeight="1" x14ac:dyDescent="0.15">
      <c r="A5144" s="27" t="e">
        <f t="shared" si="902"/>
        <v>#REF!</v>
      </c>
      <c r="B5144" s="623"/>
      <c r="C5144" s="628"/>
      <c r="D5144" s="631"/>
      <c r="E5144" s="523"/>
      <c r="F5144" s="47" t="e">
        <f>IF(#REF!="","",#REF!)</f>
        <v>#REF!</v>
      </c>
      <c r="G5144" s="49" t="e">
        <f>IF(#REF!="","",#REF!)</f>
        <v>#REF!</v>
      </c>
      <c r="H5144" s="54" t="e">
        <f>IF(#REF!="","",#REF!)</f>
        <v>#REF!</v>
      </c>
      <c r="I5144" s="385" t="str">
        <f t="shared" si="897"/>
        <v/>
      </c>
      <c r="J5144" s="386"/>
      <c r="K5144" s="387"/>
      <c r="L5144" s="613" t="e">
        <f>IF(#REF!="","",#REF!)</f>
        <v>#REF!</v>
      </c>
      <c r="M5144" s="613"/>
      <c r="N5144" s="613"/>
      <c r="O5144" s="613"/>
      <c r="P5144" s="613"/>
      <c r="Q5144" s="613"/>
      <c r="R5144" s="613"/>
      <c r="S5144" s="614"/>
      <c r="T5144" s="567"/>
      <c r="U5144" s="416"/>
      <c r="V5144" s="666"/>
      <c r="W5144" s="565"/>
      <c r="X5144" s="23" t="e">
        <f t="shared" si="898"/>
        <v>#REF!</v>
      </c>
      <c r="Y5144" s="7">
        <f t="shared" si="899"/>
        <v>2</v>
      </c>
      <c r="Z5144" s="7" t="e">
        <f t="shared" si="900"/>
        <v>#REF!</v>
      </c>
      <c r="AA5144" s="7" t="e">
        <f t="shared" si="901"/>
        <v>#REF!</v>
      </c>
      <c r="AB5144" s="7" t="e">
        <f>IF(I5144=#REF!,1,2)</f>
        <v>#REF!</v>
      </c>
    </row>
    <row r="5145" spans="1:28" s="7" customFormat="1" ht="17.45" customHeight="1" x14ac:dyDescent="0.15">
      <c r="A5145" s="27" t="e">
        <f t="shared" si="902"/>
        <v>#REF!</v>
      </c>
      <c r="B5145" s="623"/>
      <c r="C5145" s="628"/>
      <c r="D5145" s="631"/>
      <c r="E5145" s="523"/>
      <c r="F5145" s="47" t="e">
        <f>IF(#REF!="","",#REF!)</f>
        <v>#REF!</v>
      </c>
      <c r="G5145" s="49" t="e">
        <f>IF(#REF!="","",#REF!)</f>
        <v>#REF!</v>
      </c>
      <c r="H5145" s="54" t="e">
        <f>IF(#REF!="","",#REF!)</f>
        <v>#REF!</v>
      </c>
      <c r="I5145" s="385" t="str">
        <f t="shared" si="897"/>
        <v/>
      </c>
      <c r="J5145" s="386"/>
      <c r="K5145" s="387"/>
      <c r="L5145" s="613" t="e">
        <f>IF(#REF!="","",#REF!)</f>
        <v>#REF!</v>
      </c>
      <c r="M5145" s="613"/>
      <c r="N5145" s="613"/>
      <c r="O5145" s="613"/>
      <c r="P5145" s="613"/>
      <c r="Q5145" s="613"/>
      <c r="R5145" s="613"/>
      <c r="S5145" s="614"/>
      <c r="T5145" s="567"/>
      <c r="U5145" s="416"/>
      <c r="V5145" s="666"/>
      <c r="W5145" s="565"/>
      <c r="X5145" s="23" t="e">
        <f t="shared" si="898"/>
        <v>#REF!</v>
      </c>
      <c r="Y5145" s="7">
        <f t="shared" si="899"/>
        <v>2</v>
      </c>
      <c r="Z5145" s="7" t="e">
        <f t="shared" si="900"/>
        <v>#REF!</v>
      </c>
      <c r="AA5145" s="7" t="e">
        <f t="shared" si="901"/>
        <v>#REF!</v>
      </c>
      <c r="AB5145" s="7" t="e">
        <f>IF(I5145=#REF!,1,2)</f>
        <v>#REF!</v>
      </c>
    </row>
    <row r="5146" spans="1:28" s="7" customFormat="1" ht="17.45" customHeight="1" x14ac:dyDescent="0.15">
      <c r="A5146" s="27" t="e">
        <f t="shared" si="902"/>
        <v>#REF!</v>
      </c>
      <c r="B5146" s="623"/>
      <c r="C5146" s="628"/>
      <c r="D5146" s="631"/>
      <c r="E5146" s="523"/>
      <c r="F5146" s="47" t="e">
        <f>IF(#REF!="","",#REF!)</f>
        <v>#REF!</v>
      </c>
      <c r="G5146" s="49" t="e">
        <f>IF(#REF!="","",#REF!)</f>
        <v>#REF!</v>
      </c>
      <c r="H5146" s="54" t="e">
        <f>IF(#REF!="","",#REF!)</f>
        <v>#REF!</v>
      </c>
      <c r="I5146" s="385" t="str">
        <f t="shared" si="897"/>
        <v/>
      </c>
      <c r="J5146" s="386"/>
      <c r="K5146" s="387"/>
      <c r="L5146" s="613" t="e">
        <f>IF(#REF!="","",#REF!)</f>
        <v>#REF!</v>
      </c>
      <c r="M5146" s="613"/>
      <c r="N5146" s="613"/>
      <c r="O5146" s="613"/>
      <c r="P5146" s="613"/>
      <c r="Q5146" s="613"/>
      <c r="R5146" s="613"/>
      <c r="S5146" s="614"/>
      <c r="T5146" s="567"/>
      <c r="U5146" s="416"/>
      <c r="V5146" s="666"/>
      <c r="W5146" s="565"/>
      <c r="X5146" s="23" t="e">
        <f t="shared" si="898"/>
        <v>#REF!</v>
      </c>
      <c r="Y5146" s="7">
        <f t="shared" si="899"/>
        <v>2</v>
      </c>
      <c r="Z5146" s="7" t="e">
        <f t="shared" si="900"/>
        <v>#REF!</v>
      </c>
      <c r="AA5146" s="7" t="e">
        <f t="shared" si="901"/>
        <v>#REF!</v>
      </c>
      <c r="AB5146" s="7" t="e">
        <f>IF(I5146=#REF!,1,2)</f>
        <v>#REF!</v>
      </c>
    </row>
    <row r="5147" spans="1:28" s="7" customFormat="1" ht="17.45" customHeight="1" x14ac:dyDescent="0.15">
      <c r="A5147" s="27" t="e">
        <f t="shared" si="902"/>
        <v>#REF!</v>
      </c>
      <c r="B5147" s="623"/>
      <c r="C5147" s="628"/>
      <c r="D5147" s="631"/>
      <c r="E5147" s="523"/>
      <c r="F5147" s="47" t="e">
        <f>IF(#REF!="","",#REF!)</f>
        <v>#REF!</v>
      </c>
      <c r="G5147" s="49" t="e">
        <f>IF(#REF!="","",#REF!)</f>
        <v>#REF!</v>
      </c>
      <c r="H5147" s="54" t="e">
        <f>IF(#REF!="","",#REF!)</f>
        <v>#REF!</v>
      </c>
      <c r="I5147" s="385" t="str">
        <f t="shared" si="897"/>
        <v/>
      </c>
      <c r="J5147" s="386"/>
      <c r="K5147" s="387"/>
      <c r="L5147" s="613" t="e">
        <f>IF(#REF!="","",#REF!)</f>
        <v>#REF!</v>
      </c>
      <c r="M5147" s="613"/>
      <c r="N5147" s="613"/>
      <c r="O5147" s="613"/>
      <c r="P5147" s="613"/>
      <c r="Q5147" s="613"/>
      <c r="R5147" s="613"/>
      <c r="S5147" s="614"/>
      <c r="T5147" s="567"/>
      <c r="U5147" s="416"/>
      <c r="V5147" s="666"/>
      <c r="W5147" s="565"/>
      <c r="X5147" s="23" t="e">
        <f t="shared" si="898"/>
        <v>#REF!</v>
      </c>
      <c r="Y5147" s="7">
        <f t="shared" si="899"/>
        <v>2</v>
      </c>
      <c r="Z5147" s="7" t="e">
        <f t="shared" si="900"/>
        <v>#REF!</v>
      </c>
      <c r="AA5147" s="7" t="e">
        <f t="shared" si="901"/>
        <v>#REF!</v>
      </c>
      <c r="AB5147" s="7" t="e">
        <f>IF(I5147=#REF!,1,2)</f>
        <v>#REF!</v>
      </c>
    </row>
    <row r="5148" spans="1:28" s="7" customFormat="1" ht="17.45" customHeight="1" x14ac:dyDescent="0.15">
      <c r="A5148" s="27" t="e">
        <f t="shared" si="902"/>
        <v>#REF!</v>
      </c>
      <c r="B5148" s="623"/>
      <c r="C5148" s="628"/>
      <c r="D5148" s="631"/>
      <c r="E5148" s="523"/>
      <c r="F5148" s="47" t="e">
        <f>IF(#REF!="","",#REF!)</f>
        <v>#REF!</v>
      </c>
      <c r="G5148" s="49" t="e">
        <f>IF(#REF!="","",#REF!)</f>
        <v>#REF!</v>
      </c>
      <c r="H5148" s="54" t="e">
        <f>IF(#REF!="","",#REF!)</f>
        <v>#REF!</v>
      </c>
      <c r="I5148" s="385" t="str">
        <f t="shared" si="897"/>
        <v/>
      </c>
      <c r="J5148" s="386"/>
      <c r="K5148" s="387"/>
      <c r="L5148" s="613" t="e">
        <f>IF(#REF!="","",#REF!)</f>
        <v>#REF!</v>
      </c>
      <c r="M5148" s="613"/>
      <c r="N5148" s="613"/>
      <c r="O5148" s="613"/>
      <c r="P5148" s="613"/>
      <c r="Q5148" s="613"/>
      <c r="R5148" s="613"/>
      <c r="S5148" s="614"/>
      <c r="T5148" s="567"/>
      <c r="U5148" s="416"/>
      <c r="V5148" s="666"/>
      <c r="W5148" s="565"/>
      <c r="X5148" s="23" t="e">
        <f t="shared" si="898"/>
        <v>#REF!</v>
      </c>
      <c r="Y5148" s="7">
        <f t="shared" si="899"/>
        <v>2</v>
      </c>
      <c r="Z5148" s="7" t="e">
        <f t="shared" si="900"/>
        <v>#REF!</v>
      </c>
      <c r="AA5148" s="7" t="e">
        <f t="shared" si="901"/>
        <v>#REF!</v>
      </c>
      <c r="AB5148" s="7" t="e">
        <f>IF(I5148=#REF!,1,2)</f>
        <v>#REF!</v>
      </c>
    </row>
    <row r="5149" spans="1:28" s="7" customFormat="1" ht="17.45" customHeight="1" x14ac:dyDescent="0.15">
      <c r="A5149" s="27" t="e">
        <f t="shared" si="902"/>
        <v>#REF!</v>
      </c>
      <c r="B5149" s="623"/>
      <c r="C5149" s="628"/>
      <c r="D5149" s="631"/>
      <c r="E5149" s="523"/>
      <c r="F5149" s="47" t="e">
        <f>IF(#REF!="","",#REF!)</f>
        <v>#REF!</v>
      </c>
      <c r="G5149" s="49" t="e">
        <f>IF(#REF!="","",#REF!)</f>
        <v>#REF!</v>
      </c>
      <c r="H5149" s="54" t="e">
        <f>IF(#REF!="","",#REF!)</f>
        <v>#REF!</v>
      </c>
      <c r="I5149" s="385" t="str">
        <f t="shared" si="897"/>
        <v/>
      </c>
      <c r="J5149" s="386"/>
      <c r="K5149" s="387"/>
      <c r="L5149" s="613" t="e">
        <f>IF(#REF!="","",#REF!)</f>
        <v>#REF!</v>
      </c>
      <c r="M5149" s="613"/>
      <c r="N5149" s="613"/>
      <c r="O5149" s="613"/>
      <c r="P5149" s="613"/>
      <c r="Q5149" s="613"/>
      <c r="R5149" s="613"/>
      <c r="S5149" s="614"/>
      <c r="T5149" s="567"/>
      <c r="U5149" s="416"/>
      <c r="V5149" s="666"/>
      <c r="W5149" s="565"/>
      <c r="X5149" s="23" t="e">
        <f t="shared" si="898"/>
        <v>#REF!</v>
      </c>
      <c r="Y5149" s="7">
        <f t="shared" si="899"/>
        <v>2</v>
      </c>
      <c r="Z5149" s="7" t="e">
        <f t="shared" si="900"/>
        <v>#REF!</v>
      </c>
      <c r="AA5149" s="7" t="e">
        <f t="shared" si="901"/>
        <v>#REF!</v>
      </c>
      <c r="AB5149" s="7" t="e">
        <f>IF(I5149=#REF!,1,2)</f>
        <v>#REF!</v>
      </c>
    </row>
    <row r="5150" spans="1:28" s="7" customFormat="1" ht="17.45" customHeight="1" x14ac:dyDescent="0.15">
      <c r="A5150" s="27" t="e">
        <f t="shared" si="902"/>
        <v>#REF!</v>
      </c>
      <c r="B5150" s="623"/>
      <c r="C5150" s="628"/>
      <c r="D5150" s="631"/>
      <c r="E5150" s="523"/>
      <c r="F5150" s="47" t="e">
        <f>IF(#REF!="","",#REF!)</f>
        <v>#REF!</v>
      </c>
      <c r="G5150" s="49" t="e">
        <f>IF(#REF!="","",#REF!)</f>
        <v>#REF!</v>
      </c>
      <c r="H5150" s="54" t="e">
        <f>IF(#REF!="","",#REF!)</f>
        <v>#REF!</v>
      </c>
      <c r="I5150" s="385" t="str">
        <f t="shared" si="897"/>
        <v/>
      </c>
      <c r="J5150" s="386"/>
      <c r="K5150" s="387"/>
      <c r="L5150" s="613" t="e">
        <f>IF(#REF!="","",#REF!)</f>
        <v>#REF!</v>
      </c>
      <c r="M5150" s="613"/>
      <c r="N5150" s="613"/>
      <c r="O5150" s="613"/>
      <c r="P5150" s="613"/>
      <c r="Q5150" s="613"/>
      <c r="R5150" s="613"/>
      <c r="S5150" s="614"/>
      <c r="T5150" s="567"/>
      <c r="U5150" s="416"/>
      <c r="V5150" s="666"/>
      <c r="W5150" s="565"/>
      <c r="X5150" s="23" t="e">
        <f t="shared" si="898"/>
        <v>#REF!</v>
      </c>
      <c r="Y5150" s="7">
        <f t="shared" si="899"/>
        <v>2</v>
      </c>
      <c r="Z5150" s="7" t="e">
        <f t="shared" si="900"/>
        <v>#REF!</v>
      </c>
      <c r="AA5150" s="7" t="e">
        <f t="shared" si="901"/>
        <v>#REF!</v>
      </c>
      <c r="AB5150" s="7" t="e">
        <f>IF(I5150=#REF!,1,2)</f>
        <v>#REF!</v>
      </c>
    </row>
    <row r="5151" spans="1:28" s="7" customFormat="1" ht="17.45" customHeight="1" x14ac:dyDescent="0.15">
      <c r="A5151" s="27" t="e">
        <f t="shared" si="902"/>
        <v>#REF!</v>
      </c>
      <c r="B5151" s="623"/>
      <c r="C5151" s="628"/>
      <c r="D5151" s="631"/>
      <c r="E5151" s="523"/>
      <c r="F5151" s="47" t="e">
        <f>IF(#REF!="","",#REF!)</f>
        <v>#REF!</v>
      </c>
      <c r="G5151" s="49" t="e">
        <f>IF(#REF!="","",#REF!)</f>
        <v>#REF!</v>
      </c>
      <c r="H5151" s="54" t="e">
        <f>IF(#REF!="","",#REF!)</f>
        <v>#REF!</v>
      </c>
      <c r="I5151" s="385" t="str">
        <f t="shared" si="897"/>
        <v/>
      </c>
      <c r="J5151" s="386"/>
      <c r="K5151" s="387"/>
      <c r="L5151" s="613" t="e">
        <f>IF(#REF!="","",#REF!)</f>
        <v>#REF!</v>
      </c>
      <c r="M5151" s="613"/>
      <c r="N5151" s="613"/>
      <c r="O5151" s="613"/>
      <c r="P5151" s="613"/>
      <c r="Q5151" s="613"/>
      <c r="R5151" s="613"/>
      <c r="S5151" s="614"/>
      <c r="T5151" s="567"/>
      <c r="U5151" s="416"/>
      <c r="V5151" s="666"/>
      <c r="W5151" s="565"/>
      <c r="X5151" s="23" t="e">
        <f t="shared" si="898"/>
        <v>#REF!</v>
      </c>
      <c r="Y5151" s="7">
        <f t="shared" si="899"/>
        <v>2</v>
      </c>
      <c r="Z5151" s="7" t="e">
        <f t="shared" si="900"/>
        <v>#REF!</v>
      </c>
      <c r="AA5151" s="7" t="e">
        <f t="shared" si="901"/>
        <v>#REF!</v>
      </c>
      <c r="AB5151" s="7" t="e">
        <f>IF(I5151=#REF!,1,2)</f>
        <v>#REF!</v>
      </c>
    </row>
    <row r="5152" spans="1:28" s="7" customFormat="1" ht="17.45" customHeight="1" x14ac:dyDescent="0.15">
      <c r="A5152" s="27" t="e">
        <f t="shared" si="902"/>
        <v>#REF!</v>
      </c>
      <c r="B5152" s="623"/>
      <c r="C5152" s="628"/>
      <c r="D5152" s="631"/>
      <c r="E5152" s="523"/>
      <c r="F5152" s="47" t="e">
        <f>IF(#REF!="","",#REF!)</f>
        <v>#REF!</v>
      </c>
      <c r="G5152" s="49" t="e">
        <f>IF(#REF!="","",#REF!)</f>
        <v>#REF!</v>
      </c>
      <c r="H5152" s="54" t="e">
        <f>IF(#REF!="","",#REF!)</f>
        <v>#REF!</v>
      </c>
      <c r="I5152" s="385" t="str">
        <f t="shared" si="897"/>
        <v/>
      </c>
      <c r="J5152" s="386"/>
      <c r="K5152" s="387"/>
      <c r="L5152" s="613" t="e">
        <f>IF(#REF!="","",#REF!)</f>
        <v>#REF!</v>
      </c>
      <c r="M5152" s="613"/>
      <c r="N5152" s="613"/>
      <c r="O5152" s="613"/>
      <c r="P5152" s="613"/>
      <c r="Q5152" s="613"/>
      <c r="R5152" s="613"/>
      <c r="S5152" s="614"/>
      <c r="T5152" s="567"/>
      <c r="U5152" s="416"/>
      <c r="V5152" s="666"/>
      <c r="W5152" s="565"/>
      <c r="X5152" s="23" t="e">
        <f t="shared" si="898"/>
        <v>#REF!</v>
      </c>
      <c r="Y5152" s="7">
        <f t="shared" si="899"/>
        <v>2</v>
      </c>
      <c r="Z5152" s="7" t="e">
        <f t="shared" si="900"/>
        <v>#REF!</v>
      </c>
      <c r="AA5152" s="7" t="e">
        <f t="shared" si="901"/>
        <v>#REF!</v>
      </c>
      <c r="AB5152" s="7" t="e">
        <f>IF(I5152=#REF!,1,2)</f>
        <v>#REF!</v>
      </c>
    </row>
    <row r="5153" spans="1:30" s="7" customFormat="1" ht="17.45" customHeight="1" x14ac:dyDescent="0.15">
      <c r="A5153" s="27" t="e">
        <f t="shared" si="902"/>
        <v>#REF!</v>
      </c>
      <c r="B5153" s="623"/>
      <c r="C5153" s="628"/>
      <c r="D5153" s="631"/>
      <c r="E5153" s="523"/>
      <c r="F5153" s="47" t="e">
        <f>IF(#REF!="","",#REF!)</f>
        <v>#REF!</v>
      </c>
      <c r="G5153" s="49" t="e">
        <f>IF(#REF!="","",#REF!)</f>
        <v>#REF!</v>
      </c>
      <c r="H5153" s="54" t="e">
        <f>IF(#REF!="","",#REF!)</f>
        <v>#REF!</v>
      </c>
      <c r="I5153" s="385" t="str">
        <f t="shared" si="897"/>
        <v/>
      </c>
      <c r="J5153" s="386"/>
      <c r="K5153" s="387"/>
      <c r="L5153" s="613" t="e">
        <f>IF(#REF!="","",#REF!)</f>
        <v>#REF!</v>
      </c>
      <c r="M5153" s="613"/>
      <c r="N5153" s="613"/>
      <c r="O5153" s="613"/>
      <c r="P5153" s="613"/>
      <c r="Q5153" s="613"/>
      <c r="R5153" s="613"/>
      <c r="S5153" s="614"/>
      <c r="T5153" s="567"/>
      <c r="U5153" s="416"/>
      <c r="V5153" s="666"/>
      <c r="W5153" s="565"/>
      <c r="X5153" s="23" t="e">
        <f t="shared" si="898"/>
        <v>#REF!</v>
      </c>
      <c r="Y5153" s="7">
        <f t="shared" si="899"/>
        <v>2</v>
      </c>
      <c r="Z5153" s="7" t="e">
        <f t="shared" si="900"/>
        <v>#REF!</v>
      </c>
      <c r="AA5153" s="7" t="e">
        <f t="shared" si="901"/>
        <v>#REF!</v>
      </c>
      <c r="AB5153" s="7" t="e">
        <f>IF(I5153=#REF!,1,2)</f>
        <v>#REF!</v>
      </c>
    </row>
    <row r="5154" spans="1:30" s="7" customFormat="1" ht="17.45" customHeight="1" thickBot="1" x14ac:dyDescent="0.2">
      <c r="A5154" s="27" t="e">
        <f t="shared" si="902"/>
        <v>#REF!</v>
      </c>
      <c r="B5154" s="623"/>
      <c r="C5154" s="628"/>
      <c r="D5154" s="631"/>
      <c r="E5154" s="523"/>
      <c r="F5154" s="47" t="e">
        <f>IF(#REF!="","",#REF!)</f>
        <v>#REF!</v>
      </c>
      <c r="G5154" s="49" t="e">
        <f>IF(#REF!="","",#REF!)</f>
        <v>#REF!</v>
      </c>
      <c r="H5154" s="54" t="e">
        <f>IF(#REF!="","",#REF!)</f>
        <v>#REF!</v>
      </c>
      <c r="I5154" s="385" t="str">
        <f t="shared" si="897"/>
        <v/>
      </c>
      <c r="J5154" s="386"/>
      <c r="K5154" s="387"/>
      <c r="L5154" s="613" t="e">
        <f>IF(#REF!="","",#REF!)</f>
        <v>#REF!</v>
      </c>
      <c r="M5154" s="613"/>
      <c r="N5154" s="613"/>
      <c r="O5154" s="613"/>
      <c r="P5154" s="613"/>
      <c r="Q5154" s="613"/>
      <c r="R5154" s="613"/>
      <c r="S5154" s="614"/>
      <c r="T5154" s="668"/>
      <c r="U5154" s="416"/>
      <c r="V5154" s="666"/>
      <c r="W5154" s="565"/>
      <c r="X5154" s="23" t="e">
        <f t="shared" si="898"/>
        <v>#REF!</v>
      </c>
      <c r="Y5154" s="7">
        <f t="shared" si="899"/>
        <v>2</v>
      </c>
      <c r="Z5154" s="7" t="e">
        <f t="shared" si="900"/>
        <v>#REF!</v>
      </c>
      <c r="AA5154" s="7" t="e">
        <f t="shared" si="901"/>
        <v>#REF!</v>
      </c>
      <c r="AB5154" s="7" t="e">
        <f>IF(I5154=#REF!,1,2)</f>
        <v>#REF!</v>
      </c>
    </row>
    <row r="5155" spans="1:30" s="7" customFormat="1" ht="36" customHeight="1" thickBot="1" x14ac:dyDescent="0.2">
      <c r="A5155" s="13"/>
      <c r="B5155" s="623"/>
      <c r="C5155" s="628"/>
      <c r="D5155" s="631"/>
      <c r="E5155" s="508" t="s">
        <v>240</v>
      </c>
      <c r="F5155" s="511" t="s">
        <v>206</v>
      </c>
      <c r="G5155" s="435"/>
      <c r="H5155" s="434" t="s">
        <v>207</v>
      </c>
      <c r="I5155" s="435"/>
      <c r="J5155" s="435"/>
      <c r="K5155" s="435"/>
      <c r="L5155" s="436" t="s">
        <v>208</v>
      </c>
      <c r="M5155" s="436"/>
      <c r="N5155" s="436"/>
      <c r="O5155" s="669" t="s">
        <v>209</v>
      </c>
      <c r="P5155" s="670"/>
      <c r="Q5155" s="512" t="s">
        <v>210</v>
      </c>
      <c r="R5155" s="38" t="s">
        <v>206</v>
      </c>
      <c r="S5155" s="39" t="s">
        <v>202</v>
      </c>
      <c r="T5155" s="44" t="s">
        <v>211</v>
      </c>
      <c r="U5155" s="416"/>
      <c r="V5155" s="666"/>
      <c r="W5155" s="565"/>
      <c r="X5155" s="28"/>
      <c r="Y5155" s="21" t="s">
        <v>212</v>
      </c>
      <c r="Z5155" s="21" t="s">
        <v>210</v>
      </c>
      <c r="AB5155" s="45" t="s">
        <v>213</v>
      </c>
      <c r="AC5155" s="45" t="s">
        <v>214</v>
      </c>
      <c r="AD5155" s="22"/>
    </row>
    <row r="5156" spans="1:30" s="7" customFormat="1" ht="15" customHeight="1" x14ac:dyDescent="0.15">
      <c r="A5156" s="29"/>
      <c r="B5156" s="623"/>
      <c r="C5156" s="628"/>
      <c r="D5156" s="631"/>
      <c r="E5156" s="509"/>
      <c r="F5156" s="515" t="e">
        <f>IF(#REF!="","",#REF!)</f>
        <v>#REF!</v>
      </c>
      <c r="G5156" s="516"/>
      <c r="H5156" s="439" t="e">
        <f>IF(#REF!="","",#REF!)</f>
        <v>#REF!</v>
      </c>
      <c r="I5156" s="440"/>
      <c r="J5156" s="440"/>
      <c r="K5156" s="440"/>
      <c r="L5156" s="441" t="e">
        <f>IF(#REF!="","",#REF!)</f>
        <v>#REF!</v>
      </c>
      <c r="M5156" s="442"/>
      <c r="N5156" s="442"/>
      <c r="O5156" s="443" t="e">
        <f>SUM($L5156:$N5158)</f>
        <v>#REF!</v>
      </c>
      <c r="P5156" s="444"/>
      <c r="Q5156" s="513"/>
      <c r="R5156" s="42" t="e">
        <f>IF(#REF!="","",#REF!)</f>
        <v>#REF!</v>
      </c>
      <c r="S5156" s="40" t="e">
        <f>IF(#REF!="","",#REF!)</f>
        <v>#REF!</v>
      </c>
      <c r="T5156" s="617" t="e">
        <f>SUM($S5156:$S5158)</f>
        <v>#REF!</v>
      </c>
      <c r="U5156" s="416"/>
      <c r="V5156" s="666"/>
      <c r="W5156" s="565"/>
      <c r="X5156" s="23" t="e">
        <f>IF(OR(Y5156=2,Z5156=2,AB5156=2,AC5156=2),"入力不備あり","")</f>
        <v>#REF!</v>
      </c>
      <c r="Y5156" s="41" t="e">
        <f>IF(AND(F5156="",H5156="",L5156=""),"",IF(AND(F5156&lt;&gt;"",F5156&gt;0,L5156&lt;&gt;"",L5156&gt;0,H5156="○"),"",2))</f>
        <v>#REF!</v>
      </c>
      <c r="Z5156" s="41" t="e">
        <f>IF(AND(R5156="",S5156=""),"",IF(AND(R5156&gt;0,R5156&lt;&gt;"",S5156&gt;0,S5156&lt;&gt;""),"",2))</f>
        <v>#REF!</v>
      </c>
      <c r="AA5156" s="30"/>
      <c r="AB5156" s="7" t="e">
        <f>IF(AND(O5156=0,#REF!=0),"",IF(O5156=#REF!,1,2))</f>
        <v>#REF!</v>
      </c>
      <c r="AC5156" s="7" t="e">
        <f>IF(AND(T5156=0,#REF!=0),"",IF(T5156=#REF!,1,2))</f>
        <v>#REF!</v>
      </c>
    </row>
    <row r="5157" spans="1:30" s="7" customFormat="1" ht="15" customHeight="1" x14ac:dyDescent="0.15">
      <c r="A5157" s="29"/>
      <c r="B5157" s="623"/>
      <c r="C5157" s="628"/>
      <c r="D5157" s="631"/>
      <c r="E5157" s="509"/>
      <c r="F5157" s="500" t="e">
        <f>IF(#REF!="","",#REF!)</f>
        <v>#REF!</v>
      </c>
      <c r="G5157" s="501"/>
      <c r="H5157" s="448" t="e">
        <f>IF(#REF!="","",#REF!)</f>
        <v>#REF!</v>
      </c>
      <c r="I5157" s="449"/>
      <c r="J5157" s="449"/>
      <c r="K5157" s="449"/>
      <c r="L5157" s="450" t="e">
        <f>IF(#REF!="","",#REF!)</f>
        <v>#REF!</v>
      </c>
      <c r="M5157" s="451"/>
      <c r="N5157" s="451"/>
      <c r="O5157" s="445"/>
      <c r="P5157" s="444"/>
      <c r="Q5157" s="513"/>
      <c r="R5157" s="42" t="e">
        <f>IF(#REF!="","",#REF!)</f>
        <v>#REF!</v>
      </c>
      <c r="S5157" s="40" t="e">
        <f>IF(#REF!="","",#REF!)</f>
        <v>#REF!</v>
      </c>
      <c r="T5157" s="618"/>
      <c r="U5157" s="416"/>
      <c r="V5157" s="666"/>
      <c r="W5157" s="565"/>
      <c r="X5157" s="23" t="e">
        <f>IF(OR(Y5157=2,Z5157=2),"入力不備あり","")</f>
        <v>#REF!</v>
      </c>
      <c r="Y5157" s="41" t="e">
        <f>IF(AND(F5157="",H5157="",L5157=""),"",IF(AND(F5157&lt;&gt;"",F5157&gt;0,L5157&lt;&gt;"",L5157&gt;0,H5157="○"),"",2))</f>
        <v>#REF!</v>
      </c>
      <c r="Z5157" s="41" t="e">
        <f t="shared" ref="Z5157:Z5158" si="903">IF(AND(R5157="",S5157=""),"",IF(AND(R5157&gt;0,R5157&lt;&gt;"",S5157&gt;0,S5157&lt;&gt;""),"",2))</f>
        <v>#REF!</v>
      </c>
      <c r="AA5157" s="30"/>
    </row>
    <row r="5158" spans="1:30" s="7" customFormat="1" ht="15" customHeight="1" thickBot="1" x14ac:dyDescent="0.2">
      <c r="A5158" s="29"/>
      <c r="B5158" s="623"/>
      <c r="C5158" s="628"/>
      <c r="D5158" s="631"/>
      <c r="E5158" s="615"/>
      <c r="F5158" s="620" t="e">
        <f>IF(#REF!="","",#REF!)</f>
        <v>#REF!</v>
      </c>
      <c r="G5158" s="621"/>
      <c r="H5158" s="640" t="e">
        <f>IF(#REF!="","",#REF!)</f>
        <v>#REF!</v>
      </c>
      <c r="I5158" s="641"/>
      <c r="J5158" s="641"/>
      <c r="K5158" s="641"/>
      <c r="L5158" s="642" t="e">
        <f>IF(#REF!="","",#REF!)</f>
        <v>#REF!</v>
      </c>
      <c r="M5158" s="643"/>
      <c r="N5158" s="643"/>
      <c r="O5158" s="663"/>
      <c r="P5158" s="664"/>
      <c r="Q5158" s="616"/>
      <c r="R5158" s="59" t="e">
        <f>IF(#REF!="","",#REF!)</f>
        <v>#REF!</v>
      </c>
      <c r="S5158" s="60" t="e">
        <f>IF(#REF!="","",#REF!)</f>
        <v>#REF!</v>
      </c>
      <c r="T5158" s="619"/>
      <c r="U5158" s="416"/>
      <c r="V5158" s="666"/>
      <c r="W5158" s="565"/>
      <c r="X5158" s="23" t="e">
        <f>IF(OR(Y5158=2,Z5158=2),"入力不備あり","")</f>
        <v>#REF!</v>
      </c>
      <c r="Y5158" s="41" t="e">
        <f>IF(AND(F5158="",H5158="",L5158=""),"",IF(AND(F5158&lt;&gt;"",F5158&gt;0,L5158&lt;&gt;"",L5158&gt;0,H5158="○"),"",2))</f>
        <v>#REF!</v>
      </c>
      <c r="Z5158" s="41" t="e">
        <f t="shared" si="903"/>
        <v>#REF!</v>
      </c>
      <c r="AA5158" s="30"/>
    </row>
    <row r="5159" spans="1:30" s="7" customFormat="1" ht="27.6" customHeight="1" x14ac:dyDescent="0.15">
      <c r="A5159" s="320"/>
      <c r="B5159" s="624"/>
      <c r="C5159" s="326" t="s">
        <v>215</v>
      </c>
      <c r="D5159" s="327"/>
      <c r="E5159" s="608" t="e">
        <f>IF(#REF!="","",#REF!)</f>
        <v>#REF!</v>
      </c>
      <c r="F5159" s="609"/>
      <c r="G5159" s="609"/>
      <c r="H5159" s="609"/>
      <c r="I5159" s="609"/>
      <c r="J5159" s="609"/>
      <c r="K5159" s="609"/>
      <c r="L5159" s="609"/>
      <c r="M5159" s="609"/>
      <c r="N5159" s="609"/>
      <c r="O5159" s="609"/>
      <c r="P5159" s="609"/>
      <c r="Q5159" s="609"/>
      <c r="R5159" s="609"/>
      <c r="S5159" s="609"/>
      <c r="T5159" s="609"/>
      <c r="U5159" s="609"/>
      <c r="V5159" s="609"/>
      <c r="W5159" s="610"/>
    </row>
    <row r="5160" spans="1:30" s="7" customFormat="1" ht="27.6" customHeight="1" thickBot="1" x14ac:dyDescent="0.2">
      <c r="A5160" s="320"/>
      <c r="B5160" s="624"/>
      <c r="C5160" s="326" t="s">
        <v>216</v>
      </c>
      <c r="D5160" s="327"/>
      <c r="E5160" s="608" t="e">
        <f>IF(#REF!="","",#REF!)</f>
        <v>#REF!</v>
      </c>
      <c r="F5160" s="609"/>
      <c r="G5160" s="609"/>
      <c r="H5160" s="609"/>
      <c r="I5160" s="609"/>
      <c r="J5160" s="609"/>
      <c r="K5160" s="609"/>
      <c r="L5160" s="609"/>
      <c r="M5160" s="609"/>
      <c r="N5160" s="609"/>
      <c r="O5160" s="609"/>
      <c r="P5160" s="609"/>
      <c r="Q5160" s="609"/>
      <c r="R5160" s="611"/>
      <c r="S5160" s="611"/>
      <c r="T5160" s="611"/>
      <c r="U5160" s="611"/>
      <c r="V5160" s="611"/>
      <c r="W5160" s="612"/>
    </row>
    <row r="5161" spans="1:30" s="7" customFormat="1" ht="18.600000000000001" customHeight="1" x14ac:dyDescent="0.15">
      <c r="A5161" s="320"/>
      <c r="B5161" s="624"/>
      <c r="C5161" s="332" t="s">
        <v>217</v>
      </c>
      <c r="D5161" s="333"/>
      <c r="E5161" s="333"/>
      <c r="F5161" s="334"/>
      <c r="G5161" s="377" t="s">
        <v>218</v>
      </c>
      <c r="H5161" s="378"/>
      <c r="I5161" s="378"/>
      <c r="J5161" s="378"/>
      <c r="K5161" s="378"/>
      <c r="L5161" s="378"/>
      <c r="M5161" s="378"/>
      <c r="N5161" s="378"/>
      <c r="O5161" s="378"/>
      <c r="P5161" s="378"/>
      <c r="Q5161" s="378"/>
      <c r="R5161" s="389" t="e">
        <f>IF(X5161&lt;&gt;"","","【入力内容確認欄】以下を確認し【作業用】事業計画書(間接)シートを修正願います。")</f>
        <v>#REF!</v>
      </c>
      <c r="S5161" s="632"/>
      <c r="T5161" s="632"/>
      <c r="U5161" s="632"/>
      <c r="V5161" s="632"/>
      <c r="W5161" s="633"/>
      <c r="X5161" s="68" t="e">
        <f>IF(AND(R5164="",R5165="",R5166="",R5167="",R5168="",R5169=""),"左の市区町村に係る入力が完了しました。今一度、記載内容をご確認ください。","")</f>
        <v>#REF!</v>
      </c>
    </row>
    <row r="5162" spans="1:30" s="7" customFormat="1" ht="9" customHeight="1" x14ac:dyDescent="0.15">
      <c r="A5162" s="320"/>
      <c r="B5162" s="624"/>
      <c r="C5162" s="335"/>
      <c r="D5162" s="336"/>
      <c r="E5162" s="336"/>
      <c r="F5162" s="337"/>
      <c r="G5162" s="379"/>
      <c r="H5162" s="380"/>
      <c r="I5162" s="380"/>
      <c r="J5162" s="380"/>
      <c r="K5162" s="380"/>
      <c r="L5162" s="380"/>
      <c r="M5162" s="380"/>
      <c r="N5162" s="380"/>
      <c r="O5162" s="380"/>
      <c r="P5162" s="380"/>
      <c r="Q5162" s="380"/>
      <c r="R5162" s="634"/>
      <c r="S5162" s="635"/>
      <c r="T5162" s="635"/>
      <c r="U5162" s="635"/>
      <c r="V5162" s="635"/>
      <c r="W5162" s="636"/>
    </row>
    <row r="5163" spans="1:30" s="7" customFormat="1" ht="9" customHeight="1" thickBot="1" x14ac:dyDescent="0.2">
      <c r="A5163" s="320"/>
      <c r="B5163" s="624"/>
      <c r="C5163" s="335"/>
      <c r="D5163" s="336"/>
      <c r="E5163" s="336"/>
      <c r="F5163" s="337"/>
      <c r="G5163" s="381"/>
      <c r="H5163" s="382"/>
      <c r="I5163" s="382"/>
      <c r="J5163" s="382"/>
      <c r="K5163" s="382"/>
      <c r="L5163" s="382"/>
      <c r="M5163" s="382"/>
      <c r="N5163" s="382"/>
      <c r="O5163" s="382"/>
      <c r="P5163" s="382"/>
      <c r="Q5163" s="382"/>
      <c r="R5163" s="637"/>
      <c r="S5163" s="638"/>
      <c r="T5163" s="638"/>
      <c r="U5163" s="638"/>
      <c r="V5163" s="638"/>
      <c r="W5163" s="639"/>
    </row>
    <row r="5164" spans="1:30" s="7" customFormat="1" ht="17.45" customHeight="1" x14ac:dyDescent="0.15">
      <c r="A5164" s="320"/>
      <c r="B5164" s="624"/>
      <c r="C5164" s="335"/>
      <c r="D5164" s="336"/>
      <c r="E5164" s="336"/>
      <c r="F5164" s="337"/>
      <c r="G5164" s="398" t="e">
        <f>IF(#REF!="","",#REF!)</f>
        <v>#REF!</v>
      </c>
      <c r="H5164" s="399"/>
      <c r="I5164" s="399"/>
      <c r="J5164" s="399"/>
      <c r="K5164" s="399"/>
      <c r="L5164" s="399"/>
      <c r="M5164" s="399"/>
      <c r="N5164" s="399"/>
      <c r="O5164" s="399"/>
      <c r="P5164" s="399"/>
      <c r="Q5164" s="399"/>
      <c r="R5164" s="646" t="e" cm="1">
        <f t="array" ref="R5164">IF(AND(X5133:X5158="",A5135:A5158=""),"","・報酬・期末勤勉手当・交通費・合計額・都道府県/国の補助金額のいずれかに不備あり。")</f>
        <v>#REF!</v>
      </c>
      <c r="S5164" s="647"/>
      <c r="T5164" s="647"/>
      <c r="U5164" s="647"/>
      <c r="V5164" s="647"/>
      <c r="W5164" s="648"/>
    </row>
    <row r="5165" spans="1:30" s="7" customFormat="1" ht="17.45" customHeight="1" x14ac:dyDescent="0.15">
      <c r="A5165" s="320"/>
      <c r="B5165" s="624"/>
      <c r="C5165" s="335"/>
      <c r="D5165" s="336"/>
      <c r="E5165" s="336"/>
      <c r="F5165" s="337"/>
      <c r="G5165" s="374" t="s">
        <v>219</v>
      </c>
      <c r="H5165" s="388"/>
      <c r="I5165" s="388"/>
      <c r="J5165" s="388"/>
      <c r="K5165" s="388"/>
      <c r="L5165" s="388"/>
      <c r="M5165" s="388"/>
      <c r="N5165" s="388"/>
      <c r="O5165" s="388"/>
      <c r="P5165" s="388"/>
      <c r="Q5165" s="388"/>
      <c r="R5165" s="367" t="str">
        <f>IF(A5131="市町村名×","・【C列】市区町村名：未入力または不備あり。","")</f>
        <v>・【C列】市区町村名：未入力または不備あり。</v>
      </c>
      <c r="S5165" s="644"/>
      <c r="T5165" s="644"/>
      <c r="U5165" s="644"/>
      <c r="V5165" s="644"/>
      <c r="W5165" s="645"/>
    </row>
    <row r="5166" spans="1:30" s="7" customFormat="1" ht="17.45" customHeight="1" x14ac:dyDescent="0.15">
      <c r="A5166" s="320"/>
      <c r="B5166" s="624"/>
      <c r="C5166" s="338"/>
      <c r="D5166" s="339"/>
      <c r="E5166" s="339"/>
      <c r="F5166" s="340"/>
      <c r="G5166" s="364" t="e">
        <f>IF(#REF!="","",#REF!)</f>
        <v>#REF!</v>
      </c>
      <c r="H5166" s="365"/>
      <c r="I5166" s="365"/>
      <c r="J5166" s="366"/>
      <c r="K5166" s="366"/>
      <c r="L5166" s="366"/>
      <c r="M5166" s="366"/>
      <c r="N5166" s="366"/>
      <c r="O5166" s="366"/>
      <c r="P5166" s="366"/>
      <c r="Q5166" s="366"/>
      <c r="R5166" s="367" t="e">
        <f>IF(OR(AF5135=2,NOT(AND(V5133&gt;0.3*U5133,V5133&lt;0.4*U5133,V5133&gt;=W5133))),"・【V列】都道府県補助額：未入力または不備あり。","")</f>
        <v>#REF!</v>
      </c>
      <c r="S5166" s="644"/>
      <c r="T5166" s="644"/>
      <c r="U5166" s="644"/>
      <c r="V5166" s="644"/>
      <c r="W5166" s="645"/>
    </row>
    <row r="5167" spans="1:30" s="7" customFormat="1" ht="17.45" customHeight="1" x14ac:dyDescent="0.15">
      <c r="A5167" s="320"/>
      <c r="B5167" s="624"/>
      <c r="C5167" s="348" t="s">
        <v>241</v>
      </c>
      <c r="D5167" s="349"/>
      <c r="E5167" s="349"/>
      <c r="F5167" s="350"/>
      <c r="G5167" s="372" t="s">
        <v>221</v>
      </c>
      <c r="H5167" s="373"/>
      <c r="I5167" s="373"/>
      <c r="J5167" s="372" t="s">
        <v>222</v>
      </c>
      <c r="K5167" s="373"/>
      <c r="L5167" s="373"/>
      <c r="M5167" s="373"/>
      <c r="N5167" s="374" t="s">
        <v>223</v>
      </c>
      <c r="O5167" s="366"/>
      <c r="P5167" s="366"/>
      <c r="Q5167" s="366"/>
      <c r="R5167" s="341" t="e">
        <f>IF(AND(W5133&lt;=U5133/3,MOD(W5133,1000)=0,NOT(W5133=0),AG5135=1),"","・【W列】国庫補助希望額に不備あり。")</f>
        <v>#REF!</v>
      </c>
      <c r="S5167" s="649"/>
      <c r="T5167" s="649"/>
      <c r="U5167" s="649"/>
      <c r="V5167" s="649"/>
      <c r="W5167" s="650"/>
    </row>
    <row r="5168" spans="1:30" s="7" customFormat="1" ht="17.45" customHeight="1" x14ac:dyDescent="0.15">
      <c r="A5168" s="320"/>
      <c r="B5168" s="624"/>
      <c r="C5168" s="370"/>
      <c r="D5168" s="371"/>
      <c r="E5168" s="371"/>
      <c r="F5168" s="371"/>
      <c r="G5168" s="364" t="e">
        <f>IF(#REF!="","",#REF!)</f>
        <v>#REF!</v>
      </c>
      <c r="H5168" s="375"/>
      <c r="I5168" s="376"/>
      <c r="J5168" s="364" t="e">
        <f>IF(#REF!="","",#REF!)</f>
        <v>#REF!</v>
      </c>
      <c r="K5168" s="375"/>
      <c r="L5168" s="375"/>
      <c r="M5168" s="376"/>
      <c r="N5168" s="364" t="e">
        <f>IF(#REF!="","",#REF!)</f>
        <v>#REF!</v>
      </c>
      <c r="O5168" s="375"/>
      <c r="P5168" s="375"/>
      <c r="Q5168" s="375"/>
      <c r="R5168" s="651" t="e">
        <f>IF(AND(SUM(F5156:G5158)&lt;=D5133,SUM(R5156:R5158)&lt;=D5133),"","・報酬の「配置人数」には年間を通じた配置予定人数を記載してください。(※１)及び記入例参照")</f>
        <v>#REF!</v>
      </c>
      <c r="S5168" s="652"/>
      <c r="T5168" s="652"/>
      <c r="U5168" s="652"/>
      <c r="V5168" s="652"/>
      <c r="W5168" s="653"/>
      <c r="X5168" s="31" t="str">
        <f>IF(AND(O5168="○",T5168="○"),"①か②の",IF(AND(O5168="―",T5168="―"),"エラー",""))</f>
        <v/>
      </c>
    </row>
    <row r="5169" spans="1:33" s="7" customFormat="1" ht="17.45" customHeight="1" x14ac:dyDescent="0.15">
      <c r="A5169" s="320"/>
      <c r="B5169" s="624"/>
      <c r="C5169" s="348" t="s">
        <v>224</v>
      </c>
      <c r="D5169" s="349"/>
      <c r="E5169" s="349"/>
      <c r="F5169" s="350"/>
      <c r="G5169" s="354" t="s">
        <v>225</v>
      </c>
      <c r="H5169" s="354"/>
      <c r="I5169" s="354"/>
      <c r="J5169" s="355" t="s">
        <v>242</v>
      </c>
      <c r="K5169" s="356"/>
      <c r="L5169" s="356"/>
      <c r="M5169" s="356"/>
      <c r="N5169" s="356"/>
      <c r="O5169" s="356"/>
      <c r="P5169" s="356"/>
      <c r="Q5169" s="356"/>
      <c r="R5169" s="651" t="e">
        <f>IF(AND(OR(COUNTIF(J5170,"①*"),COUNTIF(J5170,"②*")),AND(E5159&lt;&gt;"",E5160&lt;&gt;"",G5164="○",G5166="○",G5168="○",J5168="○",N5168="○",G5170="○")),"","・【成果目標】・【成果指標】・【部活動指導員について】・【支給要件の確認】・【部活動指導員の指導状況】・【地域連携・地域移行に資する取組】のいずれかに未入力箇所あり。")</f>
        <v>#REF!</v>
      </c>
      <c r="S5169" s="546"/>
      <c r="T5169" s="546"/>
      <c r="U5169" s="546"/>
      <c r="V5169" s="546"/>
      <c r="W5169" s="547"/>
    </row>
    <row r="5170" spans="1:33" s="7" customFormat="1" ht="26.45" customHeight="1" thickBot="1" x14ac:dyDescent="0.2">
      <c r="A5170" s="320"/>
      <c r="B5170" s="625"/>
      <c r="C5170" s="351"/>
      <c r="D5170" s="352"/>
      <c r="E5170" s="352"/>
      <c r="F5170" s="353"/>
      <c r="G5170" s="363" t="e">
        <f>IF(#REF!="","",#REF!)</f>
        <v>#REF!</v>
      </c>
      <c r="H5170" s="363"/>
      <c r="I5170" s="363"/>
      <c r="J5170" s="657" t="e">
        <f>IF(#REF!="","",#REF!)</f>
        <v>#REF!</v>
      </c>
      <c r="K5170" s="658"/>
      <c r="L5170" s="658"/>
      <c r="M5170" s="658"/>
      <c r="N5170" s="658"/>
      <c r="O5170" s="658"/>
      <c r="P5170" s="658"/>
      <c r="Q5170" s="658"/>
      <c r="R5170" s="654"/>
      <c r="S5170" s="655"/>
      <c r="T5170" s="655"/>
      <c r="U5170" s="655"/>
      <c r="V5170" s="655"/>
      <c r="W5170" s="656"/>
      <c r="X5170" s="31" t="str">
        <f>IF(AND(O5170="○",T5170="○"),"①か②の",IF(AND(O5170="―",T5170="―"),"エラー",""))</f>
        <v/>
      </c>
    </row>
    <row r="5171" spans="1:33" s="7" customFormat="1" ht="26.45" customHeight="1" x14ac:dyDescent="0.15">
      <c r="A5171" s="24" t="str">
        <f>IF(OR(COUNTIF(C5173,"*区"),COUNTIF(C5173,"*市"),COUNTIF(C5173,"*町"),COUNTIF(C5173,"*村"),COUNTIF(C5173,"*組合")),"○","市町村名×")</f>
        <v>市町村名×</v>
      </c>
      <c r="B5171" s="490" t="s">
        <v>106</v>
      </c>
      <c r="C5171" s="659" t="s">
        <v>236</v>
      </c>
      <c r="D5171" s="661" t="s">
        <v>237</v>
      </c>
      <c r="E5171" s="409" t="s">
        <v>191</v>
      </c>
      <c r="F5171" s="410"/>
      <c r="G5171" s="410"/>
      <c r="H5171" s="410"/>
      <c r="I5171" s="410"/>
      <c r="J5171" s="410"/>
      <c r="K5171" s="410"/>
      <c r="L5171" s="410"/>
      <c r="M5171" s="410"/>
      <c r="N5171" s="410"/>
      <c r="O5171" s="410"/>
      <c r="P5171" s="410"/>
      <c r="Q5171" s="410"/>
      <c r="R5171" s="410"/>
      <c r="S5171" s="410"/>
      <c r="T5171" s="410"/>
      <c r="U5171" s="492" t="s">
        <v>192</v>
      </c>
      <c r="V5171" s="492" t="s">
        <v>238</v>
      </c>
      <c r="W5171" s="517" t="s">
        <v>193</v>
      </c>
      <c r="X5171" s="25" t="e">
        <f>IF(OR(AF5175=2,NOT(AND(V5173&gt;0.3*U5173,V5173&lt;0.4*U5173,V5173&gt;=W5173))),"※３参照：【Ｕ列】都道府県補助額を確認してください","")</f>
        <v>#REF!</v>
      </c>
      <c r="Y5171" s="26"/>
    </row>
    <row r="5172" spans="1:33" s="7" customFormat="1" ht="21.6" customHeight="1" thickBot="1" x14ac:dyDescent="0.2">
      <c r="A5172" s="24" t="str">
        <f>IF(B5173="都道府県確認欄","No.不備","")</f>
        <v/>
      </c>
      <c r="B5172" s="491"/>
      <c r="C5172" s="660"/>
      <c r="D5172" s="662"/>
      <c r="E5172" s="411"/>
      <c r="F5172" s="412"/>
      <c r="G5172" s="412"/>
      <c r="H5172" s="412"/>
      <c r="I5172" s="412"/>
      <c r="J5172" s="412"/>
      <c r="K5172" s="412"/>
      <c r="L5172" s="412"/>
      <c r="M5172" s="412"/>
      <c r="N5172" s="412"/>
      <c r="O5172" s="412"/>
      <c r="P5172" s="412"/>
      <c r="Q5172" s="412"/>
      <c r="R5172" s="412"/>
      <c r="S5172" s="412"/>
      <c r="T5172" s="412"/>
      <c r="U5172" s="493"/>
      <c r="V5172" s="493"/>
      <c r="W5172" s="518"/>
      <c r="X5172" s="25" t="e">
        <f>IF(AND(W5173&lt;=U5173/3,MOD(W5173,1000)=0,NOT(W5173=0),AG5175=1),"","※３参照：【Ｖ列】国庫補助希望額を確認してください。")</f>
        <v>#REF!</v>
      </c>
      <c r="Y5172" s="26"/>
    </row>
    <row r="5173" spans="1:33" s="7" customFormat="1" ht="24" customHeight="1" x14ac:dyDescent="0.15">
      <c r="A5173" s="14"/>
      <c r="B5173" s="622" t="str">
        <f>IFERROR(IF(OR(COUNTIF(C5173,"*区"),COUNTIF(C5173,"*市"),COUNTIF(C5173,"*町"),COUNTIF(C5173,"*村"),COUNTIF(C5173,"*組合")),B5133+1,"－"),"都道府県確認欄")</f>
        <v>－</v>
      </c>
      <c r="C5173" s="626" t="e">
        <f>#REF!</f>
        <v>#REF!</v>
      </c>
      <c r="D5173" s="629" t="e">
        <f>SUM($F5175:$F5194)</f>
        <v>#REF!</v>
      </c>
      <c r="E5173" s="523" t="s">
        <v>194</v>
      </c>
      <c r="F5173" s="524" t="s">
        <v>195</v>
      </c>
      <c r="G5173" s="526" t="s">
        <v>196</v>
      </c>
      <c r="H5173" s="528" t="s">
        <v>197</v>
      </c>
      <c r="I5173" s="423" t="s">
        <v>198</v>
      </c>
      <c r="J5173" s="424"/>
      <c r="K5173" s="425"/>
      <c r="L5173" s="429" t="s">
        <v>100</v>
      </c>
      <c r="M5173" s="430"/>
      <c r="N5173" s="430"/>
      <c r="O5173" s="430"/>
      <c r="P5173" s="430"/>
      <c r="Q5173" s="430"/>
      <c r="R5173" s="430"/>
      <c r="S5173" s="431"/>
      <c r="T5173" s="413" t="s">
        <v>199</v>
      </c>
      <c r="U5173" s="415" t="e">
        <f>SUM($T5175,$O5196,$T5196)</f>
        <v>#REF!</v>
      </c>
      <c r="V5173" s="665" t="e">
        <f>#REF!</f>
        <v>#REF!</v>
      </c>
      <c r="W5173" s="667" t="e">
        <f>#REF!</f>
        <v>#REF!</v>
      </c>
      <c r="X5173" s="23" t="e">
        <f>IF(AND(AD5175=1,AE5175=1,AF5175=1,AG5175=1),"","入力不備あり")</f>
        <v>#REF!</v>
      </c>
      <c r="Y5173" s="26"/>
    </row>
    <row r="5174" spans="1:33" s="7" customFormat="1" ht="12.6" customHeight="1" thickBot="1" x14ac:dyDescent="0.2">
      <c r="A5174" s="14"/>
      <c r="B5174" s="623"/>
      <c r="C5174" s="627"/>
      <c r="D5174" s="630"/>
      <c r="E5174" s="523"/>
      <c r="F5174" s="525"/>
      <c r="G5174" s="527"/>
      <c r="H5174" s="529"/>
      <c r="I5174" s="426"/>
      <c r="J5174" s="427"/>
      <c r="K5174" s="428"/>
      <c r="L5174" s="432"/>
      <c r="M5174" s="432"/>
      <c r="N5174" s="432"/>
      <c r="O5174" s="432"/>
      <c r="P5174" s="432"/>
      <c r="Q5174" s="432"/>
      <c r="R5174" s="432"/>
      <c r="S5174" s="433"/>
      <c r="T5174" s="414"/>
      <c r="U5174" s="416"/>
      <c r="V5174" s="666"/>
      <c r="W5174" s="565"/>
      <c r="X5174" s="26"/>
      <c r="Y5174" s="7" t="s">
        <v>180</v>
      </c>
      <c r="Z5174" s="7" t="s">
        <v>200</v>
      </c>
      <c r="AA5174" s="7" t="s">
        <v>201</v>
      </c>
      <c r="AB5174" s="7" t="s">
        <v>202</v>
      </c>
      <c r="AD5174" s="7" t="s">
        <v>203</v>
      </c>
      <c r="AE5174" s="7" t="s">
        <v>107</v>
      </c>
      <c r="AF5174" s="7" t="s">
        <v>239</v>
      </c>
      <c r="AG5174" s="7" t="s">
        <v>204</v>
      </c>
    </row>
    <row r="5175" spans="1:33" s="7" customFormat="1" ht="17.45" customHeight="1" x14ac:dyDescent="0.15">
      <c r="A5175" s="27" t="e">
        <f>IF(AND(F5175&lt;&gt;"",G5175&lt;&gt;"",H5175&lt;&gt;"",I5175&lt;&gt;""),"","入力不備あり")</f>
        <v>#REF!</v>
      </c>
      <c r="B5175" s="623"/>
      <c r="C5175" s="628"/>
      <c r="D5175" s="631"/>
      <c r="E5175" s="523"/>
      <c r="F5175" s="47" t="e">
        <f>IF(#REF!="","",#REF!)</f>
        <v>#REF!</v>
      </c>
      <c r="G5175" s="49" t="e">
        <f>IF(#REF!="","",#REF!)</f>
        <v>#REF!</v>
      </c>
      <c r="H5175" s="54" t="e">
        <f>IF(#REF!="","",#REF!)</f>
        <v>#REF!</v>
      </c>
      <c r="I5175" s="385" t="str">
        <f>IFERROR(INT(G5175*H5175),"")</f>
        <v/>
      </c>
      <c r="J5175" s="386"/>
      <c r="K5175" s="387"/>
      <c r="L5175" s="613" t="e">
        <f>IF(#REF!="","",#REF!)</f>
        <v>#REF!</v>
      </c>
      <c r="M5175" s="613"/>
      <c r="N5175" s="613"/>
      <c r="O5175" s="613"/>
      <c r="P5175" s="613"/>
      <c r="Q5175" s="613"/>
      <c r="R5175" s="613"/>
      <c r="S5175" s="614"/>
      <c r="T5175" s="567">
        <f>SUM($I5175:$K5194)</f>
        <v>0</v>
      </c>
      <c r="U5175" s="416"/>
      <c r="V5175" s="666"/>
      <c r="W5175" s="565"/>
      <c r="X5175" s="23" t="e">
        <f>IF(AND(Y5175=1,Z5175=1,AA5175=1,AB5175=1,AD5175=1,AE5175=1,AF5175=1,AG5175=1),"","入力不備あり")</f>
        <v>#REF!</v>
      </c>
      <c r="Y5175" s="7">
        <f>IFERROR(IF(F5175="",2,IF(AND(F5175&gt;=1,(MOD(F5175,1)=0)),1,IF(AND(F5175=0,L5175&lt;&gt;""),1,2))),2)</f>
        <v>2</v>
      </c>
      <c r="Z5175" s="7" t="e">
        <f>IF(G5175="",2,IF(G5175&lt;=1600,1,2))</f>
        <v>#REF!</v>
      </c>
      <c r="AA5175" s="7" t="e">
        <f>IF(H5175="",2,IF(H5175&gt;=0,1,2))</f>
        <v>#REF!</v>
      </c>
      <c r="AB5175" s="7" t="e">
        <f>IF(I5175=#REF!,1,2)</f>
        <v>#REF!</v>
      </c>
      <c r="AD5175" s="7" t="e">
        <f>IF(T5175=#REF!,1,2)</f>
        <v>#REF!</v>
      </c>
      <c r="AE5175" s="7" t="e">
        <f>IF(U5173=#REF!,1,2)</f>
        <v>#REF!</v>
      </c>
      <c r="AF5175" s="7" t="e">
        <f>IF(V5173=0,2,IF(#REF!="",2,IF(V5173=#REF!,1,2)))</f>
        <v>#REF!</v>
      </c>
      <c r="AG5175" s="7" t="e">
        <f>IF(W5173=0,2,IF(W5173=#REF!,1,2))</f>
        <v>#REF!</v>
      </c>
    </row>
    <row r="5176" spans="1:33" s="7" customFormat="1" ht="17.45" customHeight="1" x14ac:dyDescent="0.15">
      <c r="A5176" s="27" t="e">
        <f>IF(AND(F5176="",G5176="",H5176="",I5176="",L5176=""),"",IF(AND(F5176&lt;&gt;"",G5176&lt;&gt;"",H5176&lt;&gt;"",I5176&lt;&gt;""),"","入力不備あり"))</f>
        <v>#REF!</v>
      </c>
      <c r="B5176" s="623"/>
      <c r="C5176" s="628"/>
      <c r="D5176" s="631"/>
      <c r="E5176" s="523"/>
      <c r="F5176" s="47" t="e">
        <f>IF(#REF!="","",#REF!)</f>
        <v>#REF!</v>
      </c>
      <c r="G5176" s="49" t="e">
        <f>IF(#REF!="","",#REF!)</f>
        <v>#REF!</v>
      </c>
      <c r="H5176" s="54" t="e">
        <f>IF(#REF!="","",#REF!)</f>
        <v>#REF!</v>
      </c>
      <c r="I5176" s="385" t="str">
        <f>IFERROR(INT(G5176*H5176),"")</f>
        <v/>
      </c>
      <c r="J5176" s="386"/>
      <c r="K5176" s="387"/>
      <c r="L5176" s="613" t="e">
        <f>IF(#REF!="","",#REF!)</f>
        <v>#REF!</v>
      </c>
      <c r="M5176" s="613"/>
      <c r="N5176" s="613"/>
      <c r="O5176" s="613"/>
      <c r="P5176" s="613"/>
      <c r="Q5176" s="613"/>
      <c r="R5176" s="613"/>
      <c r="S5176" s="614"/>
      <c r="T5176" s="567"/>
      <c r="U5176" s="416"/>
      <c r="V5176" s="666"/>
      <c r="W5176" s="565"/>
      <c r="X5176" s="23" t="e">
        <f>IF(AND(Y5176=3,Z5176=3,AA5176=3),"",IF(AND(Y5176=1,Z5176=1,AA5176=1,AB5176=1),"","入力不備あり"))</f>
        <v>#REF!</v>
      </c>
      <c r="Y5176" s="7">
        <f>IFERROR(IF(F5176="",3,IF(AND(F5176&gt;=1,(MOD(F5176,1)=0)),1,IF(AND(F5176=0,L5176&lt;&gt;""),1,2))),2)</f>
        <v>2</v>
      </c>
      <c r="Z5176" s="7" t="e">
        <f>IF(G5176="",3,IF(G5176&lt;=1600,1,2))</f>
        <v>#REF!</v>
      </c>
      <c r="AA5176" s="7" t="e">
        <f>IF(H5176="",3,IF(H5176&gt;=0,1,2))</f>
        <v>#REF!</v>
      </c>
      <c r="AB5176" s="7" t="e">
        <f>IF(I5176=#REF!,1,2)</f>
        <v>#REF!</v>
      </c>
    </row>
    <row r="5177" spans="1:33" s="7" customFormat="1" ht="17.45" customHeight="1" x14ac:dyDescent="0.15">
      <c r="A5177" s="27" t="e">
        <f>IF(AND(F5177="",G5177="",H5177="",I5177="",L5177=""),"",IF(AND(F5177&lt;&gt;"",G5177&lt;&gt;"",H5177&lt;&gt;"",I5177&lt;&gt;""),"","入力不備あり"))</f>
        <v>#REF!</v>
      </c>
      <c r="B5177" s="623"/>
      <c r="C5177" s="628"/>
      <c r="D5177" s="631"/>
      <c r="E5177" s="523"/>
      <c r="F5177" s="47" t="e">
        <f>IF(#REF!="","",#REF!)</f>
        <v>#REF!</v>
      </c>
      <c r="G5177" s="49" t="e">
        <f>IF(#REF!="","",#REF!)</f>
        <v>#REF!</v>
      </c>
      <c r="H5177" s="54" t="e">
        <f>IF(#REF!="","",#REF!)</f>
        <v>#REF!</v>
      </c>
      <c r="I5177" s="385" t="str">
        <f t="shared" ref="I5177:I5194" si="904">IFERROR(INT(G5177*H5177),"")</f>
        <v/>
      </c>
      <c r="J5177" s="386"/>
      <c r="K5177" s="387"/>
      <c r="L5177" s="613" t="e">
        <f>IF(#REF!="","",#REF!)</f>
        <v>#REF!</v>
      </c>
      <c r="M5177" s="613"/>
      <c r="N5177" s="613"/>
      <c r="O5177" s="613"/>
      <c r="P5177" s="613"/>
      <c r="Q5177" s="613"/>
      <c r="R5177" s="613"/>
      <c r="S5177" s="614"/>
      <c r="T5177" s="567"/>
      <c r="U5177" s="416"/>
      <c r="V5177" s="666"/>
      <c r="W5177" s="565"/>
      <c r="X5177" s="23" t="e">
        <f t="shared" ref="X5177:X5194" si="905">IF(AND(Y5177=3,Z5177=3,AA5177=3),"",IF(AND(Y5177=1,Z5177=1,AA5177=1,AB5177=1),"","入力不備あり"))</f>
        <v>#REF!</v>
      </c>
      <c r="Y5177" s="7">
        <f t="shared" ref="Y5177:Y5194" si="906">IFERROR(IF(F5177="",3,IF(AND(F5177&gt;=1,(MOD(F5177,1)=0)),1,IF(AND(F5177=0,L5177&lt;&gt;""),1,2))),2)</f>
        <v>2</v>
      </c>
      <c r="Z5177" s="7" t="e">
        <f t="shared" ref="Z5177:Z5194" si="907">IF(G5177="",3,IF(G5177&lt;=1600,1,2))</f>
        <v>#REF!</v>
      </c>
      <c r="AA5177" s="7" t="e">
        <f t="shared" ref="AA5177:AA5194" si="908">IF(H5177="",3,IF(H5177&gt;=0,1,2))</f>
        <v>#REF!</v>
      </c>
      <c r="AB5177" s="7" t="e">
        <f>IF(I5177=#REF!,1,2)</f>
        <v>#REF!</v>
      </c>
    </row>
    <row r="5178" spans="1:33" s="7" customFormat="1" ht="17.45" customHeight="1" x14ac:dyDescent="0.15">
      <c r="A5178" s="27" t="e">
        <f t="shared" ref="A5178:A5194" si="909">IF(AND(F5178="",G5178="",H5178="",I5178="",L5178=""),"",IF(AND(F5178&lt;&gt;"",G5178&lt;&gt;"",H5178&lt;&gt;"",I5178&lt;&gt;""),"","入力不備あり"))</f>
        <v>#REF!</v>
      </c>
      <c r="B5178" s="623"/>
      <c r="C5178" s="628"/>
      <c r="D5178" s="631"/>
      <c r="E5178" s="523"/>
      <c r="F5178" s="47" t="e">
        <f>IF(#REF!="","",#REF!)</f>
        <v>#REF!</v>
      </c>
      <c r="G5178" s="49" t="e">
        <f>IF(#REF!="","",#REF!)</f>
        <v>#REF!</v>
      </c>
      <c r="H5178" s="54" t="e">
        <f>IF(#REF!="","",#REF!)</f>
        <v>#REF!</v>
      </c>
      <c r="I5178" s="385" t="str">
        <f t="shared" si="904"/>
        <v/>
      </c>
      <c r="J5178" s="386"/>
      <c r="K5178" s="387"/>
      <c r="L5178" s="613" t="e">
        <f>IF(#REF!="","",#REF!)</f>
        <v>#REF!</v>
      </c>
      <c r="M5178" s="613"/>
      <c r="N5178" s="613"/>
      <c r="O5178" s="613"/>
      <c r="P5178" s="613"/>
      <c r="Q5178" s="613"/>
      <c r="R5178" s="613"/>
      <c r="S5178" s="614"/>
      <c r="T5178" s="567"/>
      <c r="U5178" s="416"/>
      <c r="V5178" s="666"/>
      <c r="W5178" s="565"/>
      <c r="X5178" s="23" t="e">
        <f t="shared" si="905"/>
        <v>#REF!</v>
      </c>
      <c r="Y5178" s="7">
        <f t="shared" si="906"/>
        <v>2</v>
      </c>
      <c r="Z5178" s="7" t="e">
        <f t="shared" si="907"/>
        <v>#REF!</v>
      </c>
      <c r="AA5178" s="7" t="e">
        <f t="shared" si="908"/>
        <v>#REF!</v>
      </c>
      <c r="AB5178" s="7" t="e">
        <f>IF(I5178=#REF!,1,2)</f>
        <v>#REF!</v>
      </c>
    </row>
    <row r="5179" spans="1:33" s="7" customFormat="1" ht="17.45" customHeight="1" x14ac:dyDescent="0.15">
      <c r="A5179" s="27" t="e">
        <f t="shared" si="909"/>
        <v>#REF!</v>
      </c>
      <c r="B5179" s="623"/>
      <c r="C5179" s="628"/>
      <c r="D5179" s="631"/>
      <c r="E5179" s="523"/>
      <c r="F5179" s="47" t="e">
        <f>IF(#REF!="","",#REF!)</f>
        <v>#REF!</v>
      </c>
      <c r="G5179" s="49" t="e">
        <f>IF(#REF!="","",#REF!)</f>
        <v>#REF!</v>
      </c>
      <c r="H5179" s="54" t="e">
        <f>IF(#REF!="","",#REF!)</f>
        <v>#REF!</v>
      </c>
      <c r="I5179" s="385" t="str">
        <f t="shared" si="904"/>
        <v/>
      </c>
      <c r="J5179" s="386"/>
      <c r="K5179" s="387"/>
      <c r="L5179" s="613" t="e">
        <f>IF(#REF!="","",#REF!)</f>
        <v>#REF!</v>
      </c>
      <c r="M5179" s="613"/>
      <c r="N5179" s="613"/>
      <c r="O5179" s="613"/>
      <c r="P5179" s="613"/>
      <c r="Q5179" s="613"/>
      <c r="R5179" s="613"/>
      <c r="S5179" s="614"/>
      <c r="T5179" s="567"/>
      <c r="U5179" s="416"/>
      <c r="V5179" s="666"/>
      <c r="W5179" s="565"/>
      <c r="X5179" s="23" t="e">
        <f t="shared" si="905"/>
        <v>#REF!</v>
      </c>
      <c r="Y5179" s="7">
        <f t="shared" si="906"/>
        <v>2</v>
      </c>
      <c r="Z5179" s="7" t="e">
        <f t="shared" si="907"/>
        <v>#REF!</v>
      </c>
      <c r="AA5179" s="7" t="e">
        <f t="shared" si="908"/>
        <v>#REF!</v>
      </c>
      <c r="AB5179" s="7" t="e">
        <f>IF(I5179=#REF!,1,2)</f>
        <v>#REF!</v>
      </c>
    </row>
    <row r="5180" spans="1:33" s="7" customFormat="1" ht="17.45" customHeight="1" x14ac:dyDescent="0.15">
      <c r="A5180" s="27" t="e">
        <f t="shared" si="909"/>
        <v>#REF!</v>
      </c>
      <c r="B5180" s="623"/>
      <c r="C5180" s="628"/>
      <c r="D5180" s="631"/>
      <c r="E5180" s="523"/>
      <c r="F5180" s="47" t="e">
        <f>IF(#REF!="","",#REF!)</f>
        <v>#REF!</v>
      </c>
      <c r="G5180" s="49" t="e">
        <f>IF(#REF!="","",#REF!)</f>
        <v>#REF!</v>
      </c>
      <c r="H5180" s="54" t="e">
        <f>IF(#REF!="","",#REF!)</f>
        <v>#REF!</v>
      </c>
      <c r="I5180" s="385" t="str">
        <f t="shared" si="904"/>
        <v/>
      </c>
      <c r="J5180" s="386"/>
      <c r="K5180" s="387"/>
      <c r="L5180" s="613" t="e">
        <f>IF(#REF!="","",#REF!)</f>
        <v>#REF!</v>
      </c>
      <c r="M5180" s="613"/>
      <c r="N5180" s="613"/>
      <c r="O5180" s="613"/>
      <c r="P5180" s="613"/>
      <c r="Q5180" s="613"/>
      <c r="R5180" s="613"/>
      <c r="S5180" s="614"/>
      <c r="T5180" s="567"/>
      <c r="U5180" s="416"/>
      <c r="V5180" s="666"/>
      <c r="W5180" s="565"/>
      <c r="X5180" s="23" t="e">
        <f t="shared" si="905"/>
        <v>#REF!</v>
      </c>
      <c r="Y5180" s="7">
        <f t="shared" si="906"/>
        <v>2</v>
      </c>
      <c r="Z5180" s="7" t="e">
        <f t="shared" si="907"/>
        <v>#REF!</v>
      </c>
      <c r="AA5180" s="7" t="e">
        <f t="shared" si="908"/>
        <v>#REF!</v>
      </c>
      <c r="AB5180" s="7" t="e">
        <f>IF(I5180=#REF!,1,2)</f>
        <v>#REF!</v>
      </c>
    </row>
    <row r="5181" spans="1:33" s="7" customFormat="1" ht="17.45" customHeight="1" x14ac:dyDescent="0.15">
      <c r="A5181" s="27" t="e">
        <f t="shared" si="909"/>
        <v>#REF!</v>
      </c>
      <c r="B5181" s="623"/>
      <c r="C5181" s="628"/>
      <c r="D5181" s="631"/>
      <c r="E5181" s="523"/>
      <c r="F5181" s="47" t="e">
        <f>IF(#REF!="","",#REF!)</f>
        <v>#REF!</v>
      </c>
      <c r="G5181" s="49" t="e">
        <f>IF(#REF!="","",#REF!)</f>
        <v>#REF!</v>
      </c>
      <c r="H5181" s="54" t="e">
        <f>IF(#REF!="","",#REF!)</f>
        <v>#REF!</v>
      </c>
      <c r="I5181" s="385" t="str">
        <f t="shared" si="904"/>
        <v/>
      </c>
      <c r="J5181" s="386"/>
      <c r="K5181" s="387"/>
      <c r="L5181" s="613" t="e">
        <f>IF(#REF!="","",#REF!)</f>
        <v>#REF!</v>
      </c>
      <c r="M5181" s="613"/>
      <c r="N5181" s="613"/>
      <c r="O5181" s="613"/>
      <c r="P5181" s="613"/>
      <c r="Q5181" s="613"/>
      <c r="R5181" s="613"/>
      <c r="S5181" s="614"/>
      <c r="T5181" s="567"/>
      <c r="U5181" s="416"/>
      <c r="V5181" s="666"/>
      <c r="W5181" s="565"/>
      <c r="X5181" s="23" t="e">
        <f t="shared" si="905"/>
        <v>#REF!</v>
      </c>
      <c r="Y5181" s="7">
        <f t="shared" si="906"/>
        <v>2</v>
      </c>
      <c r="Z5181" s="7" t="e">
        <f t="shared" si="907"/>
        <v>#REF!</v>
      </c>
      <c r="AA5181" s="7" t="e">
        <f t="shared" si="908"/>
        <v>#REF!</v>
      </c>
      <c r="AB5181" s="7" t="e">
        <f>IF(I5181=#REF!,1,2)</f>
        <v>#REF!</v>
      </c>
    </row>
    <row r="5182" spans="1:33" s="7" customFormat="1" ht="17.45" customHeight="1" x14ac:dyDescent="0.15">
      <c r="A5182" s="27" t="e">
        <f t="shared" si="909"/>
        <v>#REF!</v>
      </c>
      <c r="B5182" s="623"/>
      <c r="C5182" s="628"/>
      <c r="D5182" s="631"/>
      <c r="E5182" s="523"/>
      <c r="F5182" s="47" t="e">
        <f>IF(#REF!="","",#REF!)</f>
        <v>#REF!</v>
      </c>
      <c r="G5182" s="49" t="e">
        <f>IF(#REF!="","",#REF!)</f>
        <v>#REF!</v>
      </c>
      <c r="H5182" s="54" t="e">
        <f>IF(#REF!="","",#REF!)</f>
        <v>#REF!</v>
      </c>
      <c r="I5182" s="385" t="str">
        <f t="shared" si="904"/>
        <v/>
      </c>
      <c r="J5182" s="386"/>
      <c r="K5182" s="387"/>
      <c r="L5182" s="613" t="e">
        <f>IF(#REF!="","",#REF!)</f>
        <v>#REF!</v>
      </c>
      <c r="M5182" s="613"/>
      <c r="N5182" s="613"/>
      <c r="O5182" s="613"/>
      <c r="P5182" s="613"/>
      <c r="Q5182" s="613"/>
      <c r="R5182" s="613"/>
      <c r="S5182" s="614"/>
      <c r="T5182" s="567"/>
      <c r="U5182" s="416"/>
      <c r="V5182" s="666"/>
      <c r="W5182" s="565"/>
      <c r="X5182" s="23" t="e">
        <f t="shared" si="905"/>
        <v>#REF!</v>
      </c>
      <c r="Y5182" s="7">
        <f t="shared" si="906"/>
        <v>2</v>
      </c>
      <c r="Z5182" s="7" t="e">
        <f t="shared" si="907"/>
        <v>#REF!</v>
      </c>
      <c r="AA5182" s="7" t="e">
        <f t="shared" si="908"/>
        <v>#REF!</v>
      </c>
      <c r="AB5182" s="7" t="e">
        <f>IF(I5182=#REF!,1,2)</f>
        <v>#REF!</v>
      </c>
    </row>
    <row r="5183" spans="1:33" s="7" customFormat="1" ht="17.45" customHeight="1" x14ac:dyDescent="0.15">
      <c r="A5183" s="27" t="e">
        <f t="shared" si="909"/>
        <v>#REF!</v>
      </c>
      <c r="B5183" s="623"/>
      <c r="C5183" s="628"/>
      <c r="D5183" s="631"/>
      <c r="E5183" s="523"/>
      <c r="F5183" s="47" t="e">
        <f>IF(#REF!="","",#REF!)</f>
        <v>#REF!</v>
      </c>
      <c r="G5183" s="49" t="e">
        <f>IF(#REF!="","",#REF!)</f>
        <v>#REF!</v>
      </c>
      <c r="H5183" s="54" t="e">
        <f>IF(#REF!="","",#REF!)</f>
        <v>#REF!</v>
      </c>
      <c r="I5183" s="385" t="str">
        <f t="shared" si="904"/>
        <v/>
      </c>
      <c r="J5183" s="386"/>
      <c r="K5183" s="387"/>
      <c r="L5183" s="613" t="e">
        <f>IF(#REF!="","",#REF!)</f>
        <v>#REF!</v>
      </c>
      <c r="M5183" s="613"/>
      <c r="N5183" s="613"/>
      <c r="O5183" s="613"/>
      <c r="P5183" s="613"/>
      <c r="Q5183" s="613"/>
      <c r="R5183" s="613"/>
      <c r="S5183" s="614"/>
      <c r="T5183" s="567"/>
      <c r="U5183" s="416"/>
      <c r="V5183" s="666"/>
      <c r="W5183" s="565"/>
      <c r="X5183" s="23" t="e">
        <f t="shared" si="905"/>
        <v>#REF!</v>
      </c>
      <c r="Y5183" s="7">
        <f t="shared" si="906"/>
        <v>2</v>
      </c>
      <c r="Z5183" s="7" t="e">
        <f t="shared" si="907"/>
        <v>#REF!</v>
      </c>
      <c r="AA5183" s="7" t="e">
        <f t="shared" si="908"/>
        <v>#REF!</v>
      </c>
      <c r="AB5183" s="7" t="e">
        <f>IF(I5183=#REF!,1,2)</f>
        <v>#REF!</v>
      </c>
    </row>
    <row r="5184" spans="1:33" s="7" customFormat="1" ht="17.45" customHeight="1" x14ac:dyDescent="0.15">
      <c r="A5184" s="27" t="e">
        <f t="shared" si="909"/>
        <v>#REF!</v>
      </c>
      <c r="B5184" s="623"/>
      <c r="C5184" s="628"/>
      <c r="D5184" s="631"/>
      <c r="E5184" s="523"/>
      <c r="F5184" s="47" t="e">
        <f>IF(#REF!="","",#REF!)</f>
        <v>#REF!</v>
      </c>
      <c r="G5184" s="49" t="e">
        <f>IF(#REF!="","",#REF!)</f>
        <v>#REF!</v>
      </c>
      <c r="H5184" s="54" t="e">
        <f>IF(#REF!="","",#REF!)</f>
        <v>#REF!</v>
      </c>
      <c r="I5184" s="385" t="str">
        <f t="shared" si="904"/>
        <v/>
      </c>
      <c r="J5184" s="386"/>
      <c r="K5184" s="387"/>
      <c r="L5184" s="613" t="e">
        <f>IF(#REF!="","",#REF!)</f>
        <v>#REF!</v>
      </c>
      <c r="M5184" s="613"/>
      <c r="N5184" s="613"/>
      <c r="O5184" s="613"/>
      <c r="P5184" s="613"/>
      <c r="Q5184" s="613"/>
      <c r="R5184" s="613"/>
      <c r="S5184" s="614"/>
      <c r="T5184" s="567"/>
      <c r="U5184" s="416"/>
      <c r="V5184" s="666"/>
      <c r="W5184" s="565"/>
      <c r="X5184" s="23" t="e">
        <f t="shared" si="905"/>
        <v>#REF!</v>
      </c>
      <c r="Y5184" s="7">
        <f t="shared" si="906"/>
        <v>2</v>
      </c>
      <c r="Z5184" s="7" t="e">
        <f t="shared" si="907"/>
        <v>#REF!</v>
      </c>
      <c r="AA5184" s="7" t="e">
        <f t="shared" si="908"/>
        <v>#REF!</v>
      </c>
      <c r="AB5184" s="7" t="e">
        <f>IF(I5184=#REF!,1,2)</f>
        <v>#REF!</v>
      </c>
    </row>
    <row r="5185" spans="1:30" s="7" customFormat="1" ht="17.45" customHeight="1" x14ac:dyDescent="0.15">
      <c r="A5185" s="27" t="e">
        <f t="shared" si="909"/>
        <v>#REF!</v>
      </c>
      <c r="B5185" s="623"/>
      <c r="C5185" s="628"/>
      <c r="D5185" s="631"/>
      <c r="E5185" s="523"/>
      <c r="F5185" s="47" t="e">
        <f>IF(#REF!="","",#REF!)</f>
        <v>#REF!</v>
      </c>
      <c r="G5185" s="49" t="e">
        <f>IF(#REF!="","",#REF!)</f>
        <v>#REF!</v>
      </c>
      <c r="H5185" s="54" t="e">
        <f>IF(#REF!="","",#REF!)</f>
        <v>#REF!</v>
      </c>
      <c r="I5185" s="385" t="str">
        <f t="shared" si="904"/>
        <v/>
      </c>
      <c r="J5185" s="386"/>
      <c r="K5185" s="387"/>
      <c r="L5185" s="613" t="e">
        <f>IF(#REF!="","",#REF!)</f>
        <v>#REF!</v>
      </c>
      <c r="M5185" s="613"/>
      <c r="N5185" s="613"/>
      <c r="O5185" s="613"/>
      <c r="P5185" s="613"/>
      <c r="Q5185" s="613"/>
      <c r="R5185" s="613"/>
      <c r="S5185" s="614"/>
      <c r="T5185" s="567"/>
      <c r="U5185" s="416"/>
      <c r="V5185" s="666"/>
      <c r="W5185" s="565"/>
      <c r="X5185" s="23" t="e">
        <f t="shared" si="905"/>
        <v>#REF!</v>
      </c>
      <c r="Y5185" s="7">
        <f t="shared" si="906"/>
        <v>2</v>
      </c>
      <c r="Z5185" s="7" t="e">
        <f t="shared" si="907"/>
        <v>#REF!</v>
      </c>
      <c r="AA5185" s="7" t="e">
        <f t="shared" si="908"/>
        <v>#REF!</v>
      </c>
      <c r="AB5185" s="7" t="e">
        <f>IF(I5185=#REF!,1,2)</f>
        <v>#REF!</v>
      </c>
    </row>
    <row r="5186" spans="1:30" s="7" customFormat="1" ht="17.45" customHeight="1" x14ac:dyDescent="0.15">
      <c r="A5186" s="27" t="e">
        <f t="shared" si="909"/>
        <v>#REF!</v>
      </c>
      <c r="B5186" s="623"/>
      <c r="C5186" s="628"/>
      <c r="D5186" s="631"/>
      <c r="E5186" s="523"/>
      <c r="F5186" s="47" t="e">
        <f>IF(#REF!="","",#REF!)</f>
        <v>#REF!</v>
      </c>
      <c r="G5186" s="49" t="e">
        <f>IF(#REF!="","",#REF!)</f>
        <v>#REF!</v>
      </c>
      <c r="H5186" s="54" t="e">
        <f>IF(#REF!="","",#REF!)</f>
        <v>#REF!</v>
      </c>
      <c r="I5186" s="385" t="str">
        <f t="shared" si="904"/>
        <v/>
      </c>
      <c r="J5186" s="386"/>
      <c r="K5186" s="387"/>
      <c r="L5186" s="613" t="e">
        <f>IF(#REF!="","",#REF!)</f>
        <v>#REF!</v>
      </c>
      <c r="M5186" s="613"/>
      <c r="N5186" s="613"/>
      <c r="O5186" s="613"/>
      <c r="P5186" s="613"/>
      <c r="Q5186" s="613"/>
      <c r="R5186" s="613"/>
      <c r="S5186" s="614"/>
      <c r="T5186" s="567"/>
      <c r="U5186" s="416"/>
      <c r="V5186" s="666"/>
      <c r="W5186" s="565"/>
      <c r="X5186" s="23" t="e">
        <f t="shared" si="905"/>
        <v>#REF!</v>
      </c>
      <c r="Y5186" s="7">
        <f t="shared" si="906"/>
        <v>2</v>
      </c>
      <c r="Z5186" s="7" t="e">
        <f t="shared" si="907"/>
        <v>#REF!</v>
      </c>
      <c r="AA5186" s="7" t="e">
        <f t="shared" si="908"/>
        <v>#REF!</v>
      </c>
      <c r="AB5186" s="7" t="e">
        <f>IF(I5186=#REF!,1,2)</f>
        <v>#REF!</v>
      </c>
    </row>
    <row r="5187" spans="1:30" s="7" customFormat="1" ht="17.45" customHeight="1" x14ac:dyDescent="0.15">
      <c r="A5187" s="27" t="e">
        <f t="shared" si="909"/>
        <v>#REF!</v>
      </c>
      <c r="B5187" s="623"/>
      <c r="C5187" s="628"/>
      <c r="D5187" s="631"/>
      <c r="E5187" s="523"/>
      <c r="F5187" s="47" t="e">
        <f>IF(#REF!="","",#REF!)</f>
        <v>#REF!</v>
      </c>
      <c r="G5187" s="49" t="e">
        <f>IF(#REF!="","",#REF!)</f>
        <v>#REF!</v>
      </c>
      <c r="H5187" s="54" t="e">
        <f>IF(#REF!="","",#REF!)</f>
        <v>#REF!</v>
      </c>
      <c r="I5187" s="385" t="str">
        <f t="shared" si="904"/>
        <v/>
      </c>
      <c r="J5187" s="386"/>
      <c r="K5187" s="387"/>
      <c r="L5187" s="613" t="e">
        <f>IF(#REF!="","",#REF!)</f>
        <v>#REF!</v>
      </c>
      <c r="M5187" s="613"/>
      <c r="N5187" s="613"/>
      <c r="O5187" s="613"/>
      <c r="P5187" s="613"/>
      <c r="Q5187" s="613"/>
      <c r="R5187" s="613"/>
      <c r="S5187" s="614"/>
      <c r="T5187" s="567"/>
      <c r="U5187" s="416"/>
      <c r="V5187" s="666"/>
      <c r="W5187" s="565"/>
      <c r="X5187" s="23" t="e">
        <f t="shared" si="905"/>
        <v>#REF!</v>
      </c>
      <c r="Y5187" s="7">
        <f t="shared" si="906"/>
        <v>2</v>
      </c>
      <c r="Z5187" s="7" t="e">
        <f t="shared" si="907"/>
        <v>#REF!</v>
      </c>
      <c r="AA5187" s="7" t="e">
        <f t="shared" si="908"/>
        <v>#REF!</v>
      </c>
      <c r="AB5187" s="7" t="e">
        <f>IF(I5187=#REF!,1,2)</f>
        <v>#REF!</v>
      </c>
    </row>
    <row r="5188" spans="1:30" s="7" customFormat="1" ht="17.45" customHeight="1" x14ac:dyDescent="0.15">
      <c r="A5188" s="27" t="e">
        <f t="shared" si="909"/>
        <v>#REF!</v>
      </c>
      <c r="B5188" s="623"/>
      <c r="C5188" s="628"/>
      <c r="D5188" s="631"/>
      <c r="E5188" s="523"/>
      <c r="F5188" s="47" t="e">
        <f>IF(#REF!="","",#REF!)</f>
        <v>#REF!</v>
      </c>
      <c r="G5188" s="49" t="e">
        <f>IF(#REF!="","",#REF!)</f>
        <v>#REF!</v>
      </c>
      <c r="H5188" s="54" t="e">
        <f>IF(#REF!="","",#REF!)</f>
        <v>#REF!</v>
      </c>
      <c r="I5188" s="385" t="str">
        <f t="shared" si="904"/>
        <v/>
      </c>
      <c r="J5188" s="386"/>
      <c r="K5188" s="387"/>
      <c r="L5188" s="613" t="e">
        <f>IF(#REF!="","",#REF!)</f>
        <v>#REF!</v>
      </c>
      <c r="M5188" s="613"/>
      <c r="N5188" s="613"/>
      <c r="O5188" s="613"/>
      <c r="P5188" s="613"/>
      <c r="Q5188" s="613"/>
      <c r="R5188" s="613"/>
      <c r="S5188" s="614"/>
      <c r="T5188" s="567"/>
      <c r="U5188" s="416"/>
      <c r="V5188" s="666"/>
      <c r="W5188" s="565"/>
      <c r="X5188" s="23" t="e">
        <f t="shared" si="905"/>
        <v>#REF!</v>
      </c>
      <c r="Y5188" s="7">
        <f t="shared" si="906"/>
        <v>2</v>
      </c>
      <c r="Z5188" s="7" t="e">
        <f t="shared" si="907"/>
        <v>#REF!</v>
      </c>
      <c r="AA5188" s="7" t="e">
        <f t="shared" si="908"/>
        <v>#REF!</v>
      </c>
      <c r="AB5188" s="7" t="e">
        <f>IF(I5188=#REF!,1,2)</f>
        <v>#REF!</v>
      </c>
    </row>
    <row r="5189" spans="1:30" s="7" customFormat="1" ht="17.45" customHeight="1" x14ac:dyDescent="0.15">
      <c r="A5189" s="27" t="e">
        <f t="shared" si="909"/>
        <v>#REF!</v>
      </c>
      <c r="B5189" s="623"/>
      <c r="C5189" s="628"/>
      <c r="D5189" s="631"/>
      <c r="E5189" s="523"/>
      <c r="F5189" s="47" t="e">
        <f>IF(#REF!="","",#REF!)</f>
        <v>#REF!</v>
      </c>
      <c r="G5189" s="49" t="e">
        <f>IF(#REF!="","",#REF!)</f>
        <v>#REF!</v>
      </c>
      <c r="H5189" s="54" t="e">
        <f>IF(#REF!="","",#REF!)</f>
        <v>#REF!</v>
      </c>
      <c r="I5189" s="385" t="str">
        <f t="shared" si="904"/>
        <v/>
      </c>
      <c r="J5189" s="386"/>
      <c r="K5189" s="387"/>
      <c r="L5189" s="613" t="e">
        <f>IF(#REF!="","",#REF!)</f>
        <v>#REF!</v>
      </c>
      <c r="M5189" s="613"/>
      <c r="N5189" s="613"/>
      <c r="O5189" s="613"/>
      <c r="P5189" s="613"/>
      <c r="Q5189" s="613"/>
      <c r="R5189" s="613"/>
      <c r="S5189" s="614"/>
      <c r="T5189" s="567"/>
      <c r="U5189" s="416"/>
      <c r="V5189" s="666"/>
      <c r="W5189" s="565"/>
      <c r="X5189" s="23" t="e">
        <f t="shared" si="905"/>
        <v>#REF!</v>
      </c>
      <c r="Y5189" s="7">
        <f t="shared" si="906"/>
        <v>2</v>
      </c>
      <c r="Z5189" s="7" t="e">
        <f t="shared" si="907"/>
        <v>#REF!</v>
      </c>
      <c r="AA5189" s="7" t="e">
        <f t="shared" si="908"/>
        <v>#REF!</v>
      </c>
      <c r="AB5189" s="7" t="e">
        <f>IF(I5189=#REF!,1,2)</f>
        <v>#REF!</v>
      </c>
    </row>
    <row r="5190" spans="1:30" s="7" customFormat="1" ht="17.45" customHeight="1" x14ac:dyDescent="0.15">
      <c r="A5190" s="27" t="e">
        <f t="shared" si="909"/>
        <v>#REF!</v>
      </c>
      <c r="B5190" s="623"/>
      <c r="C5190" s="628"/>
      <c r="D5190" s="631"/>
      <c r="E5190" s="523"/>
      <c r="F5190" s="47" t="e">
        <f>IF(#REF!="","",#REF!)</f>
        <v>#REF!</v>
      </c>
      <c r="G5190" s="49" t="e">
        <f>IF(#REF!="","",#REF!)</f>
        <v>#REF!</v>
      </c>
      <c r="H5190" s="54" t="e">
        <f>IF(#REF!="","",#REF!)</f>
        <v>#REF!</v>
      </c>
      <c r="I5190" s="385" t="str">
        <f t="shared" si="904"/>
        <v/>
      </c>
      <c r="J5190" s="386"/>
      <c r="K5190" s="387"/>
      <c r="L5190" s="613" t="e">
        <f>IF(#REF!="","",#REF!)</f>
        <v>#REF!</v>
      </c>
      <c r="M5190" s="613"/>
      <c r="N5190" s="613"/>
      <c r="O5190" s="613"/>
      <c r="P5190" s="613"/>
      <c r="Q5190" s="613"/>
      <c r="R5190" s="613"/>
      <c r="S5190" s="614"/>
      <c r="T5190" s="567"/>
      <c r="U5190" s="416"/>
      <c r="V5190" s="666"/>
      <c r="W5190" s="565"/>
      <c r="X5190" s="23" t="e">
        <f t="shared" si="905"/>
        <v>#REF!</v>
      </c>
      <c r="Y5190" s="7">
        <f t="shared" si="906"/>
        <v>2</v>
      </c>
      <c r="Z5190" s="7" t="e">
        <f t="shared" si="907"/>
        <v>#REF!</v>
      </c>
      <c r="AA5190" s="7" t="e">
        <f t="shared" si="908"/>
        <v>#REF!</v>
      </c>
      <c r="AB5190" s="7" t="e">
        <f>IF(I5190=#REF!,1,2)</f>
        <v>#REF!</v>
      </c>
    </row>
    <row r="5191" spans="1:30" s="7" customFormat="1" ht="17.45" customHeight="1" x14ac:dyDescent="0.15">
      <c r="A5191" s="27" t="e">
        <f t="shared" si="909"/>
        <v>#REF!</v>
      </c>
      <c r="B5191" s="623"/>
      <c r="C5191" s="628"/>
      <c r="D5191" s="631"/>
      <c r="E5191" s="523"/>
      <c r="F5191" s="47" t="e">
        <f>IF(#REF!="","",#REF!)</f>
        <v>#REF!</v>
      </c>
      <c r="G5191" s="49" t="e">
        <f>IF(#REF!="","",#REF!)</f>
        <v>#REF!</v>
      </c>
      <c r="H5191" s="54" t="e">
        <f>IF(#REF!="","",#REF!)</f>
        <v>#REF!</v>
      </c>
      <c r="I5191" s="385" t="str">
        <f t="shared" si="904"/>
        <v/>
      </c>
      <c r="J5191" s="386"/>
      <c r="K5191" s="387"/>
      <c r="L5191" s="613" t="e">
        <f>IF(#REF!="","",#REF!)</f>
        <v>#REF!</v>
      </c>
      <c r="M5191" s="613"/>
      <c r="N5191" s="613"/>
      <c r="O5191" s="613"/>
      <c r="P5191" s="613"/>
      <c r="Q5191" s="613"/>
      <c r="R5191" s="613"/>
      <c r="S5191" s="614"/>
      <c r="T5191" s="567"/>
      <c r="U5191" s="416"/>
      <c r="V5191" s="666"/>
      <c r="W5191" s="565"/>
      <c r="X5191" s="23" t="e">
        <f t="shared" si="905"/>
        <v>#REF!</v>
      </c>
      <c r="Y5191" s="7">
        <f t="shared" si="906"/>
        <v>2</v>
      </c>
      <c r="Z5191" s="7" t="e">
        <f t="shared" si="907"/>
        <v>#REF!</v>
      </c>
      <c r="AA5191" s="7" t="e">
        <f t="shared" si="908"/>
        <v>#REF!</v>
      </c>
      <c r="AB5191" s="7" t="e">
        <f>IF(I5191=#REF!,1,2)</f>
        <v>#REF!</v>
      </c>
    </row>
    <row r="5192" spans="1:30" s="7" customFormat="1" ht="17.45" customHeight="1" x14ac:dyDescent="0.15">
      <c r="A5192" s="27" t="e">
        <f t="shared" si="909"/>
        <v>#REF!</v>
      </c>
      <c r="B5192" s="623"/>
      <c r="C5192" s="628"/>
      <c r="D5192" s="631"/>
      <c r="E5192" s="523"/>
      <c r="F5192" s="47" t="e">
        <f>IF(#REF!="","",#REF!)</f>
        <v>#REF!</v>
      </c>
      <c r="G5192" s="49" t="e">
        <f>IF(#REF!="","",#REF!)</f>
        <v>#REF!</v>
      </c>
      <c r="H5192" s="54" t="e">
        <f>IF(#REF!="","",#REF!)</f>
        <v>#REF!</v>
      </c>
      <c r="I5192" s="385" t="str">
        <f t="shared" si="904"/>
        <v/>
      </c>
      <c r="J5192" s="386"/>
      <c r="K5192" s="387"/>
      <c r="L5192" s="613" t="e">
        <f>IF(#REF!="","",#REF!)</f>
        <v>#REF!</v>
      </c>
      <c r="M5192" s="613"/>
      <c r="N5192" s="613"/>
      <c r="O5192" s="613"/>
      <c r="P5192" s="613"/>
      <c r="Q5192" s="613"/>
      <c r="R5192" s="613"/>
      <c r="S5192" s="614"/>
      <c r="T5192" s="567"/>
      <c r="U5192" s="416"/>
      <c r="V5192" s="666"/>
      <c r="W5192" s="565"/>
      <c r="X5192" s="23" t="e">
        <f t="shared" si="905"/>
        <v>#REF!</v>
      </c>
      <c r="Y5192" s="7">
        <f t="shared" si="906"/>
        <v>2</v>
      </c>
      <c r="Z5192" s="7" t="e">
        <f t="shared" si="907"/>
        <v>#REF!</v>
      </c>
      <c r="AA5192" s="7" t="e">
        <f t="shared" si="908"/>
        <v>#REF!</v>
      </c>
      <c r="AB5192" s="7" t="e">
        <f>IF(I5192=#REF!,1,2)</f>
        <v>#REF!</v>
      </c>
    </row>
    <row r="5193" spans="1:30" s="7" customFormat="1" ht="17.45" customHeight="1" x14ac:dyDescent="0.15">
      <c r="A5193" s="27" t="e">
        <f t="shared" si="909"/>
        <v>#REF!</v>
      </c>
      <c r="B5193" s="623"/>
      <c r="C5193" s="628"/>
      <c r="D5193" s="631"/>
      <c r="E5193" s="523"/>
      <c r="F5193" s="47" t="e">
        <f>IF(#REF!="","",#REF!)</f>
        <v>#REF!</v>
      </c>
      <c r="G5193" s="49" t="e">
        <f>IF(#REF!="","",#REF!)</f>
        <v>#REF!</v>
      </c>
      <c r="H5193" s="54" t="e">
        <f>IF(#REF!="","",#REF!)</f>
        <v>#REF!</v>
      </c>
      <c r="I5193" s="385" t="str">
        <f t="shared" si="904"/>
        <v/>
      </c>
      <c r="J5193" s="386"/>
      <c r="K5193" s="387"/>
      <c r="L5193" s="613" t="e">
        <f>IF(#REF!="","",#REF!)</f>
        <v>#REF!</v>
      </c>
      <c r="M5193" s="613"/>
      <c r="N5193" s="613"/>
      <c r="O5193" s="613"/>
      <c r="P5193" s="613"/>
      <c r="Q5193" s="613"/>
      <c r="R5193" s="613"/>
      <c r="S5193" s="614"/>
      <c r="T5193" s="567"/>
      <c r="U5193" s="416"/>
      <c r="V5193" s="666"/>
      <c r="W5193" s="565"/>
      <c r="X5193" s="23" t="e">
        <f t="shared" si="905"/>
        <v>#REF!</v>
      </c>
      <c r="Y5193" s="7">
        <f t="shared" si="906"/>
        <v>2</v>
      </c>
      <c r="Z5193" s="7" t="e">
        <f t="shared" si="907"/>
        <v>#REF!</v>
      </c>
      <c r="AA5193" s="7" t="e">
        <f t="shared" si="908"/>
        <v>#REF!</v>
      </c>
      <c r="AB5193" s="7" t="e">
        <f>IF(I5193=#REF!,1,2)</f>
        <v>#REF!</v>
      </c>
    </row>
    <row r="5194" spans="1:30" s="7" customFormat="1" ht="17.45" customHeight="1" thickBot="1" x14ac:dyDescent="0.2">
      <c r="A5194" s="27" t="e">
        <f t="shared" si="909"/>
        <v>#REF!</v>
      </c>
      <c r="B5194" s="623"/>
      <c r="C5194" s="628"/>
      <c r="D5194" s="631"/>
      <c r="E5194" s="523"/>
      <c r="F5194" s="47" t="e">
        <f>IF(#REF!="","",#REF!)</f>
        <v>#REF!</v>
      </c>
      <c r="G5194" s="49" t="e">
        <f>IF(#REF!="","",#REF!)</f>
        <v>#REF!</v>
      </c>
      <c r="H5194" s="54" t="e">
        <f>IF(#REF!="","",#REF!)</f>
        <v>#REF!</v>
      </c>
      <c r="I5194" s="385" t="str">
        <f t="shared" si="904"/>
        <v/>
      </c>
      <c r="J5194" s="386"/>
      <c r="K5194" s="387"/>
      <c r="L5194" s="613" t="e">
        <f>IF(#REF!="","",#REF!)</f>
        <v>#REF!</v>
      </c>
      <c r="M5194" s="613"/>
      <c r="N5194" s="613"/>
      <c r="O5194" s="613"/>
      <c r="P5194" s="613"/>
      <c r="Q5194" s="613"/>
      <c r="R5194" s="613"/>
      <c r="S5194" s="614"/>
      <c r="T5194" s="668"/>
      <c r="U5194" s="416"/>
      <c r="V5194" s="666"/>
      <c r="W5194" s="565"/>
      <c r="X5194" s="23" t="e">
        <f t="shared" si="905"/>
        <v>#REF!</v>
      </c>
      <c r="Y5194" s="7">
        <f t="shared" si="906"/>
        <v>2</v>
      </c>
      <c r="Z5194" s="7" t="e">
        <f t="shared" si="907"/>
        <v>#REF!</v>
      </c>
      <c r="AA5194" s="7" t="e">
        <f t="shared" si="908"/>
        <v>#REF!</v>
      </c>
      <c r="AB5194" s="7" t="e">
        <f>IF(I5194=#REF!,1,2)</f>
        <v>#REF!</v>
      </c>
    </row>
    <row r="5195" spans="1:30" s="7" customFormat="1" ht="36" customHeight="1" thickBot="1" x14ac:dyDescent="0.2">
      <c r="A5195" s="13"/>
      <c r="B5195" s="623"/>
      <c r="C5195" s="628"/>
      <c r="D5195" s="631"/>
      <c r="E5195" s="508" t="s">
        <v>240</v>
      </c>
      <c r="F5195" s="511" t="s">
        <v>206</v>
      </c>
      <c r="G5195" s="435"/>
      <c r="H5195" s="434" t="s">
        <v>207</v>
      </c>
      <c r="I5195" s="435"/>
      <c r="J5195" s="435"/>
      <c r="K5195" s="435"/>
      <c r="L5195" s="436" t="s">
        <v>208</v>
      </c>
      <c r="M5195" s="436"/>
      <c r="N5195" s="436"/>
      <c r="O5195" s="669" t="s">
        <v>209</v>
      </c>
      <c r="P5195" s="670"/>
      <c r="Q5195" s="512" t="s">
        <v>210</v>
      </c>
      <c r="R5195" s="38" t="s">
        <v>206</v>
      </c>
      <c r="S5195" s="39" t="s">
        <v>202</v>
      </c>
      <c r="T5195" s="44" t="s">
        <v>211</v>
      </c>
      <c r="U5195" s="416"/>
      <c r="V5195" s="666"/>
      <c r="W5195" s="565"/>
      <c r="X5195" s="28"/>
      <c r="Y5195" s="21" t="s">
        <v>212</v>
      </c>
      <c r="Z5195" s="21" t="s">
        <v>210</v>
      </c>
      <c r="AB5195" s="45" t="s">
        <v>213</v>
      </c>
      <c r="AC5195" s="45" t="s">
        <v>214</v>
      </c>
      <c r="AD5195" s="22"/>
    </row>
    <row r="5196" spans="1:30" s="7" customFormat="1" ht="15" customHeight="1" x14ac:dyDescent="0.15">
      <c r="A5196" s="29"/>
      <c r="B5196" s="623"/>
      <c r="C5196" s="628"/>
      <c r="D5196" s="631"/>
      <c r="E5196" s="509"/>
      <c r="F5196" s="515" t="e">
        <f>IF(#REF!="","",#REF!)</f>
        <v>#REF!</v>
      </c>
      <c r="G5196" s="516"/>
      <c r="H5196" s="439" t="e">
        <f>IF(#REF!="","",#REF!)</f>
        <v>#REF!</v>
      </c>
      <c r="I5196" s="440"/>
      <c r="J5196" s="440"/>
      <c r="K5196" s="440"/>
      <c r="L5196" s="441" t="e">
        <f>IF(#REF!="","",#REF!)</f>
        <v>#REF!</v>
      </c>
      <c r="M5196" s="442"/>
      <c r="N5196" s="442"/>
      <c r="O5196" s="443" t="e">
        <f>SUM($L5196:$N5198)</f>
        <v>#REF!</v>
      </c>
      <c r="P5196" s="444"/>
      <c r="Q5196" s="513"/>
      <c r="R5196" s="42" t="e">
        <f>IF(#REF!="","",#REF!)</f>
        <v>#REF!</v>
      </c>
      <c r="S5196" s="40" t="e">
        <f>IF(#REF!="","",#REF!)</f>
        <v>#REF!</v>
      </c>
      <c r="T5196" s="617" t="e">
        <f>SUM($S5196:$S5198)</f>
        <v>#REF!</v>
      </c>
      <c r="U5196" s="416"/>
      <c r="V5196" s="666"/>
      <c r="W5196" s="565"/>
      <c r="X5196" s="23" t="e">
        <f>IF(OR(Y5196=2,Z5196=2,AB5196=2,AC5196=2),"入力不備あり","")</f>
        <v>#REF!</v>
      </c>
      <c r="Y5196" s="41" t="e">
        <f>IF(AND(F5196="",H5196="",L5196=""),"",IF(AND(F5196&lt;&gt;"",F5196&gt;0,L5196&lt;&gt;"",L5196&gt;0,H5196="○"),"",2))</f>
        <v>#REF!</v>
      </c>
      <c r="Z5196" s="41" t="e">
        <f>IF(AND(R5196="",S5196=""),"",IF(AND(R5196&gt;0,R5196&lt;&gt;"",S5196&gt;0,S5196&lt;&gt;""),"",2))</f>
        <v>#REF!</v>
      </c>
      <c r="AA5196" s="30"/>
      <c r="AB5196" s="7" t="e">
        <f>IF(AND(O5196=0,#REF!=0),"",IF(O5196=#REF!,1,2))</f>
        <v>#REF!</v>
      </c>
      <c r="AC5196" s="7" t="e">
        <f>IF(AND(T5196=0,#REF!=0),"",IF(T5196=#REF!,1,2))</f>
        <v>#REF!</v>
      </c>
    </row>
    <row r="5197" spans="1:30" s="7" customFormat="1" ht="15" customHeight="1" x14ac:dyDescent="0.15">
      <c r="A5197" s="29"/>
      <c r="B5197" s="623"/>
      <c r="C5197" s="628"/>
      <c r="D5197" s="631"/>
      <c r="E5197" s="509"/>
      <c r="F5197" s="500" t="e">
        <f>IF(#REF!="","",#REF!)</f>
        <v>#REF!</v>
      </c>
      <c r="G5197" s="501"/>
      <c r="H5197" s="448" t="e">
        <f>IF(#REF!="","",#REF!)</f>
        <v>#REF!</v>
      </c>
      <c r="I5197" s="449"/>
      <c r="J5197" s="449"/>
      <c r="K5197" s="449"/>
      <c r="L5197" s="450" t="e">
        <f>IF(#REF!="","",#REF!)</f>
        <v>#REF!</v>
      </c>
      <c r="M5197" s="451"/>
      <c r="N5197" s="451"/>
      <c r="O5197" s="445"/>
      <c r="P5197" s="444"/>
      <c r="Q5197" s="513"/>
      <c r="R5197" s="42" t="e">
        <f>IF(#REF!="","",#REF!)</f>
        <v>#REF!</v>
      </c>
      <c r="S5197" s="40" t="e">
        <f>IF(#REF!="","",#REF!)</f>
        <v>#REF!</v>
      </c>
      <c r="T5197" s="618"/>
      <c r="U5197" s="416"/>
      <c r="V5197" s="666"/>
      <c r="W5197" s="565"/>
      <c r="X5197" s="23" t="e">
        <f>IF(OR(Y5197=2,Z5197=2),"入力不備あり","")</f>
        <v>#REF!</v>
      </c>
      <c r="Y5197" s="41" t="e">
        <f>IF(AND(F5197="",H5197="",L5197=""),"",IF(AND(F5197&lt;&gt;"",F5197&gt;0,L5197&lt;&gt;"",L5197&gt;0,H5197="○"),"",2))</f>
        <v>#REF!</v>
      </c>
      <c r="Z5197" s="41" t="e">
        <f t="shared" ref="Z5197:Z5198" si="910">IF(AND(R5197="",S5197=""),"",IF(AND(R5197&gt;0,R5197&lt;&gt;"",S5197&gt;0,S5197&lt;&gt;""),"",2))</f>
        <v>#REF!</v>
      </c>
      <c r="AA5197" s="30"/>
    </row>
    <row r="5198" spans="1:30" s="7" customFormat="1" ht="15" customHeight="1" thickBot="1" x14ac:dyDescent="0.2">
      <c r="A5198" s="29"/>
      <c r="B5198" s="623"/>
      <c r="C5198" s="628"/>
      <c r="D5198" s="631"/>
      <c r="E5198" s="615"/>
      <c r="F5198" s="620" t="e">
        <f>IF(#REF!="","",#REF!)</f>
        <v>#REF!</v>
      </c>
      <c r="G5198" s="621"/>
      <c r="H5198" s="640" t="e">
        <f>IF(#REF!="","",#REF!)</f>
        <v>#REF!</v>
      </c>
      <c r="I5198" s="641"/>
      <c r="J5198" s="641"/>
      <c r="K5198" s="641"/>
      <c r="L5198" s="642" t="e">
        <f>IF(#REF!="","",#REF!)</f>
        <v>#REF!</v>
      </c>
      <c r="M5198" s="643"/>
      <c r="N5198" s="643"/>
      <c r="O5198" s="663"/>
      <c r="P5198" s="664"/>
      <c r="Q5198" s="616"/>
      <c r="R5198" s="59" t="e">
        <f>IF(#REF!="","",#REF!)</f>
        <v>#REF!</v>
      </c>
      <c r="S5198" s="60" t="e">
        <f>IF(#REF!="","",#REF!)</f>
        <v>#REF!</v>
      </c>
      <c r="T5198" s="619"/>
      <c r="U5198" s="416"/>
      <c r="V5198" s="666"/>
      <c r="W5198" s="565"/>
      <c r="X5198" s="23" t="e">
        <f>IF(OR(Y5198=2,Z5198=2),"入力不備あり","")</f>
        <v>#REF!</v>
      </c>
      <c r="Y5198" s="41" t="e">
        <f>IF(AND(F5198="",H5198="",L5198=""),"",IF(AND(F5198&lt;&gt;"",F5198&gt;0,L5198&lt;&gt;"",L5198&gt;0,H5198="○"),"",2))</f>
        <v>#REF!</v>
      </c>
      <c r="Z5198" s="41" t="e">
        <f t="shared" si="910"/>
        <v>#REF!</v>
      </c>
      <c r="AA5198" s="30"/>
    </row>
    <row r="5199" spans="1:30" s="7" customFormat="1" ht="27.6" customHeight="1" x14ac:dyDescent="0.15">
      <c r="A5199" s="320"/>
      <c r="B5199" s="624"/>
      <c r="C5199" s="326" t="s">
        <v>215</v>
      </c>
      <c r="D5199" s="327"/>
      <c r="E5199" s="608" t="e">
        <f>IF(#REF!="","",#REF!)</f>
        <v>#REF!</v>
      </c>
      <c r="F5199" s="609"/>
      <c r="G5199" s="609"/>
      <c r="H5199" s="609"/>
      <c r="I5199" s="609"/>
      <c r="J5199" s="609"/>
      <c r="K5199" s="609"/>
      <c r="L5199" s="609"/>
      <c r="M5199" s="609"/>
      <c r="N5199" s="609"/>
      <c r="O5199" s="609"/>
      <c r="P5199" s="609"/>
      <c r="Q5199" s="609"/>
      <c r="R5199" s="609"/>
      <c r="S5199" s="609"/>
      <c r="T5199" s="609"/>
      <c r="U5199" s="609"/>
      <c r="V5199" s="609"/>
      <c r="W5199" s="610"/>
    </row>
    <row r="5200" spans="1:30" s="7" customFormat="1" ht="27.6" customHeight="1" thickBot="1" x14ac:dyDescent="0.2">
      <c r="A5200" s="320"/>
      <c r="B5200" s="624"/>
      <c r="C5200" s="326" t="s">
        <v>216</v>
      </c>
      <c r="D5200" s="327"/>
      <c r="E5200" s="608" t="e">
        <f>IF(#REF!="","",#REF!)</f>
        <v>#REF!</v>
      </c>
      <c r="F5200" s="609"/>
      <c r="G5200" s="609"/>
      <c r="H5200" s="609"/>
      <c r="I5200" s="609"/>
      <c r="J5200" s="609"/>
      <c r="K5200" s="609"/>
      <c r="L5200" s="609"/>
      <c r="M5200" s="609"/>
      <c r="N5200" s="609"/>
      <c r="O5200" s="609"/>
      <c r="P5200" s="609"/>
      <c r="Q5200" s="609"/>
      <c r="R5200" s="611"/>
      <c r="S5200" s="611"/>
      <c r="T5200" s="611"/>
      <c r="U5200" s="611"/>
      <c r="V5200" s="611"/>
      <c r="W5200" s="612"/>
    </row>
    <row r="5201" spans="1:33" s="7" customFormat="1" ht="18.600000000000001" customHeight="1" x14ac:dyDescent="0.15">
      <c r="A5201" s="320"/>
      <c r="B5201" s="624"/>
      <c r="C5201" s="332" t="s">
        <v>217</v>
      </c>
      <c r="D5201" s="333"/>
      <c r="E5201" s="333"/>
      <c r="F5201" s="334"/>
      <c r="G5201" s="377" t="s">
        <v>218</v>
      </c>
      <c r="H5201" s="378"/>
      <c r="I5201" s="378"/>
      <c r="J5201" s="378"/>
      <c r="K5201" s="378"/>
      <c r="L5201" s="378"/>
      <c r="M5201" s="378"/>
      <c r="N5201" s="378"/>
      <c r="O5201" s="378"/>
      <c r="P5201" s="378"/>
      <c r="Q5201" s="378"/>
      <c r="R5201" s="389" t="e">
        <f>IF(X5201&lt;&gt;"","","【入力内容確認欄】以下を確認し【作業用】事業計画書(間接)シートを修正願います。")</f>
        <v>#REF!</v>
      </c>
      <c r="S5201" s="632"/>
      <c r="T5201" s="632"/>
      <c r="U5201" s="632"/>
      <c r="V5201" s="632"/>
      <c r="W5201" s="633"/>
      <c r="X5201" s="68" t="e">
        <f>IF(AND(R5204="",R5205="",R5206="",R5207="",R5208="",R5209=""),"左の市区町村に係る入力が完了しました。今一度、記載内容をご確認ください。","")</f>
        <v>#REF!</v>
      </c>
    </row>
    <row r="5202" spans="1:33" s="7" customFormat="1" ht="9" customHeight="1" x14ac:dyDescent="0.15">
      <c r="A5202" s="320"/>
      <c r="B5202" s="624"/>
      <c r="C5202" s="335"/>
      <c r="D5202" s="336"/>
      <c r="E5202" s="336"/>
      <c r="F5202" s="337"/>
      <c r="G5202" s="379"/>
      <c r="H5202" s="380"/>
      <c r="I5202" s="380"/>
      <c r="J5202" s="380"/>
      <c r="K5202" s="380"/>
      <c r="L5202" s="380"/>
      <c r="M5202" s="380"/>
      <c r="N5202" s="380"/>
      <c r="O5202" s="380"/>
      <c r="P5202" s="380"/>
      <c r="Q5202" s="380"/>
      <c r="R5202" s="634"/>
      <c r="S5202" s="635"/>
      <c r="T5202" s="635"/>
      <c r="U5202" s="635"/>
      <c r="V5202" s="635"/>
      <c r="W5202" s="636"/>
    </row>
    <row r="5203" spans="1:33" s="7" customFormat="1" ht="9" customHeight="1" thickBot="1" x14ac:dyDescent="0.2">
      <c r="A5203" s="320"/>
      <c r="B5203" s="624"/>
      <c r="C5203" s="335"/>
      <c r="D5203" s="336"/>
      <c r="E5203" s="336"/>
      <c r="F5203" s="337"/>
      <c r="G5203" s="381"/>
      <c r="H5203" s="382"/>
      <c r="I5203" s="382"/>
      <c r="J5203" s="382"/>
      <c r="K5203" s="382"/>
      <c r="L5203" s="382"/>
      <c r="M5203" s="382"/>
      <c r="N5203" s="382"/>
      <c r="O5203" s="382"/>
      <c r="P5203" s="382"/>
      <c r="Q5203" s="382"/>
      <c r="R5203" s="637"/>
      <c r="S5203" s="638"/>
      <c r="T5203" s="638"/>
      <c r="U5203" s="638"/>
      <c r="V5203" s="638"/>
      <c r="W5203" s="639"/>
    </row>
    <row r="5204" spans="1:33" s="7" customFormat="1" ht="17.45" customHeight="1" x14ac:dyDescent="0.15">
      <c r="A5204" s="320"/>
      <c r="B5204" s="624"/>
      <c r="C5204" s="335"/>
      <c r="D5204" s="336"/>
      <c r="E5204" s="336"/>
      <c r="F5204" s="337"/>
      <c r="G5204" s="398" t="e">
        <f>IF(#REF!="","",#REF!)</f>
        <v>#REF!</v>
      </c>
      <c r="H5204" s="399"/>
      <c r="I5204" s="399"/>
      <c r="J5204" s="399"/>
      <c r="K5204" s="399"/>
      <c r="L5204" s="399"/>
      <c r="M5204" s="399"/>
      <c r="N5204" s="399"/>
      <c r="O5204" s="399"/>
      <c r="P5204" s="399"/>
      <c r="Q5204" s="399"/>
      <c r="R5204" s="646" t="e" cm="1">
        <f t="array" ref="R5204">IF(AND(X5173:X5198="",A5175:A5198=""),"","・報酬・期末勤勉手当・交通費・合計額・都道府県/国の補助金額のいずれかに不備あり。")</f>
        <v>#REF!</v>
      </c>
      <c r="S5204" s="647"/>
      <c r="T5204" s="647"/>
      <c r="U5204" s="647"/>
      <c r="V5204" s="647"/>
      <c r="W5204" s="648"/>
    </row>
    <row r="5205" spans="1:33" s="7" customFormat="1" ht="17.45" customHeight="1" x14ac:dyDescent="0.15">
      <c r="A5205" s="320"/>
      <c r="B5205" s="624"/>
      <c r="C5205" s="335"/>
      <c r="D5205" s="336"/>
      <c r="E5205" s="336"/>
      <c r="F5205" s="337"/>
      <c r="G5205" s="374" t="s">
        <v>219</v>
      </c>
      <c r="H5205" s="388"/>
      <c r="I5205" s="388"/>
      <c r="J5205" s="388"/>
      <c r="K5205" s="388"/>
      <c r="L5205" s="388"/>
      <c r="M5205" s="388"/>
      <c r="N5205" s="388"/>
      <c r="O5205" s="388"/>
      <c r="P5205" s="388"/>
      <c r="Q5205" s="388"/>
      <c r="R5205" s="367" t="str">
        <f>IF(A5171="市町村名×","・【C列】市区町村名：未入力または不備あり。","")</f>
        <v>・【C列】市区町村名：未入力または不備あり。</v>
      </c>
      <c r="S5205" s="644"/>
      <c r="T5205" s="644"/>
      <c r="U5205" s="644"/>
      <c r="V5205" s="644"/>
      <c r="W5205" s="645"/>
    </row>
    <row r="5206" spans="1:33" s="7" customFormat="1" ht="17.45" customHeight="1" x14ac:dyDescent="0.15">
      <c r="A5206" s="320"/>
      <c r="B5206" s="624"/>
      <c r="C5206" s="338"/>
      <c r="D5206" s="339"/>
      <c r="E5206" s="339"/>
      <c r="F5206" s="340"/>
      <c r="G5206" s="364" t="e">
        <f>IF(#REF!="","",#REF!)</f>
        <v>#REF!</v>
      </c>
      <c r="H5206" s="365"/>
      <c r="I5206" s="365"/>
      <c r="J5206" s="366"/>
      <c r="K5206" s="366"/>
      <c r="L5206" s="366"/>
      <c r="M5206" s="366"/>
      <c r="N5206" s="366"/>
      <c r="O5206" s="366"/>
      <c r="P5206" s="366"/>
      <c r="Q5206" s="366"/>
      <c r="R5206" s="367" t="e">
        <f>IF(OR(AF5175=2,NOT(AND(V5173&gt;0.3*U5173,V5173&lt;0.4*U5173,V5173&gt;=W5173))),"・【V列】都道府県補助額：未入力または不備あり。","")</f>
        <v>#REF!</v>
      </c>
      <c r="S5206" s="644"/>
      <c r="T5206" s="644"/>
      <c r="U5206" s="644"/>
      <c r="V5206" s="644"/>
      <c r="W5206" s="645"/>
    </row>
    <row r="5207" spans="1:33" s="7" customFormat="1" ht="17.45" customHeight="1" x14ac:dyDescent="0.15">
      <c r="A5207" s="320"/>
      <c r="B5207" s="624"/>
      <c r="C5207" s="348" t="s">
        <v>241</v>
      </c>
      <c r="D5207" s="349"/>
      <c r="E5207" s="349"/>
      <c r="F5207" s="350"/>
      <c r="G5207" s="372" t="s">
        <v>221</v>
      </c>
      <c r="H5207" s="373"/>
      <c r="I5207" s="373"/>
      <c r="J5207" s="372" t="s">
        <v>222</v>
      </c>
      <c r="K5207" s="373"/>
      <c r="L5207" s="373"/>
      <c r="M5207" s="373"/>
      <c r="N5207" s="374" t="s">
        <v>223</v>
      </c>
      <c r="O5207" s="366"/>
      <c r="P5207" s="366"/>
      <c r="Q5207" s="366"/>
      <c r="R5207" s="341" t="e">
        <f>IF(AND(W5173&lt;=U5173/3,MOD(W5173,1000)=0,NOT(W5173=0),AG5175=1),"","・【W列】国庫補助希望額に不備あり。")</f>
        <v>#REF!</v>
      </c>
      <c r="S5207" s="649"/>
      <c r="T5207" s="649"/>
      <c r="U5207" s="649"/>
      <c r="V5207" s="649"/>
      <c r="W5207" s="650"/>
    </row>
    <row r="5208" spans="1:33" s="7" customFormat="1" ht="17.45" customHeight="1" x14ac:dyDescent="0.15">
      <c r="A5208" s="320"/>
      <c r="B5208" s="624"/>
      <c r="C5208" s="370"/>
      <c r="D5208" s="371"/>
      <c r="E5208" s="371"/>
      <c r="F5208" s="371"/>
      <c r="G5208" s="364" t="e">
        <f>IF(#REF!="","",#REF!)</f>
        <v>#REF!</v>
      </c>
      <c r="H5208" s="375"/>
      <c r="I5208" s="376"/>
      <c r="J5208" s="364" t="e">
        <f>IF(#REF!="","",#REF!)</f>
        <v>#REF!</v>
      </c>
      <c r="K5208" s="375"/>
      <c r="L5208" s="375"/>
      <c r="M5208" s="376"/>
      <c r="N5208" s="364" t="e">
        <f>IF(#REF!="","",#REF!)</f>
        <v>#REF!</v>
      </c>
      <c r="O5208" s="375"/>
      <c r="P5208" s="375"/>
      <c r="Q5208" s="375"/>
      <c r="R5208" s="651" t="e">
        <f>IF(AND(SUM(F5196:G5198)&lt;=D5173,SUM(R5196:R5198)&lt;=D5173),"","・報酬の「配置人数」には年間を通じた配置予定人数を記載してください。(※１)及び記入例参照")</f>
        <v>#REF!</v>
      </c>
      <c r="S5208" s="652"/>
      <c r="T5208" s="652"/>
      <c r="U5208" s="652"/>
      <c r="V5208" s="652"/>
      <c r="W5208" s="653"/>
      <c r="X5208" s="31" t="str">
        <f>IF(AND(O5208="○",T5208="○"),"①か②の",IF(AND(O5208="―",T5208="―"),"エラー",""))</f>
        <v/>
      </c>
    </row>
    <row r="5209" spans="1:33" s="7" customFormat="1" ht="17.45" customHeight="1" x14ac:dyDescent="0.15">
      <c r="A5209" s="320"/>
      <c r="B5209" s="624"/>
      <c r="C5209" s="348" t="s">
        <v>224</v>
      </c>
      <c r="D5209" s="349"/>
      <c r="E5209" s="349"/>
      <c r="F5209" s="350"/>
      <c r="G5209" s="354" t="s">
        <v>225</v>
      </c>
      <c r="H5209" s="354"/>
      <c r="I5209" s="354"/>
      <c r="J5209" s="355" t="s">
        <v>242</v>
      </c>
      <c r="K5209" s="356"/>
      <c r="L5209" s="356"/>
      <c r="M5209" s="356"/>
      <c r="N5209" s="356"/>
      <c r="O5209" s="356"/>
      <c r="P5209" s="356"/>
      <c r="Q5209" s="356"/>
      <c r="R5209" s="651" t="e">
        <f>IF(AND(OR(COUNTIF(J5210,"①*"),COUNTIF(J5210,"②*")),AND(E5199&lt;&gt;"",E5200&lt;&gt;"",G5204="○",G5206="○",G5208="○",J5208="○",N5208="○",G5210="○")),"","・【成果目標】・【成果指標】・【部活動指導員について】・【支給要件の確認】・【部活動指導員の指導状況】・【地域連携・地域移行に資する取組】のいずれかに未入力箇所あり。")</f>
        <v>#REF!</v>
      </c>
      <c r="S5209" s="546"/>
      <c r="T5209" s="546"/>
      <c r="U5209" s="546"/>
      <c r="V5209" s="546"/>
      <c r="W5209" s="547"/>
    </row>
    <row r="5210" spans="1:33" s="7" customFormat="1" ht="26.45" customHeight="1" thickBot="1" x14ac:dyDescent="0.2">
      <c r="A5210" s="320"/>
      <c r="B5210" s="625"/>
      <c r="C5210" s="351"/>
      <c r="D5210" s="352"/>
      <c r="E5210" s="352"/>
      <c r="F5210" s="353"/>
      <c r="G5210" s="363" t="e">
        <f>IF(#REF!="","",#REF!)</f>
        <v>#REF!</v>
      </c>
      <c r="H5210" s="363"/>
      <c r="I5210" s="363"/>
      <c r="J5210" s="657" t="e">
        <f>IF(#REF!="","",#REF!)</f>
        <v>#REF!</v>
      </c>
      <c r="K5210" s="658"/>
      <c r="L5210" s="658"/>
      <c r="M5210" s="658"/>
      <c r="N5210" s="658"/>
      <c r="O5210" s="658"/>
      <c r="P5210" s="658"/>
      <c r="Q5210" s="658"/>
      <c r="R5210" s="654"/>
      <c r="S5210" s="655"/>
      <c r="T5210" s="655"/>
      <c r="U5210" s="655"/>
      <c r="V5210" s="655"/>
      <c r="W5210" s="656"/>
      <c r="X5210" s="31" t="str">
        <f>IF(AND(O5210="○",T5210="○"),"①か②の",IF(AND(O5210="―",T5210="―"),"エラー",""))</f>
        <v/>
      </c>
    </row>
    <row r="5211" spans="1:33" s="7" customFormat="1" ht="26.45" customHeight="1" x14ac:dyDescent="0.15">
      <c r="A5211" s="24" t="str">
        <f>IF(OR(COUNTIF(C5213,"*区"),COUNTIF(C5213,"*市"),COUNTIF(C5213,"*町"),COUNTIF(C5213,"*村"),COUNTIF(C5213,"*組合")),"○","市町村名×")</f>
        <v>市町村名×</v>
      </c>
      <c r="B5211" s="490" t="s">
        <v>106</v>
      </c>
      <c r="C5211" s="659" t="s">
        <v>236</v>
      </c>
      <c r="D5211" s="661" t="s">
        <v>237</v>
      </c>
      <c r="E5211" s="409" t="s">
        <v>191</v>
      </c>
      <c r="F5211" s="410"/>
      <c r="G5211" s="410"/>
      <c r="H5211" s="410"/>
      <c r="I5211" s="410"/>
      <c r="J5211" s="410"/>
      <c r="K5211" s="410"/>
      <c r="L5211" s="410"/>
      <c r="M5211" s="410"/>
      <c r="N5211" s="410"/>
      <c r="O5211" s="410"/>
      <c r="P5211" s="410"/>
      <c r="Q5211" s="410"/>
      <c r="R5211" s="410"/>
      <c r="S5211" s="410"/>
      <c r="T5211" s="410"/>
      <c r="U5211" s="492" t="s">
        <v>192</v>
      </c>
      <c r="V5211" s="492" t="s">
        <v>238</v>
      </c>
      <c r="W5211" s="517" t="s">
        <v>193</v>
      </c>
      <c r="X5211" s="25" t="e">
        <f>IF(OR(AF5215=2,NOT(AND(V5213&gt;0.3*U5213,V5213&lt;0.4*U5213,V5213&gt;=W5213))),"※３参照：【Ｕ列】都道府県補助額を確認してください","")</f>
        <v>#REF!</v>
      </c>
      <c r="Y5211" s="26"/>
    </row>
    <row r="5212" spans="1:33" s="7" customFormat="1" ht="21.6" customHeight="1" thickBot="1" x14ac:dyDescent="0.2">
      <c r="A5212" s="24" t="str">
        <f>IF(B5213="都道府県確認欄","No.不備","")</f>
        <v/>
      </c>
      <c r="B5212" s="491"/>
      <c r="C5212" s="660"/>
      <c r="D5212" s="662"/>
      <c r="E5212" s="411"/>
      <c r="F5212" s="412"/>
      <c r="G5212" s="412"/>
      <c r="H5212" s="412"/>
      <c r="I5212" s="412"/>
      <c r="J5212" s="412"/>
      <c r="K5212" s="412"/>
      <c r="L5212" s="412"/>
      <c r="M5212" s="412"/>
      <c r="N5212" s="412"/>
      <c r="O5212" s="412"/>
      <c r="P5212" s="412"/>
      <c r="Q5212" s="412"/>
      <c r="R5212" s="412"/>
      <c r="S5212" s="412"/>
      <c r="T5212" s="412"/>
      <c r="U5212" s="493"/>
      <c r="V5212" s="493"/>
      <c r="W5212" s="518"/>
      <c r="X5212" s="25" t="e">
        <f>IF(AND(W5213&lt;=U5213/3,MOD(W5213,1000)=0,NOT(W5213=0),AG5215=1),"","※３参照：【Ｖ列】国庫補助希望額を確認してください。")</f>
        <v>#REF!</v>
      </c>
      <c r="Y5212" s="26"/>
    </row>
    <row r="5213" spans="1:33" s="7" customFormat="1" ht="24" customHeight="1" x14ac:dyDescent="0.15">
      <c r="A5213" s="14"/>
      <c r="B5213" s="622" t="str">
        <f>IFERROR(IF(OR(COUNTIF(C5213,"*区"),COUNTIF(C5213,"*市"),COUNTIF(C5213,"*町"),COUNTIF(C5213,"*村"),COUNTIF(C5213,"*組合")),B5173+1,"－"),"都道府県確認欄")</f>
        <v>－</v>
      </c>
      <c r="C5213" s="626" t="e">
        <f>#REF!</f>
        <v>#REF!</v>
      </c>
      <c r="D5213" s="629" t="e">
        <f>SUM($F5215:$F5234)</f>
        <v>#REF!</v>
      </c>
      <c r="E5213" s="523" t="s">
        <v>194</v>
      </c>
      <c r="F5213" s="524" t="s">
        <v>195</v>
      </c>
      <c r="G5213" s="526" t="s">
        <v>196</v>
      </c>
      <c r="H5213" s="528" t="s">
        <v>197</v>
      </c>
      <c r="I5213" s="423" t="s">
        <v>198</v>
      </c>
      <c r="J5213" s="424"/>
      <c r="K5213" s="425"/>
      <c r="L5213" s="429" t="s">
        <v>100</v>
      </c>
      <c r="M5213" s="430"/>
      <c r="N5213" s="430"/>
      <c r="O5213" s="430"/>
      <c r="P5213" s="430"/>
      <c r="Q5213" s="430"/>
      <c r="R5213" s="430"/>
      <c r="S5213" s="431"/>
      <c r="T5213" s="413" t="s">
        <v>199</v>
      </c>
      <c r="U5213" s="415" t="e">
        <f>SUM($T5215,$O5236,$T5236)</f>
        <v>#REF!</v>
      </c>
      <c r="V5213" s="665" t="e">
        <f>#REF!</f>
        <v>#REF!</v>
      </c>
      <c r="W5213" s="667" t="e">
        <f>#REF!</f>
        <v>#REF!</v>
      </c>
      <c r="X5213" s="23" t="e">
        <f>IF(AND(AD5215=1,AE5215=1,AF5215=1,AG5215=1),"","入力不備あり")</f>
        <v>#REF!</v>
      </c>
      <c r="Y5213" s="26"/>
    </row>
    <row r="5214" spans="1:33" s="7" customFormat="1" ht="12.6" customHeight="1" thickBot="1" x14ac:dyDescent="0.2">
      <c r="A5214" s="14"/>
      <c r="B5214" s="623"/>
      <c r="C5214" s="627"/>
      <c r="D5214" s="630"/>
      <c r="E5214" s="523"/>
      <c r="F5214" s="525"/>
      <c r="G5214" s="527"/>
      <c r="H5214" s="529"/>
      <c r="I5214" s="426"/>
      <c r="J5214" s="427"/>
      <c r="K5214" s="428"/>
      <c r="L5214" s="432"/>
      <c r="M5214" s="432"/>
      <c r="N5214" s="432"/>
      <c r="O5214" s="432"/>
      <c r="P5214" s="432"/>
      <c r="Q5214" s="432"/>
      <c r="R5214" s="432"/>
      <c r="S5214" s="433"/>
      <c r="T5214" s="414"/>
      <c r="U5214" s="416"/>
      <c r="V5214" s="666"/>
      <c r="W5214" s="565"/>
      <c r="X5214" s="26"/>
      <c r="Y5214" s="7" t="s">
        <v>180</v>
      </c>
      <c r="Z5214" s="7" t="s">
        <v>200</v>
      </c>
      <c r="AA5214" s="7" t="s">
        <v>201</v>
      </c>
      <c r="AB5214" s="7" t="s">
        <v>202</v>
      </c>
      <c r="AD5214" s="7" t="s">
        <v>203</v>
      </c>
      <c r="AE5214" s="7" t="s">
        <v>107</v>
      </c>
      <c r="AF5214" s="7" t="s">
        <v>239</v>
      </c>
      <c r="AG5214" s="7" t="s">
        <v>204</v>
      </c>
    </row>
    <row r="5215" spans="1:33" s="7" customFormat="1" ht="17.45" customHeight="1" x14ac:dyDescent="0.15">
      <c r="A5215" s="27" t="e">
        <f>IF(AND(F5215&lt;&gt;"",G5215&lt;&gt;"",H5215&lt;&gt;"",I5215&lt;&gt;""),"","入力不備あり")</f>
        <v>#REF!</v>
      </c>
      <c r="B5215" s="623"/>
      <c r="C5215" s="628"/>
      <c r="D5215" s="631"/>
      <c r="E5215" s="523"/>
      <c r="F5215" s="47" t="e">
        <f>IF(#REF!="","",#REF!)</f>
        <v>#REF!</v>
      </c>
      <c r="G5215" s="49" t="e">
        <f>IF(#REF!="","",#REF!)</f>
        <v>#REF!</v>
      </c>
      <c r="H5215" s="54" t="e">
        <f>IF(#REF!="","",#REF!)</f>
        <v>#REF!</v>
      </c>
      <c r="I5215" s="385" t="str">
        <f>IFERROR(INT(G5215*H5215),"")</f>
        <v/>
      </c>
      <c r="J5215" s="386"/>
      <c r="K5215" s="387"/>
      <c r="L5215" s="613" t="e">
        <f>IF(#REF!="","",#REF!)</f>
        <v>#REF!</v>
      </c>
      <c r="M5215" s="613"/>
      <c r="N5215" s="613"/>
      <c r="O5215" s="613"/>
      <c r="P5215" s="613"/>
      <c r="Q5215" s="613"/>
      <c r="R5215" s="613"/>
      <c r="S5215" s="614"/>
      <c r="T5215" s="567">
        <f>SUM($I5215:$K5234)</f>
        <v>0</v>
      </c>
      <c r="U5215" s="416"/>
      <c r="V5215" s="666"/>
      <c r="W5215" s="565"/>
      <c r="X5215" s="23" t="e">
        <f>IF(AND(Y5215=1,Z5215=1,AA5215=1,AB5215=1,AD5215=1,AE5215=1,AF5215=1,AG5215=1),"","入力不備あり")</f>
        <v>#REF!</v>
      </c>
      <c r="Y5215" s="7">
        <f>IFERROR(IF(F5215="",2,IF(AND(F5215&gt;=1,(MOD(F5215,1)=0)),1,IF(AND(F5215=0,L5215&lt;&gt;""),1,2))),2)</f>
        <v>2</v>
      </c>
      <c r="Z5215" s="7" t="e">
        <f>IF(G5215="",2,IF(G5215&lt;=1600,1,2))</f>
        <v>#REF!</v>
      </c>
      <c r="AA5215" s="7" t="e">
        <f>IF(H5215="",2,IF(H5215&gt;=0,1,2))</f>
        <v>#REF!</v>
      </c>
      <c r="AB5215" s="7" t="e">
        <f>IF(I5215=#REF!,1,2)</f>
        <v>#REF!</v>
      </c>
      <c r="AD5215" s="7" t="e">
        <f>IF(T5215=#REF!,1,2)</f>
        <v>#REF!</v>
      </c>
      <c r="AE5215" s="7" t="e">
        <f>IF(U5213=#REF!,1,2)</f>
        <v>#REF!</v>
      </c>
      <c r="AF5215" s="7" t="e">
        <f>IF(V5213=0,2,IF(#REF!="",2,IF(V5213=#REF!,1,2)))</f>
        <v>#REF!</v>
      </c>
      <c r="AG5215" s="7" t="e">
        <f>IF(W5213=0,2,IF(W5213=#REF!,1,2))</f>
        <v>#REF!</v>
      </c>
    </row>
    <row r="5216" spans="1:33" s="7" customFormat="1" ht="17.45" customHeight="1" x14ac:dyDescent="0.15">
      <c r="A5216" s="27" t="e">
        <f>IF(AND(F5216="",G5216="",H5216="",I5216="",L5216=""),"",IF(AND(F5216&lt;&gt;"",G5216&lt;&gt;"",H5216&lt;&gt;"",I5216&lt;&gt;""),"","入力不備あり"))</f>
        <v>#REF!</v>
      </c>
      <c r="B5216" s="623"/>
      <c r="C5216" s="628"/>
      <c r="D5216" s="631"/>
      <c r="E5216" s="523"/>
      <c r="F5216" s="47" t="e">
        <f>IF(#REF!="","",#REF!)</f>
        <v>#REF!</v>
      </c>
      <c r="G5216" s="49" t="e">
        <f>IF(#REF!="","",#REF!)</f>
        <v>#REF!</v>
      </c>
      <c r="H5216" s="54" t="e">
        <f>IF(#REF!="","",#REF!)</f>
        <v>#REF!</v>
      </c>
      <c r="I5216" s="385" t="str">
        <f>IFERROR(INT(G5216*H5216),"")</f>
        <v/>
      </c>
      <c r="J5216" s="386"/>
      <c r="K5216" s="387"/>
      <c r="L5216" s="613" t="e">
        <f>IF(#REF!="","",#REF!)</f>
        <v>#REF!</v>
      </c>
      <c r="M5216" s="613"/>
      <c r="N5216" s="613"/>
      <c r="O5216" s="613"/>
      <c r="P5216" s="613"/>
      <c r="Q5216" s="613"/>
      <c r="R5216" s="613"/>
      <c r="S5216" s="614"/>
      <c r="T5216" s="567"/>
      <c r="U5216" s="416"/>
      <c r="V5216" s="666"/>
      <c r="W5216" s="565"/>
      <c r="X5216" s="23" t="e">
        <f>IF(AND(Y5216=3,Z5216=3,AA5216=3),"",IF(AND(Y5216=1,Z5216=1,AA5216=1,AB5216=1),"","入力不備あり"))</f>
        <v>#REF!</v>
      </c>
      <c r="Y5216" s="7">
        <f>IFERROR(IF(F5216="",3,IF(AND(F5216&gt;=1,(MOD(F5216,1)=0)),1,IF(AND(F5216=0,L5216&lt;&gt;""),1,2))),2)</f>
        <v>2</v>
      </c>
      <c r="Z5216" s="7" t="e">
        <f>IF(G5216="",3,IF(G5216&lt;=1600,1,2))</f>
        <v>#REF!</v>
      </c>
      <c r="AA5216" s="7" t="e">
        <f>IF(H5216="",3,IF(H5216&gt;=0,1,2))</f>
        <v>#REF!</v>
      </c>
      <c r="AB5216" s="7" t="e">
        <f>IF(I5216=#REF!,1,2)</f>
        <v>#REF!</v>
      </c>
    </row>
    <row r="5217" spans="1:28" s="7" customFormat="1" ht="17.45" customHeight="1" x14ac:dyDescent="0.15">
      <c r="A5217" s="27" t="e">
        <f>IF(AND(F5217="",G5217="",H5217="",I5217="",L5217=""),"",IF(AND(F5217&lt;&gt;"",G5217&lt;&gt;"",H5217&lt;&gt;"",I5217&lt;&gt;""),"","入力不備あり"))</f>
        <v>#REF!</v>
      </c>
      <c r="B5217" s="623"/>
      <c r="C5217" s="628"/>
      <c r="D5217" s="631"/>
      <c r="E5217" s="523"/>
      <c r="F5217" s="47" t="e">
        <f>IF(#REF!="","",#REF!)</f>
        <v>#REF!</v>
      </c>
      <c r="G5217" s="49" t="e">
        <f>IF(#REF!="","",#REF!)</f>
        <v>#REF!</v>
      </c>
      <c r="H5217" s="54" t="e">
        <f>IF(#REF!="","",#REF!)</f>
        <v>#REF!</v>
      </c>
      <c r="I5217" s="385" t="str">
        <f t="shared" ref="I5217:I5234" si="911">IFERROR(INT(G5217*H5217),"")</f>
        <v/>
      </c>
      <c r="J5217" s="386"/>
      <c r="K5217" s="387"/>
      <c r="L5217" s="613" t="e">
        <f>IF(#REF!="","",#REF!)</f>
        <v>#REF!</v>
      </c>
      <c r="M5217" s="613"/>
      <c r="N5217" s="613"/>
      <c r="O5217" s="613"/>
      <c r="P5217" s="613"/>
      <c r="Q5217" s="613"/>
      <c r="R5217" s="613"/>
      <c r="S5217" s="614"/>
      <c r="T5217" s="567"/>
      <c r="U5217" s="416"/>
      <c r="V5217" s="666"/>
      <c r="W5217" s="565"/>
      <c r="X5217" s="23" t="e">
        <f t="shared" ref="X5217:X5234" si="912">IF(AND(Y5217=3,Z5217=3,AA5217=3),"",IF(AND(Y5217=1,Z5217=1,AA5217=1,AB5217=1),"","入力不備あり"))</f>
        <v>#REF!</v>
      </c>
      <c r="Y5217" s="7">
        <f t="shared" ref="Y5217:Y5234" si="913">IFERROR(IF(F5217="",3,IF(AND(F5217&gt;=1,(MOD(F5217,1)=0)),1,IF(AND(F5217=0,L5217&lt;&gt;""),1,2))),2)</f>
        <v>2</v>
      </c>
      <c r="Z5217" s="7" t="e">
        <f t="shared" ref="Z5217:Z5234" si="914">IF(G5217="",3,IF(G5217&lt;=1600,1,2))</f>
        <v>#REF!</v>
      </c>
      <c r="AA5217" s="7" t="e">
        <f t="shared" ref="AA5217:AA5234" si="915">IF(H5217="",3,IF(H5217&gt;=0,1,2))</f>
        <v>#REF!</v>
      </c>
      <c r="AB5217" s="7" t="e">
        <f>IF(I5217=#REF!,1,2)</f>
        <v>#REF!</v>
      </c>
    </row>
    <row r="5218" spans="1:28" s="7" customFormat="1" ht="17.45" customHeight="1" x14ac:dyDescent="0.15">
      <c r="A5218" s="27" t="e">
        <f t="shared" ref="A5218:A5234" si="916">IF(AND(F5218="",G5218="",H5218="",I5218="",L5218=""),"",IF(AND(F5218&lt;&gt;"",G5218&lt;&gt;"",H5218&lt;&gt;"",I5218&lt;&gt;""),"","入力不備あり"))</f>
        <v>#REF!</v>
      </c>
      <c r="B5218" s="623"/>
      <c r="C5218" s="628"/>
      <c r="D5218" s="631"/>
      <c r="E5218" s="523"/>
      <c r="F5218" s="47" t="e">
        <f>IF(#REF!="","",#REF!)</f>
        <v>#REF!</v>
      </c>
      <c r="G5218" s="49" t="e">
        <f>IF(#REF!="","",#REF!)</f>
        <v>#REF!</v>
      </c>
      <c r="H5218" s="54" t="e">
        <f>IF(#REF!="","",#REF!)</f>
        <v>#REF!</v>
      </c>
      <c r="I5218" s="385" t="str">
        <f t="shared" si="911"/>
        <v/>
      </c>
      <c r="J5218" s="386"/>
      <c r="K5218" s="387"/>
      <c r="L5218" s="613" t="e">
        <f>IF(#REF!="","",#REF!)</f>
        <v>#REF!</v>
      </c>
      <c r="M5218" s="613"/>
      <c r="N5218" s="613"/>
      <c r="O5218" s="613"/>
      <c r="P5218" s="613"/>
      <c r="Q5218" s="613"/>
      <c r="R5218" s="613"/>
      <c r="S5218" s="614"/>
      <c r="T5218" s="567"/>
      <c r="U5218" s="416"/>
      <c r="V5218" s="666"/>
      <c r="W5218" s="565"/>
      <c r="X5218" s="23" t="e">
        <f t="shared" si="912"/>
        <v>#REF!</v>
      </c>
      <c r="Y5218" s="7">
        <f t="shared" si="913"/>
        <v>2</v>
      </c>
      <c r="Z5218" s="7" t="e">
        <f t="shared" si="914"/>
        <v>#REF!</v>
      </c>
      <c r="AA5218" s="7" t="e">
        <f t="shared" si="915"/>
        <v>#REF!</v>
      </c>
      <c r="AB5218" s="7" t="e">
        <f>IF(I5218=#REF!,1,2)</f>
        <v>#REF!</v>
      </c>
    </row>
    <row r="5219" spans="1:28" s="7" customFormat="1" ht="17.45" customHeight="1" x14ac:dyDescent="0.15">
      <c r="A5219" s="27" t="e">
        <f t="shared" si="916"/>
        <v>#REF!</v>
      </c>
      <c r="B5219" s="623"/>
      <c r="C5219" s="628"/>
      <c r="D5219" s="631"/>
      <c r="E5219" s="523"/>
      <c r="F5219" s="47" t="e">
        <f>IF(#REF!="","",#REF!)</f>
        <v>#REF!</v>
      </c>
      <c r="G5219" s="49" t="e">
        <f>IF(#REF!="","",#REF!)</f>
        <v>#REF!</v>
      </c>
      <c r="H5219" s="54" t="e">
        <f>IF(#REF!="","",#REF!)</f>
        <v>#REF!</v>
      </c>
      <c r="I5219" s="385" t="str">
        <f t="shared" si="911"/>
        <v/>
      </c>
      <c r="J5219" s="386"/>
      <c r="K5219" s="387"/>
      <c r="L5219" s="613" t="e">
        <f>IF(#REF!="","",#REF!)</f>
        <v>#REF!</v>
      </c>
      <c r="M5219" s="613"/>
      <c r="N5219" s="613"/>
      <c r="O5219" s="613"/>
      <c r="P5219" s="613"/>
      <c r="Q5219" s="613"/>
      <c r="R5219" s="613"/>
      <c r="S5219" s="614"/>
      <c r="T5219" s="567"/>
      <c r="U5219" s="416"/>
      <c r="V5219" s="666"/>
      <c r="W5219" s="565"/>
      <c r="X5219" s="23" t="e">
        <f t="shared" si="912"/>
        <v>#REF!</v>
      </c>
      <c r="Y5219" s="7">
        <f t="shared" si="913"/>
        <v>2</v>
      </c>
      <c r="Z5219" s="7" t="e">
        <f t="shared" si="914"/>
        <v>#REF!</v>
      </c>
      <c r="AA5219" s="7" t="e">
        <f t="shared" si="915"/>
        <v>#REF!</v>
      </c>
      <c r="AB5219" s="7" t="e">
        <f>IF(I5219=#REF!,1,2)</f>
        <v>#REF!</v>
      </c>
    </row>
    <row r="5220" spans="1:28" s="7" customFormat="1" ht="17.45" customHeight="1" x14ac:dyDescent="0.15">
      <c r="A5220" s="27" t="e">
        <f t="shared" si="916"/>
        <v>#REF!</v>
      </c>
      <c r="B5220" s="623"/>
      <c r="C5220" s="628"/>
      <c r="D5220" s="631"/>
      <c r="E5220" s="523"/>
      <c r="F5220" s="47" t="e">
        <f>IF(#REF!="","",#REF!)</f>
        <v>#REF!</v>
      </c>
      <c r="G5220" s="49" t="e">
        <f>IF(#REF!="","",#REF!)</f>
        <v>#REF!</v>
      </c>
      <c r="H5220" s="54" t="e">
        <f>IF(#REF!="","",#REF!)</f>
        <v>#REF!</v>
      </c>
      <c r="I5220" s="385" t="str">
        <f t="shared" si="911"/>
        <v/>
      </c>
      <c r="J5220" s="386"/>
      <c r="K5220" s="387"/>
      <c r="L5220" s="613" t="e">
        <f>IF(#REF!="","",#REF!)</f>
        <v>#REF!</v>
      </c>
      <c r="M5220" s="613"/>
      <c r="N5220" s="613"/>
      <c r="O5220" s="613"/>
      <c r="P5220" s="613"/>
      <c r="Q5220" s="613"/>
      <c r="R5220" s="613"/>
      <c r="S5220" s="614"/>
      <c r="T5220" s="567"/>
      <c r="U5220" s="416"/>
      <c r="V5220" s="666"/>
      <c r="W5220" s="565"/>
      <c r="X5220" s="23" t="e">
        <f t="shared" si="912"/>
        <v>#REF!</v>
      </c>
      <c r="Y5220" s="7">
        <f t="shared" si="913"/>
        <v>2</v>
      </c>
      <c r="Z5220" s="7" t="e">
        <f t="shared" si="914"/>
        <v>#REF!</v>
      </c>
      <c r="AA5220" s="7" t="e">
        <f t="shared" si="915"/>
        <v>#REF!</v>
      </c>
      <c r="AB5220" s="7" t="e">
        <f>IF(I5220=#REF!,1,2)</f>
        <v>#REF!</v>
      </c>
    </row>
    <row r="5221" spans="1:28" s="7" customFormat="1" ht="17.45" customHeight="1" x14ac:dyDescent="0.15">
      <c r="A5221" s="27" t="e">
        <f t="shared" si="916"/>
        <v>#REF!</v>
      </c>
      <c r="B5221" s="623"/>
      <c r="C5221" s="628"/>
      <c r="D5221" s="631"/>
      <c r="E5221" s="523"/>
      <c r="F5221" s="47" t="e">
        <f>IF(#REF!="","",#REF!)</f>
        <v>#REF!</v>
      </c>
      <c r="G5221" s="49" t="e">
        <f>IF(#REF!="","",#REF!)</f>
        <v>#REF!</v>
      </c>
      <c r="H5221" s="54" t="e">
        <f>IF(#REF!="","",#REF!)</f>
        <v>#REF!</v>
      </c>
      <c r="I5221" s="385" t="str">
        <f t="shared" si="911"/>
        <v/>
      </c>
      <c r="J5221" s="386"/>
      <c r="K5221" s="387"/>
      <c r="L5221" s="613" t="e">
        <f>IF(#REF!="","",#REF!)</f>
        <v>#REF!</v>
      </c>
      <c r="M5221" s="613"/>
      <c r="N5221" s="613"/>
      <c r="O5221" s="613"/>
      <c r="P5221" s="613"/>
      <c r="Q5221" s="613"/>
      <c r="R5221" s="613"/>
      <c r="S5221" s="614"/>
      <c r="T5221" s="567"/>
      <c r="U5221" s="416"/>
      <c r="V5221" s="666"/>
      <c r="W5221" s="565"/>
      <c r="X5221" s="23" t="e">
        <f t="shared" si="912"/>
        <v>#REF!</v>
      </c>
      <c r="Y5221" s="7">
        <f t="shared" si="913"/>
        <v>2</v>
      </c>
      <c r="Z5221" s="7" t="e">
        <f t="shared" si="914"/>
        <v>#REF!</v>
      </c>
      <c r="AA5221" s="7" t="e">
        <f t="shared" si="915"/>
        <v>#REF!</v>
      </c>
      <c r="AB5221" s="7" t="e">
        <f>IF(I5221=#REF!,1,2)</f>
        <v>#REF!</v>
      </c>
    </row>
    <row r="5222" spans="1:28" s="7" customFormat="1" ht="17.45" customHeight="1" x14ac:dyDescent="0.15">
      <c r="A5222" s="27" t="e">
        <f t="shared" si="916"/>
        <v>#REF!</v>
      </c>
      <c r="B5222" s="623"/>
      <c r="C5222" s="628"/>
      <c r="D5222" s="631"/>
      <c r="E5222" s="523"/>
      <c r="F5222" s="47" t="e">
        <f>IF(#REF!="","",#REF!)</f>
        <v>#REF!</v>
      </c>
      <c r="G5222" s="49" t="e">
        <f>IF(#REF!="","",#REF!)</f>
        <v>#REF!</v>
      </c>
      <c r="H5222" s="54" t="e">
        <f>IF(#REF!="","",#REF!)</f>
        <v>#REF!</v>
      </c>
      <c r="I5222" s="385" t="str">
        <f t="shared" si="911"/>
        <v/>
      </c>
      <c r="J5222" s="386"/>
      <c r="K5222" s="387"/>
      <c r="L5222" s="613" t="e">
        <f>IF(#REF!="","",#REF!)</f>
        <v>#REF!</v>
      </c>
      <c r="M5222" s="613"/>
      <c r="N5222" s="613"/>
      <c r="O5222" s="613"/>
      <c r="P5222" s="613"/>
      <c r="Q5222" s="613"/>
      <c r="R5222" s="613"/>
      <c r="S5222" s="614"/>
      <c r="T5222" s="567"/>
      <c r="U5222" s="416"/>
      <c r="V5222" s="666"/>
      <c r="W5222" s="565"/>
      <c r="X5222" s="23" t="e">
        <f t="shared" si="912"/>
        <v>#REF!</v>
      </c>
      <c r="Y5222" s="7">
        <f t="shared" si="913"/>
        <v>2</v>
      </c>
      <c r="Z5222" s="7" t="e">
        <f t="shared" si="914"/>
        <v>#REF!</v>
      </c>
      <c r="AA5222" s="7" t="e">
        <f t="shared" si="915"/>
        <v>#REF!</v>
      </c>
      <c r="AB5222" s="7" t="e">
        <f>IF(I5222=#REF!,1,2)</f>
        <v>#REF!</v>
      </c>
    </row>
    <row r="5223" spans="1:28" s="7" customFormat="1" ht="17.45" customHeight="1" x14ac:dyDescent="0.15">
      <c r="A5223" s="27" t="e">
        <f t="shared" si="916"/>
        <v>#REF!</v>
      </c>
      <c r="B5223" s="623"/>
      <c r="C5223" s="628"/>
      <c r="D5223" s="631"/>
      <c r="E5223" s="523"/>
      <c r="F5223" s="47" t="e">
        <f>IF(#REF!="","",#REF!)</f>
        <v>#REF!</v>
      </c>
      <c r="G5223" s="49" t="e">
        <f>IF(#REF!="","",#REF!)</f>
        <v>#REF!</v>
      </c>
      <c r="H5223" s="54" t="e">
        <f>IF(#REF!="","",#REF!)</f>
        <v>#REF!</v>
      </c>
      <c r="I5223" s="385" t="str">
        <f t="shared" si="911"/>
        <v/>
      </c>
      <c r="J5223" s="386"/>
      <c r="K5223" s="387"/>
      <c r="L5223" s="613" t="e">
        <f>IF(#REF!="","",#REF!)</f>
        <v>#REF!</v>
      </c>
      <c r="M5223" s="613"/>
      <c r="N5223" s="613"/>
      <c r="O5223" s="613"/>
      <c r="P5223" s="613"/>
      <c r="Q5223" s="613"/>
      <c r="R5223" s="613"/>
      <c r="S5223" s="614"/>
      <c r="T5223" s="567"/>
      <c r="U5223" s="416"/>
      <c r="V5223" s="666"/>
      <c r="W5223" s="565"/>
      <c r="X5223" s="23" t="e">
        <f t="shared" si="912"/>
        <v>#REF!</v>
      </c>
      <c r="Y5223" s="7">
        <f t="shared" si="913"/>
        <v>2</v>
      </c>
      <c r="Z5223" s="7" t="e">
        <f t="shared" si="914"/>
        <v>#REF!</v>
      </c>
      <c r="AA5223" s="7" t="e">
        <f t="shared" si="915"/>
        <v>#REF!</v>
      </c>
      <c r="AB5223" s="7" t="e">
        <f>IF(I5223=#REF!,1,2)</f>
        <v>#REF!</v>
      </c>
    </row>
    <row r="5224" spans="1:28" s="7" customFormat="1" ht="17.45" customHeight="1" x14ac:dyDescent="0.15">
      <c r="A5224" s="27" t="e">
        <f t="shared" si="916"/>
        <v>#REF!</v>
      </c>
      <c r="B5224" s="623"/>
      <c r="C5224" s="628"/>
      <c r="D5224" s="631"/>
      <c r="E5224" s="523"/>
      <c r="F5224" s="47" t="e">
        <f>IF(#REF!="","",#REF!)</f>
        <v>#REF!</v>
      </c>
      <c r="G5224" s="49" t="e">
        <f>IF(#REF!="","",#REF!)</f>
        <v>#REF!</v>
      </c>
      <c r="H5224" s="54" t="e">
        <f>IF(#REF!="","",#REF!)</f>
        <v>#REF!</v>
      </c>
      <c r="I5224" s="385" t="str">
        <f t="shared" si="911"/>
        <v/>
      </c>
      <c r="J5224" s="386"/>
      <c r="K5224" s="387"/>
      <c r="L5224" s="613" t="e">
        <f>IF(#REF!="","",#REF!)</f>
        <v>#REF!</v>
      </c>
      <c r="M5224" s="613"/>
      <c r="N5224" s="613"/>
      <c r="O5224" s="613"/>
      <c r="P5224" s="613"/>
      <c r="Q5224" s="613"/>
      <c r="R5224" s="613"/>
      <c r="S5224" s="614"/>
      <c r="T5224" s="567"/>
      <c r="U5224" s="416"/>
      <c r="V5224" s="666"/>
      <c r="W5224" s="565"/>
      <c r="X5224" s="23" t="e">
        <f t="shared" si="912"/>
        <v>#REF!</v>
      </c>
      <c r="Y5224" s="7">
        <f t="shared" si="913"/>
        <v>2</v>
      </c>
      <c r="Z5224" s="7" t="e">
        <f t="shared" si="914"/>
        <v>#REF!</v>
      </c>
      <c r="AA5224" s="7" t="e">
        <f t="shared" si="915"/>
        <v>#REF!</v>
      </c>
      <c r="AB5224" s="7" t="e">
        <f>IF(I5224=#REF!,1,2)</f>
        <v>#REF!</v>
      </c>
    </row>
    <row r="5225" spans="1:28" s="7" customFormat="1" ht="17.45" customHeight="1" x14ac:dyDescent="0.15">
      <c r="A5225" s="27" t="e">
        <f t="shared" si="916"/>
        <v>#REF!</v>
      </c>
      <c r="B5225" s="623"/>
      <c r="C5225" s="628"/>
      <c r="D5225" s="631"/>
      <c r="E5225" s="523"/>
      <c r="F5225" s="47" t="e">
        <f>IF(#REF!="","",#REF!)</f>
        <v>#REF!</v>
      </c>
      <c r="G5225" s="49" t="e">
        <f>IF(#REF!="","",#REF!)</f>
        <v>#REF!</v>
      </c>
      <c r="H5225" s="54" t="e">
        <f>IF(#REF!="","",#REF!)</f>
        <v>#REF!</v>
      </c>
      <c r="I5225" s="385" t="str">
        <f t="shared" si="911"/>
        <v/>
      </c>
      <c r="J5225" s="386"/>
      <c r="K5225" s="387"/>
      <c r="L5225" s="613" t="e">
        <f>IF(#REF!="","",#REF!)</f>
        <v>#REF!</v>
      </c>
      <c r="M5225" s="613"/>
      <c r="N5225" s="613"/>
      <c r="O5225" s="613"/>
      <c r="P5225" s="613"/>
      <c r="Q5225" s="613"/>
      <c r="R5225" s="613"/>
      <c r="S5225" s="614"/>
      <c r="T5225" s="567"/>
      <c r="U5225" s="416"/>
      <c r="V5225" s="666"/>
      <c r="W5225" s="565"/>
      <c r="X5225" s="23" t="e">
        <f t="shared" si="912"/>
        <v>#REF!</v>
      </c>
      <c r="Y5225" s="7">
        <f t="shared" si="913"/>
        <v>2</v>
      </c>
      <c r="Z5225" s="7" t="e">
        <f t="shared" si="914"/>
        <v>#REF!</v>
      </c>
      <c r="AA5225" s="7" t="e">
        <f t="shared" si="915"/>
        <v>#REF!</v>
      </c>
      <c r="AB5225" s="7" t="e">
        <f>IF(I5225=#REF!,1,2)</f>
        <v>#REF!</v>
      </c>
    </row>
    <row r="5226" spans="1:28" s="7" customFormat="1" ht="17.45" customHeight="1" x14ac:dyDescent="0.15">
      <c r="A5226" s="27" t="e">
        <f t="shared" si="916"/>
        <v>#REF!</v>
      </c>
      <c r="B5226" s="623"/>
      <c r="C5226" s="628"/>
      <c r="D5226" s="631"/>
      <c r="E5226" s="523"/>
      <c r="F5226" s="47" t="e">
        <f>IF(#REF!="","",#REF!)</f>
        <v>#REF!</v>
      </c>
      <c r="G5226" s="49" t="e">
        <f>IF(#REF!="","",#REF!)</f>
        <v>#REF!</v>
      </c>
      <c r="H5226" s="54" t="e">
        <f>IF(#REF!="","",#REF!)</f>
        <v>#REF!</v>
      </c>
      <c r="I5226" s="385" t="str">
        <f t="shared" si="911"/>
        <v/>
      </c>
      <c r="J5226" s="386"/>
      <c r="K5226" s="387"/>
      <c r="L5226" s="613" t="e">
        <f>IF(#REF!="","",#REF!)</f>
        <v>#REF!</v>
      </c>
      <c r="M5226" s="613"/>
      <c r="N5226" s="613"/>
      <c r="O5226" s="613"/>
      <c r="P5226" s="613"/>
      <c r="Q5226" s="613"/>
      <c r="R5226" s="613"/>
      <c r="S5226" s="614"/>
      <c r="T5226" s="567"/>
      <c r="U5226" s="416"/>
      <c r="V5226" s="666"/>
      <c r="W5226" s="565"/>
      <c r="X5226" s="23" t="e">
        <f t="shared" si="912"/>
        <v>#REF!</v>
      </c>
      <c r="Y5226" s="7">
        <f t="shared" si="913"/>
        <v>2</v>
      </c>
      <c r="Z5226" s="7" t="e">
        <f t="shared" si="914"/>
        <v>#REF!</v>
      </c>
      <c r="AA5226" s="7" t="e">
        <f t="shared" si="915"/>
        <v>#REF!</v>
      </c>
      <c r="AB5226" s="7" t="e">
        <f>IF(I5226=#REF!,1,2)</f>
        <v>#REF!</v>
      </c>
    </row>
    <row r="5227" spans="1:28" s="7" customFormat="1" ht="17.45" customHeight="1" x14ac:dyDescent="0.15">
      <c r="A5227" s="27" t="e">
        <f t="shared" si="916"/>
        <v>#REF!</v>
      </c>
      <c r="B5227" s="623"/>
      <c r="C5227" s="628"/>
      <c r="D5227" s="631"/>
      <c r="E5227" s="523"/>
      <c r="F5227" s="47" t="e">
        <f>IF(#REF!="","",#REF!)</f>
        <v>#REF!</v>
      </c>
      <c r="G5227" s="49" t="e">
        <f>IF(#REF!="","",#REF!)</f>
        <v>#REF!</v>
      </c>
      <c r="H5227" s="54" t="e">
        <f>IF(#REF!="","",#REF!)</f>
        <v>#REF!</v>
      </c>
      <c r="I5227" s="385" t="str">
        <f t="shared" si="911"/>
        <v/>
      </c>
      <c r="J5227" s="386"/>
      <c r="K5227" s="387"/>
      <c r="L5227" s="613" t="e">
        <f>IF(#REF!="","",#REF!)</f>
        <v>#REF!</v>
      </c>
      <c r="M5227" s="613"/>
      <c r="N5227" s="613"/>
      <c r="O5227" s="613"/>
      <c r="P5227" s="613"/>
      <c r="Q5227" s="613"/>
      <c r="R5227" s="613"/>
      <c r="S5227" s="614"/>
      <c r="T5227" s="567"/>
      <c r="U5227" s="416"/>
      <c r="V5227" s="666"/>
      <c r="W5227" s="565"/>
      <c r="X5227" s="23" t="e">
        <f t="shared" si="912"/>
        <v>#REF!</v>
      </c>
      <c r="Y5227" s="7">
        <f t="shared" si="913"/>
        <v>2</v>
      </c>
      <c r="Z5227" s="7" t="e">
        <f t="shared" si="914"/>
        <v>#REF!</v>
      </c>
      <c r="AA5227" s="7" t="e">
        <f t="shared" si="915"/>
        <v>#REF!</v>
      </c>
      <c r="AB5227" s="7" t="e">
        <f>IF(I5227=#REF!,1,2)</f>
        <v>#REF!</v>
      </c>
    </row>
    <row r="5228" spans="1:28" s="7" customFormat="1" ht="17.45" customHeight="1" x14ac:dyDescent="0.15">
      <c r="A5228" s="27" t="e">
        <f t="shared" si="916"/>
        <v>#REF!</v>
      </c>
      <c r="B5228" s="623"/>
      <c r="C5228" s="628"/>
      <c r="D5228" s="631"/>
      <c r="E5228" s="523"/>
      <c r="F5228" s="47" t="e">
        <f>IF(#REF!="","",#REF!)</f>
        <v>#REF!</v>
      </c>
      <c r="G5228" s="49" t="e">
        <f>IF(#REF!="","",#REF!)</f>
        <v>#REF!</v>
      </c>
      <c r="H5228" s="54" t="e">
        <f>IF(#REF!="","",#REF!)</f>
        <v>#REF!</v>
      </c>
      <c r="I5228" s="385" t="str">
        <f t="shared" si="911"/>
        <v/>
      </c>
      <c r="J5228" s="386"/>
      <c r="K5228" s="387"/>
      <c r="L5228" s="613" t="e">
        <f>IF(#REF!="","",#REF!)</f>
        <v>#REF!</v>
      </c>
      <c r="M5228" s="613"/>
      <c r="N5228" s="613"/>
      <c r="O5228" s="613"/>
      <c r="P5228" s="613"/>
      <c r="Q5228" s="613"/>
      <c r="R5228" s="613"/>
      <c r="S5228" s="614"/>
      <c r="T5228" s="567"/>
      <c r="U5228" s="416"/>
      <c r="V5228" s="666"/>
      <c r="W5228" s="565"/>
      <c r="X5228" s="23" t="e">
        <f t="shared" si="912"/>
        <v>#REF!</v>
      </c>
      <c r="Y5228" s="7">
        <f t="shared" si="913"/>
        <v>2</v>
      </c>
      <c r="Z5228" s="7" t="e">
        <f t="shared" si="914"/>
        <v>#REF!</v>
      </c>
      <c r="AA5228" s="7" t="e">
        <f t="shared" si="915"/>
        <v>#REF!</v>
      </c>
      <c r="AB5228" s="7" t="e">
        <f>IF(I5228=#REF!,1,2)</f>
        <v>#REF!</v>
      </c>
    </row>
    <row r="5229" spans="1:28" s="7" customFormat="1" ht="17.45" customHeight="1" x14ac:dyDescent="0.15">
      <c r="A5229" s="27" t="e">
        <f t="shared" si="916"/>
        <v>#REF!</v>
      </c>
      <c r="B5229" s="623"/>
      <c r="C5229" s="628"/>
      <c r="D5229" s="631"/>
      <c r="E5229" s="523"/>
      <c r="F5229" s="47" t="e">
        <f>IF(#REF!="","",#REF!)</f>
        <v>#REF!</v>
      </c>
      <c r="G5229" s="49" t="e">
        <f>IF(#REF!="","",#REF!)</f>
        <v>#REF!</v>
      </c>
      <c r="H5229" s="54" t="e">
        <f>IF(#REF!="","",#REF!)</f>
        <v>#REF!</v>
      </c>
      <c r="I5229" s="385" t="str">
        <f t="shared" si="911"/>
        <v/>
      </c>
      <c r="J5229" s="386"/>
      <c r="K5229" s="387"/>
      <c r="L5229" s="613" t="e">
        <f>IF(#REF!="","",#REF!)</f>
        <v>#REF!</v>
      </c>
      <c r="M5229" s="613"/>
      <c r="N5229" s="613"/>
      <c r="O5229" s="613"/>
      <c r="P5229" s="613"/>
      <c r="Q5229" s="613"/>
      <c r="R5229" s="613"/>
      <c r="S5229" s="614"/>
      <c r="T5229" s="567"/>
      <c r="U5229" s="416"/>
      <c r="V5229" s="666"/>
      <c r="W5229" s="565"/>
      <c r="X5229" s="23" t="e">
        <f t="shared" si="912"/>
        <v>#REF!</v>
      </c>
      <c r="Y5229" s="7">
        <f t="shared" si="913"/>
        <v>2</v>
      </c>
      <c r="Z5229" s="7" t="e">
        <f t="shared" si="914"/>
        <v>#REF!</v>
      </c>
      <c r="AA5229" s="7" t="e">
        <f t="shared" si="915"/>
        <v>#REF!</v>
      </c>
      <c r="AB5229" s="7" t="e">
        <f>IF(I5229=#REF!,1,2)</f>
        <v>#REF!</v>
      </c>
    </row>
    <row r="5230" spans="1:28" s="7" customFormat="1" ht="17.45" customHeight="1" x14ac:dyDescent="0.15">
      <c r="A5230" s="27" t="e">
        <f t="shared" si="916"/>
        <v>#REF!</v>
      </c>
      <c r="B5230" s="623"/>
      <c r="C5230" s="628"/>
      <c r="D5230" s="631"/>
      <c r="E5230" s="523"/>
      <c r="F5230" s="47" t="e">
        <f>IF(#REF!="","",#REF!)</f>
        <v>#REF!</v>
      </c>
      <c r="G5230" s="49" t="e">
        <f>IF(#REF!="","",#REF!)</f>
        <v>#REF!</v>
      </c>
      <c r="H5230" s="54" t="e">
        <f>IF(#REF!="","",#REF!)</f>
        <v>#REF!</v>
      </c>
      <c r="I5230" s="385" t="str">
        <f t="shared" si="911"/>
        <v/>
      </c>
      <c r="J5230" s="386"/>
      <c r="K5230" s="387"/>
      <c r="L5230" s="613" t="e">
        <f>IF(#REF!="","",#REF!)</f>
        <v>#REF!</v>
      </c>
      <c r="M5230" s="613"/>
      <c r="N5230" s="613"/>
      <c r="O5230" s="613"/>
      <c r="P5230" s="613"/>
      <c r="Q5230" s="613"/>
      <c r="R5230" s="613"/>
      <c r="S5230" s="614"/>
      <c r="T5230" s="567"/>
      <c r="U5230" s="416"/>
      <c r="V5230" s="666"/>
      <c r="W5230" s="565"/>
      <c r="X5230" s="23" t="e">
        <f t="shared" si="912"/>
        <v>#REF!</v>
      </c>
      <c r="Y5230" s="7">
        <f t="shared" si="913"/>
        <v>2</v>
      </c>
      <c r="Z5230" s="7" t="e">
        <f t="shared" si="914"/>
        <v>#REF!</v>
      </c>
      <c r="AA5230" s="7" t="e">
        <f t="shared" si="915"/>
        <v>#REF!</v>
      </c>
      <c r="AB5230" s="7" t="e">
        <f>IF(I5230=#REF!,1,2)</f>
        <v>#REF!</v>
      </c>
    </row>
    <row r="5231" spans="1:28" s="7" customFormat="1" ht="17.45" customHeight="1" x14ac:dyDescent="0.15">
      <c r="A5231" s="27" t="e">
        <f t="shared" si="916"/>
        <v>#REF!</v>
      </c>
      <c r="B5231" s="623"/>
      <c r="C5231" s="628"/>
      <c r="D5231" s="631"/>
      <c r="E5231" s="523"/>
      <c r="F5231" s="47" t="e">
        <f>IF(#REF!="","",#REF!)</f>
        <v>#REF!</v>
      </c>
      <c r="G5231" s="49" t="e">
        <f>IF(#REF!="","",#REF!)</f>
        <v>#REF!</v>
      </c>
      <c r="H5231" s="54" t="e">
        <f>IF(#REF!="","",#REF!)</f>
        <v>#REF!</v>
      </c>
      <c r="I5231" s="385" t="str">
        <f t="shared" si="911"/>
        <v/>
      </c>
      <c r="J5231" s="386"/>
      <c r="K5231" s="387"/>
      <c r="L5231" s="613" t="e">
        <f>IF(#REF!="","",#REF!)</f>
        <v>#REF!</v>
      </c>
      <c r="M5231" s="613"/>
      <c r="N5231" s="613"/>
      <c r="O5231" s="613"/>
      <c r="P5231" s="613"/>
      <c r="Q5231" s="613"/>
      <c r="R5231" s="613"/>
      <c r="S5231" s="614"/>
      <c r="T5231" s="567"/>
      <c r="U5231" s="416"/>
      <c r="V5231" s="666"/>
      <c r="W5231" s="565"/>
      <c r="X5231" s="23" t="e">
        <f t="shared" si="912"/>
        <v>#REF!</v>
      </c>
      <c r="Y5231" s="7">
        <f t="shared" si="913"/>
        <v>2</v>
      </c>
      <c r="Z5231" s="7" t="e">
        <f t="shared" si="914"/>
        <v>#REF!</v>
      </c>
      <c r="AA5231" s="7" t="e">
        <f t="shared" si="915"/>
        <v>#REF!</v>
      </c>
      <c r="AB5231" s="7" t="e">
        <f>IF(I5231=#REF!,1,2)</f>
        <v>#REF!</v>
      </c>
    </row>
    <row r="5232" spans="1:28" s="7" customFormat="1" ht="17.45" customHeight="1" x14ac:dyDescent="0.15">
      <c r="A5232" s="27" t="e">
        <f t="shared" si="916"/>
        <v>#REF!</v>
      </c>
      <c r="B5232" s="623"/>
      <c r="C5232" s="628"/>
      <c r="D5232" s="631"/>
      <c r="E5232" s="523"/>
      <c r="F5232" s="47" t="e">
        <f>IF(#REF!="","",#REF!)</f>
        <v>#REF!</v>
      </c>
      <c r="G5232" s="49" t="e">
        <f>IF(#REF!="","",#REF!)</f>
        <v>#REF!</v>
      </c>
      <c r="H5232" s="54" t="e">
        <f>IF(#REF!="","",#REF!)</f>
        <v>#REF!</v>
      </c>
      <c r="I5232" s="385" t="str">
        <f t="shared" si="911"/>
        <v/>
      </c>
      <c r="J5232" s="386"/>
      <c r="K5232" s="387"/>
      <c r="L5232" s="613" t="e">
        <f>IF(#REF!="","",#REF!)</f>
        <v>#REF!</v>
      </c>
      <c r="M5232" s="613"/>
      <c r="N5232" s="613"/>
      <c r="O5232" s="613"/>
      <c r="P5232" s="613"/>
      <c r="Q5232" s="613"/>
      <c r="R5232" s="613"/>
      <c r="S5232" s="614"/>
      <c r="T5232" s="567"/>
      <c r="U5232" s="416"/>
      <c r="V5232" s="666"/>
      <c r="W5232" s="565"/>
      <c r="X5232" s="23" t="e">
        <f t="shared" si="912"/>
        <v>#REF!</v>
      </c>
      <c r="Y5232" s="7">
        <f t="shared" si="913"/>
        <v>2</v>
      </c>
      <c r="Z5232" s="7" t="e">
        <f t="shared" si="914"/>
        <v>#REF!</v>
      </c>
      <c r="AA5232" s="7" t="e">
        <f t="shared" si="915"/>
        <v>#REF!</v>
      </c>
      <c r="AB5232" s="7" t="e">
        <f>IF(I5232=#REF!,1,2)</f>
        <v>#REF!</v>
      </c>
    </row>
    <row r="5233" spans="1:30" s="7" customFormat="1" ht="17.45" customHeight="1" x14ac:dyDescent="0.15">
      <c r="A5233" s="27" t="e">
        <f t="shared" si="916"/>
        <v>#REF!</v>
      </c>
      <c r="B5233" s="623"/>
      <c r="C5233" s="628"/>
      <c r="D5233" s="631"/>
      <c r="E5233" s="523"/>
      <c r="F5233" s="47" t="e">
        <f>IF(#REF!="","",#REF!)</f>
        <v>#REF!</v>
      </c>
      <c r="G5233" s="49" t="e">
        <f>IF(#REF!="","",#REF!)</f>
        <v>#REF!</v>
      </c>
      <c r="H5233" s="54" t="e">
        <f>IF(#REF!="","",#REF!)</f>
        <v>#REF!</v>
      </c>
      <c r="I5233" s="385" t="str">
        <f t="shared" si="911"/>
        <v/>
      </c>
      <c r="J5233" s="386"/>
      <c r="K5233" s="387"/>
      <c r="L5233" s="613" t="e">
        <f>IF(#REF!="","",#REF!)</f>
        <v>#REF!</v>
      </c>
      <c r="M5233" s="613"/>
      <c r="N5233" s="613"/>
      <c r="O5233" s="613"/>
      <c r="P5233" s="613"/>
      <c r="Q5233" s="613"/>
      <c r="R5233" s="613"/>
      <c r="S5233" s="614"/>
      <c r="T5233" s="567"/>
      <c r="U5233" s="416"/>
      <c r="V5233" s="666"/>
      <c r="W5233" s="565"/>
      <c r="X5233" s="23" t="e">
        <f t="shared" si="912"/>
        <v>#REF!</v>
      </c>
      <c r="Y5233" s="7">
        <f t="shared" si="913"/>
        <v>2</v>
      </c>
      <c r="Z5233" s="7" t="e">
        <f t="shared" si="914"/>
        <v>#REF!</v>
      </c>
      <c r="AA5233" s="7" t="e">
        <f t="shared" si="915"/>
        <v>#REF!</v>
      </c>
      <c r="AB5233" s="7" t="e">
        <f>IF(I5233=#REF!,1,2)</f>
        <v>#REF!</v>
      </c>
    </row>
    <row r="5234" spans="1:30" s="7" customFormat="1" ht="17.45" customHeight="1" thickBot="1" x14ac:dyDescent="0.2">
      <c r="A5234" s="27" t="e">
        <f t="shared" si="916"/>
        <v>#REF!</v>
      </c>
      <c r="B5234" s="623"/>
      <c r="C5234" s="628"/>
      <c r="D5234" s="631"/>
      <c r="E5234" s="523"/>
      <c r="F5234" s="47" t="e">
        <f>IF(#REF!="","",#REF!)</f>
        <v>#REF!</v>
      </c>
      <c r="G5234" s="49" t="e">
        <f>IF(#REF!="","",#REF!)</f>
        <v>#REF!</v>
      </c>
      <c r="H5234" s="54" t="e">
        <f>IF(#REF!="","",#REF!)</f>
        <v>#REF!</v>
      </c>
      <c r="I5234" s="385" t="str">
        <f t="shared" si="911"/>
        <v/>
      </c>
      <c r="J5234" s="386"/>
      <c r="K5234" s="387"/>
      <c r="L5234" s="613" t="e">
        <f>IF(#REF!="","",#REF!)</f>
        <v>#REF!</v>
      </c>
      <c r="M5234" s="613"/>
      <c r="N5234" s="613"/>
      <c r="O5234" s="613"/>
      <c r="P5234" s="613"/>
      <c r="Q5234" s="613"/>
      <c r="R5234" s="613"/>
      <c r="S5234" s="614"/>
      <c r="T5234" s="668"/>
      <c r="U5234" s="416"/>
      <c r="V5234" s="666"/>
      <c r="W5234" s="565"/>
      <c r="X5234" s="23" t="e">
        <f t="shared" si="912"/>
        <v>#REF!</v>
      </c>
      <c r="Y5234" s="7">
        <f t="shared" si="913"/>
        <v>2</v>
      </c>
      <c r="Z5234" s="7" t="e">
        <f t="shared" si="914"/>
        <v>#REF!</v>
      </c>
      <c r="AA5234" s="7" t="e">
        <f t="shared" si="915"/>
        <v>#REF!</v>
      </c>
      <c r="AB5234" s="7" t="e">
        <f>IF(I5234=#REF!,1,2)</f>
        <v>#REF!</v>
      </c>
    </row>
    <row r="5235" spans="1:30" s="7" customFormat="1" ht="36" customHeight="1" thickBot="1" x14ac:dyDescent="0.2">
      <c r="A5235" s="13"/>
      <c r="B5235" s="623"/>
      <c r="C5235" s="628"/>
      <c r="D5235" s="631"/>
      <c r="E5235" s="508" t="s">
        <v>240</v>
      </c>
      <c r="F5235" s="511" t="s">
        <v>206</v>
      </c>
      <c r="G5235" s="435"/>
      <c r="H5235" s="434" t="s">
        <v>207</v>
      </c>
      <c r="I5235" s="435"/>
      <c r="J5235" s="435"/>
      <c r="K5235" s="435"/>
      <c r="L5235" s="436" t="s">
        <v>208</v>
      </c>
      <c r="M5235" s="436"/>
      <c r="N5235" s="436"/>
      <c r="O5235" s="669" t="s">
        <v>209</v>
      </c>
      <c r="P5235" s="670"/>
      <c r="Q5235" s="512" t="s">
        <v>210</v>
      </c>
      <c r="R5235" s="38" t="s">
        <v>206</v>
      </c>
      <c r="S5235" s="39" t="s">
        <v>202</v>
      </c>
      <c r="T5235" s="44" t="s">
        <v>211</v>
      </c>
      <c r="U5235" s="416"/>
      <c r="V5235" s="666"/>
      <c r="W5235" s="565"/>
      <c r="X5235" s="28"/>
      <c r="Y5235" s="21" t="s">
        <v>212</v>
      </c>
      <c r="Z5235" s="21" t="s">
        <v>210</v>
      </c>
      <c r="AB5235" s="45" t="s">
        <v>213</v>
      </c>
      <c r="AC5235" s="45" t="s">
        <v>214</v>
      </c>
      <c r="AD5235" s="22"/>
    </row>
    <row r="5236" spans="1:30" s="7" customFormat="1" ht="15" customHeight="1" x14ac:dyDescent="0.15">
      <c r="A5236" s="29"/>
      <c r="B5236" s="623"/>
      <c r="C5236" s="628"/>
      <c r="D5236" s="631"/>
      <c r="E5236" s="509"/>
      <c r="F5236" s="515" t="e">
        <f>IF(#REF!="","",#REF!)</f>
        <v>#REF!</v>
      </c>
      <c r="G5236" s="516"/>
      <c r="H5236" s="439" t="e">
        <f>IF(#REF!="","",#REF!)</f>
        <v>#REF!</v>
      </c>
      <c r="I5236" s="440"/>
      <c r="J5236" s="440"/>
      <c r="K5236" s="440"/>
      <c r="L5236" s="441" t="e">
        <f>IF(#REF!="","",#REF!)</f>
        <v>#REF!</v>
      </c>
      <c r="M5236" s="442"/>
      <c r="N5236" s="442"/>
      <c r="O5236" s="443" t="e">
        <f>SUM($L5236:$N5238)</f>
        <v>#REF!</v>
      </c>
      <c r="P5236" s="444"/>
      <c r="Q5236" s="513"/>
      <c r="R5236" s="42" t="e">
        <f>IF(#REF!="","",#REF!)</f>
        <v>#REF!</v>
      </c>
      <c r="S5236" s="40" t="e">
        <f>IF(#REF!="","",#REF!)</f>
        <v>#REF!</v>
      </c>
      <c r="T5236" s="617" t="e">
        <f>SUM($S5236:$S5238)</f>
        <v>#REF!</v>
      </c>
      <c r="U5236" s="416"/>
      <c r="V5236" s="666"/>
      <c r="W5236" s="565"/>
      <c r="X5236" s="23" t="e">
        <f>IF(OR(Y5236=2,Z5236=2,AB5236=2,AC5236=2),"入力不備あり","")</f>
        <v>#REF!</v>
      </c>
      <c r="Y5236" s="41" t="e">
        <f>IF(AND(F5236="",H5236="",L5236=""),"",IF(AND(F5236&lt;&gt;"",F5236&gt;0,L5236&lt;&gt;"",L5236&gt;0,H5236="○"),"",2))</f>
        <v>#REF!</v>
      </c>
      <c r="Z5236" s="41" t="e">
        <f>IF(AND(R5236="",S5236=""),"",IF(AND(R5236&gt;0,R5236&lt;&gt;"",S5236&gt;0,S5236&lt;&gt;""),"",2))</f>
        <v>#REF!</v>
      </c>
      <c r="AA5236" s="30"/>
      <c r="AB5236" s="7" t="e">
        <f>IF(AND(O5236=0,#REF!=0),"",IF(O5236=#REF!,1,2))</f>
        <v>#REF!</v>
      </c>
      <c r="AC5236" s="7" t="e">
        <f>IF(AND(T5236=0,#REF!=0),"",IF(T5236=#REF!,1,2))</f>
        <v>#REF!</v>
      </c>
    </row>
    <row r="5237" spans="1:30" s="7" customFormat="1" ht="15" customHeight="1" x14ac:dyDescent="0.15">
      <c r="A5237" s="29"/>
      <c r="B5237" s="623"/>
      <c r="C5237" s="628"/>
      <c r="D5237" s="631"/>
      <c r="E5237" s="509"/>
      <c r="F5237" s="500" t="e">
        <f>IF(#REF!="","",#REF!)</f>
        <v>#REF!</v>
      </c>
      <c r="G5237" s="501"/>
      <c r="H5237" s="448" t="e">
        <f>IF(#REF!="","",#REF!)</f>
        <v>#REF!</v>
      </c>
      <c r="I5237" s="449"/>
      <c r="J5237" s="449"/>
      <c r="K5237" s="449"/>
      <c r="L5237" s="450" t="e">
        <f>IF(#REF!="","",#REF!)</f>
        <v>#REF!</v>
      </c>
      <c r="M5237" s="451"/>
      <c r="N5237" s="451"/>
      <c r="O5237" s="445"/>
      <c r="P5237" s="444"/>
      <c r="Q5237" s="513"/>
      <c r="R5237" s="42" t="e">
        <f>IF(#REF!="","",#REF!)</f>
        <v>#REF!</v>
      </c>
      <c r="S5237" s="40" t="e">
        <f>IF(#REF!="","",#REF!)</f>
        <v>#REF!</v>
      </c>
      <c r="T5237" s="618"/>
      <c r="U5237" s="416"/>
      <c r="V5237" s="666"/>
      <c r="W5237" s="565"/>
      <c r="X5237" s="23" t="e">
        <f>IF(OR(Y5237=2,Z5237=2),"入力不備あり","")</f>
        <v>#REF!</v>
      </c>
      <c r="Y5237" s="41" t="e">
        <f>IF(AND(F5237="",H5237="",L5237=""),"",IF(AND(F5237&lt;&gt;"",F5237&gt;0,L5237&lt;&gt;"",L5237&gt;0,H5237="○"),"",2))</f>
        <v>#REF!</v>
      </c>
      <c r="Z5237" s="41" t="e">
        <f t="shared" ref="Z5237:Z5238" si="917">IF(AND(R5237="",S5237=""),"",IF(AND(R5237&gt;0,R5237&lt;&gt;"",S5237&gt;0,S5237&lt;&gt;""),"",2))</f>
        <v>#REF!</v>
      </c>
      <c r="AA5237" s="30"/>
    </row>
    <row r="5238" spans="1:30" s="7" customFormat="1" ht="15" customHeight="1" thickBot="1" x14ac:dyDescent="0.2">
      <c r="A5238" s="29"/>
      <c r="B5238" s="623"/>
      <c r="C5238" s="628"/>
      <c r="D5238" s="631"/>
      <c r="E5238" s="615"/>
      <c r="F5238" s="620" t="e">
        <f>IF(#REF!="","",#REF!)</f>
        <v>#REF!</v>
      </c>
      <c r="G5238" s="621"/>
      <c r="H5238" s="640" t="e">
        <f>IF(#REF!="","",#REF!)</f>
        <v>#REF!</v>
      </c>
      <c r="I5238" s="641"/>
      <c r="J5238" s="641"/>
      <c r="K5238" s="641"/>
      <c r="L5238" s="642" t="e">
        <f>IF(#REF!="","",#REF!)</f>
        <v>#REF!</v>
      </c>
      <c r="M5238" s="643"/>
      <c r="N5238" s="643"/>
      <c r="O5238" s="663"/>
      <c r="P5238" s="664"/>
      <c r="Q5238" s="616"/>
      <c r="R5238" s="59" t="e">
        <f>IF(#REF!="","",#REF!)</f>
        <v>#REF!</v>
      </c>
      <c r="S5238" s="60" t="e">
        <f>IF(#REF!="","",#REF!)</f>
        <v>#REF!</v>
      </c>
      <c r="T5238" s="619"/>
      <c r="U5238" s="416"/>
      <c r="V5238" s="666"/>
      <c r="W5238" s="565"/>
      <c r="X5238" s="23" t="e">
        <f>IF(OR(Y5238=2,Z5238=2),"入力不備あり","")</f>
        <v>#REF!</v>
      </c>
      <c r="Y5238" s="41" t="e">
        <f>IF(AND(F5238="",H5238="",L5238=""),"",IF(AND(F5238&lt;&gt;"",F5238&gt;0,L5238&lt;&gt;"",L5238&gt;0,H5238="○"),"",2))</f>
        <v>#REF!</v>
      </c>
      <c r="Z5238" s="41" t="e">
        <f t="shared" si="917"/>
        <v>#REF!</v>
      </c>
      <c r="AA5238" s="30"/>
    </row>
    <row r="5239" spans="1:30" s="7" customFormat="1" ht="27.6" customHeight="1" x14ac:dyDescent="0.15">
      <c r="A5239" s="320"/>
      <c r="B5239" s="624"/>
      <c r="C5239" s="326" t="s">
        <v>215</v>
      </c>
      <c r="D5239" s="327"/>
      <c r="E5239" s="608" t="e">
        <f>IF(#REF!="","",#REF!)</f>
        <v>#REF!</v>
      </c>
      <c r="F5239" s="609"/>
      <c r="G5239" s="609"/>
      <c r="H5239" s="609"/>
      <c r="I5239" s="609"/>
      <c r="J5239" s="609"/>
      <c r="K5239" s="609"/>
      <c r="L5239" s="609"/>
      <c r="M5239" s="609"/>
      <c r="N5239" s="609"/>
      <c r="O5239" s="609"/>
      <c r="P5239" s="609"/>
      <c r="Q5239" s="609"/>
      <c r="R5239" s="609"/>
      <c r="S5239" s="609"/>
      <c r="T5239" s="609"/>
      <c r="U5239" s="609"/>
      <c r="V5239" s="609"/>
      <c r="W5239" s="610"/>
    </row>
    <row r="5240" spans="1:30" s="7" customFormat="1" ht="27.6" customHeight="1" thickBot="1" x14ac:dyDescent="0.2">
      <c r="A5240" s="320"/>
      <c r="B5240" s="624"/>
      <c r="C5240" s="326" t="s">
        <v>216</v>
      </c>
      <c r="D5240" s="327"/>
      <c r="E5240" s="608" t="e">
        <f>IF(#REF!="","",#REF!)</f>
        <v>#REF!</v>
      </c>
      <c r="F5240" s="609"/>
      <c r="G5240" s="609"/>
      <c r="H5240" s="609"/>
      <c r="I5240" s="609"/>
      <c r="J5240" s="609"/>
      <c r="K5240" s="609"/>
      <c r="L5240" s="609"/>
      <c r="M5240" s="609"/>
      <c r="N5240" s="609"/>
      <c r="O5240" s="609"/>
      <c r="P5240" s="609"/>
      <c r="Q5240" s="609"/>
      <c r="R5240" s="611"/>
      <c r="S5240" s="611"/>
      <c r="T5240" s="611"/>
      <c r="U5240" s="611"/>
      <c r="V5240" s="611"/>
      <c r="W5240" s="612"/>
    </row>
    <row r="5241" spans="1:30" s="7" customFormat="1" ht="18.600000000000001" customHeight="1" x14ac:dyDescent="0.15">
      <c r="A5241" s="320"/>
      <c r="B5241" s="624"/>
      <c r="C5241" s="332" t="s">
        <v>217</v>
      </c>
      <c r="D5241" s="333"/>
      <c r="E5241" s="333"/>
      <c r="F5241" s="334"/>
      <c r="G5241" s="377" t="s">
        <v>218</v>
      </c>
      <c r="H5241" s="378"/>
      <c r="I5241" s="378"/>
      <c r="J5241" s="378"/>
      <c r="K5241" s="378"/>
      <c r="L5241" s="378"/>
      <c r="M5241" s="378"/>
      <c r="N5241" s="378"/>
      <c r="O5241" s="378"/>
      <c r="P5241" s="378"/>
      <c r="Q5241" s="378"/>
      <c r="R5241" s="389" t="e">
        <f>IF(X5241&lt;&gt;"","","【入力内容確認欄】以下を確認し【作業用】事業計画書(間接)シートを修正願います。")</f>
        <v>#REF!</v>
      </c>
      <c r="S5241" s="632"/>
      <c r="T5241" s="632"/>
      <c r="U5241" s="632"/>
      <c r="V5241" s="632"/>
      <c r="W5241" s="633"/>
      <c r="X5241" s="68" t="e">
        <f>IF(AND(R5244="",R5245="",R5246="",R5247="",R5248="",R5249=""),"左の市区町村に係る入力が完了しました。今一度、記載内容をご確認ください。","")</f>
        <v>#REF!</v>
      </c>
    </row>
    <row r="5242" spans="1:30" s="7" customFormat="1" ht="9" customHeight="1" x14ac:dyDescent="0.15">
      <c r="A5242" s="320"/>
      <c r="B5242" s="624"/>
      <c r="C5242" s="335"/>
      <c r="D5242" s="336"/>
      <c r="E5242" s="336"/>
      <c r="F5242" s="337"/>
      <c r="G5242" s="379"/>
      <c r="H5242" s="380"/>
      <c r="I5242" s="380"/>
      <c r="J5242" s="380"/>
      <c r="K5242" s="380"/>
      <c r="L5242" s="380"/>
      <c r="M5242" s="380"/>
      <c r="N5242" s="380"/>
      <c r="O5242" s="380"/>
      <c r="P5242" s="380"/>
      <c r="Q5242" s="380"/>
      <c r="R5242" s="634"/>
      <c r="S5242" s="635"/>
      <c r="T5242" s="635"/>
      <c r="U5242" s="635"/>
      <c r="V5242" s="635"/>
      <c r="W5242" s="636"/>
    </row>
    <row r="5243" spans="1:30" s="7" customFormat="1" ht="9" customHeight="1" thickBot="1" x14ac:dyDescent="0.2">
      <c r="A5243" s="320"/>
      <c r="B5243" s="624"/>
      <c r="C5243" s="335"/>
      <c r="D5243" s="336"/>
      <c r="E5243" s="336"/>
      <c r="F5243" s="337"/>
      <c r="G5243" s="381"/>
      <c r="H5243" s="382"/>
      <c r="I5243" s="382"/>
      <c r="J5243" s="382"/>
      <c r="K5243" s="382"/>
      <c r="L5243" s="382"/>
      <c r="M5243" s="382"/>
      <c r="N5243" s="382"/>
      <c r="O5243" s="382"/>
      <c r="P5243" s="382"/>
      <c r="Q5243" s="382"/>
      <c r="R5243" s="637"/>
      <c r="S5243" s="638"/>
      <c r="T5243" s="638"/>
      <c r="U5243" s="638"/>
      <c r="V5243" s="638"/>
      <c r="W5243" s="639"/>
    </row>
    <row r="5244" spans="1:30" s="7" customFormat="1" ht="17.45" customHeight="1" x14ac:dyDescent="0.15">
      <c r="A5244" s="320"/>
      <c r="B5244" s="624"/>
      <c r="C5244" s="335"/>
      <c r="D5244" s="336"/>
      <c r="E5244" s="336"/>
      <c r="F5244" s="337"/>
      <c r="G5244" s="398" t="e">
        <f>IF(#REF!="","",#REF!)</f>
        <v>#REF!</v>
      </c>
      <c r="H5244" s="399"/>
      <c r="I5244" s="399"/>
      <c r="J5244" s="399"/>
      <c r="K5244" s="399"/>
      <c r="L5244" s="399"/>
      <c r="M5244" s="399"/>
      <c r="N5244" s="399"/>
      <c r="O5244" s="399"/>
      <c r="P5244" s="399"/>
      <c r="Q5244" s="399"/>
      <c r="R5244" s="646" t="e" cm="1">
        <f t="array" ref="R5244">IF(AND(X5213:X5238="",A5215:A5238=""),"","・報酬・期末勤勉手当・交通費・合計額・都道府県/国の補助金額のいずれかに不備あり。")</f>
        <v>#REF!</v>
      </c>
      <c r="S5244" s="647"/>
      <c r="T5244" s="647"/>
      <c r="U5244" s="647"/>
      <c r="V5244" s="647"/>
      <c r="W5244" s="648"/>
    </row>
    <row r="5245" spans="1:30" s="7" customFormat="1" ht="17.45" customHeight="1" x14ac:dyDescent="0.15">
      <c r="A5245" s="320"/>
      <c r="B5245" s="624"/>
      <c r="C5245" s="335"/>
      <c r="D5245" s="336"/>
      <c r="E5245" s="336"/>
      <c r="F5245" s="337"/>
      <c r="G5245" s="374" t="s">
        <v>219</v>
      </c>
      <c r="H5245" s="388"/>
      <c r="I5245" s="388"/>
      <c r="J5245" s="388"/>
      <c r="K5245" s="388"/>
      <c r="L5245" s="388"/>
      <c r="M5245" s="388"/>
      <c r="N5245" s="388"/>
      <c r="O5245" s="388"/>
      <c r="P5245" s="388"/>
      <c r="Q5245" s="388"/>
      <c r="R5245" s="367" t="str">
        <f>IF(A5211="市町村名×","・【C列】市区町村名：未入力または不備あり。","")</f>
        <v>・【C列】市区町村名：未入力または不備あり。</v>
      </c>
      <c r="S5245" s="644"/>
      <c r="T5245" s="644"/>
      <c r="U5245" s="644"/>
      <c r="V5245" s="644"/>
      <c r="W5245" s="645"/>
    </row>
    <row r="5246" spans="1:30" s="7" customFormat="1" ht="17.45" customHeight="1" x14ac:dyDescent="0.15">
      <c r="A5246" s="320"/>
      <c r="B5246" s="624"/>
      <c r="C5246" s="338"/>
      <c r="D5246" s="339"/>
      <c r="E5246" s="339"/>
      <c r="F5246" s="340"/>
      <c r="G5246" s="364" t="e">
        <f>IF(#REF!="","",#REF!)</f>
        <v>#REF!</v>
      </c>
      <c r="H5246" s="365"/>
      <c r="I5246" s="365"/>
      <c r="J5246" s="366"/>
      <c r="K5246" s="366"/>
      <c r="L5246" s="366"/>
      <c r="M5246" s="366"/>
      <c r="N5246" s="366"/>
      <c r="O5246" s="366"/>
      <c r="P5246" s="366"/>
      <c r="Q5246" s="366"/>
      <c r="R5246" s="367" t="e">
        <f>IF(OR(AF5215=2,NOT(AND(V5213&gt;0.3*U5213,V5213&lt;0.4*U5213,V5213&gt;=W5213))),"・【V列】都道府県補助額：未入力または不備あり。","")</f>
        <v>#REF!</v>
      </c>
      <c r="S5246" s="644"/>
      <c r="T5246" s="644"/>
      <c r="U5246" s="644"/>
      <c r="V5246" s="644"/>
      <c r="W5246" s="645"/>
    </row>
    <row r="5247" spans="1:30" s="7" customFormat="1" ht="17.45" customHeight="1" x14ac:dyDescent="0.15">
      <c r="A5247" s="320"/>
      <c r="B5247" s="624"/>
      <c r="C5247" s="348" t="s">
        <v>241</v>
      </c>
      <c r="D5247" s="349"/>
      <c r="E5247" s="349"/>
      <c r="F5247" s="350"/>
      <c r="G5247" s="372" t="s">
        <v>221</v>
      </c>
      <c r="H5247" s="373"/>
      <c r="I5247" s="373"/>
      <c r="J5247" s="372" t="s">
        <v>222</v>
      </c>
      <c r="K5247" s="373"/>
      <c r="L5247" s="373"/>
      <c r="M5247" s="373"/>
      <c r="N5247" s="374" t="s">
        <v>223</v>
      </c>
      <c r="O5247" s="366"/>
      <c r="P5247" s="366"/>
      <c r="Q5247" s="366"/>
      <c r="R5247" s="341" t="e">
        <f>IF(AND(W5213&lt;=U5213/3,MOD(W5213,1000)=0,NOT(W5213=0),AG5215=1),"","・【W列】国庫補助希望額に不備あり。")</f>
        <v>#REF!</v>
      </c>
      <c r="S5247" s="649"/>
      <c r="T5247" s="649"/>
      <c r="U5247" s="649"/>
      <c r="V5247" s="649"/>
      <c r="W5247" s="650"/>
    </row>
    <row r="5248" spans="1:30" s="7" customFormat="1" ht="17.45" customHeight="1" x14ac:dyDescent="0.15">
      <c r="A5248" s="320"/>
      <c r="B5248" s="624"/>
      <c r="C5248" s="370"/>
      <c r="D5248" s="371"/>
      <c r="E5248" s="371"/>
      <c r="F5248" s="371"/>
      <c r="G5248" s="364" t="e">
        <f>IF(#REF!="","",#REF!)</f>
        <v>#REF!</v>
      </c>
      <c r="H5248" s="375"/>
      <c r="I5248" s="376"/>
      <c r="J5248" s="364" t="e">
        <f>IF(#REF!="","",#REF!)</f>
        <v>#REF!</v>
      </c>
      <c r="K5248" s="375"/>
      <c r="L5248" s="375"/>
      <c r="M5248" s="376"/>
      <c r="N5248" s="364" t="e">
        <f>IF(#REF!="","",#REF!)</f>
        <v>#REF!</v>
      </c>
      <c r="O5248" s="375"/>
      <c r="P5248" s="375"/>
      <c r="Q5248" s="375"/>
      <c r="R5248" s="651" t="e">
        <f>IF(AND(SUM(F5236:G5238)&lt;=D5213,SUM(R5236:R5238)&lt;=D5213),"","・報酬の「配置人数」には年間を通じた配置予定人数を記載してください。(※１)及び記入例参照")</f>
        <v>#REF!</v>
      </c>
      <c r="S5248" s="652"/>
      <c r="T5248" s="652"/>
      <c r="U5248" s="652"/>
      <c r="V5248" s="652"/>
      <c r="W5248" s="653"/>
      <c r="X5248" s="31" t="str">
        <f>IF(AND(O5248="○",T5248="○"),"①か②の",IF(AND(O5248="―",T5248="―"),"エラー",""))</f>
        <v/>
      </c>
    </row>
    <row r="5249" spans="1:33" s="7" customFormat="1" ht="17.45" customHeight="1" x14ac:dyDescent="0.15">
      <c r="A5249" s="320"/>
      <c r="B5249" s="624"/>
      <c r="C5249" s="348" t="s">
        <v>224</v>
      </c>
      <c r="D5249" s="349"/>
      <c r="E5249" s="349"/>
      <c r="F5249" s="350"/>
      <c r="G5249" s="354" t="s">
        <v>225</v>
      </c>
      <c r="H5249" s="354"/>
      <c r="I5249" s="354"/>
      <c r="J5249" s="355" t="s">
        <v>242</v>
      </c>
      <c r="K5249" s="356"/>
      <c r="L5249" s="356"/>
      <c r="M5249" s="356"/>
      <c r="N5249" s="356"/>
      <c r="O5249" s="356"/>
      <c r="P5249" s="356"/>
      <c r="Q5249" s="356"/>
      <c r="R5249" s="651" t="e">
        <f>IF(AND(OR(COUNTIF(J5250,"①*"),COUNTIF(J5250,"②*")),AND(E5239&lt;&gt;"",E5240&lt;&gt;"",G5244="○",G5246="○",G5248="○",J5248="○",N5248="○",G5250="○")),"","・【成果目標】・【成果指標】・【部活動指導員について】・【支給要件の確認】・【部活動指導員の指導状況】・【地域連携・地域移行に資する取組】のいずれかに未入力箇所あり。")</f>
        <v>#REF!</v>
      </c>
      <c r="S5249" s="546"/>
      <c r="T5249" s="546"/>
      <c r="U5249" s="546"/>
      <c r="V5249" s="546"/>
      <c r="W5249" s="547"/>
    </row>
    <row r="5250" spans="1:33" s="7" customFormat="1" ht="26.45" customHeight="1" thickBot="1" x14ac:dyDescent="0.2">
      <c r="A5250" s="320"/>
      <c r="B5250" s="625"/>
      <c r="C5250" s="351"/>
      <c r="D5250" s="352"/>
      <c r="E5250" s="352"/>
      <c r="F5250" s="353"/>
      <c r="G5250" s="363" t="e">
        <f>IF(#REF!="","",#REF!)</f>
        <v>#REF!</v>
      </c>
      <c r="H5250" s="363"/>
      <c r="I5250" s="363"/>
      <c r="J5250" s="657" t="e">
        <f>IF(#REF!="","",#REF!)</f>
        <v>#REF!</v>
      </c>
      <c r="K5250" s="658"/>
      <c r="L5250" s="658"/>
      <c r="M5250" s="658"/>
      <c r="N5250" s="658"/>
      <c r="O5250" s="658"/>
      <c r="P5250" s="658"/>
      <c r="Q5250" s="658"/>
      <c r="R5250" s="654"/>
      <c r="S5250" s="655"/>
      <c r="T5250" s="655"/>
      <c r="U5250" s="655"/>
      <c r="V5250" s="655"/>
      <c r="W5250" s="656"/>
      <c r="X5250" s="31" t="str">
        <f>IF(AND(O5250="○",T5250="○"),"①か②の",IF(AND(O5250="―",T5250="―"),"エラー",""))</f>
        <v/>
      </c>
    </row>
    <row r="5251" spans="1:33" s="7" customFormat="1" ht="26.45" customHeight="1" x14ac:dyDescent="0.15">
      <c r="A5251" s="24" t="str">
        <f>IF(OR(COUNTIF(C5253,"*区"),COUNTIF(C5253,"*市"),COUNTIF(C5253,"*町"),COUNTIF(C5253,"*村"),COUNTIF(C5253,"*組合")),"○","市町村名×")</f>
        <v>市町村名×</v>
      </c>
      <c r="B5251" s="490" t="s">
        <v>106</v>
      </c>
      <c r="C5251" s="659" t="s">
        <v>236</v>
      </c>
      <c r="D5251" s="661" t="s">
        <v>237</v>
      </c>
      <c r="E5251" s="409" t="s">
        <v>191</v>
      </c>
      <c r="F5251" s="410"/>
      <c r="G5251" s="410"/>
      <c r="H5251" s="410"/>
      <c r="I5251" s="410"/>
      <c r="J5251" s="410"/>
      <c r="K5251" s="410"/>
      <c r="L5251" s="410"/>
      <c r="M5251" s="410"/>
      <c r="N5251" s="410"/>
      <c r="O5251" s="410"/>
      <c r="P5251" s="410"/>
      <c r="Q5251" s="410"/>
      <c r="R5251" s="410"/>
      <c r="S5251" s="410"/>
      <c r="T5251" s="410"/>
      <c r="U5251" s="492" t="s">
        <v>192</v>
      </c>
      <c r="V5251" s="492" t="s">
        <v>238</v>
      </c>
      <c r="W5251" s="517" t="s">
        <v>193</v>
      </c>
      <c r="X5251" s="25" t="e">
        <f>IF(OR(AF5255=2,NOT(AND(V5253&gt;0.3*U5253,V5253&lt;0.4*U5253,V5253&gt;=W5253))),"※３参照：【Ｕ列】都道府県補助額を確認してください","")</f>
        <v>#REF!</v>
      </c>
      <c r="Y5251" s="26"/>
    </row>
    <row r="5252" spans="1:33" s="7" customFormat="1" ht="21.6" customHeight="1" thickBot="1" x14ac:dyDescent="0.2">
      <c r="A5252" s="24" t="str">
        <f>IF(B5253="都道府県確認欄","No.不備","")</f>
        <v/>
      </c>
      <c r="B5252" s="491"/>
      <c r="C5252" s="660"/>
      <c r="D5252" s="662"/>
      <c r="E5252" s="411"/>
      <c r="F5252" s="412"/>
      <c r="G5252" s="412"/>
      <c r="H5252" s="412"/>
      <c r="I5252" s="412"/>
      <c r="J5252" s="412"/>
      <c r="K5252" s="412"/>
      <c r="L5252" s="412"/>
      <c r="M5252" s="412"/>
      <c r="N5252" s="412"/>
      <c r="O5252" s="412"/>
      <c r="P5252" s="412"/>
      <c r="Q5252" s="412"/>
      <c r="R5252" s="412"/>
      <c r="S5252" s="412"/>
      <c r="T5252" s="412"/>
      <c r="U5252" s="493"/>
      <c r="V5252" s="493"/>
      <c r="W5252" s="518"/>
      <c r="X5252" s="25" t="e">
        <f>IF(AND(W5253&lt;=U5253/3,MOD(W5253,1000)=0,NOT(W5253=0),AG5255=1),"","※３参照：【Ｖ列】国庫補助希望額を確認してください。")</f>
        <v>#REF!</v>
      </c>
      <c r="Y5252" s="26"/>
    </row>
    <row r="5253" spans="1:33" s="7" customFormat="1" ht="24" customHeight="1" x14ac:dyDescent="0.15">
      <c r="A5253" s="14"/>
      <c r="B5253" s="622" t="str">
        <f>IFERROR(IF(OR(COUNTIF(C5253,"*区"),COUNTIF(C5253,"*市"),COUNTIF(C5253,"*町"),COUNTIF(C5253,"*村"),COUNTIF(C5253,"*組合")),B5213+1,"－"),"都道府県確認欄")</f>
        <v>－</v>
      </c>
      <c r="C5253" s="626" t="e">
        <f>#REF!</f>
        <v>#REF!</v>
      </c>
      <c r="D5253" s="629" t="e">
        <f>SUM($F5255:$F5274)</f>
        <v>#REF!</v>
      </c>
      <c r="E5253" s="523" t="s">
        <v>194</v>
      </c>
      <c r="F5253" s="524" t="s">
        <v>195</v>
      </c>
      <c r="G5253" s="526" t="s">
        <v>196</v>
      </c>
      <c r="H5253" s="528" t="s">
        <v>197</v>
      </c>
      <c r="I5253" s="423" t="s">
        <v>198</v>
      </c>
      <c r="J5253" s="424"/>
      <c r="K5253" s="425"/>
      <c r="L5253" s="429" t="s">
        <v>100</v>
      </c>
      <c r="M5253" s="430"/>
      <c r="N5253" s="430"/>
      <c r="O5253" s="430"/>
      <c r="P5253" s="430"/>
      <c r="Q5253" s="430"/>
      <c r="R5253" s="430"/>
      <c r="S5253" s="431"/>
      <c r="T5253" s="413" t="s">
        <v>199</v>
      </c>
      <c r="U5253" s="415" t="e">
        <f>SUM($T5255,$O5276,$T5276)</f>
        <v>#REF!</v>
      </c>
      <c r="V5253" s="665" t="e">
        <f>#REF!</f>
        <v>#REF!</v>
      </c>
      <c r="W5253" s="667" t="e">
        <f>#REF!</f>
        <v>#REF!</v>
      </c>
      <c r="X5253" s="23" t="e">
        <f>IF(AND(AD5255=1,AE5255=1,AF5255=1,AG5255=1),"","入力不備あり")</f>
        <v>#REF!</v>
      </c>
      <c r="Y5253" s="26"/>
    </row>
    <row r="5254" spans="1:33" s="7" customFormat="1" ht="12.6" customHeight="1" thickBot="1" x14ac:dyDescent="0.2">
      <c r="A5254" s="14"/>
      <c r="B5254" s="623"/>
      <c r="C5254" s="627"/>
      <c r="D5254" s="630"/>
      <c r="E5254" s="523"/>
      <c r="F5254" s="525"/>
      <c r="G5254" s="527"/>
      <c r="H5254" s="529"/>
      <c r="I5254" s="426"/>
      <c r="J5254" s="427"/>
      <c r="K5254" s="428"/>
      <c r="L5254" s="432"/>
      <c r="M5254" s="432"/>
      <c r="N5254" s="432"/>
      <c r="O5254" s="432"/>
      <c r="P5254" s="432"/>
      <c r="Q5254" s="432"/>
      <c r="R5254" s="432"/>
      <c r="S5254" s="433"/>
      <c r="T5254" s="414"/>
      <c r="U5254" s="416"/>
      <c r="V5254" s="666"/>
      <c r="W5254" s="565"/>
      <c r="X5254" s="26"/>
      <c r="Y5254" s="7" t="s">
        <v>180</v>
      </c>
      <c r="Z5254" s="7" t="s">
        <v>200</v>
      </c>
      <c r="AA5254" s="7" t="s">
        <v>201</v>
      </c>
      <c r="AB5254" s="7" t="s">
        <v>202</v>
      </c>
      <c r="AD5254" s="7" t="s">
        <v>203</v>
      </c>
      <c r="AE5254" s="7" t="s">
        <v>107</v>
      </c>
      <c r="AF5254" s="7" t="s">
        <v>239</v>
      </c>
      <c r="AG5254" s="7" t="s">
        <v>204</v>
      </c>
    </row>
    <row r="5255" spans="1:33" s="7" customFormat="1" ht="17.45" customHeight="1" x14ac:dyDescent="0.15">
      <c r="A5255" s="27" t="e">
        <f>IF(AND(F5255&lt;&gt;"",G5255&lt;&gt;"",H5255&lt;&gt;"",I5255&lt;&gt;""),"","入力不備あり")</f>
        <v>#REF!</v>
      </c>
      <c r="B5255" s="623"/>
      <c r="C5255" s="628"/>
      <c r="D5255" s="631"/>
      <c r="E5255" s="523"/>
      <c r="F5255" s="47" t="e">
        <f>IF(#REF!="","",#REF!)</f>
        <v>#REF!</v>
      </c>
      <c r="G5255" s="49" t="e">
        <f>IF(#REF!="","",#REF!)</f>
        <v>#REF!</v>
      </c>
      <c r="H5255" s="54" t="e">
        <f>IF(#REF!="","",#REF!)</f>
        <v>#REF!</v>
      </c>
      <c r="I5255" s="385" t="str">
        <f>IFERROR(INT(G5255*H5255),"")</f>
        <v/>
      </c>
      <c r="J5255" s="386"/>
      <c r="K5255" s="387"/>
      <c r="L5255" s="613" t="e">
        <f>IF(#REF!="","",#REF!)</f>
        <v>#REF!</v>
      </c>
      <c r="M5255" s="613"/>
      <c r="N5255" s="613"/>
      <c r="O5255" s="613"/>
      <c r="P5255" s="613"/>
      <c r="Q5255" s="613"/>
      <c r="R5255" s="613"/>
      <c r="S5255" s="614"/>
      <c r="T5255" s="567">
        <f>SUM($I5255:$K5274)</f>
        <v>0</v>
      </c>
      <c r="U5255" s="416"/>
      <c r="V5255" s="666"/>
      <c r="W5255" s="565"/>
      <c r="X5255" s="23" t="e">
        <f>IF(AND(Y5255=1,Z5255=1,AA5255=1,AB5255=1,AD5255=1,AE5255=1,AF5255=1,AG5255=1),"","入力不備あり")</f>
        <v>#REF!</v>
      </c>
      <c r="Y5255" s="7">
        <f>IFERROR(IF(F5255="",2,IF(AND(F5255&gt;=1,(MOD(F5255,1)=0)),1,IF(AND(F5255=0,L5255&lt;&gt;""),1,2))),2)</f>
        <v>2</v>
      </c>
      <c r="Z5255" s="7" t="e">
        <f>IF(G5255="",2,IF(G5255&lt;=1600,1,2))</f>
        <v>#REF!</v>
      </c>
      <c r="AA5255" s="7" t="e">
        <f>IF(H5255="",2,IF(H5255&gt;=0,1,2))</f>
        <v>#REF!</v>
      </c>
      <c r="AB5255" s="7" t="e">
        <f>IF(I5255=#REF!,1,2)</f>
        <v>#REF!</v>
      </c>
      <c r="AD5255" s="7" t="e">
        <f>IF(T5255=#REF!,1,2)</f>
        <v>#REF!</v>
      </c>
      <c r="AE5255" s="7" t="e">
        <f>IF(U5253=#REF!,1,2)</f>
        <v>#REF!</v>
      </c>
      <c r="AF5255" s="7" t="e">
        <f>IF(V5253=0,2,IF(#REF!="",2,IF(V5253=#REF!,1,2)))</f>
        <v>#REF!</v>
      </c>
      <c r="AG5255" s="7" t="e">
        <f>IF(W5253=0,2,IF(W5253=#REF!,1,2))</f>
        <v>#REF!</v>
      </c>
    </row>
    <row r="5256" spans="1:33" s="7" customFormat="1" ht="17.45" customHeight="1" x14ac:dyDescent="0.15">
      <c r="A5256" s="27" t="e">
        <f>IF(AND(F5256="",G5256="",H5256="",I5256="",L5256=""),"",IF(AND(F5256&lt;&gt;"",G5256&lt;&gt;"",H5256&lt;&gt;"",I5256&lt;&gt;""),"","入力不備あり"))</f>
        <v>#REF!</v>
      </c>
      <c r="B5256" s="623"/>
      <c r="C5256" s="628"/>
      <c r="D5256" s="631"/>
      <c r="E5256" s="523"/>
      <c r="F5256" s="47" t="e">
        <f>IF(#REF!="","",#REF!)</f>
        <v>#REF!</v>
      </c>
      <c r="G5256" s="49" t="e">
        <f>IF(#REF!="","",#REF!)</f>
        <v>#REF!</v>
      </c>
      <c r="H5256" s="54" t="e">
        <f>IF(#REF!="","",#REF!)</f>
        <v>#REF!</v>
      </c>
      <c r="I5256" s="385" t="str">
        <f>IFERROR(INT(G5256*H5256),"")</f>
        <v/>
      </c>
      <c r="J5256" s="386"/>
      <c r="K5256" s="387"/>
      <c r="L5256" s="613" t="e">
        <f>IF(#REF!="","",#REF!)</f>
        <v>#REF!</v>
      </c>
      <c r="M5256" s="613"/>
      <c r="N5256" s="613"/>
      <c r="O5256" s="613"/>
      <c r="P5256" s="613"/>
      <c r="Q5256" s="613"/>
      <c r="R5256" s="613"/>
      <c r="S5256" s="614"/>
      <c r="T5256" s="567"/>
      <c r="U5256" s="416"/>
      <c r="V5256" s="666"/>
      <c r="W5256" s="565"/>
      <c r="X5256" s="23" t="e">
        <f>IF(AND(Y5256=3,Z5256=3,AA5256=3),"",IF(AND(Y5256=1,Z5256=1,AA5256=1,AB5256=1),"","入力不備あり"))</f>
        <v>#REF!</v>
      </c>
      <c r="Y5256" s="7">
        <f>IFERROR(IF(F5256="",3,IF(AND(F5256&gt;=1,(MOD(F5256,1)=0)),1,IF(AND(F5256=0,L5256&lt;&gt;""),1,2))),2)</f>
        <v>2</v>
      </c>
      <c r="Z5256" s="7" t="e">
        <f>IF(G5256="",3,IF(G5256&lt;=1600,1,2))</f>
        <v>#REF!</v>
      </c>
      <c r="AA5256" s="7" t="e">
        <f>IF(H5256="",3,IF(H5256&gt;=0,1,2))</f>
        <v>#REF!</v>
      </c>
      <c r="AB5256" s="7" t="e">
        <f>IF(I5256=#REF!,1,2)</f>
        <v>#REF!</v>
      </c>
    </row>
    <row r="5257" spans="1:33" s="7" customFormat="1" ht="17.45" customHeight="1" x14ac:dyDescent="0.15">
      <c r="A5257" s="27" t="e">
        <f>IF(AND(F5257="",G5257="",H5257="",I5257="",L5257=""),"",IF(AND(F5257&lt;&gt;"",G5257&lt;&gt;"",H5257&lt;&gt;"",I5257&lt;&gt;""),"","入力不備あり"))</f>
        <v>#REF!</v>
      </c>
      <c r="B5257" s="623"/>
      <c r="C5257" s="628"/>
      <c r="D5257" s="631"/>
      <c r="E5257" s="523"/>
      <c r="F5257" s="47" t="e">
        <f>IF(#REF!="","",#REF!)</f>
        <v>#REF!</v>
      </c>
      <c r="G5257" s="49" t="e">
        <f>IF(#REF!="","",#REF!)</f>
        <v>#REF!</v>
      </c>
      <c r="H5257" s="54" t="e">
        <f>IF(#REF!="","",#REF!)</f>
        <v>#REF!</v>
      </c>
      <c r="I5257" s="385" t="str">
        <f t="shared" ref="I5257:I5274" si="918">IFERROR(INT(G5257*H5257),"")</f>
        <v/>
      </c>
      <c r="J5257" s="386"/>
      <c r="K5257" s="387"/>
      <c r="L5257" s="613" t="e">
        <f>IF(#REF!="","",#REF!)</f>
        <v>#REF!</v>
      </c>
      <c r="M5257" s="613"/>
      <c r="N5257" s="613"/>
      <c r="O5257" s="613"/>
      <c r="P5257" s="613"/>
      <c r="Q5257" s="613"/>
      <c r="R5257" s="613"/>
      <c r="S5257" s="614"/>
      <c r="T5257" s="567"/>
      <c r="U5257" s="416"/>
      <c r="V5257" s="666"/>
      <c r="W5257" s="565"/>
      <c r="X5257" s="23" t="e">
        <f t="shared" ref="X5257:X5274" si="919">IF(AND(Y5257=3,Z5257=3,AA5257=3),"",IF(AND(Y5257=1,Z5257=1,AA5257=1,AB5257=1),"","入力不備あり"))</f>
        <v>#REF!</v>
      </c>
      <c r="Y5257" s="7">
        <f t="shared" ref="Y5257:Y5274" si="920">IFERROR(IF(F5257="",3,IF(AND(F5257&gt;=1,(MOD(F5257,1)=0)),1,IF(AND(F5257=0,L5257&lt;&gt;""),1,2))),2)</f>
        <v>2</v>
      </c>
      <c r="Z5257" s="7" t="e">
        <f t="shared" ref="Z5257:Z5274" si="921">IF(G5257="",3,IF(G5257&lt;=1600,1,2))</f>
        <v>#REF!</v>
      </c>
      <c r="AA5257" s="7" t="e">
        <f t="shared" ref="AA5257:AA5274" si="922">IF(H5257="",3,IF(H5257&gt;=0,1,2))</f>
        <v>#REF!</v>
      </c>
      <c r="AB5257" s="7" t="e">
        <f>IF(I5257=#REF!,1,2)</f>
        <v>#REF!</v>
      </c>
    </row>
    <row r="5258" spans="1:33" s="7" customFormat="1" ht="17.45" customHeight="1" x14ac:dyDescent="0.15">
      <c r="A5258" s="27" t="e">
        <f t="shared" ref="A5258:A5274" si="923">IF(AND(F5258="",G5258="",H5258="",I5258="",L5258=""),"",IF(AND(F5258&lt;&gt;"",G5258&lt;&gt;"",H5258&lt;&gt;"",I5258&lt;&gt;""),"","入力不備あり"))</f>
        <v>#REF!</v>
      </c>
      <c r="B5258" s="623"/>
      <c r="C5258" s="628"/>
      <c r="D5258" s="631"/>
      <c r="E5258" s="523"/>
      <c r="F5258" s="47" t="e">
        <f>IF(#REF!="","",#REF!)</f>
        <v>#REF!</v>
      </c>
      <c r="G5258" s="49" t="e">
        <f>IF(#REF!="","",#REF!)</f>
        <v>#REF!</v>
      </c>
      <c r="H5258" s="54" t="e">
        <f>IF(#REF!="","",#REF!)</f>
        <v>#REF!</v>
      </c>
      <c r="I5258" s="385" t="str">
        <f t="shared" si="918"/>
        <v/>
      </c>
      <c r="J5258" s="386"/>
      <c r="K5258" s="387"/>
      <c r="L5258" s="613" t="e">
        <f>IF(#REF!="","",#REF!)</f>
        <v>#REF!</v>
      </c>
      <c r="M5258" s="613"/>
      <c r="N5258" s="613"/>
      <c r="O5258" s="613"/>
      <c r="P5258" s="613"/>
      <c r="Q5258" s="613"/>
      <c r="R5258" s="613"/>
      <c r="S5258" s="614"/>
      <c r="T5258" s="567"/>
      <c r="U5258" s="416"/>
      <c r="V5258" s="666"/>
      <c r="W5258" s="565"/>
      <c r="X5258" s="23" t="e">
        <f t="shared" si="919"/>
        <v>#REF!</v>
      </c>
      <c r="Y5258" s="7">
        <f t="shared" si="920"/>
        <v>2</v>
      </c>
      <c r="Z5258" s="7" t="e">
        <f t="shared" si="921"/>
        <v>#REF!</v>
      </c>
      <c r="AA5258" s="7" t="e">
        <f t="shared" si="922"/>
        <v>#REF!</v>
      </c>
      <c r="AB5258" s="7" t="e">
        <f>IF(I5258=#REF!,1,2)</f>
        <v>#REF!</v>
      </c>
    </row>
    <row r="5259" spans="1:33" s="7" customFormat="1" ht="17.45" customHeight="1" x14ac:dyDescent="0.15">
      <c r="A5259" s="27" t="e">
        <f t="shared" si="923"/>
        <v>#REF!</v>
      </c>
      <c r="B5259" s="623"/>
      <c r="C5259" s="628"/>
      <c r="D5259" s="631"/>
      <c r="E5259" s="523"/>
      <c r="F5259" s="47" t="e">
        <f>IF(#REF!="","",#REF!)</f>
        <v>#REF!</v>
      </c>
      <c r="G5259" s="49" t="e">
        <f>IF(#REF!="","",#REF!)</f>
        <v>#REF!</v>
      </c>
      <c r="H5259" s="54" t="e">
        <f>IF(#REF!="","",#REF!)</f>
        <v>#REF!</v>
      </c>
      <c r="I5259" s="385" t="str">
        <f t="shared" si="918"/>
        <v/>
      </c>
      <c r="J5259" s="386"/>
      <c r="K5259" s="387"/>
      <c r="L5259" s="613" t="e">
        <f>IF(#REF!="","",#REF!)</f>
        <v>#REF!</v>
      </c>
      <c r="M5259" s="613"/>
      <c r="N5259" s="613"/>
      <c r="O5259" s="613"/>
      <c r="P5259" s="613"/>
      <c r="Q5259" s="613"/>
      <c r="R5259" s="613"/>
      <c r="S5259" s="614"/>
      <c r="T5259" s="567"/>
      <c r="U5259" s="416"/>
      <c r="V5259" s="666"/>
      <c r="W5259" s="565"/>
      <c r="X5259" s="23" t="e">
        <f t="shared" si="919"/>
        <v>#REF!</v>
      </c>
      <c r="Y5259" s="7">
        <f t="shared" si="920"/>
        <v>2</v>
      </c>
      <c r="Z5259" s="7" t="e">
        <f t="shared" si="921"/>
        <v>#REF!</v>
      </c>
      <c r="AA5259" s="7" t="e">
        <f t="shared" si="922"/>
        <v>#REF!</v>
      </c>
      <c r="AB5259" s="7" t="e">
        <f>IF(I5259=#REF!,1,2)</f>
        <v>#REF!</v>
      </c>
    </row>
    <row r="5260" spans="1:33" s="7" customFormat="1" ht="17.45" customHeight="1" x14ac:dyDescent="0.15">
      <c r="A5260" s="27" t="e">
        <f t="shared" si="923"/>
        <v>#REF!</v>
      </c>
      <c r="B5260" s="623"/>
      <c r="C5260" s="628"/>
      <c r="D5260" s="631"/>
      <c r="E5260" s="523"/>
      <c r="F5260" s="47" t="e">
        <f>IF(#REF!="","",#REF!)</f>
        <v>#REF!</v>
      </c>
      <c r="G5260" s="49" t="e">
        <f>IF(#REF!="","",#REF!)</f>
        <v>#REF!</v>
      </c>
      <c r="H5260" s="54" t="e">
        <f>IF(#REF!="","",#REF!)</f>
        <v>#REF!</v>
      </c>
      <c r="I5260" s="385" t="str">
        <f t="shared" si="918"/>
        <v/>
      </c>
      <c r="J5260" s="386"/>
      <c r="K5260" s="387"/>
      <c r="L5260" s="613" t="e">
        <f>IF(#REF!="","",#REF!)</f>
        <v>#REF!</v>
      </c>
      <c r="M5260" s="613"/>
      <c r="N5260" s="613"/>
      <c r="O5260" s="613"/>
      <c r="P5260" s="613"/>
      <c r="Q5260" s="613"/>
      <c r="R5260" s="613"/>
      <c r="S5260" s="614"/>
      <c r="T5260" s="567"/>
      <c r="U5260" s="416"/>
      <c r="V5260" s="666"/>
      <c r="W5260" s="565"/>
      <c r="X5260" s="23" t="e">
        <f t="shared" si="919"/>
        <v>#REF!</v>
      </c>
      <c r="Y5260" s="7">
        <f t="shared" si="920"/>
        <v>2</v>
      </c>
      <c r="Z5260" s="7" t="e">
        <f t="shared" si="921"/>
        <v>#REF!</v>
      </c>
      <c r="AA5260" s="7" t="e">
        <f t="shared" si="922"/>
        <v>#REF!</v>
      </c>
      <c r="AB5260" s="7" t="e">
        <f>IF(I5260=#REF!,1,2)</f>
        <v>#REF!</v>
      </c>
    </row>
    <row r="5261" spans="1:33" s="7" customFormat="1" ht="17.45" customHeight="1" x14ac:dyDescent="0.15">
      <c r="A5261" s="27" t="e">
        <f t="shared" si="923"/>
        <v>#REF!</v>
      </c>
      <c r="B5261" s="623"/>
      <c r="C5261" s="628"/>
      <c r="D5261" s="631"/>
      <c r="E5261" s="523"/>
      <c r="F5261" s="47" t="e">
        <f>IF(#REF!="","",#REF!)</f>
        <v>#REF!</v>
      </c>
      <c r="G5261" s="49" t="e">
        <f>IF(#REF!="","",#REF!)</f>
        <v>#REF!</v>
      </c>
      <c r="H5261" s="54" t="e">
        <f>IF(#REF!="","",#REF!)</f>
        <v>#REF!</v>
      </c>
      <c r="I5261" s="385" t="str">
        <f t="shared" si="918"/>
        <v/>
      </c>
      <c r="J5261" s="386"/>
      <c r="K5261" s="387"/>
      <c r="L5261" s="613" t="e">
        <f>IF(#REF!="","",#REF!)</f>
        <v>#REF!</v>
      </c>
      <c r="M5261" s="613"/>
      <c r="N5261" s="613"/>
      <c r="O5261" s="613"/>
      <c r="P5261" s="613"/>
      <c r="Q5261" s="613"/>
      <c r="R5261" s="613"/>
      <c r="S5261" s="614"/>
      <c r="T5261" s="567"/>
      <c r="U5261" s="416"/>
      <c r="V5261" s="666"/>
      <c r="W5261" s="565"/>
      <c r="X5261" s="23" t="e">
        <f t="shared" si="919"/>
        <v>#REF!</v>
      </c>
      <c r="Y5261" s="7">
        <f t="shared" si="920"/>
        <v>2</v>
      </c>
      <c r="Z5261" s="7" t="e">
        <f t="shared" si="921"/>
        <v>#REF!</v>
      </c>
      <c r="AA5261" s="7" t="e">
        <f t="shared" si="922"/>
        <v>#REF!</v>
      </c>
      <c r="AB5261" s="7" t="e">
        <f>IF(I5261=#REF!,1,2)</f>
        <v>#REF!</v>
      </c>
    </row>
    <row r="5262" spans="1:33" s="7" customFormat="1" ht="17.45" customHeight="1" x14ac:dyDescent="0.15">
      <c r="A5262" s="27" t="e">
        <f t="shared" si="923"/>
        <v>#REF!</v>
      </c>
      <c r="B5262" s="623"/>
      <c r="C5262" s="628"/>
      <c r="D5262" s="631"/>
      <c r="E5262" s="523"/>
      <c r="F5262" s="47" t="e">
        <f>IF(#REF!="","",#REF!)</f>
        <v>#REF!</v>
      </c>
      <c r="G5262" s="49" t="e">
        <f>IF(#REF!="","",#REF!)</f>
        <v>#REF!</v>
      </c>
      <c r="H5262" s="54" t="e">
        <f>IF(#REF!="","",#REF!)</f>
        <v>#REF!</v>
      </c>
      <c r="I5262" s="385" t="str">
        <f t="shared" si="918"/>
        <v/>
      </c>
      <c r="J5262" s="386"/>
      <c r="K5262" s="387"/>
      <c r="L5262" s="613" t="e">
        <f>IF(#REF!="","",#REF!)</f>
        <v>#REF!</v>
      </c>
      <c r="M5262" s="613"/>
      <c r="N5262" s="613"/>
      <c r="O5262" s="613"/>
      <c r="P5262" s="613"/>
      <c r="Q5262" s="613"/>
      <c r="R5262" s="613"/>
      <c r="S5262" s="614"/>
      <c r="T5262" s="567"/>
      <c r="U5262" s="416"/>
      <c r="V5262" s="666"/>
      <c r="W5262" s="565"/>
      <c r="X5262" s="23" t="e">
        <f t="shared" si="919"/>
        <v>#REF!</v>
      </c>
      <c r="Y5262" s="7">
        <f t="shared" si="920"/>
        <v>2</v>
      </c>
      <c r="Z5262" s="7" t="e">
        <f t="shared" si="921"/>
        <v>#REF!</v>
      </c>
      <c r="AA5262" s="7" t="e">
        <f t="shared" si="922"/>
        <v>#REF!</v>
      </c>
      <c r="AB5262" s="7" t="e">
        <f>IF(I5262=#REF!,1,2)</f>
        <v>#REF!</v>
      </c>
    </row>
    <row r="5263" spans="1:33" s="7" customFormat="1" ht="17.45" customHeight="1" x14ac:dyDescent="0.15">
      <c r="A5263" s="27" t="e">
        <f t="shared" si="923"/>
        <v>#REF!</v>
      </c>
      <c r="B5263" s="623"/>
      <c r="C5263" s="628"/>
      <c r="D5263" s="631"/>
      <c r="E5263" s="523"/>
      <c r="F5263" s="47" t="e">
        <f>IF(#REF!="","",#REF!)</f>
        <v>#REF!</v>
      </c>
      <c r="G5263" s="49" t="e">
        <f>IF(#REF!="","",#REF!)</f>
        <v>#REF!</v>
      </c>
      <c r="H5263" s="54" t="e">
        <f>IF(#REF!="","",#REF!)</f>
        <v>#REF!</v>
      </c>
      <c r="I5263" s="385" t="str">
        <f t="shared" si="918"/>
        <v/>
      </c>
      <c r="J5263" s="386"/>
      <c r="K5263" s="387"/>
      <c r="L5263" s="613" t="e">
        <f>IF(#REF!="","",#REF!)</f>
        <v>#REF!</v>
      </c>
      <c r="M5263" s="613"/>
      <c r="N5263" s="613"/>
      <c r="O5263" s="613"/>
      <c r="P5263" s="613"/>
      <c r="Q5263" s="613"/>
      <c r="R5263" s="613"/>
      <c r="S5263" s="614"/>
      <c r="T5263" s="567"/>
      <c r="U5263" s="416"/>
      <c r="V5263" s="666"/>
      <c r="W5263" s="565"/>
      <c r="X5263" s="23" t="e">
        <f t="shared" si="919"/>
        <v>#REF!</v>
      </c>
      <c r="Y5263" s="7">
        <f t="shared" si="920"/>
        <v>2</v>
      </c>
      <c r="Z5263" s="7" t="e">
        <f t="shared" si="921"/>
        <v>#REF!</v>
      </c>
      <c r="AA5263" s="7" t="e">
        <f t="shared" si="922"/>
        <v>#REF!</v>
      </c>
      <c r="AB5263" s="7" t="e">
        <f>IF(I5263=#REF!,1,2)</f>
        <v>#REF!</v>
      </c>
    </row>
    <row r="5264" spans="1:33" s="7" customFormat="1" ht="17.45" customHeight="1" x14ac:dyDescent="0.15">
      <c r="A5264" s="27" t="e">
        <f t="shared" si="923"/>
        <v>#REF!</v>
      </c>
      <c r="B5264" s="623"/>
      <c r="C5264" s="628"/>
      <c r="D5264" s="631"/>
      <c r="E5264" s="523"/>
      <c r="F5264" s="47" t="e">
        <f>IF(#REF!="","",#REF!)</f>
        <v>#REF!</v>
      </c>
      <c r="G5264" s="49" t="e">
        <f>IF(#REF!="","",#REF!)</f>
        <v>#REF!</v>
      </c>
      <c r="H5264" s="54" t="e">
        <f>IF(#REF!="","",#REF!)</f>
        <v>#REF!</v>
      </c>
      <c r="I5264" s="385" t="str">
        <f t="shared" si="918"/>
        <v/>
      </c>
      <c r="J5264" s="386"/>
      <c r="K5264" s="387"/>
      <c r="L5264" s="613" t="e">
        <f>IF(#REF!="","",#REF!)</f>
        <v>#REF!</v>
      </c>
      <c r="M5264" s="613"/>
      <c r="N5264" s="613"/>
      <c r="O5264" s="613"/>
      <c r="P5264" s="613"/>
      <c r="Q5264" s="613"/>
      <c r="R5264" s="613"/>
      <c r="S5264" s="614"/>
      <c r="T5264" s="567"/>
      <c r="U5264" s="416"/>
      <c r="V5264" s="666"/>
      <c r="W5264" s="565"/>
      <c r="X5264" s="23" t="e">
        <f t="shared" si="919"/>
        <v>#REF!</v>
      </c>
      <c r="Y5264" s="7">
        <f t="shared" si="920"/>
        <v>2</v>
      </c>
      <c r="Z5264" s="7" t="e">
        <f t="shared" si="921"/>
        <v>#REF!</v>
      </c>
      <c r="AA5264" s="7" t="e">
        <f t="shared" si="922"/>
        <v>#REF!</v>
      </c>
      <c r="AB5264" s="7" t="e">
        <f>IF(I5264=#REF!,1,2)</f>
        <v>#REF!</v>
      </c>
    </row>
    <row r="5265" spans="1:30" s="7" customFormat="1" ht="17.45" customHeight="1" x14ac:dyDescent="0.15">
      <c r="A5265" s="27" t="e">
        <f t="shared" si="923"/>
        <v>#REF!</v>
      </c>
      <c r="B5265" s="623"/>
      <c r="C5265" s="628"/>
      <c r="D5265" s="631"/>
      <c r="E5265" s="523"/>
      <c r="F5265" s="47" t="e">
        <f>IF(#REF!="","",#REF!)</f>
        <v>#REF!</v>
      </c>
      <c r="G5265" s="49" t="e">
        <f>IF(#REF!="","",#REF!)</f>
        <v>#REF!</v>
      </c>
      <c r="H5265" s="54" t="e">
        <f>IF(#REF!="","",#REF!)</f>
        <v>#REF!</v>
      </c>
      <c r="I5265" s="385" t="str">
        <f t="shared" si="918"/>
        <v/>
      </c>
      <c r="J5265" s="386"/>
      <c r="K5265" s="387"/>
      <c r="L5265" s="613" t="e">
        <f>IF(#REF!="","",#REF!)</f>
        <v>#REF!</v>
      </c>
      <c r="M5265" s="613"/>
      <c r="N5265" s="613"/>
      <c r="O5265" s="613"/>
      <c r="P5265" s="613"/>
      <c r="Q5265" s="613"/>
      <c r="R5265" s="613"/>
      <c r="S5265" s="614"/>
      <c r="T5265" s="567"/>
      <c r="U5265" s="416"/>
      <c r="V5265" s="666"/>
      <c r="W5265" s="565"/>
      <c r="X5265" s="23" t="e">
        <f t="shared" si="919"/>
        <v>#REF!</v>
      </c>
      <c r="Y5265" s="7">
        <f t="shared" si="920"/>
        <v>2</v>
      </c>
      <c r="Z5265" s="7" t="e">
        <f t="shared" si="921"/>
        <v>#REF!</v>
      </c>
      <c r="AA5265" s="7" t="e">
        <f t="shared" si="922"/>
        <v>#REF!</v>
      </c>
      <c r="AB5265" s="7" t="e">
        <f>IF(I5265=#REF!,1,2)</f>
        <v>#REF!</v>
      </c>
    </row>
    <row r="5266" spans="1:30" s="7" customFormat="1" ht="17.45" customHeight="1" x14ac:dyDescent="0.15">
      <c r="A5266" s="27" t="e">
        <f t="shared" si="923"/>
        <v>#REF!</v>
      </c>
      <c r="B5266" s="623"/>
      <c r="C5266" s="628"/>
      <c r="D5266" s="631"/>
      <c r="E5266" s="523"/>
      <c r="F5266" s="47" t="e">
        <f>IF(#REF!="","",#REF!)</f>
        <v>#REF!</v>
      </c>
      <c r="G5266" s="49" t="e">
        <f>IF(#REF!="","",#REF!)</f>
        <v>#REF!</v>
      </c>
      <c r="H5266" s="54" t="e">
        <f>IF(#REF!="","",#REF!)</f>
        <v>#REF!</v>
      </c>
      <c r="I5266" s="385" t="str">
        <f t="shared" si="918"/>
        <v/>
      </c>
      <c r="J5266" s="386"/>
      <c r="K5266" s="387"/>
      <c r="L5266" s="613" t="e">
        <f>IF(#REF!="","",#REF!)</f>
        <v>#REF!</v>
      </c>
      <c r="M5266" s="613"/>
      <c r="N5266" s="613"/>
      <c r="O5266" s="613"/>
      <c r="P5266" s="613"/>
      <c r="Q5266" s="613"/>
      <c r="R5266" s="613"/>
      <c r="S5266" s="614"/>
      <c r="T5266" s="567"/>
      <c r="U5266" s="416"/>
      <c r="V5266" s="666"/>
      <c r="W5266" s="565"/>
      <c r="X5266" s="23" t="e">
        <f t="shared" si="919"/>
        <v>#REF!</v>
      </c>
      <c r="Y5266" s="7">
        <f t="shared" si="920"/>
        <v>2</v>
      </c>
      <c r="Z5266" s="7" t="e">
        <f t="shared" si="921"/>
        <v>#REF!</v>
      </c>
      <c r="AA5266" s="7" t="e">
        <f t="shared" si="922"/>
        <v>#REF!</v>
      </c>
      <c r="AB5266" s="7" t="e">
        <f>IF(I5266=#REF!,1,2)</f>
        <v>#REF!</v>
      </c>
    </row>
    <row r="5267" spans="1:30" s="7" customFormat="1" ht="17.45" customHeight="1" x14ac:dyDescent="0.15">
      <c r="A5267" s="27" t="e">
        <f t="shared" si="923"/>
        <v>#REF!</v>
      </c>
      <c r="B5267" s="623"/>
      <c r="C5267" s="628"/>
      <c r="D5267" s="631"/>
      <c r="E5267" s="523"/>
      <c r="F5267" s="47" t="e">
        <f>IF(#REF!="","",#REF!)</f>
        <v>#REF!</v>
      </c>
      <c r="G5267" s="49" t="e">
        <f>IF(#REF!="","",#REF!)</f>
        <v>#REF!</v>
      </c>
      <c r="H5267" s="54" t="e">
        <f>IF(#REF!="","",#REF!)</f>
        <v>#REF!</v>
      </c>
      <c r="I5267" s="385" t="str">
        <f t="shared" si="918"/>
        <v/>
      </c>
      <c r="J5267" s="386"/>
      <c r="K5267" s="387"/>
      <c r="L5267" s="613" t="e">
        <f>IF(#REF!="","",#REF!)</f>
        <v>#REF!</v>
      </c>
      <c r="M5267" s="613"/>
      <c r="N5267" s="613"/>
      <c r="O5267" s="613"/>
      <c r="P5267" s="613"/>
      <c r="Q5267" s="613"/>
      <c r="R5267" s="613"/>
      <c r="S5267" s="614"/>
      <c r="T5267" s="567"/>
      <c r="U5267" s="416"/>
      <c r="V5267" s="666"/>
      <c r="W5267" s="565"/>
      <c r="X5267" s="23" t="e">
        <f t="shared" si="919"/>
        <v>#REF!</v>
      </c>
      <c r="Y5267" s="7">
        <f t="shared" si="920"/>
        <v>2</v>
      </c>
      <c r="Z5267" s="7" t="e">
        <f t="shared" si="921"/>
        <v>#REF!</v>
      </c>
      <c r="AA5267" s="7" t="e">
        <f t="shared" si="922"/>
        <v>#REF!</v>
      </c>
      <c r="AB5267" s="7" t="e">
        <f>IF(I5267=#REF!,1,2)</f>
        <v>#REF!</v>
      </c>
    </row>
    <row r="5268" spans="1:30" s="7" customFormat="1" ht="17.45" customHeight="1" x14ac:dyDescent="0.15">
      <c r="A5268" s="27" t="e">
        <f t="shared" si="923"/>
        <v>#REF!</v>
      </c>
      <c r="B5268" s="623"/>
      <c r="C5268" s="628"/>
      <c r="D5268" s="631"/>
      <c r="E5268" s="523"/>
      <c r="F5268" s="47" t="e">
        <f>IF(#REF!="","",#REF!)</f>
        <v>#REF!</v>
      </c>
      <c r="G5268" s="49" t="e">
        <f>IF(#REF!="","",#REF!)</f>
        <v>#REF!</v>
      </c>
      <c r="H5268" s="54" t="e">
        <f>IF(#REF!="","",#REF!)</f>
        <v>#REF!</v>
      </c>
      <c r="I5268" s="385" t="str">
        <f t="shared" si="918"/>
        <v/>
      </c>
      <c r="J5268" s="386"/>
      <c r="K5268" s="387"/>
      <c r="L5268" s="613" t="e">
        <f>IF(#REF!="","",#REF!)</f>
        <v>#REF!</v>
      </c>
      <c r="M5268" s="613"/>
      <c r="N5268" s="613"/>
      <c r="O5268" s="613"/>
      <c r="P5268" s="613"/>
      <c r="Q5268" s="613"/>
      <c r="R5268" s="613"/>
      <c r="S5268" s="614"/>
      <c r="T5268" s="567"/>
      <c r="U5268" s="416"/>
      <c r="V5268" s="666"/>
      <c r="W5268" s="565"/>
      <c r="X5268" s="23" t="e">
        <f t="shared" si="919"/>
        <v>#REF!</v>
      </c>
      <c r="Y5268" s="7">
        <f t="shared" si="920"/>
        <v>2</v>
      </c>
      <c r="Z5268" s="7" t="e">
        <f t="shared" si="921"/>
        <v>#REF!</v>
      </c>
      <c r="AA5268" s="7" t="e">
        <f t="shared" si="922"/>
        <v>#REF!</v>
      </c>
      <c r="AB5268" s="7" t="e">
        <f>IF(I5268=#REF!,1,2)</f>
        <v>#REF!</v>
      </c>
    </row>
    <row r="5269" spans="1:30" s="7" customFormat="1" ht="17.45" customHeight="1" x14ac:dyDescent="0.15">
      <c r="A5269" s="27" t="e">
        <f t="shared" si="923"/>
        <v>#REF!</v>
      </c>
      <c r="B5269" s="623"/>
      <c r="C5269" s="628"/>
      <c r="D5269" s="631"/>
      <c r="E5269" s="523"/>
      <c r="F5269" s="47" t="e">
        <f>IF(#REF!="","",#REF!)</f>
        <v>#REF!</v>
      </c>
      <c r="G5269" s="49" t="e">
        <f>IF(#REF!="","",#REF!)</f>
        <v>#REF!</v>
      </c>
      <c r="H5269" s="54" t="e">
        <f>IF(#REF!="","",#REF!)</f>
        <v>#REF!</v>
      </c>
      <c r="I5269" s="385" t="str">
        <f t="shared" si="918"/>
        <v/>
      </c>
      <c r="J5269" s="386"/>
      <c r="K5269" s="387"/>
      <c r="L5269" s="613" t="e">
        <f>IF(#REF!="","",#REF!)</f>
        <v>#REF!</v>
      </c>
      <c r="M5269" s="613"/>
      <c r="N5269" s="613"/>
      <c r="O5269" s="613"/>
      <c r="P5269" s="613"/>
      <c r="Q5269" s="613"/>
      <c r="R5269" s="613"/>
      <c r="S5269" s="614"/>
      <c r="T5269" s="567"/>
      <c r="U5269" s="416"/>
      <c r="V5269" s="666"/>
      <c r="W5269" s="565"/>
      <c r="X5269" s="23" t="e">
        <f t="shared" si="919"/>
        <v>#REF!</v>
      </c>
      <c r="Y5269" s="7">
        <f t="shared" si="920"/>
        <v>2</v>
      </c>
      <c r="Z5269" s="7" t="e">
        <f t="shared" si="921"/>
        <v>#REF!</v>
      </c>
      <c r="AA5269" s="7" t="e">
        <f t="shared" si="922"/>
        <v>#REF!</v>
      </c>
      <c r="AB5269" s="7" t="e">
        <f>IF(I5269=#REF!,1,2)</f>
        <v>#REF!</v>
      </c>
    </row>
    <row r="5270" spans="1:30" s="7" customFormat="1" ht="17.45" customHeight="1" x14ac:dyDescent="0.15">
      <c r="A5270" s="27" t="e">
        <f t="shared" si="923"/>
        <v>#REF!</v>
      </c>
      <c r="B5270" s="623"/>
      <c r="C5270" s="628"/>
      <c r="D5270" s="631"/>
      <c r="E5270" s="523"/>
      <c r="F5270" s="47" t="e">
        <f>IF(#REF!="","",#REF!)</f>
        <v>#REF!</v>
      </c>
      <c r="G5270" s="49" t="e">
        <f>IF(#REF!="","",#REF!)</f>
        <v>#REF!</v>
      </c>
      <c r="H5270" s="54" t="e">
        <f>IF(#REF!="","",#REF!)</f>
        <v>#REF!</v>
      </c>
      <c r="I5270" s="385" t="str">
        <f t="shared" si="918"/>
        <v/>
      </c>
      <c r="J5270" s="386"/>
      <c r="K5270" s="387"/>
      <c r="L5270" s="613" t="e">
        <f>IF(#REF!="","",#REF!)</f>
        <v>#REF!</v>
      </c>
      <c r="M5270" s="613"/>
      <c r="N5270" s="613"/>
      <c r="O5270" s="613"/>
      <c r="P5270" s="613"/>
      <c r="Q5270" s="613"/>
      <c r="R5270" s="613"/>
      <c r="S5270" s="614"/>
      <c r="T5270" s="567"/>
      <c r="U5270" s="416"/>
      <c r="V5270" s="666"/>
      <c r="W5270" s="565"/>
      <c r="X5270" s="23" t="e">
        <f t="shared" si="919"/>
        <v>#REF!</v>
      </c>
      <c r="Y5270" s="7">
        <f t="shared" si="920"/>
        <v>2</v>
      </c>
      <c r="Z5270" s="7" t="e">
        <f t="shared" si="921"/>
        <v>#REF!</v>
      </c>
      <c r="AA5270" s="7" t="e">
        <f t="shared" si="922"/>
        <v>#REF!</v>
      </c>
      <c r="AB5270" s="7" t="e">
        <f>IF(I5270=#REF!,1,2)</f>
        <v>#REF!</v>
      </c>
    </row>
    <row r="5271" spans="1:30" s="7" customFormat="1" ht="17.45" customHeight="1" x14ac:dyDescent="0.15">
      <c r="A5271" s="27" t="e">
        <f t="shared" si="923"/>
        <v>#REF!</v>
      </c>
      <c r="B5271" s="623"/>
      <c r="C5271" s="628"/>
      <c r="D5271" s="631"/>
      <c r="E5271" s="523"/>
      <c r="F5271" s="47" t="e">
        <f>IF(#REF!="","",#REF!)</f>
        <v>#REF!</v>
      </c>
      <c r="G5271" s="49" t="e">
        <f>IF(#REF!="","",#REF!)</f>
        <v>#REF!</v>
      </c>
      <c r="H5271" s="54" t="e">
        <f>IF(#REF!="","",#REF!)</f>
        <v>#REF!</v>
      </c>
      <c r="I5271" s="385" t="str">
        <f t="shared" si="918"/>
        <v/>
      </c>
      <c r="J5271" s="386"/>
      <c r="K5271" s="387"/>
      <c r="L5271" s="613" t="e">
        <f>IF(#REF!="","",#REF!)</f>
        <v>#REF!</v>
      </c>
      <c r="M5271" s="613"/>
      <c r="N5271" s="613"/>
      <c r="O5271" s="613"/>
      <c r="P5271" s="613"/>
      <c r="Q5271" s="613"/>
      <c r="R5271" s="613"/>
      <c r="S5271" s="614"/>
      <c r="T5271" s="567"/>
      <c r="U5271" s="416"/>
      <c r="V5271" s="666"/>
      <c r="W5271" s="565"/>
      <c r="X5271" s="23" t="e">
        <f t="shared" si="919"/>
        <v>#REF!</v>
      </c>
      <c r="Y5271" s="7">
        <f t="shared" si="920"/>
        <v>2</v>
      </c>
      <c r="Z5271" s="7" t="e">
        <f t="shared" si="921"/>
        <v>#REF!</v>
      </c>
      <c r="AA5271" s="7" t="e">
        <f t="shared" si="922"/>
        <v>#REF!</v>
      </c>
      <c r="AB5271" s="7" t="e">
        <f>IF(I5271=#REF!,1,2)</f>
        <v>#REF!</v>
      </c>
    </row>
    <row r="5272" spans="1:30" s="7" customFormat="1" ht="17.45" customHeight="1" x14ac:dyDescent="0.15">
      <c r="A5272" s="27" t="e">
        <f t="shared" si="923"/>
        <v>#REF!</v>
      </c>
      <c r="B5272" s="623"/>
      <c r="C5272" s="628"/>
      <c r="D5272" s="631"/>
      <c r="E5272" s="523"/>
      <c r="F5272" s="47" t="e">
        <f>IF(#REF!="","",#REF!)</f>
        <v>#REF!</v>
      </c>
      <c r="G5272" s="49" t="e">
        <f>IF(#REF!="","",#REF!)</f>
        <v>#REF!</v>
      </c>
      <c r="H5272" s="54" t="e">
        <f>IF(#REF!="","",#REF!)</f>
        <v>#REF!</v>
      </c>
      <c r="I5272" s="385" t="str">
        <f t="shared" si="918"/>
        <v/>
      </c>
      <c r="J5272" s="386"/>
      <c r="K5272" s="387"/>
      <c r="L5272" s="613" t="e">
        <f>IF(#REF!="","",#REF!)</f>
        <v>#REF!</v>
      </c>
      <c r="M5272" s="613"/>
      <c r="N5272" s="613"/>
      <c r="O5272" s="613"/>
      <c r="P5272" s="613"/>
      <c r="Q5272" s="613"/>
      <c r="R5272" s="613"/>
      <c r="S5272" s="614"/>
      <c r="T5272" s="567"/>
      <c r="U5272" s="416"/>
      <c r="V5272" s="666"/>
      <c r="W5272" s="565"/>
      <c r="X5272" s="23" t="e">
        <f t="shared" si="919"/>
        <v>#REF!</v>
      </c>
      <c r="Y5272" s="7">
        <f t="shared" si="920"/>
        <v>2</v>
      </c>
      <c r="Z5272" s="7" t="e">
        <f t="shared" si="921"/>
        <v>#REF!</v>
      </c>
      <c r="AA5272" s="7" t="e">
        <f t="shared" si="922"/>
        <v>#REF!</v>
      </c>
      <c r="AB5272" s="7" t="e">
        <f>IF(I5272=#REF!,1,2)</f>
        <v>#REF!</v>
      </c>
    </row>
    <row r="5273" spans="1:30" s="7" customFormat="1" ht="17.45" customHeight="1" x14ac:dyDescent="0.15">
      <c r="A5273" s="27" t="e">
        <f t="shared" si="923"/>
        <v>#REF!</v>
      </c>
      <c r="B5273" s="623"/>
      <c r="C5273" s="628"/>
      <c r="D5273" s="631"/>
      <c r="E5273" s="523"/>
      <c r="F5273" s="47" t="e">
        <f>IF(#REF!="","",#REF!)</f>
        <v>#REF!</v>
      </c>
      <c r="G5273" s="49" t="e">
        <f>IF(#REF!="","",#REF!)</f>
        <v>#REF!</v>
      </c>
      <c r="H5273" s="54" t="e">
        <f>IF(#REF!="","",#REF!)</f>
        <v>#REF!</v>
      </c>
      <c r="I5273" s="385" t="str">
        <f t="shared" si="918"/>
        <v/>
      </c>
      <c r="J5273" s="386"/>
      <c r="K5273" s="387"/>
      <c r="L5273" s="613" t="e">
        <f>IF(#REF!="","",#REF!)</f>
        <v>#REF!</v>
      </c>
      <c r="M5273" s="613"/>
      <c r="N5273" s="613"/>
      <c r="O5273" s="613"/>
      <c r="P5273" s="613"/>
      <c r="Q5273" s="613"/>
      <c r="R5273" s="613"/>
      <c r="S5273" s="614"/>
      <c r="T5273" s="567"/>
      <c r="U5273" s="416"/>
      <c r="V5273" s="666"/>
      <c r="W5273" s="565"/>
      <c r="X5273" s="23" t="e">
        <f t="shared" si="919"/>
        <v>#REF!</v>
      </c>
      <c r="Y5273" s="7">
        <f t="shared" si="920"/>
        <v>2</v>
      </c>
      <c r="Z5273" s="7" t="e">
        <f t="shared" si="921"/>
        <v>#REF!</v>
      </c>
      <c r="AA5273" s="7" t="e">
        <f t="shared" si="922"/>
        <v>#REF!</v>
      </c>
      <c r="AB5273" s="7" t="e">
        <f>IF(I5273=#REF!,1,2)</f>
        <v>#REF!</v>
      </c>
    </row>
    <row r="5274" spans="1:30" s="7" customFormat="1" ht="17.45" customHeight="1" thickBot="1" x14ac:dyDescent="0.2">
      <c r="A5274" s="27" t="e">
        <f t="shared" si="923"/>
        <v>#REF!</v>
      </c>
      <c r="B5274" s="623"/>
      <c r="C5274" s="628"/>
      <c r="D5274" s="631"/>
      <c r="E5274" s="523"/>
      <c r="F5274" s="47" t="e">
        <f>IF(#REF!="","",#REF!)</f>
        <v>#REF!</v>
      </c>
      <c r="G5274" s="49" t="e">
        <f>IF(#REF!="","",#REF!)</f>
        <v>#REF!</v>
      </c>
      <c r="H5274" s="54" t="e">
        <f>IF(#REF!="","",#REF!)</f>
        <v>#REF!</v>
      </c>
      <c r="I5274" s="385" t="str">
        <f t="shared" si="918"/>
        <v/>
      </c>
      <c r="J5274" s="386"/>
      <c r="K5274" s="387"/>
      <c r="L5274" s="613" t="e">
        <f>IF(#REF!="","",#REF!)</f>
        <v>#REF!</v>
      </c>
      <c r="M5274" s="613"/>
      <c r="N5274" s="613"/>
      <c r="O5274" s="613"/>
      <c r="P5274" s="613"/>
      <c r="Q5274" s="613"/>
      <c r="R5274" s="613"/>
      <c r="S5274" s="614"/>
      <c r="T5274" s="668"/>
      <c r="U5274" s="416"/>
      <c r="V5274" s="666"/>
      <c r="W5274" s="565"/>
      <c r="X5274" s="23" t="e">
        <f t="shared" si="919"/>
        <v>#REF!</v>
      </c>
      <c r="Y5274" s="7">
        <f t="shared" si="920"/>
        <v>2</v>
      </c>
      <c r="Z5274" s="7" t="e">
        <f t="shared" si="921"/>
        <v>#REF!</v>
      </c>
      <c r="AA5274" s="7" t="e">
        <f t="shared" si="922"/>
        <v>#REF!</v>
      </c>
      <c r="AB5274" s="7" t="e">
        <f>IF(I5274=#REF!,1,2)</f>
        <v>#REF!</v>
      </c>
    </row>
    <row r="5275" spans="1:30" s="7" customFormat="1" ht="36" customHeight="1" thickBot="1" x14ac:dyDescent="0.2">
      <c r="A5275" s="13"/>
      <c r="B5275" s="623"/>
      <c r="C5275" s="628"/>
      <c r="D5275" s="631"/>
      <c r="E5275" s="508" t="s">
        <v>240</v>
      </c>
      <c r="F5275" s="511" t="s">
        <v>206</v>
      </c>
      <c r="G5275" s="435"/>
      <c r="H5275" s="434" t="s">
        <v>207</v>
      </c>
      <c r="I5275" s="435"/>
      <c r="J5275" s="435"/>
      <c r="K5275" s="435"/>
      <c r="L5275" s="436" t="s">
        <v>208</v>
      </c>
      <c r="M5275" s="436"/>
      <c r="N5275" s="436"/>
      <c r="O5275" s="669" t="s">
        <v>209</v>
      </c>
      <c r="P5275" s="670"/>
      <c r="Q5275" s="512" t="s">
        <v>210</v>
      </c>
      <c r="R5275" s="38" t="s">
        <v>206</v>
      </c>
      <c r="S5275" s="39" t="s">
        <v>202</v>
      </c>
      <c r="T5275" s="44" t="s">
        <v>211</v>
      </c>
      <c r="U5275" s="416"/>
      <c r="V5275" s="666"/>
      <c r="W5275" s="565"/>
      <c r="X5275" s="28"/>
      <c r="Y5275" s="21" t="s">
        <v>212</v>
      </c>
      <c r="Z5275" s="21" t="s">
        <v>210</v>
      </c>
      <c r="AB5275" s="45" t="s">
        <v>213</v>
      </c>
      <c r="AC5275" s="45" t="s">
        <v>214</v>
      </c>
      <c r="AD5275" s="22"/>
    </row>
    <row r="5276" spans="1:30" s="7" customFormat="1" ht="15" customHeight="1" x14ac:dyDescent="0.15">
      <c r="A5276" s="29"/>
      <c r="B5276" s="623"/>
      <c r="C5276" s="628"/>
      <c r="D5276" s="631"/>
      <c r="E5276" s="509"/>
      <c r="F5276" s="515" t="e">
        <f>IF(#REF!="","",#REF!)</f>
        <v>#REF!</v>
      </c>
      <c r="G5276" s="516"/>
      <c r="H5276" s="439" t="e">
        <f>IF(#REF!="","",#REF!)</f>
        <v>#REF!</v>
      </c>
      <c r="I5276" s="440"/>
      <c r="J5276" s="440"/>
      <c r="K5276" s="440"/>
      <c r="L5276" s="441" t="e">
        <f>IF(#REF!="","",#REF!)</f>
        <v>#REF!</v>
      </c>
      <c r="M5276" s="442"/>
      <c r="N5276" s="442"/>
      <c r="O5276" s="443" t="e">
        <f>SUM($L5276:$N5278)</f>
        <v>#REF!</v>
      </c>
      <c r="P5276" s="444"/>
      <c r="Q5276" s="513"/>
      <c r="R5276" s="42" t="e">
        <f>IF(#REF!="","",#REF!)</f>
        <v>#REF!</v>
      </c>
      <c r="S5276" s="40" t="e">
        <f>IF(#REF!="","",#REF!)</f>
        <v>#REF!</v>
      </c>
      <c r="T5276" s="617" t="e">
        <f>SUM($S5276:$S5278)</f>
        <v>#REF!</v>
      </c>
      <c r="U5276" s="416"/>
      <c r="V5276" s="666"/>
      <c r="W5276" s="565"/>
      <c r="X5276" s="23" t="e">
        <f>IF(OR(Y5276=2,Z5276=2,AB5276=2,AC5276=2),"入力不備あり","")</f>
        <v>#REF!</v>
      </c>
      <c r="Y5276" s="41" t="e">
        <f>IF(AND(F5276="",H5276="",L5276=""),"",IF(AND(F5276&lt;&gt;"",F5276&gt;0,L5276&lt;&gt;"",L5276&gt;0,H5276="○"),"",2))</f>
        <v>#REF!</v>
      </c>
      <c r="Z5276" s="41" t="e">
        <f>IF(AND(R5276="",S5276=""),"",IF(AND(R5276&gt;0,R5276&lt;&gt;"",S5276&gt;0,S5276&lt;&gt;""),"",2))</f>
        <v>#REF!</v>
      </c>
      <c r="AA5276" s="30"/>
      <c r="AB5276" s="7" t="e">
        <f>IF(AND(O5276=0,#REF!=0),"",IF(O5276=#REF!,1,2))</f>
        <v>#REF!</v>
      </c>
      <c r="AC5276" s="7" t="e">
        <f>IF(AND(T5276=0,#REF!=0),"",IF(T5276=#REF!,1,2))</f>
        <v>#REF!</v>
      </c>
    </row>
    <row r="5277" spans="1:30" s="7" customFormat="1" ht="15" customHeight="1" x14ac:dyDescent="0.15">
      <c r="A5277" s="29"/>
      <c r="B5277" s="623"/>
      <c r="C5277" s="628"/>
      <c r="D5277" s="631"/>
      <c r="E5277" s="509"/>
      <c r="F5277" s="500" t="e">
        <f>IF(#REF!="","",#REF!)</f>
        <v>#REF!</v>
      </c>
      <c r="G5277" s="501"/>
      <c r="H5277" s="448" t="e">
        <f>IF(#REF!="","",#REF!)</f>
        <v>#REF!</v>
      </c>
      <c r="I5277" s="449"/>
      <c r="J5277" s="449"/>
      <c r="K5277" s="449"/>
      <c r="L5277" s="450" t="e">
        <f>IF(#REF!="","",#REF!)</f>
        <v>#REF!</v>
      </c>
      <c r="M5277" s="451"/>
      <c r="N5277" s="451"/>
      <c r="O5277" s="445"/>
      <c r="P5277" s="444"/>
      <c r="Q5277" s="513"/>
      <c r="R5277" s="42" t="e">
        <f>IF(#REF!="","",#REF!)</f>
        <v>#REF!</v>
      </c>
      <c r="S5277" s="40" t="e">
        <f>IF(#REF!="","",#REF!)</f>
        <v>#REF!</v>
      </c>
      <c r="T5277" s="618"/>
      <c r="U5277" s="416"/>
      <c r="V5277" s="666"/>
      <c r="W5277" s="565"/>
      <c r="X5277" s="23" t="e">
        <f>IF(OR(Y5277=2,Z5277=2),"入力不備あり","")</f>
        <v>#REF!</v>
      </c>
      <c r="Y5277" s="41" t="e">
        <f>IF(AND(F5277="",H5277="",L5277=""),"",IF(AND(F5277&lt;&gt;"",F5277&gt;0,L5277&lt;&gt;"",L5277&gt;0,H5277="○"),"",2))</f>
        <v>#REF!</v>
      </c>
      <c r="Z5277" s="41" t="e">
        <f t="shared" ref="Z5277:Z5278" si="924">IF(AND(R5277="",S5277=""),"",IF(AND(R5277&gt;0,R5277&lt;&gt;"",S5277&gt;0,S5277&lt;&gt;""),"",2))</f>
        <v>#REF!</v>
      </c>
      <c r="AA5277" s="30"/>
    </row>
    <row r="5278" spans="1:30" s="7" customFormat="1" ht="15" customHeight="1" thickBot="1" x14ac:dyDescent="0.2">
      <c r="A5278" s="29"/>
      <c r="B5278" s="623"/>
      <c r="C5278" s="628"/>
      <c r="D5278" s="631"/>
      <c r="E5278" s="615"/>
      <c r="F5278" s="620" t="e">
        <f>IF(#REF!="","",#REF!)</f>
        <v>#REF!</v>
      </c>
      <c r="G5278" s="621"/>
      <c r="H5278" s="640" t="e">
        <f>IF(#REF!="","",#REF!)</f>
        <v>#REF!</v>
      </c>
      <c r="I5278" s="641"/>
      <c r="J5278" s="641"/>
      <c r="K5278" s="641"/>
      <c r="L5278" s="642" t="e">
        <f>IF(#REF!="","",#REF!)</f>
        <v>#REF!</v>
      </c>
      <c r="M5278" s="643"/>
      <c r="N5278" s="643"/>
      <c r="O5278" s="663"/>
      <c r="P5278" s="664"/>
      <c r="Q5278" s="616"/>
      <c r="R5278" s="59" t="e">
        <f>IF(#REF!="","",#REF!)</f>
        <v>#REF!</v>
      </c>
      <c r="S5278" s="60" t="e">
        <f>IF(#REF!="","",#REF!)</f>
        <v>#REF!</v>
      </c>
      <c r="T5278" s="619"/>
      <c r="U5278" s="416"/>
      <c r="V5278" s="666"/>
      <c r="W5278" s="565"/>
      <c r="X5278" s="23" t="e">
        <f>IF(OR(Y5278=2,Z5278=2),"入力不備あり","")</f>
        <v>#REF!</v>
      </c>
      <c r="Y5278" s="41" t="e">
        <f>IF(AND(F5278="",H5278="",L5278=""),"",IF(AND(F5278&lt;&gt;"",F5278&gt;0,L5278&lt;&gt;"",L5278&gt;0,H5278="○"),"",2))</f>
        <v>#REF!</v>
      </c>
      <c r="Z5278" s="41" t="e">
        <f t="shared" si="924"/>
        <v>#REF!</v>
      </c>
      <c r="AA5278" s="30"/>
    </row>
    <row r="5279" spans="1:30" s="7" customFormat="1" ht="27.6" customHeight="1" x14ac:dyDescent="0.15">
      <c r="A5279" s="320"/>
      <c r="B5279" s="624"/>
      <c r="C5279" s="326" t="s">
        <v>215</v>
      </c>
      <c r="D5279" s="327"/>
      <c r="E5279" s="608" t="e">
        <f>IF(#REF!="","",#REF!)</f>
        <v>#REF!</v>
      </c>
      <c r="F5279" s="609"/>
      <c r="G5279" s="609"/>
      <c r="H5279" s="609"/>
      <c r="I5279" s="609"/>
      <c r="J5279" s="609"/>
      <c r="K5279" s="609"/>
      <c r="L5279" s="609"/>
      <c r="M5279" s="609"/>
      <c r="N5279" s="609"/>
      <c r="O5279" s="609"/>
      <c r="P5279" s="609"/>
      <c r="Q5279" s="609"/>
      <c r="R5279" s="609"/>
      <c r="S5279" s="609"/>
      <c r="T5279" s="609"/>
      <c r="U5279" s="609"/>
      <c r="V5279" s="609"/>
      <c r="W5279" s="610"/>
    </row>
    <row r="5280" spans="1:30" s="7" customFormat="1" ht="27.6" customHeight="1" thickBot="1" x14ac:dyDescent="0.2">
      <c r="A5280" s="320"/>
      <c r="B5280" s="624"/>
      <c r="C5280" s="326" t="s">
        <v>216</v>
      </c>
      <c r="D5280" s="327"/>
      <c r="E5280" s="608" t="e">
        <f>IF(#REF!="","",#REF!)</f>
        <v>#REF!</v>
      </c>
      <c r="F5280" s="609"/>
      <c r="G5280" s="609"/>
      <c r="H5280" s="609"/>
      <c r="I5280" s="609"/>
      <c r="J5280" s="609"/>
      <c r="K5280" s="609"/>
      <c r="L5280" s="609"/>
      <c r="M5280" s="609"/>
      <c r="N5280" s="609"/>
      <c r="O5280" s="609"/>
      <c r="P5280" s="609"/>
      <c r="Q5280" s="609"/>
      <c r="R5280" s="611"/>
      <c r="S5280" s="611"/>
      <c r="T5280" s="611"/>
      <c r="U5280" s="611"/>
      <c r="V5280" s="611"/>
      <c r="W5280" s="612"/>
    </row>
    <row r="5281" spans="1:33" s="7" customFormat="1" ht="18.600000000000001" customHeight="1" x14ac:dyDescent="0.15">
      <c r="A5281" s="320"/>
      <c r="B5281" s="624"/>
      <c r="C5281" s="332" t="s">
        <v>217</v>
      </c>
      <c r="D5281" s="333"/>
      <c r="E5281" s="333"/>
      <c r="F5281" s="334"/>
      <c r="G5281" s="377" t="s">
        <v>218</v>
      </c>
      <c r="H5281" s="378"/>
      <c r="I5281" s="378"/>
      <c r="J5281" s="378"/>
      <c r="K5281" s="378"/>
      <c r="L5281" s="378"/>
      <c r="M5281" s="378"/>
      <c r="N5281" s="378"/>
      <c r="O5281" s="378"/>
      <c r="P5281" s="378"/>
      <c r="Q5281" s="378"/>
      <c r="R5281" s="389" t="e">
        <f>IF(X5281&lt;&gt;"","","【入力内容確認欄】以下を確認し【作業用】事業計画書(間接)シートを修正願います。")</f>
        <v>#REF!</v>
      </c>
      <c r="S5281" s="632"/>
      <c r="T5281" s="632"/>
      <c r="U5281" s="632"/>
      <c r="V5281" s="632"/>
      <c r="W5281" s="633"/>
      <c r="X5281" s="68" t="e">
        <f>IF(AND(R5284="",R5285="",R5286="",R5287="",R5288="",R5289=""),"左の市区町村に係る入力が完了しました。今一度、記載内容をご確認ください。","")</f>
        <v>#REF!</v>
      </c>
    </row>
    <row r="5282" spans="1:33" s="7" customFormat="1" ht="9" customHeight="1" x14ac:dyDescent="0.15">
      <c r="A5282" s="320"/>
      <c r="B5282" s="624"/>
      <c r="C5282" s="335"/>
      <c r="D5282" s="336"/>
      <c r="E5282" s="336"/>
      <c r="F5282" s="337"/>
      <c r="G5282" s="379"/>
      <c r="H5282" s="380"/>
      <c r="I5282" s="380"/>
      <c r="J5282" s="380"/>
      <c r="K5282" s="380"/>
      <c r="L5282" s="380"/>
      <c r="M5282" s="380"/>
      <c r="N5282" s="380"/>
      <c r="O5282" s="380"/>
      <c r="P5282" s="380"/>
      <c r="Q5282" s="380"/>
      <c r="R5282" s="634"/>
      <c r="S5282" s="635"/>
      <c r="T5282" s="635"/>
      <c r="U5282" s="635"/>
      <c r="V5282" s="635"/>
      <c r="W5282" s="636"/>
    </row>
    <row r="5283" spans="1:33" s="7" customFormat="1" ht="9" customHeight="1" thickBot="1" x14ac:dyDescent="0.2">
      <c r="A5283" s="320"/>
      <c r="B5283" s="624"/>
      <c r="C5283" s="335"/>
      <c r="D5283" s="336"/>
      <c r="E5283" s="336"/>
      <c r="F5283" s="337"/>
      <c r="G5283" s="381"/>
      <c r="H5283" s="382"/>
      <c r="I5283" s="382"/>
      <c r="J5283" s="382"/>
      <c r="K5283" s="382"/>
      <c r="L5283" s="382"/>
      <c r="M5283" s="382"/>
      <c r="N5283" s="382"/>
      <c r="O5283" s="382"/>
      <c r="P5283" s="382"/>
      <c r="Q5283" s="382"/>
      <c r="R5283" s="637"/>
      <c r="S5283" s="638"/>
      <c r="T5283" s="638"/>
      <c r="U5283" s="638"/>
      <c r="V5283" s="638"/>
      <c r="W5283" s="639"/>
    </row>
    <row r="5284" spans="1:33" s="7" customFormat="1" ht="17.45" customHeight="1" x14ac:dyDescent="0.15">
      <c r="A5284" s="320"/>
      <c r="B5284" s="624"/>
      <c r="C5284" s="335"/>
      <c r="D5284" s="336"/>
      <c r="E5284" s="336"/>
      <c r="F5284" s="337"/>
      <c r="G5284" s="398" t="e">
        <f>IF(#REF!="","",#REF!)</f>
        <v>#REF!</v>
      </c>
      <c r="H5284" s="399"/>
      <c r="I5284" s="399"/>
      <c r="J5284" s="399"/>
      <c r="K5284" s="399"/>
      <c r="L5284" s="399"/>
      <c r="M5284" s="399"/>
      <c r="N5284" s="399"/>
      <c r="O5284" s="399"/>
      <c r="P5284" s="399"/>
      <c r="Q5284" s="399"/>
      <c r="R5284" s="646" t="e" cm="1">
        <f t="array" ref="R5284">IF(AND(X5253:X5278="",A5255:A5278=""),"","・報酬・期末勤勉手当・交通費・合計額・都道府県/国の補助金額のいずれかに不備あり。")</f>
        <v>#REF!</v>
      </c>
      <c r="S5284" s="647"/>
      <c r="T5284" s="647"/>
      <c r="U5284" s="647"/>
      <c r="V5284" s="647"/>
      <c r="W5284" s="648"/>
    </row>
    <row r="5285" spans="1:33" s="7" customFormat="1" ht="17.45" customHeight="1" x14ac:dyDescent="0.15">
      <c r="A5285" s="320"/>
      <c r="B5285" s="624"/>
      <c r="C5285" s="335"/>
      <c r="D5285" s="336"/>
      <c r="E5285" s="336"/>
      <c r="F5285" s="337"/>
      <c r="G5285" s="374" t="s">
        <v>219</v>
      </c>
      <c r="H5285" s="388"/>
      <c r="I5285" s="388"/>
      <c r="J5285" s="388"/>
      <c r="K5285" s="388"/>
      <c r="L5285" s="388"/>
      <c r="M5285" s="388"/>
      <c r="N5285" s="388"/>
      <c r="O5285" s="388"/>
      <c r="P5285" s="388"/>
      <c r="Q5285" s="388"/>
      <c r="R5285" s="367" t="str">
        <f>IF(A5251="市町村名×","・【C列】市区町村名：未入力または不備あり。","")</f>
        <v>・【C列】市区町村名：未入力または不備あり。</v>
      </c>
      <c r="S5285" s="644"/>
      <c r="T5285" s="644"/>
      <c r="U5285" s="644"/>
      <c r="V5285" s="644"/>
      <c r="W5285" s="645"/>
    </row>
    <row r="5286" spans="1:33" s="7" customFormat="1" ht="17.45" customHeight="1" x14ac:dyDescent="0.15">
      <c r="A5286" s="320"/>
      <c r="B5286" s="624"/>
      <c r="C5286" s="338"/>
      <c r="D5286" s="339"/>
      <c r="E5286" s="339"/>
      <c r="F5286" s="340"/>
      <c r="G5286" s="364" t="e">
        <f>IF(#REF!="","",#REF!)</f>
        <v>#REF!</v>
      </c>
      <c r="H5286" s="365"/>
      <c r="I5286" s="365"/>
      <c r="J5286" s="366"/>
      <c r="K5286" s="366"/>
      <c r="L5286" s="366"/>
      <c r="M5286" s="366"/>
      <c r="N5286" s="366"/>
      <c r="O5286" s="366"/>
      <c r="P5286" s="366"/>
      <c r="Q5286" s="366"/>
      <c r="R5286" s="367" t="e">
        <f>IF(OR(AF5255=2,NOT(AND(V5253&gt;0.3*U5253,V5253&lt;0.4*U5253,V5253&gt;=W5253))),"・【V列】都道府県補助額：未入力または不備あり。","")</f>
        <v>#REF!</v>
      </c>
      <c r="S5286" s="644"/>
      <c r="T5286" s="644"/>
      <c r="U5286" s="644"/>
      <c r="V5286" s="644"/>
      <c r="W5286" s="645"/>
    </row>
    <row r="5287" spans="1:33" s="7" customFormat="1" ht="17.45" customHeight="1" x14ac:dyDescent="0.15">
      <c r="A5287" s="320"/>
      <c r="B5287" s="624"/>
      <c r="C5287" s="348" t="s">
        <v>241</v>
      </c>
      <c r="D5287" s="349"/>
      <c r="E5287" s="349"/>
      <c r="F5287" s="350"/>
      <c r="G5287" s="372" t="s">
        <v>221</v>
      </c>
      <c r="H5287" s="373"/>
      <c r="I5287" s="373"/>
      <c r="J5287" s="372" t="s">
        <v>222</v>
      </c>
      <c r="K5287" s="373"/>
      <c r="L5287" s="373"/>
      <c r="M5287" s="373"/>
      <c r="N5287" s="374" t="s">
        <v>223</v>
      </c>
      <c r="O5287" s="366"/>
      <c r="P5287" s="366"/>
      <c r="Q5287" s="366"/>
      <c r="R5287" s="341" t="e">
        <f>IF(AND(W5253&lt;=U5253/3,MOD(W5253,1000)=0,NOT(W5253=0),AG5255=1),"","・【W列】国庫補助希望額に不備あり。")</f>
        <v>#REF!</v>
      </c>
      <c r="S5287" s="649"/>
      <c r="T5287" s="649"/>
      <c r="U5287" s="649"/>
      <c r="V5287" s="649"/>
      <c r="W5287" s="650"/>
    </row>
    <row r="5288" spans="1:33" s="7" customFormat="1" ht="17.45" customHeight="1" x14ac:dyDescent="0.15">
      <c r="A5288" s="320"/>
      <c r="B5288" s="624"/>
      <c r="C5288" s="370"/>
      <c r="D5288" s="371"/>
      <c r="E5288" s="371"/>
      <c r="F5288" s="371"/>
      <c r="G5288" s="364" t="e">
        <f>IF(#REF!="","",#REF!)</f>
        <v>#REF!</v>
      </c>
      <c r="H5288" s="375"/>
      <c r="I5288" s="376"/>
      <c r="J5288" s="364" t="e">
        <f>IF(#REF!="","",#REF!)</f>
        <v>#REF!</v>
      </c>
      <c r="K5288" s="375"/>
      <c r="L5288" s="375"/>
      <c r="M5288" s="376"/>
      <c r="N5288" s="364" t="e">
        <f>IF(#REF!="","",#REF!)</f>
        <v>#REF!</v>
      </c>
      <c r="O5288" s="375"/>
      <c r="P5288" s="375"/>
      <c r="Q5288" s="375"/>
      <c r="R5288" s="651" t="e">
        <f>IF(AND(SUM(F5276:G5278)&lt;=D5253,SUM(R5276:R5278)&lt;=D5253),"","・報酬の「配置人数」には年間を通じた配置予定人数を記載してください。(※１)及び記入例参照")</f>
        <v>#REF!</v>
      </c>
      <c r="S5288" s="652"/>
      <c r="T5288" s="652"/>
      <c r="U5288" s="652"/>
      <c r="V5288" s="652"/>
      <c r="W5288" s="653"/>
      <c r="X5288" s="31" t="str">
        <f>IF(AND(O5288="○",T5288="○"),"①か②の",IF(AND(O5288="―",T5288="―"),"エラー",""))</f>
        <v/>
      </c>
    </row>
    <row r="5289" spans="1:33" s="7" customFormat="1" ht="17.45" customHeight="1" x14ac:dyDescent="0.15">
      <c r="A5289" s="320"/>
      <c r="B5289" s="624"/>
      <c r="C5289" s="348" t="s">
        <v>224</v>
      </c>
      <c r="D5289" s="349"/>
      <c r="E5289" s="349"/>
      <c r="F5289" s="350"/>
      <c r="G5289" s="354" t="s">
        <v>225</v>
      </c>
      <c r="H5289" s="354"/>
      <c r="I5289" s="354"/>
      <c r="J5289" s="355" t="s">
        <v>242</v>
      </c>
      <c r="K5289" s="356"/>
      <c r="L5289" s="356"/>
      <c r="M5289" s="356"/>
      <c r="N5289" s="356"/>
      <c r="O5289" s="356"/>
      <c r="P5289" s="356"/>
      <c r="Q5289" s="356"/>
      <c r="R5289" s="651" t="e">
        <f>IF(AND(OR(COUNTIF(J5290,"①*"),COUNTIF(J5290,"②*")),AND(E5279&lt;&gt;"",E5280&lt;&gt;"",G5284="○",G5286="○",G5288="○",J5288="○",N5288="○",G5290="○")),"","・【成果目標】・【成果指標】・【部活動指導員について】・【支給要件の確認】・【部活動指導員の指導状況】・【地域連携・地域移行に資する取組】のいずれかに未入力箇所あり。")</f>
        <v>#REF!</v>
      </c>
      <c r="S5289" s="546"/>
      <c r="T5289" s="546"/>
      <c r="U5289" s="546"/>
      <c r="V5289" s="546"/>
      <c r="W5289" s="547"/>
    </row>
    <row r="5290" spans="1:33" s="7" customFormat="1" ht="26.45" customHeight="1" thickBot="1" x14ac:dyDescent="0.2">
      <c r="A5290" s="320"/>
      <c r="B5290" s="625"/>
      <c r="C5290" s="351"/>
      <c r="D5290" s="352"/>
      <c r="E5290" s="352"/>
      <c r="F5290" s="353"/>
      <c r="G5290" s="363" t="e">
        <f>IF(#REF!="","",#REF!)</f>
        <v>#REF!</v>
      </c>
      <c r="H5290" s="363"/>
      <c r="I5290" s="363"/>
      <c r="J5290" s="657" t="e">
        <f>IF(#REF!="","",#REF!)</f>
        <v>#REF!</v>
      </c>
      <c r="K5290" s="658"/>
      <c r="L5290" s="658"/>
      <c r="M5290" s="658"/>
      <c r="N5290" s="658"/>
      <c r="O5290" s="658"/>
      <c r="P5290" s="658"/>
      <c r="Q5290" s="658"/>
      <c r="R5290" s="654"/>
      <c r="S5290" s="655"/>
      <c r="T5290" s="655"/>
      <c r="U5290" s="655"/>
      <c r="V5290" s="655"/>
      <c r="W5290" s="656"/>
      <c r="X5290" s="31" t="str">
        <f>IF(AND(O5290="○",T5290="○"),"①か②の",IF(AND(O5290="―",T5290="―"),"エラー",""))</f>
        <v/>
      </c>
    </row>
    <row r="5291" spans="1:33" s="7" customFormat="1" ht="26.45" customHeight="1" x14ac:dyDescent="0.15">
      <c r="A5291" s="24" t="str">
        <f>IF(OR(COUNTIF(C5293,"*区"),COUNTIF(C5293,"*市"),COUNTIF(C5293,"*町"),COUNTIF(C5293,"*村"),COUNTIF(C5293,"*組合")),"○","市町村名×")</f>
        <v>市町村名×</v>
      </c>
      <c r="B5291" s="490" t="s">
        <v>106</v>
      </c>
      <c r="C5291" s="659" t="s">
        <v>236</v>
      </c>
      <c r="D5291" s="661" t="s">
        <v>237</v>
      </c>
      <c r="E5291" s="409" t="s">
        <v>191</v>
      </c>
      <c r="F5291" s="410"/>
      <c r="G5291" s="410"/>
      <c r="H5291" s="410"/>
      <c r="I5291" s="410"/>
      <c r="J5291" s="410"/>
      <c r="K5291" s="410"/>
      <c r="L5291" s="410"/>
      <c r="M5291" s="410"/>
      <c r="N5291" s="410"/>
      <c r="O5291" s="410"/>
      <c r="P5291" s="410"/>
      <c r="Q5291" s="410"/>
      <c r="R5291" s="410"/>
      <c r="S5291" s="410"/>
      <c r="T5291" s="410"/>
      <c r="U5291" s="492" t="s">
        <v>192</v>
      </c>
      <c r="V5291" s="492" t="s">
        <v>238</v>
      </c>
      <c r="W5291" s="517" t="s">
        <v>193</v>
      </c>
      <c r="X5291" s="25" t="e">
        <f>IF(OR(AF5295=2,NOT(AND(V5293&gt;0.3*U5293,V5293&lt;0.4*U5293,V5293&gt;=W5293))),"※３参照：【Ｕ列】都道府県補助額を確認してください","")</f>
        <v>#REF!</v>
      </c>
      <c r="Y5291" s="26"/>
    </row>
    <row r="5292" spans="1:33" s="7" customFormat="1" ht="21.6" customHeight="1" thickBot="1" x14ac:dyDescent="0.2">
      <c r="A5292" s="24" t="str">
        <f>IF(B5293="都道府県確認欄","No.不備","")</f>
        <v/>
      </c>
      <c r="B5292" s="491"/>
      <c r="C5292" s="660"/>
      <c r="D5292" s="662"/>
      <c r="E5292" s="411"/>
      <c r="F5292" s="412"/>
      <c r="G5292" s="412"/>
      <c r="H5292" s="412"/>
      <c r="I5292" s="412"/>
      <c r="J5292" s="412"/>
      <c r="K5292" s="412"/>
      <c r="L5292" s="412"/>
      <c r="M5292" s="412"/>
      <c r="N5292" s="412"/>
      <c r="O5292" s="412"/>
      <c r="P5292" s="412"/>
      <c r="Q5292" s="412"/>
      <c r="R5292" s="412"/>
      <c r="S5292" s="412"/>
      <c r="T5292" s="412"/>
      <c r="U5292" s="493"/>
      <c r="V5292" s="493"/>
      <c r="W5292" s="518"/>
      <c r="X5292" s="25" t="e">
        <f>IF(AND(W5293&lt;=U5293/3,MOD(W5293,1000)=0,NOT(W5293=0),AG5295=1),"","※３参照：【Ｖ列】国庫補助希望額を確認してください。")</f>
        <v>#REF!</v>
      </c>
      <c r="Y5292" s="26"/>
    </row>
    <row r="5293" spans="1:33" s="7" customFormat="1" ht="24" customHeight="1" x14ac:dyDescent="0.15">
      <c r="A5293" s="14"/>
      <c r="B5293" s="622" t="str">
        <f>IFERROR(IF(OR(COUNTIF(C5293,"*区"),COUNTIF(C5293,"*市"),COUNTIF(C5293,"*町"),COUNTIF(C5293,"*村"),COUNTIF(C5293,"*組合")),B5253+1,"－"),"都道府県確認欄")</f>
        <v>－</v>
      </c>
      <c r="C5293" s="626" t="e">
        <f>#REF!</f>
        <v>#REF!</v>
      </c>
      <c r="D5293" s="629" t="e">
        <f>SUM($F5295:$F5314)</f>
        <v>#REF!</v>
      </c>
      <c r="E5293" s="523" t="s">
        <v>194</v>
      </c>
      <c r="F5293" s="524" t="s">
        <v>195</v>
      </c>
      <c r="G5293" s="526" t="s">
        <v>196</v>
      </c>
      <c r="H5293" s="528" t="s">
        <v>197</v>
      </c>
      <c r="I5293" s="423" t="s">
        <v>198</v>
      </c>
      <c r="J5293" s="424"/>
      <c r="K5293" s="425"/>
      <c r="L5293" s="429" t="s">
        <v>100</v>
      </c>
      <c r="M5293" s="430"/>
      <c r="N5293" s="430"/>
      <c r="O5293" s="430"/>
      <c r="P5293" s="430"/>
      <c r="Q5293" s="430"/>
      <c r="R5293" s="430"/>
      <c r="S5293" s="431"/>
      <c r="T5293" s="413" t="s">
        <v>199</v>
      </c>
      <c r="U5293" s="415" t="e">
        <f>SUM($T5295,$O5316,$T5316)</f>
        <v>#REF!</v>
      </c>
      <c r="V5293" s="665" t="e">
        <f>#REF!</f>
        <v>#REF!</v>
      </c>
      <c r="W5293" s="667" t="e">
        <f>#REF!</f>
        <v>#REF!</v>
      </c>
      <c r="X5293" s="23" t="e">
        <f>IF(AND(AD5295=1,AE5295=1,AF5295=1,AG5295=1),"","入力不備あり")</f>
        <v>#REF!</v>
      </c>
      <c r="Y5293" s="26"/>
    </row>
    <row r="5294" spans="1:33" s="7" customFormat="1" ht="12.6" customHeight="1" thickBot="1" x14ac:dyDescent="0.2">
      <c r="A5294" s="14"/>
      <c r="B5294" s="623"/>
      <c r="C5294" s="627"/>
      <c r="D5294" s="630"/>
      <c r="E5294" s="523"/>
      <c r="F5294" s="525"/>
      <c r="G5294" s="527"/>
      <c r="H5294" s="529"/>
      <c r="I5294" s="426"/>
      <c r="J5294" s="427"/>
      <c r="K5294" s="428"/>
      <c r="L5294" s="432"/>
      <c r="M5294" s="432"/>
      <c r="N5294" s="432"/>
      <c r="O5294" s="432"/>
      <c r="P5294" s="432"/>
      <c r="Q5294" s="432"/>
      <c r="R5294" s="432"/>
      <c r="S5294" s="433"/>
      <c r="T5294" s="414"/>
      <c r="U5294" s="416"/>
      <c r="V5294" s="666"/>
      <c r="W5294" s="565"/>
      <c r="X5294" s="26"/>
      <c r="Y5294" s="7" t="s">
        <v>180</v>
      </c>
      <c r="Z5294" s="7" t="s">
        <v>200</v>
      </c>
      <c r="AA5294" s="7" t="s">
        <v>201</v>
      </c>
      <c r="AB5294" s="7" t="s">
        <v>202</v>
      </c>
      <c r="AD5294" s="7" t="s">
        <v>203</v>
      </c>
      <c r="AE5294" s="7" t="s">
        <v>107</v>
      </c>
      <c r="AF5294" s="7" t="s">
        <v>239</v>
      </c>
      <c r="AG5294" s="7" t="s">
        <v>204</v>
      </c>
    </row>
    <row r="5295" spans="1:33" s="7" customFormat="1" ht="17.45" customHeight="1" x14ac:dyDescent="0.15">
      <c r="A5295" s="27" t="e">
        <f>IF(AND(F5295&lt;&gt;"",G5295&lt;&gt;"",H5295&lt;&gt;"",I5295&lt;&gt;""),"","入力不備あり")</f>
        <v>#REF!</v>
      </c>
      <c r="B5295" s="623"/>
      <c r="C5295" s="628"/>
      <c r="D5295" s="631"/>
      <c r="E5295" s="523"/>
      <c r="F5295" s="47" t="e">
        <f>IF(#REF!="","",#REF!)</f>
        <v>#REF!</v>
      </c>
      <c r="G5295" s="49" t="e">
        <f>IF(#REF!="","",#REF!)</f>
        <v>#REF!</v>
      </c>
      <c r="H5295" s="54" t="e">
        <f>IF(#REF!="","",#REF!)</f>
        <v>#REF!</v>
      </c>
      <c r="I5295" s="385" t="str">
        <f>IFERROR(INT(G5295*H5295),"")</f>
        <v/>
      </c>
      <c r="J5295" s="386"/>
      <c r="K5295" s="387"/>
      <c r="L5295" s="613" t="e">
        <f>IF(#REF!="","",#REF!)</f>
        <v>#REF!</v>
      </c>
      <c r="M5295" s="613"/>
      <c r="N5295" s="613"/>
      <c r="O5295" s="613"/>
      <c r="P5295" s="613"/>
      <c r="Q5295" s="613"/>
      <c r="R5295" s="613"/>
      <c r="S5295" s="614"/>
      <c r="T5295" s="567">
        <f>SUM($I5295:$K5314)</f>
        <v>0</v>
      </c>
      <c r="U5295" s="416"/>
      <c r="V5295" s="666"/>
      <c r="W5295" s="565"/>
      <c r="X5295" s="23" t="e">
        <f>IF(AND(Y5295=1,Z5295=1,AA5295=1,AB5295=1,AD5295=1,AE5295=1,AF5295=1,AG5295=1),"","入力不備あり")</f>
        <v>#REF!</v>
      </c>
      <c r="Y5295" s="7">
        <f>IFERROR(IF(F5295="",2,IF(AND(F5295&gt;=1,(MOD(F5295,1)=0)),1,IF(AND(F5295=0,L5295&lt;&gt;""),1,2))),2)</f>
        <v>2</v>
      </c>
      <c r="Z5295" s="7" t="e">
        <f>IF(G5295="",2,IF(G5295&lt;=1600,1,2))</f>
        <v>#REF!</v>
      </c>
      <c r="AA5295" s="7" t="e">
        <f>IF(H5295="",2,IF(H5295&gt;=0,1,2))</f>
        <v>#REF!</v>
      </c>
      <c r="AB5295" s="7" t="e">
        <f>IF(I5295=#REF!,1,2)</f>
        <v>#REF!</v>
      </c>
      <c r="AD5295" s="7" t="e">
        <f>IF(T5295=#REF!,1,2)</f>
        <v>#REF!</v>
      </c>
      <c r="AE5295" s="7" t="e">
        <f>IF(U5293=#REF!,1,2)</f>
        <v>#REF!</v>
      </c>
      <c r="AF5295" s="7" t="e">
        <f>IF(V5293=0,2,IF(#REF!="",2,IF(V5293=#REF!,1,2)))</f>
        <v>#REF!</v>
      </c>
      <c r="AG5295" s="7" t="e">
        <f>IF(W5293=0,2,IF(W5293=#REF!,1,2))</f>
        <v>#REF!</v>
      </c>
    </row>
    <row r="5296" spans="1:33" s="7" customFormat="1" ht="17.45" customHeight="1" x14ac:dyDescent="0.15">
      <c r="A5296" s="27" t="e">
        <f>IF(AND(F5296="",G5296="",H5296="",I5296="",L5296=""),"",IF(AND(F5296&lt;&gt;"",G5296&lt;&gt;"",H5296&lt;&gt;"",I5296&lt;&gt;""),"","入力不備あり"))</f>
        <v>#REF!</v>
      </c>
      <c r="B5296" s="623"/>
      <c r="C5296" s="628"/>
      <c r="D5296" s="631"/>
      <c r="E5296" s="523"/>
      <c r="F5296" s="47" t="e">
        <f>IF(#REF!="","",#REF!)</f>
        <v>#REF!</v>
      </c>
      <c r="G5296" s="49" t="e">
        <f>IF(#REF!="","",#REF!)</f>
        <v>#REF!</v>
      </c>
      <c r="H5296" s="54" t="e">
        <f>IF(#REF!="","",#REF!)</f>
        <v>#REF!</v>
      </c>
      <c r="I5296" s="385" t="str">
        <f>IFERROR(INT(G5296*H5296),"")</f>
        <v/>
      </c>
      <c r="J5296" s="386"/>
      <c r="K5296" s="387"/>
      <c r="L5296" s="613" t="e">
        <f>IF(#REF!="","",#REF!)</f>
        <v>#REF!</v>
      </c>
      <c r="M5296" s="613"/>
      <c r="N5296" s="613"/>
      <c r="O5296" s="613"/>
      <c r="P5296" s="613"/>
      <c r="Q5296" s="613"/>
      <c r="R5296" s="613"/>
      <c r="S5296" s="614"/>
      <c r="T5296" s="567"/>
      <c r="U5296" s="416"/>
      <c r="V5296" s="666"/>
      <c r="W5296" s="565"/>
      <c r="X5296" s="23" t="e">
        <f>IF(AND(Y5296=3,Z5296=3,AA5296=3),"",IF(AND(Y5296=1,Z5296=1,AA5296=1,AB5296=1),"","入力不備あり"))</f>
        <v>#REF!</v>
      </c>
      <c r="Y5296" s="7">
        <f>IFERROR(IF(F5296="",3,IF(AND(F5296&gt;=1,(MOD(F5296,1)=0)),1,IF(AND(F5296=0,L5296&lt;&gt;""),1,2))),2)</f>
        <v>2</v>
      </c>
      <c r="Z5296" s="7" t="e">
        <f>IF(G5296="",3,IF(G5296&lt;=1600,1,2))</f>
        <v>#REF!</v>
      </c>
      <c r="AA5296" s="7" t="e">
        <f>IF(H5296="",3,IF(H5296&gt;=0,1,2))</f>
        <v>#REF!</v>
      </c>
      <c r="AB5296" s="7" t="e">
        <f>IF(I5296=#REF!,1,2)</f>
        <v>#REF!</v>
      </c>
    </row>
    <row r="5297" spans="1:28" s="7" customFormat="1" ht="17.45" customHeight="1" x14ac:dyDescent="0.15">
      <c r="A5297" s="27" t="e">
        <f>IF(AND(F5297="",G5297="",H5297="",I5297="",L5297=""),"",IF(AND(F5297&lt;&gt;"",G5297&lt;&gt;"",H5297&lt;&gt;"",I5297&lt;&gt;""),"","入力不備あり"))</f>
        <v>#REF!</v>
      </c>
      <c r="B5297" s="623"/>
      <c r="C5297" s="628"/>
      <c r="D5297" s="631"/>
      <c r="E5297" s="523"/>
      <c r="F5297" s="47" t="e">
        <f>IF(#REF!="","",#REF!)</f>
        <v>#REF!</v>
      </c>
      <c r="G5297" s="49" t="e">
        <f>IF(#REF!="","",#REF!)</f>
        <v>#REF!</v>
      </c>
      <c r="H5297" s="54" t="e">
        <f>IF(#REF!="","",#REF!)</f>
        <v>#REF!</v>
      </c>
      <c r="I5297" s="385" t="str">
        <f t="shared" ref="I5297:I5314" si="925">IFERROR(INT(G5297*H5297),"")</f>
        <v/>
      </c>
      <c r="J5297" s="386"/>
      <c r="K5297" s="387"/>
      <c r="L5297" s="613" t="e">
        <f>IF(#REF!="","",#REF!)</f>
        <v>#REF!</v>
      </c>
      <c r="M5297" s="613"/>
      <c r="N5297" s="613"/>
      <c r="O5297" s="613"/>
      <c r="P5297" s="613"/>
      <c r="Q5297" s="613"/>
      <c r="R5297" s="613"/>
      <c r="S5297" s="614"/>
      <c r="T5297" s="567"/>
      <c r="U5297" s="416"/>
      <c r="V5297" s="666"/>
      <c r="W5297" s="565"/>
      <c r="X5297" s="23" t="e">
        <f t="shared" ref="X5297:X5314" si="926">IF(AND(Y5297=3,Z5297=3,AA5297=3),"",IF(AND(Y5297=1,Z5297=1,AA5297=1,AB5297=1),"","入力不備あり"))</f>
        <v>#REF!</v>
      </c>
      <c r="Y5297" s="7">
        <f t="shared" ref="Y5297:Y5314" si="927">IFERROR(IF(F5297="",3,IF(AND(F5297&gt;=1,(MOD(F5297,1)=0)),1,IF(AND(F5297=0,L5297&lt;&gt;""),1,2))),2)</f>
        <v>2</v>
      </c>
      <c r="Z5297" s="7" t="e">
        <f t="shared" ref="Z5297:Z5314" si="928">IF(G5297="",3,IF(G5297&lt;=1600,1,2))</f>
        <v>#REF!</v>
      </c>
      <c r="AA5297" s="7" t="e">
        <f t="shared" ref="AA5297:AA5314" si="929">IF(H5297="",3,IF(H5297&gt;=0,1,2))</f>
        <v>#REF!</v>
      </c>
      <c r="AB5297" s="7" t="e">
        <f>IF(I5297=#REF!,1,2)</f>
        <v>#REF!</v>
      </c>
    </row>
    <row r="5298" spans="1:28" s="7" customFormat="1" ht="17.45" customHeight="1" x14ac:dyDescent="0.15">
      <c r="A5298" s="27" t="e">
        <f t="shared" ref="A5298:A5314" si="930">IF(AND(F5298="",G5298="",H5298="",I5298="",L5298=""),"",IF(AND(F5298&lt;&gt;"",G5298&lt;&gt;"",H5298&lt;&gt;"",I5298&lt;&gt;""),"","入力不備あり"))</f>
        <v>#REF!</v>
      </c>
      <c r="B5298" s="623"/>
      <c r="C5298" s="628"/>
      <c r="D5298" s="631"/>
      <c r="E5298" s="523"/>
      <c r="F5298" s="47" t="e">
        <f>IF(#REF!="","",#REF!)</f>
        <v>#REF!</v>
      </c>
      <c r="G5298" s="49" t="e">
        <f>IF(#REF!="","",#REF!)</f>
        <v>#REF!</v>
      </c>
      <c r="H5298" s="54" t="e">
        <f>IF(#REF!="","",#REF!)</f>
        <v>#REF!</v>
      </c>
      <c r="I5298" s="385" t="str">
        <f t="shared" si="925"/>
        <v/>
      </c>
      <c r="J5298" s="386"/>
      <c r="K5298" s="387"/>
      <c r="L5298" s="613" t="e">
        <f>IF(#REF!="","",#REF!)</f>
        <v>#REF!</v>
      </c>
      <c r="M5298" s="613"/>
      <c r="N5298" s="613"/>
      <c r="O5298" s="613"/>
      <c r="P5298" s="613"/>
      <c r="Q5298" s="613"/>
      <c r="R5298" s="613"/>
      <c r="S5298" s="614"/>
      <c r="T5298" s="567"/>
      <c r="U5298" s="416"/>
      <c r="V5298" s="666"/>
      <c r="W5298" s="565"/>
      <c r="X5298" s="23" t="e">
        <f t="shared" si="926"/>
        <v>#REF!</v>
      </c>
      <c r="Y5298" s="7">
        <f t="shared" si="927"/>
        <v>2</v>
      </c>
      <c r="Z5298" s="7" t="e">
        <f t="shared" si="928"/>
        <v>#REF!</v>
      </c>
      <c r="AA5298" s="7" t="e">
        <f t="shared" si="929"/>
        <v>#REF!</v>
      </c>
      <c r="AB5298" s="7" t="e">
        <f>IF(I5298=#REF!,1,2)</f>
        <v>#REF!</v>
      </c>
    </row>
    <row r="5299" spans="1:28" s="7" customFormat="1" ht="17.45" customHeight="1" x14ac:dyDescent="0.15">
      <c r="A5299" s="27" t="e">
        <f t="shared" si="930"/>
        <v>#REF!</v>
      </c>
      <c r="B5299" s="623"/>
      <c r="C5299" s="628"/>
      <c r="D5299" s="631"/>
      <c r="E5299" s="523"/>
      <c r="F5299" s="47" t="e">
        <f>IF(#REF!="","",#REF!)</f>
        <v>#REF!</v>
      </c>
      <c r="G5299" s="49" t="e">
        <f>IF(#REF!="","",#REF!)</f>
        <v>#REF!</v>
      </c>
      <c r="H5299" s="54" t="e">
        <f>IF(#REF!="","",#REF!)</f>
        <v>#REF!</v>
      </c>
      <c r="I5299" s="385" t="str">
        <f t="shared" si="925"/>
        <v/>
      </c>
      <c r="J5299" s="386"/>
      <c r="K5299" s="387"/>
      <c r="L5299" s="613" t="e">
        <f>IF(#REF!="","",#REF!)</f>
        <v>#REF!</v>
      </c>
      <c r="M5299" s="613"/>
      <c r="N5299" s="613"/>
      <c r="O5299" s="613"/>
      <c r="P5299" s="613"/>
      <c r="Q5299" s="613"/>
      <c r="R5299" s="613"/>
      <c r="S5299" s="614"/>
      <c r="T5299" s="567"/>
      <c r="U5299" s="416"/>
      <c r="V5299" s="666"/>
      <c r="W5299" s="565"/>
      <c r="X5299" s="23" t="e">
        <f t="shared" si="926"/>
        <v>#REF!</v>
      </c>
      <c r="Y5299" s="7">
        <f t="shared" si="927"/>
        <v>2</v>
      </c>
      <c r="Z5299" s="7" t="e">
        <f t="shared" si="928"/>
        <v>#REF!</v>
      </c>
      <c r="AA5299" s="7" t="e">
        <f t="shared" si="929"/>
        <v>#REF!</v>
      </c>
      <c r="AB5299" s="7" t="e">
        <f>IF(I5299=#REF!,1,2)</f>
        <v>#REF!</v>
      </c>
    </row>
    <row r="5300" spans="1:28" s="7" customFormat="1" ht="17.45" customHeight="1" x14ac:dyDescent="0.15">
      <c r="A5300" s="27" t="e">
        <f t="shared" si="930"/>
        <v>#REF!</v>
      </c>
      <c r="B5300" s="623"/>
      <c r="C5300" s="628"/>
      <c r="D5300" s="631"/>
      <c r="E5300" s="523"/>
      <c r="F5300" s="47" t="e">
        <f>IF(#REF!="","",#REF!)</f>
        <v>#REF!</v>
      </c>
      <c r="G5300" s="49" t="e">
        <f>IF(#REF!="","",#REF!)</f>
        <v>#REF!</v>
      </c>
      <c r="H5300" s="54" t="e">
        <f>IF(#REF!="","",#REF!)</f>
        <v>#REF!</v>
      </c>
      <c r="I5300" s="385" t="str">
        <f t="shared" si="925"/>
        <v/>
      </c>
      <c r="J5300" s="386"/>
      <c r="K5300" s="387"/>
      <c r="L5300" s="613" t="e">
        <f>IF(#REF!="","",#REF!)</f>
        <v>#REF!</v>
      </c>
      <c r="M5300" s="613"/>
      <c r="N5300" s="613"/>
      <c r="O5300" s="613"/>
      <c r="P5300" s="613"/>
      <c r="Q5300" s="613"/>
      <c r="R5300" s="613"/>
      <c r="S5300" s="614"/>
      <c r="T5300" s="567"/>
      <c r="U5300" s="416"/>
      <c r="V5300" s="666"/>
      <c r="W5300" s="565"/>
      <c r="X5300" s="23" t="e">
        <f t="shared" si="926"/>
        <v>#REF!</v>
      </c>
      <c r="Y5300" s="7">
        <f t="shared" si="927"/>
        <v>2</v>
      </c>
      <c r="Z5300" s="7" t="e">
        <f t="shared" si="928"/>
        <v>#REF!</v>
      </c>
      <c r="AA5300" s="7" t="e">
        <f t="shared" si="929"/>
        <v>#REF!</v>
      </c>
      <c r="AB5300" s="7" t="e">
        <f>IF(I5300=#REF!,1,2)</f>
        <v>#REF!</v>
      </c>
    </row>
    <row r="5301" spans="1:28" s="7" customFormat="1" ht="17.45" customHeight="1" x14ac:dyDescent="0.15">
      <c r="A5301" s="27" t="e">
        <f t="shared" si="930"/>
        <v>#REF!</v>
      </c>
      <c r="B5301" s="623"/>
      <c r="C5301" s="628"/>
      <c r="D5301" s="631"/>
      <c r="E5301" s="523"/>
      <c r="F5301" s="47" t="e">
        <f>IF(#REF!="","",#REF!)</f>
        <v>#REF!</v>
      </c>
      <c r="G5301" s="49" t="e">
        <f>IF(#REF!="","",#REF!)</f>
        <v>#REF!</v>
      </c>
      <c r="H5301" s="54" t="e">
        <f>IF(#REF!="","",#REF!)</f>
        <v>#REF!</v>
      </c>
      <c r="I5301" s="385" t="str">
        <f t="shared" si="925"/>
        <v/>
      </c>
      <c r="J5301" s="386"/>
      <c r="K5301" s="387"/>
      <c r="L5301" s="613" t="e">
        <f>IF(#REF!="","",#REF!)</f>
        <v>#REF!</v>
      </c>
      <c r="M5301" s="613"/>
      <c r="N5301" s="613"/>
      <c r="O5301" s="613"/>
      <c r="P5301" s="613"/>
      <c r="Q5301" s="613"/>
      <c r="R5301" s="613"/>
      <c r="S5301" s="614"/>
      <c r="T5301" s="567"/>
      <c r="U5301" s="416"/>
      <c r="V5301" s="666"/>
      <c r="W5301" s="565"/>
      <c r="X5301" s="23" t="e">
        <f t="shared" si="926"/>
        <v>#REF!</v>
      </c>
      <c r="Y5301" s="7">
        <f t="shared" si="927"/>
        <v>2</v>
      </c>
      <c r="Z5301" s="7" t="e">
        <f t="shared" si="928"/>
        <v>#REF!</v>
      </c>
      <c r="AA5301" s="7" t="e">
        <f t="shared" si="929"/>
        <v>#REF!</v>
      </c>
      <c r="AB5301" s="7" t="e">
        <f>IF(I5301=#REF!,1,2)</f>
        <v>#REF!</v>
      </c>
    </row>
    <row r="5302" spans="1:28" s="7" customFormat="1" ht="17.45" customHeight="1" x14ac:dyDescent="0.15">
      <c r="A5302" s="27" t="e">
        <f t="shared" si="930"/>
        <v>#REF!</v>
      </c>
      <c r="B5302" s="623"/>
      <c r="C5302" s="628"/>
      <c r="D5302" s="631"/>
      <c r="E5302" s="523"/>
      <c r="F5302" s="47" t="e">
        <f>IF(#REF!="","",#REF!)</f>
        <v>#REF!</v>
      </c>
      <c r="G5302" s="49" t="e">
        <f>IF(#REF!="","",#REF!)</f>
        <v>#REF!</v>
      </c>
      <c r="H5302" s="54" t="e">
        <f>IF(#REF!="","",#REF!)</f>
        <v>#REF!</v>
      </c>
      <c r="I5302" s="385" t="str">
        <f t="shared" si="925"/>
        <v/>
      </c>
      <c r="J5302" s="386"/>
      <c r="K5302" s="387"/>
      <c r="L5302" s="613" t="e">
        <f>IF(#REF!="","",#REF!)</f>
        <v>#REF!</v>
      </c>
      <c r="M5302" s="613"/>
      <c r="N5302" s="613"/>
      <c r="O5302" s="613"/>
      <c r="P5302" s="613"/>
      <c r="Q5302" s="613"/>
      <c r="R5302" s="613"/>
      <c r="S5302" s="614"/>
      <c r="T5302" s="567"/>
      <c r="U5302" s="416"/>
      <c r="V5302" s="666"/>
      <c r="W5302" s="565"/>
      <c r="X5302" s="23" t="e">
        <f t="shared" si="926"/>
        <v>#REF!</v>
      </c>
      <c r="Y5302" s="7">
        <f t="shared" si="927"/>
        <v>2</v>
      </c>
      <c r="Z5302" s="7" t="e">
        <f t="shared" si="928"/>
        <v>#REF!</v>
      </c>
      <c r="AA5302" s="7" t="e">
        <f t="shared" si="929"/>
        <v>#REF!</v>
      </c>
      <c r="AB5302" s="7" t="e">
        <f>IF(I5302=#REF!,1,2)</f>
        <v>#REF!</v>
      </c>
    </row>
    <row r="5303" spans="1:28" s="7" customFormat="1" ht="17.45" customHeight="1" x14ac:dyDescent="0.15">
      <c r="A5303" s="27" t="e">
        <f t="shared" si="930"/>
        <v>#REF!</v>
      </c>
      <c r="B5303" s="623"/>
      <c r="C5303" s="628"/>
      <c r="D5303" s="631"/>
      <c r="E5303" s="523"/>
      <c r="F5303" s="47" t="e">
        <f>IF(#REF!="","",#REF!)</f>
        <v>#REF!</v>
      </c>
      <c r="G5303" s="49" t="e">
        <f>IF(#REF!="","",#REF!)</f>
        <v>#REF!</v>
      </c>
      <c r="H5303" s="54" t="e">
        <f>IF(#REF!="","",#REF!)</f>
        <v>#REF!</v>
      </c>
      <c r="I5303" s="385" t="str">
        <f t="shared" si="925"/>
        <v/>
      </c>
      <c r="J5303" s="386"/>
      <c r="K5303" s="387"/>
      <c r="L5303" s="613" t="e">
        <f>IF(#REF!="","",#REF!)</f>
        <v>#REF!</v>
      </c>
      <c r="M5303" s="613"/>
      <c r="N5303" s="613"/>
      <c r="O5303" s="613"/>
      <c r="P5303" s="613"/>
      <c r="Q5303" s="613"/>
      <c r="R5303" s="613"/>
      <c r="S5303" s="614"/>
      <c r="T5303" s="567"/>
      <c r="U5303" s="416"/>
      <c r="V5303" s="666"/>
      <c r="W5303" s="565"/>
      <c r="X5303" s="23" t="e">
        <f t="shared" si="926"/>
        <v>#REF!</v>
      </c>
      <c r="Y5303" s="7">
        <f t="shared" si="927"/>
        <v>2</v>
      </c>
      <c r="Z5303" s="7" t="e">
        <f t="shared" si="928"/>
        <v>#REF!</v>
      </c>
      <c r="AA5303" s="7" t="e">
        <f t="shared" si="929"/>
        <v>#REF!</v>
      </c>
      <c r="AB5303" s="7" t="e">
        <f>IF(I5303=#REF!,1,2)</f>
        <v>#REF!</v>
      </c>
    </row>
    <row r="5304" spans="1:28" s="7" customFormat="1" ht="17.45" customHeight="1" x14ac:dyDescent="0.15">
      <c r="A5304" s="27" t="e">
        <f t="shared" si="930"/>
        <v>#REF!</v>
      </c>
      <c r="B5304" s="623"/>
      <c r="C5304" s="628"/>
      <c r="D5304" s="631"/>
      <c r="E5304" s="523"/>
      <c r="F5304" s="47" t="e">
        <f>IF(#REF!="","",#REF!)</f>
        <v>#REF!</v>
      </c>
      <c r="G5304" s="49" t="e">
        <f>IF(#REF!="","",#REF!)</f>
        <v>#REF!</v>
      </c>
      <c r="H5304" s="54" t="e">
        <f>IF(#REF!="","",#REF!)</f>
        <v>#REF!</v>
      </c>
      <c r="I5304" s="385" t="str">
        <f t="shared" si="925"/>
        <v/>
      </c>
      <c r="J5304" s="386"/>
      <c r="K5304" s="387"/>
      <c r="L5304" s="613" t="e">
        <f>IF(#REF!="","",#REF!)</f>
        <v>#REF!</v>
      </c>
      <c r="M5304" s="613"/>
      <c r="N5304" s="613"/>
      <c r="O5304" s="613"/>
      <c r="P5304" s="613"/>
      <c r="Q5304" s="613"/>
      <c r="R5304" s="613"/>
      <c r="S5304" s="614"/>
      <c r="T5304" s="567"/>
      <c r="U5304" s="416"/>
      <c r="V5304" s="666"/>
      <c r="W5304" s="565"/>
      <c r="X5304" s="23" t="e">
        <f t="shared" si="926"/>
        <v>#REF!</v>
      </c>
      <c r="Y5304" s="7">
        <f t="shared" si="927"/>
        <v>2</v>
      </c>
      <c r="Z5304" s="7" t="e">
        <f t="shared" si="928"/>
        <v>#REF!</v>
      </c>
      <c r="AA5304" s="7" t="e">
        <f t="shared" si="929"/>
        <v>#REF!</v>
      </c>
      <c r="AB5304" s="7" t="e">
        <f>IF(I5304=#REF!,1,2)</f>
        <v>#REF!</v>
      </c>
    </row>
    <row r="5305" spans="1:28" s="7" customFormat="1" ht="17.45" customHeight="1" x14ac:dyDescent="0.15">
      <c r="A5305" s="27" t="e">
        <f t="shared" si="930"/>
        <v>#REF!</v>
      </c>
      <c r="B5305" s="623"/>
      <c r="C5305" s="628"/>
      <c r="D5305" s="631"/>
      <c r="E5305" s="523"/>
      <c r="F5305" s="47" t="e">
        <f>IF(#REF!="","",#REF!)</f>
        <v>#REF!</v>
      </c>
      <c r="G5305" s="49" t="e">
        <f>IF(#REF!="","",#REF!)</f>
        <v>#REF!</v>
      </c>
      <c r="H5305" s="54" t="e">
        <f>IF(#REF!="","",#REF!)</f>
        <v>#REF!</v>
      </c>
      <c r="I5305" s="385" t="str">
        <f t="shared" si="925"/>
        <v/>
      </c>
      <c r="J5305" s="386"/>
      <c r="K5305" s="387"/>
      <c r="L5305" s="613" t="e">
        <f>IF(#REF!="","",#REF!)</f>
        <v>#REF!</v>
      </c>
      <c r="M5305" s="613"/>
      <c r="N5305" s="613"/>
      <c r="O5305" s="613"/>
      <c r="P5305" s="613"/>
      <c r="Q5305" s="613"/>
      <c r="R5305" s="613"/>
      <c r="S5305" s="614"/>
      <c r="T5305" s="567"/>
      <c r="U5305" s="416"/>
      <c r="V5305" s="666"/>
      <c r="W5305" s="565"/>
      <c r="X5305" s="23" t="e">
        <f t="shared" si="926"/>
        <v>#REF!</v>
      </c>
      <c r="Y5305" s="7">
        <f t="shared" si="927"/>
        <v>2</v>
      </c>
      <c r="Z5305" s="7" t="e">
        <f t="shared" si="928"/>
        <v>#REF!</v>
      </c>
      <c r="AA5305" s="7" t="e">
        <f t="shared" si="929"/>
        <v>#REF!</v>
      </c>
      <c r="AB5305" s="7" t="e">
        <f>IF(I5305=#REF!,1,2)</f>
        <v>#REF!</v>
      </c>
    </row>
    <row r="5306" spans="1:28" s="7" customFormat="1" ht="17.45" customHeight="1" x14ac:dyDescent="0.15">
      <c r="A5306" s="27" t="e">
        <f t="shared" si="930"/>
        <v>#REF!</v>
      </c>
      <c r="B5306" s="623"/>
      <c r="C5306" s="628"/>
      <c r="D5306" s="631"/>
      <c r="E5306" s="523"/>
      <c r="F5306" s="47" t="e">
        <f>IF(#REF!="","",#REF!)</f>
        <v>#REF!</v>
      </c>
      <c r="G5306" s="49" t="e">
        <f>IF(#REF!="","",#REF!)</f>
        <v>#REF!</v>
      </c>
      <c r="H5306" s="54" t="e">
        <f>IF(#REF!="","",#REF!)</f>
        <v>#REF!</v>
      </c>
      <c r="I5306" s="385" t="str">
        <f t="shared" si="925"/>
        <v/>
      </c>
      <c r="J5306" s="386"/>
      <c r="K5306" s="387"/>
      <c r="L5306" s="613" t="e">
        <f>IF(#REF!="","",#REF!)</f>
        <v>#REF!</v>
      </c>
      <c r="M5306" s="613"/>
      <c r="N5306" s="613"/>
      <c r="O5306" s="613"/>
      <c r="P5306" s="613"/>
      <c r="Q5306" s="613"/>
      <c r="R5306" s="613"/>
      <c r="S5306" s="614"/>
      <c r="T5306" s="567"/>
      <c r="U5306" s="416"/>
      <c r="V5306" s="666"/>
      <c r="W5306" s="565"/>
      <c r="X5306" s="23" t="e">
        <f t="shared" si="926"/>
        <v>#REF!</v>
      </c>
      <c r="Y5306" s="7">
        <f t="shared" si="927"/>
        <v>2</v>
      </c>
      <c r="Z5306" s="7" t="e">
        <f t="shared" si="928"/>
        <v>#REF!</v>
      </c>
      <c r="AA5306" s="7" t="e">
        <f t="shared" si="929"/>
        <v>#REF!</v>
      </c>
      <c r="AB5306" s="7" t="e">
        <f>IF(I5306=#REF!,1,2)</f>
        <v>#REF!</v>
      </c>
    </row>
    <row r="5307" spans="1:28" s="7" customFormat="1" ht="17.45" customHeight="1" x14ac:dyDescent="0.15">
      <c r="A5307" s="27" t="e">
        <f t="shared" si="930"/>
        <v>#REF!</v>
      </c>
      <c r="B5307" s="623"/>
      <c r="C5307" s="628"/>
      <c r="D5307" s="631"/>
      <c r="E5307" s="523"/>
      <c r="F5307" s="47" t="e">
        <f>IF(#REF!="","",#REF!)</f>
        <v>#REF!</v>
      </c>
      <c r="G5307" s="49" t="e">
        <f>IF(#REF!="","",#REF!)</f>
        <v>#REF!</v>
      </c>
      <c r="H5307" s="54" t="e">
        <f>IF(#REF!="","",#REF!)</f>
        <v>#REF!</v>
      </c>
      <c r="I5307" s="385" t="str">
        <f t="shared" si="925"/>
        <v/>
      </c>
      <c r="J5307" s="386"/>
      <c r="K5307" s="387"/>
      <c r="L5307" s="613" t="e">
        <f>IF(#REF!="","",#REF!)</f>
        <v>#REF!</v>
      </c>
      <c r="M5307" s="613"/>
      <c r="N5307" s="613"/>
      <c r="O5307" s="613"/>
      <c r="P5307" s="613"/>
      <c r="Q5307" s="613"/>
      <c r="R5307" s="613"/>
      <c r="S5307" s="614"/>
      <c r="T5307" s="567"/>
      <c r="U5307" s="416"/>
      <c r="V5307" s="666"/>
      <c r="W5307" s="565"/>
      <c r="X5307" s="23" t="e">
        <f t="shared" si="926"/>
        <v>#REF!</v>
      </c>
      <c r="Y5307" s="7">
        <f t="shared" si="927"/>
        <v>2</v>
      </c>
      <c r="Z5307" s="7" t="e">
        <f t="shared" si="928"/>
        <v>#REF!</v>
      </c>
      <c r="AA5307" s="7" t="e">
        <f t="shared" si="929"/>
        <v>#REF!</v>
      </c>
      <c r="AB5307" s="7" t="e">
        <f>IF(I5307=#REF!,1,2)</f>
        <v>#REF!</v>
      </c>
    </row>
    <row r="5308" spans="1:28" s="7" customFormat="1" ht="17.45" customHeight="1" x14ac:dyDescent="0.15">
      <c r="A5308" s="27" t="e">
        <f t="shared" si="930"/>
        <v>#REF!</v>
      </c>
      <c r="B5308" s="623"/>
      <c r="C5308" s="628"/>
      <c r="D5308" s="631"/>
      <c r="E5308" s="523"/>
      <c r="F5308" s="47" t="e">
        <f>IF(#REF!="","",#REF!)</f>
        <v>#REF!</v>
      </c>
      <c r="G5308" s="49" t="e">
        <f>IF(#REF!="","",#REF!)</f>
        <v>#REF!</v>
      </c>
      <c r="H5308" s="54" t="e">
        <f>IF(#REF!="","",#REF!)</f>
        <v>#REF!</v>
      </c>
      <c r="I5308" s="385" t="str">
        <f t="shared" si="925"/>
        <v/>
      </c>
      <c r="J5308" s="386"/>
      <c r="K5308" s="387"/>
      <c r="L5308" s="613" t="e">
        <f>IF(#REF!="","",#REF!)</f>
        <v>#REF!</v>
      </c>
      <c r="M5308" s="613"/>
      <c r="N5308" s="613"/>
      <c r="O5308" s="613"/>
      <c r="P5308" s="613"/>
      <c r="Q5308" s="613"/>
      <c r="R5308" s="613"/>
      <c r="S5308" s="614"/>
      <c r="T5308" s="567"/>
      <c r="U5308" s="416"/>
      <c r="V5308" s="666"/>
      <c r="W5308" s="565"/>
      <c r="X5308" s="23" t="e">
        <f t="shared" si="926"/>
        <v>#REF!</v>
      </c>
      <c r="Y5308" s="7">
        <f t="shared" si="927"/>
        <v>2</v>
      </c>
      <c r="Z5308" s="7" t="e">
        <f t="shared" si="928"/>
        <v>#REF!</v>
      </c>
      <c r="AA5308" s="7" t="e">
        <f t="shared" si="929"/>
        <v>#REF!</v>
      </c>
      <c r="AB5308" s="7" t="e">
        <f>IF(I5308=#REF!,1,2)</f>
        <v>#REF!</v>
      </c>
    </row>
    <row r="5309" spans="1:28" s="7" customFormat="1" ht="17.45" customHeight="1" x14ac:dyDescent="0.15">
      <c r="A5309" s="27" t="e">
        <f t="shared" si="930"/>
        <v>#REF!</v>
      </c>
      <c r="B5309" s="623"/>
      <c r="C5309" s="628"/>
      <c r="D5309" s="631"/>
      <c r="E5309" s="523"/>
      <c r="F5309" s="47" t="e">
        <f>IF(#REF!="","",#REF!)</f>
        <v>#REF!</v>
      </c>
      <c r="G5309" s="49" t="e">
        <f>IF(#REF!="","",#REF!)</f>
        <v>#REF!</v>
      </c>
      <c r="H5309" s="54" t="e">
        <f>IF(#REF!="","",#REF!)</f>
        <v>#REF!</v>
      </c>
      <c r="I5309" s="385" t="str">
        <f t="shared" si="925"/>
        <v/>
      </c>
      <c r="J5309" s="386"/>
      <c r="K5309" s="387"/>
      <c r="L5309" s="613" t="e">
        <f>IF(#REF!="","",#REF!)</f>
        <v>#REF!</v>
      </c>
      <c r="M5309" s="613"/>
      <c r="N5309" s="613"/>
      <c r="O5309" s="613"/>
      <c r="P5309" s="613"/>
      <c r="Q5309" s="613"/>
      <c r="R5309" s="613"/>
      <c r="S5309" s="614"/>
      <c r="T5309" s="567"/>
      <c r="U5309" s="416"/>
      <c r="V5309" s="666"/>
      <c r="W5309" s="565"/>
      <c r="X5309" s="23" t="e">
        <f t="shared" si="926"/>
        <v>#REF!</v>
      </c>
      <c r="Y5309" s="7">
        <f t="shared" si="927"/>
        <v>2</v>
      </c>
      <c r="Z5309" s="7" t="e">
        <f t="shared" si="928"/>
        <v>#REF!</v>
      </c>
      <c r="AA5309" s="7" t="e">
        <f t="shared" si="929"/>
        <v>#REF!</v>
      </c>
      <c r="AB5309" s="7" t="e">
        <f>IF(I5309=#REF!,1,2)</f>
        <v>#REF!</v>
      </c>
    </row>
    <row r="5310" spans="1:28" s="7" customFormat="1" ht="17.45" customHeight="1" x14ac:dyDescent="0.15">
      <c r="A5310" s="27" t="e">
        <f t="shared" si="930"/>
        <v>#REF!</v>
      </c>
      <c r="B5310" s="623"/>
      <c r="C5310" s="628"/>
      <c r="D5310" s="631"/>
      <c r="E5310" s="523"/>
      <c r="F5310" s="47" t="e">
        <f>IF(#REF!="","",#REF!)</f>
        <v>#REF!</v>
      </c>
      <c r="G5310" s="49" t="e">
        <f>IF(#REF!="","",#REF!)</f>
        <v>#REF!</v>
      </c>
      <c r="H5310" s="54" t="e">
        <f>IF(#REF!="","",#REF!)</f>
        <v>#REF!</v>
      </c>
      <c r="I5310" s="385" t="str">
        <f t="shared" si="925"/>
        <v/>
      </c>
      <c r="J5310" s="386"/>
      <c r="K5310" s="387"/>
      <c r="L5310" s="613" t="e">
        <f>IF(#REF!="","",#REF!)</f>
        <v>#REF!</v>
      </c>
      <c r="M5310" s="613"/>
      <c r="N5310" s="613"/>
      <c r="O5310" s="613"/>
      <c r="P5310" s="613"/>
      <c r="Q5310" s="613"/>
      <c r="R5310" s="613"/>
      <c r="S5310" s="614"/>
      <c r="T5310" s="567"/>
      <c r="U5310" s="416"/>
      <c r="V5310" s="666"/>
      <c r="W5310" s="565"/>
      <c r="X5310" s="23" t="e">
        <f t="shared" si="926"/>
        <v>#REF!</v>
      </c>
      <c r="Y5310" s="7">
        <f t="shared" si="927"/>
        <v>2</v>
      </c>
      <c r="Z5310" s="7" t="e">
        <f t="shared" si="928"/>
        <v>#REF!</v>
      </c>
      <c r="AA5310" s="7" t="e">
        <f t="shared" si="929"/>
        <v>#REF!</v>
      </c>
      <c r="AB5310" s="7" t="e">
        <f>IF(I5310=#REF!,1,2)</f>
        <v>#REF!</v>
      </c>
    </row>
    <row r="5311" spans="1:28" s="7" customFormat="1" ht="17.45" customHeight="1" x14ac:dyDescent="0.15">
      <c r="A5311" s="27" t="e">
        <f t="shared" si="930"/>
        <v>#REF!</v>
      </c>
      <c r="B5311" s="623"/>
      <c r="C5311" s="628"/>
      <c r="D5311" s="631"/>
      <c r="E5311" s="523"/>
      <c r="F5311" s="47" t="e">
        <f>IF(#REF!="","",#REF!)</f>
        <v>#REF!</v>
      </c>
      <c r="G5311" s="49" t="e">
        <f>IF(#REF!="","",#REF!)</f>
        <v>#REF!</v>
      </c>
      <c r="H5311" s="54" t="e">
        <f>IF(#REF!="","",#REF!)</f>
        <v>#REF!</v>
      </c>
      <c r="I5311" s="385" t="str">
        <f t="shared" si="925"/>
        <v/>
      </c>
      <c r="J5311" s="386"/>
      <c r="K5311" s="387"/>
      <c r="L5311" s="613" t="e">
        <f>IF(#REF!="","",#REF!)</f>
        <v>#REF!</v>
      </c>
      <c r="M5311" s="613"/>
      <c r="N5311" s="613"/>
      <c r="O5311" s="613"/>
      <c r="P5311" s="613"/>
      <c r="Q5311" s="613"/>
      <c r="R5311" s="613"/>
      <c r="S5311" s="614"/>
      <c r="T5311" s="567"/>
      <c r="U5311" s="416"/>
      <c r="V5311" s="666"/>
      <c r="W5311" s="565"/>
      <c r="X5311" s="23" t="e">
        <f t="shared" si="926"/>
        <v>#REF!</v>
      </c>
      <c r="Y5311" s="7">
        <f t="shared" si="927"/>
        <v>2</v>
      </c>
      <c r="Z5311" s="7" t="e">
        <f t="shared" si="928"/>
        <v>#REF!</v>
      </c>
      <c r="AA5311" s="7" t="e">
        <f t="shared" si="929"/>
        <v>#REF!</v>
      </c>
      <c r="AB5311" s="7" t="e">
        <f>IF(I5311=#REF!,1,2)</f>
        <v>#REF!</v>
      </c>
    </row>
    <row r="5312" spans="1:28" s="7" customFormat="1" ht="17.45" customHeight="1" x14ac:dyDescent="0.15">
      <c r="A5312" s="27" t="e">
        <f t="shared" si="930"/>
        <v>#REF!</v>
      </c>
      <c r="B5312" s="623"/>
      <c r="C5312" s="628"/>
      <c r="D5312" s="631"/>
      <c r="E5312" s="523"/>
      <c r="F5312" s="47" t="e">
        <f>IF(#REF!="","",#REF!)</f>
        <v>#REF!</v>
      </c>
      <c r="G5312" s="49" t="e">
        <f>IF(#REF!="","",#REF!)</f>
        <v>#REF!</v>
      </c>
      <c r="H5312" s="54" t="e">
        <f>IF(#REF!="","",#REF!)</f>
        <v>#REF!</v>
      </c>
      <c r="I5312" s="385" t="str">
        <f t="shared" si="925"/>
        <v/>
      </c>
      <c r="J5312" s="386"/>
      <c r="K5312" s="387"/>
      <c r="L5312" s="613" t="e">
        <f>IF(#REF!="","",#REF!)</f>
        <v>#REF!</v>
      </c>
      <c r="M5312" s="613"/>
      <c r="N5312" s="613"/>
      <c r="O5312" s="613"/>
      <c r="P5312" s="613"/>
      <c r="Q5312" s="613"/>
      <c r="R5312" s="613"/>
      <c r="S5312" s="614"/>
      <c r="T5312" s="567"/>
      <c r="U5312" s="416"/>
      <c r="V5312" s="666"/>
      <c r="W5312" s="565"/>
      <c r="X5312" s="23" t="e">
        <f t="shared" si="926"/>
        <v>#REF!</v>
      </c>
      <c r="Y5312" s="7">
        <f t="shared" si="927"/>
        <v>2</v>
      </c>
      <c r="Z5312" s="7" t="e">
        <f t="shared" si="928"/>
        <v>#REF!</v>
      </c>
      <c r="AA5312" s="7" t="e">
        <f t="shared" si="929"/>
        <v>#REF!</v>
      </c>
      <c r="AB5312" s="7" t="e">
        <f>IF(I5312=#REF!,1,2)</f>
        <v>#REF!</v>
      </c>
    </row>
    <row r="5313" spans="1:30" s="7" customFormat="1" ht="17.45" customHeight="1" x14ac:dyDescent="0.15">
      <c r="A5313" s="27" t="e">
        <f t="shared" si="930"/>
        <v>#REF!</v>
      </c>
      <c r="B5313" s="623"/>
      <c r="C5313" s="628"/>
      <c r="D5313" s="631"/>
      <c r="E5313" s="523"/>
      <c r="F5313" s="47" t="e">
        <f>IF(#REF!="","",#REF!)</f>
        <v>#REF!</v>
      </c>
      <c r="G5313" s="49" t="e">
        <f>IF(#REF!="","",#REF!)</f>
        <v>#REF!</v>
      </c>
      <c r="H5313" s="54" t="e">
        <f>IF(#REF!="","",#REF!)</f>
        <v>#REF!</v>
      </c>
      <c r="I5313" s="385" t="str">
        <f t="shared" si="925"/>
        <v/>
      </c>
      <c r="J5313" s="386"/>
      <c r="K5313" s="387"/>
      <c r="L5313" s="613" t="e">
        <f>IF(#REF!="","",#REF!)</f>
        <v>#REF!</v>
      </c>
      <c r="M5313" s="613"/>
      <c r="N5313" s="613"/>
      <c r="O5313" s="613"/>
      <c r="P5313" s="613"/>
      <c r="Q5313" s="613"/>
      <c r="R5313" s="613"/>
      <c r="S5313" s="614"/>
      <c r="T5313" s="567"/>
      <c r="U5313" s="416"/>
      <c r="V5313" s="666"/>
      <c r="W5313" s="565"/>
      <c r="X5313" s="23" t="e">
        <f t="shared" si="926"/>
        <v>#REF!</v>
      </c>
      <c r="Y5313" s="7">
        <f t="shared" si="927"/>
        <v>2</v>
      </c>
      <c r="Z5313" s="7" t="e">
        <f t="shared" si="928"/>
        <v>#REF!</v>
      </c>
      <c r="AA5313" s="7" t="e">
        <f t="shared" si="929"/>
        <v>#REF!</v>
      </c>
      <c r="AB5313" s="7" t="e">
        <f>IF(I5313=#REF!,1,2)</f>
        <v>#REF!</v>
      </c>
    </row>
    <row r="5314" spans="1:30" s="7" customFormat="1" ht="17.45" customHeight="1" thickBot="1" x14ac:dyDescent="0.2">
      <c r="A5314" s="27" t="e">
        <f t="shared" si="930"/>
        <v>#REF!</v>
      </c>
      <c r="B5314" s="623"/>
      <c r="C5314" s="628"/>
      <c r="D5314" s="631"/>
      <c r="E5314" s="523"/>
      <c r="F5314" s="47" t="e">
        <f>IF(#REF!="","",#REF!)</f>
        <v>#REF!</v>
      </c>
      <c r="G5314" s="49" t="e">
        <f>IF(#REF!="","",#REF!)</f>
        <v>#REF!</v>
      </c>
      <c r="H5314" s="54" t="e">
        <f>IF(#REF!="","",#REF!)</f>
        <v>#REF!</v>
      </c>
      <c r="I5314" s="385" t="str">
        <f t="shared" si="925"/>
        <v/>
      </c>
      <c r="J5314" s="386"/>
      <c r="K5314" s="387"/>
      <c r="L5314" s="613" t="e">
        <f>IF(#REF!="","",#REF!)</f>
        <v>#REF!</v>
      </c>
      <c r="M5314" s="613"/>
      <c r="N5314" s="613"/>
      <c r="O5314" s="613"/>
      <c r="P5314" s="613"/>
      <c r="Q5314" s="613"/>
      <c r="R5314" s="613"/>
      <c r="S5314" s="614"/>
      <c r="T5314" s="668"/>
      <c r="U5314" s="416"/>
      <c r="V5314" s="666"/>
      <c r="W5314" s="565"/>
      <c r="X5314" s="23" t="e">
        <f t="shared" si="926"/>
        <v>#REF!</v>
      </c>
      <c r="Y5314" s="7">
        <f t="shared" si="927"/>
        <v>2</v>
      </c>
      <c r="Z5314" s="7" t="e">
        <f t="shared" si="928"/>
        <v>#REF!</v>
      </c>
      <c r="AA5314" s="7" t="e">
        <f t="shared" si="929"/>
        <v>#REF!</v>
      </c>
      <c r="AB5314" s="7" t="e">
        <f>IF(I5314=#REF!,1,2)</f>
        <v>#REF!</v>
      </c>
    </row>
    <row r="5315" spans="1:30" s="7" customFormat="1" ht="36" customHeight="1" thickBot="1" x14ac:dyDescent="0.2">
      <c r="A5315" s="13"/>
      <c r="B5315" s="623"/>
      <c r="C5315" s="628"/>
      <c r="D5315" s="631"/>
      <c r="E5315" s="508" t="s">
        <v>240</v>
      </c>
      <c r="F5315" s="511" t="s">
        <v>206</v>
      </c>
      <c r="G5315" s="435"/>
      <c r="H5315" s="434" t="s">
        <v>207</v>
      </c>
      <c r="I5315" s="435"/>
      <c r="J5315" s="435"/>
      <c r="K5315" s="435"/>
      <c r="L5315" s="436" t="s">
        <v>208</v>
      </c>
      <c r="M5315" s="436"/>
      <c r="N5315" s="436"/>
      <c r="O5315" s="669" t="s">
        <v>209</v>
      </c>
      <c r="P5315" s="670"/>
      <c r="Q5315" s="512" t="s">
        <v>210</v>
      </c>
      <c r="R5315" s="38" t="s">
        <v>206</v>
      </c>
      <c r="S5315" s="39" t="s">
        <v>202</v>
      </c>
      <c r="T5315" s="44" t="s">
        <v>211</v>
      </c>
      <c r="U5315" s="416"/>
      <c r="V5315" s="666"/>
      <c r="W5315" s="565"/>
      <c r="X5315" s="28"/>
      <c r="Y5315" s="21" t="s">
        <v>212</v>
      </c>
      <c r="Z5315" s="21" t="s">
        <v>210</v>
      </c>
      <c r="AB5315" s="45" t="s">
        <v>213</v>
      </c>
      <c r="AC5315" s="45" t="s">
        <v>214</v>
      </c>
      <c r="AD5315" s="22"/>
    </row>
    <row r="5316" spans="1:30" s="7" customFormat="1" ht="15" customHeight="1" x14ac:dyDescent="0.15">
      <c r="A5316" s="29"/>
      <c r="B5316" s="623"/>
      <c r="C5316" s="628"/>
      <c r="D5316" s="631"/>
      <c r="E5316" s="509"/>
      <c r="F5316" s="515" t="e">
        <f>IF(#REF!="","",#REF!)</f>
        <v>#REF!</v>
      </c>
      <c r="G5316" s="516"/>
      <c r="H5316" s="439" t="e">
        <f>IF(#REF!="","",#REF!)</f>
        <v>#REF!</v>
      </c>
      <c r="I5316" s="440"/>
      <c r="J5316" s="440"/>
      <c r="K5316" s="440"/>
      <c r="L5316" s="441" t="e">
        <f>IF(#REF!="","",#REF!)</f>
        <v>#REF!</v>
      </c>
      <c r="M5316" s="442"/>
      <c r="N5316" s="442"/>
      <c r="O5316" s="443" t="e">
        <f>SUM($L5316:$N5318)</f>
        <v>#REF!</v>
      </c>
      <c r="P5316" s="444"/>
      <c r="Q5316" s="513"/>
      <c r="R5316" s="42" t="e">
        <f>IF(#REF!="","",#REF!)</f>
        <v>#REF!</v>
      </c>
      <c r="S5316" s="40" t="e">
        <f>IF(#REF!="","",#REF!)</f>
        <v>#REF!</v>
      </c>
      <c r="T5316" s="617" t="e">
        <f>SUM($S5316:$S5318)</f>
        <v>#REF!</v>
      </c>
      <c r="U5316" s="416"/>
      <c r="V5316" s="666"/>
      <c r="W5316" s="565"/>
      <c r="X5316" s="23" t="e">
        <f>IF(OR(Y5316=2,Z5316=2,AB5316=2,AC5316=2),"入力不備あり","")</f>
        <v>#REF!</v>
      </c>
      <c r="Y5316" s="41" t="e">
        <f>IF(AND(F5316="",H5316="",L5316=""),"",IF(AND(F5316&lt;&gt;"",F5316&gt;0,L5316&lt;&gt;"",L5316&gt;0,H5316="○"),"",2))</f>
        <v>#REF!</v>
      </c>
      <c r="Z5316" s="41" t="e">
        <f>IF(AND(R5316="",S5316=""),"",IF(AND(R5316&gt;0,R5316&lt;&gt;"",S5316&gt;0,S5316&lt;&gt;""),"",2))</f>
        <v>#REF!</v>
      </c>
      <c r="AA5316" s="30"/>
      <c r="AB5316" s="7" t="e">
        <f>IF(AND(O5316=0,#REF!=0),"",IF(O5316=#REF!,1,2))</f>
        <v>#REF!</v>
      </c>
      <c r="AC5316" s="7" t="e">
        <f>IF(AND(T5316=0,#REF!=0),"",IF(T5316=#REF!,1,2))</f>
        <v>#REF!</v>
      </c>
    </row>
    <row r="5317" spans="1:30" s="7" customFormat="1" ht="15" customHeight="1" x14ac:dyDescent="0.15">
      <c r="A5317" s="29"/>
      <c r="B5317" s="623"/>
      <c r="C5317" s="628"/>
      <c r="D5317" s="631"/>
      <c r="E5317" s="509"/>
      <c r="F5317" s="500" t="e">
        <f>IF(#REF!="","",#REF!)</f>
        <v>#REF!</v>
      </c>
      <c r="G5317" s="501"/>
      <c r="H5317" s="448" t="e">
        <f>IF(#REF!="","",#REF!)</f>
        <v>#REF!</v>
      </c>
      <c r="I5317" s="449"/>
      <c r="J5317" s="449"/>
      <c r="K5317" s="449"/>
      <c r="L5317" s="450" t="e">
        <f>IF(#REF!="","",#REF!)</f>
        <v>#REF!</v>
      </c>
      <c r="M5317" s="451"/>
      <c r="N5317" s="451"/>
      <c r="O5317" s="445"/>
      <c r="P5317" s="444"/>
      <c r="Q5317" s="513"/>
      <c r="R5317" s="42" t="e">
        <f>IF(#REF!="","",#REF!)</f>
        <v>#REF!</v>
      </c>
      <c r="S5317" s="40" t="e">
        <f>IF(#REF!="","",#REF!)</f>
        <v>#REF!</v>
      </c>
      <c r="T5317" s="618"/>
      <c r="U5317" s="416"/>
      <c r="V5317" s="666"/>
      <c r="W5317" s="565"/>
      <c r="X5317" s="23" t="e">
        <f>IF(OR(Y5317=2,Z5317=2),"入力不備あり","")</f>
        <v>#REF!</v>
      </c>
      <c r="Y5317" s="41" t="e">
        <f>IF(AND(F5317="",H5317="",L5317=""),"",IF(AND(F5317&lt;&gt;"",F5317&gt;0,L5317&lt;&gt;"",L5317&gt;0,H5317="○"),"",2))</f>
        <v>#REF!</v>
      </c>
      <c r="Z5317" s="41" t="e">
        <f t="shared" ref="Z5317:Z5318" si="931">IF(AND(R5317="",S5317=""),"",IF(AND(R5317&gt;0,R5317&lt;&gt;"",S5317&gt;0,S5317&lt;&gt;""),"",2))</f>
        <v>#REF!</v>
      </c>
      <c r="AA5317" s="30"/>
    </row>
    <row r="5318" spans="1:30" s="7" customFormat="1" ht="15" customHeight="1" thickBot="1" x14ac:dyDescent="0.2">
      <c r="A5318" s="29"/>
      <c r="B5318" s="623"/>
      <c r="C5318" s="628"/>
      <c r="D5318" s="631"/>
      <c r="E5318" s="615"/>
      <c r="F5318" s="620" t="e">
        <f>IF(#REF!="","",#REF!)</f>
        <v>#REF!</v>
      </c>
      <c r="G5318" s="621"/>
      <c r="H5318" s="640" t="e">
        <f>IF(#REF!="","",#REF!)</f>
        <v>#REF!</v>
      </c>
      <c r="I5318" s="641"/>
      <c r="J5318" s="641"/>
      <c r="K5318" s="641"/>
      <c r="L5318" s="642" t="e">
        <f>IF(#REF!="","",#REF!)</f>
        <v>#REF!</v>
      </c>
      <c r="M5318" s="643"/>
      <c r="N5318" s="643"/>
      <c r="O5318" s="663"/>
      <c r="P5318" s="664"/>
      <c r="Q5318" s="616"/>
      <c r="R5318" s="59" t="e">
        <f>IF(#REF!="","",#REF!)</f>
        <v>#REF!</v>
      </c>
      <c r="S5318" s="60" t="e">
        <f>IF(#REF!="","",#REF!)</f>
        <v>#REF!</v>
      </c>
      <c r="T5318" s="619"/>
      <c r="U5318" s="416"/>
      <c r="V5318" s="666"/>
      <c r="W5318" s="565"/>
      <c r="X5318" s="23" t="e">
        <f>IF(OR(Y5318=2,Z5318=2),"入力不備あり","")</f>
        <v>#REF!</v>
      </c>
      <c r="Y5318" s="41" t="e">
        <f>IF(AND(F5318="",H5318="",L5318=""),"",IF(AND(F5318&lt;&gt;"",F5318&gt;0,L5318&lt;&gt;"",L5318&gt;0,H5318="○"),"",2))</f>
        <v>#REF!</v>
      </c>
      <c r="Z5318" s="41" t="e">
        <f t="shared" si="931"/>
        <v>#REF!</v>
      </c>
      <c r="AA5318" s="30"/>
    </row>
    <row r="5319" spans="1:30" s="7" customFormat="1" ht="27.6" customHeight="1" x14ac:dyDescent="0.15">
      <c r="A5319" s="320"/>
      <c r="B5319" s="624"/>
      <c r="C5319" s="326" t="s">
        <v>215</v>
      </c>
      <c r="D5319" s="327"/>
      <c r="E5319" s="608" t="e">
        <f>IF(#REF!="","",#REF!)</f>
        <v>#REF!</v>
      </c>
      <c r="F5319" s="609"/>
      <c r="G5319" s="609"/>
      <c r="H5319" s="609"/>
      <c r="I5319" s="609"/>
      <c r="J5319" s="609"/>
      <c r="K5319" s="609"/>
      <c r="L5319" s="609"/>
      <c r="M5319" s="609"/>
      <c r="N5319" s="609"/>
      <c r="O5319" s="609"/>
      <c r="P5319" s="609"/>
      <c r="Q5319" s="609"/>
      <c r="R5319" s="609"/>
      <c r="S5319" s="609"/>
      <c r="T5319" s="609"/>
      <c r="U5319" s="609"/>
      <c r="V5319" s="609"/>
      <c r="W5319" s="610"/>
    </row>
    <row r="5320" spans="1:30" s="7" customFormat="1" ht="27.6" customHeight="1" thickBot="1" x14ac:dyDescent="0.2">
      <c r="A5320" s="320"/>
      <c r="B5320" s="624"/>
      <c r="C5320" s="326" t="s">
        <v>216</v>
      </c>
      <c r="D5320" s="327"/>
      <c r="E5320" s="608" t="e">
        <f>IF(#REF!="","",#REF!)</f>
        <v>#REF!</v>
      </c>
      <c r="F5320" s="609"/>
      <c r="G5320" s="609"/>
      <c r="H5320" s="609"/>
      <c r="I5320" s="609"/>
      <c r="J5320" s="609"/>
      <c r="K5320" s="609"/>
      <c r="L5320" s="609"/>
      <c r="M5320" s="609"/>
      <c r="N5320" s="609"/>
      <c r="O5320" s="609"/>
      <c r="P5320" s="609"/>
      <c r="Q5320" s="609"/>
      <c r="R5320" s="611"/>
      <c r="S5320" s="611"/>
      <c r="T5320" s="611"/>
      <c r="U5320" s="611"/>
      <c r="V5320" s="611"/>
      <c r="W5320" s="612"/>
    </row>
    <row r="5321" spans="1:30" s="7" customFormat="1" ht="18.600000000000001" customHeight="1" x14ac:dyDescent="0.15">
      <c r="A5321" s="320"/>
      <c r="B5321" s="624"/>
      <c r="C5321" s="332" t="s">
        <v>217</v>
      </c>
      <c r="D5321" s="333"/>
      <c r="E5321" s="333"/>
      <c r="F5321" s="334"/>
      <c r="G5321" s="377" t="s">
        <v>218</v>
      </c>
      <c r="H5321" s="378"/>
      <c r="I5321" s="378"/>
      <c r="J5321" s="378"/>
      <c r="K5321" s="378"/>
      <c r="L5321" s="378"/>
      <c r="M5321" s="378"/>
      <c r="N5321" s="378"/>
      <c r="O5321" s="378"/>
      <c r="P5321" s="378"/>
      <c r="Q5321" s="378"/>
      <c r="R5321" s="389" t="e">
        <f>IF(X5321&lt;&gt;"","","【入力内容確認欄】以下を確認し【作業用】事業計画書(間接)シートを修正願います。")</f>
        <v>#REF!</v>
      </c>
      <c r="S5321" s="632"/>
      <c r="T5321" s="632"/>
      <c r="U5321" s="632"/>
      <c r="V5321" s="632"/>
      <c r="W5321" s="633"/>
      <c r="X5321" s="68" t="e">
        <f>IF(AND(R5324="",R5325="",R5326="",R5327="",R5328="",R5329=""),"左の市区町村に係る入力が完了しました。今一度、記載内容をご確認ください。","")</f>
        <v>#REF!</v>
      </c>
    </row>
    <row r="5322" spans="1:30" s="7" customFormat="1" ht="9" customHeight="1" x14ac:dyDescent="0.15">
      <c r="A5322" s="320"/>
      <c r="B5322" s="624"/>
      <c r="C5322" s="335"/>
      <c r="D5322" s="336"/>
      <c r="E5322" s="336"/>
      <c r="F5322" s="337"/>
      <c r="G5322" s="379"/>
      <c r="H5322" s="380"/>
      <c r="I5322" s="380"/>
      <c r="J5322" s="380"/>
      <c r="K5322" s="380"/>
      <c r="L5322" s="380"/>
      <c r="M5322" s="380"/>
      <c r="N5322" s="380"/>
      <c r="O5322" s="380"/>
      <c r="P5322" s="380"/>
      <c r="Q5322" s="380"/>
      <c r="R5322" s="634"/>
      <c r="S5322" s="635"/>
      <c r="T5322" s="635"/>
      <c r="U5322" s="635"/>
      <c r="V5322" s="635"/>
      <c r="W5322" s="636"/>
    </row>
    <row r="5323" spans="1:30" s="7" customFormat="1" ht="9" customHeight="1" thickBot="1" x14ac:dyDescent="0.2">
      <c r="A5323" s="320"/>
      <c r="B5323" s="624"/>
      <c r="C5323" s="335"/>
      <c r="D5323" s="336"/>
      <c r="E5323" s="336"/>
      <c r="F5323" s="337"/>
      <c r="G5323" s="381"/>
      <c r="H5323" s="382"/>
      <c r="I5323" s="382"/>
      <c r="J5323" s="382"/>
      <c r="K5323" s="382"/>
      <c r="L5323" s="382"/>
      <c r="M5323" s="382"/>
      <c r="N5323" s="382"/>
      <c r="O5323" s="382"/>
      <c r="P5323" s="382"/>
      <c r="Q5323" s="382"/>
      <c r="R5323" s="637"/>
      <c r="S5323" s="638"/>
      <c r="T5323" s="638"/>
      <c r="U5323" s="638"/>
      <c r="V5323" s="638"/>
      <c r="W5323" s="639"/>
    </row>
    <row r="5324" spans="1:30" s="7" customFormat="1" ht="17.45" customHeight="1" x14ac:dyDescent="0.15">
      <c r="A5324" s="320"/>
      <c r="B5324" s="624"/>
      <c r="C5324" s="335"/>
      <c r="D5324" s="336"/>
      <c r="E5324" s="336"/>
      <c r="F5324" s="337"/>
      <c r="G5324" s="398" t="e">
        <f>IF(#REF!="","",#REF!)</f>
        <v>#REF!</v>
      </c>
      <c r="H5324" s="399"/>
      <c r="I5324" s="399"/>
      <c r="J5324" s="399"/>
      <c r="K5324" s="399"/>
      <c r="L5324" s="399"/>
      <c r="M5324" s="399"/>
      <c r="N5324" s="399"/>
      <c r="O5324" s="399"/>
      <c r="P5324" s="399"/>
      <c r="Q5324" s="399"/>
      <c r="R5324" s="646" t="e" cm="1">
        <f t="array" ref="R5324">IF(AND(X5293:X5318="",A5295:A5318=""),"","・報酬・期末勤勉手当・交通費・合計額・都道府県/国の補助金額のいずれかに不備あり。")</f>
        <v>#REF!</v>
      </c>
      <c r="S5324" s="647"/>
      <c r="T5324" s="647"/>
      <c r="U5324" s="647"/>
      <c r="V5324" s="647"/>
      <c r="W5324" s="648"/>
    </row>
    <row r="5325" spans="1:30" s="7" customFormat="1" ht="17.45" customHeight="1" x14ac:dyDescent="0.15">
      <c r="A5325" s="320"/>
      <c r="B5325" s="624"/>
      <c r="C5325" s="335"/>
      <c r="D5325" s="336"/>
      <c r="E5325" s="336"/>
      <c r="F5325" s="337"/>
      <c r="G5325" s="374" t="s">
        <v>219</v>
      </c>
      <c r="H5325" s="388"/>
      <c r="I5325" s="388"/>
      <c r="J5325" s="388"/>
      <c r="K5325" s="388"/>
      <c r="L5325" s="388"/>
      <c r="M5325" s="388"/>
      <c r="N5325" s="388"/>
      <c r="O5325" s="388"/>
      <c r="P5325" s="388"/>
      <c r="Q5325" s="388"/>
      <c r="R5325" s="367" t="str">
        <f>IF(A5291="市町村名×","・【C列】市区町村名：未入力または不備あり。","")</f>
        <v>・【C列】市区町村名：未入力または不備あり。</v>
      </c>
      <c r="S5325" s="644"/>
      <c r="T5325" s="644"/>
      <c r="U5325" s="644"/>
      <c r="V5325" s="644"/>
      <c r="W5325" s="645"/>
    </row>
    <row r="5326" spans="1:30" s="7" customFormat="1" ht="17.45" customHeight="1" x14ac:dyDescent="0.15">
      <c r="A5326" s="320"/>
      <c r="B5326" s="624"/>
      <c r="C5326" s="338"/>
      <c r="D5326" s="339"/>
      <c r="E5326" s="339"/>
      <c r="F5326" s="340"/>
      <c r="G5326" s="364" t="e">
        <f>IF(#REF!="","",#REF!)</f>
        <v>#REF!</v>
      </c>
      <c r="H5326" s="365"/>
      <c r="I5326" s="365"/>
      <c r="J5326" s="366"/>
      <c r="K5326" s="366"/>
      <c r="L5326" s="366"/>
      <c r="M5326" s="366"/>
      <c r="N5326" s="366"/>
      <c r="O5326" s="366"/>
      <c r="P5326" s="366"/>
      <c r="Q5326" s="366"/>
      <c r="R5326" s="367" t="e">
        <f>IF(OR(AF5295=2,NOT(AND(V5293&gt;0.3*U5293,V5293&lt;0.4*U5293,V5293&gt;=W5293))),"・【V列】都道府県補助額：未入力または不備あり。","")</f>
        <v>#REF!</v>
      </c>
      <c r="S5326" s="644"/>
      <c r="T5326" s="644"/>
      <c r="U5326" s="644"/>
      <c r="V5326" s="644"/>
      <c r="W5326" s="645"/>
    </row>
    <row r="5327" spans="1:30" s="7" customFormat="1" ht="17.45" customHeight="1" x14ac:dyDescent="0.15">
      <c r="A5327" s="320"/>
      <c r="B5327" s="624"/>
      <c r="C5327" s="348" t="s">
        <v>241</v>
      </c>
      <c r="D5327" s="349"/>
      <c r="E5327" s="349"/>
      <c r="F5327" s="350"/>
      <c r="G5327" s="372" t="s">
        <v>221</v>
      </c>
      <c r="H5327" s="373"/>
      <c r="I5327" s="373"/>
      <c r="J5327" s="372" t="s">
        <v>222</v>
      </c>
      <c r="K5327" s="373"/>
      <c r="L5327" s="373"/>
      <c r="M5327" s="373"/>
      <c r="N5327" s="374" t="s">
        <v>223</v>
      </c>
      <c r="O5327" s="366"/>
      <c r="P5327" s="366"/>
      <c r="Q5327" s="366"/>
      <c r="R5327" s="341" t="e">
        <f>IF(AND(W5293&lt;=U5293/3,MOD(W5293,1000)=0,NOT(W5293=0),AG5295=1),"","・【W列】国庫補助希望額に不備あり。")</f>
        <v>#REF!</v>
      </c>
      <c r="S5327" s="649"/>
      <c r="T5327" s="649"/>
      <c r="U5327" s="649"/>
      <c r="V5327" s="649"/>
      <c r="W5327" s="650"/>
    </row>
    <row r="5328" spans="1:30" s="7" customFormat="1" ht="17.45" customHeight="1" x14ac:dyDescent="0.15">
      <c r="A5328" s="320"/>
      <c r="B5328" s="624"/>
      <c r="C5328" s="370"/>
      <c r="D5328" s="371"/>
      <c r="E5328" s="371"/>
      <c r="F5328" s="371"/>
      <c r="G5328" s="364" t="e">
        <f>IF(#REF!="","",#REF!)</f>
        <v>#REF!</v>
      </c>
      <c r="H5328" s="375"/>
      <c r="I5328" s="376"/>
      <c r="J5328" s="364" t="e">
        <f>IF(#REF!="","",#REF!)</f>
        <v>#REF!</v>
      </c>
      <c r="K5328" s="375"/>
      <c r="L5328" s="375"/>
      <c r="M5328" s="376"/>
      <c r="N5328" s="364" t="e">
        <f>IF(#REF!="","",#REF!)</f>
        <v>#REF!</v>
      </c>
      <c r="O5328" s="375"/>
      <c r="P5328" s="375"/>
      <c r="Q5328" s="375"/>
      <c r="R5328" s="651" t="e">
        <f>IF(AND(SUM(F5316:G5318)&lt;=D5293,SUM(R5316:R5318)&lt;=D5293),"","・報酬の「配置人数」には年間を通じた配置予定人数を記載してください。(※１)及び記入例参照")</f>
        <v>#REF!</v>
      </c>
      <c r="S5328" s="652"/>
      <c r="T5328" s="652"/>
      <c r="U5328" s="652"/>
      <c r="V5328" s="652"/>
      <c r="W5328" s="653"/>
      <c r="X5328" s="31" t="str">
        <f>IF(AND(O5328="○",T5328="○"),"①か②の",IF(AND(O5328="―",T5328="―"),"エラー",""))</f>
        <v/>
      </c>
    </row>
    <row r="5329" spans="1:33" s="7" customFormat="1" ht="17.45" customHeight="1" x14ac:dyDescent="0.15">
      <c r="A5329" s="320"/>
      <c r="B5329" s="624"/>
      <c r="C5329" s="348" t="s">
        <v>224</v>
      </c>
      <c r="D5329" s="349"/>
      <c r="E5329" s="349"/>
      <c r="F5329" s="350"/>
      <c r="G5329" s="354" t="s">
        <v>225</v>
      </c>
      <c r="H5329" s="354"/>
      <c r="I5329" s="354"/>
      <c r="J5329" s="355" t="s">
        <v>242</v>
      </c>
      <c r="K5329" s="356"/>
      <c r="L5329" s="356"/>
      <c r="M5329" s="356"/>
      <c r="N5329" s="356"/>
      <c r="O5329" s="356"/>
      <c r="P5329" s="356"/>
      <c r="Q5329" s="356"/>
      <c r="R5329" s="651" t="e">
        <f>IF(AND(OR(COUNTIF(J5330,"①*"),COUNTIF(J5330,"②*")),AND(E5319&lt;&gt;"",E5320&lt;&gt;"",G5324="○",G5326="○",G5328="○",J5328="○",N5328="○",G5330="○")),"","・【成果目標】・【成果指標】・【部活動指導員について】・【支給要件の確認】・【部活動指導員の指導状況】・【地域連携・地域移行に資する取組】のいずれかに未入力箇所あり。")</f>
        <v>#REF!</v>
      </c>
      <c r="S5329" s="546"/>
      <c r="T5329" s="546"/>
      <c r="U5329" s="546"/>
      <c r="V5329" s="546"/>
      <c r="W5329" s="547"/>
    </row>
    <row r="5330" spans="1:33" s="7" customFormat="1" ht="26.45" customHeight="1" thickBot="1" x14ac:dyDescent="0.2">
      <c r="A5330" s="320"/>
      <c r="B5330" s="625"/>
      <c r="C5330" s="351"/>
      <c r="D5330" s="352"/>
      <c r="E5330" s="352"/>
      <c r="F5330" s="353"/>
      <c r="G5330" s="363" t="e">
        <f>IF(#REF!="","",#REF!)</f>
        <v>#REF!</v>
      </c>
      <c r="H5330" s="363"/>
      <c r="I5330" s="363"/>
      <c r="J5330" s="657" t="e">
        <f>IF(#REF!="","",#REF!)</f>
        <v>#REF!</v>
      </c>
      <c r="K5330" s="658"/>
      <c r="L5330" s="658"/>
      <c r="M5330" s="658"/>
      <c r="N5330" s="658"/>
      <c r="O5330" s="658"/>
      <c r="P5330" s="658"/>
      <c r="Q5330" s="658"/>
      <c r="R5330" s="654"/>
      <c r="S5330" s="655"/>
      <c r="T5330" s="655"/>
      <c r="U5330" s="655"/>
      <c r="V5330" s="655"/>
      <c r="W5330" s="656"/>
      <c r="X5330" s="31" t="str">
        <f>IF(AND(O5330="○",T5330="○"),"①か②の",IF(AND(O5330="―",T5330="―"),"エラー",""))</f>
        <v/>
      </c>
    </row>
    <row r="5331" spans="1:33" s="7" customFormat="1" ht="26.45" customHeight="1" x14ac:dyDescent="0.15">
      <c r="A5331" s="24" t="str">
        <f>IF(OR(COUNTIF(C5333,"*区"),COUNTIF(C5333,"*市"),COUNTIF(C5333,"*町"),COUNTIF(C5333,"*村"),COUNTIF(C5333,"*組合")),"○","市町村名×")</f>
        <v>市町村名×</v>
      </c>
      <c r="B5331" s="490" t="s">
        <v>106</v>
      </c>
      <c r="C5331" s="659" t="s">
        <v>236</v>
      </c>
      <c r="D5331" s="661" t="s">
        <v>237</v>
      </c>
      <c r="E5331" s="409" t="s">
        <v>191</v>
      </c>
      <c r="F5331" s="410"/>
      <c r="G5331" s="410"/>
      <c r="H5331" s="410"/>
      <c r="I5331" s="410"/>
      <c r="J5331" s="410"/>
      <c r="K5331" s="410"/>
      <c r="L5331" s="410"/>
      <c r="M5331" s="410"/>
      <c r="N5331" s="410"/>
      <c r="O5331" s="410"/>
      <c r="P5331" s="410"/>
      <c r="Q5331" s="410"/>
      <c r="R5331" s="410"/>
      <c r="S5331" s="410"/>
      <c r="T5331" s="410"/>
      <c r="U5331" s="492" t="s">
        <v>192</v>
      </c>
      <c r="V5331" s="492" t="s">
        <v>238</v>
      </c>
      <c r="W5331" s="517" t="s">
        <v>193</v>
      </c>
      <c r="X5331" s="25" t="e">
        <f>IF(OR(AF5335=2,NOT(AND(V5333&gt;0.3*U5333,V5333&lt;0.4*U5333,V5333&gt;=W5333))),"※３参照：【Ｕ列】都道府県補助額を確認してください","")</f>
        <v>#REF!</v>
      </c>
      <c r="Y5331" s="26"/>
    </row>
    <row r="5332" spans="1:33" s="7" customFormat="1" ht="21.6" customHeight="1" thickBot="1" x14ac:dyDescent="0.2">
      <c r="A5332" s="24" t="str">
        <f>IF(B5333="都道府県確認欄","No.不備","")</f>
        <v/>
      </c>
      <c r="B5332" s="491"/>
      <c r="C5332" s="660"/>
      <c r="D5332" s="662"/>
      <c r="E5332" s="411"/>
      <c r="F5332" s="412"/>
      <c r="G5332" s="412"/>
      <c r="H5332" s="412"/>
      <c r="I5332" s="412"/>
      <c r="J5332" s="412"/>
      <c r="K5332" s="412"/>
      <c r="L5332" s="412"/>
      <c r="M5332" s="412"/>
      <c r="N5332" s="412"/>
      <c r="O5332" s="412"/>
      <c r="P5332" s="412"/>
      <c r="Q5332" s="412"/>
      <c r="R5332" s="412"/>
      <c r="S5332" s="412"/>
      <c r="T5332" s="412"/>
      <c r="U5332" s="493"/>
      <c r="V5332" s="493"/>
      <c r="W5332" s="518"/>
      <c r="X5332" s="25" t="e">
        <f>IF(AND(W5333&lt;=U5333/3,MOD(W5333,1000)=0,NOT(W5333=0),AG5335=1),"","※３参照：【Ｖ列】国庫補助希望額を確認してください。")</f>
        <v>#REF!</v>
      </c>
      <c r="Y5332" s="26"/>
    </row>
    <row r="5333" spans="1:33" s="7" customFormat="1" ht="24" customHeight="1" x14ac:dyDescent="0.15">
      <c r="A5333" s="14"/>
      <c r="B5333" s="622" t="str">
        <f>IFERROR(IF(OR(COUNTIF(C5333,"*区"),COUNTIF(C5333,"*市"),COUNTIF(C5333,"*町"),COUNTIF(C5333,"*村"),COUNTIF(C5333,"*組合")),B5293+1,"－"),"都道府県確認欄")</f>
        <v>－</v>
      </c>
      <c r="C5333" s="626" t="e">
        <f>#REF!</f>
        <v>#REF!</v>
      </c>
      <c r="D5333" s="629" t="e">
        <f>SUM($F5335:$F5354)</f>
        <v>#REF!</v>
      </c>
      <c r="E5333" s="523" t="s">
        <v>194</v>
      </c>
      <c r="F5333" s="524" t="s">
        <v>195</v>
      </c>
      <c r="G5333" s="526" t="s">
        <v>196</v>
      </c>
      <c r="H5333" s="528" t="s">
        <v>197</v>
      </c>
      <c r="I5333" s="423" t="s">
        <v>198</v>
      </c>
      <c r="J5333" s="424"/>
      <c r="K5333" s="425"/>
      <c r="L5333" s="429" t="s">
        <v>100</v>
      </c>
      <c r="M5333" s="430"/>
      <c r="N5333" s="430"/>
      <c r="O5333" s="430"/>
      <c r="P5333" s="430"/>
      <c r="Q5333" s="430"/>
      <c r="R5333" s="430"/>
      <c r="S5333" s="431"/>
      <c r="T5333" s="413" t="s">
        <v>199</v>
      </c>
      <c r="U5333" s="415" t="e">
        <f>SUM($T5335,$O5356,$T5356)</f>
        <v>#REF!</v>
      </c>
      <c r="V5333" s="665" t="e">
        <f>#REF!</f>
        <v>#REF!</v>
      </c>
      <c r="W5333" s="667" t="e">
        <f>#REF!</f>
        <v>#REF!</v>
      </c>
      <c r="X5333" s="23" t="e">
        <f>IF(AND(AD5335=1,AE5335=1,AF5335=1,AG5335=1),"","入力不備あり")</f>
        <v>#REF!</v>
      </c>
      <c r="Y5333" s="26"/>
    </row>
    <row r="5334" spans="1:33" s="7" customFormat="1" ht="12.6" customHeight="1" thickBot="1" x14ac:dyDescent="0.2">
      <c r="A5334" s="14"/>
      <c r="B5334" s="623"/>
      <c r="C5334" s="627"/>
      <c r="D5334" s="630"/>
      <c r="E5334" s="523"/>
      <c r="F5334" s="525"/>
      <c r="G5334" s="527"/>
      <c r="H5334" s="529"/>
      <c r="I5334" s="426"/>
      <c r="J5334" s="427"/>
      <c r="K5334" s="428"/>
      <c r="L5334" s="432"/>
      <c r="M5334" s="432"/>
      <c r="N5334" s="432"/>
      <c r="O5334" s="432"/>
      <c r="P5334" s="432"/>
      <c r="Q5334" s="432"/>
      <c r="R5334" s="432"/>
      <c r="S5334" s="433"/>
      <c r="T5334" s="414"/>
      <c r="U5334" s="416"/>
      <c r="V5334" s="666"/>
      <c r="W5334" s="565"/>
      <c r="X5334" s="26"/>
      <c r="Y5334" s="7" t="s">
        <v>180</v>
      </c>
      <c r="Z5334" s="7" t="s">
        <v>200</v>
      </c>
      <c r="AA5334" s="7" t="s">
        <v>201</v>
      </c>
      <c r="AB5334" s="7" t="s">
        <v>202</v>
      </c>
      <c r="AD5334" s="7" t="s">
        <v>203</v>
      </c>
      <c r="AE5334" s="7" t="s">
        <v>107</v>
      </c>
      <c r="AF5334" s="7" t="s">
        <v>239</v>
      </c>
      <c r="AG5334" s="7" t="s">
        <v>204</v>
      </c>
    </row>
    <row r="5335" spans="1:33" s="7" customFormat="1" ht="17.45" customHeight="1" x14ac:dyDescent="0.15">
      <c r="A5335" s="27" t="e">
        <f>IF(AND(F5335&lt;&gt;"",G5335&lt;&gt;"",H5335&lt;&gt;"",I5335&lt;&gt;""),"","入力不備あり")</f>
        <v>#REF!</v>
      </c>
      <c r="B5335" s="623"/>
      <c r="C5335" s="628"/>
      <c r="D5335" s="631"/>
      <c r="E5335" s="523"/>
      <c r="F5335" s="47" t="e">
        <f>IF(#REF!="","",#REF!)</f>
        <v>#REF!</v>
      </c>
      <c r="G5335" s="49" t="e">
        <f>IF(#REF!="","",#REF!)</f>
        <v>#REF!</v>
      </c>
      <c r="H5335" s="54" t="e">
        <f>IF(#REF!="","",#REF!)</f>
        <v>#REF!</v>
      </c>
      <c r="I5335" s="385" t="str">
        <f>IFERROR(INT(G5335*H5335),"")</f>
        <v/>
      </c>
      <c r="J5335" s="386"/>
      <c r="K5335" s="387"/>
      <c r="L5335" s="613" t="e">
        <f>IF(#REF!="","",#REF!)</f>
        <v>#REF!</v>
      </c>
      <c r="M5335" s="613"/>
      <c r="N5335" s="613"/>
      <c r="O5335" s="613"/>
      <c r="P5335" s="613"/>
      <c r="Q5335" s="613"/>
      <c r="R5335" s="613"/>
      <c r="S5335" s="614"/>
      <c r="T5335" s="567">
        <f>SUM($I5335:$K5354)</f>
        <v>0</v>
      </c>
      <c r="U5335" s="416"/>
      <c r="V5335" s="666"/>
      <c r="W5335" s="565"/>
      <c r="X5335" s="23" t="e">
        <f>IF(AND(Y5335=1,Z5335=1,AA5335=1,AB5335=1,AD5335=1,AE5335=1,AF5335=1,AG5335=1),"","入力不備あり")</f>
        <v>#REF!</v>
      </c>
      <c r="Y5335" s="7">
        <f>IFERROR(IF(F5335="",2,IF(AND(F5335&gt;=1,(MOD(F5335,1)=0)),1,IF(AND(F5335=0,L5335&lt;&gt;""),1,2))),2)</f>
        <v>2</v>
      </c>
      <c r="Z5335" s="7" t="e">
        <f>IF(G5335="",2,IF(G5335&lt;=1600,1,2))</f>
        <v>#REF!</v>
      </c>
      <c r="AA5335" s="7" t="e">
        <f>IF(H5335="",2,IF(H5335&gt;=0,1,2))</f>
        <v>#REF!</v>
      </c>
      <c r="AB5335" s="7" t="e">
        <f>IF(I5335=#REF!,1,2)</f>
        <v>#REF!</v>
      </c>
      <c r="AD5335" s="7" t="e">
        <f>IF(T5335=#REF!,1,2)</f>
        <v>#REF!</v>
      </c>
      <c r="AE5335" s="7" t="e">
        <f>IF(U5333=#REF!,1,2)</f>
        <v>#REF!</v>
      </c>
      <c r="AF5335" s="7" t="e">
        <f>IF(V5333=0,2,IF(#REF!="",2,IF(V5333=#REF!,1,2)))</f>
        <v>#REF!</v>
      </c>
      <c r="AG5335" s="7" t="e">
        <f>IF(W5333=0,2,IF(W5333=#REF!,1,2))</f>
        <v>#REF!</v>
      </c>
    </row>
    <row r="5336" spans="1:33" s="7" customFormat="1" ht="17.45" customHeight="1" x14ac:dyDescent="0.15">
      <c r="A5336" s="27" t="e">
        <f>IF(AND(F5336="",G5336="",H5336="",I5336="",L5336=""),"",IF(AND(F5336&lt;&gt;"",G5336&lt;&gt;"",H5336&lt;&gt;"",I5336&lt;&gt;""),"","入力不備あり"))</f>
        <v>#REF!</v>
      </c>
      <c r="B5336" s="623"/>
      <c r="C5336" s="628"/>
      <c r="D5336" s="631"/>
      <c r="E5336" s="523"/>
      <c r="F5336" s="47" t="e">
        <f>IF(#REF!="","",#REF!)</f>
        <v>#REF!</v>
      </c>
      <c r="G5336" s="49" t="e">
        <f>IF(#REF!="","",#REF!)</f>
        <v>#REF!</v>
      </c>
      <c r="H5336" s="54" t="e">
        <f>IF(#REF!="","",#REF!)</f>
        <v>#REF!</v>
      </c>
      <c r="I5336" s="385" t="str">
        <f>IFERROR(INT(G5336*H5336),"")</f>
        <v/>
      </c>
      <c r="J5336" s="386"/>
      <c r="K5336" s="387"/>
      <c r="L5336" s="613" t="e">
        <f>IF(#REF!="","",#REF!)</f>
        <v>#REF!</v>
      </c>
      <c r="M5336" s="613"/>
      <c r="N5336" s="613"/>
      <c r="O5336" s="613"/>
      <c r="P5336" s="613"/>
      <c r="Q5336" s="613"/>
      <c r="R5336" s="613"/>
      <c r="S5336" s="614"/>
      <c r="T5336" s="567"/>
      <c r="U5336" s="416"/>
      <c r="V5336" s="666"/>
      <c r="W5336" s="565"/>
      <c r="X5336" s="23" t="e">
        <f>IF(AND(Y5336=3,Z5336=3,AA5336=3),"",IF(AND(Y5336=1,Z5336=1,AA5336=1,AB5336=1),"","入力不備あり"))</f>
        <v>#REF!</v>
      </c>
      <c r="Y5336" s="7">
        <f>IFERROR(IF(F5336="",3,IF(AND(F5336&gt;=1,(MOD(F5336,1)=0)),1,IF(AND(F5336=0,L5336&lt;&gt;""),1,2))),2)</f>
        <v>2</v>
      </c>
      <c r="Z5336" s="7" t="e">
        <f>IF(G5336="",3,IF(G5336&lt;=1600,1,2))</f>
        <v>#REF!</v>
      </c>
      <c r="AA5336" s="7" t="e">
        <f>IF(H5336="",3,IF(H5336&gt;=0,1,2))</f>
        <v>#REF!</v>
      </c>
      <c r="AB5336" s="7" t="e">
        <f>IF(I5336=#REF!,1,2)</f>
        <v>#REF!</v>
      </c>
    </row>
    <row r="5337" spans="1:33" s="7" customFormat="1" ht="17.45" customHeight="1" x14ac:dyDescent="0.15">
      <c r="A5337" s="27" t="e">
        <f>IF(AND(F5337="",G5337="",H5337="",I5337="",L5337=""),"",IF(AND(F5337&lt;&gt;"",G5337&lt;&gt;"",H5337&lt;&gt;"",I5337&lt;&gt;""),"","入力不備あり"))</f>
        <v>#REF!</v>
      </c>
      <c r="B5337" s="623"/>
      <c r="C5337" s="628"/>
      <c r="D5337" s="631"/>
      <c r="E5337" s="523"/>
      <c r="F5337" s="47" t="e">
        <f>IF(#REF!="","",#REF!)</f>
        <v>#REF!</v>
      </c>
      <c r="G5337" s="49" t="e">
        <f>IF(#REF!="","",#REF!)</f>
        <v>#REF!</v>
      </c>
      <c r="H5337" s="54" t="e">
        <f>IF(#REF!="","",#REF!)</f>
        <v>#REF!</v>
      </c>
      <c r="I5337" s="385" t="str">
        <f t="shared" ref="I5337:I5354" si="932">IFERROR(INT(G5337*H5337),"")</f>
        <v/>
      </c>
      <c r="J5337" s="386"/>
      <c r="K5337" s="387"/>
      <c r="L5337" s="613" t="e">
        <f>IF(#REF!="","",#REF!)</f>
        <v>#REF!</v>
      </c>
      <c r="M5337" s="613"/>
      <c r="N5337" s="613"/>
      <c r="O5337" s="613"/>
      <c r="P5337" s="613"/>
      <c r="Q5337" s="613"/>
      <c r="R5337" s="613"/>
      <c r="S5337" s="614"/>
      <c r="T5337" s="567"/>
      <c r="U5337" s="416"/>
      <c r="V5337" s="666"/>
      <c r="W5337" s="565"/>
      <c r="X5337" s="23" t="e">
        <f t="shared" ref="X5337:X5354" si="933">IF(AND(Y5337=3,Z5337=3,AA5337=3),"",IF(AND(Y5337=1,Z5337=1,AA5337=1,AB5337=1),"","入力不備あり"))</f>
        <v>#REF!</v>
      </c>
      <c r="Y5337" s="7">
        <f t="shared" ref="Y5337:Y5354" si="934">IFERROR(IF(F5337="",3,IF(AND(F5337&gt;=1,(MOD(F5337,1)=0)),1,IF(AND(F5337=0,L5337&lt;&gt;""),1,2))),2)</f>
        <v>2</v>
      </c>
      <c r="Z5337" s="7" t="e">
        <f t="shared" ref="Z5337:Z5354" si="935">IF(G5337="",3,IF(G5337&lt;=1600,1,2))</f>
        <v>#REF!</v>
      </c>
      <c r="AA5337" s="7" t="e">
        <f t="shared" ref="AA5337:AA5354" si="936">IF(H5337="",3,IF(H5337&gt;=0,1,2))</f>
        <v>#REF!</v>
      </c>
      <c r="AB5337" s="7" t="e">
        <f>IF(I5337=#REF!,1,2)</f>
        <v>#REF!</v>
      </c>
    </row>
    <row r="5338" spans="1:33" s="7" customFormat="1" ht="17.45" customHeight="1" x14ac:dyDescent="0.15">
      <c r="A5338" s="27" t="e">
        <f t="shared" ref="A5338:A5354" si="937">IF(AND(F5338="",G5338="",H5338="",I5338="",L5338=""),"",IF(AND(F5338&lt;&gt;"",G5338&lt;&gt;"",H5338&lt;&gt;"",I5338&lt;&gt;""),"","入力不備あり"))</f>
        <v>#REF!</v>
      </c>
      <c r="B5338" s="623"/>
      <c r="C5338" s="628"/>
      <c r="D5338" s="631"/>
      <c r="E5338" s="523"/>
      <c r="F5338" s="47" t="e">
        <f>IF(#REF!="","",#REF!)</f>
        <v>#REF!</v>
      </c>
      <c r="G5338" s="49" t="e">
        <f>IF(#REF!="","",#REF!)</f>
        <v>#REF!</v>
      </c>
      <c r="H5338" s="54" t="e">
        <f>IF(#REF!="","",#REF!)</f>
        <v>#REF!</v>
      </c>
      <c r="I5338" s="385" t="str">
        <f t="shared" si="932"/>
        <v/>
      </c>
      <c r="J5338" s="386"/>
      <c r="K5338" s="387"/>
      <c r="L5338" s="613" t="e">
        <f>IF(#REF!="","",#REF!)</f>
        <v>#REF!</v>
      </c>
      <c r="M5338" s="613"/>
      <c r="N5338" s="613"/>
      <c r="O5338" s="613"/>
      <c r="P5338" s="613"/>
      <c r="Q5338" s="613"/>
      <c r="R5338" s="613"/>
      <c r="S5338" s="614"/>
      <c r="T5338" s="567"/>
      <c r="U5338" s="416"/>
      <c r="V5338" s="666"/>
      <c r="W5338" s="565"/>
      <c r="X5338" s="23" t="e">
        <f t="shared" si="933"/>
        <v>#REF!</v>
      </c>
      <c r="Y5338" s="7">
        <f t="shared" si="934"/>
        <v>2</v>
      </c>
      <c r="Z5338" s="7" t="e">
        <f t="shared" si="935"/>
        <v>#REF!</v>
      </c>
      <c r="AA5338" s="7" t="e">
        <f t="shared" si="936"/>
        <v>#REF!</v>
      </c>
      <c r="AB5338" s="7" t="e">
        <f>IF(I5338=#REF!,1,2)</f>
        <v>#REF!</v>
      </c>
    </row>
    <row r="5339" spans="1:33" s="7" customFormat="1" ht="17.45" customHeight="1" x14ac:dyDescent="0.15">
      <c r="A5339" s="27" t="e">
        <f t="shared" si="937"/>
        <v>#REF!</v>
      </c>
      <c r="B5339" s="623"/>
      <c r="C5339" s="628"/>
      <c r="D5339" s="631"/>
      <c r="E5339" s="523"/>
      <c r="F5339" s="47" t="e">
        <f>IF(#REF!="","",#REF!)</f>
        <v>#REF!</v>
      </c>
      <c r="G5339" s="49" t="e">
        <f>IF(#REF!="","",#REF!)</f>
        <v>#REF!</v>
      </c>
      <c r="H5339" s="54" t="e">
        <f>IF(#REF!="","",#REF!)</f>
        <v>#REF!</v>
      </c>
      <c r="I5339" s="385" t="str">
        <f t="shared" si="932"/>
        <v/>
      </c>
      <c r="J5339" s="386"/>
      <c r="K5339" s="387"/>
      <c r="L5339" s="613" t="e">
        <f>IF(#REF!="","",#REF!)</f>
        <v>#REF!</v>
      </c>
      <c r="M5339" s="613"/>
      <c r="N5339" s="613"/>
      <c r="O5339" s="613"/>
      <c r="P5339" s="613"/>
      <c r="Q5339" s="613"/>
      <c r="R5339" s="613"/>
      <c r="S5339" s="614"/>
      <c r="T5339" s="567"/>
      <c r="U5339" s="416"/>
      <c r="V5339" s="666"/>
      <c r="W5339" s="565"/>
      <c r="X5339" s="23" t="e">
        <f t="shared" si="933"/>
        <v>#REF!</v>
      </c>
      <c r="Y5339" s="7">
        <f t="shared" si="934"/>
        <v>2</v>
      </c>
      <c r="Z5339" s="7" t="e">
        <f t="shared" si="935"/>
        <v>#REF!</v>
      </c>
      <c r="AA5339" s="7" t="e">
        <f t="shared" si="936"/>
        <v>#REF!</v>
      </c>
      <c r="AB5339" s="7" t="e">
        <f>IF(I5339=#REF!,1,2)</f>
        <v>#REF!</v>
      </c>
    </row>
    <row r="5340" spans="1:33" s="7" customFormat="1" ht="17.45" customHeight="1" x14ac:dyDescent="0.15">
      <c r="A5340" s="27" t="e">
        <f t="shared" si="937"/>
        <v>#REF!</v>
      </c>
      <c r="B5340" s="623"/>
      <c r="C5340" s="628"/>
      <c r="D5340" s="631"/>
      <c r="E5340" s="523"/>
      <c r="F5340" s="47" t="e">
        <f>IF(#REF!="","",#REF!)</f>
        <v>#REF!</v>
      </c>
      <c r="G5340" s="49" t="e">
        <f>IF(#REF!="","",#REF!)</f>
        <v>#REF!</v>
      </c>
      <c r="H5340" s="54" t="e">
        <f>IF(#REF!="","",#REF!)</f>
        <v>#REF!</v>
      </c>
      <c r="I5340" s="385" t="str">
        <f t="shared" si="932"/>
        <v/>
      </c>
      <c r="J5340" s="386"/>
      <c r="K5340" s="387"/>
      <c r="L5340" s="613" t="e">
        <f>IF(#REF!="","",#REF!)</f>
        <v>#REF!</v>
      </c>
      <c r="M5340" s="613"/>
      <c r="N5340" s="613"/>
      <c r="O5340" s="613"/>
      <c r="P5340" s="613"/>
      <c r="Q5340" s="613"/>
      <c r="R5340" s="613"/>
      <c r="S5340" s="614"/>
      <c r="T5340" s="567"/>
      <c r="U5340" s="416"/>
      <c r="V5340" s="666"/>
      <c r="W5340" s="565"/>
      <c r="X5340" s="23" t="e">
        <f t="shared" si="933"/>
        <v>#REF!</v>
      </c>
      <c r="Y5340" s="7">
        <f t="shared" si="934"/>
        <v>2</v>
      </c>
      <c r="Z5340" s="7" t="e">
        <f t="shared" si="935"/>
        <v>#REF!</v>
      </c>
      <c r="AA5340" s="7" t="e">
        <f t="shared" si="936"/>
        <v>#REF!</v>
      </c>
      <c r="AB5340" s="7" t="e">
        <f>IF(I5340=#REF!,1,2)</f>
        <v>#REF!</v>
      </c>
    </row>
    <row r="5341" spans="1:33" s="7" customFormat="1" ht="17.45" customHeight="1" x14ac:dyDescent="0.15">
      <c r="A5341" s="27" t="e">
        <f t="shared" si="937"/>
        <v>#REF!</v>
      </c>
      <c r="B5341" s="623"/>
      <c r="C5341" s="628"/>
      <c r="D5341" s="631"/>
      <c r="E5341" s="523"/>
      <c r="F5341" s="47" t="e">
        <f>IF(#REF!="","",#REF!)</f>
        <v>#REF!</v>
      </c>
      <c r="G5341" s="49" t="e">
        <f>IF(#REF!="","",#REF!)</f>
        <v>#REF!</v>
      </c>
      <c r="H5341" s="54" t="e">
        <f>IF(#REF!="","",#REF!)</f>
        <v>#REF!</v>
      </c>
      <c r="I5341" s="385" t="str">
        <f t="shared" si="932"/>
        <v/>
      </c>
      <c r="J5341" s="386"/>
      <c r="K5341" s="387"/>
      <c r="L5341" s="613" t="e">
        <f>IF(#REF!="","",#REF!)</f>
        <v>#REF!</v>
      </c>
      <c r="M5341" s="613"/>
      <c r="N5341" s="613"/>
      <c r="O5341" s="613"/>
      <c r="P5341" s="613"/>
      <c r="Q5341" s="613"/>
      <c r="R5341" s="613"/>
      <c r="S5341" s="614"/>
      <c r="T5341" s="567"/>
      <c r="U5341" s="416"/>
      <c r="V5341" s="666"/>
      <c r="W5341" s="565"/>
      <c r="X5341" s="23" t="e">
        <f t="shared" si="933"/>
        <v>#REF!</v>
      </c>
      <c r="Y5341" s="7">
        <f t="shared" si="934"/>
        <v>2</v>
      </c>
      <c r="Z5341" s="7" t="e">
        <f t="shared" si="935"/>
        <v>#REF!</v>
      </c>
      <c r="AA5341" s="7" t="e">
        <f t="shared" si="936"/>
        <v>#REF!</v>
      </c>
      <c r="AB5341" s="7" t="e">
        <f>IF(I5341=#REF!,1,2)</f>
        <v>#REF!</v>
      </c>
    </row>
    <row r="5342" spans="1:33" s="7" customFormat="1" ht="17.45" customHeight="1" x14ac:dyDescent="0.15">
      <c r="A5342" s="27" t="e">
        <f t="shared" si="937"/>
        <v>#REF!</v>
      </c>
      <c r="B5342" s="623"/>
      <c r="C5342" s="628"/>
      <c r="D5342" s="631"/>
      <c r="E5342" s="523"/>
      <c r="F5342" s="47" t="e">
        <f>IF(#REF!="","",#REF!)</f>
        <v>#REF!</v>
      </c>
      <c r="G5342" s="49" t="e">
        <f>IF(#REF!="","",#REF!)</f>
        <v>#REF!</v>
      </c>
      <c r="H5342" s="54" t="e">
        <f>IF(#REF!="","",#REF!)</f>
        <v>#REF!</v>
      </c>
      <c r="I5342" s="385" t="str">
        <f t="shared" si="932"/>
        <v/>
      </c>
      <c r="J5342" s="386"/>
      <c r="K5342" s="387"/>
      <c r="L5342" s="613" t="e">
        <f>IF(#REF!="","",#REF!)</f>
        <v>#REF!</v>
      </c>
      <c r="M5342" s="613"/>
      <c r="N5342" s="613"/>
      <c r="O5342" s="613"/>
      <c r="P5342" s="613"/>
      <c r="Q5342" s="613"/>
      <c r="R5342" s="613"/>
      <c r="S5342" s="614"/>
      <c r="T5342" s="567"/>
      <c r="U5342" s="416"/>
      <c r="V5342" s="666"/>
      <c r="W5342" s="565"/>
      <c r="X5342" s="23" t="e">
        <f t="shared" si="933"/>
        <v>#REF!</v>
      </c>
      <c r="Y5342" s="7">
        <f t="shared" si="934"/>
        <v>2</v>
      </c>
      <c r="Z5342" s="7" t="e">
        <f t="shared" si="935"/>
        <v>#REF!</v>
      </c>
      <c r="AA5342" s="7" t="e">
        <f t="shared" si="936"/>
        <v>#REF!</v>
      </c>
      <c r="AB5342" s="7" t="e">
        <f>IF(I5342=#REF!,1,2)</f>
        <v>#REF!</v>
      </c>
    </row>
    <row r="5343" spans="1:33" s="7" customFormat="1" ht="17.45" customHeight="1" x14ac:dyDescent="0.15">
      <c r="A5343" s="27" t="e">
        <f t="shared" si="937"/>
        <v>#REF!</v>
      </c>
      <c r="B5343" s="623"/>
      <c r="C5343" s="628"/>
      <c r="D5343" s="631"/>
      <c r="E5343" s="523"/>
      <c r="F5343" s="47" t="e">
        <f>IF(#REF!="","",#REF!)</f>
        <v>#REF!</v>
      </c>
      <c r="G5343" s="49" t="e">
        <f>IF(#REF!="","",#REF!)</f>
        <v>#REF!</v>
      </c>
      <c r="H5343" s="54" t="e">
        <f>IF(#REF!="","",#REF!)</f>
        <v>#REF!</v>
      </c>
      <c r="I5343" s="385" t="str">
        <f t="shared" si="932"/>
        <v/>
      </c>
      <c r="J5343" s="386"/>
      <c r="K5343" s="387"/>
      <c r="L5343" s="613" t="e">
        <f>IF(#REF!="","",#REF!)</f>
        <v>#REF!</v>
      </c>
      <c r="M5343" s="613"/>
      <c r="N5343" s="613"/>
      <c r="O5343" s="613"/>
      <c r="P5343" s="613"/>
      <c r="Q5343" s="613"/>
      <c r="R5343" s="613"/>
      <c r="S5343" s="614"/>
      <c r="T5343" s="567"/>
      <c r="U5343" s="416"/>
      <c r="V5343" s="666"/>
      <c r="W5343" s="565"/>
      <c r="X5343" s="23" t="e">
        <f t="shared" si="933"/>
        <v>#REF!</v>
      </c>
      <c r="Y5343" s="7">
        <f t="shared" si="934"/>
        <v>2</v>
      </c>
      <c r="Z5343" s="7" t="e">
        <f t="shared" si="935"/>
        <v>#REF!</v>
      </c>
      <c r="AA5343" s="7" t="e">
        <f t="shared" si="936"/>
        <v>#REF!</v>
      </c>
      <c r="AB5343" s="7" t="e">
        <f>IF(I5343=#REF!,1,2)</f>
        <v>#REF!</v>
      </c>
    </row>
    <row r="5344" spans="1:33" s="7" customFormat="1" ht="17.45" customHeight="1" x14ac:dyDescent="0.15">
      <c r="A5344" s="27" t="e">
        <f t="shared" si="937"/>
        <v>#REF!</v>
      </c>
      <c r="B5344" s="623"/>
      <c r="C5344" s="628"/>
      <c r="D5344" s="631"/>
      <c r="E5344" s="523"/>
      <c r="F5344" s="47" t="e">
        <f>IF(#REF!="","",#REF!)</f>
        <v>#REF!</v>
      </c>
      <c r="G5344" s="49" t="e">
        <f>IF(#REF!="","",#REF!)</f>
        <v>#REF!</v>
      </c>
      <c r="H5344" s="54" t="e">
        <f>IF(#REF!="","",#REF!)</f>
        <v>#REF!</v>
      </c>
      <c r="I5344" s="385" t="str">
        <f t="shared" si="932"/>
        <v/>
      </c>
      <c r="J5344" s="386"/>
      <c r="K5344" s="387"/>
      <c r="L5344" s="613" t="e">
        <f>IF(#REF!="","",#REF!)</f>
        <v>#REF!</v>
      </c>
      <c r="M5344" s="613"/>
      <c r="N5344" s="613"/>
      <c r="O5344" s="613"/>
      <c r="P5344" s="613"/>
      <c r="Q5344" s="613"/>
      <c r="R5344" s="613"/>
      <c r="S5344" s="614"/>
      <c r="T5344" s="567"/>
      <c r="U5344" s="416"/>
      <c r="V5344" s="666"/>
      <c r="W5344" s="565"/>
      <c r="X5344" s="23" t="e">
        <f t="shared" si="933"/>
        <v>#REF!</v>
      </c>
      <c r="Y5344" s="7">
        <f t="shared" si="934"/>
        <v>2</v>
      </c>
      <c r="Z5344" s="7" t="e">
        <f t="shared" si="935"/>
        <v>#REF!</v>
      </c>
      <c r="AA5344" s="7" t="e">
        <f t="shared" si="936"/>
        <v>#REF!</v>
      </c>
      <c r="AB5344" s="7" t="e">
        <f>IF(I5344=#REF!,1,2)</f>
        <v>#REF!</v>
      </c>
    </row>
    <row r="5345" spans="1:30" s="7" customFormat="1" ht="17.45" customHeight="1" x14ac:dyDescent="0.15">
      <c r="A5345" s="27" t="e">
        <f t="shared" si="937"/>
        <v>#REF!</v>
      </c>
      <c r="B5345" s="623"/>
      <c r="C5345" s="628"/>
      <c r="D5345" s="631"/>
      <c r="E5345" s="523"/>
      <c r="F5345" s="47" t="e">
        <f>IF(#REF!="","",#REF!)</f>
        <v>#REF!</v>
      </c>
      <c r="G5345" s="49" t="e">
        <f>IF(#REF!="","",#REF!)</f>
        <v>#REF!</v>
      </c>
      <c r="H5345" s="54" t="e">
        <f>IF(#REF!="","",#REF!)</f>
        <v>#REF!</v>
      </c>
      <c r="I5345" s="385" t="str">
        <f t="shared" si="932"/>
        <v/>
      </c>
      <c r="J5345" s="386"/>
      <c r="K5345" s="387"/>
      <c r="L5345" s="613" t="e">
        <f>IF(#REF!="","",#REF!)</f>
        <v>#REF!</v>
      </c>
      <c r="M5345" s="613"/>
      <c r="N5345" s="613"/>
      <c r="O5345" s="613"/>
      <c r="P5345" s="613"/>
      <c r="Q5345" s="613"/>
      <c r="R5345" s="613"/>
      <c r="S5345" s="614"/>
      <c r="T5345" s="567"/>
      <c r="U5345" s="416"/>
      <c r="V5345" s="666"/>
      <c r="W5345" s="565"/>
      <c r="X5345" s="23" t="e">
        <f t="shared" si="933"/>
        <v>#REF!</v>
      </c>
      <c r="Y5345" s="7">
        <f t="shared" si="934"/>
        <v>2</v>
      </c>
      <c r="Z5345" s="7" t="e">
        <f t="shared" si="935"/>
        <v>#REF!</v>
      </c>
      <c r="AA5345" s="7" t="e">
        <f t="shared" si="936"/>
        <v>#REF!</v>
      </c>
      <c r="AB5345" s="7" t="e">
        <f>IF(I5345=#REF!,1,2)</f>
        <v>#REF!</v>
      </c>
    </row>
    <row r="5346" spans="1:30" s="7" customFormat="1" ht="17.45" customHeight="1" x14ac:dyDescent="0.15">
      <c r="A5346" s="27" t="e">
        <f t="shared" si="937"/>
        <v>#REF!</v>
      </c>
      <c r="B5346" s="623"/>
      <c r="C5346" s="628"/>
      <c r="D5346" s="631"/>
      <c r="E5346" s="523"/>
      <c r="F5346" s="47" t="e">
        <f>IF(#REF!="","",#REF!)</f>
        <v>#REF!</v>
      </c>
      <c r="G5346" s="49" t="e">
        <f>IF(#REF!="","",#REF!)</f>
        <v>#REF!</v>
      </c>
      <c r="H5346" s="54" t="e">
        <f>IF(#REF!="","",#REF!)</f>
        <v>#REF!</v>
      </c>
      <c r="I5346" s="385" t="str">
        <f t="shared" si="932"/>
        <v/>
      </c>
      <c r="J5346" s="386"/>
      <c r="K5346" s="387"/>
      <c r="L5346" s="613" t="e">
        <f>IF(#REF!="","",#REF!)</f>
        <v>#REF!</v>
      </c>
      <c r="M5346" s="613"/>
      <c r="N5346" s="613"/>
      <c r="O5346" s="613"/>
      <c r="P5346" s="613"/>
      <c r="Q5346" s="613"/>
      <c r="R5346" s="613"/>
      <c r="S5346" s="614"/>
      <c r="T5346" s="567"/>
      <c r="U5346" s="416"/>
      <c r="V5346" s="666"/>
      <c r="W5346" s="565"/>
      <c r="X5346" s="23" t="e">
        <f t="shared" si="933"/>
        <v>#REF!</v>
      </c>
      <c r="Y5346" s="7">
        <f t="shared" si="934"/>
        <v>2</v>
      </c>
      <c r="Z5346" s="7" t="e">
        <f t="shared" si="935"/>
        <v>#REF!</v>
      </c>
      <c r="AA5346" s="7" t="e">
        <f t="shared" si="936"/>
        <v>#REF!</v>
      </c>
      <c r="AB5346" s="7" t="e">
        <f>IF(I5346=#REF!,1,2)</f>
        <v>#REF!</v>
      </c>
    </row>
    <row r="5347" spans="1:30" s="7" customFormat="1" ht="17.45" customHeight="1" x14ac:dyDescent="0.15">
      <c r="A5347" s="27" t="e">
        <f t="shared" si="937"/>
        <v>#REF!</v>
      </c>
      <c r="B5347" s="623"/>
      <c r="C5347" s="628"/>
      <c r="D5347" s="631"/>
      <c r="E5347" s="523"/>
      <c r="F5347" s="47" t="e">
        <f>IF(#REF!="","",#REF!)</f>
        <v>#REF!</v>
      </c>
      <c r="G5347" s="49" t="e">
        <f>IF(#REF!="","",#REF!)</f>
        <v>#REF!</v>
      </c>
      <c r="H5347" s="54" t="e">
        <f>IF(#REF!="","",#REF!)</f>
        <v>#REF!</v>
      </c>
      <c r="I5347" s="385" t="str">
        <f t="shared" si="932"/>
        <v/>
      </c>
      <c r="J5347" s="386"/>
      <c r="K5347" s="387"/>
      <c r="L5347" s="613" t="e">
        <f>IF(#REF!="","",#REF!)</f>
        <v>#REF!</v>
      </c>
      <c r="M5347" s="613"/>
      <c r="N5347" s="613"/>
      <c r="O5347" s="613"/>
      <c r="P5347" s="613"/>
      <c r="Q5347" s="613"/>
      <c r="R5347" s="613"/>
      <c r="S5347" s="614"/>
      <c r="T5347" s="567"/>
      <c r="U5347" s="416"/>
      <c r="V5347" s="666"/>
      <c r="W5347" s="565"/>
      <c r="X5347" s="23" t="e">
        <f t="shared" si="933"/>
        <v>#REF!</v>
      </c>
      <c r="Y5347" s="7">
        <f t="shared" si="934"/>
        <v>2</v>
      </c>
      <c r="Z5347" s="7" t="e">
        <f t="shared" si="935"/>
        <v>#REF!</v>
      </c>
      <c r="AA5347" s="7" t="e">
        <f t="shared" si="936"/>
        <v>#REF!</v>
      </c>
      <c r="AB5347" s="7" t="e">
        <f>IF(I5347=#REF!,1,2)</f>
        <v>#REF!</v>
      </c>
    </row>
    <row r="5348" spans="1:30" s="7" customFormat="1" ht="17.45" customHeight="1" x14ac:dyDescent="0.15">
      <c r="A5348" s="27" t="e">
        <f t="shared" si="937"/>
        <v>#REF!</v>
      </c>
      <c r="B5348" s="623"/>
      <c r="C5348" s="628"/>
      <c r="D5348" s="631"/>
      <c r="E5348" s="523"/>
      <c r="F5348" s="47" t="e">
        <f>IF(#REF!="","",#REF!)</f>
        <v>#REF!</v>
      </c>
      <c r="G5348" s="49" t="e">
        <f>IF(#REF!="","",#REF!)</f>
        <v>#REF!</v>
      </c>
      <c r="H5348" s="54" t="e">
        <f>IF(#REF!="","",#REF!)</f>
        <v>#REF!</v>
      </c>
      <c r="I5348" s="385" t="str">
        <f t="shared" si="932"/>
        <v/>
      </c>
      <c r="J5348" s="386"/>
      <c r="K5348" s="387"/>
      <c r="L5348" s="613" t="e">
        <f>IF(#REF!="","",#REF!)</f>
        <v>#REF!</v>
      </c>
      <c r="M5348" s="613"/>
      <c r="N5348" s="613"/>
      <c r="O5348" s="613"/>
      <c r="P5348" s="613"/>
      <c r="Q5348" s="613"/>
      <c r="R5348" s="613"/>
      <c r="S5348" s="614"/>
      <c r="T5348" s="567"/>
      <c r="U5348" s="416"/>
      <c r="V5348" s="666"/>
      <c r="W5348" s="565"/>
      <c r="X5348" s="23" t="e">
        <f t="shared" si="933"/>
        <v>#REF!</v>
      </c>
      <c r="Y5348" s="7">
        <f t="shared" si="934"/>
        <v>2</v>
      </c>
      <c r="Z5348" s="7" t="e">
        <f t="shared" si="935"/>
        <v>#REF!</v>
      </c>
      <c r="AA5348" s="7" t="e">
        <f t="shared" si="936"/>
        <v>#REF!</v>
      </c>
      <c r="AB5348" s="7" t="e">
        <f>IF(I5348=#REF!,1,2)</f>
        <v>#REF!</v>
      </c>
    </row>
    <row r="5349" spans="1:30" s="7" customFormat="1" ht="17.45" customHeight="1" x14ac:dyDescent="0.15">
      <c r="A5349" s="27" t="e">
        <f t="shared" si="937"/>
        <v>#REF!</v>
      </c>
      <c r="B5349" s="623"/>
      <c r="C5349" s="628"/>
      <c r="D5349" s="631"/>
      <c r="E5349" s="523"/>
      <c r="F5349" s="47" t="e">
        <f>IF(#REF!="","",#REF!)</f>
        <v>#REF!</v>
      </c>
      <c r="G5349" s="49" t="e">
        <f>IF(#REF!="","",#REF!)</f>
        <v>#REF!</v>
      </c>
      <c r="H5349" s="54" t="e">
        <f>IF(#REF!="","",#REF!)</f>
        <v>#REF!</v>
      </c>
      <c r="I5349" s="385" t="str">
        <f t="shared" si="932"/>
        <v/>
      </c>
      <c r="J5349" s="386"/>
      <c r="K5349" s="387"/>
      <c r="L5349" s="613" t="e">
        <f>IF(#REF!="","",#REF!)</f>
        <v>#REF!</v>
      </c>
      <c r="M5349" s="613"/>
      <c r="N5349" s="613"/>
      <c r="O5349" s="613"/>
      <c r="P5349" s="613"/>
      <c r="Q5349" s="613"/>
      <c r="R5349" s="613"/>
      <c r="S5349" s="614"/>
      <c r="T5349" s="567"/>
      <c r="U5349" s="416"/>
      <c r="V5349" s="666"/>
      <c r="W5349" s="565"/>
      <c r="X5349" s="23" t="e">
        <f t="shared" si="933"/>
        <v>#REF!</v>
      </c>
      <c r="Y5349" s="7">
        <f t="shared" si="934"/>
        <v>2</v>
      </c>
      <c r="Z5349" s="7" t="e">
        <f t="shared" si="935"/>
        <v>#REF!</v>
      </c>
      <c r="AA5349" s="7" t="e">
        <f t="shared" si="936"/>
        <v>#REF!</v>
      </c>
      <c r="AB5349" s="7" t="e">
        <f>IF(I5349=#REF!,1,2)</f>
        <v>#REF!</v>
      </c>
    </row>
    <row r="5350" spans="1:30" s="7" customFormat="1" ht="17.45" customHeight="1" x14ac:dyDescent="0.15">
      <c r="A5350" s="27" t="e">
        <f t="shared" si="937"/>
        <v>#REF!</v>
      </c>
      <c r="B5350" s="623"/>
      <c r="C5350" s="628"/>
      <c r="D5350" s="631"/>
      <c r="E5350" s="523"/>
      <c r="F5350" s="47" t="e">
        <f>IF(#REF!="","",#REF!)</f>
        <v>#REF!</v>
      </c>
      <c r="G5350" s="49" t="e">
        <f>IF(#REF!="","",#REF!)</f>
        <v>#REF!</v>
      </c>
      <c r="H5350" s="54" t="e">
        <f>IF(#REF!="","",#REF!)</f>
        <v>#REF!</v>
      </c>
      <c r="I5350" s="385" t="str">
        <f t="shared" si="932"/>
        <v/>
      </c>
      <c r="J5350" s="386"/>
      <c r="K5350" s="387"/>
      <c r="L5350" s="613" t="e">
        <f>IF(#REF!="","",#REF!)</f>
        <v>#REF!</v>
      </c>
      <c r="M5350" s="613"/>
      <c r="N5350" s="613"/>
      <c r="O5350" s="613"/>
      <c r="P5350" s="613"/>
      <c r="Q5350" s="613"/>
      <c r="R5350" s="613"/>
      <c r="S5350" s="614"/>
      <c r="T5350" s="567"/>
      <c r="U5350" s="416"/>
      <c r="V5350" s="666"/>
      <c r="W5350" s="565"/>
      <c r="X5350" s="23" t="e">
        <f t="shared" si="933"/>
        <v>#REF!</v>
      </c>
      <c r="Y5350" s="7">
        <f t="shared" si="934"/>
        <v>2</v>
      </c>
      <c r="Z5350" s="7" t="e">
        <f t="shared" si="935"/>
        <v>#REF!</v>
      </c>
      <c r="AA5350" s="7" t="e">
        <f t="shared" si="936"/>
        <v>#REF!</v>
      </c>
      <c r="AB5350" s="7" t="e">
        <f>IF(I5350=#REF!,1,2)</f>
        <v>#REF!</v>
      </c>
    </row>
    <row r="5351" spans="1:30" s="7" customFormat="1" ht="17.45" customHeight="1" x14ac:dyDescent="0.15">
      <c r="A5351" s="27" t="e">
        <f t="shared" si="937"/>
        <v>#REF!</v>
      </c>
      <c r="B5351" s="623"/>
      <c r="C5351" s="628"/>
      <c r="D5351" s="631"/>
      <c r="E5351" s="523"/>
      <c r="F5351" s="47" t="e">
        <f>IF(#REF!="","",#REF!)</f>
        <v>#REF!</v>
      </c>
      <c r="G5351" s="49" t="e">
        <f>IF(#REF!="","",#REF!)</f>
        <v>#REF!</v>
      </c>
      <c r="H5351" s="54" t="e">
        <f>IF(#REF!="","",#REF!)</f>
        <v>#REF!</v>
      </c>
      <c r="I5351" s="385" t="str">
        <f t="shared" si="932"/>
        <v/>
      </c>
      <c r="J5351" s="386"/>
      <c r="K5351" s="387"/>
      <c r="L5351" s="613" t="e">
        <f>IF(#REF!="","",#REF!)</f>
        <v>#REF!</v>
      </c>
      <c r="M5351" s="613"/>
      <c r="N5351" s="613"/>
      <c r="O5351" s="613"/>
      <c r="P5351" s="613"/>
      <c r="Q5351" s="613"/>
      <c r="R5351" s="613"/>
      <c r="S5351" s="614"/>
      <c r="T5351" s="567"/>
      <c r="U5351" s="416"/>
      <c r="V5351" s="666"/>
      <c r="W5351" s="565"/>
      <c r="X5351" s="23" t="e">
        <f t="shared" si="933"/>
        <v>#REF!</v>
      </c>
      <c r="Y5351" s="7">
        <f t="shared" si="934"/>
        <v>2</v>
      </c>
      <c r="Z5351" s="7" t="e">
        <f t="shared" si="935"/>
        <v>#REF!</v>
      </c>
      <c r="AA5351" s="7" t="e">
        <f t="shared" si="936"/>
        <v>#REF!</v>
      </c>
      <c r="AB5351" s="7" t="e">
        <f>IF(I5351=#REF!,1,2)</f>
        <v>#REF!</v>
      </c>
    </row>
    <row r="5352" spans="1:30" s="7" customFormat="1" ht="17.45" customHeight="1" x14ac:dyDescent="0.15">
      <c r="A5352" s="27" t="e">
        <f t="shared" si="937"/>
        <v>#REF!</v>
      </c>
      <c r="B5352" s="623"/>
      <c r="C5352" s="628"/>
      <c r="D5352" s="631"/>
      <c r="E5352" s="523"/>
      <c r="F5352" s="47" t="e">
        <f>IF(#REF!="","",#REF!)</f>
        <v>#REF!</v>
      </c>
      <c r="G5352" s="49" t="e">
        <f>IF(#REF!="","",#REF!)</f>
        <v>#REF!</v>
      </c>
      <c r="H5352" s="54" t="e">
        <f>IF(#REF!="","",#REF!)</f>
        <v>#REF!</v>
      </c>
      <c r="I5352" s="385" t="str">
        <f t="shared" si="932"/>
        <v/>
      </c>
      <c r="J5352" s="386"/>
      <c r="K5352" s="387"/>
      <c r="L5352" s="613" t="e">
        <f>IF(#REF!="","",#REF!)</f>
        <v>#REF!</v>
      </c>
      <c r="M5352" s="613"/>
      <c r="N5352" s="613"/>
      <c r="O5352" s="613"/>
      <c r="P5352" s="613"/>
      <c r="Q5352" s="613"/>
      <c r="R5352" s="613"/>
      <c r="S5352" s="614"/>
      <c r="T5352" s="567"/>
      <c r="U5352" s="416"/>
      <c r="V5352" s="666"/>
      <c r="W5352" s="565"/>
      <c r="X5352" s="23" t="e">
        <f t="shared" si="933"/>
        <v>#REF!</v>
      </c>
      <c r="Y5352" s="7">
        <f t="shared" si="934"/>
        <v>2</v>
      </c>
      <c r="Z5352" s="7" t="e">
        <f t="shared" si="935"/>
        <v>#REF!</v>
      </c>
      <c r="AA5352" s="7" t="e">
        <f t="shared" si="936"/>
        <v>#REF!</v>
      </c>
      <c r="AB5352" s="7" t="e">
        <f>IF(I5352=#REF!,1,2)</f>
        <v>#REF!</v>
      </c>
    </row>
    <row r="5353" spans="1:30" s="7" customFormat="1" ht="17.45" customHeight="1" x14ac:dyDescent="0.15">
      <c r="A5353" s="27" t="e">
        <f t="shared" si="937"/>
        <v>#REF!</v>
      </c>
      <c r="B5353" s="623"/>
      <c r="C5353" s="628"/>
      <c r="D5353" s="631"/>
      <c r="E5353" s="523"/>
      <c r="F5353" s="47" t="e">
        <f>IF(#REF!="","",#REF!)</f>
        <v>#REF!</v>
      </c>
      <c r="G5353" s="49" t="e">
        <f>IF(#REF!="","",#REF!)</f>
        <v>#REF!</v>
      </c>
      <c r="H5353" s="54" t="e">
        <f>IF(#REF!="","",#REF!)</f>
        <v>#REF!</v>
      </c>
      <c r="I5353" s="385" t="str">
        <f t="shared" si="932"/>
        <v/>
      </c>
      <c r="J5353" s="386"/>
      <c r="K5353" s="387"/>
      <c r="L5353" s="613" t="e">
        <f>IF(#REF!="","",#REF!)</f>
        <v>#REF!</v>
      </c>
      <c r="M5353" s="613"/>
      <c r="N5353" s="613"/>
      <c r="O5353" s="613"/>
      <c r="P5353" s="613"/>
      <c r="Q5353" s="613"/>
      <c r="R5353" s="613"/>
      <c r="S5353" s="614"/>
      <c r="T5353" s="567"/>
      <c r="U5353" s="416"/>
      <c r="V5353" s="666"/>
      <c r="W5353" s="565"/>
      <c r="X5353" s="23" t="e">
        <f t="shared" si="933"/>
        <v>#REF!</v>
      </c>
      <c r="Y5353" s="7">
        <f t="shared" si="934"/>
        <v>2</v>
      </c>
      <c r="Z5353" s="7" t="e">
        <f t="shared" si="935"/>
        <v>#REF!</v>
      </c>
      <c r="AA5353" s="7" t="e">
        <f t="shared" si="936"/>
        <v>#REF!</v>
      </c>
      <c r="AB5353" s="7" t="e">
        <f>IF(I5353=#REF!,1,2)</f>
        <v>#REF!</v>
      </c>
    </row>
    <row r="5354" spans="1:30" s="7" customFormat="1" ht="17.45" customHeight="1" thickBot="1" x14ac:dyDescent="0.2">
      <c r="A5354" s="27" t="e">
        <f t="shared" si="937"/>
        <v>#REF!</v>
      </c>
      <c r="B5354" s="623"/>
      <c r="C5354" s="628"/>
      <c r="D5354" s="631"/>
      <c r="E5354" s="523"/>
      <c r="F5354" s="47" t="e">
        <f>IF(#REF!="","",#REF!)</f>
        <v>#REF!</v>
      </c>
      <c r="G5354" s="49" t="e">
        <f>IF(#REF!="","",#REF!)</f>
        <v>#REF!</v>
      </c>
      <c r="H5354" s="54" t="e">
        <f>IF(#REF!="","",#REF!)</f>
        <v>#REF!</v>
      </c>
      <c r="I5354" s="385" t="str">
        <f t="shared" si="932"/>
        <v/>
      </c>
      <c r="J5354" s="386"/>
      <c r="K5354" s="387"/>
      <c r="L5354" s="613" t="e">
        <f>IF(#REF!="","",#REF!)</f>
        <v>#REF!</v>
      </c>
      <c r="M5354" s="613"/>
      <c r="N5354" s="613"/>
      <c r="O5354" s="613"/>
      <c r="P5354" s="613"/>
      <c r="Q5354" s="613"/>
      <c r="R5354" s="613"/>
      <c r="S5354" s="614"/>
      <c r="T5354" s="668"/>
      <c r="U5354" s="416"/>
      <c r="V5354" s="666"/>
      <c r="W5354" s="565"/>
      <c r="X5354" s="23" t="e">
        <f t="shared" si="933"/>
        <v>#REF!</v>
      </c>
      <c r="Y5354" s="7">
        <f t="shared" si="934"/>
        <v>2</v>
      </c>
      <c r="Z5354" s="7" t="e">
        <f t="shared" si="935"/>
        <v>#REF!</v>
      </c>
      <c r="AA5354" s="7" t="e">
        <f t="shared" si="936"/>
        <v>#REF!</v>
      </c>
      <c r="AB5354" s="7" t="e">
        <f>IF(I5354=#REF!,1,2)</f>
        <v>#REF!</v>
      </c>
    </row>
    <row r="5355" spans="1:30" s="7" customFormat="1" ht="36" customHeight="1" thickBot="1" x14ac:dyDescent="0.2">
      <c r="A5355" s="13"/>
      <c r="B5355" s="623"/>
      <c r="C5355" s="628"/>
      <c r="D5355" s="631"/>
      <c r="E5355" s="508" t="s">
        <v>240</v>
      </c>
      <c r="F5355" s="511" t="s">
        <v>206</v>
      </c>
      <c r="G5355" s="435"/>
      <c r="H5355" s="434" t="s">
        <v>207</v>
      </c>
      <c r="I5355" s="435"/>
      <c r="J5355" s="435"/>
      <c r="K5355" s="435"/>
      <c r="L5355" s="436" t="s">
        <v>208</v>
      </c>
      <c r="M5355" s="436"/>
      <c r="N5355" s="436"/>
      <c r="O5355" s="669" t="s">
        <v>209</v>
      </c>
      <c r="P5355" s="670"/>
      <c r="Q5355" s="512" t="s">
        <v>210</v>
      </c>
      <c r="R5355" s="38" t="s">
        <v>206</v>
      </c>
      <c r="S5355" s="39" t="s">
        <v>202</v>
      </c>
      <c r="T5355" s="44" t="s">
        <v>211</v>
      </c>
      <c r="U5355" s="416"/>
      <c r="V5355" s="666"/>
      <c r="W5355" s="565"/>
      <c r="X5355" s="28"/>
      <c r="Y5355" s="21" t="s">
        <v>212</v>
      </c>
      <c r="Z5355" s="21" t="s">
        <v>210</v>
      </c>
      <c r="AB5355" s="45" t="s">
        <v>213</v>
      </c>
      <c r="AC5355" s="45" t="s">
        <v>214</v>
      </c>
      <c r="AD5355" s="22"/>
    </row>
    <row r="5356" spans="1:30" s="7" customFormat="1" ht="15" customHeight="1" x14ac:dyDescent="0.15">
      <c r="A5356" s="29"/>
      <c r="B5356" s="623"/>
      <c r="C5356" s="628"/>
      <c r="D5356" s="631"/>
      <c r="E5356" s="509"/>
      <c r="F5356" s="515" t="e">
        <f>IF(#REF!="","",#REF!)</f>
        <v>#REF!</v>
      </c>
      <c r="G5356" s="516"/>
      <c r="H5356" s="439" t="e">
        <f>IF(#REF!="","",#REF!)</f>
        <v>#REF!</v>
      </c>
      <c r="I5356" s="440"/>
      <c r="J5356" s="440"/>
      <c r="K5356" s="440"/>
      <c r="L5356" s="441" t="e">
        <f>IF(#REF!="","",#REF!)</f>
        <v>#REF!</v>
      </c>
      <c r="M5356" s="442"/>
      <c r="N5356" s="442"/>
      <c r="O5356" s="443" t="e">
        <f>SUM($L5356:$N5358)</f>
        <v>#REF!</v>
      </c>
      <c r="P5356" s="444"/>
      <c r="Q5356" s="513"/>
      <c r="R5356" s="42" t="e">
        <f>IF(#REF!="","",#REF!)</f>
        <v>#REF!</v>
      </c>
      <c r="S5356" s="40" t="e">
        <f>IF(#REF!="","",#REF!)</f>
        <v>#REF!</v>
      </c>
      <c r="T5356" s="617" t="e">
        <f>SUM($S5356:$S5358)</f>
        <v>#REF!</v>
      </c>
      <c r="U5356" s="416"/>
      <c r="V5356" s="666"/>
      <c r="W5356" s="565"/>
      <c r="X5356" s="23" t="e">
        <f>IF(OR(Y5356=2,Z5356=2,AB5356=2,AC5356=2),"入力不備あり","")</f>
        <v>#REF!</v>
      </c>
      <c r="Y5356" s="41" t="e">
        <f>IF(AND(F5356="",H5356="",L5356=""),"",IF(AND(F5356&lt;&gt;"",F5356&gt;0,L5356&lt;&gt;"",L5356&gt;0,H5356="○"),"",2))</f>
        <v>#REF!</v>
      </c>
      <c r="Z5356" s="41" t="e">
        <f>IF(AND(R5356="",S5356=""),"",IF(AND(R5356&gt;0,R5356&lt;&gt;"",S5356&gt;0,S5356&lt;&gt;""),"",2))</f>
        <v>#REF!</v>
      </c>
      <c r="AA5356" s="30"/>
      <c r="AB5356" s="7" t="e">
        <f>IF(AND(O5356=0,#REF!=0),"",IF(O5356=#REF!,1,2))</f>
        <v>#REF!</v>
      </c>
      <c r="AC5356" s="7" t="e">
        <f>IF(AND(T5356=0,#REF!=0),"",IF(T5356=#REF!,1,2))</f>
        <v>#REF!</v>
      </c>
    </row>
    <row r="5357" spans="1:30" s="7" customFormat="1" ht="15" customHeight="1" x14ac:dyDescent="0.15">
      <c r="A5357" s="29"/>
      <c r="B5357" s="623"/>
      <c r="C5357" s="628"/>
      <c r="D5357" s="631"/>
      <c r="E5357" s="509"/>
      <c r="F5357" s="500" t="e">
        <f>IF(#REF!="","",#REF!)</f>
        <v>#REF!</v>
      </c>
      <c r="G5357" s="501"/>
      <c r="H5357" s="448" t="e">
        <f>IF(#REF!="","",#REF!)</f>
        <v>#REF!</v>
      </c>
      <c r="I5357" s="449"/>
      <c r="J5357" s="449"/>
      <c r="K5357" s="449"/>
      <c r="L5357" s="450" t="e">
        <f>IF(#REF!="","",#REF!)</f>
        <v>#REF!</v>
      </c>
      <c r="M5357" s="451"/>
      <c r="N5357" s="451"/>
      <c r="O5357" s="445"/>
      <c r="P5357" s="444"/>
      <c r="Q5357" s="513"/>
      <c r="R5357" s="42" t="e">
        <f>IF(#REF!="","",#REF!)</f>
        <v>#REF!</v>
      </c>
      <c r="S5357" s="40" t="e">
        <f>IF(#REF!="","",#REF!)</f>
        <v>#REF!</v>
      </c>
      <c r="T5357" s="618"/>
      <c r="U5357" s="416"/>
      <c r="V5357" s="666"/>
      <c r="W5357" s="565"/>
      <c r="X5357" s="23" t="e">
        <f>IF(OR(Y5357=2,Z5357=2),"入力不備あり","")</f>
        <v>#REF!</v>
      </c>
      <c r="Y5357" s="41" t="e">
        <f>IF(AND(F5357="",H5357="",L5357=""),"",IF(AND(F5357&lt;&gt;"",F5357&gt;0,L5357&lt;&gt;"",L5357&gt;0,H5357="○"),"",2))</f>
        <v>#REF!</v>
      </c>
      <c r="Z5357" s="41" t="e">
        <f t="shared" ref="Z5357:Z5358" si="938">IF(AND(R5357="",S5357=""),"",IF(AND(R5357&gt;0,R5357&lt;&gt;"",S5357&gt;0,S5357&lt;&gt;""),"",2))</f>
        <v>#REF!</v>
      </c>
      <c r="AA5357" s="30"/>
    </row>
    <row r="5358" spans="1:30" s="7" customFormat="1" ht="15" customHeight="1" thickBot="1" x14ac:dyDescent="0.2">
      <c r="A5358" s="29"/>
      <c r="B5358" s="623"/>
      <c r="C5358" s="628"/>
      <c r="D5358" s="631"/>
      <c r="E5358" s="615"/>
      <c r="F5358" s="620" t="e">
        <f>IF(#REF!="","",#REF!)</f>
        <v>#REF!</v>
      </c>
      <c r="G5358" s="621"/>
      <c r="H5358" s="640" t="e">
        <f>IF(#REF!="","",#REF!)</f>
        <v>#REF!</v>
      </c>
      <c r="I5358" s="641"/>
      <c r="J5358" s="641"/>
      <c r="K5358" s="641"/>
      <c r="L5358" s="642" t="e">
        <f>IF(#REF!="","",#REF!)</f>
        <v>#REF!</v>
      </c>
      <c r="M5358" s="643"/>
      <c r="N5358" s="643"/>
      <c r="O5358" s="663"/>
      <c r="P5358" s="664"/>
      <c r="Q5358" s="616"/>
      <c r="R5358" s="59" t="e">
        <f>IF(#REF!="","",#REF!)</f>
        <v>#REF!</v>
      </c>
      <c r="S5358" s="60" t="e">
        <f>IF(#REF!="","",#REF!)</f>
        <v>#REF!</v>
      </c>
      <c r="T5358" s="619"/>
      <c r="U5358" s="416"/>
      <c r="V5358" s="666"/>
      <c r="W5358" s="565"/>
      <c r="X5358" s="23" t="e">
        <f>IF(OR(Y5358=2,Z5358=2),"入力不備あり","")</f>
        <v>#REF!</v>
      </c>
      <c r="Y5358" s="41" t="e">
        <f>IF(AND(F5358="",H5358="",L5358=""),"",IF(AND(F5358&lt;&gt;"",F5358&gt;0,L5358&lt;&gt;"",L5358&gt;0,H5358="○"),"",2))</f>
        <v>#REF!</v>
      </c>
      <c r="Z5358" s="41" t="e">
        <f t="shared" si="938"/>
        <v>#REF!</v>
      </c>
      <c r="AA5358" s="30"/>
    </row>
    <row r="5359" spans="1:30" s="7" customFormat="1" ht="27.6" customHeight="1" x14ac:dyDescent="0.15">
      <c r="A5359" s="320"/>
      <c r="B5359" s="624"/>
      <c r="C5359" s="326" t="s">
        <v>215</v>
      </c>
      <c r="D5359" s="327"/>
      <c r="E5359" s="608" t="e">
        <f>IF(#REF!="","",#REF!)</f>
        <v>#REF!</v>
      </c>
      <c r="F5359" s="609"/>
      <c r="G5359" s="609"/>
      <c r="H5359" s="609"/>
      <c r="I5359" s="609"/>
      <c r="J5359" s="609"/>
      <c r="K5359" s="609"/>
      <c r="L5359" s="609"/>
      <c r="M5359" s="609"/>
      <c r="N5359" s="609"/>
      <c r="O5359" s="609"/>
      <c r="P5359" s="609"/>
      <c r="Q5359" s="609"/>
      <c r="R5359" s="609"/>
      <c r="S5359" s="609"/>
      <c r="T5359" s="609"/>
      <c r="U5359" s="609"/>
      <c r="V5359" s="609"/>
      <c r="W5359" s="610"/>
    </row>
    <row r="5360" spans="1:30" s="7" customFormat="1" ht="27.6" customHeight="1" thickBot="1" x14ac:dyDescent="0.2">
      <c r="A5360" s="320"/>
      <c r="B5360" s="624"/>
      <c r="C5360" s="326" t="s">
        <v>216</v>
      </c>
      <c r="D5360" s="327"/>
      <c r="E5360" s="608" t="e">
        <f>IF(#REF!="","",#REF!)</f>
        <v>#REF!</v>
      </c>
      <c r="F5360" s="609"/>
      <c r="G5360" s="609"/>
      <c r="H5360" s="609"/>
      <c r="I5360" s="609"/>
      <c r="J5360" s="609"/>
      <c r="K5360" s="609"/>
      <c r="L5360" s="609"/>
      <c r="M5360" s="609"/>
      <c r="N5360" s="609"/>
      <c r="O5360" s="609"/>
      <c r="P5360" s="609"/>
      <c r="Q5360" s="609"/>
      <c r="R5360" s="611"/>
      <c r="S5360" s="611"/>
      <c r="T5360" s="611"/>
      <c r="U5360" s="611"/>
      <c r="V5360" s="611"/>
      <c r="W5360" s="612"/>
    </row>
    <row r="5361" spans="1:33" s="7" customFormat="1" ht="18.600000000000001" customHeight="1" x14ac:dyDescent="0.15">
      <c r="A5361" s="320"/>
      <c r="B5361" s="624"/>
      <c r="C5361" s="332" t="s">
        <v>217</v>
      </c>
      <c r="D5361" s="333"/>
      <c r="E5361" s="333"/>
      <c r="F5361" s="334"/>
      <c r="G5361" s="377" t="s">
        <v>218</v>
      </c>
      <c r="H5361" s="378"/>
      <c r="I5361" s="378"/>
      <c r="J5361" s="378"/>
      <c r="K5361" s="378"/>
      <c r="L5361" s="378"/>
      <c r="M5361" s="378"/>
      <c r="N5361" s="378"/>
      <c r="O5361" s="378"/>
      <c r="P5361" s="378"/>
      <c r="Q5361" s="378"/>
      <c r="R5361" s="389" t="e">
        <f>IF(X5361&lt;&gt;"","","【入力内容確認欄】以下を確認し【作業用】事業計画書(間接)シートを修正願います。")</f>
        <v>#REF!</v>
      </c>
      <c r="S5361" s="632"/>
      <c r="T5361" s="632"/>
      <c r="U5361" s="632"/>
      <c r="V5361" s="632"/>
      <c r="W5361" s="633"/>
      <c r="X5361" s="68" t="e">
        <f>IF(AND(R5364="",R5365="",R5366="",R5367="",R5368="",R5369=""),"左の市区町村に係る入力が完了しました。今一度、記載内容をご確認ください。","")</f>
        <v>#REF!</v>
      </c>
    </row>
    <row r="5362" spans="1:33" s="7" customFormat="1" ht="9" customHeight="1" x14ac:dyDescent="0.15">
      <c r="A5362" s="320"/>
      <c r="B5362" s="624"/>
      <c r="C5362" s="335"/>
      <c r="D5362" s="336"/>
      <c r="E5362" s="336"/>
      <c r="F5362" s="337"/>
      <c r="G5362" s="379"/>
      <c r="H5362" s="380"/>
      <c r="I5362" s="380"/>
      <c r="J5362" s="380"/>
      <c r="K5362" s="380"/>
      <c r="L5362" s="380"/>
      <c r="M5362" s="380"/>
      <c r="N5362" s="380"/>
      <c r="O5362" s="380"/>
      <c r="P5362" s="380"/>
      <c r="Q5362" s="380"/>
      <c r="R5362" s="634"/>
      <c r="S5362" s="635"/>
      <c r="T5362" s="635"/>
      <c r="U5362" s="635"/>
      <c r="V5362" s="635"/>
      <c r="W5362" s="636"/>
    </row>
    <row r="5363" spans="1:33" s="7" customFormat="1" ht="9" customHeight="1" thickBot="1" x14ac:dyDescent="0.2">
      <c r="A5363" s="320"/>
      <c r="B5363" s="624"/>
      <c r="C5363" s="335"/>
      <c r="D5363" s="336"/>
      <c r="E5363" s="336"/>
      <c r="F5363" s="337"/>
      <c r="G5363" s="381"/>
      <c r="H5363" s="382"/>
      <c r="I5363" s="382"/>
      <c r="J5363" s="382"/>
      <c r="K5363" s="382"/>
      <c r="L5363" s="382"/>
      <c r="M5363" s="382"/>
      <c r="N5363" s="382"/>
      <c r="O5363" s="382"/>
      <c r="P5363" s="382"/>
      <c r="Q5363" s="382"/>
      <c r="R5363" s="637"/>
      <c r="S5363" s="638"/>
      <c r="T5363" s="638"/>
      <c r="U5363" s="638"/>
      <c r="V5363" s="638"/>
      <c r="W5363" s="639"/>
    </row>
    <row r="5364" spans="1:33" s="7" customFormat="1" ht="17.45" customHeight="1" x14ac:dyDescent="0.15">
      <c r="A5364" s="320"/>
      <c r="B5364" s="624"/>
      <c r="C5364" s="335"/>
      <c r="D5364" s="336"/>
      <c r="E5364" s="336"/>
      <c r="F5364" s="337"/>
      <c r="G5364" s="398" t="e">
        <f>IF(#REF!="","",#REF!)</f>
        <v>#REF!</v>
      </c>
      <c r="H5364" s="399"/>
      <c r="I5364" s="399"/>
      <c r="J5364" s="399"/>
      <c r="K5364" s="399"/>
      <c r="L5364" s="399"/>
      <c r="M5364" s="399"/>
      <c r="N5364" s="399"/>
      <c r="O5364" s="399"/>
      <c r="P5364" s="399"/>
      <c r="Q5364" s="399"/>
      <c r="R5364" s="646" t="e" cm="1">
        <f t="array" ref="R5364">IF(AND(X5333:X5358="",A5335:A5358=""),"","・報酬・期末勤勉手当・交通費・合計額・都道府県/国の補助金額のいずれかに不備あり。")</f>
        <v>#REF!</v>
      </c>
      <c r="S5364" s="647"/>
      <c r="T5364" s="647"/>
      <c r="U5364" s="647"/>
      <c r="V5364" s="647"/>
      <c r="W5364" s="648"/>
    </row>
    <row r="5365" spans="1:33" s="7" customFormat="1" ht="17.45" customHeight="1" x14ac:dyDescent="0.15">
      <c r="A5365" s="320"/>
      <c r="B5365" s="624"/>
      <c r="C5365" s="335"/>
      <c r="D5365" s="336"/>
      <c r="E5365" s="336"/>
      <c r="F5365" s="337"/>
      <c r="G5365" s="374" t="s">
        <v>219</v>
      </c>
      <c r="H5365" s="388"/>
      <c r="I5365" s="388"/>
      <c r="J5365" s="388"/>
      <c r="K5365" s="388"/>
      <c r="L5365" s="388"/>
      <c r="M5365" s="388"/>
      <c r="N5365" s="388"/>
      <c r="O5365" s="388"/>
      <c r="P5365" s="388"/>
      <c r="Q5365" s="388"/>
      <c r="R5365" s="367" t="str">
        <f>IF(A5331="市町村名×","・【C列】市区町村名：未入力または不備あり。","")</f>
        <v>・【C列】市区町村名：未入力または不備あり。</v>
      </c>
      <c r="S5365" s="644"/>
      <c r="T5365" s="644"/>
      <c r="U5365" s="644"/>
      <c r="V5365" s="644"/>
      <c r="W5365" s="645"/>
    </row>
    <row r="5366" spans="1:33" s="7" customFormat="1" ht="17.45" customHeight="1" x14ac:dyDescent="0.15">
      <c r="A5366" s="320"/>
      <c r="B5366" s="624"/>
      <c r="C5366" s="338"/>
      <c r="D5366" s="339"/>
      <c r="E5366" s="339"/>
      <c r="F5366" s="340"/>
      <c r="G5366" s="364" t="e">
        <f>IF(#REF!="","",#REF!)</f>
        <v>#REF!</v>
      </c>
      <c r="H5366" s="365"/>
      <c r="I5366" s="365"/>
      <c r="J5366" s="366"/>
      <c r="K5366" s="366"/>
      <c r="L5366" s="366"/>
      <c r="M5366" s="366"/>
      <c r="N5366" s="366"/>
      <c r="O5366" s="366"/>
      <c r="P5366" s="366"/>
      <c r="Q5366" s="366"/>
      <c r="R5366" s="367" t="e">
        <f>IF(OR(AF5335=2,NOT(AND(V5333&gt;0.3*U5333,V5333&lt;0.4*U5333,V5333&gt;=W5333))),"・【V列】都道府県補助額：未入力または不備あり。","")</f>
        <v>#REF!</v>
      </c>
      <c r="S5366" s="644"/>
      <c r="T5366" s="644"/>
      <c r="U5366" s="644"/>
      <c r="V5366" s="644"/>
      <c r="W5366" s="645"/>
    </row>
    <row r="5367" spans="1:33" s="7" customFormat="1" ht="17.45" customHeight="1" x14ac:dyDescent="0.15">
      <c r="A5367" s="320"/>
      <c r="B5367" s="624"/>
      <c r="C5367" s="348" t="s">
        <v>241</v>
      </c>
      <c r="D5367" s="349"/>
      <c r="E5367" s="349"/>
      <c r="F5367" s="350"/>
      <c r="G5367" s="372" t="s">
        <v>221</v>
      </c>
      <c r="H5367" s="373"/>
      <c r="I5367" s="373"/>
      <c r="J5367" s="372" t="s">
        <v>222</v>
      </c>
      <c r="K5367" s="373"/>
      <c r="L5367" s="373"/>
      <c r="M5367" s="373"/>
      <c r="N5367" s="374" t="s">
        <v>223</v>
      </c>
      <c r="O5367" s="366"/>
      <c r="P5367" s="366"/>
      <c r="Q5367" s="366"/>
      <c r="R5367" s="341" t="e">
        <f>IF(AND(W5333&lt;=U5333/3,MOD(W5333,1000)=0,NOT(W5333=0),AG5335=1),"","・【W列】国庫補助希望額に不備あり。")</f>
        <v>#REF!</v>
      </c>
      <c r="S5367" s="649"/>
      <c r="T5367" s="649"/>
      <c r="U5367" s="649"/>
      <c r="V5367" s="649"/>
      <c r="W5367" s="650"/>
    </row>
    <row r="5368" spans="1:33" s="7" customFormat="1" ht="17.45" customHeight="1" x14ac:dyDescent="0.15">
      <c r="A5368" s="320"/>
      <c r="B5368" s="624"/>
      <c r="C5368" s="370"/>
      <c r="D5368" s="371"/>
      <c r="E5368" s="371"/>
      <c r="F5368" s="371"/>
      <c r="G5368" s="364" t="e">
        <f>IF(#REF!="","",#REF!)</f>
        <v>#REF!</v>
      </c>
      <c r="H5368" s="375"/>
      <c r="I5368" s="376"/>
      <c r="J5368" s="364" t="e">
        <f>IF(#REF!="","",#REF!)</f>
        <v>#REF!</v>
      </c>
      <c r="K5368" s="375"/>
      <c r="L5368" s="375"/>
      <c r="M5368" s="376"/>
      <c r="N5368" s="364" t="e">
        <f>IF(#REF!="","",#REF!)</f>
        <v>#REF!</v>
      </c>
      <c r="O5368" s="375"/>
      <c r="P5368" s="375"/>
      <c r="Q5368" s="375"/>
      <c r="R5368" s="651" t="e">
        <f>IF(AND(SUM(F5356:G5358)&lt;=D5333,SUM(R5356:R5358)&lt;=D5333),"","・報酬の「配置人数」には年間を通じた配置予定人数を記載してください。(※１)及び記入例参照")</f>
        <v>#REF!</v>
      </c>
      <c r="S5368" s="652"/>
      <c r="T5368" s="652"/>
      <c r="U5368" s="652"/>
      <c r="V5368" s="652"/>
      <c r="W5368" s="653"/>
      <c r="X5368" s="31" t="str">
        <f>IF(AND(O5368="○",T5368="○"),"①か②の",IF(AND(O5368="―",T5368="―"),"エラー",""))</f>
        <v/>
      </c>
    </row>
    <row r="5369" spans="1:33" s="7" customFormat="1" ht="17.45" customHeight="1" x14ac:dyDescent="0.15">
      <c r="A5369" s="320"/>
      <c r="B5369" s="624"/>
      <c r="C5369" s="348" t="s">
        <v>224</v>
      </c>
      <c r="D5369" s="349"/>
      <c r="E5369" s="349"/>
      <c r="F5369" s="350"/>
      <c r="G5369" s="354" t="s">
        <v>225</v>
      </c>
      <c r="H5369" s="354"/>
      <c r="I5369" s="354"/>
      <c r="J5369" s="355" t="s">
        <v>242</v>
      </c>
      <c r="K5369" s="356"/>
      <c r="L5369" s="356"/>
      <c r="M5369" s="356"/>
      <c r="N5369" s="356"/>
      <c r="O5369" s="356"/>
      <c r="P5369" s="356"/>
      <c r="Q5369" s="356"/>
      <c r="R5369" s="651" t="e">
        <f>IF(AND(OR(COUNTIF(J5370,"①*"),COUNTIF(J5370,"②*")),AND(E5359&lt;&gt;"",E5360&lt;&gt;"",G5364="○",G5366="○",G5368="○",J5368="○",N5368="○",G5370="○")),"","・【成果目標】・【成果指標】・【部活動指導員について】・【支給要件の確認】・【部活動指導員の指導状況】・【地域連携・地域移行に資する取組】のいずれかに未入力箇所あり。")</f>
        <v>#REF!</v>
      </c>
      <c r="S5369" s="546"/>
      <c r="T5369" s="546"/>
      <c r="U5369" s="546"/>
      <c r="V5369" s="546"/>
      <c r="W5369" s="547"/>
    </row>
    <row r="5370" spans="1:33" s="7" customFormat="1" ht="26.45" customHeight="1" thickBot="1" x14ac:dyDescent="0.2">
      <c r="A5370" s="320"/>
      <c r="B5370" s="625"/>
      <c r="C5370" s="351"/>
      <c r="D5370" s="352"/>
      <c r="E5370" s="352"/>
      <c r="F5370" s="353"/>
      <c r="G5370" s="363" t="e">
        <f>IF(#REF!="","",#REF!)</f>
        <v>#REF!</v>
      </c>
      <c r="H5370" s="363"/>
      <c r="I5370" s="363"/>
      <c r="J5370" s="657" t="e">
        <f>IF(#REF!="","",#REF!)</f>
        <v>#REF!</v>
      </c>
      <c r="K5370" s="658"/>
      <c r="L5370" s="658"/>
      <c r="M5370" s="658"/>
      <c r="N5370" s="658"/>
      <c r="O5370" s="658"/>
      <c r="P5370" s="658"/>
      <c r="Q5370" s="658"/>
      <c r="R5370" s="654"/>
      <c r="S5370" s="655"/>
      <c r="T5370" s="655"/>
      <c r="U5370" s="655"/>
      <c r="V5370" s="655"/>
      <c r="W5370" s="656"/>
      <c r="X5370" s="31" t="str">
        <f>IF(AND(O5370="○",T5370="○"),"①か②の",IF(AND(O5370="―",T5370="―"),"エラー",""))</f>
        <v/>
      </c>
    </row>
    <row r="5371" spans="1:33" s="7" customFormat="1" ht="26.45" customHeight="1" x14ac:dyDescent="0.15">
      <c r="A5371" s="24" t="str">
        <f>IF(OR(COUNTIF(C5373,"*区"),COUNTIF(C5373,"*市"),COUNTIF(C5373,"*町"),COUNTIF(C5373,"*村"),COUNTIF(C5373,"*組合")),"○","市町村名×")</f>
        <v>市町村名×</v>
      </c>
      <c r="B5371" s="490" t="s">
        <v>106</v>
      </c>
      <c r="C5371" s="659" t="s">
        <v>236</v>
      </c>
      <c r="D5371" s="661" t="s">
        <v>237</v>
      </c>
      <c r="E5371" s="409" t="s">
        <v>191</v>
      </c>
      <c r="F5371" s="410"/>
      <c r="G5371" s="410"/>
      <c r="H5371" s="410"/>
      <c r="I5371" s="410"/>
      <c r="J5371" s="410"/>
      <c r="K5371" s="410"/>
      <c r="L5371" s="410"/>
      <c r="M5371" s="410"/>
      <c r="N5371" s="410"/>
      <c r="O5371" s="410"/>
      <c r="P5371" s="410"/>
      <c r="Q5371" s="410"/>
      <c r="R5371" s="410"/>
      <c r="S5371" s="410"/>
      <c r="T5371" s="410"/>
      <c r="U5371" s="492" t="s">
        <v>192</v>
      </c>
      <c r="V5371" s="492" t="s">
        <v>238</v>
      </c>
      <c r="W5371" s="517" t="s">
        <v>193</v>
      </c>
      <c r="X5371" s="25" t="e">
        <f>IF(OR(AF5375=2,NOT(AND(V5373&gt;0.3*U5373,V5373&lt;0.4*U5373,V5373&gt;=W5373))),"※３参照：【Ｕ列】都道府県補助額を確認してください","")</f>
        <v>#REF!</v>
      </c>
      <c r="Y5371" s="26"/>
    </row>
    <row r="5372" spans="1:33" s="7" customFormat="1" ht="21.6" customHeight="1" thickBot="1" x14ac:dyDescent="0.2">
      <c r="A5372" s="24" t="str">
        <f>IF(B5373="都道府県確認欄","No.不備","")</f>
        <v/>
      </c>
      <c r="B5372" s="491"/>
      <c r="C5372" s="660"/>
      <c r="D5372" s="662"/>
      <c r="E5372" s="411"/>
      <c r="F5372" s="412"/>
      <c r="G5372" s="412"/>
      <c r="H5372" s="412"/>
      <c r="I5372" s="412"/>
      <c r="J5372" s="412"/>
      <c r="K5372" s="412"/>
      <c r="L5372" s="412"/>
      <c r="M5372" s="412"/>
      <c r="N5372" s="412"/>
      <c r="O5372" s="412"/>
      <c r="P5372" s="412"/>
      <c r="Q5372" s="412"/>
      <c r="R5372" s="412"/>
      <c r="S5372" s="412"/>
      <c r="T5372" s="412"/>
      <c r="U5372" s="493"/>
      <c r="V5372" s="493"/>
      <c r="W5372" s="518"/>
      <c r="X5372" s="25" t="e">
        <f>IF(AND(W5373&lt;=U5373/3,MOD(W5373,1000)=0,NOT(W5373=0),AG5375=1),"","※３参照：【Ｖ列】国庫補助希望額を確認してください。")</f>
        <v>#REF!</v>
      </c>
      <c r="Y5372" s="26"/>
    </row>
    <row r="5373" spans="1:33" s="7" customFormat="1" ht="24" customHeight="1" x14ac:dyDescent="0.15">
      <c r="A5373" s="14"/>
      <c r="B5373" s="622" t="str">
        <f>IFERROR(IF(OR(COUNTIF(C5373,"*区"),COUNTIF(C5373,"*市"),COUNTIF(C5373,"*町"),COUNTIF(C5373,"*村"),COUNTIF(C5373,"*組合")),B5333+1,"－"),"都道府県確認欄")</f>
        <v>－</v>
      </c>
      <c r="C5373" s="626" t="e">
        <f>#REF!</f>
        <v>#REF!</v>
      </c>
      <c r="D5373" s="629" t="e">
        <f>SUM($F5375:$F5394)</f>
        <v>#REF!</v>
      </c>
      <c r="E5373" s="523" t="s">
        <v>194</v>
      </c>
      <c r="F5373" s="524" t="s">
        <v>195</v>
      </c>
      <c r="G5373" s="526" t="s">
        <v>196</v>
      </c>
      <c r="H5373" s="528" t="s">
        <v>197</v>
      </c>
      <c r="I5373" s="423" t="s">
        <v>198</v>
      </c>
      <c r="J5373" s="424"/>
      <c r="K5373" s="425"/>
      <c r="L5373" s="429" t="s">
        <v>100</v>
      </c>
      <c r="M5373" s="430"/>
      <c r="N5373" s="430"/>
      <c r="O5373" s="430"/>
      <c r="P5373" s="430"/>
      <c r="Q5373" s="430"/>
      <c r="R5373" s="430"/>
      <c r="S5373" s="431"/>
      <c r="T5373" s="413" t="s">
        <v>199</v>
      </c>
      <c r="U5373" s="415" t="e">
        <f>SUM($T5375,$O5396,$T5396)</f>
        <v>#REF!</v>
      </c>
      <c r="V5373" s="665" t="e">
        <f>#REF!</f>
        <v>#REF!</v>
      </c>
      <c r="W5373" s="667" t="e">
        <f>#REF!</f>
        <v>#REF!</v>
      </c>
      <c r="X5373" s="23" t="e">
        <f>IF(AND(AD5375=1,AE5375=1,AF5375=1,AG5375=1),"","入力不備あり")</f>
        <v>#REF!</v>
      </c>
      <c r="Y5373" s="26"/>
    </row>
    <row r="5374" spans="1:33" s="7" customFormat="1" ht="12.6" customHeight="1" thickBot="1" x14ac:dyDescent="0.2">
      <c r="A5374" s="14"/>
      <c r="B5374" s="623"/>
      <c r="C5374" s="627"/>
      <c r="D5374" s="630"/>
      <c r="E5374" s="523"/>
      <c r="F5374" s="525"/>
      <c r="G5374" s="527"/>
      <c r="H5374" s="529"/>
      <c r="I5374" s="426"/>
      <c r="J5374" s="427"/>
      <c r="K5374" s="428"/>
      <c r="L5374" s="432"/>
      <c r="M5374" s="432"/>
      <c r="N5374" s="432"/>
      <c r="O5374" s="432"/>
      <c r="P5374" s="432"/>
      <c r="Q5374" s="432"/>
      <c r="R5374" s="432"/>
      <c r="S5374" s="433"/>
      <c r="T5374" s="414"/>
      <c r="U5374" s="416"/>
      <c r="V5374" s="666"/>
      <c r="W5374" s="565"/>
      <c r="X5374" s="26"/>
      <c r="Y5374" s="7" t="s">
        <v>180</v>
      </c>
      <c r="Z5374" s="7" t="s">
        <v>200</v>
      </c>
      <c r="AA5374" s="7" t="s">
        <v>201</v>
      </c>
      <c r="AB5374" s="7" t="s">
        <v>202</v>
      </c>
      <c r="AD5374" s="7" t="s">
        <v>203</v>
      </c>
      <c r="AE5374" s="7" t="s">
        <v>107</v>
      </c>
      <c r="AF5374" s="7" t="s">
        <v>239</v>
      </c>
      <c r="AG5374" s="7" t="s">
        <v>204</v>
      </c>
    </row>
    <row r="5375" spans="1:33" s="7" customFormat="1" ht="17.45" customHeight="1" x14ac:dyDescent="0.15">
      <c r="A5375" s="27" t="e">
        <f>IF(AND(F5375&lt;&gt;"",G5375&lt;&gt;"",H5375&lt;&gt;"",I5375&lt;&gt;""),"","入力不備あり")</f>
        <v>#REF!</v>
      </c>
      <c r="B5375" s="623"/>
      <c r="C5375" s="628"/>
      <c r="D5375" s="631"/>
      <c r="E5375" s="523"/>
      <c r="F5375" s="47" t="e">
        <f>IF(#REF!="","",#REF!)</f>
        <v>#REF!</v>
      </c>
      <c r="G5375" s="49" t="e">
        <f>IF(#REF!="","",#REF!)</f>
        <v>#REF!</v>
      </c>
      <c r="H5375" s="54" t="e">
        <f>IF(#REF!="","",#REF!)</f>
        <v>#REF!</v>
      </c>
      <c r="I5375" s="385" t="str">
        <f>IFERROR(INT(G5375*H5375),"")</f>
        <v/>
      </c>
      <c r="J5375" s="386"/>
      <c r="K5375" s="387"/>
      <c r="L5375" s="613" t="e">
        <f>IF(#REF!="","",#REF!)</f>
        <v>#REF!</v>
      </c>
      <c r="M5375" s="613"/>
      <c r="N5375" s="613"/>
      <c r="O5375" s="613"/>
      <c r="P5375" s="613"/>
      <c r="Q5375" s="613"/>
      <c r="R5375" s="613"/>
      <c r="S5375" s="614"/>
      <c r="T5375" s="567">
        <f>SUM($I5375:$K5394)</f>
        <v>0</v>
      </c>
      <c r="U5375" s="416"/>
      <c r="V5375" s="666"/>
      <c r="W5375" s="565"/>
      <c r="X5375" s="23" t="e">
        <f>IF(AND(Y5375=1,Z5375=1,AA5375=1,AB5375=1,AD5375=1,AE5375=1,AF5375=1,AG5375=1),"","入力不備あり")</f>
        <v>#REF!</v>
      </c>
      <c r="Y5375" s="7">
        <f>IFERROR(IF(F5375="",2,IF(AND(F5375&gt;=1,(MOD(F5375,1)=0)),1,IF(AND(F5375=0,L5375&lt;&gt;""),1,2))),2)</f>
        <v>2</v>
      </c>
      <c r="Z5375" s="7" t="e">
        <f>IF(G5375="",2,IF(G5375&lt;=1600,1,2))</f>
        <v>#REF!</v>
      </c>
      <c r="AA5375" s="7" t="e">
        <f>IF(H5375="",2,IF(H5375&gt;=0,1,2))</f>
        <v>#REF!</v>
      </c>
      <c r="AB5375" s="7" t="e">
        <f>IF(I5375=#REF!,1,2)</f>
        <v>#REF!</v>
      </c>
      <c r="AD5375" s="7" t="e">
        <f>IF(T5375=#REF!,1,2)</f>
        <v>#REF!</v>
      </c>
      <c r="AE5375" s="7" t="e">
        <f>IF(U5373=#REF!,1,2)</f>
        <v>#REF!</v>
      </c>
      <c r="AF5375" s="7" t="e">
        <f>IF(V5373=0,2,IF(#REF!="",2,IF(V5373=#REF!,1,2)))</f>
        <v>#REF!</v>
      </c>
      <c r="AG5375" s="7" t="e">
        <f>IF(W5373=0,2,IF(W5373=#REF!,1,2))</f>
        <v>#REF!</v>
      </c>
    </row>
    <row r="5376" spans="1:33" s="7" customFormat="1" ht="17.45" customHeight="1" x14ac:dyDescent="0.15">
      <c r="A5376" s="27" t="e">
        <f>IF(AND(F5376="",G5376="",H5376="",I5376="",L5376=""),"",IF(AND(F5376&lt;&gt;"",G5376&lt;&gt;"",H5376&lt;&gt;"",I5376&lt;&gt;""),"","入力不備あり"))</f>
        <v>#REF!</v>
      </c>
      <c r="B5376" s="623"/>
      <c r="C5376" s="628"/>
      <c r="D5376" s="631"/>
      <c r="E5376" s="523"/>
      <c r="F5376" s="47" t="e">
        <f>IF(#REF!="","",#REF!)</f>
        <v>#REF!</v>
      </c>
      <c r="G5376" s="49" t="e">
        <f>IF(#REF!="","",#REF!)</f>
        <v>#REF!</v>
      </c>
      <c r="H5376" s="54" t="e">
        <f>IF(#REF!="","",#REF!)</f>
        <v>#REF!</v>
      </c>
      <c r="I5376" s="385" t="str">
        <f>IFERROR(INT(G5376*H5376),"")</f>
        <v/>
      </c>
      <c r="J5376" s="386"/>
      <c r="K5376" s="387"/>
      <c r="L5376" s="613" t="e">
        <f>IF(#REF!="","",#REF!)</f>
        <v>#REF!</v>
      </c>
      <c r="M5376" s="613"/>
      <c r="N5376" s="613"/>
      <c r="O5376" s="613"/>
      <c r="P5376" s="613"/>
      <c r="Q5376" s="613"/>
      <c r="R5376" s="613"/>
      <c r="S5376" s="614"/>
      <c r="T5376" s="567"/>
      <c r="U5376" s="416"/>
      <c r="V5376" s="666"/>
      <c r="W5376" s="565"/>
      <c r="X5376" s="23" t="e">
        <f>IF(AND(Y5376=3,Z5376=3,AA5376=3),"",IF(AND(Y5376=1,Z5376=1,AA5376=1,AB5376=1),"","入力不備あり"))</f>
        <v>#REF!</v>
      </c>
      <c r="Y5376" s="7">
        <f>IFERROR(IF(F5376="",3,IF(AND(F5376&gt;=1,(MOD(F5376,1)=0)),1,IF(AND(F5376=0,L5376&lt;&gt;""),1,2))),2)</f>
        <v>2</v>
      </c>
      <c r="Z5376" s="7" t="e">
        <f>IF(G5376="",3,IF(G5376&lt;=1600,1,2))</f>
        <v>#REF!</v>
      </c>
      <c r="AA5376" s="7" t="e">
        <f>IF(H5376="",3,IF(H5376&gt;=0,1,2))</f>
        <v>#REF!</v>
      </c>
      <c r="AB5376" s="7" t="e">
        <f>IF(I5376=#REF!,1,2)</f>
        <v>#REF!</v>
      </c>
    </row>
    <row r="5377" spans="1:28" s="7" customFormat="1" ht="17.45" customHeight="1" x14ac:dyDescent="0.15">
      <c r="A5377" s="27" t="e">
        <f>IF(AND(F5377="",G5377="",H5377="",I5377="",L5377=""),"",IF(AND(F5377&lt;&gt;"",G5377&lt;&gt;"",H5377&lt;&gt;"",I5377&lt;&gt;""),"","入力不備あり"))</f>
        <v>#REF!</v>
      </c>
      <c r="B5377" s="623"/>
      <c r="C5377" s="628"/>
      <c r="D5377" s="631"/>
      <c r="E5377" s="523"/>
      <c r="F5377" s="47" t="e">
        <f>IF(#REF!="","",#REF!)</f>
        <v>#REF!</v>
      </c>
      <c r="G5377" s="49" t="e">
        <f>IF(#REF!="","",#REF!)</f>
        <v>#REF!</v>
      </c>
      <c r="H5377" s="54" t="e">
        <f>IF(#REF!="","",#REF!)</f>
        <v>#REF!</v>
      </c>
      <c r="I5377" s="385" t="str">
        <f t="shared" ref="I5377:I5394" si="939">IFERROR(INT(G5377*H5377),"")</f>
        <v/>
      </c>
      <c r="J5377" s="386"/>
      <c r="K5377" s="387"/>
      <c r="L5377" s="613" t="e">
        <f>IF(#REF!="","",#REF!)</f>
        <v>#REF!</v>
      </c>
      <c r="M5377" s="613"/>
      <c r="N5377" s="613"/>
      <c r="O5377" s="613"/>
      <c r="P5377" s="613"/>
      <c r="Q5377" s="613"/>
      <c r="R5377" s="613"/>
      <c r="S5377" s="614"/>
      <c r="T5377" s="567"/>
      <c r="U5377" s="416"/>
      <c r="V5377" s="666"/>
      <c r="W5377" s="565"/>
      <c r="X5377" s="23" t="e">
        <f t="shared" ref="X5377:X5394" si="940">IF(AND(Y5377=3,Z5377=3,AA5377=3),"",IF(AND(Y5377=1,Z5377=1,AA5377=1,AB5377=1),"","入力不備あり"))</f>
        <v>#REF!</v>
      </c>
      <c r="Y5377" s="7">
        <f t="shared" ref="Y5377:Y5394" si="941">IFERROR(IF(F5377="",3,IF(AND(F5377&gt;=1,(MOD(F5377,1)=0)),1,IF(AND(F5377=0,L5377&lt;&gt;""),1,2))),2)</f>
        <v>2</v>
      </c>
      <c r="Z5377" s="7" t="e">
        <f t="shared" ref="Z5377:Z5394" si="942">IF(G5377="",3,IF(G5377&lt;=1600,1,2))</f>
        <v>#REF!</v>
      </c>
      <c r="AA5377" s="7" t="e">
        <f t="shared" ref="AA5377:AA5394" si="943">IF(H5377="",3,IF(H5377&gt;=0,1,2))</f>
        <v>#REF!</v>
      </c>
      <c r="AB5377" s="7" t="e">
        <f>IF(I5377=#REF!,1,2)</f>
        <v>#REF!</v>
      </c>
    </row>
    <row r="5378" spans="1:28" s="7" customFormat="1" ht="17.45" customHeight="1" x14ac:dyDescent="0.15">
      <c r="A5378" s="27" t="e">
        <f t="shared" ref="A5378:A5394" si="944">IF(AND(F5378="",G5378="",H5378="",I5378="",L5378=""),"",IF(AND(F5378&lt;&gt;"",G5378&lt;&gt;"",H5378&lt;&gt;"",I5378&lt;&gt;""),"","入力不備あり"))</f>
        <v>#REF!</v>
      </c>
      <c r="B5378" s="623"/>
      <c r="C5378" s="628"/>
      <c r="D5378" s="631"/>
      <c r="E5378" s="523"/>
      <c r="F5378" s="47" t="e">
        <f>IF(#REF!="","",#REF!)</f>
        <v>#REF!</v>
      </c>
      <c r="G5378" s="49" t="e">
        <f>IF(#REF!="","",#REF!)</f>
        <v>#REF!</v>
      </c>
      <c r="H5378" s="54" t="e">
        <f>IF(#REF!="","",#REF!)</f>
        <v>#REF!</v>
      </c>
      <c r="I5378" s="385" t="str">
        <f t="shared" si="939"/>
        <v/>
      </c>
      <c r="J5378" s="386"/>
      <c r="K5378" s="387"/>
      <c r="L5378" s="613" t="e">
        <f>IF(#REF!="","",#REF!)</f>
        <v>#REF!</v>
      </c>
      <c r="M5378" s="613"/>
      <c r="N5378" s="613"/>
      <c r="O5378" s="613"/>
      <c r="P5378" s="613"/>
      <c r="Q5378" s="613"/>
      <c r="R5378" s="613"/>
      <c r="S5378" s="614"/>
      <c r="T5378" s="567"/>
      <c r="U5378" s="416"/>
      <c r="V5378" s="666"/>
      <c r="W5378" s="565"/>
      <c r="X5378" s="23" t="e">
        <f t="shared" si="940"/>
        <v>#REF!</v>
      </c>
      <c r="Y5378" s="7">
        <f t="shared" si="941"/>
        <v>2</v>
      </c>
      <c r="Z5378" s="7" t="e">
        <f t="shared" si="942"/>
        <v>#REF!</v>
      </c>
      <c r="AA5378" s="7" t="e">
        <f t="shared" si="943"/>
        <v>#REF!</v>
      </c>
      <c r="AB5378" s="7" t="e">
        <f>IF(I5378=#REF!,1,2)</f>
        <v>#REF!</v>
      </c>
    </row>
    <row r="5379" spans="1:28" s="7" customFormat="1" ht="17.45" customHeight="1" x14ac:dyDescent="0.15">
      <c r="A5379" s="27" t="e">
        <f t="shared" si="944"/>
        <v>#REF!</v>
      </c>
      <c r="B5379" s="623"/>
      <c r="C5379" s="628"/>
      <c r="D5379" s="631"/>
      <c r="E5379" s="523"/>
      <c r="F5379" s="47" t="e">
        <f>IF(#REF!="","",#REF!)</f>
        <v>#REF!</v>
      </c>
      <c r="G5379" s="49" t="e">
        <f>IF(#REF!="","",#REF!)</f>
        <v>#REF!</v>
      </c>
      <c r="H5379" s="54" t="e">
        <f>IF(#REF!="","",#REF!)</f>
        <v>#REF!</v>
      </c>
      <c r="I5379" s="385" t="str">
        <f t="shared" si="939"/>
        <v/>
      </c>
      <c r="J5379" s="386"/>
      <c r="K5379" s="387"/>
      <c r="L5379" s="613" t="e">
        <f>IF(#REF!="","",#REF!)</f>
        <v>#REF!</v>
      </c>
      <c r="M5379" s="613"/>
      <c r="N5379" s="613"/>
      <c r="O5379" s="613"/>
      <c r="P5379" s="613"/>
      <c r="Q5379" s="613"/>
      <c r="R5379" s="613"/>
      <c r="S5379" s="614"/>
      <c r="T5379" s="567"/>
      <c r="U5379" s="416"/>
      <c r="V5379" s="666"/>
      <c r="W5379" s="565"/>
      <c r="X5379" s="23" t="e">
        <f t="shared" si="940"/>
        <v>#REF!</v>
      </c>
      <c r="Y5379" s="7">
        <f t="shared" si="941"/>
        <v>2</v>
      </c>
      <c r="Z5379" s="7" t="e">
        <f t="shared" si="942"/>
        <v>#REF!</v>
      </c>
      <c r="AA5379" s="7" t="e">
        <f t="shared" si="943"/>
        <v>#REF!</v>
      </c>
      <c r="AB5379" s="7" t="e">
        <f>IF(I5379=#REF!,1,2)</f>
        <v>#REF!</v>
      </c>
    </row>
    <row r="5380" spans="1:28" s="7" customFormat="1" ht="17.45" customHeight="1" x14ac:dyDescent="0.15">
      <c r="A5380" s="27" t="e">
        <f t="shared" si="944"/>
        <v>#REF!</v>
      </c>
      <c r="B5380" s="623"/>
      <c r="C5380" s="628"/>
      <c r="D5380" s="631"/>
      <c r="E5380" s="523"/>
      <c r="F5380" s="47" t="e">
        <f>IF(#REF!="","",#REF!)</f>
        <v>#REF!</v>
      </c>
      <c r="G5380" s="49" t="e">
        <f>IF(#REF!="","",#REF!)</f>
        <v>#REF!</v>
      </c>
      <c r="H5380" s="54" t="e">
        <f>IF(#REF!="","",#REF!)</f>
        <v>#REF!</v>
      </c>
      <c r="I5380" s="385" t="str">
        <f t="shared" si="939"/>
        <v/>
      </c>
      <c r="J5380" s="386"/>
      <c r="K5380" s="387"/>
      <c r="L5380" s="613" t="e">
        <f>IF(#REF!="","",#REF!)</f>
        <v>#REF!</v>
      </c>
      <c r="M5380" s="613"/>
      <c r="N5380" s="613"/>
      <c r="O5380" s="613"/>
      <c r="P5380" s="613"/>
      <c r="Q5380" s="613"/>
      <c r="R5380" s="613"/>
      <c r="S5380" s="614"/>
      <c r="T5380" s="567"/>
      <c r="U5380" s="416"/>
      <c r="V5380" s="666"/>
      <c r="W5380" s="565"/>
      <c r="X5380" s="23" t="e">
        <f t="shared" si="940"/>
        <v>#REF!</v>
      </c>
      <c r="Y5380" s="7">
        <f t="shared" si="941"/>
        <v>2</v>
      </c>
      <c r="Z5380" s="7" t="e">
        <f t="shared" si="942"/>
        <v>#REF!</v>
      </c>
      <c r="AA5380" s="7" t="e">
        <f t="shared" si="943"/>
        <v>#REF!</v>
      </c>
      <c r="AB5380" s="7" t="e">
        <f>IF(I5380=#REF!,1,2)</f>
        <v>#REF!</v>
      </c>
    </row>
    <row r="5381" spans="1:28" s="7" customFormat="1" ht="17.45" customHeight="1" x14ac:dyDescent="0.15">
      <c r="A5381" s="27" t="e">
        <f t="shared" si="944"/>
        <v>#REF!</v>
      </c>
      <c r="B5381" s="623"/>
      <c r="C5381" s="628"/>
      <c r="D5381" s="631"/>
      <c r="E5381" s="523"/>
      <c r="F5381" s="47" t="e">
        <f>IF(#REF!="","",#REF!)</f>
        <v>#REF!</v>
      </c>
      <c r="G5381" s="49" t="e">
        <f>IF(#REF!="","",#REF!)</f>
        <v>#REF!</v>
      </c>
      <c r="H5381" s="54" t="e">
        <f>IF(#REF!="","",#REF!)</f>
        <v>#REF!</v>
      </c>
      <c r="I5381" s="385" t="str">
        <f t="shared" si="939"/>
        <v/>
      </c>
      <c r="J5381" s="386"/>
      <c r="K5381" s="387"/>
      <c r="L5381" s="613" t="e">
        <f>IF(#REF!="","",#REF!)</f>
        <v>#REF!</v>
      </c>
      <c r="M5381" s="613"/>
      <c r="N5381" s="613"/>
      <c r="O5381" s="613"/>
      <c r="P5381" s="613"/>
      <c r="Q5381" s="613"/>
      <c r="R5381" s="613"/>
      <c r="S5381" s="614"/>
      <c r="T5381" s="567"/>
      <c r="U5381" s="416"/>
      <c r="V5381" s="666"/>
      <c r="W5381" s="565"/>
      <c r="X5381" s="23" t="e">
        <f t="shared" si="940"/>
        <v>#REF!</v>
      </c>
      <c r="Y5381" s="7">
        <f t="shared" si="941"/>
        <v>2</v>
      </c>
      <c r="Z5381" s="7" t="e">
        <f t="shared" si="942"/>
        <v>#REF!</v>
      </c>
      <c r="AA5381" s="7" t="e">
        <f t="shared" si="943"/>
        <v>#REF!</v>
      </c>
      <c r="AB5381" s="7" t="e">
        <f>IF(I5381=#REF!,1,2)</f>
        <v>#REF!</v>
      </c>
    </row>
    <row r="5382" spans="1:28" s="7" customFormat="1" ht="17.45" customHeight="1" x14ac:dyDescent="0.15">
      <c r="A5382" s="27" t="e">
        <f t="shared" si="944"/>
        <v>#REF!</v>
      </c>
      <c r="B5382" s="623"/>
      <c r="C5382" s="628"/>
      <c r="D5382" s="631"/>
      <c r="E5382" s="523"/>
      <c r="F5382" s="47" t="e">
        <f>IF(#REF!="","",#REF!)</f>
        <v>#REF!</v>
      </c>
      <c r="G5382" s="49" t="e">
        <f>IF(#REF!="","",#REF!)</f>
        <v>#REF!</v>
      </c>
      <c r="H5382" s="54" t="e">
        <f>IF(#REF!="","",#REF!)</f>
        <v>#REF!</v>
      </c>
      <c r="I5382" s="385" t="str">
        <f t="shared" si="939"/>
        <v/>
      </c>
      <c r="J5382" s="386"/>
      <c r="K5382" s="387"/>
      <c r="L5382" s="613" t="e">
        <f>IF(#REF!="","",#REF!)</f>
        <v>#REF!</v>
      </c>
      <c r="M5382" s="613"/>
      <c r="N5382" s="613"/>
      <c r="O5382" s="613"/>
      <c r="P5382" s="613"/>
      <c r="Q5382" s="613"/>
      <c r="R5382" s="613"/>
      <c r="S5382" s="614"/>
      <c r="T5382" s="567"/>
      <c r="U5382" s="416"/>
      <c r="V5382" s="666"/>
      <c r="W5382" s="565"/>
      <c r="X5382" s="23" t="e">
        <f t="shared" si="940"/>
        <v>#REF!</v>
      </c>
      <c r="Y5382" s="7">
        <f t="shared" si="941"/>
        <v>2</v>
      </c>
      <c r="Z5382" s="7" t="e">
        <f t="shared" si="942"/>
        <v>#REF!</v>
      </c>
      <c r="AA5382" s="7" t="e">
        <f t="shared" si="943"/>
        <v>#REF!</v>
      </c>
      <c r="AB5382" s="7" t="e">
        <f>IF(I5382=#REF!,1,2)</f>
        <v>#REF!</v>
      </c>
    </row>
    <row r="5383" spans="1:28" s="7" customFormat="1" ht="17.45" customHeight="1" x14ac:dyDescent="0.15">
      <c r="A5383" s="27" t="e">
        <f t="shared" si="944"/>
        <v>#REF!</v>
      </c>
      <c r="B5383" s="623"/>
      <c r="C5383" s="628"/>
      <c r="D5383" s="631"/>
      <c r="E5383" s="523"/>
      <c r="F5383" s="47" t="e">
        <f>IF(#REF!="","",#REF!)</f>
        <v>#REF!</v>
      </c>
      <c r="G5383" s="49" t="e">
        <f>IF(#REF!="","",#REF!)</f>
        <v>#REF!</v>
      </c>
      <c r="H5383" s="54" t="e">
        <f>IF(#REF!="","",#REF!)</f>
        <v>#REF!</v>
      </c>
      <c r="I5383" s="385" t="str">
        <f t="shared" si="939"/>
        <v/>
      </c>
      <c r="J5383" s="386"/>
      <c r="K5383" s="387"/>
      <c r="L5383" s="613" t="e">
        <f>IF(#REF!="","",#REF!)</f>
        <v>#REF!</v>
      </c>
      <c r="M5383" s="613"/>
      <c r="N5383" s="613"/>
      <c r="O5383" s="613"/>
      <c r="P5383" s="613"/>
      <c r="Q5383" s="613"/>
      <c r="R5383" s="613"/>
      <c r="S5383" s="614"/>
      <c r="T5383" s="567"/>
      <c r="U5383" s="416"/>
      <c r="V5383" s="666"/>
      <c r="W5383" s="565"/>
      <c r="X5383" s="23" t="e">
        <f t="shared" si="940"/>
        <v>#REF!</v>
      </c>
      <c r="Y5383" s="7">
        <f t="shared" si="941"/>
        <v>2</v>
      </c>
      <c r="Z5383" s="7" t="e">
        <f t="shared" si="942"/>
        <v>#REF!</v>
      </c>
      <c r="AA5383" s="7" t="e">
        <f t="shared" si="943"/>
        <v>#REF!</v>
      </c>
      <c r="AB5383" s="7" t="e">
        <f>IF(I5383=#REF!,1,2)</f>
        <v>#REF!</v>
      </c>
    </row>
    <row r="5384" spans="1:28" s="7" customFormat="1" ht="17.45" customHeight="1" x14ac:dyDescent="0.15">
      <c r="A5384" s="27" t="e">
        <f t="shared" si="944"/>
        <v>#REF!</v>
      </c>
      <c r="B5384" s="623"/>
      <c r="C5384" s="628"/>
      <c r="D5384" s="631"/>
      <c r="E5384" s="523"/>
      <c r="F5384" s="47" t="e">
        <f>IF(#REF!="","",#REF!)</f>
        <v>#REF!</v>
      </c>
      <c r="G5384" s="49" t="e">
        <f>IF(#REF!="","",#REF!)</f>
        <v>#REF!</v>
      </c>
      <c r="H5384" s="54" t="e">
        <f>IF(#REF!="","",#REF!)</f>
        <v>#REF!</v>
      </c>
      <c r="I5384" s="385" t="str">
        <f t="shared" si="939"/>
        <v/>
      </c>
      <c r="J5384" s="386"/>
      <c r="K5384" s="387"/>
      <c r="L5384" s="613" t="e">
        <f>IF(#REF!="","",#REF!)</f>
        <v>#REF!</v>
      </c>
      <c r="M5384" s="613"/>
      <c r="N5384" s="613"/>
      <c r="O5384" s="613"/>
      <c r="P5384" s="613"/>
      <c r="Q5384" s="613"/>
      <c r="R5384" s="613"/>
      <c r="S5384" s="614"/>
      <c r="T5384" s="567"/>
      <c r="U5384" s="416"/>
      <c r="V5384" s="666"/>
      <c r="W5384" s="565"/>
      <c r="X5384" s="23" t="e">
        <f t="shared" si="940"/>
        <v>#REF!</v>
      </c>
      <c r="Y5384" s="7">
        <f t="shared" si="941"/>
        <v>2</v>
      </c>
      <c r="Z5384" s="7" t="e">
        <f t="shared" si="942"/>
        <v>#REF!</v>
      </c>
      <c r="AA5384" s="7" t="e">
        <f t="shared" si="943"/>
        <v>#REF!</v>
      </c>
      <c r="AB5384" s="7" t="e">
        <f>IF(I5384=#REF!,1,2)</f>
        <v>#REF!</v>
      </c>
    </row>
    <row r="5385" spans="1:28" s="7" customFormat="1" ht="17.45" customHeight="1" x14ac:dyDescent="0.15">
      <c r="A5385" s="27" t="e">
        <f t="shared" si="944"/>
        <v>#REF!</v>
      </c>
      <c r="B5385" s="623"/>
      <c r="C5385" s="628"/>
      <c r="D5385" s="631"/>
      <c r="E5385" s="523"/>
      <c r="F5385" s="47" t="e">
        <f>IF(#REF!="","",#REF!)</f>
        <v>#REF!</v>
      </c>
      <c r="G5385" s="49" t="e">
        <f>IF(#REF!="","",#REF!)</f>
        <v>#REF!</v>
      </c>
      <c r="H5385" s="54" t="e">
        <f>IF(#REF!="","",#REF!)</f>
        <v>#REF!</v>
      </c>
      <c r="I5385" s="385" t="str">
        <f t="shared" si="939"/>
        <v/>
      </c>
      <c r="J5385" s="386"/>
      <c r="K5385" s="387"/>
      <c r="L5385" s="613" t="e">
        <f>IF(#REF!="","",#REF!)</f>
        <v>#REF!</v>
      </c>
      <c r="M5385" s="613"/>
      <c r="N5385" s="613"/>
      <c r="O5385" s="613"/>
      <c r="P5385" s="613"/>
      <c r="Q5385" s="613"/>
      <c r="R5385" s="613"/>
      <c r="S5385" s="614"/>
      <c r="T5385" s="567"/>
      <c r="U5385" s="416"/>
      <c r="V5385" s="666"/>
      <c r="W5385" s="565"/>
      <c r="X5385" s="23" t="e">
        <f t="shared" si="940"/>
        <v>#REF!</v>
      </c>
      <c r="Y5385" s="7">
        <f t="shared" si="941"/>
        <v>2</v>
      </c>
      <c r="Z5385" s="7" t="e">
        <f t="shared" si="942"/>
        <v>#REF!</v>
      </c>
      <c r="AA5385" s="7" t="e">
        <f t="shared" si="943"/>
        <v>#REF!</v>
      </c>
      <c r="AB5385" s="7" t="e">
        <f>IF(I5385=#REF!,1,2)</f>
        <v>#REF!</v>
      </c>
    </row>
    <row r="5386" spans="1:28" s="7" customFormat="1" ht="17.45" customHeight="1" x14ac:dyDescent="0.15">
      <c r="A5386" s="27" t="e">
        <f t="shared" si="944"/>
        <v>#REF!</v>
      </c>
      <c r="B5386" s="623"/>
      <c r="C5386" s="628"/>
      <c r="D5386" s="631"/>
      <c r="E5386" s="523"/>
      <c r="F5386" s="47" t="e">
        <f>IF(#REF!="","",#REF!)</f>
        <v>#REF!</v>
      </c>
      <c r="G5386" s="49" t="e">
        <f>IF(#REF!="","",#REF!)</f>
        <v>#REF!</v>
      </c>
      <c r="H5386" s="54" t="e">
        <f>IF(#REF!="","",#REF!)</f>
        <v>#REF!</v>
      </c>
      <c r="I5386" s="385" t="str">
        <f t="shared" si="939"/>
        <v/>
      </c>
      <c r="J5386" s="386"/>
      <c r="K5386" s="387"/>
      <c r="L5386" s="613" t="e">
        <f>IF(#REF!="","",#REF!)</f>
        <v>#REF!</v>
      </c>
      <c r="M5386" s="613"/>
      <c r="N5386" s="613"/>
      <c r="O5386" s="613"/>
      <c r="P5386" s="613"/>
      <c r="Q5386" s="613"/>
      <c r="R5386" s="613"/>
      <c r="S5386" s="614"/>
      <c r="T5386" s="567"/>
      <c r="U5386" s="416"/>
      <c r="V5386" s="666"/>
      <c r="W5386" s="565"/>
      <c r="X5386" s="23" t="e">
        <f t="shared" si="940"/>
        <v>#REF!</v>
      </c>
      <c r="Y5386" s="7">
        <f t="shared" si="941"/>
        <v>2</v>
      </c>
      <c r="Z5386" s="7" t="e">
        <f t="shared" si="942"/>
        <v>#REF!</v>
      </c>
      <c r="AA5386" s="7" t="e">
        <f t="shared" si="943"/>
        <v>#REF!</v>
      </c>
      <c r="AB5386" s="7" t="e">
        <f>IF(I5386=#REF!,1,2)</f>
        <v>#REF!</v>
      </c>
    </row>
    <row r="5387" spans="1:28" s="7" customFormat="1" ht="17.45" customHeight="1" x14ac:dyDescent="0.15">
      <c r="A5387" s="27" t="e">
        <f t="shared" si="944"/>
        <v>#REF!</v>
      </c>
      <c r="B5387" s="623"/>
      <c r="C5387" s="628"/>
      <c r="D5387" s="631"/>
      <c r="E5387" s="523"/>
      <c r="F5387" s="47" t="e">
        <f>IF(#REF!="","",#REF!)</f>
        <v>#REF!</v>
      </c>
      <c r="G5387" s="49" t="e">
        <f>IF(#REF!="","",#REF!)</f>
        <v>#REF!</v>
      </c>
      <c r="H5387" s="54" t="e">
        <f>IF(#REF!="","",#REF!)</f>
        <v>#REF!</v>
      </c>
      <c r="I5387" s="385" t="str">
        <f t="shared" si="939"/>
        <v/>
      </c>
      <c r="J5387" s="386"/>
      <c r="K5387" s="387"/>
      <c r="L5387" s="613" t="e">
        <f>IF(#REF!="","",#REF!)</f>
        <v>#REF!</v>
      </c>
      <c r="M5387" s="613"/>
      <c r="N5387" s="613"/>
      <c r="O5387" s="613"/>
      <c r="P5387" s="613"/>
      <c r="Q5387" s="613"/>
      <c r="R5387" s="613"/>
      <c r="S5387" s="614"/>
      <c r="T5387" s="567"/>
      <c r="U5387" s="416"/>
      <c r="V5387" s="666"/>
      <c r="W5387" s="565"/>
      <c r="X5387" s="23" t="e">
        <f t="shared" si="940"/>
        <v>#REF!</v>
      </c>
      <c r="Y5387" s="7">
        <f t="shared" si="941"/>
        <v>2</v>
      </c>
      <c r="Z5387" s="7" t="e">
        <f t="shared" si="942"/>
        <v>#REF!</v>
      </c>
      <c r="AA5387" s="7" t="e">
        <f t="shared" si="943"/>
        <v>#REF!</v>
      </c>
      <c r="AB5387" s="7" t="e">
        <f>IF(I5387=#REF!,1,2)</f>
        <v>#REF!</v>
      </c>
    </row>
    <row r="5388" spans="1:28" s="7" customFormat="1" ht="17.45" customHeight="1" x14ac:dyDescent="0.15">
      <c r="A5388" s="27" t="e">
        <f t="shared" si="944"/>
        <v>#REF!</v>
      </c>
      <c r="B5388" s="623"/>
      <c r="C5388" s="628"/>
      <c r="D5388" s="631"/>
      <c r="E5388" s="523"/>
      <c r="F5388" s="47" t="e">
        <f>IF(#REF!="","",#REF!)</f>
        <v>#REF!</v>
      </c>
      <c r="G5388" s="49" t="e">
        <f>IF(#REF!="","",#REF!)</f>
        <v>#REF!</v>
      </c>
      <c r="H5388" s="54" t="e">
        <f>IF(#REF!="","",#REF!)</f>
        <v>#REF!</v>
      </c>
      <c r="I5388" s="385" t="str">
        <f t="shared" si="939"/>
        <v/>
      </c>
      <c r="J5388" s="386"/>
      <c r="K5388" s="387"/>
      <c r="L5388" s="613" t="e">
        <f>IF(#REF!="","",#REF!)</f>
        <v>#REF!</v>
      </c>
      <c r="M5388" s="613"/>
      <c r="N5388" s="613"/>
      <c r="O5388" s="613"/>
      <c r="P5388" s="613"/>
      <c r="Q5388" s="613"/>
      <c r="R5388" s="613"/>
      <c r="S5388" s="614"/>
      <c r="T5388" s="567"/>
      <c r="U5388" s="416"/>
      <c r="V5388" s="666"/>
      <c r="W5388" s="565"/>
      <c r="X5388" s="23" t="e">
        <f t="shared" si="940"/>
        <v>#REF!</v>
      </c>
      <c r="Y5388" s="7">
        <f t="shared" si="941"/>
        <v>2</v>
      </c>
      <c r="Z5388" s="7" t="e">
        <f t="shared" si="942"/>
        <v>#REF!</v>
      </c>
      <c r="AA5388" s="7" t="e">
        <f t="shared" si="943"/>
        <v>#REF!</v>
      </c>
      <c r="AB5388" s="7" t="e">
        <f>IF(I5388=#REF!,1,2)</f>
        <v>#REF!</v>
      </c>
    </row>
    <row r="5389" spans="1:28" s="7" customFormat="1" ht="17.45" customHeight="1" x14ac:dyDescent="0.15">
      <c r="A5389" s="27" t="e">
        <f t="shared" si="944"/>
        <v>#REF!</v>
      </c>
      <c r="B5389" s="623"/>
      <c r="C5389" s="628"/>
      <c r="D5389" s="631"/>
      <c r="E5389" s="523"/>
      <c r="F5389" s="47" t="e">
        <f>IF(#REF!="","",#REF!)</f>
        <v>#REF!</v>
      </c>
      <c r="G5389" s="49" t="e">
        <f>IF(#REF!="","",#REF!)</f>
        <v>#REF!</v>
      </c>
      <c r="H5389" s="54" t="e">
        <f>IF(#REF!="","",#REF!)</f>
        <v>#REF!</v>
      </c>
      <c r="I5389" s="385" t="str">
        <f t="shared" si="939"/>
        <v/>
      </c>
      <c r="J5389" s="386"/>
      <c r="K5389" s="387"/>
      <c r="L5389" s="613" t="e">
        <f>IF(#REF!="","",#REF!)</f>
        <v>#REF!</v>
      </c>
      <c r="M5389" s="613"/>
      <c r="N5389" s="613"/>
      <c r="O5389" s="613"/>
      <c r="P5389" s="613"/>
      <c r="Q5389" s="613"/>
      <c r="R5389" s="613"/>
      <c r="S5389" s="614"/>
      <c r="T5389" s="567"/>
      <c r="U5389" s="416"/>
      <c r="V5389" s="666"/>
      <c r="W5389" s="565"/>
      <c r="X5389" s="23" t="e">
        <f t="shared" si="940"/>
        <v>#REF!</v>
      </c>
      <c r="Y5389" s="7">
        <f t="shared" si="941"/>
        <v>2</v>
      </c>
      <c r="Z5389" s="7" t="e">
        <f t="shared" si="942"/>
        <v>#REF!</v>
      </c>
      <c r="AA5389" s="7" t="e">
        <f t="shared" si="943"/>
        <v>#REF!</v>
      </c>
      <c r="AB5389" s="7" t="e">
        <f>IF(I5389=#REF!,1,2)</f>
        <v>#REF!</v>
      </c>
    </row>
    <row r="5390" spans="1:28" s="7" customFormat="1" ht="17.45" customHeight="1" x14ac:dyDescent="0.15">
      <c r="A5390" s="27" t="e">
        <f t="shared" si="944"/>
        <v>#REF!</v>
      </c>
      <c r="B5390" s="623"/>
      <c r="C5390" s="628"/>
      <c r="D5390" s="631"/>
      <c r="E5390" s="523"/>
      <c r="F5390" s="47" t="e">
        <f>IF(#REF!="","",#REF!)</f>
        <v>#REF!</v>
      </c>
      <c r="G5390" s="49" t="e">
        <f>IF(#REF!="","",#REF!)</f>
        <v>#REF!</v>
      </c>
      <c r="H5390" s="54" t="e">
        <f>IF(#REF!="","",#REF!)</f>
        <v>#REF!</v>
      </c>
      <c r="I5390" s="385" t="str">
        <f t="shared" si="939"/>
        <v/>
      </c>
      <c r="J5390" s="386"/>
      <c r="K5390" s="387"/>
      <c r="L5390" s="613" t="e">
        <f>IF(#REF!="","",#REF!)</f>
        <v>#REF!</v>
      </c>
      <c r="M5390" s="613"/>
      <c r="N5390" s="613"/>
      <c r="O5390" s="613"/>
      <c r="P5390" s="613"/>
      <c r="Q5390" s="613"/>
      <c r="R5390" s="613"/>
      <c r="S5390" s="614"/>
      <c r="T5390" s="567"/>
      <c r="U5390" s="416"/>
      <c r="V5390" s="666"/>
      <c r="W5390" s="565"/>
      <c r="X5390" s="23" t="e">
        <f t="shared" si="940"/>
        <v>#REF!</v>
      </c>
      <c r="Y5390" s="7">
        <f t="shared" si="941"/>
        <v>2</v>
      </c>
      <c r="Z5390" s="7" t="e">
        <f t="shared" si="942"/>
        <v>#REF!</v>
      </c>
      <c r="AA5390" s="7" t="e">
        <f t="shared" si="943"/>
        <v>#REF!</v>
      </c>
      <c r="AB5390" s="7" t="e">
        <f>IF(I5390=#REF!,1,2)</f>
        <v>#REF!</v>
      </c>
    </row>
    <row r="5391" spans="1:28" s="7" customFormat="1" ht="17.45" customHeight="1" x14ac:dyDescent="0.15">
      <c r="A5391" s="27" t="e">
        <f t="shared" si="944"/>
        <v>#REF!</v>
      </c>
      <c r="B5391" s="623"/>
      <c r="C5391" s="628"/>
      <c r="D5391" s="631"/>
      <c r="E5391" s="523"/>
      <c r="F5391" s="47" t="e">
        <f>IF(#REF!="","",#REF!)</f>
        <v>#REF!</v>
      </c>
      <c r="G5391" s="49" t="e">
        <f>IF(#REF!="","",#REF!)</f>
        <v>#REF!</v>
      </c>
      <c r="H5391" s="54" t="e">
        <f>IF(#REF!="","",#REF!)</f>
        <v>#REF!</v>
      </c>
      <c r="I5391" s="385" t="str">
        <f t="shared" si="939"/>
        <v/>
      </c>
      <c r="J5391" s="386"/>
      <c r="K5391" s="387"/>
      <c r="L5391" s="613" t="e">
        <f>IF(#REF!="","",#REF!)</f>
        <v>#REF!</v>
      </c>
      <c r="M5391" s="613"/>
      <c r="N5391" s="613"/>
      <c r="O5391" s="613"/>
      <c r="P5391" s="613"/>
      <c r="Q5391" s="613"/>
      <c r="R5391" s="613"/>
      <c r="S5391" s="614"/>
      <c r="T5391" s="567"/>
      <c r="U5391" s="416"/>
      <c r="V5391" s="666"/>
      <c r="W5391" s="565"/>
      <c r="X5391" s="23" t="e">
        <f t="shared" si="940"/>
        <v>#REF!</v>
      </c>
      <c r="Y5391" s="7">
        <f t="shared" si="941"/>
        <v>2</v>
      </c>
      <c r="Z5391" s="7" t="e">
        <f t="shared" si="942"/>
        <v>#REF!</v>
      </c>
      <c r="AA5391" s="7" t="e">
        <f t="shared" si="943"/>
        <v>#REF!</v>
      </c>
      <c r="AB5391" s="7" t="e">
        <f>IF(I5391=#REF!,1,2)</f>
        <v>#REF!</v>
      </c>
    </row>
    <row r="5392" spans="1:28" s="7" customFormat="1" ht="17.45" customHeight="1" x14ac:dyDescent="0.15">
      <c r="A5392" s="27" t="e">
        <f t="shared" si="944"/>
        <v>#REF!</v>
      </c>
      <c r="B5392" s="623"/>
      <c r="C5392" s="628"/>
      <c r="D5392" s="631"/>
      <c r="E5392" s="523"/>
      <c r="F5392" s="47" t="e">
        <f>IF(#REF!="","",#REF!)</f>
        <v>#REF!</v>
      </c>
      <c r="G5392" s="49" t="e">
        <f>IF(#REF!="","",#REF!)</f>
        <v>#REF!</v>
      </c>
      <c r="H5392" s="54" t="e">
        <f>IF(#REF!="","",#REF!)</f>
        <v>#REF!</v>
      </c>
      <c r="I5392" s="385" t="str">
        <f t="shared" si="939"/>
        <v/>
      </c>
      <c r="J5392" s="386"/>
      <c r="K5392" s="387"/>
      <c r="L5392" s="613" t="e">
        <f>IF(#REF!="","",#REF!)</f>
        <v>#REF!</v>
      </c>
      <c r="M5392" s="613"/>
      <c r="N5392" s="613"/>
      <c r="O5392" s="613"/>
      <c r="P5392" s="613"/>
      <c r="Q5392" s="613"/>
      <c r="R5392" s="613"/>
      <c r="S5392" s="614"/>
      <c r="T5392" s="567"/>
      <c r="U5392" s="416"/>
      <c r="V5392" s="666"/>
      <c r="W5392" s="565"/>
      <c r="X5392" s="23" t="e">
        <f t="shared" si="940"/>
        <v>#REF!</v>
      </c>
      <c r="Y5392" s="7">
        <f t="shared" si="941"/>
        <v>2</v>
      </c>
      <c r="Z5392" s="7" t="e">
        <f t="shared" si="942"/>
        <v>#REF!</v>
      </c>
      <c r="AA5392" s="7" t="e">
        <f t="shared" si="943"/>
        <v>#REF!</v>
      </c>
      <c r="AB5392" s="7" t="e">
        <f>IF(I5392=#REF!,1,2)</f>
        <v>#REF!</v>
      </c>
    </row>
    <row r="5393" spans="1:30" s="7" customFormat="1" ht="17.45" customHeight="1" x14ac:dyDescent="0.15">
      <c r="A5393" s="27" t="e">
        <f t="shared" si="944"/>
        <v>#REF!</v>
      </c>
      <c r="B5393" s="623"/>
      <c r="C5393" s="628"/>
      <c r="D5393" s="631"/>
      <c r="E5393" s="523"/>
      <c r="F5393" s="47" t="e">
        <f>IF(#REF!="","",#REF!)</f>
        <v>#REF!</v>
      </c>
      <c r="G5393" s="49" t="e">
        <f>IF(#REF!="","",#REF!)</f>
        <v>#REF!</v>
      </c>
      <c r="H5393" s="54" t="e">
        <f>IF(#REF!="","",#REF!)</f>
        <v>#REF!</v>
      </c>
      <c r="I5393" s="385" t="str">
        <f t="shared" si="939"/>
        <v/>
      </c>
      <c r="J5393" s="386"/>
      <c r="K5393" s="387"/>
      <c r="L5393" s="613" t="e">
        <f>IF(#REF!="","",#REF!)</f>
        <v>#REF!</v>
      </c>
      <c r="M5393" s="613"/>
      <c r="N5393" s="613"/>
      <c r="O5393" s="613"/>
      <c r="P5393" s="613"/>
      <c r="Q5393" s="613"/>
      <c r="R5393" s="613"/>
      <c r="S5393" s="614"/>
      <c r="T5393" s="567"/>
      <c r="U5393" s="416"/>
      <c r="V5393" s="666"/>
      <c r="W5393" s="565"/>
      <c r="X5393" s="23" t="e">
        <f t="shared" si="940"/>
        <v>#REF!</v>
      </c>
      <c r="Y5393" s="7">
        <f t="shared" si="941"/>
        <v>2</v>
      </c>
      <c r="Z5393" s="7" t="e">
        <f t="shared" si="942"/>
        <v>#REF!</v>
      </c>
      <c r="AA5393" s="7" t="e">
        <f t="shared" si="943"/>
        <v>#REF!</v>
      </c>
      <c r="AB5393" s="7" t="e">
        <f>IF(I5393=#REF!,1,2)</f>
        <v>#REF!</v>
      </c>
    </row>
    <row r="5394" spans="1:30" s="7" customFormat="1" ht="17.45" customHeight="1" thickBot="1" x14ac:dyDescent="0.2">
      <c r="A5394" s="27" t="e">
        <f t="shared" si="944"/>
        <v>#REF!</v>
      </c>
      <c r="B5394" s="623"/>
      <c r="C5394" s="628"/>
      <c r="D5394" s="631"/>
      <c r="E5394" s="523"/>
      <c r="F5394" s="47" t="e">
        <f>IF(#REF!="","",#REF!)</f>
        <v>#REF!</v>
      </c>
      <c r="G5394" s="49" t="e">
        <f>IF(#REF!="","",#REF!)</f>
        <v>#REF!</v>
      </c>
      <c r="H5394" s="54" t="e">
        <f>IF(#REF!="","",#REF!)</f>
        <v>#REF!</v>
      </c>
      <c r="I5394" s="385" t="str">
        <f t="shared" si="939"/>
        <v/>
      </c>
      <c r="J5394" s="386"/>
      <c r="K5394" s="387"/>
      <c r="L5394" s="613" t="e">
        <f>IF(#REF!="","",#REF!)</f>
        <v>#REF!</v>
      </c>
      <c r="M5394" s="613"/>
      <c r="N5394" s="613"/>
      <c r="O5394" s="613"/>
      <c r="P5394" s="613"/>
      <c r="Q5394" s="613"/>
      <c r="R5394" s="613"/>
      <c r="S5394" s="614"/>
      <c r="T5394" s="668"/>
      <c r="U5394" s="416"/>
      <c r="V5394" s="666"/>
      <c r="W5394" s="565"/>
      <c r="X5394" s="23" t="e">
        <f t="shared" si="940"/>
        <v>#REF!</v>
      </c>
      <c r="Y5394" s="7">
        <f t="shared" si="941"/>
        <v>2</v>
      </c>
      <c r="Z5394" s="7" t="e">
        <f t="shared" si="942"/>
        <v>#REF!</v>
      </c>
      <c r="AA5394" s="7" t="e">
        <f t="shared" si="943"/>
        <v>#REF!</v>
      </c>
      <c r="AB5394" s="7" t="e">
        <f>IF(I5394=#REF!,1,2)</f>
        <v>#REF!</v>
      </c>
    </row>
    <row r="5395" spans="1:30" s="7" customFormat="1" ht="36" customHeight="1" thickBot="1" x14ac:dyDescent="0.2">
      <c r="A5395" s="13"/>
      <c r="B5395" s="623"/>
      <c r="C5395" s="628"/>
      <c r="D5395" s="631"/>
      <c r="E5395" s="508" t="s">
        <v>240</v>
      </c>
      <c r="F5395" s="511" t="s">
        <v>206</v>
      </c>
      <c r="G5395" s="435"/>
      <c r="H5395" s="434" t="s">
        <v>207</v>
      </c>
      <c r="I5395" s="435"/>
      <c r="J5395" s="435"/>
      <c r="K5395" s="435"/>
      <c r="L5395" s="436" t="s">
        <v>208</v>
      </c>
      <c r="M5395" s="436"/>
      <c r="N5395" s="436"/>
      <c r="O5395" s="669" t="s">
        <v>209</v>
      </c>
      <c r="P5395" s="670"/>
      <c r="Q5395" s="512" t="s">
        <v>210</v>
      </c>
      <c r="R5395" s="38" t="s">
        <v>206</v>
      </c>
      <c r="S5395" s="39" t="s">
        <v>202</v>
      </c>
      <c r="T5395" s="44" t="s">
        <v>211</v>
      </c>
      <c r="U5395" s="416"/>
      <c r="V5395" s="666"/>
      <c r="W5395" s="565"/>
      <c r="X5395" s="28"/>
      <c r="Y5395" s="21" t="s">
        <v>212</v>
      </c>
      <c r="Z5395" s="21" t="s">
        <v>210</v>
      </c>
      <c r="AB5395" s="45" t="s">
        <v>213</v>
      </c>
      <c r="AC5395" s="45" t="s">
        <v>214</v>
      </c>
      <c r="AD5395" s="22"/>
    </row>
    <row r="5396" spans="1:30" s="7" customFormat="1" ht="15" customHeight="1" x14ac:dyDescent="0.15">
      <c r="A5396" s="29"/>
      <c r="B5396" s="623"/>
      <c r="C5396" s="628"/>
      <c r="D5396" s="631"/>
      <c r="E5396" s="509"/>
      <c r="F5396" s="515" t="e">
        <f>IF(#REF!="","",#REF!)</f>
        <v>#REF!</v>
      </c>
      <c r="G5396" s="516"/>
      <c r="H5396" s="439" t="e">
        <f>IF(#REF!="","",#REF!)</f>
        <v>#REF!</v>
      </c>
      <c r="I5396" s="440"/>
      <c r="J5396" s="440"/>
      <c r="K5396" s="440"/>
      <c r="L5396" s="441" t="e">
        <f>IF(#REF!="","",#REF!)</f>
        <v>#REF!</v>
      </c>
      <c r="M5396" s="442"/>
      <c r="N5396" s="442"/>
      <c r="O5396" s="443" t="e">
        <f>SUM($L5396:$N5398)</f>
        <v>#REF!</v>
      </c>
      <c r="P5396" s="444"/>
      <c r="Q5396" s="513"/>
      <c r="R5396" s="42" t="e">
        <f>IF(#REF!="","",#REF!)</f>
        <v>#REF!</v>
      </c>
      <c r="S5396" s="40" t="e">
        <f>IF(#REF!="","",#REF!)</f>
        <v>#REF!</v>
      </c>
      <c r="T5396" s="617" t="e">
        <f>SUM($S5396:$S5398)</f>
        <v>#REF!</v>
      </c>
      <c r="U5396" s="416"/>
      <c r="V5396" s="666"/>
      <c r="W5396" s="565"/>
      <c r="X5396" s="23" t="e">
        <f>IF(OR(Y5396=2,Z5396=2,AB5396=2,AC5396=2),"入力不備あり","")</f>
        <v>#REF!</v>
      </c>
      <c r="Y5396" s="41" t="e">
        <f>IF(AND(F5396="",H5396="",L5396=""),"",IF(AND(F5396&lt;&gt;"",F5396&gt;0,L5396&lt;&gt;"",L5396&gt;0,H5396="○"),"",2))</f>
        <v>#REF!</v>
      </c>
      <c r="Z5396" s="41" t="e">
        <f>IF(AND(R5396="",S5396=""),"",IF(AND(R5396&gt;0,R5396&lt;&gt;"",S5396&gt;0,S5396&lt;&gt;""),"",2))</f>
        <v>#REF!</v>
      </c>
      <c r="AA5396" s="30"/>
      <c r="AB5396" s="7" t="e">
        <f>IF(AND(O5396=0,#REF!=0),"",IF(O5396=#REF!,1,2))</f>
        <v>#REF!</v>
      </c>
      <c r="AC5396" s="7" t="e">
        <f>IF(AND(T5396=0,#REF!=0),"",IF(T5396=#REF!,1,2))</f>
        <v>#REF!</v>
      </c>
    </row>
    <row r="5397" spans="1:30" s="7" customFormat="1" ht="15" customHeight="1" x14ac:dyDescent="0.15">
      <c r="A5397" s="29"/>
      <c r="B5397" s="623"/>
      <c r="C5397" s="628"/>
      <c r="D5397" s="631"/>
      <c r="E5397" s="509"/>
      <c r="F5397" s="500" t="e">
        <f>IF(#REF!="","",#REF!)</f>
        <v>#REF!</v>
      </c>
      <c r="G5397" s="501"/>
      <c r="H5397" s="448" t="e">
        <f>IF(#REF!="","",#REF!)</f>
        <v>#REF!</v>
      </c>
      <c r="I5397" s="449"/>
      <c r="J5397" s="449"/>
      <c r="K5397" s="449"/>
      <c r="L5397" s="450" t="e">
        <f>IF(#REF!="","",#REF!)</f>
        <v>#REF!</v>
      </c>
      <c r="M5397" s="451"/>
      <c r="N5397" s="451"/>
      <c r="O5397" s="445"/>
      <c r="P5397" s="444"/>
      <c r="Q5397" s="513"/>
      <c r="R5397" s="42" t="e">
        <f>IF(#REF!="","",#REF!)</f>
        <v>#REF!</v>
      </c>
      <c r="S5397" s="40" t="e">
        <f>IF(#REF!="","",#REF!)</f>
        <v>#REF!</v>
      </c>
      <c r="T5397" s="618"/>
      <c r="U5397" s="416"/>
      <c r="V5397" s="666"/>
      <c r="W5397" s="565"/>
      <c r="X5397" s="23" t="e">
        <f>IF(OR(Y5397=2,Z5397=2),"入力不備あり","")</f>
        <v>#REF!</v>
      </c>
      <c r="Y5397" s="41" t="e">
        <f>IF(AND(F5397="",H5397="",L5397=""),"",IF(AND(F5397&lt;&gt;"",F5397&gt;0,L5397&lt;&gt;"",L5397&gt;0,H5397="○"),"",2))</f>
        <v>#REF!</v>
      </c>
      <c r="Z5397" s="41" t="e">
        <f t="shared" ref="Z5397:Z5398" si="945">IF(AND(R5397="",S5397=""),"",IF(AND(R5397&gt;0,R5397&lt;&gt;"",S5397&gt;0,S5397&lt;&gt;""),"",2))</f>
        <v>#REF!</v>
      </c>
      <c r="AA5397" s="30"/>
    </row>
    <row r="5398" spans="1:30" s="7" customFormat="1" ht="15" customHeight="1" thickBot="1" x14ac:dyDescent="0.2">
      <c r="A5398" s="29"/>
      <c r="B5398" s="623"/>
      <c r="C5398" s="628"/>
      <c r="D5398" s="631"/>
      <c r="E5398" s="615"/>
      <c r="F5398" s="620" t="e">
        <f>IF(#REF!="","",#REF!)</f>
        <v>#REF!</v>
      </c>
      <c r="G5398" s="621"/>
      <c r="H5398" s="640" t="e">
        <f>IF(#REF!="","",#REF!)</f>
        <v>#REF!</v>
      </c>
      <c r="I5398" s="641"/>
      <c r="J5398" s="641"/>
      <c r="K5398" s="641"/>
      <c r="L5398" s="642" t="e">
        <f>IF(#REF!="","",#REF!)</f>
        <v>#REF!</v>
      </c>
      <c r="M5398" s="643"/>
      <c r="N5398" s="643"/>
      <c r="O5398" s="663"/>
      <c r="P5398" s="664"/>
      <c r="Q5398" s="616"/>
      <c r="R5398" s="59" t="e">
        <f>IF(#REF!="","",#REF!)</f>
        <v>#REF!</v>
      </c>
      <c r="S5398" s="60" t="e">
        <f>IF(#REF!="","",#REF!)</f>
        <v>#REF!</v>
      </c>
      <c r="T5398" s="619"/>
      <c r="U5398" s="416"/>
      <c r="V5398" s="666"/>
      <c r="W5398" s="565"/>
      <c r="X5398" s="23" t="e">
        <f>IF(OR(Y5398=2,Z5398=2),"入力不備あり","")</f>
        <v>#REF!</v>
      </c>
      <c r="Y5398" s="41" t="e">
        <f>IF(AND(F5398="",H5398="",L5398=""),"",IF(AND(F5398&lt;&gt;"",F5398&gt;0,L5398&lt;&gt;"",L5398&gt;0,H5398="○"),"",2))</f>
        <v>#REF!</v>
      </c>
      <c r="Z5398" s="41" t="e">
        <f t="shared" si="945"/>
        <v>#REF!</v>
      </c>
      <c r="AA5398" s="30"/>
    </row>
    <row r="5399" spans="1:30" s="7" customFormat="1" ht="27.6" customHeight="1" x14ac:dyDescent="0.15">
      <c r="A5399" s="320"/>
      <c r="B5399" s="624"/>
      <c r="C5399" s="326" t="s">
        <v>215</v>
      </c>
      <c r="D5399" s="327"/>
      <c r="E5399" s="608" t="e">
        <f>IF(#REF!="","",#REF!)</f>
        <v>#REF!</v>
      </c>
      <c r="F5399" s="609"/>
      <c r="G5399" s="609"/>
      <c r="H5399" s="609"/>
      <c r="I5399" s="609"/>
      <c r="J5399" s="609"/>
      <c r="K5399" s="609"/>
      <c r="L5399" s="609"/>
      <c r="M5399" s="609"/>
      <c r="N5399" s="609"/>
      <c r="O5399" s="609"/>
      <c r="P5399" s="609"/>
      <c r="Q5399" s="609"/>
      <c r="R5399" s="609"/>
      <c r="S5399" s="609"/>
      <c r="T5399" s="609"/>
      <c r="U5399" s="609"/>
      <c r="V5399" s="609"/>
      <c r="W5399" s="610"/>
    </row>
    <row r="5400" spans="1:30" s="7" customFormat="1" ht="27.6" customHeight="1" thickBot="1" x14ac:dyDescent="0.2">
      <c r="A5400" s="320"/>
      <c r="B5400" s="624"/>
      <c r="C5400" s="326" t="s">
        <v>216</v>
      </c>
      <c r="D5400" s="327"/>
      <c r="E5400" s="608" t="e">
        <f>IF(#REF!="","",#REF!)</f>
        <v>#REF!</v>
      </c>
      <c r="F5400" s="609"/>
      <c r="G5400" s="609"/>
      <c r="H5400" s="609"/>
      <c r="I5400" s="609"/>
      <c r="J5400" s="609"/>
      <c r="K5400" s="609"/>
      <c r="L5400" s="609"/>
      <c r="M5400" s="609"/>
      <c r="N5400" s="609"/>
      <c r="O5400" s="609"/>
      <c r="P5400" s="609"/>
      <c r="Q5400" s="609"/>
      <c r="R5400" s="611"/>
      <c r="S5400" s="611"/>
      <c r="T5400" s="611"/>
      <c r="U5400" s="611"/>
      <c r="V5400" s="611"/>
      <c r="W5400" s="612"/>
    </row>
    <row r="5401" spans="1:30" s="7" customFormat="1" ht="18.600000000000001" customHeight="1" x14ac:dyDescent="0.15">
      <c r="A5401" s="320"/>
      <c r="B5401" s="624"/>
      <c r="C5401" s="332" t="s">
        <v>217</v>
      </c>
      <c r="D5401" s="333"/>
      <c r="E5401" s="333"/>
      <c r="F5401" s="334"/>
      <c r="G5401" s="377" t="s">
        <v>218</v>
      </c>
      <c r="H5401" s="378"/>
      <c r="I5401" s="378"/>
      <c r="J5401" s="378"/>
      <c r="K5401" s="378"/>
      <c r="L5401" s="378"/>
      <c r="M5401" s="378"/>
      <c r="N5401" s="378"/>
      <c r="O5401" s="378"/>
      <c r="P5401" s="378"/>
      <c r="Q5401" s="378"/>
      <c r="R5401" s="389" t="e">
        <f>IF(X5401&lt;&gt;"","","【入力内容確認欄】以下を確認し【作業用】事業計画書(間接)シートを修正願います。")</f>
        <v>#REF!</v>
      </c>
      <c r="S5401" s="632"/>
      <c r="T5401" s="632"/>
      <c r="U5401" s="632"/>
      <c r="V5401" s="632"/>
      <c r="W5401" s="633"/>
      <c r="X5401" s="68" t="e">
        <f>IF(AND(R5404="",R5405="",R5406="",R5407="",R5408="",R5409=""),"左の市区町村に係る入力が完了しました。今一度、記載内容をご確認ください。","")</f>
        <v>#REF!</v>
      </c>
    </row>
    <row r="5402" spans="1:30" s="7" customFormat="1" ht="9" customHeight="1" x14ac:dyDescent="0.15">
      <c r="A5402" s="320"/>
      <c r="B5402" s="624"/>
      <c r="C5402" s="335"/>
      <c r="D5402" s="336"/>
      <c r="E5402" s="336"/>
      <c r="F5402" s="337"/>
      <c r="G5402" s="379"/>
      <c r="H5402" s="380"/>
      <c r="I5402" s="380"/>
      <c r="J5402" s="380"/>
      <c r="K5402" s="380"/>
      <c r="L5402" s="380"/>
      <c r="M5402" s="380"/>
      <c r="N5402" s="380"/>
      <c r="O5402" s="380"/>
      <c r="P5402" s="380"/>
      <c r="Q5402" s="380"/>
      <c r="R5402" s="634"/>
      <c r="S5402" s="635"/>
      <c r="T5402" s="635"/>
      <c r="U5402" s="635"/>
      <c r="V5402" s="635"/>
      <c r="W5402" s="636"/>
    </row>
    <row r="5403" spans="1:30" s="7" customFormat="1" ht="9" customHeight="1" thickBot="1" x14ac:dyDescent="0.2">
      <c r="A5403" s="320"/>
      <c r="B5403" s="624"/>
      <c r="C5403" s="335"/>
      <c r="D5403" s="336"/>
      <c r="E5403" s="336"/>
      <c r="F5403" s="337"/>
      <c r="G5403" s="381"/>
      <c r="H5403" s="382"/>
      <c r="I5403" s="382"/>
      <c r="J5403" s="382"/>
      <c r="K5403" s="382"/>
      <c r="L5403" s="382"/>
      <c r="M5403" s="382"/>
      <c r="N5403" s="382"/>
      <c r="O5403" s="382"/>
      <c r="P5403" s="382"/>
      <c r="Q5403" s="382"/>
      <c r="R5403" s="637"/>
      <c r="S5403" s="638"/>
      <c r="T5403" s="638"/>
      <c r="U5403" s="638"/>
      <c r="V5403" s="638"/>
      <c r="W5403" s="639"/>
    </row>
    <row r="5404" spans="1:30" s="7" customFormat="1" ht="17.45" customHeight="1" x14ac:dyDescent="0.15">
      <c r="A5404" s="320"/>
      <c r="B5404" s="624"/>
      <c r="C5404" s="335"/>
      <c r="D5404" s="336"/>
      <c r="E5404" s="336"/>
      <c r="F5404" s="337"/>
      <c r="G5404" s="398" t="e">
        <f>IF(#REF!="","",#REF!)</f>
        <v>#REF!</v>
      </c>
      <c r="H5404" s="399"/>
      <c r="I5404" s="399"/>
      <c r="J5404" s="399"/>
      <c r="K5404" s="399"/>
      <c r="L5404" s="399"/>
      <c r="M5404" s="399"/>
      <c r="N5404" s="399"/>
      <c r="O5404" s="399"/>
      <c r="P5404" s="399"/>
      <c r="Q5404" s="399"/>
      <c r="R5404" s="646" t="e" cm="1">
        <f t="array" ref="R5404">IF(AND(X5373:X5398="",A5375:A5398=""),"","・報酬・期末勤勉手当・交通費・合計額・都道府県/国の補助金額のいずれかに不備あり。")</f>
        <v>#REF!</v>
      </c>
      <c r="S5404" s="647"/>
      <c r="T5404" s="647"/>
      <c r="U5404" s="647"/>
      <c r="V5404" s="647"/>
      <c r="W5404" s="648"/>
    </row>
    <row r="5405" spans="1:30" s="7" customFormat="1" ht="17.45" customHeight="1" x14ac:dyDescent="0.15">
      <c r="A5405" s="320"/>
      <c r="B5405" s="624"/>
      <c r="C5405" s="335"/>
      <c r="D5405" s="336"/>
      <c r="E5405" s="336"/>
      <c r="F5405" s="337"/>
      <c r="G5405" s="374" t="s">
        <v>219</v>
      </c>
      <c r="H5405" s="388"/>
      <c r="I5405" s="388"/>
      <c r="J5405" s="388"/>
      <c r="K5405" s="388"/>
      <c r="L5405" s="388"/>
      <c r="M5405" s="388"/>
      <c r="N5405" s="388"/>
      <c r="O5405" s="388"/>
      <c r="P5405" s="388"/>
      <c r="Q5405" s="388"/>
      <c r="R5405" s="367" t="str">
        <f>IF(A5371="市町村名×","・【C列】市区町村名：未入力または不備あり。","")</f>
        <v>・【C列】市区町村名：未入力または不備あり。</v>
      </c>
      <c r="S5405" s="644"/>
      <c r="T5405" s="644"/>
      <c r="U5405" s="644"/>
      <c r="V5405" s="644"/>
      <c r="W5405" s="645"/>
    </row>
    <row r="5406" spans="1:30" s="7" customFormat="1" ht="17.45" customHeight="1" x14ac:dyDescent="0.15">
      <c r="A5406" s="320"/>
      <c r="B5406" s="624"/>
      <c r="C5406" s="338"/>
      <c r="D5406" s="339"/>
      <c r="E5406" s="339"/>
      <c r="F5406" s="340"/>
      <c r="G5406" s="364" t="e">
        <f>IF(#REF!="","",#REF!)</f>
        <v>#REF!</v>
      </c>
      <c r="H5406" s="365"/>
      <c r="I5406" s="365"/>
      <c r="J5406" s="366"/>
      <c r="K5406" s="366"/>
      <c r="L5406" s="366"/>
      <c r="M5406" s="366"/>
      <c r="N5406" s="366"/>
      <c r="O5406" s="366"/>
      <c r="P5406" s="366"/>
      <c r="Q5406" s="366"/>
      <c r="R5406" s="367" t="e">
        <f>IF(OR(AF5375=2,NOT(AND(V5373&gt;0.3*U5373,V5373&lt;0.4*U5373,V5373&gt;=W5373))),"・【V列】都道府県補助額：未入力または不備あり。","")</f>
        <v>#REF!</v>
      </c>
      <c r="S5406" s="644"/>
      <c r="T5406" s="644"/>
      <c r="U5406" s="644"/>
      <c r="V5406" s="644"/>
      <c r="W5406" s="645"/>
    </row>
    <row r="5407" spans="1:30" s="7" customFormat="1" ht="17.45" customHeight="1" x14ac:dyDescent="0.15">
      <c r="A5407" s="320"/>
      <c r="B5407" s="624"/>
      <c r="C5407" s="348" t="s">
        <v>241</v>
      </c>
      <c r="D5407" s="349"/>
      <c r="E5407" s="349"/>
      <c r="F5407" s="350"/>
      <c r="G5407" s="372" t="s">
        <v>221</v>
      </c>
      <c r="H5407" s="373"/>
      <c r="I5407" s="373"/>
      <c r="J5407" s="372" t="s">
        <v>222</v>
      </c>
      <c r="K5407" s="373"/>
      <c r="L5407" s="373"/>
      <c r="M5407" s="373"/>
      <c r="N5407" s="374" t="s">
        <v>223</v>
      </c>
      <c r="O5407" s="366"/>
      <c r="P5407" s="366"/>
      <c r="Q5407" s="366"/>
      <c r="R5407" s="341" t="e">
        <f>IF(AND(W5373&lt;=U5373/3,MOD(W5373,1000)=0,NOT(W5373=0),AG5375=1),"","・【W列】国庫補助希望額に不備あり。")</f>
        <v>#REF!</v>
      </c>
      <c r="S5407" s="649"/>
      <c r="T5407" s="649"/>
      <c r="U5407" s="649"/>
      <c r="V5407" s="649"/>
      <c r="W5407" s="650"/>
    </row>
    <row r="5408" spans="1:30" s="7" customFormat="1" ht="17.45" customHeight="1" x14ac:dyDescent="0.15">
      <c r="A5408" s="320"/>
      <c r="B5408" s="624"/>
      <c r="C5408" s="370"/>
      <c r="D5408" s="371"/>
      <c r="E5408" s="371"/>
      <c r="F5408" s="371"/>
      <c r="G5408" s="364" t="e">
        <f>IF(#REF!="","",#REF!)</f>
        <v>#REF!</v>
      </c>
      <c r="H5408" s="375"/>
      <c r="I5408" s="376"/>
      <c r="J5408" s="364" t="e">
        <f>IF(#REF!="","",#REF!)</f>
        <v>#REF!</v>
      </c>
      <c r="K5408" s="375"/>
      <c r="L5408" s="375"/>
      <c r="M5408" s="376"/>
      <c r="N5408" s="364" t="e">
        <f>IF(#REF!="","",#REF!)</f>
        <v>#REF!</v>
      </c>
      <c r="O5408" s="375"/>
      <c r="P5408" s="375"/>
      <c r="Q5408" s="375"/>
      <c r="R5408" s="651" t="e">
        <f>IF(AND(SUM(F5396:G5398)&lt;=D5373,SUM(R5396:R5398)&lt;=D5373),"","・報酬の「配置人数」には年間を通じた配置予定人数を記載してください。(※１)及び記入例参照")</f>
        <v>#REF!</v>
      </c>
      <c r="S5408" s="652"/>
      <c r="T5408" s="652"/>
      <c r="U5408" s="652"/>
      <c r="V5408" s="652"/>
      <c r="W5408" s="653"/>
      <c r="X5408" s="31" t="str">
        <f>IF(AND(O5408="○",T5408="○"),"①か②の",IF(AND(O5408="―",T5408="―"),"エラー",""))</f>
        <v/>
      </c>
    </row>
    <row r="5409" spans="1:33" s="7" customFormat="1" ht="17.45" customHeight="1" x14ac:dyDescent="0.15">
      <c r="A5409" s="320"/>
      <c r="B5409" s="624"/>
      <c r="C5409" s="348" t="s">
        <v>224</v>
      </c>
      <c r="D5409" s="349"/>
      <c r="E5409" s="349"/>
      <c r="F5409" s="350"/>
      <c r="G5409" s="354" t="s">
        <v>225</v>
      </c>
      <c r="H5409" s="354"/>
      <c r="I5409" s="354"/>
      <c r="J5409" s="355" t="s">
        <v>242</v>
      </c>
      <c r="K5409" s="356"/>
      <c r="L5409" s="356"/>
      <c r="M5409" s="356"/>
      <c r="N5409" s="356"/>
      <c r="O5409" s="356"/>
      <c r="P5409" s="356"/>
      <c r="Q5409" s="356"/>
      <c r="R5409" s="651" t="e">
        <f>IF(AND(OR(COUNTIF(J5410,"①*"),COUNTIF(J5410,"②*")),AND(E5399&lt;&gt;"",E5400&lt;&gt;"",G5404="○",G5406="○",G5408="○",J5408="○",N5408="○",G5410="○")),"","・【成果目標】・【成果指標】・【部活動指導員について】・【支給要件の確認】・【部活動指導員の指導状況】・【地域連携・地域移行に資する取組】のいずれかに未入力箇所あり。")</f>
        <v>#REF!</v>
      </c>
      <c r="S5409" s="546"/>
      <c r="T5409" s="546"/>
      <c r="U5409" s="546"/>
      <c r="V5409" s="546"/>
      <c r="W5409" s="547"/>
    </row>
    <row r="5410" spans="1:33" s="7" customFormat="1" ht="26.45" customHeight="1" thickBot="1" x14ac:dyDescent="0.2">
      <c r="A5410" s="320"/>
      <c r="B5410" s="625"/>
      <c r="C5410" s="351"/>
      <c r="D5410" s="352"/>
      <c r="E5410" s="352"/>
      <c r="F5410" s="353"/>
      <c r="G5410" s="363" t="e">
        <f>IF(#REF!="","",#REF!)</f>
        <v>#REF!</v>
      </c>
      <c r="H5410" s="363"/>
      <c r="I5410" s="363"/>
      <c r="J5410" s="657" t="e">
        <f>IF(#REF!="","",#REF!)</f>
        <v>#REF!</v>
      </c>
      <c r="K5410" s="658"/>
      <c r="L5410" s="658"/>
      <c r="M5410" s="658"/>
      <c r="N5410" s="658"/>
      <c r="O5410" s="658"/>
      <c r="P5410" s="658"/>
      <c r="Q5410" s="658"/>
      <c r="R5410" s="654"/>
      <c r="S5410" s="655"/>
      <c r="T5410" s="655"/>
      <c r="U5410" s="655"/>
      <c r="V5410" s="655"/>
      <c r="W5410" s="656"/>
      <c r="X5410" s="31" t="str">
        <f>IF(AND(O5410="○",T5410="○"),"①か②の",IF(AND(O5410="―",T5410="―"),"エラー",""))</f>
        <v/>
      </c>
    </row>
    <row r="5411" spans="1:33" s="7" customFormat="1" ht="26.45" customHeight="1" x14ac:dyDescent="0.15">
      <c r="A5411" s="24" t="str">
        <f>IF(OR(COUNTIF(C5413,"*区"),COUNTIF(C5413,"*市"),COUNTIF(C5413,"*町"),COUNTIF(C5413,"*村"),COUNTIF(C5413,"*組合")),"○","市町村名×")</f>
        <v>市町村名×</v>
      </c>
      <c r="B5411" s="490" t="s">
        <v>106</v>
      </c>
      <c r="C5411" s="659" t="s">
        <v>236</v>
      </c>
      <c r="D5411" s="661" t="s">
        <v>237</v>
      </c>
      <c r="E5411" s="409" t="s">
        <v>191</v>
      </c>
      <c r="F5411" s="410"/>
      <c r="G5411" s="410"/>
      <c r="H5411" s="410"/>
      <c r="I5411" s="410"/>
      <c r="J5411" s="410"/>
      <c r="K5411" s="410"/>
      <c r="L5411" s="410"/>
      <c r="M5411" s="410"/>
      <c r="N5411" s="410"/>
      <c r="O5411" s="410"/>
      <c r="P5411" s="410"/>
      <c r="Q5411" s="410"/>
      <c r="R5411" s="410"/>
      <c r="S5411" s="410"/>
      <c r="T5411" s="410"/>
      <c r="U5411" s="492" t="s">
        <v>192</v>
      </c>
      <c r="V5411" s="492" t="s">
        <v>238</v>
      </c>
      <c r="W5411" s="517" t="s">
        <v>193</v>
      </c>
      <c r="X5411" s="25" t="e">
        <f>IF(OR(AF5415=2,NOT(AND(V5413&gt;0.3*U5413,V5413&lt;0.4*U5413,V5413&gt;=W5413))),"※３参照：【Ｕ列】都道府県補助額を確認してください","")</f>
        <v>#REF!</v>
      </c>
      <c r="Y5411" s="26"/>
    </row>
    <row r="5412" spans="1:33" s="7" customFormat="1" ht="21.6" customHeight="1" thickBot="1" x14ac:dyDescent="0.2">
      <c r="A5412" s="24" t="str">
        <f>IF(B5413="都道府県確認欄","No.不備","")</f>
        <v/>
      </c>
      <c r="B5412" s="491"/>
      <c r="C5412" s="660"/>
      <c r="D5412" s="662"/>
      <c r="E5412" s="411"/>
      <c r="F5412" s="412"/>
      <c r="G5412" s="412"/>
      <c r="H5412" s="412"/>
      <c r="I5412" s="412"/>
      <c r="J5412" s="412"/>
      <c r="K5412" s="412"/>
      <c r="L5412" s="412"/>
      <c r="M5412" s="412"/>
      <c r="N5412" s="412"/>
      <c r="O5412" s="412"/>
      <c r="P5412" s="412"/>
      <c r="Q5412" s="412"/>
      <c r="R5412" s="412"/>
      <c r="S5412" s="412"/>
      <c r="T5412" s="412"/>
      <c r="U5412" s="493"/>
      <c r="V5412" s="493"/>
      <c r="W5412" s="518"/>
      <c r="X5412" s="25" t="e">
        <f>IF(AND(W5413&lt;=U5413/3,MOD(W5413,1000)=0,NOT(W5413=0),AG5415=1),"","※３参照：【Ｖ列】国庫補助希望額を確認してください。")</f>
        <v>#REF!</v>
      </c>
      <c r="Y5412" s="26"/>
    </row>
    <row r="5413" spans="1:33" s="7" customFormat="1" ht="24" customHeight="1" x14ac:dyDescent="0.15">
      <c r="A5413" s="14"/>
      <c r="B5413" s="622" t="str">
        <f>IFERROR(IF(OR(COUNTIF(C5413,"*区"),COUNTIF(C5413,"*市"),COUNTIF(C5413,"*町"),COUNTIF(C5413,"*村"),COUNTIF(C5413,"*組合")),B5373+1,"－"),"都道府県確認欄")</f>
        <v>－</v>
      </c>
      <c r="C5413" s="626" t="e">
        <f>#REF!</f>
        <v>#REF!</v>
      </c>
      <c r="D5413" s="629" t="e">
        <f>SUM($F5415:$F5434)</f>
        <v>#REF!</v>
      </c>
      <c r="E5413" s="523" t="s">
        <v>194</v>
      </c>
      <c r="F5413" s="524" t="s">
        <v>195</v>
      </c>
      <c r="G5413" s="526" t="s">
        <v>196</v>
      </c>
      <c r="H5413" s="528" t="s">
        <v>197</v>
      </c>
      <c r="I5413" s="423" t="s">
        <v>198</v>
      </c>
      <c r="J5413" s="424"/>
      <c r="K5413" s="425"/>
      <c r="L5413" s="429" t="s">
        <v>100</v>
      </c>
      <c r="M5413" s="430"/>
      <c r="N5413" s="430"/>
      <c r="O5413" s="430"/>
      <c r="P5413" s="430"/>
      <c r="Q5413" s="430"/>
      <c r="R5413" s="430"/>
      <c r="S5413" s="431"/>
      <c r="T5413" s="413" t="s">
        <v>199</v>
      </c>
      <c r="U5413" s="415" t="e">
        <f>SUM($T5415,$O5436,$T5436)</f>
        <v>#REF!</v>
      </c>
      <c r="V5413" s="665" t="e">
        <f>#REF!</f>
        <v>#REF!</v>
      </c>
      <c r="W5413" s="667" t="e">
        <f>#REF!</f>
        <v>#REF!</v>
      </c>
      <c r="X5413" s="23" t="e">
        <f>IF(AND(AD5415=1,AE5415=1,AF5415=1,AG5415=1),"","入力不備あり")</f>
        <v>#REF!</v>
      </c>
      <c r="Y5413" s="26"/>
    </row>
    <row r="5414" spans="1:33" s="7" customFormat="1" ht="12.6" customHeight="1" thickBot="1" x14ac:dyDescent="0.2">
      <c r="A5414" s="14"/>
      <c r="B5414" s="623"/>
      <c r="C5414" s="627"/>
      <c r="D5414" s="630"/>
      <c r="E5414" s="523"/>
      <c r="F5414" s="525"/>
      <c r="G5414" s="527"/>
      <c r="H5414" s="529"/>
      <c r="I5414" s="426"/>
      <c r="J5414" s="427"/>
      <c r="K5414" s="428"/>
      <c r="L5414" s="432"/>
      <c r="M5414" s="432"/>
      <c r="N5414" s="432"/>
      <c r="O5414" s="432"/>
      <c r="P5414" s="432"/>
      <c r="Q5414" s="432"/>
      <c r="R5414" s="432"/>
      <c r="S5414" s="433"/>
      <c r="T5414" s="414"/>
      <c r="U5414" s="416"/>
      <c r="V5414" s="666"/>
      <c r="W5414" s="565"/>
      <c r="X5414" s="26"/>
      <c r="Y5414" s="7" t="s">
        <v>180</v>
      </c>
      <c r="Z5414" s="7" t="s">
        <v>200</v>
      </c>
      <c r="AA5414" s="7" t="s">
        <v>201</v>
      </c>
      <c r="AB5414" s="7" t="s">
        <v>202</v>
      </c>
      <c r="AD5414" s="7" t="s">
        <v>203</v>
      </c>
      <c r="AE5414" s="7" t="s">
        <v>107</v>
      </c>
      <c r="AF5414" s="7" t="s">
        <v>239</v>
      </c>
      <c r="AG5414" s="7" t="s">
        <v>204</v>
      </c>
    </row>
    <row r="5415" spans="1:33" s="7" customFormat="1" ht="17.45" customHeight="1" x14ac:dyDescent="0.15">
      <c r="A5415" s="27" t="e">
        <f>IF(AND(F5415&lt;&gt;"",G5415&lt;&gt;"",H5415&lt;&gt;"",I5415&lt;&gt;""),"","入力不備あり")</f>
        <v>#REF!</v>
      </c>
      <c r="B5415" s="623"/>
      <c r="C5415" s="628"/>
      <c r="D5415" s="631"/>
      <c r="E5415" s="523"/>
      <c r="F5415" s="47" t="e">
        <f>IF(#REF!="","",#REF!)</f>
        <v>#REF!</v>
      </c>
      <c r="G5415" s="49" t="e">
        <f>IF(#REF!="","",#REF!)</f>
        <v>#REF!</v>
      </c>
      <c r="H5415" s="54" t="e">
        <f>IF(#REF!="","",#REF!)</f>
        <v>#REF!</v>
      </c>
      <c r="I5415" s="385" t="str">
        <f>IFERROR(INT(G5415*H5415),"")</f>
        <v/>
      </c>
      <c r="J5415" s="386"/>
      <c r="K5415" s="387"/>
      <c r="L5415" s="613" t="e">
        <f>IF(#REF!="","",#REF!)</f>
        <v>#REF!</v>
      </c>
      <c r="M5415" s="613"/>
      <c r="N5415" s="613"/>
      <c r="O5415" s="613"/>
      <c r="P5415" s="613"/>
      <c r="Q5415" s="613"/>
      <c r="R5415" s="613"/>
      <c r="S5415" s="614"/>
      <c r="T5415" s="567">
        <f>SUM($I5415:$K5434)</f>
        <v>0</v>
      </c>
      <c r="U5415" s="416"/>
      <c r="V5415" s="666"/>
      <c r="W5415" s="565"/>
      <c r="X5415" s="23" t="e">
        <f>IF(AND(Y5415=1,Z5415=1,AA5415=1,AB5415=1,AD5415=1,AE5415=1,AF5415=1,AG5415=1),"","入力不備あり")</f>
        <v>#REF!</v>
      </c>
      <c r="Y5415" s="7">
        <f>IFERROR(IF(F5415="",2,IF(AND(F5415&gt;=1,(MOD(F5415,1)=0)),1,IF(AND(F5415=0,L5415&lt;&gt;""),1,2))),2)</f>
        <v>2</v>
      </c>
      <c r="Z5415" s="7" t="e">
        <f>IF(G5415="",2,IF(G5415&lt;=1600,1,2))</f>
        <v>#REF!</v>
      </c>
      <c r="AA5415" s="7" t="e">
        <f>IF(H5415="",2,IF(H5415&gt;=0,1,2))</f>
        <v>#REF!</v>
      </c>
      <c r="AB5415" s="7" t="e">
        <f>IF(I5415=#REF!,1,2)</f>
        <v>#REF!</v>
      </c>
      <c r="AD5415" s="7" t="e">
        <f>IF(T5415=#REF!,1,2)</f>
        <v>#REF!</v>
      </c>
      <c r="AE5415" s="7" t="e">
        <f>IF(U5413=#REF!,1,2)</f>
        <v>#REF!</v>
      </c>
      <c r="AF5415" s="7" t="e">
        <f>IF(V5413=0,2,IF(#REF!="",2,IF(V5413=#REF!,1,2)))</f>
        <v>#REF!</v>
      </c>
      <c r="AG5415" s="7" t="e">
        <f>IF(W5413=0,2,IF(W5413=#REF!,1,2))</f>
        <v>#REF!</v>
      </c>
    </row>
    <row r="5416" spans="1:33" s="7" customFormat="1" ht="17.45" customHeight="1" x14ac:dyDescent="0.15">
      <c r="A5416" s="27" t="e">
        <f>IF(AND(F5416="",G5416="",H5416="",I5416="",L5416=""),"",IF(AND(F5416&lt;&gt;"",G5416&lt;&gt;"",H5416&lt;&gt;"",I5416&lt;&gt;""),"","入力不備あり"))</f>
        <v>#REF!</v>
      </c>
      <c r="B5416" s="623"/>
      <c r="C5416" s="628"/>
      <c r="D5416" s="631"/>
      <c r="E5416" s="523"/>
      <c r="F5416" s="47" t="e">
        <f>IF(#REF!="","",#REF!)</f>
        <v>#REF!</v>
      </c>
      <c r="G5416" s="49" t="e">
        <f>IF(#REF!="","",#REF!)</f>
        <v>#REF!</v>
      </c>
      <c r="H5416" s="54" t="e">
        <f>IF(#REF!="","",#REF!)</f>
        <v>#REF!</v>
      </c>
      <c r="I5416" s="385" t="str">
        <f>IFERROR(INT(G5416*H5416),"")</f>
        <v/>
      </c>
      <c r="J5416" s="386"/>
      <c r="K5416" s="387"/>
      <c r="L5416" s="613" t="e">
        <f>IF(#REF!="","",#REF!)</f>
        <v>#REF!</v>
      </c>
      <c r="M5416" s="613"/>
      <c r="N5416" s="613"/>
      <c r="O5416" s="613"/>
      <c r="P5416" s="613"/>
      <c r="Q5416" s="613"/>
      <c r="R5416" s="613"/>
      <c r="S5416" s="614"/>
      <c r="T5416" s="567"/>
      <c r="U5416" s="416"/>
      <c r="V5416" s="666"/>
      <c r="W5416" s="565"/>
      <c r="X5416" s="23" t="e">
        <f>IF(AND(Y5416=3,Z5416=3,AA5416=3),"",IF(AND(Y5416=1,Z5416=1,AA5416=1,AB5416=1),"","入力不備あり"))</f>
        <v>#REF!</v>
      </c>
      <c r="Y5416" s="7">
        <f>IFERROR(IF(F5416="",3,IF(AND(F5416&gt;=1,(MOD(F5416,1)=0)),1,IF(AND(F5416=0,L5416&lt;&gt;""),1,2))),2)</f>
        <v>2</v>
      </c>
      <c r="Z5416" s="7" t="e">
        <f>IF(G5416="",3,IF(G5416&lt;=1600,1,2))</f>
        <v>#REF!</v>
      </c>
      <c r="AA5416" s="7" t="e">
        <f>IF(H5416="",3,IF(H5416&gt;=0,1,2))</f>
        <v>#REF!</v>
      </c>
      <c r="AB5416" s="7" t="e">
        <f>IF(I5416=#REF!,1,2)</f>
        <v>#REF!</v>
      </c>
    </row>
    <row r="5417" spans="1:33" s="7" customFormat="1" ht="17.45" customHeight="1" x14ac:dyDescent="0.15">
      <c r="A5417" s="27" t="e">
        <f>IF(AND(F5417="",G5417="",H5417="",I5417="",L5417=""),"",IF(AND(F5417&lt;&gt;"",G5417&lt;&gt;"",H5417&lt;&gt;"",I5417&lt;&gt;""),"","入力不備あり"))</f>
        <v>#REF!</v>
      </c>
      <c r="B5417" s="623"/>
      <c r="C5417" s="628"/>
      <c r="D5417" s="631"/>
      <c r="E5417" s="523"/>
      <c r="F5417" s="47" t="e">
        <f>IF(#REF!="","",#REF!)</f>
        <v>#REF!</v>
      </c>
      <c r="G5417" s="49" t="e">
        <f>IF(#REF!="","",#REF!)</f>
        <v>#REF!</v>
      </c>
      <c r="H5417" s="54" t="e">
        <f>IF(#REF!="","",#REF!)</f>
        <v>#REF!</v>
      </c>
      <c r="I5417" s="385" t="str">
        <f t="shared" ref="I5417:I5434" si="946">IFERROR(INT(G5417*H5417),"")</f>
        <v/>
      </c>
      <c r="J5417" s="386"/>
      <c r="K5417" s="387"/>
      <c r="L5417" s="613" t="e">
        <f>IF(#REF!="","",#REF!)</f>
        <v>#REF!</v>
      </c>
      <c r="M5417" s="613"/>
      <c r="N5417" s="613"/>
      <c r="O5417" s="613"/>
      <c r="P5417" s="613"/>
      <c r="Q5417" s="613"/>
      <c r="R5417" s="613"/>
      <c r="S5417" s="614"/>
      <c r="T5417" s="567"/>
      <c r="U5417" s="416"/>
      <c r="V5417" s="666"/>
      <c r="W5417" s="565"/>
      <c r="X5417" s="23" t="e">
        <f t="shared" ref="X5417:X5434" si="947">IF(AND(Y5417=3,Z5417=3,AA5417=3),"",IF(AND(Y5417=1,Z5417=1,AA5417=1,AB5417=1),"","入力不備あり"))</f>
        <v>#REF!</v>
      </c>
      <c r="Y5417" s="7">
        <f t="shared" ref="Y5417:Y5434" si="948">IFERROR(IF(F5417="",3,IF(AND(F5417&gt;=1,(MOD(F5417,1)=0)),1,IF(AND(F5417=0,L5417&lt;&gt;""),1,2))),2)</f>
        <v>2</v>
      </c>
      <c r="Z5417" s="7" t="e">
        <f t="shared" ref="Z5417:Z5434" si="949">IF(G5417="",3,IF(G5417&lt;=1600,1,2))</f>
        <v>#REF!</v>
      </c>
      <c r="AA5417" s="7" t="e">
        <f t="shared" ref="AA5417:AA5434" si="950">IF(H5417="",3,IF(H5417&gt;=0,1,2))</f>
        <v>#REF!</v>
      </c>
      <c r="AB5417" s="7" t="e">
        <f>IF(I5417=#REF!,1,2)</f>
        <v>#REF!</v>
      </c>
    </row>
    <row r="5418" spans="1:33" s="7" customFormat="1" ht="17.45" customHeight="1" x14ac:dyDescent="0.15">
      <c r="A5418" s="27" t="e">
        <f t="shared" ref="A5418:A5434" si="951">IF(AND(F5418="",G5418="",H5418="",I5418="",L5418=""),"",IF(AND(F5418&lt;&gt;"",G5418&lt;&gt;"",H5418&lt;&gt;"",I5418&lt;&gt;""),"","入力不備あり"))</f>
        <v>#REF!</v>
      </c>
      <c r="B5418" s="623"/>
      <c r="C5418" s="628"/>
      <c r="D5418" s="631"/>
      <c r="E5418" s="523"/>
      <c r="F5418" s="47" t="e">
        <f>IF(#REF!="","",#REF!)</f>
        <v>#REF!</v>
      </c>
      <c r="G5418" s="49" t="e">
        <f>IF(#REF!="","",#REF!)</f>
        <v>#REF!</v>
      </c>
      <c r="H5418" s="54" t="e">
        <f>IF(#REF!="","",#REF!)</f>
        <v>#REF!</v>
      </c>
      <c r="I5418" s="385" t="str">
        <f t="shared" si="946"/>
        <v/>
      </c>
      <c r="J5418" s="386"/>
      <c r="K5418" s="387"/>
      <c r="L5418" s="613" t="e">
        <f>IF(#REF!="","",#REF!)</f>
        <v>#REF!</v>
      </c>
      <c r="M5418" s="613"/>
      <c r="N5418" s="613"/>
      <c r="O5418" s="613"/>
      <c r="P5418" s="613"/>
      <c r="Q5418" s="613"/>
      <c r="R5418" s="613"/>
      <c r="S5418" s="614"/>
      <c r="T5418" s="567"/>
      <c r="U5418" s="416"/>
      <c r="V5418" s="666"/>
      <c r="W5418" s="565"/>
      <c r="X5418" s="23" t="e">
        <f t="shared" si="947"/>
        <v>#REF!</v>
      </c>
      <c r="Y5418" s="7">
        <f t="shared" si="948"/>
        <v>2</v>
      </c>
      <c r="Z5418" s="7" t="e">
        <f t="shared" si="949"/>
        <v>#REF!</v>
      </c>
      <c r="AA5418" s="7" t="e">
        <f t="shared" si="950"/>
        <v>#REF!</v>
      </c>
      <c r="AB5418" s="7" t="e">
        <f>IF(I5418=#REF!,1,2)</f>
        <v>#REF!</v>
      </c>
    </row>
    <row r="5419" spans="1:33" s="7" customFormat="1" ht="17.45" customHeight="1" x14ac:dyDescent="0.15">
      <c r="A5419" s="27" t="e">
        <f t="shared" si="951"/>
        <v>#REF!</v>
      </c>
      <c r="B5419" s="623"/>
      <c r="C5419" s="628"/>
      <c r="D5419" s="631"/>
      <c r="E5419" s="523"/>
      <c r="F5419" s="47" t="e">
        <f>IF(#REF!="","",#REF!)</f>
        <v>#REF!</v>
      </c>
      <c r="G5419" s="49" t="e">
        <f>IF(#REF!="","",#REF!)</f>
        <v>#REF!</v>
      </c>
      <c r="H5419" s="54" t="e">
        <f>IF(#REF!="","",#REF!)</f>
        <v>#REF!</v>
      </c>
      <c r="I5419" s="385" t="str">
        <f t="shared" si="946"/>
        <v/>
      </c>
      <c r="J5419" s="386"/>
      <c r="K5419" s="387"/>
      <c r="L5419" s="613" t="e">
        <f>IF(#REF!="","",#REF!)</f>
        <v>#REF!</v>
      </c>
      <c r="M5419" s="613"/>
      <c r="N5419" s="613"/>
      <c r="O5419" s="613"/>
      <c r="P5419" s="613"/>
      <c r="Q5419" s="613"/>
      <c r="R5419" s="613"/>
      <c r="S5419" s="614"/>
      <c r="T5419" s="567"/>
      <c r="U5419" s="416"/>
      <c r="V5419" s="666"/>
      <c r="W5419" s="565"/>
      <c r="X5419" s="23" t="e">
        <f t="shared" si="947"/>
        <v>#REF!</v>
      </c>
      <c r="Y5419" s="7">
        <f t="shared" si="948"/>
        <v>2</v>
      </c>
      <c r="Z5419" s="7" t="e">
        <f t="shared" si="949"/>
        <v>#REF!</v>
      </c>
      <c r="AA5419" s="7" t="e">
        <f t="shared" si="950"/>
        <v>#REF!</v>
      </c>
      <c r="AB5419" s="7" t="e">
        <f>IF(I5419=#REF!,1,2)</f>
        <v>#REF!</v>
      </c>
    </row>
    <row r="5420" spans="1:33" s="7" customFormat="1" ht="17.45" customHeight="1" x14ac:dyDescent="0.15">
      <c r="A5420" s="27" t="e">
        <f t="shared" si="951"/>
        <v>#REF!</v>
      </c>
      <c r="B5420" s="623"/>
      <c r="C5420" s="628"/>
      <c r="D5420" s="631"/>
      <c r="E5420" s="523"/>
      <c r="F5420" s="47" t="e">
        <f>IF(#REF!="","",#REF!)</f>
        <v>#REF!</v>
      </c>
      <c r="G5420" s="49" t="e">
        <f>IF(#REF!="","",#REF!)</f>
        <v>#REF!</v>
      </c>
      <c r="H5420" s="54" t="e">
        <f>IF(#REF!="","",#REF!)</f>
        <v>#REF!</v>
      </c>
      <c r="I5420" s="385" t="str">
        <f t="shared" si="946"/>
        <v/>
      </c>
      <c r="J5420" s="386"/>
      <c r="K5420" s="387"/>
      <c r="L5420" s="613" t="e">
        <f>IF(#REF!="","",#REF!)</f>
        <v>#REF!</v>
      </c>
      <c r="M5420" s="613"/>
      <c r="N5420" s="613"/>
      <c r="O5420" s="613"/>
      <c r="P5420" s="613"/>
      <c r="Q5420" s="613"/>
      <c r="R5420" s="613"/>
      <c r="S5420" s="614"/>
      <c r="T5420" s="567"/>
      <c r="U5420" s="416"/>
      <c r="V5420" s="666"/>
      <c r="W5420" s="565"/>
      <c r="X5420" s="23" t="e">
        <f t="shared" si="947"/>
        <v>#REF!</v>
      </c>
      <c r="Y5420" s="7">
        <f t="shared" si="948"/>
        <v>2</v>
      </c>
      <c r="Z5420" s="7" t="e">
        <f t="shared" si="949"/>
        <v>#REF!</v>
      </c>
      <c r="AA5420" s="7" t="e">
        <f t="shared" si="950"/>
        <v>#REF!</v>
      </c>
      <c r="AB5420" s="7" t="e">
        <f>IF(I5420=#REF!,1,2)</f>
        <v>#REF!</v>
      </c>
    </row>
    <row r="5421" spans="1:33" s="7" customFormat="1" ht="17.45" customHeight="1" x14ac:dyDescent="0.15">
      <c r="A5421" s="27" t="e">
        <f t="shared" si="951"/>
        <v>#REF!</v>
      </c>
      <c r="B5421" s="623"/>
      <c r="C5421" s="628"/>
      <c r="D5421" s="631"/>
      <c r="E5421" s="523"/>
      <c r="F5421" s="47" t="e">
        <f>IF(#REF!="","",#REF!)</f>
        <v>#REF!</v>
      </c>
      <c r="G5421" s="49" t="e">
        <f>IF(#REF!="","",#REF!)</f>
        <v>#REF!</v>
      </c>
      <c r="H5421" s="54" t="e">
        <f>IF(#REF!="","",#REF!)</f>
        <v>#REF!</v>
      </c>
      <c r="I5421" s="385" t="str">
        <f t="shared" si="946"/>
        <v/>
      </c>
      <c r="J5421" s="386"/>
      <c r="K5421" s="387"/>
      <c r="L5421" s="613" t="e">
        <f>IF(#REF!="","",#REF!)</f>
        <v>#REF!</v>
      </c>
      <c r="M5421" s="613"/>
      <c r="N5421" s="613"/>
      <c r="O5421" s="613"/>
      <c r="P5421" s="613"/>
      <c r="Q5421" s="613"/>
      <c r="R5421" s="613"/>
      <c r="S5421" s="614"/>
      <c r="T5421" s="567"/>
      <c r="U5421" s="416"/>
      <c r="V5421" s="666"/>
      <c r="W5421" s="565"/>
      <c r="X5421" s="23" t="e">
        <f t="shared" si="947"/>
        <v>#REF!</v>
      </c>
      <c r="Y5421" s="7">
        <f t="shared" si="948"/>
        <v>2</v>
      </c>
      <c r="Z5421" s="7" t="e">
        <f t="shared" si="949"/>
        <v>#REF!</v>
      </c>
      <c r="AA5421" s="7" t="e">
        <f t="shared" si="950"/>
        <v>#REF!</v>
      </c>
      <c r="AB5421" s="7" t="e">
        <f>IF(I5421=#REF!,1,2)</f>
        <v>#REF!</v>
      </c>
    </row>
    <row r="5422" spans="1:33" s="7" customFormat="1" ht="17.45" customHeight="1" x14ac:dyDescent="0.15">
      <c r="A5422" s="27" t="e">
        <f t="shared" si="951"/>
        <v>#REF!</v>
      </c>
      <c r="B5422" s="623"/>
      <c r="C5422" s="628"/>
      <c r="D5422" s="631"/>
      <c r="E5422" s="523"/>
      <c r="F5422" s="47" t="e">
        <f>IF(#REF!="","",#REF!)</f>
        <v>#REF!</v>
      </c>
      <c r="G5422" s="49" t="e">
        <f>IF(#REF!="","",#REF!)</f>
        <v>#REF!</v>
      </c>
      <c r="H5422" s="54" t="e">
        <f>IF(#REF!="","",#REF!)</f>
        <v>#REF!</v>
      </c>
      <c r="I5422" s="385" t="str">
        <f t="shared" si="946"/>
        <v/>
      </c>
      <c r="J5422" s="386"/>
      <c r="K5422" s="387"/>
      <c r="L5422" s="613" t="e">
        <f>IF(#REF!="","",#REF!)</f>
        <v>#REF!</v>
      </c>
      <c r="M5422" s="613"/>
      <c r="N5422" s="613"/>
      <c r="O5422" s="613"/>
      <c r="P5422" s="613"/>
      <c r="Q5422" s="613"/>
      <c r="R5422" s="613"/>
      <c r="S5422" s="614"/>
      <c r="T5422" s="567"/>
      <c r="U5422" s="416"/>
      <c r="V5422" s="666"/>
      <c r="W5422" s="565"/>
      <c r="X5422" s="23" t="e">
        <f t="shared" si="947"/>
        <v>#REF!</v>
      </c>
      <c r="Y5422" s="7">
        <f t="shared" si="948"/>
        <v>2</v>
      </c>
      <c r="Z5422" s="7" t="e">
        <f t="shared" si="949"/>
        <v>#REF!</v>
      </c>
      <c r="AA5422" s="7" t="e">
        <f t="shared" si="950"/>
        <v>#REF!</v>
      </c>
      <c r="AB5422" s="7" t="e">
        <f>IF(I5422=#REF!,1,2)</f>
        <v>#REF!</v>
      </c>
    </row>
    <row r="5423" spans="1:33" s="7" customFormat="1" ht="17.45" customHeight="1" x14ac:dyDescent="0.15">
      <c r="A5423" s="27" t="e">
        <f t="shared" si="951"/>
        <v>#REF!</v>
      </c>
      <c r="B5423" s="623"/>
      <c r="C5423" s="628"/>
      <c r="D5423" s="631"/>
      <c r="E5423" s="523"/>
      <c r="F5423" s="47" t="e">
        <f>IF(#REF!="","",#REF!)</f>
        <v>#REF!</v>
      </c>
      <c r="G5423" s="49" t="e">
        <f>IF(#REF!="","",#REF!)</f>
        <v>#REF!</v>
      </c>
      <c r="H5423" s="54" t="e">
        <f>IF(#REF!="","",#REF!)</f>
        <v>#REF!</v>
      </c>
      <c r="I5423" s="385" t="str">
        <f t="shared" si="946"/>
        <v/>
      </c>
      <c r="J5423" s="386"/>
      <c r="K5423" s="387"/>
      <c r="L5423" s="613" t="e">
        <f>IF(#REF!="","",#REF!)</f>
        <v>#REF!</v>
      </c>
      <c r="M5423" s="613"/>
      <c r="N5423" s="613"/>
      <c r="O5423" s="613"/>
      <c r="P5423" s="613"/>
      <c r="Q5423" s="613"/>
      <c r="R5423" s="613"/>
      <c r="S5423" s="614"/>
      <c r="T5423" s="567"/>
      <c r="U5423" s="416"/>
      <c r="V5423" s="666"/>
      <c r="W5423" s="565"/>
      <c r="X5423" s="23" t="e">
        <f t="shared" si="947"/>
        <v>#REF!</v>
      </c>
      <c r="Y5423" s="7">
        <f t="shared" si="948"/>
        <v>2</v>
      </c>
      <c r="Z5423" s="7" t="e">
        <f t="shared" si="949"/>
        <v>#REF!</v>
      </c>
      <c r="AA5423" s="7" t="e">
        <f t="shared" si="950"/>
        <v>#REF!</v>
      </c>
      <c r="AB5423" s="7" t="e">
        <f>IF(I5423=#REF!,1,2)</f>
        <v>#REF!</v>
      </c>
    </row>
    <row r="5424" spans="1:33" s="7" customFormat="1" ht="17.45" customHeight="1" x14ac:dyDescent="0.15">
      <c r="A5424" s="27" t="e">
        <f t="shared" si="951"/>
        <v>#REF!</v>
      </c>
      <c r="B5424" s="623"/>
      <c r="C5424" s="628"/>
      <c r="D5424" s="631"/>
      <c r="E5424" s="523"/>
      <c r="F5424" s="47" t="e">
        <f>IF(#REF!="","",#REF!)</f>
        <v>#REF!</v>
      </c>
      <c r="G5424" s="49" t="e">
        <f>IF(#REF!="","",#REF!)</f>
        <v>#REF!</v>
      </c>
      <c r="H5424" s="54" t="e">
        <f>IF(#REF!="","",#REF!)</f>
        <v>#REF!</v>
      </c>
      <c r="I5424" s="385" t="str">
        <f t="shared" si="946"/>
        <v/>
      </c>
      <c r="J5424" s="386"/>
      <c r="K5424" s="387"/>
      <c r="L5424" s="613" t="e">
        <f>IF(#REF!="","",#REF!)</f>
        <v>#REF!</v>
      </c>
      <c r="M5424" s="613"/>
      <c r="N5424" s="613"/>
      <c r="O5424" s="613"/>
      <c r="P5424" s="613"/>
      <c r="Q5424" s="613"/>
      <c r="R5424" s="613"/>
      <c r="S5424" s="614"/>
      <c r="T5424" s="567"/>
      <c r="U5424" s="416"/>
      <c r="V5424" s="666"/>
      <c r="W5424" s="565"/>
      <c r="X5424" s="23" t="e">
        <f t="shared" si="947"/>
        <v>#REF!</v>
      </c>
      <c r="Y5424" s="7">
        <f t="shared" si="948"/>
        <v>2</v>
      </c>
      <c r="Z5424" s="7" t="e">
        <f t="shared" si="949"/>
        <v>#REF!</v>
      </c>
      <c r="AA5424" s="7" t="e">
        <f t="shared" si="950"/>
        <v>#REF!</v>
      </c>
      <c r="AB5424" s="7" t="e">
        <f>IF(I5424=#REF!,1,2)</f>
        <v>#REF!</v>
      </c>
    </row>
    <row r="5425" spans="1:30" s="7" customFormat="1" ht="17.45" customHeight="1" x14ac:dyDescent="0.15">
      <c r="A5425" s="27" t="e">
        <f t="shared" si="951"/>
        <v>#REF!</v>
      </c>
      <c r="B5425" s="623"/>
      <c r="C5425" s="628"/>
      <c r="D5425" s="631"/>
      <c r="E5425" s="523"/>
      <c r="F5425" s="47" t="e">
        <f>IF(#REF!="","",#REF!)</f>
        <v>#REF!</v>
      </c>
      <c r="G5425" s="49" t="e">
        <f>IF(#REF!="","",#REF!)</f>
        <v>#REF!</v>
      </c>
      <c r="H5425" s="54" t="e">
        <f>IF(#REF!="","",#REF!)</f>
        <v>#REF!</v>
      </c>
      <c r="I5425" s="385" t="str">
        <f t="shared" si="946"/>
        <v/>
      </c>
      <c r="J5425" s="386"/>
      <c r="K5425" s="387"/>
      <c r="L5425" s="613" t="e">
        <f>IF(#REF!="","",#REF!)</f>
        <v>#REF!</v>
      </c>
      <c r="M5425" s="613"/>
      <c r="N5425" s="613"/>
      <c r="O5425" s="613"/>
      <c r="P5425" s="613"/>
      <c r="Q5425" s="613"/>
      <c r="R5425" s="613"/>
      <c r="S5425" s="614"/>
      <c r="T5425" s="567"/>
      <c r="U5425" s="416"/>
      <c r="V5425" s="666"/>
      <c r="W5425" s="565"/>
      <c r="X5425" s="23" t="e">
        <f t="shared" si="947"/>
        <v>#REF!</v>
      </c>
      <c r="Y5425" s="7">
        <f t="shared" si="948"/>
        <v>2</v>
      </c>
      <c r="Z5425" s="7" t="e">
        <f t="shared" si="949"/>
        <v>#REF!</v>
      </c>
      <c r="AA5425" s="7" t="e">
        <f t="shared" si="950"/>
        <v>#REF!</v>
      </c>
      <c r="AB5425" s="7" t="e">
        <f>IF(I5425=#REF!,1,2)</f>
        <v>#REF!</v>
      </c>
    </row>
    <row r="5426" spans="1:30" s="7" customFormat="1" ht="17.45" customHeight="1" x14ac:dyDescent="0.15">
      <c r="A5426" s="27" t="e">
        <f t="shared" si="951"/>
        <v>#REF!</v>
      </c>
      <c r="B5426" s="623"/>
      <c r="C5426" s="628"/>
      <c r="D5426" s="631"/>
      <c r="E5426" s="523"/>
      <c r="F5426" s="47" t="e">
        <f>IF(#REF!="","",#REF!)</f>
        <v>#REF!</v>
      </c>
      <c r="G5426" s="49" t="e">
        <f>IF(#REF!="","",#REF!)</f>
        <v>#REF!</v>
      </c>
      <c r="H5426" s="54" t="e">
        <f>IF(#REF!="","",#REF!)</f>
        <v>#REF!</v>
      </c>
      <c r="I5426" s="385" t="str">
        <f t="shared" si="946"/>
        <v/>
      </c>
      <c r="J5426" s="386"/>
      <c r="K5426" s="387"/>
      <c r="L5426" s="613" t="e">
        <f>IF(#REF!="","",#REF!)</f>
        <v>#REF!</v>
      </c>
      <c r="M5426" s="613"/>
      <c r="N5426" s="613"/>
      <c r="O5426" s="613"/>
      <c r="P5426" s="613"/>
      <c r="Q5426" s="613"/>
      <c r="R5426" s="613"/>
      <c r="S5426" s="614"/>
      <c r="T5426" s="567"/>
      <c r="U5426" s="416"/>
      <c r="V5426" s="666"/>
      <c r="W5426" s="565"/>
      <c r="X5426" s="23" t="e">
        <f t="shared" si="947"/>
        <v>#REF!</v>
      </c>
      <c r="Y5426" s="7">
        <f t="shared" si="948"/>
        <v>2</v>
      </c>
      <c r="Z5426" s="7" t="e">
        <f t="shared" si="949"/>
        <v>#REF!</v>
      </c>
      <c r="AA5426" s="7" t="e">
        <f t="shared" si="950"/>
        <v>#REF!</v>
      </c>
      <c r="AB5426" s="7" t="e">
        <f>IF(I5426=#REF!,1,2)</f>
        <v>#REF!</v>
      </c>
    </row>
    <row r="5427" spans="1:30" s="7" customFormat="1" ht="17.45" customHeight="1" x14ac:dyDescent="0.15">
      <c r="A5427" s="27" t="e">
        <f t="shared" si="951"/>
        <v>#REF!</v>
      </c>
      <c r="B5427" s="623"/>
      <c r="C5427" s="628"/>
      <c r="D5427" s="631"/>
      <c r="E5427" s="523"/>
      <c r="F5427" s="47" t="e">
        <f>IF(#REF!="","",#REF!)</f>
        <v>#REF!</v>
      </c>
      <c r="G5427" s="49" t="e">
        <f>IF(#REF!="","",#REF!)</f>
        <v>#REF!</v>
      </c>
      <c r="H5427" s="54" t="e">
        <f>IF(#REF!="","",#REF!)</f>
        <v>#REF!</v>
      </c>
      <c r="I5427" s="385" t="str">
        <f t="shared" si="946"/>
        <v/>
      </c>
      <c r="J5427" s="386"/>
      <c r="K5427" s="387"/>
      <c r="L5427" s="613" t="e">
        <f>IF(#REF!="","",#REF!)</f>
        <v>#REF!</v>
      </c>
      <c r="M5427" s="613"/>
      <c r="N5427" s="613"/>
      <c r="O5427" s="613"/>
      <c r="P5427" s="613"/>
      <c r="Q5427" s="613"/>
      <c r="R5427" s="613"/>
      <c r="S5427" s="614"/>
      <c r="T5427" s="567"/>
      <c r="U5427" s="416"/>
      <c r="V5427" s="666"/>
      <c r="W5427" s="565"/>
      <c r="X5427" s="23" t="e">
        <f t="shared" si="947"/>
        <v>#REF!</v>
      </c>
      <c r="Y5427" s="7">
        <f t="shared" si="948"/>
        <v>2</v>
      </c>
      <c r="Z5427" s="7" t="e">
        <f t="shared" si="949"/>
        <v>#REF!</v>
      </c>
      <c r="AA5427" s="7" t="e">
        <f t="shared" si="950"/>
        <v>#REF!</v>
      </c>
      <c r="AB5427" s="7" t="e">
        <f>IF(I5427=#REF!,1,2)</f>
        <v>#REF!</v>
      </c>
    </row>
    <row r="5428" spans="1:30" s="7" customFormat="1" ht="17.45" customHeight="1" x14ac:dyDescent="0.15">
      <c r="A5428" s="27" t="e">
        <f t="shared" si="951"/>
        <v>#REF!</v>
      </c>
      <c r="B5428" s="623"/>
      <c r="C5428" s="628"/>
      <c r="D5428" s="631"/>
      <c r="E5428" s="523"/>
      <c r="F5428" s="47" t="e">
        <f>IF(#REF!="","",#REF!)</f>
        <v>#REF!</v>
      </c>
      <c r="G5428" s="49" t="e">
        <f>IF(#REF!="","",#REF!)</f>
        <v>#REF!</v>
      </c>
      <c r="H5428" s="54" t="e">
        <f>IF(#REF!="","",#REF!)</f>
        <v>#REF!</v>
      </c>
      <c r="I5428" s="385" t="str">
        <f t="shared" si="946"/>
        <v/>
      </c>
      <c r="J5428" s="386"/>
      <c r="K5428" s="387"/>
      <c r="L5428" s="613" t="e">
        <f>IF(#REF!="","",#REF!)</f>
        <v>#REF!</v>
      </c>
      <c r="M5428" s="613"/>
      <c r="N5428" s="613"/>
      <c r="O5428" s="613"/>
      <c r="P5428" s="613"/>
      <c r="Q5428" s="613"/>
      <c r="R5428" s="613"/>
      <c r="S5428" s="614"/>
      <c r="T5428" s="567"/>
      <c r="U5428" s="416"/>
      <c r="V5428" s="666"/>
      <c r="W5428" s="565"/>
      <c r="X5428" s="23" t="e">
        <f t="shared" si="947"/>
        <v>#REF!</v>
      </c>
      <c r="Y5428" s="7">
        <f t="shared" si="948"/>
        <v>2</v>
      </c>
      <c r="Z5428" s="7" t="e">
        <f t="shared" si="949"/>
        <v>#REF!</v>
      </c>
      <c r="AA5428" s="7" t="e">
        <f t="shared" si="950"/>
        <v>#REF!</v>
      </c>
      <c r="AB5428" s="7" t="e">
        <f>IF(I5428=#REF!,1,2)</f>
        <v>#REF!</v>
      </c>
    </row>
    <row r="5429" spans="1:30" s="7" customFormat="1" ht="17.45" customHeight="1" x14ac:dyDescent="0.15">
      <c r="A5429" s="27" t="e">
        <f t="shared" si="951"/>
        <v>#REF!</v>
      </c>
      <c r="B5429" s="623"/>
      <c r="C5429" s="628"/>
      <c r="D5429" s="631"/>
      <c r="E5429" s="523"/>
      <c r="F5429" s="47" t="e">
        <f>IF(#REF!="","",#REF!)</f>
        <v>#REF!</v>
      </c>
      <c r="G5429" s="49" t="e">
        <f>IF(#REF!="","",#REF!)</f>
        <v>#REF!</v>
      </c>
      <c r="H5429" s="54" t="e">
        <f>IF(#REF!="","",#REF!)</f>
        <v>#REF!</v>
      </c>
      <c r="I5429" s="385" t="str">
        <f t="shared" si="946"/>
        <v/>
      </c>
      <c r="J5429" s="386"/>
      <c r="K5429" s="387"/>
      <c r="L5429" s="613" t="e">
        <f>IF(#REF!="","",#REF!)</f>
        <v>#REF!</v>
      </c>
      <c r="M5429" s="613"/>
      <c r="N5429" s="613"/>
      <c r="O5429" s="613"/>
      <c r="P5429" s="613"/>
      <c r="Q5429" s="613"/>
      <c r="R5429" s="613"/>
      <c r="S5429" s="614"/>
      <c r="T5429" s="567"/>
      <c r="U5429" s="416"/>
      <c r="V5429" s="666"/>
      <c r="W5429" s="565"/>
      <c r="X5429" s="23" t="e">
        <f t="shared" si="947"/>
        <v>#REF!</v>
      </c>
      <c r="Y5429" s="7">
        <f t="shared" si="948"/>
        <v>2</v>
      </c>
      <c r="Z5429" s="7" t="e">
        <f t="shared" si="949"/>
        <v>#REF!</v>
      </c>
      <c r="AA5429" s="7" t="e">
        <f t="shared" si="950"/>
        <v>#REF!</v>
      </c>
      <c r="AB5429" s="7" t="e">
        <f>IF(I5429=#REF!,1,2)</f>
        <v>#REF!</v>
      </c>
    </row>
    <row r="5430" spans="1:30" s="7" customFormat="1" ht="17.45" customHeight="1" x14ac:dyDescent="0.15">
      <c r="A5430" s="27" t="e">
        <f t="shared" si="951"/>
        <v>#REF!</v>
      </c>
      <c r="B5430" s="623"/>
      <c r="C5430" s="628"/>
      <c r="D5430" s="631"/>
      <c r="E5430" s="523"/>
      <c r="F5430" s="47" t="e">
        <f>IF(#REF!="","",#REF!)</f>
        <v>#REF!</v>
      </c>
      <c r="G5430" s="49" t="e">
        <f>IF(#REF!="","",#REF!)</f>
        <v>#REF!</v>
      </c>
      <c r="H5430" s="54" t="e">
        <f>IF(#REF!="","",#REF!)</f>
        <v>#REF!</v>
      </c>
      <c r="I5430" s="385" t="str">
        <f t="shared" si="946"/>
        <v/>
      </c>
      <c r="J5430" s="386"/>
      <c r="K5430" s="387"/>
      <c r="L5430" s="613" t="e">
        <f>IF(#REF!="","",#REF!)</f>
        <v>#REF!</v>
      </c>
      <c r="M5430" s="613"/>
      <c r="N5430" s="613"/>
      <c r="O5430" s="613"/>
      <c r="P5430" s="613"/>
      <c r="Q5430" s="613"/>
      <c r="R5430" s="613"/>
      <c r="S5430" s="614"/>
      <c r="T5430" s="567"/>
      <c r="U5430" s="416"/>
      <c r="V5430" s="666"/>
      <c r="W5430" s="565"/>
      <c r="X5430" s="23" t="e">
        <f t="shared" si="947"/>
        <v>#REF!</v>
      </c>
      <c r="Y5430" s="7">
        <f t="shared" si="948"/>
        <v>2</v>
      </c>
      <c r="Z5430" s="7" t="e">
        <f t="shared" si="949"/>
        <v>#REF!</v>
      </c>
      <c r="AA5430" s="7" t="e">
        <f t="shared" si="950"/>
        <v>#REF!</v>
      </c>
      <c r="AB5430" s="7" t="e">
        <f>IF(I5430=#REF!,1,2)</f>
        <v>#REF!</v>
      </c>
    </row>
    <row r="5431" spans="1:30" s="7" customFormat="1" ht="17.45" customHeight="1" x14ac:dyDescent="0.15">
      <c r="A5431" s="27" t="e">
        <f t="shared" si="951"/>
        <v>#REF!</v>
      </c>
      <c r="B5431" s="623"/>
      <c r="C5431" s="628"/>
      <c r="D5431" s="631"/>
      <c r="E5431" s="523"/>
      <c r="F5431" s="47" t="e">
        <f>IF(#REF!="","",#REF!)</f>
        <v>#REF!</v>
      </c>
      <c r="G5431" s="49" t="e">
        <f>IF(#REF!="","",#REF!)</f>
        <v>#REF!</v>
      </c>
      <c r="H5431" s="54" t="e">
        <f>IF(#REF!="","",#REF!)</f>
        <v>#REF!</v>
      </c>
      <c r="I5431" s="385" t="str">
        <f t="shared" si="946"/>
        <v/>
      </c>
      <c r="J5431" s="386"/>
      <c r="K5431" s="387"/>
      <c r="L5431" s="613" t="e">
        <f>IF(#REF!="","",#REF!)</f>
        <v>#REF!</v>
      </c>
      <c r="M5431" s="613"/>
      <c r="N5431" s="613"/>
      <c r="O5431" s="613"/>
      <c r="P5431" s="613"/>
      <c r="Q5431" s="613"/>
      <c r="R5431" s="613"/>
      <c r="S5431" s="614"/>
      <c r="T5431" s="567"/>
      <c r="U5431" s="416"/>
      <c r="V5431" s="666"/>
      <c r="W5431" s="565"/>
      <c r="X5431" s="23" t="e">
        <f t="shared" si="947"/>
        <v>#REF!</v>
      </c>
      <c r="Y5431" s="7">
        <f t="shared" si="948"/>
        <v>2</v>
      </c>
      <c r="Z5431" s="7" t="e">
        <f t="shared" si="949"/>
        <v>#REF!</v>
      </c>
      <c r="AA5431" s="7" t="e">
        <f t="shared" si="950"/>
        <v>#REF!</v>
      </c>
      <c r="AB5431" s="7" t="e">
        <f>IF(I5431=#REF!,1,2)</f>
        <v>#REF!</v>
      </c>
    </row>
    <row r="5432" spans="1:30" s="7" customFormat="1" ht="17.45" customHeight="1" x14ac:dyDescent="0.15">
      <c r="A5432" s="27" t="e">
        <f t="shared" si="951"/>
        <v>#REF!</v>
      </c>
      <c r="B5432" s="623"/>
      <c r="C5432" s="628"/>
      <c r="D5432" s="631"/>
      <c r="E5432" s="523"/>
      <c r="F5432" s="47" t="e">
        <f>IF(#REF!="","",#REF!)</f>
        <v>#REF!</v>
      </c>
      <c r="G5432" s="49" t="e">
        <f>IF(#REF!="","",#REF!)</f>
        <v>#REF!</v>
      </c>
      <c r="H5432" s="54" t="e">
        <f>IF(#REF!="","",#REF!)</f>
        <v>#REF!</v>
      </c>
      <c r="I5432" s="385" t="str">
        <f t="shared" si="946"/>
        <v/>
      </c>
      <c r="J5432" s="386"/>
      <c r="K5432" s="387"/>
      <c r="L5432" s="613" t="e">
        <f>IF(#REF!="","",#REF!)</f>
        <v>#REF!</v>
      </c>
      <c r="M5432" s="613"/>
      <c r="N5432" s="613"/>
      <c r="O5432" s="613"/>
      <c r="P5432" s="613"/>
      <c r="Q5432" s="613"/>
      <c r="R5432" s="613"/>
      <c r="S5432" s="614"/>
      <c r="T5432" s="567"/>
      <c r="U5432" s="416"/>
      <c r="V5432" s="666"/>
      <c r="W5432" s="565"/>
      <c r="X5432" s="23" t="e">
        <f t="shared" si="947"/>
        <v>#REF!</v>
      </c>
      <c r="Y5432" s="7">
        <f t="shared" si="948"/>
        <v>2</v>
      </c>
      <c r="Z5432" s="7" t="e">
        <f t="shared" si="949"/>
        <v>#REF!</v>
      </c>
      <c r="AA5432" s="7" t="e">
        <f t="shared" si="950"/>
        <v>#REF!</v>
      </c>
      <c r="AB5432" s="7" t="e">
        <f>IF(I5432=#REF!,1,2)</f>
        <v>#REF!</v>
      </c>
    </row>
    <row r="5433" spans="1:30" s="7" customFormat="1" ht="17.45" customHeight="1" x14ac:dyDescent="0.15">
      <c r="A5433" s="27" t="e">
        <f t="shared" si="951"/>
        <v>#REF!</v>
      </c>
      <c r="B5433" s="623"/>
      <c r="C5433" s="628"/>
      <c r="D5433" s="631"/>
      <c r="E5433" s="523"/>
      <c r="F5433" s="47" t="e">
        <f>IF(#REF!="","",#REF!)</f>
        <v>#REF!</v>
      </c>
      <c r="G5433" s="49" t="e">
        <f>IF(#REF!="","",#REF!)</f>
        <v>#REF!</v>
      </c>
      <c r="H5433" s="54" t="e">
        <f>IF(#REF!="","",#REF!)</f>
        <v>#REF!</v>
      </c>
      <c r="I5433" s="385" t="str">
        <f t="shared" si="946"/>
        <v/>
      </c>
      <c r="J5433" s="386"/>
      <c r="K5433" s="387"/>
      <c r="L5433" s="613" t="e">
        <f>IF(#REF!="","",#REF!)</f>
        <v>#REF!</v>
      </c>
      <c r="M5433" s="613"/>
      <c r="N5433" s="613"/>
      <c r="O5433" s="613"/>
      <c r="P5433" s="613"/>
      <c r="Q5433" s="613"/>
      <c r="R5433" s="613"/>
      <c r="S5433" s="614"/>
      <c r="T5433" s="567"/>
      <c r="U5433" s="416"/>
      <c r="V5433" s="666"/>
      <c r="W5433" s="565"/>
      <c r="X5433" s="23" t="e">
        <f t="shared" si="947"/>
        <v>#REF!</v>
      </c>
      <c r="Y5433" s="7">
        <f t="shared" si="948"/>
        <v>2</v>
      </c>
      <c r="Z5433" s="7" t="e">
        <f t="shared" si="949"/>
        <v>#REF!</v>
      </c>
      <c r="AA5433" s="7" t="e">
        <f t="shared" si="950"/>
        <v>#REF!</v>
      </c>
      <c r="AB5433" s="7" t="e">
        <f>IF(I5433=#REF!,1,2)</f>
        <v>#REF!</v>
      </c>
    </row>
    <row r="5434" spans="1:30" s="7" customFormat="1" ht="17.45" customHeight="1" thickBot="1" x14ac:dyDescent="0.2">
      <c r="A5434" s="27" t="e">
        <f t="shared" si="951"/>
        <v>#REF!</v>
      </c>
      <c r="B5434" s="623"/>
      <c r="C5434" s="628"/>
      <c r="D5434" s="631"/>
      <c r="E5434" s="523"/>
      <c r="F5434" s="47" t="e">
        <f>IF(#REF!="","",#REF!)</f>
        <v>#REF!</v>
      </c>
      <c r="G5434" s="49" t="e">
        <f>IF(#REF!="","",#REF!)</f>
        <v>#REF!</v>
      </c>
      <c r="H5434" s="54" t="e">
        <f>IF(#REF!="","",#REF!)</f>
        <v>#REF!</v>
      </c>
      <c r="I5434" s="385" t="str">
        <f t="shared" si="946"/>
        <v/>
      </c>
      <c r="J5434" s="386"/>
      <c r="K5434" s="387"/>
      <c r="L5434" s="613" t="e">
        <f>IF(#REF!="","",#REF!)</f>
        <v>#REF!</v>
      </c>
      <c r="M5434" s="613"/>
      <c r="N5434" s="613"/>
      <c r="O5434" s="613"/>
      <c r="P5434" s="613"/>
      <c r="Q5434" s="613"/>
      <c r="R5434" s="613"/>
      <c r="S5434" s="614"/>
      <c r="T5434" s="668"/>
      <c r="U5434" s="416"/>
      <c r="V5434" s="666"/>
      <c r="W5434" s="565"/>
      <c r="X5434" s="23" t="e">
        <f t="shared" si="947"/>
        <v>#REF!</v>
      </c>
      <c r="Y5434" s="7">
        <f t="shared" si="948"/>
        <v>2</v>
      </c>
      <c r="Z5434" s="7" t="e">
        <f t="shared" si="949"/>
        <v>#REF!</v>
      </c>
      <c r="AA5434" s="7" t="e">
        <f t="shared" si="950"/>
        <v>#REF!</v>
      </c>
      <c r="AB5434" s="7" t="e">
        <f>IF(I5434=#REF!,1,2)</f>
        <v>#REF!</v>
      </c>
    </row>
    <row r="5435" spans="1:30" s="7" customFormat="1" ht="36" customHeight="1" thickBot="1" x14ac:dyDescent="0.2">
      <c r="A5435" s="13"/>
      <c r="B5435" s="623"/>
      <c r="C5435" s="628"/>
      <c r="D5435" s="631"/>
      <c r="E5435" s="508" t="s">
        <v>240</v>
      </c>
      <c r="F5435" s="511" t="s">
        <v>206</v>
      </c>
      <c r="G5435" s="435"/>
      <c r="H5435" s="434" t="s">
        <v>207</v>
      </c>
      <c r="I5435" s="435"/>
      <c r="J5435" s="435"/>
      <c r="K5435" s="435"/>
      <c r="L5435" s="436" t="s">
        <v>208</v>
      </c>
      <c r="M5435" s="436"/>
      <c r="N5435" s="436"/>
      <c r="O5435" s="669" t="s">
        <v>209</v>
      </c>
      <c r="P5435" s="670"/>
      <c r="Q5435" s="512" t="s">
        <v>210</v>
      </c>
      <c r="R5435" s="38" t="s">
        <v>206</v>
      </c>
      <c r="S5435" s="39" t="s">
        <v>202</v>
      </c>
      <c r="T5435" s="44" t="s">
        <v>211</v>
      </c>
      <c r="U5435" s="416"/>
      <c r="V5435" s="666"/>
      <c r="W5435" s="565"/>
      <c r="X5435" s="28"/>
      <c r="Y5435" s="21" t="s">
        <v>212</v>
      </c>
      <c r="Z5435" s="21" t="s">
        <v>210</v>
      </c>
      <c r="AB5435" s="45" t="s">
        <v>213</v>
      </c>
      <c r="AC5435" s="45" t="s">
        <v>214</v>
      </c>
      <c r="AD5435" s="22"/>
    </row>
    <row r="5436" spans="1:30" s="7" customFormat="1" ht="15" customHeight="1" x14ac:dyDescent="0.15">
      <c r="A5436" s="29"/>
      <c r="B5436" s="623"/>
      <c r="C5436" s="628"/>
      <c r="D5436" s="631"/>
      <c r="E5436" s="509"/>
      <c r="F5436" s="515" t="e">
        <f>IF(#REF!="","",#REF!)</f>
        <v>#REF!</v>
      </c>
      <c r="G5436" s="516"/>
      <c r="H5436" s="439" t="e">
        <f>IF(#REF!="","",#REF!)</f>
        <v>#REF!</v>
      </c>
      <c r="I5436" s="440"/>
      <c r="J5436" s="440"/>
      <c r="K5436" s="440"/>
      <c r="L5436" s="441" t="e">
        <f>IF(#REF!="","",#REF!)</f>
        <v>#REF!</v>
      </c>
      <c r="M5436" s="442"/>
      <c r="N5436" s="442"/>
      <c r="O5436" s="443" t="e">
        <f>SUM($L5436:$N5438)</f>
        <v>#REF!</v>
      </c>
      <c r="P5436" s="444"/>
      <c r="Q5436" s="513"/>
      <c r="R5436" s="42" t="e">
        <f>IF(#REF!="","",#REF!)</f>
        <v>#REF!</v>
      </c>
      <c r="S5436" s="40" t="e">
        <f>IF(#REF!="","",#REF!)</f>
        <v>#REF!</v>
      </c>
      <c r="T5436" s="617" t="e">
        <f>SUM($S5436:$S5438)</f>
        <v>#REF!</v>
      </c>
      <c r="U5436" s="416"/>
      <c r="V5436" s="666"/>
      <c r="W5436" s="565"/>
      <c r="X5436" s="23" t="e">
        <f>IF(OR(Y5436=2,Z5436=2,AB5436=2,AC5436=2),"入力不備あり","")</f>
        <v>#REF!</v>
      </c>
      <c r="Y5436" s="41" t="e">
        <f>IF(AND(F5436="",H5436="",L5436=""),"",IF(AND(F5436&lt;&gt;"",F5436&gt;0,L5436&lt;&gt;"",L5436&gt;0,H5436="○"),"",2))</f>
        <v>#REF!</v>
      </c>
      <c r="Z5436" s="41" t="e">
        <f>IF(AND(R5436="",S5436=""),"",IF(AND(R5436&gt;0,R5436&lt;&gt;"",S5436&gt;0,S5436&lt;&gt;""),"",2))</f>
        <v>#REF!</v>
      </c>
      <c r="AA5436" s="30"/>
      <c r="AB5436" s="7" t="e">
        <f>IF(AND(O5436=0,#REF!=0),"",IF(O5436=#REF!,1,2))</f>
        <v>#REF!</v>
      </c>
      <c r="AC5436" s="7" t="e">
        <f>IF(AND(T5436=0,#REF!=0),"",IF(T5436=#REF!,1,2))</f>
        <v>#REF!</v>
      </c>
    </row>
    <row r="5437" spans="1:30" s="7" customFormat="1" ht="15" customHeight="1" x14ac:dyDescent="0.15">
      <c r="A5437" s="29"/>
      <c r="B5437" s="623"/>
      <c r="C5437" s="628"/>
      <c r="D5437" s="631"/>
      <c r="E5437" s="509"/>
      <c r="F5437" s="500" t="e">
        <f>IF(#REF!="","",#REF!)</f>
        <v>#REF!</v>
      </c>
      <c r="G5437" s="501"/>
      <c r="H5437" s="448" t="e">
        <f>IF(#REF!="","",#REF!)</f>
        <v>#REF!</v>
      </c>
      <c r="I5437" s="449"/>
      <c r="J5437" s="449"/>
      <c r="K5437" s="449"/>
      <c r="L5437" s="450" t="e">
        <f>IF(#REF!="","",#REF!)</f>
        <v>#REF!</v>
      </c>
      <c r="M5437" s="451"/>
      <c r="N5437" s="451"/>
      <c r="O5437" s="445"/>
      <c r="P5437" s="444"/>
      <c r="Q5437" s="513"/>
      <c r="R5437" s="42" t="e">
        <f>IF(#REF!="","",#REF!)</f>
        <v>#REF!</v>
      </c>
      <c r="S5437" s="40" t="e">
        <f>IF(#REF!="","",#REF!)</f>
        <v>#REF!</v>
      </c>
      <c r="T5437" s="618"/>
      <c r="U5437" s="416"/>
      <c r="V5437" s="666"/>
      <c r="W5437" s="565"/>
      <c r="X5437" s="23" t="e">
        <f>IF(OR(Y5437=2,Z5437=2),"入力不備あり","")</f>
        <v>#REF!</v>
      </c>
      <c r="Y5437" s="41" t="e">
        <f>IF(AND(F5437="",H5437="",L5437=""),"",IF(AND(F5437&lt;&gt;"",F5437&gt;0,L5437&lt;&gt;"",L5437&gt;0,H5437="○"),"",2))</f>
        <v>#REF!</v>
      </c>
      <c r="Z5437" s="41" t="e">
        <f t="shared" ref="Z5437:Z5438" si="952">IF(AND(R5437="",S5437=""),"",IF(AND(R5437&gt;0,R5437&lt;&gt;"",S5437&gt;0,S5437&lt;&gt;""),"",2))</f>
        <v>#REF!</v>
      </c>
      <c r="AA5437" s="30"/>
    </row>
    <row r="5438" spans="1:30" s="7" customFormat="1" ht="15" customHeight="1" thickBot="1" x14ac:dyDescent="0.2">
      <c r="A5438" s="29"/>
      <c r="B5438" s="623"/>
      <c r="C5438" s="628"/>
      <c r="D5438" s="631"/>
      <c r="E5438" s="615"/>
      <c r="F5438" s="620" t="e">
        <f>IF(#REF!="","",#REF!)</f>
        <v>#REF!</v>
      </c>
      <c r="G5438" s="621"/>
      <c r="H5438" s="640" t="e">
        <f>IF(#REF!="","",#REF!)</f>
        <v>#REF!</v>
      </c>
      <c r="I5438" s="641"/>
      <c r="J5438" s="641"/>
      <c r="K5438" s="641"/>
      <c r="L5438" s="642" t="e">
        <f>IF(#REF!="","",#REF!)</f>
        <v>#REF!</v>
      </c>
      <c r="M5438" s="643"/>
      <c r="N5438" s="643"/>
      <c r="O5438" s="663"/>
      <c r="P5438" s="664"/>
      <c r="Q5438" s="616"/>
      <c r="R5438" s="59" t="e">
        <f>IF(#REF!="","",#REF!)</f>
        <v>#REF!</v>
      </c>
      <c r="S5438" s="60" t="e">
        <f>IF(#REF!="","",#REF!)</f>
        <v>#REF!</v>
      </c>
      <c r="T5438" s="619"/>
      <c r="U5438" s="416"/>
      <c r="V5438" s="666"/>
      <c r="W5438" s="565"/>
      <c r="X5438" s="23" t="e">
        <f>IF(OR(Y5438=2,Z5438=2),"入力不備あり","")</f>
        <v>#REF!</v>
      </c>
      <c r="Y5438" s="41" t="e">
        <f>IF(AND(F5438="",H5438="",L5438=""),"",IF(AND(F5438&lt;&gt;"",F5438&gt;0,L5438&lt;&gt;"",L5438&gt;0,H5438="○"),"",2))</f>
        <v>#REF!</v>
      </c>
      <c r="Z5438" s="41" t="e">
        <f t="shared" si="952"/>
        <v>#REF!</v>
      </c>
      <c r="AA5438" s="30"/>
    </row>
    <row r="5439" spans="1:30" s="7" customFormat="1" ht="27.6" customHeight="1" x14ac:dyDescent="0.15">
      <c r="A5439" s="320"/>
      <c r="B5439" s="624"/>
      <c r="C5439" s="326" t="s">
        <v>215</v>
      </c>
      <c r="D5439" s="327"/>
      <c r="E5439" s="608" t="e">
        <f>IF(#REF!="","",#REF!)</f>
        <v>#REF!</v>
      </c>
      <c r="F5439" s="609"/>
      <c r="G5439" s="609"/>
      <c r="H5439" s="609"/>
      <c r="I5439" s="609"/>
      <c r="J5439" s="609"/>
      <c r="K5439" s="609"/>
      <c r="L5439" s="609"/>
      <c r="M5439" s="609"/>
      <c r="N5439" s="609"/>
      <c r="O5439" s="609"/>
      <c r="P5439" s="609"/>
      <c r="Q5439" s="609"/>
      <c r="R5439" s="609"/>
      <c r="S5439" s="609"/>
      <c r="T5439" s="609"/>
      <c r="U5439" s="609"/>
      <c r="V5439" s="609"/>
      <c r="W5439" s="610"/>
    </row>
    <row r="5440" spans="1:30" s="7" customFormat="1" ht="27.6" customHeight="1" thickBot="1" x14ac:dyDescent="0.2">
      <c r="A5440" s="320"/>
      <c r="B5440" s="624"/>
      <c r="C5440" s="326" t="s">
        <v>216</v>
      </c>
      <c r="D5440" s="327"/>
      <c r="E5440" s="608" t="e">
        <f>IF(#REF!="","",#REF!)</f>
        <v>#REF!</v>
      </c>
      <c r="F5440" s="609"/>
      <c r="G5440" s="609"/>
      <c r="H5440" s="609"/>
      <c r="I5440" s="609"/>
      <c r="J5440" s="609"/>
      <c r="K5440" s="609"/>
      <c r="L5440" s="609"/>
      <c r="M5440" s="609"/>
      <c r="N5440" s="609"/>
      <c r="O5440" s="609"/>
      <c r="P5440" s="609"/>
      <c r="Q5440" s="609"/>
      <c r="R5440" s="611"/>
      <c r="S5440" s="611"/>
      <c r="T5440" s="611"/>
      <c r="U5440" s="611"/>
      <c r="V5440" s="611"/>
      <c r="W5440" s="612"/>
    </row>
    <row r="5441" spans="1:33" s="7" customFormat="1" ht="18.600000000000001" customHeight="1" x14ac:dyDescent="0.15">
      <c r="A5441" s="320"/>
      <c r="B5441" s="624"/>
      <c r="C5441" s="332" t="s">
        <v>217</v>
      </c>
      <c r="D5441" s="333"/>
      <c r="E5441" s="333"/>
      <c r="F5441" s="334"/>
      <c r="G5441" s="377" t="s">
        <v>218</v>
      </c>
      <c r="H5441" s="378"/>
      <c r="I5441" s="378"/>
      <c r="J5441" s="378"/>
      <c r="K5441" s="378"/>
      <c r="L5441" s="378"/>
      <c r="M5441" s="378"/>
      <c r="N5441" s="378"/>
      <c r="O5441" s="378"/>
      <c r="P5441" s="378"/>
      <c r="Q5441" s="378"/>
      <c r="R5441" s="389" t="e">
        <f>IF(X5441&lt;&gt;"","","【入力内容確認欄】以下を確認し【作業用】事業計画書(間接)シートを修正願います。")</f>
        <v>#REF!</v>
      </c>
      <c r="S5441" s="632"/>
      <c r="T5441" s="632"/>
      <c r="U5441" s="632"/>
      <c r="V5441" s="632"/>
      <c r="W5441" s="633"/>
      <c r="X5441" s="68" t="e">
        <f>IF(AND(R5444="",R5445="",R5446="",R5447="",R5448="",R5449=""),"左の市区町村に係る入力が完了しました。今一度、記載内容をご確認ください。","")</f>
        <v>#REF!</v>
      </c>
    </row>
    <row r="5442" spans="1:33" s="7" customFormat="1" ht="9" customHeight="1" x14ac:dyDescent="0.15">
      <c r="A5442" s="320"/>
      <c r="B5442" s="624"/>
      <c r="C5442" s="335"/>
      <c r="D5442" s="336"/>
      <c r="E5442" s="336"/>
      <c r="F5442" s="337"/>
      <c r="G5442" s="379"/>
      <c r="H5442" s="380"/>
      <c r="I5442" s="380"/>
      <c r="J5442" s="380"/>
      <c r="K5442" s="380"/>
      <c r="L5442" s="380"/>
      <c r="M5442" s="380"/>
      <c r="N5442" s="380"/>
      <c r="O5442" s="380"/>
      <c r="P5442" s="380"/>
      <c r="Q5442" s="380"/>
      <c r="R5442" s="634"/>
      <c r="S5442" s="635"/>
      <c r="T5442" s="635"/>
      <c r="U5442" s="635"/>
      <c r="V5442" s="635"/>
      <c r="W5442" s="636"/>
    </row>
    <row r="5443" spans="1:33" s="7" customFormat="1" ht="9" customHeight="1" thickBot="1" x14ac:dyDescent="0.2">
      <c r="A5443" s="320"/>
      <c r="B5443" s="624"/>
      <c r="C5443" s="335"/>
      <c r="D5443" s="336"/>
      <c r="E5443" s="336"/>
      <c r="F5443" s="337"/>
      <c r="G5443" s="381"/>
      <c r="H5443" s="382"/>
      <c r="I5443" s="382"/>
      <c r="J5443" s="382"/>
      <c r="K5443" s="382"/>
      <c r="L5443" s="382"/>
      <c r="M5443" s="382"/>
      <c r="N5443" s="382"/>
      <c r="O5443" s="382"/>
      <c r="P5443" s="382"/>
      <c r="Q5443" s="382"/>
      <c r="R5443" s="637"/>
      <c r="S5443" s="638"/>
      <c r="T5443" s="638"/>
      <c r="U5443" s="638"/>
      <c r="V5443" s="638"/>
      <c r="W5443" s="639"/>
    </row>
    <row r="5444" spans="1:33" s="7" customFormat="1" ht="17.45" customHeight="1" x14ac:dyDescent="0.15">
      <c r="A5444" s="320"/>
      <c r="B5444" s="624"/>
      <c r="C5444" s="335"/>
      <c r="D5444" s="336"/>
      <c r="E5444" s="336"/>
      <c r="F5444" s="337"/>
      <c r="G5444" s="398" t="e">
        <f>IF(#REF!="","",#REF!)</f>
        <v>#REF!</v>
      </c>
      <c r="H5444" s="399"/>
      <c r="I5444" s="399"/>
      <c r="J5444" s="399"/>
      <c r="K5444" s="399"/>
      <c r="L5444" s="399"/>
      <c r="M5444" s="399"/>
      <c r="N5444" s="399"/>
      <c r="O5444" s="399"/>
      <c r="P5444" s="399"/>
      <c r="Q5444" s="399"/>
      <c r="R5444" s="646" t="e" cm="1">
        <f t="array" ref="R5444">IF(AND(X5413:X5438="",A5415:A5438=""),"","・報酬・期末勤勉手当・交通費・合計額・都道府県/国の補助金額のいずれかに不備あり。")</f>
        <v>#REF!</v>
      </c>
      <c r="S5444" s="647"/>
      <c r="T5444" s="647"/>
      <c r="U5444" s="647"/>
      <c r="V5444" s="647"/>
      <c r="W5444" s="648"/>
    </row>
    <row r="5445" spans="1:33" s="7" customFormat="1" ht="17.45" customHeight="1" x14ac:dyDescent="0.15">
      <c r="A5445" s="320"/>
      <c r="B5445" s="624"/>
      <c r="C5445" s="335"/>
      <c r="D5445" s="336"/>
      <c r="E5445" s="336"/>
      <c r="F5445" s="337"/>
      <c r="G5445" s="374" t="s">
        <v>219</v>
      </c>
      <c r="H5445" s="388"/>
      <c r="I5445" s="388"/>
      <c r="J5445" s="388"/>
      <c r="K5445" s="388"/>
      <c r="L5445" s="388"/>
      <c r="M5445" s="388"/>
      <c r="N5445" s="388"/>
      <c r="O5445" s="388"/>
      <c r="P5445" s="388"/>
      <c r="Q5445" s="388"/>
      <c r="R5445" s="367" t="str">
        <f>IF(A5411="市町村名×","・【C列】市区町村名：未入力または不備あり。","")</f>
        <v>・【C列】市区町村名：未入力または不備あり。</v>
      </c>
      <c r="S5445" s="644"/>
      <c r="T5445" s="644"/>
      <c r="U5445" s="644"/>
      <c r="V5445" s="644"/>
      <c r="W5445" s="645"/>
    </row>
    <row r="5446" spans="1:33" s="7" customFormat="1" ht="17.45" customHeight="1" x14ac:dyDescent="0.15">
      <c r="A5446" s="320"/>
      <c r="B5446" s="624"/>
      <c r="C5446" s="338"/>
      <c r="D5446" s="339"/>
      <c r="E5446" s="339"/>
      <c r="F5446" s="340"/>
      <c r="G5446" s="364" t="e">
        <f>IF(#REF!="","",#REF!)</f>
        <v>#REF!</v>
      </c>
      <c r="H5446" s="365"/>
      <c r="I5446" s="365"/>
      <c r="J5446" s="366"/>
      <c r="K5446" s="366"/>
      <c r="L5446" s="366"/>
      <c r="M5446" s="366"/>
      <c r="N5446" s="366"/>
      <c r="O5446" s="366"/>
      <c r="P5446" s="366"/>
      <c r="Q5446" s="366"/>
      <c r="R5446" s="367" t="e">
        <f>IF(OR(AF5415=2,NOT(AND(V5413&gt;0.3*U5413,V5413&lt;0.4*U5413,V5413&gt;=W5413))),"・【V列】都道府県補助額：未入力または不備あり。","")</f>
        <v>#REF!</v>
      </c>
      <c r="S5446" s="644"/>
      <c r="T5446" s="644"/>
      <c r="U5446" s="644"/>
      <c r="V5446" s="644"/>
      <c r="W5446" s="645"/>
    </row>
    <row r="5447" spans="1:33" s="7" customFormat="1" ht="17.45" customHeight="1" x14ac:dyDescent="0.15">
      <c r="A5447" s="320"/>
      <c r="B5447" s="624"/>
      <c r="C5447" s="348" t="s">
        <v>241</v>
      </c>
      <c r="D5447" s="349"/>
      <c r="E5447" s="349"/>
      <c r="F5447" s="350"/>
      <c r="G5447" s="372" t="s">
        <v>221</v>
      </c>
      <c r="H5447" s="373"/>
      <c r="I5447" s="373"/>
      <c r="J5447" s="372" t="s">
        <v>222</v>
      </c>
      <c r="K5447" s="373"/>
      <c r="L5447" s="373"/>
      <c r="M5447" s="373"/>
      <c r="N5447" s="374" t="s">
        <v>223</v>
      </c>
      <c r="O5447" s="366"/>
      <c r="P5447" s="366"/>
      <c r="Q5447" s="366"/>
      <c r="R5447" s="341" t="e">
        <f>IF(AND(W5413&lt;=U5413/3,MOD(W5413,1000)=0,NOT(W5413=0),AG5415=1),"","・【W列】国庫補助希望額に不備あり。")</f>
        <v>#REF!</v>
      </c>
      <c r="S5447" s="649"/>
      <c r="T5447" s="649"/>
      <c r="U5447" s="649"/>
      <c r="V5447" s="649"/>
      <c r="W5447" s="650"/>
    </row>
    <row r="5448" spans="1:33" s="7" customFormat="1" ht="17.45" customHeight="1" x14ac:dyDescent="0.15">
      <c r="A5448" s="320"/>
      <c r="B5448" s="624"/>
      <c r="C5448" s="370"/>
      <c r="D5448" s="371"/>
      <c r="E5448" s="371"/>
      <c r="F5448" s="371"/>
      <c r="G5448" s="364" t="e">
        <f>IF(#REF!="","",#REF!)</f>
        <v>#REF!</v>
      </c>
      <c r="H5448" s="375"/>
      <c r="I5448" s="376"/>
      <c r="J5448" s="364" t="e">
        <f>IF(#REF!="","",#REF!)</f>
        <v>#REF!</v>
      </c>
      <c r="K5448" s="375"/>
      <c r="L5448" s="375"/>
      <c r="M5448" s="376"/>
      <c r="N5448" s="364" t="e">
        <f>IF(#REF!="","",#REF!)</f>
        <v>#REF!</v>
      </c>
      <c r="O5448" s="375"/>
      <c r="P5448" s="375"/>
      <c r="Q5448" s="375"/>
      <c r="R5448" s="651" t="e">
        <f>IF(AND(SUM(F5436:G5438)&lt;=D5413,SUM(R5436:R5438)&lt;=D5413),"","・報酬の「配置人数」には年間を通じた配置予定人数を記載してください。(※１)及び記入例参照")</f>
        <v>#REF!</v>
      </c>
      <c r="S5448" s="652"/>
      <c r="T5448" s="652"/>
      <c r="U5448" s="652"/>
      <c r="V5448" s="652"/>
      <c r="W5448" s="653"/>
      <c r="X5448" s="31" t="str">
        <f>IF(AND(O5448="○",T5448="○"),"①か②の",IF(AND(O5448="―",T5448="―"),"エラー",""))</f>
        <v/>
      </c>
    </row>
    <row r="5449" spans="1:33" s="7" customFormat="1" ht="17.45" customHeight="1" x14ac:dyDescent="0.15">
      <c r="A5449" s="320"/>
      <c r="B5449" s="624"/>
      <c r="C5449" s="348" t="s">
        <v>224</v>
      </c>
      <c r="D5449" s="349"/>
      <c r="E5449" s="349"/>
      <c r="F5449" s="350"/>
      <c r="G5449" s="354" t="s">
        <v>225</v>
      </c>
      <c r="H5449" s="354"/>
      <c r="I5449" s="354"/>
      <c r="J5449" s="355" t="s">
        <v>242</v>
      </c>
      <c r="K5449" s="356"/>
      <c r="L5449" s="356"/>
      <c r="M5449" s="356"/>
      <c r="N5449" s="356"/>
      <c r="O5449" s="356"/>
      <c r="P5449" s="356"/>
      <c r="Q5449" s="356"/>
      <c r="R5449" s="651" t="e">
        <f>IF(AND(OR(COUNTIF(J5450,"①*"),COUNTIF(J5450,"②*")),AND(E5439&lt;&gt;"",E5440&lt;&gt;"",G5444="○",G5446="○",G5448="○",J5448="○",N5448="○",G5450="○")),"","・【成果目標】・【成果指標】・【部活動指導員について】・【支給要件の確認】・【部活動指導員の指導状況】・【地域連携・地域移行に資する取組】のいずれかに未入力箇所あり。")</f>
        <v>#REF!</v>
      </c>
      <c r="S5449" s="546"/>
      <c r="T5449" s="546"/>
      <c r="U5449" s="546"/>
      <c r="V5449" s="546"/>
      <c r="W5449" s="547"/>
    </row>
    <row r="5450" spans="1:33" s="7" customFormat="1" ht="26.45" customHeight="1" thickBot="1" x14ac:dyDescent="0.2">
      <c r="A5450" s="320"/>
      <c r="B5450" s="625"/>
      <c r="C5450" s="351"/>
      <c r="D5450" s="352"/>
      <c r="E5450" s="352"/>
      <c r="F5450" s="353"/>
      <c r="G5450" s="363" t="e">
        <f>IF(#REF!="","",#REF!)</f>
        <v>#REF!</v>
      </c>
      <c r="H5450" s="363"/>
      <c r="I5450" s="363"/>
      <c r="J5450" s="657" t="e">
        <f>IF(#REF!="","",#REF!)</f>
        <v>#REF!</v>
      </c>
      <c r="K5450" s="658"/>
      <c r="L5450" s="658"/>
      <c r="M5450" s="658"/>
      <c r="N5450" s="658"/>
      <c r="O5450" s="658"/>
      <c r="P5450" s="658"/>
      <c r="Q5450" s="658"/>
      <c r="R5450" s="654"/>
      <c r="S5450" s="655"/>
      <c r="T5450" s="655"/>
      <c r="U5450" s="655"/>
      <c r="V5450" s="655"/>
      <c r="W5450" s="656"/>
      <c r="X5450" s="31" t="str">
        <f>IF(AND(O5450="○",T5450="○"),"①か②の",IF(AND(O5450="―",T5450="―"),"エラー",""))</f>
        <v/>
      </c>
    </row>
    <row r="5451" spans="1:33" s="7" customFormat="1" ht="26.45" customHeight="1" x14ac:dyDescent="0.15">
      <c r="A5451" s="24" t="str">
        <f>IF(OR(COUNTIF(C5453,"*区"),COUNTIF(C5453,"*市"),COUNTIF(C5453,"*町"),COUNTIF(C5453,"*村"),COUNTIF(C5453,"*組合")),"○","市町村名×")</f>
        <v>市町村名×</v>
      </c>
      <c r="B5451" s="490" t="s">
        <v>106</v>
      </c>
      <c r="C5451" s="659" t="s">
        <v>236</v>
      </c>
      <c r="D5451" s="661" t="s">
        <v>237</v>
      </c>
      <c r="E5451" s="409" t="s">
        <v>191</v>
      </c>
      <c r="F5451" s="410"/>
      <c r="G5451" s="410"/>
      <c r="H5451" s="410"/>
      <c r="I5451" s="410"/>
      <c r="J5451" s="410"/>
      <c r="K5451" s="410"/>
      <c r="L5451" s="410"/>
      <c r="M5451" s="410"/>
      <c r="N5451" s="410"/>
      <c r="O5451" s="410"/>
      <c r="P5451" s="410"/>
      <c r="Q5451" s="410"/>
      <c r="R5451" s="410"/>
      <c r="S5451" s="410"/>
      <c r="T5451" s="410"/>
      <c r="U5451" s="492" t="s">
        <v>192</v>
      </c>
      <c r="V5451" s="492" t="s">
        <v>238</v>
      </c>
      <c r="W5451" s="517" t="s">
        <v>193</v>
      </c>
      <c r="X5451" s="25" t="e">
        <f>IF(OR(AF5455=2,NOT(AND(V5453&gt;0.3*U5453,V5453&lt;0.4*U5453,V5453&gt;=W5453))),"※３参照：【Ｕ列】都道府県補助額を確認してください","")</f>
        <v>#REF!</v>
      </c>
      <c r="Y5451" s="26"/>
    </row>
    <row r="5452" spans="1:33" s="7" customFormat="1" ht="21.6" customHeight="1" thickBot="1" x14ac:dyDescent="0.2">
      <c r="A5452" s="24" t="str">
        <f>IF(B5453="都道府県確認欄","No.不備","")</f>
        <v/>
      </c>
      <c r="B5452" s="491"/>
      <c r="C5452" s="660"/>
      <c r="D5452" s="662"/>
      <c r="E5452" s="411"/>
      <c r="F5452" s="412"/>
      <c r="G5452" s="412"/>
      <c r="H5452" s="412"/>
      <c r="I5452" s="412"/>
      <c r="J5452" s="412"/>
      <c r="K5452" s="412"/>
      <c r="L5452" s="412"/>
      <c r="M5452" s="412"/>
      <c r="N5452" s="412"/>
      <c r="O5452" s="412"/>
      <c r="P5452" s="412"/>
      <c r="Q5452" s="412"/>
      <c r="R5452" s="412"/>
      <c r="S5452" s="412"/>
      <c r="T5452" s="412"/>
      <c r="U5452" s="493"/>
      <c r="V5452" s="493"/>
      <c r="W5452" s="518"/>
      <c r="X5452" s="25" t="e">
        <f>IF(AND(W5453&lt;=U5453/3,MOD(W5453,1000)=0,NOT(W5453=0),AG5455=1),"","※３参照：【Ｖ列】国庫補助希望額を確認してください。")</f>
        <v>#REF!</v>
      </c>
      <c r="Y5452" s="26"/>
    </row>
    <row r="5453" spans="1:33" s="7" customFormat="1" ht="24" customHeight="1" x14ac:dyDescent="0.15">
      <c r="A5453" s="14"/>
      <c r="B5453" s="622" t="str">
        <f>IFERROR(IF(OR(COUNTIF(C5453,"*区"),COUNTIF(C5453,"*市"),COUNTIF(C5453,"*町"),COUNTIF(C5453,"*村"),COUNTIF(C5453,"*組合")),B5413+1,"－"),"都道府県確認欄")</f>
        <v>－</v>
      </c>
      <c r="C5453" s="626" t="e">
        <f>#REF!</f>
        <v>#REF!</v>
      </c>
      <c r="D5453" s="629" t="e">
        <f>SUM($F5455:$F5474)</f>
        <v>#REF!</v>
      </c>
      <c r="E5453" s="523" t="s">
        <v>194</v>
      </c>
      <c r="F5453" s="524" t="s">
        <v>195</v>
      </c>
      <c r="G5453" s="526" t="s">
        <v>196</v>
      </c>
      <c r="H5453" s="528" t="s">
        <v>197</v>
      </c>
      <c r="I5453" s="423" t="s">
        <v>198</v>
      </c>
      <c r="J5453" s="424"/>
      <c r="K5453" s="425"/>
      <c r="L5453" s="429" t="s">
        <v>100</v>
      </c>
      <c r="M5453" s="430"/>
      <c r="N5453" s="430"/>
      <c r="O5453" s="430"/>
      <c r="P5453" s="430"/>
      <c r="Q5453" s="430"/>
      <c r="R5453" s="430"/>
      <c r="S5453" s="431"/>
      <c r="T5453" s="413" t="s">
        <v>199</v>
      </c>
      <c r="U5453" s="415" t="e">
        <f>SUM($T5455,$O5476,$T5476)</f>
        <v>#REF!</v>
      </c>
      <c r="V5453" s="665" t="e">
        <f>#REF!</f>
        <v>#REF!</v>
      </c>
      <c r="W5453" s="667" t="e">
        <f>#REF!</f>
        <v>#REF!</v>
      </c>
      <c r="X5453" s="23" t="e">
        <f>IF(AND(AD5455=1,AE5455=1,AF5455=1,AG5455=1),"","入力不備あり")</f>
        <v>#REF!</v>
      </c>
      <c r="Y5453" s="26"/>
    </row>
    <row r="5454" spans="1:33" s="7" customFormat="1" ht="12.6" customHeight="1" thickBot="1" x14ac:dyDescent="0.2">
      <c r="A5454" s="14"/>
      <c r="B5454" s="623"/>
      <c r="C5454" s="627"/>
      <c r="D5454" s="630"/>
      <c r="E5454" s="523"/>
      <c r="F5454" s="525"/>
      <c r="G5454" s="527"/>
      <c r="H5454" s="529"/>
      <c r="I5454" s="426"/>
      <c r="J5454" s="427"/>
      <c r="K5454" s="428"/>
      <c r="L5454" s="432"/>
      <c r="M5454" s="432"/>
      <c r="N5454" s="432"/>
      <c r="O5454" s="432"/>
      <c r="P5454" s="432"/>
      <c r="Q5454" s="432"/>
      <c r="R5454" s="432"/>
      <c r="S5454" s="433"/>
      <c r="T5454" s="414"/>
      <c r="U5454" s="416"/>
      <c r="V5454" s="666"/>
      <c r="W5454" s="565"/>
      <c r="X5454" s="26"/>
      <c r="Y5454" s="7" t="s">
        <v>180</v>
      </c>
      <c r="Z5454" s="7" t="s">
        <v>200</v>
      </c>
      <c r="AA5454" s="7" t="s">
        <v>201</v>
      </c>
      <c r="AB5454" s="7" t="s">
        <v>202</v>
      </c>
      <c r="AD5454" s="7" t="s">
        <v>203</v>
      </c>
      <c r="AE5454" s="7" t="s">
        <v>107</v>
      </c>
      <c r="AF5454" s="7" t="s">
        <v>239</v>
      </c>
      <c r="AG5454" s="7" t="s">
        <v>204</v>
      </c>
    </row>
    <row r="5455" spans="1:33" s="7" customFormat="1" ht="17.45" customHeight="1" x14ac:dyDescent="0.15">
      <c r="A5455" s="27" t="e">
        <f>IF(AND(F5455&lt;&gt;"",G5455&lt;&gt;"",H5455&lt;&gt;"",I5455&lt;&gt;""),"","入力不備あり")</f>
        <v>#REF!</v>
      </c>
      <c r="B5455" s="623"/>
      <c r="C5455" s="628"/>
      <c r="D5455" s="631"/>
      <c r="E5455" s="523"/>
      <c r="F5455" s="47" t="e">
        <f>IF(#REF!="","",#REF!)</f>
        <v>#REF!</v>
      </c>
      <c r="G5455" s="49" t="e">
        <f>IF(#REF!="","",#REF!)</f>
        <v>#REF!</v>
      </c>
      <c r="H5455" s="54" t="e">
        <f>IF(#REF!="","",#REF!)</f>
        <v>#REF!</v>
      </c>
      <c r="I5455" s="385" t="str">
        <f>IFERROR(INT(G5455*H5455),"")</f>
        <v/>
      </c>
      <c r="J5455" s="386"/>
      <c r="K5455" s="387"/>
      <c r="L5455" s="613" t="e">
        <f>IF(#REF!="","",#REF!)</f>
        <v>#REF!</v>
      </c>
      <c r="M5455" s="613"/>
      <c r="N5455" s="613"/>
      <c r="O5455" s="613"/>
      <c r="P5455" s="613"/>
      <c r="Q5455" s="613"/>
      <c r="R5455" s="613"/>
      <c r="S5455" s="614"/>
      <c r="T5455" s="567">
        <f>SUM($I5455:$K5474)</f>
        <v>0</v>
      </c>
      <c r="U5455" s="416"/>
      <c r="V5455" s="666"/>
      <c r="W5455" s="565"/>
      <c r="X5455" s="23" t="e">
        <f>IF(AND(Y5455=1,Z5455=1,AA5455=1,AB5455=1,AD5455=1,AE5455=1,AF5455=1,AG5455=1),"","入力不備あり")</f>
        <v>#REF!</v>
      </c>
      <c r="Y5455" s="7">
        <f>IFERROR(IF(F5455="",2,IF(AND(F5455&gt;=1,(MOD(F5455,1)=0)),1,IF(AND(F5455=0,L5455&lt;&gt;""),1,2))),2)</f>
        <v>2</v>
      </c>
      <c r="Z5455" s="7" t="e">
        <f>IF(G5455="",2,IF(G5455&lt;=1600,1,2))</f>
        <v>#REF!</v>
      </c>
      <c r="AA5455" s="7" t="e">
        <f>IF(H5455="",2,IF(H5455&gt;=0,1,2))</f>
        <v>#REF!</v>
      </c>
      <c r="AB5455" s="7" t="e">
        <f>IF(I5455=#REF!,1,2)</f>
        <v>#REF!</v>
      </c>
      <c r="AD5455" s="7" t="e">
        <f>IF(T5455=#REF!,1,2)</f>
        <v>#REF!</v>
      </c>
      <c r="AE5455" s="7" t="e">
        <f>IF(U5453=#REF!,1,2)</f>
        <v>#REF!</v>
      </c>
      <c r="AF5455" s="7" t="e">
        <f>IF(V5453=0,2,IF(#REF!="",2,IF(V5453=#REF!,1,2)))</f>
        <v>#REF!</v>
      </c>
      <c r="AG5455" s="7" t="e">
        <f>IF(W5453=0,2,IF(W5453=#REF!,1,2))</f>
        <v>#REF!</v>
      </c>
    </row>
    <row r="5456" spans="1:33" s="7" customFormat="1" ht="17.45" customHeight="1" x14ac:dyDescent="0.15">
      <c r="A5456" s="27" t="e">
        <f>IF(AND(F5456="",G5456="",H5456="",I5456="",L5456=""),"",IF(AND(F5456&lt;&gt;"",G5456&lt;&gt;"",H5456&lt;&gt;"",I5456&lt;&gt;""),"","入力不備あり"))</f>
        <v>#REF!</v>
      </c>
      <c r="B5456" s="623"/>
      <c r="C5456" s="628"/>
      <c r="D5456" s="631"/>
      <c r="E5456" s="523"/>
      <c r="F5456" s="47" t="e">
        <f>IF(#REF!="","",#REF!)</f>
        <v>#REF!</v>
      </c>
      <c r="G5456" s="49" t="e">
        <f>IF(#REF!="","",#REF!)</f>
        <v>#REF!</v>
      </c>
      <c r="H5456" s="54" t="e">
        <f>IF(#REF!="","",#REF!)</f>
        <v>#REF!</v>
      </c>
      <c r="I5456" s="385" t="str">
        <f>IFERROR(INT(G5456*H5456),"")</f>
        <v/>
      </c>
      <c r="J5456" s="386"/>
      <c r="K5456" s="387"/>
      <c r="L5456" s="613" t="e">
        <f>IF(#REF!="","",#REF!)</f>
        <v>#REF!</v>
      </c>
      <c r="M5456" s="613"/>
      <c r="N5456" s="613"/>
      <c r="O5456" s="613"/>
      <c r="P5456" s="613"/>
      <c r="Q5456" s="613"/>
      <c r="R5456" s="613"/>
      <c r="S5456" s="614"/>
      <c r="T5456" s="567"/>
      <c r="U5456" s="416"/>
      <c r="V5456" s="666"/>
      <c r="W5456" s="565"/>
      <c r="X5456" s="23" t="e">
        <f>IF(AND(Y5456=3,Z5456=3,AA5456=3),"",IF(AND(Y5456=1,Z5456=1,AA5456=1,AB5456=1),"","入力不備あり"))</f>
        <v>#REF!</v>
      </c>
      <c r="Y5456" s="7">
        <f>IFERROR(IF(F5456="",3,IF(AND(F5456&gt;=1,(MOD(F5456,1)=0)),1,IF(AND(F5456=0,L5456&lt;&gt;""),1,2))),2)</f>
        <v>2</v>
      </c>
      <c r="Z5456" s="7" t="e">
        <f>IF(G5456="",3,IF(G5456&lt;=1600,1,2))</f>
        <v>#REF!</v>
      </c>
      <c r="AA5456" s="7" t="e">
        <f>IF(H5456="",3,IF(H5456&gt;=0,1,2))</f>
        <v>#REF!</v>
      </c>
      <c r="AB5456" s="7" t="e">
        <f>IF(I5456=#REF!,1,2)</f>
        <v>#REF!</v>
      </c>
    </row>
    <row r="5457" spans="1:28" s="7" customFormat="1" ht="17.45" customHeight="1" x14ac:dyDescent="0.15">
      <c r="A5457" s="27" t="e">
        <f>IF(AND(F5457="",G5457="",H5457="",I5457="",L5457=""),"",IF(AND(F5457&lt;&gt;"",G5457&lt;&gt;"",H5457&lt;&gt;"",I5457&lt;&gt;""),"","入力不備あり"))</f>
        <v>#REF!</v>
      </c>
      <c r="B5457" s="623"/>
      <c r="C5457" s="628"/>
      <c r="D5457" s="631"/>
      <c r="E5457" s="523"/>
      <c r="F5457" s="47" t="e">
        <f>IF(#REF!="","",#REF!)</f>
        <v>#REF!</v>
      </c>
      <c r="G5457" s="49" t="e">
        <f>IF(#REF!="","",#REF!)</f>
        <v>#REF!</v>
      </c>
      <c r="H5457" s="54" t="e">
        <f>IF(#REF!="","",#REF!)</f>
        <v>#REF!</v>
      </c>
      <c r="I5457" s="385" t="str">
        <f t="shared" ref="I5457:I5474" si="953">IFERROR(INT(G5457*H5457),"")</f>
        <v/>
      </c>
      <c r="J5457" s="386"/>
      <c r="K5457" s="387"/>
      <c r="L5457" s="613" t="e">
        <f>IF(#REF!="","",#REF!)</f>
        <v>#REF!</v>
      </c>
      <c r="M5457" s="613"/>
      <c r="N5457" s="613"/>
      <c r="O5457" s="613"/>
      <c r="P5457" s="613"/>
      <c r="Q5457" s="613"/>
      <c r="R5457" s="613"/>
      <c r="S5457" s="614"/>
      <c r="T5457" s="567"/>
      <c r="U5457" s="416"/>
      <c r="V5457" s="666"/>
      <c r="W5457" s="565"/>
      <c r="X5457" s="23" t="e">
        <f t="shared" ref="X5457:X5474" si="954">IF(AND(Y5457=3,Z5457=3,AA5457=3),"",IF(AND(Y5457=1,Z5457=1,AA5457=1,AB5457=1),"","入力不備あり"))</f>
        <v>#REF!</v>
      </c>
      <c r="Y5457" s="7">
        <f t="shared" ref="Y5457:Y5474" si="955">IFERROR(IF(F5457="",3,IF(AND(F5457&gt;=1,(MOD(F5457,1)=0)),1,IF(AND(F5457=0,L5457&lt;&gt;""),1,2))),2)</f>
        <v>2</v>
      </c>
      <c r="Z5457" s="7" t="e">
        <f t="shared" ref="Z5457:Z5474" si="956">IF(G5457="",3,IF(G5457&lt;=1600,1,2))</f>
        <v>#REF!</v>
      </c>
      <c r="AA5457" s="7" t="e">
        <f t="shared" ref="AA5457:AA5474" si="957">IF(H5457="",3,IF(H5457&gt;=0,1,2))</f>
        <v>#REF!</v>
      </c>
      <c r="AB5457" s="7" t="e">
        <f>IF(I5457=#REF!,1,2)</f>
        <v>#REF!</v>
      </c>
    </row>
    <row r="5458" spans="1:28" s="7" customFormat="1" ht="17.45" customHeight="1" x14ac:dyDescent="0.15">
      <c r="A5458" s="27" t="e">
        <f t="shared" ref="A5458:A5474" si="958">IF(AND(F5458="",G5458="",H5458="",I5458="",L5458=""),"",IF(AND(F5458&lt;&gt;"",G5458&lt;&gt;"",H5458&lt;&gt;"",I5458&lt;&gt;""),"","入力不備あり"))</f>
        <v>#REF!</v>
      </c>
      <c r="B5458" s="623"/>
      <c r="C5458" s="628"/>
      <c r="D5458" s="631"/>
      <c r="E5458" s="523"/>
      <c r="F5458" s="47" t="e">
        <f>IF(#REF!="","",#REF!)</f>
        <v>#REF!</v>
      </c>
      <c r="G5458" s="49" t="e">
        <f>IF(#REF!="","",#REF!)</f>
        <v>#REF!</v>
      </c>
      <c r="H5458" s="54" t="e">
        <f>IF(#REF!="","",#REF!)</f>
        <v>#REF!</v>
      </c>
      <c r="I5458" s="385" t="str">
        <f t="shared" si="953"/>
        <v/>
      </c>
      <c r="J5458" s="386"/>
      <c r="K5458" s="387"/>
      <c r="L5458" s="613" t="e">
        <f>IF(#REF!="","",#REF!)</f>
        <v>#REF!</v>
      </c>
      <c r="M5458" s="613"/>
      <c r="N5458" s="613"/>
      <c r="O5458" s="613"/>
      <c r="P5458" s="613"/>
      <c r="Q5458" s="613"/>
      <c r="R5458" s="613"/>
      <c r="S5458" s="614"/>
      <c r="T5458" s="567"/>
      <c r="U5458" s="416"/>
      <c r="V5458" s="666"/>
      <c r="W5458" s="565"/>
      <c r="X5458" s="23" t="e">
        <f t="shared" si="954"/>
        <v>#REF!</v>
      </c>
      <c r="Y5458" s="7">
        <f t="shared" si="955"/>
        <v>2</v>
      </c>
      <c r="Z5458" s="7" t="e">
        <f t="shared" si="956"/>
        <v>#REF!</v>
      </c>
      <c r="AA5458" s="7" t="e">
        <f t="shared" si="957"/>
        <v>#REF!</v>
      </c>
      <c r="AB5458" s="7" t="e">
        <f>IF(I5458=#REF!,1,2)</f>
        <v>#REF!</v>
      </c>
    </row>
    <row r="5459" spans="1:28" s="7" customFormat="1" ht="17.45" customHeight="1" x14ac:dyDescent="0.15">
      <c r="A5459" s="27" t="e">
        <f t="shared" si="958"/>
        <v>#REF!</v>
      </c>
      <c r="B5459" s="623"/>
      <c r="C5459" s="628"/>
      <c r="D5459" s="631"/>
      <c r="E5459" s="523"/>
      <c r="F5459" s="47" t="e">
        <f>IF(#REF!="","",#REF!)</f>
        <v>#REF!</v>
      </c>
      <c r="G5459" s="49" t="e">
        <f>IF(#REF!="","",#REF!)</f>
        <v>#REF!</v>
      </c>
      <c r="H5459" s="54" t="e">
        <f>IF(#REF!="","",#REF!)</f>
        <v>#REF!</v>
      </c>
      <c r="I5459" s="385" t="str">
        <f t="shared" si="953"/>
        <v/>
      </c>
      <c r="J5459" s="386"/>
      <c r="K5459" s="387"/>
      <c r="L5459" s="613" t="e">
        <f>IF(#REF!="","",#REF!)</f>
        <v>#REF!</v>
      </c>
      <c r="M5459" s="613"/>
      <c r="N5459" s="613"/>
      <c r="O5459" s="613"/>
      <c r="P5459" s="613"/>
      <c r="Q5459" s="613"/>
      <c r="R5459" s="613"/>
      <c r="S5459" s="614"/>
      <c r="T5459" s="567"/>
      <c r="U5459" s="416"/>
      <c r="V5459" s="666"/>
      <c r="W5459" s="565"/>
      <c r="X5459" s="23" t="e">
        <f t="shared" si="954"/>
        <v>#REF!</v>
      </c>
      <c r="Y5459" s="7">
        <f t="shared" si="955"/>
        <v>2</v>
      </c>
      <c r="Z5459" s="7" t="e">
        <f t="shared" si="956"/>
        <v>#REF!</v>
      </c>
      <c r="AA5459" s="7" t="e">
        <f t="shared" si="957"/>
        <v>#REF!</v>
      </c>
      <c r="AB5459" s="7" t="e">
        <f>IF(I5459=#REF!,1,2)</f>
        <v>#REF!</v>
      </c>
    </row>
    <row r="5460" spans="1:28" s="7" customFormat="1" ht="17.45" customHeight="1" x14ac:dyDescent="0.15">
      <c r="A5460" s="27" t="e">
        <f t="shared" si="958"/>
        <v>#REF!</v>
      </c>
      <c r="B5460" s="623"/>
      <c r="C5460" s="628"/>
      <c r="D5460" s="631"/>
      <c r="E5460" s="523"/>
      <c r="F5460" s="47" t="e">
        <f>IF(#REF!="","",#REF!)</f>
        <v>#REF!</v>
      </c>
      <c r="G5460" s="49" t="e">
        <f>IF(#REF!="","",#REF!)</f>
        <v>#REF!</v>
      </c>
      <c r="H5460" s="54" t="e">
        <f>IF(#REF!="","",#REF!)</f>
        <v>#REF!</v>
      </c>
      <c r="I5460" s="385" t="str">
        <f t="shared" si="953"/>
        <v/>
      </c>
      <c r="J5460" s="386"/>
      <c r="K5460" s="387"/>
      <c r="L5460" s="613" t="e">
        <f>IF(#REF!="","",#REF!)</f>
        <v>#REF!</v>
      </c>
      <c r="M5460" s="613"/>
      <c r="N5460" s="613"/>
      <c r="O5460" s="613"/>
      <c r="P5460" s="613"/>
      <c r="Q5460" s="613"/>
      <c r="R5460" s="613"/>
      <c r="S5460" s="614"/>
      <c r="T5460" s="567"/>
      <c r="U5460" s="416"/>
      <c r="V5460" s="666"/>
      <c r="W5460" s="565"/>
      <c r="X5460" s="23" t="e">
        <f t="shared" si="954"/>
        <v>#REF!</v>
      </c>
      <c r="Y5460" s="7">
        <f t="shared" si="955"/>
        <v>2</v>
      </c>
      <c r="Z5460" s="7" t="e">
        <f t="shared" si="956"/>
        <v>#REF!</v>
      </c>
      <c r="AA5460" s="7" t="e">
        <f t="shared" si="957"/>
        <v>#REF!</v>
      </c>
      <c r="AB5460" s="7" t="e">
        <f>IF(I5460=#REF!,1,2)</f>
        <v>#REF!</v>
      </c>
    </row>
    <row r="5461" spans="1:28" s="7" customFormat="1" ht="17.45" customHeight="1" x14ac:dyDescent="0.15">
      <c r="A5461" s="27" t="e">
        <f t="shared" si="958"/>
        <v>#REF!</v>
      </c>
      <c r="B5461" s="623"/>
      <c r="C5461" s="628"/>
      <c r="D5461" s="631"/>
      <c r="E5461" s="523"/>
      <c r="F5461" s="47" t="e">
        <f>IF(#REF!="","",#REF!)</f>
        <v>#REF!</v>
      </c>
      <c r="G5461" s="49" t="e">
        <f>IF(#REF!="","",#REF!)</f>
        <v>#REF!</v>
      </c>
      <c r="H5461" s="54" t="e">
        <f>IF(#REF!="","",#REF!)</f>
        <v>#REF!</v>
      </c>
      <c r="I5461" s="385" t="str">
        <f t="shared" si="953"/>
        <v/>
      </c>
      <c r="J5461" s="386"/>
      <c r="K5461" s="387"/>
      <c r="L5461" s="613" t="e">
        <f>IF(#REF!="","",#REF!)</f>
        <v>#REF!</v>
      </c>
      <c r="M5461" s="613"/>
      <c r="N5461" s="613"/>
      <c r="O5461" s="613"/>
      <c r="P5461" s="613"/>
      <c r="Q5461" s="613"/>
      <c r="R5461" s="613"/>
      <c r="S5461" s="614"/>
      <c r="T5461" s="567"/>
      <c r="U5461" s="416"/>
      <c r="V5461" s="666"/>
      <c r="W5461" s="565"/>
      <c r="X5461" s="23" t="e">
        <f t="shared" si="954"/>
        <v>#REF!</v>
      </c>
      <c r="Y5461" s="7">
        <f t="shared" si="955"/>
        <v>2</v>
      </c>
      <c r="Z5461" s="7" t="e">
        <f t="shared" si="956"/>
        <v>#REF!</v>
      </c>
      <c r="AA5461" s="7" t="e">
        <f t="shared" si="957"/>
        <v>#REF!</v>
      </c>
      <c r="AB5461" s="7" t="e">
        <f>IF(I5461=#REF!,1,2)</f>
        <v>#REF!</v>
      </c>
    </row>
    <row r="5462" spans="1:28" s="7" customFormat="1" ht="17.45" customHeight="1" x14ac:dyDescent="0.15">
      <c r="A5462" s="27" t="e">
        <f t="shared" si="958"/>
        <v>#REF!</v>
      </c>
      <c r="B5462" s="623"/>
      <c r="C5462" s="628"/>
      <c r="D5462" s="631"/>
      <c r="E5462" s="523"/>
      <c r="F5462" s="47" t="e">
        <f>IF(#REF!="","",#REF!)</f>
        <v>#REF!</v>
      </c>
      <c r="G5462" s="49" t="e">
        <f>IF(#REF!="","",#REF!)</f>
        <v>#REF!</v>
      </c>
      <c r="H5462" s="54" t="e">
        <f>IF(#REF!="","",#REF!)</f>
        <v>#REF!</v>
      </c>
      <c r="I5462" s="385" t="str">
        <f t="shared" si="953"/>
        <v/>
      </c>
      <c r="J5462" s="386"/>
      <c r="K5462" s="387"/>
      <c r="L5462" s="613" t="e">
        <f>IF(#REF!="","",#REF!)</f>
        <v>#REF!</v>
      </c>
      <c r="M5462" s="613"/>
      <c r="N5462" s="613"/>
      <c r="O5462" s="613"/>
      <c r="P5462" s="613"/>
      <c r="Q5462" s="613"/>
      <c r="R5462" s="613"/>
      <c r="S5462" s="614"/>
      <c r="T5462" s="567"/>
      <c r="U5462" s="416"/>
      <c r="V5462" s="666"/>
      <c r="W5462" s="565"/>
      <c r="X5462" s="23" t="e">
        <f t="shared" si="954"/>
        <v>#REF!</v>
      </c>
      <c r="Y5462" s="7">
        <f t="shared" si="955"/>
        <v>2</v>
      </c>
      <c r="Z5462" s="7" t="e">
        <f t="shared" si="956"/>
        <v>#REF!</v>
      </c>
      <c r="AA5462" s="7" t="e">
        <f t="shared" si="957"/>
        <v>#REF!</v>
      </c>
      <c r="AB5462" s="7" t="e">
        <f>IF(I5462=#REF!,1,2)</f>
        <v>#REF!</v>
      </c>
    </row>
    <row r="5463" spans="1:28" s="7" customFormat="1" ht="17.45" customHeight="1" x14ac:dyDescent="0.15">
      <c r="A5463" s="27" t="e">
        <f t="shared" si="958"/>
        <v>#REF!</v>
      </c>
      <c r="B5463" s="623"/>
      <c r="C5463" s="628"/>
      <c r="D5463" s="631"/>
      <c r="E5463" s="523"/>
      <c r="F5463" s="47" t="e">
        <f>IF(#REF!="","",#REF!)</f>
        <v>#REF!</v>
      </c>
      <c r="G5463" s="49" t="e">
        <f>IF(#REF!="","",#REF!)</f>
        <v>#REF!</v>
      </c>
      <c r="H5463" s="54" t="e">
        <f>IF(#REF!="","",#REF!)</f>
        <v>#REF!</v>
      </c>
      <c r="I5463" s="385" t="str">
        <f t="shared" si="953"/>
        <v/>
      </c>
      <c r="J5463" s="386"/>
      <c r="K5463" s="387"/>
      <c r="L5463" s="613" t="e">
        <f>IF(#REF!="","",#REF!)</f>
        <v>#REF!</v>
      </c>
      <c r="M5463" s="613"/>
      <c r="N5463" s="613"/>
      <c r="O5463" s="613"/>
      <c r="P5463" s="613"/>
      <c r="Q5463" s="613"/>
      <c r="R5463" s="613"/>
      <c r="S5463" s="614"/>
      <c r="T5463" s="567"/>
      <c r="U5463" s="416"/>
      <c r="V5463" s="666"/>
      <c r="W5463" s="565"/>
      <c r="X5463" s="23" t="e">
        <f t="shared" si="954"/>
        <v>#REF!</v>
      </c>
      <c r="Y5463" s="7">
        <f t="shared" si="955"/>
        <v>2</v>
      </c>
      <c r="Z5463" s="7" t="e">
        <f t="shared" si="956"/>
        <v>#REF!</v>
      </c>
      <c r="AA5463" s="7" t="e">
        <f t="shared" si="957"/>
        <v>#REF!</v>
      </c>
      <c r="AB5463" s="7" t="e">
        <f>IF(I5463=#REF!,1,2)</f>
        <v>#REF!</v>
      </c>
    </row>
    <row r="5464" spans="1:28" s="7" customFormat="1" ht="17.45" customHeight="1" x14ac:dyDescent="0.15">
      <c r="A5464" s="27" t="e">
        <f t="shared" si="958"/>
        <v>#REF!</v>
      </c>
      <c r="B5464" s="623"/>
      <c r="C5464" s="628"/>
      <c r="D5464" s="631"/>
      <c r="E5464" s="523"/>
      <c r="F5464" s="47" t="e">
        <f>IF(#REF!="","",#REF!)</f>
        <v>#REF!</v>
      </c>
      <c r="G5464" s="49" t="e">
        <f>IF(#REF!="","",#REF!)</f>
        <v>#REF!</v>
      </c>
      <c r="H5464" s="54" t="e">
        <f>IF(#REF!="","",#REF!)</f>
        <v>#REF!</v>
      </c>
      <c r="I5464" s="385" t="str">
        <f t="shared" si="953"/>
        <v/>
      </c>
      <c r="J5464" s="386"/>
      <c r="K5464" s="387"/>
      <c r="L5464" s="613" t="e">
        <f>IF(#REF!="","",#REF!)</f>
        <v>#REF!</v>
      </c>
      <c r="M5464" s="613"/>
      <c r="N5464" s="613"/>
      <c r="O5464" s="613"/>
      <c r="P5464" s="613"/>
      <c r="Q5464" s="613"/>
      <c r="R5464" s="613"/>
      <c r="S5464" s="614"/>
      <c r="T5464" s="567"/>
      <c r="U5464" s="416"/>
      <c r="V5464" s="666"/>
      <c r="W5464" s="565"/>
      <c r="X5464" s="23" t="e">
        <f t="shared" si="954"/>
        <v>#REF!</v>
      </c>
      <c r="Y5464" s="7">
        <f t="shared" si="955"/>
        <v>2</v>
      </c>
      <c r="Z5464" s="7" t="e">
        <f t="shared" si="956"/>
        <v>#REF!</v>
      </c>
      <c r="AA5464" s="7" t="e">
        <f t="shared" si="957"/>
        <v>#REF!</v>
      </c>
      <c r="AB5464" s="7" t="e">
        <f>IF(I5464=#REF!,1,2)</f>
        <v>#REF!</v>
      </c>
    </row>
    <row r="5465" spans="1:28" s="7" customFormat="1" ht="17.45" customHeight="1" x14ac:dyDescent="0.15">
      <c r="A5465" s="27" t="e">
        <f t="shared" si="958"/>
        <v>#REF!</v>
      </c>
      <c r="B5465" s="623"/>
      <c r="C5465" s="628"/>
      <c r="D5465" s="631"/>
      <c r="E5465" s="523"/>
      <c r="F5465" s="47" t="e">
        <f>IF(#REF!="","",#REF!)</f>
        <v>#REF!</v>
      </c>
      <c r="G5465" s="49" t="e">
        <f>IF(#REF!="","",#REF!)</f>
        <v>#REF!</v>
      </c>
      <c r="H5465" s="54" t="e">
        <f>IF(#REF!="","",#REF!)</f>
        <v>#REF!</v>
      </c>
      <c r="I5465" s="385" t="str">
        <f t="shared" si="953"/>
        <v/>
      </c>
      <c r="J5465" s="386"/>
      <c r="K5465" s="387"/>
      <c r="L5465" s="613" t="e">
        <f>IF(#REF!="","",#REF!)</f>
        <v>#REF!</v>
      </c>
      <c r="M5465" s="613"/>
      <c r="N5465" s="613"/>
      <c r="O5465" s="613"/>
      <c r="P5465" s="613"/>
      <c r="Q5465" s="613"/>
      <c r="R5465" s="613"/>
      <c r="S5465" s="614"/>
      <c r="T5465" s="567"/>
      <c r="U5465" s="416"/>
      <c r="V5465" s="666"/>
      <c r="W5465" s="565"/>
      <c r="X5465" s="23" t="e">
        <f t="shared" si="954"/>
        <v>#REF!</v>
      </c>
      <c r="Y5465" s="7">
        <f t="shared" si="955"/>
        <v>2</v>
      </c>
      <c r="Z5465" s="7" t="e">
        <f t="shared" si="956"/>
        <v>#REF!</v>
      </c>
      <c r="AA5465" s="7" t="e">
        <f t="shared" si="957"/>
        <v>#REF!</v>
      </c>
      <c r="AB5465" s="7" t="e">
        <f>IF(I5465=#REF!,1,2)</f>
        <v>#REF!</v>
      </c>
    </row>
    <row r="5466" spans="1:28" s="7" customFormat="1" ht="17.45" customHeight="1" x14ac:dyDescent="0.15">
      <c r="A5466" s="27" t="e">
        <f t="shared" si="958"/>
        <v>#REF!</v>
      </c>
      <c r="B5466" s="623"/>
      <c r="C5466" s="628"/>
      <c r="D5466" s="631"/>
      <c r="E5466" s="523"/>
      <c r="F5466" s="47" t="e">
        <f>IF(#REF!="","",#REF!)</f>
        <v>#REF!</v>
      </c>
      <c r="G5466" s="49" t="e">
        <f>IF(#REF!="","",#REF!)</f>
        <v>#REF!</v>
      </c>
      <c r="H5466" s="54" t="e">
        <f>IF(#REF!="","",#REF!)</f>
        <v>#REF!</v>
      </c>
      <c r="I5466" s="385" t="str">
        <f t="shared" si="953"/>
        <v/>
      </c>
      <c r="J5466" s="386"/>
      <c r="K5466" s="387"/>
      <c r="L5466" s="613" t="e">
        <f>IF(#REF!="","",#REF!)</f>
        <v>#REF!</v>
      </c>
      <c r="M5466" s="613"/>
      <c r="N5466" s="613"/>
      <c r="O5466" s="613"/>
      <c r="P5466" s="613"/>
      <c r="Q5466" s="613"/>
      <c r="R5466" s="613"/>
      <c r="S5466" s="614"/>
      <c r="T5466" s="567"/>
      <c r="U5466" s="416"/>
      <c r="V5466" s="666"/>
      <c r="W5466" s="565"/>
      <c r="X5466" s="23" t="e">
        <f t="shared" si="954"/>
        <v>#REF!</v>
      </c>
      <c r="Y5466" s="7">
        <f t="shared" si="955"/>
        <v>2</v>
      </c>
      <c r="Z5466" s="7" t="e">
        <f t="shared" si="956"/>
        <v>#REF!</v>
      </c>
      <c r="AA5466" s="7" t="e">
        <f t="shared" si="957"/>
        <v>#REF!</v>
      </c>
      <c r="AB5466" s="7" t="e">
        <f>IF(I5466=#REF!,1,2)</f>
        <v>#REF!</v>
      </c>
    </row>
    <row r="5467" spans="1:28" s="7" customFormat="1" ht="17.45" customHeight="1" x14ac:dyDescent="0.15">
      <c r="A5467" s="27" t="e">
        <f t="shared" si="958"/>
        <v>#REF!</v>
      </c>
      <c r="B5467" s="623"/>
      <c r="C5467" s="628"/>
      <c r="D5467" s="631"/>
      <c r="E5467" s="523"/>
      <c r="F5467" s="47" t="e">
        <f>IF(#REF!="","",#REF!)</f>
        <v>#REF!</v>
      </c>
      <c r="G5467" s="49" t="e">
        <f>IF(#REF!="","",#REF!)</f>
        <v>#REF!</v>
      </c>
      <c r="H5467" s="54" t="e">
        <f>IF(#REF!="","",#REF!)</f>
        <v>#REF!</v>
      </c>
      <c r="I5467" s="385" t="str">
        <f t="shared" si="953"/>
        <v/>
      </c>
      <c r="J5467" s="386"/>
      <c r="K5467" s="387"/>
      <c r="L5467" s="613" t="e">
        <f>IF(#REF!="","",#REF!)</f>
        <v>#REF!</v>
      </c>
      <c r="M5467" s="613"/>
      <c r="N5467" s="613"/>
      <c r="O5467" s="613"/>
      <c r="P5467" s="613"/>
      <c r="Q5467" s="613"/>
      <c r="R5467" s="613"/>
      <c r="S5467" s="614"/>
      <c r="T5467" s="567"/>
      <c r="U5467" s="416"/>
      <c r="V5467" s="666"/>
      <c r="W5467" s="565"/>
      <c r="X5467" s="23" t="e">
        <f t="shared" si="954"/>
        <v>#REF!</v>
      </c>
      <c r="Y5467" s="7">
        <f t="shared" si="955"/>
        <v>2</v>
      </c>
      <c r="Z5467" s="7" t="e">
        <f t="shared" si="956"/>
        <v>#REF!</v>
      </c>
      <c r="AA5467" s="7" t="e">
        <f t="shared" si="957"/>
        <v>#REF!</v>
      </c>
      <c r="AB5467" s="7" t="e">
        <f>IF(I5467=#REF!,1,2)</f>
        <v>#REF!</v>
      </c>
    </row>
    <row r="5468" spans="1:28" s="7" customFormat="1" ht="17.45" customHeight="1" x14ac:dyDescent="0.15">
      <c r="A5468" s="27" t="e">
        <f t="shared" si="958"/>
        <v>#REF!</v>
      </c>
      <c r="B5468" s="623"/>
      <c r="C5468" s="628"/>
      <c r="D5468" s="631"/>
      <c r="E5468" s="523"/>
      <c r="F5468" s="47" t="e">
        <f>IF(#REF!="","",#REF!)</f>
        <v>#REF!</v>
      </c>
      <c r="G5468" s="49" t="e">
        <f>IF(#REF!="","",#REF!)</f>
        <v>#REF!</v>
      </c>
      <c r="H5468" s="54" t="e">
        <f>IF(#REF!="","",#REF!)</f>
        <v>#REF!</v>
      </c>
      <c r="I5468" s="385" t="str">
        <f t="shared" si="953"/>
        <v/>
      </c>
      <c r="J5468" s="386"/>
      <c r="K5468" s="387"/>
      <c r="L5468" s="613" t="e">
        <f>IF(#REF!="","",#REF!)</f>
        <v>#REF!</v>
      </c>
      <c r="M5468" s="613"/>
      <c r="N5468" s="613"/>
      <c r="O5468" s="613"/>
      <c r="P5468" s="613"/>
      <c r="Q5468" s="613"/>
      <c r="R5468" s="613"/>
      <c r="S5468" s="614"/>
      <c r="T5468" s="567"/>
      <c r="U5468" s="416"/>
      <c r="V5468" s="666"/>
      <c r="W5468" s="565"/>
      <c r="X5468" s="23" t="e">
        <f t="shared" si="954"/>
        <v>#REF!</v>
      </c>
      <c r="Y5468" s="7">
        <f t="shared" si="955"/>
        <v>2</v>
      </c>
      <c r="Z5468" s="7" t="e">
        <f t="shared" si="956"/>
        <v>#REF!</v>
      </c>
      <c r="AA5468" s="7" t="e">
        <f t="shared" si="957"/>
        <v>#REF!</v>
      </c>
      <c r="AB5468" s="7" t="e">
        <f>IF(I5468=#REF!,1,2)</f>
        <v>#REF!</v>
      </c>
    </row>
    <row r="5469" spans="1:28" s="7" customFormat="1" ht="17.45" customHeight="1" x14ac:dyDescent="0.15">
      <c r="A5469" s="27" t="e">
        <f t="shared" si="958"/>
        <v>#REF!</v>
      </c>
      <c r="B5469" s="623"/>
      <c r="C5469" s="628"/>
      <c r="D5469" s="631"/>
      <c r="E5469" s="523"/>
      <c r="F5469" s="47" t="e">
        <f>IF(#REF!="","",#REF!)</f>
        <v>#REF!</v>
      </c>
      <c r="G5469" s="49" t="e">
        <f>IF(#REF!="","",#REF!)</f>
        <v>#REF!</v>
      </c>
      <c r="H5469" s="54" t="e">
        <f>IF(#REF!="","",#REF!)</f>
        <v>#REF!</v>
      </c>
      <c r="I5469" s="385" t="str">
        <f t="shared" si="953"/>
        <v/>
      </c>
      <c r="J5469" s="386"/>
      <c r="K5469" s="387"/>
      <c r="L5469" s="613" t="e">
        <f>IF(#REF!="","",#REF!)</f>
        <v>#REF!</v>
      </c>
      <c r="M5469" s="613"/>
      <c r="N5469" s="613"/>
      <c r="O5469" s="613"/>
      <c r="P5469" s="613"/>
      <c r="Q5469" s="613"/>
      <c r="R5469" s="613"/>
      <c r="S5469" s="614"/>
      <c r="T5469" s="567"/>
      <c r="U5469" s="416"/>
      <c r="V5469" s="666"/>
      <c r="W5469" s="565"/>
      <c r="X5469" s="23" t="e">
        <f t="shared" si="954"/>
        <v>#REF!</v>
      </c>
      <c r="Y5469" s="7">
        <f t="shared" si="955"/>
        <v>2</v>
      </c>
      <c r="Z5469" s="7" t="e">
        <f t="shared" si="956"/>
        <v>#REF!</v>
      </c>
      <c r="AA5469" s="7" t="e">
        <f t="shared" si="957"/>
        <v>#REF!</v>
      </c>
      <c r="AB5469" s="7" t="e">
        <f>IF(I5469=#REF!,1,2)</f>
        <v>#REF!</v>
      </c>
    </row>
    <row r="5470" spans="1:28" s="7" customFormat="1" ht="17.45" customHeight="1" x14ac:dyDescent="0.15">
      <c r="A5470" s="27" t="e">
        <f t="shared" si="958"/>
        <v>#REF!</v>
      </c>
      <c r="B5470" s="623"/>
      <c r="C5470" s="628"/>
      <c r="D5470" s="631"/>
      <c r="E5470" s="523"/>
      <c r="F5470" s="47" t="e">
        <f>IF(#REF!="","",#REF!)</f>
        <v>#REF!</v>
      </c>
      <c r="G5470" s="49" t="e">
        <f>IF(#REF!="","",#REF!)</f>
        <v>#REF!</v>
      </c>
      <c r="H5470" s="54" t="e">
        <f>IF(#REF!="","",#REF!)</f>
        <v>#REF!</v>
      </c>
      <c r="I5470" s="385" t="str">
        <f t="shared" si="953"/>
        <v/>
      </c>
      <c r="J5470" s="386"/>
      <c r="K5470" s="387"/>
      <c r="L5470" s="613" t="e">
        <f>IF(#REF!="","",#REF!)</f>
        <v>#REF!</v>
      </c>
      <c r="M5470" s="613"/>
      <c r="N5470" s="613"/>
      <c r="O5470" s="613"/>
      <c r="P5470" s="613"/>
      <c r="Q5470" s="613"/>
      <c r="R5470" s="613"/>
      <c r="S5470" s="614"/>
      <c r="T5470" s="567"/>
      <c r="U5470" s="416"/>
      <c r="V5470" s="666"/>
      <c r="W5470" s="565"/>
      <c r="X5470" s="23" t="e">
        <f t="shared" si="954"/>
        <v>#REF!</v>
      </c>
      <c r="Y5470" s="7">
        <f t="shared" si="955"/>
        <v>2</v>
      </c>
      <c r="Z5470" s="7" t="e">
        <f t="shared" si="956"/>
        <v>#REF!</v>
      </c>
      <c r="AA5470" s="7" t="e">
        <f t="shared" si="957"/>
        <v>#REF!</v>
      </c>
      <c r="AB5470" s="7" t="e">
        <f>IF(I5470=#REF!,1,2)</f>
        <v>#REF!</v>
      </c>
    </row>
    <row r="5471" spans="1:28" s="7" customFormat="1" ht="17.45" customHeight="1" x14ac:dyDescent="0.15">
      <c r="A5471" s="27" t="e">
        <f t="shared" si="958"/>
        <v>#REF!</v>
      </c>
      <c r="B5471" s="623"/>
      <c r="C5471" s="628"/>
      <c r="D5471" s="631"/>
      <c r="E5471" s="523"/>
      <c r="F5471" s="47" t="e">
        <f>IF(#REF!="","",#REF!)</f>
        <v>#REF!</v>
      </c>
      <c r="G5471" s="49" t="e">
        <f>IF(#REF!="","",#REF!)</f>
        <v>#REF!</v>
      </c>
      <c r="H5471" s="54" t="e">
        <f>IF(#REF!="","",#REF!)</f>
        <v>#REF!</v>
      </c>
      <c r="I5471" s="385" t="str">
        <f t="shared" si="953"/>
        <v/>
      </c>
      <c r="J5471" s="386"/>
      <c r="K5471" s="387"/>
      <c r="L5471" s="613" t="e">
        <f>IF(#REF!="","",#REF!)</f>
        <v>#REF!</v>
      </c>
      <c r="M5471" s="613"/>
      <c r="N5471" s="613"/>
      <c r="O5471" s="613"/>
      <c r="P5471" s="613"/>
      <c r="Q5471" s="613"/>
      <c r="R5471" s="613"/>
      <c r="S5471" s="614"/>
      <c r="T5471" s="567"/>
      <c r="U5471" s="416"/>
      <c r="V5471" s="666"/>
      <c r="W5471" s="565"/>
      <c r="X5471" s="23" t="e">
        <f t="shared" si="954"/>
        <v>#REF!</v>
      </c>
      <c r="Y5471" s="7">
        <f t="shared" si="955"/>
        <v>2</v>
      </c>
      <c r="Z5471" s="7" t="e">
        <f t="shared" si="956"/>
        <v>#REF!</v>
      </c>
      <c r="AA5471" s="7" t="e">
        <f t="shared" si="957"/>
        <v>#REF!</v>
      </c>
      <c r="AB5471" s="7" t="e">
        <f>IF(I5471=#REF!,1,2)</f>
        <v>#REF!</v>
      </c>
    </row>
    <row r="5472" spans="1:28" s="7" customFormat="1" ht="17.45" customHeight="1" x14ac:dyDescent="0.15">
      <c r="A5472" s="27" t="e">
        <f t="shared" si="958"/>
        <v>#REF!</v>
      </c>
      <c r="B5472" s="623"/>
      <c r="C5472" s="628"/>
      <c r="D5472" s="631"/>
      <c r="E5472" s="523"/>
      <c r="F5472" s="47" t="e">
        <f>IF(#REF!="","",#REF!)</f>
        <v>#REF!</v>
      </c>
      <c r="G5472" s="49" t="e">
        <f>IF(#REF!="","",#REF!)</f>
        <v>#REF!</v>
      </c>
      <c r="H5472" s="54" t="e">
        <f>IF(#REF!="","",#REF!)</f>
        <v>#REF!</v>
      </c>
      <c r="I5472" s="385" t="str">
        <f t="shared" si="953"/>
        <v/>
      </c>
      <c r="J5472" s="386"/>
      <c r="K5472" s="387"/>
      <c r="L5472" s="613" t="e">
        <f>IF(#REF!="","",#REF!)</f>
        <v>#REF!</v>
      </c>
      <c r="M5472" s="613"/>
      <c r="N5472" s="613"/>
      <c r="O5472" s="613"/>
      <c r="P5472" s="613"/>
      <c r="Q5472" s="613"/>
      <c r="R5472" s="613"/>
      <c r="S5472" s="614"/>
      <c r="T5472" s="567"/>
      <c r="U5472" s="416"/>
      <c r="V5472" s="666"/>
      <c r="W5472" s="565"/>
      <c r="X5472" s="23" t="e">
        <f t="shared" si="954"/>
        <v>#REF!</v>
      </c>
      <c r="Y5472" s="7">
        <f t="shared" si="955"/>
        <v>2</v>
      </c>
      <c r="Z5472" s="7" t="e">
        <f t="shared" si="956"/>
        <v>#REF!</v>
      </c>
      <c r="AA5472" s="7" t="e">
        <f t="shared" si="957"/>
        <v>#REF!</v>
      </c>
      <c r="AB5472" s="7" t="e">
        <f>IF(I5472=#REF!,1,2)</f>
        <v>#REF!</v>
      </c>
    </row>
    <row r="5473" spans="1:30" s="7" customFormat="1" ht="17.45" customHeight="1" x14ac:dyDescent="0.15">
      <c r="A5473" s="27" t="e">
        <f t="shared" si="958"/>
        <v>#REF!</v>
      </c>
      <c r="B5473" s="623"/>
      <c r="C5473" s="628"/>
      <c r="D5473" s="631"/>
      <c r="E5473" s="523"/>
      <c r="F5473" s="47" t="e">
        <f>IF(#REF!="","",#REF!)</f>
        <v>#REF!</v>
      </c>
      <c r="G5473" s="49" t="e">
        <f>IF(#REF!="","",#REF!)</f>
        <v>#REF!</v>
      </c>
      <c r="H5473" s="54" t="e">
        <f>IF(#REF!="","",#REF!)</f>
        <v>#REF!</v>
      </c>
      <c r="I5473" s="385" t="str">
        <f t="shared" si="953"/>
        <v/>
      </c>
      <c r="J5473" s="386"/>
      <c r="K5473" s="387"/>
      <c r="L5473" s="613" t="e">
        <f>IF(#REF!="","",#REF!)</f>
        <v>#REF!</v>
      </c>
      <c r="M5473" s="613"/>
      <c r="N5473" s="613"/>
      <c r="O5473" s="613"/>
      <c r="P5473" s="613"/>
      <c r="Q5473" s="613"/>
      <c r="R5473" s="613"/>
      <c r="S5473" s="614"/>
      <c r="T5473" s="567"/>
      <c r="U5473" s="416"/>
      <c r="V5473" s="666"/>
      <c r="W5473" s="565"/>
      <c r="X5473" s="23" t="e">
        <f t="shared" si="954"/>
        <v>#REF!</v>
      </c>
      <c r="Y5473" s="7">
        <f t="shared" si="955"/>
        <v>2</v>
      </c>
      <c r="Z5473" s="7" t="e">
        <f t="shared" si="956"/>
        <v>#REF!</v>
      </c>
      <c r="AA5473" s="7" t="e">
        <f t="shared" si="957"/>
        <v>#REF!</v>
      </c>
      <c r="AB5473" s="7" t="e">
        <f>IF(I5473=#REF!,1,2)</f>
        <v>#REF!</v>
      </c>
    </row>
    <row r="5474" spans="1:30" s="7" customFormat="1" ht="17.45" customHeight="1" thickBot="1" x14ac:dyDescent="0.2">
      <c r="A5474" s="27" t="e">
        <f t="shared" si="958"/>
        <v>#REF!</v>
      </c>
      <c r="B5474" s="623"/>
      <c r="C5474" s="628"/>
      <c r="D5474" s="631"/>
      <c r="E5474" s="523"/>
      <c r="F5474" s="47" t="e">
        <f>IF(#REF!="","",#REF!)</f>
        <v>#REF!</v>
      </c>
      <c r="G5474" s="49" t="e">
        <f>IF(#REF!="","",#REF!)</f>
        <v>#REF!</v>
      </c>
      <c r="H5474" s="54" t="e">
        <f>IF(#REF!="","",#REF!)</f>
        <v>#REF!</v>
      </c>
      <c r="I5474" s="385" t="str">
        <f t="shared" si="953"/>
        <v/>
      </c>
      <c r="J5474" s="386"/>
      <c r="K5474" s="387"/>
      <c r="L5474" s="613" t="e">
        <f>IF(#REF!="","",#REF!)</f>
        <v>#REF!</v>
      </c>
      <c r="M5474" s="613"/>
      <c r="N5474" s="613"/>
      <c r="O5474" s="613"/>
      <c r="P5474" s="613"/>
      <c r="Q5474" s="613"/>
      <c r="R5474" s="613"/>
      <c r="S5474" s="614"/>
      <c r="T5474" s="668"/>
      <c r="U5474" s="416"/>
      <c r="V5474" s="666"/>
      <c r="W5474" s="565"/>
      <c r="X5474" s="23" t="e">
        <f t="shared" si="954"/>
        <v>#REF!</v>
      </c>
      <c r="Y5474" s="7">
        <f t="shared" si="955"/>
        <v>2</v>
      </c>
      <c r="Z5474" s="7" t="e">
        <f t="shared" si="956"/>
        <v>#REF!</v>
      </c>
      <c r="AA5474" s="7" t="e">
        <f t="shared" si="957"/>
        <v>#REF!</v>
      </c>
      <c r="AB5474" s="7" t="e">
        <f>IF(I5474=#REF!,1,2)</f>
        <v>#REF!</v>
      </c>
    </row>
    <row r="5475" spans="1:30" s="7" customFormat="1" ht="36" customHeight="1" thickBot="1" x14ac:dyDescent="0.2">
      <c r="A5475" s="13"/>
      <c r="B5475" s="623"/>
      <c r="C5475" s="628"/>
      <c r="D5475" s="631"/>
      <c r="E5475" s="508" t="s">
        <v>240</v>
      </c>
      <c r="F5475" s="511" t="s">
        <v>206</v>
      </c>
      <c r="G5475" s="435"/>
      <c r="H5475" s="434" t="s">
        <v>207</v>
      </c>
      <c r="I5475" s="435"/>
      <c r="J5475" s="435"/>
      <c r="K5475" s="435"/>
      <c r="L5475" s="436" t="s">
        <v>208</v>
      </c>
      <c r="M5475" s="436"/>
      <c r="N5475" s="436"/>
      <c r="O5475" s="669" t="s">
        <v>209</v>
      </c>
      <c r="P5475" s="670"/>
      <c r="Q5475" s="512" t="s">
        <v>210</v>
      </c>
      <c r="R5475" s="38" t="s">
        <v>206</v>
      </c>
      <c r="S5475" s="39" t="s">
        <v>202</v>
      </c>
      <c r="T5475" s="44" t="s">
        <v>211</v>
      </c>
      <c r="U5475" s="416"/>
      <c r="V5475" s="666"/>
      <c r="W5475" s="565"/>
      <c r="X5475" s="28"/>
      <c r="Y5475" s="21" t="s">
        <v>212</v>
      </c>
      <c r="Z5475" s="21" t="s">
        <v>210</v>
      </c>
      <c r="AB5475" s="45" t="s">
        <v>213</v>
      </c>
      <c r="AC5475" s="45" t="s">
        <v>214</v>
      </c>
      <c r="AD5475" s="22"/>
    </row>
    <row r="5476" spans="1:30" s="7" customFormat="1" ht="15" customHeight="1" x14ac:dyDescent="0.15">
      <c r="A5476" s="29"/>
      <c r="B5476" s="623"/>
      <c r="C5476" s="628"/>
      <c r="D5476" s="631"/>
      <c r="E5476" s="509"/>
      <c r="F5476" s="515" t="e">
        <f>IF(#REF!="","",#REF!)</f>
        <v>#REF!</v>
      </c>
      <c r="G5476" s="516"/>
      <c r="H5476" s="439" t="e">
        <f>IF(#REF!="","",#REF!)</f>
        <v>#REF!</v>
      </c>
      <c r="I5476" s="440"/>
      <c r="J5476" s="440"/>
      <c r="K5476" s="440"/>
      <c r="L5476" s="441" t="e">
        <f>IF(#REF!="","",#REF!)</f>
        <v>#REF!</v>
      </c>
      <c r="M5476" s="442"/>
      <c r="N5476" s="442"/>
      <c r="O5476" s="443" t="e">
        <f>SUM($L5476:$N5478)</f>
        <v>#REF!</v>
      </c>
      <c r="P5476" s="444"/>
      <c r="Q5476" s="513"/>
      <c r="R5476" s="42" t="e">
        <f>IF(#REF!="","",#REF!)</f>
        <v>#REF!</v>
      </c>
      <c r="S5476" s="40" t="e">
        <f>IF(#REF!="","",#REF!)</f>
        <v>#REF!</v>
      </c>
      <c r="T5476" s="617" t="e">
        <f>SUM($S5476:$S5478)</f>
        <v>#REF!</v>
      </c>
      <c r="U5476" s="416"/>
      <c r="V5476" s="666"/>
      <c r="W5476" s="565"/>
      <c r="X5476" s="23" t="e">
        <f>IF(OR(Y5476=2,Z5476=2,AB5476=2,AC5476=2),"入力不備あり","")</f>
        <v>#REF!</v>
      </c>
      <c r="Y5476" s="41" t="e">
        <f>IF(AND(F5476="",H5476="",L5476=""),"",IF(AND(F5476&lt;&gt;"",F5476&gt;0,L5476&lt;&gt;"",L5476&gt;0,H5476="○"),"",2))</f>
        <v>#REF!</v>
      </c>
      <c r="Z5476" s="41" t="e">
        <f>IF(AND(R5476="",S5476=""),"",IF(AND(R5476&gt;0,R5476&lt;&gt;"",S5476&gt;0,S5476&lt;&gt;""),"",2))</f>
        <v>#REF!</v>
      </c>
      <c r="AA5476" s="30"/>
      <c r="AB5476" s="7" t="e">
        <f>IF(AND(O5476=0,#REF!=0),"",IF(O5476=#REF!,1,2))</f>
        <v>#REF!</v>
      </c>
      <c r="AC5476" s="7" t="e">
        <f>IF(AND(T5476=0,#REF!=0),"",IF(T5476=#REF!,1,2))</f>
        <v>#REF!</v>
      </c>
    </row>
    <row r="5477" spans="1:30" s="7" customFormat="1" ht="15" customHeight="1" x14ac:dyDescent="0.15">
      <c r="A5477" s="29"/>
      <c r="B5477" s="623"/>
      <c r="C5477" s="628"/>
      <c r="D5477" s="631"/>
      <c r="E5477" s="509"/>
      <c r="F5477" s="500" t="e">
        <f>IF(#REF!="","",#REF!)</f>
        <v>#REF!</v>
      </c>
      <c r="G5477" s="501"/>
      <c r="H5477" s="448" t="e">
        <f>IF(#REF!="","",#REF!)</f>
        <v>#REF!</v>
      </c>
      <c r="I5477" s="449"/>
      <c r="J5477" s="449"/>
      <c r="K5477" s="449"/>
      <c r="L5477" s="450" t="e">
        <f>IF(#REF!="","",#REF!)</f>
        <v>#REF!</v>
      </c>
      <c r="M5477" s="451"/>
      <c r="N5477" s="451"/>
      <c r="O5477" s="445"/>
      <c r="P5477" s="444"/>
      <c r="Q5477" s="513"/>
      <c r="R5477" s="42" t="e">
        <f>IF(#REF!="","",#REF!)</f>
        <v>#REF!</v>
      </c>
      <c r="S5477" s="40" t="e">
        <f>IF(#REF!="","",#REF!)</f>
        <v>#REF!</v>
      </c>
      <c r="T5477" s="618"/>
      <c r="U5477" s="416"/>
      <c r="V5477" s="666"/>
      <c r="W5477" s="565"/>
      <c r="X5477" s="23" t="e">
        <f>IF(OR(Y5477=2,Z5477=2),"入力不備あり","")</f>
        <v>#REF!</v>
      </c>
      <c r="Y5477" s="41" t="e">
        <f>IF(AND(F5477="",H5477="",L5477=""),"",IF(AND(F5477&lt;&gt;"",F5477&gt;0,L5477&lt;&gt;"",L5477&gt;0,H5477="○"),"",2))</f>
        <v>#REF!</v>
      </c>
      <c r="Z5477" s="41" t="e">
        <f t="shared" ref="Z5477:Z5478" si="959">IF(AND(R5477="",S5477=""),"",IF(AND(R5477&gt;0,R5477&lt;&gt;"",S5477&gt;0,S5477&lt;&gt;""),"",2))</f>
        <v>#REF!</v>
      </c>
      <c r="AA5477" s="30"/>
    </row>
    <row r="5478" spans="1:30" s="7" customFormat="1" ht="15" customHeight="1" thickBot="1" x14ac:dyDescent="0.2">
      <c r="A5478" s="29"/>
      <c r="B5478" s="623"/>
      <c r="C5478" s="628"/>
      <c r="D5478" s="631"/>
      <c r="E5478" s="615"/>
      <c r="F5478" s="620" t="e">
        <f>IF(#REF!="","",#REF!)</f>
        <v>#REF!</v>
      </c>
      <c r="G5478" s="621"/>
      <c r="H5478" s="640" t="e">
        <f>IF(#REF!="","",#REF!)</f>
        <v>#REF!</v>
      </c>
      <c r="I5478" s="641"/>
      <c r="J5478" s="641"/>
      <c r="K5478" s="641"/>
      <c r="L5478" s="642" t="e">
        <f>IF(#REF!="","",#REF!)</f>
        <v>#REF!</v>
      </c>
      <c r="M5478" s="643"/>
      <c r="N5478" s="643"/>
      <c r="O5478" s="663"/>
      <c r="P5478" s="664"/>
      <c r="Q5478" s="616"/>
      <c r="R5478" s="59" t="e">
        <f>IF(#REF!="","",#REF!)</f>
        <v>#REF!</v>
      </c>
      <c r="S5478" s="60" t="e">
        <f>IF(#REF!="","",#REF!)</f>
        <v>#REF!</v>
      </c>
      <c r="T5478" s="619"/>
      <c r="U5478" s="416"/>
      <c r="V5478" s="666"/>
      <c r="W5478" s="565"/>
      <c r="X5478" s="23" t="e">
        <f>IF(OR(Y5478=2,Z5478=2),"入力不備あり","")</f>
        <v>#REF!</v>
      </c>
      <c r="Y5478" s="41" t="e">
        <f>IF(AND(F5478="",H5478="",L5478=""),"",IF(AND(F5478&lt;&gt;"",F5478&gt;0,L5478&lt;&gt;"",L5478&gt;0,H5478="○"),"",2))</f>
        <v>#REF!</v>
      </c>
      <c r="Z5478" s="41" t="e">
        <f t="shared" si="959"/>
        <v>#REF!</v>
      </c>
      <c r="AA5478" s="30"/>
    </row>
    <row r="5479" spans="1:30" s="7" customFormat="1" ht="27.6" customHeight="1" x14ac:dyDescent="0.15">
      <c r="A5479" s="320"/>
      <c r="B5479" s="624"/>
      <c r="C5479" s="326" t="s">
        <v>215</v>
      </c>
      <c r="D5479" s="327"/>
      <c r="E5479" s="608" t="e">
        <f>IF(#REF!="","",#REF!)</f>
        <v>#REF!</v>
      </c>
      <c r="F5479" s="609"/>
      <c r="G5479" s="609"/>
      <c r="H5479" s="609"/>
      <c r="I5479" s="609"/>
      <c r="J5479" s="609"/>
      <c r="K5479" s="609"/>
      <c r="L5479" s="609"/>
      <c r="M5479" s="609"/>
      <c r="N5479" s="609"/>
      <c r="O5479" s="609"/>
      <c r="P5479" s="609"/>
      <c r="Q5479" s="609"/>
      <c r="R5479" s="609"/>
      <c r="S5479" s="609"/>
      <c r="T5479" s="609"/>
      <c r="U5479" s="609"/>
      <c r="V5479" s="609"/>
      <c r="W5479" s="610"/>
    </row>
    <row r="5480" spans="1:30" s="7" customFormat="1" ht="27.6" customHeight="1" thickBot="1" x14ac:dyDescent="0.2">
      <c r="A5480" s="320"/>
      <c r="B5480" s="624"/>
      <c r="C5480" s="326" t="s">
        <v>216</v>
      </c>
      <c r="D5480" s="327"/>
      <c r="E5480" s="608" t="e">
        <f>IF(#REF!="","",#REF!)</f>
        <v>#REF!</v>
      </c>
      <c r="F5480" s="609"/>
      <c r="G5480" s="609"/>
      <c r="H5480" s="609"/>
      <c r="I5480" s="609"/>
      <c r="J5480" s="609"/>
      <c r="K5480" s="609"/>
      <c r="L5480" s="609"/>
      <c r="M5480" s="609"/>
      <c r="N5480" s="609"/>
      <c r="O5480" s="609"/>
      <c r="P5480" s="609"/>
      <c r="Q5480" s="609"/>
      <c r="R5480" s="611"/>
      <c r="S5480" s="611"/>
      <c r="T5480" s="611"/>
      <c r="U5480" s="611"/>
      <c r="V5480" s="611"/>
      <c r="W5480" s="612"/>
    </row>
    <row r="5481" spans="1:30" s="7" customFormat="1" ht="18.600000000000001" customHeight="1" x14ac:dyDescent="0.15">
      <c r="A5481" s="320"/>
      <c r="B5481" s="624"/>
      <c r="C5481" s="332" t="s">
        <v>217</v>
      </c>
      <c r="D5481" s="333"/>
      <c r="E5481" s="333"/>
      <c r="F5481" s="334"/>
      <c r="G5481" s="377" t="s">
        <v>218</v>
      </c>
      <c r="H5481" s="378"/>
      <c r="I5481" s="378"/>
      <c r="J5481" s="378"/>
      <c r="K5481" s="378"/>
      <c r="L5481" s="378"/>
      <c r="M5481" s="378"/>
      <c r="N5481" s="378"/>
      <c r="O5481" s="378"/>
      <c r="P5481" s="378"/>
      <c r="Q5481" s="378"/>
      <c r="R5481" s="389" t="e">
        <f>IF(X5481&lt;&gt;"","","【入力内容確認欄】以下を確認し【作業用】事業計画書(間接)シートを修正願います。")</f>
        <v>#REF!</v>
      </c>
      <c r="S5481" s="632"/>
      <c r="T5481" s="632"/>
      <c r="U5481" s="632"/>
      <c r="V5481" s="632"/>
      <c r="W5481" s="633"/>
      <c r="X5481" s="68" t="e">
        <f>IF(AND(R5484="",R5485="",R5486="",R5487="",R5488="",R5489=""),"左の市区町村に係る入力が完了しました。今一度、記載内容をご確認ください。","")</f>
        <v>#REF!</v>
      </c>
    </row>
    <row r="5482" spans="1:30" s="7" customFormat="1" ht="9" customHeight="1" x14ac:dyDescent="0.15">
      <c r="A5482" s="320"/>
      <c r="B5482" s="624"/>
      <c r="C5482" s="335"/>
      <c r="D5482" s="336"/>
      <c r="E5482" s="336"/>
      <c r="F5482" s="337"/>
      <c r="G5482" s="379"/>
      <c r="H5482" s="380"/>
      <c r="I5482" s="380"/>
      <c r="J5482" s="380"/>
      <c r="K5482" s="380"/>
      <c r="L5482" s="380"/>
      <c r="M5482" s="380"/>
      <c r="N5482" s="380"/>
      <c r="O5482" s="380"/>
      <c r="P5482" s="380"/>
      <c r="Q5482" s="380"/>
      <c r="R5482" s="634"/>
      <c r="S5482" s="635"/>
      <c r="T5482" s="635"/>
      <c r="U5482" s="635"/>
      <c r="V5482" s="635"/>
      <c r="W5482" s="636"/>
    </row>
    <row r="5483" spans="1:30" s="7" customFormat="1" ht="9" customHeight="1" thickBot="1" x14ac:dyDescent="0.2">
      <c r="A5483" s="320"/>
      <c r="B5483" s="624"/>
      <c r="C5483" s="335"/>
      <c r="D5483" s="336"/>
      <c r="E5483" s="336"/>
      <c r="F5483" s="337"/>
      <c r="G5483" s="381"/>
      <c r="H5483" s="382"/>
      <c r="I5483" s="382"/>
      <c r="J5483" s="382"/>
      <c r="K5483" s="382"/>
      <c r="L5483" s="382"/>
      <c r="M5483" s="382"/>
      <c r="N5483" s="382"/>
      <c r="O5483" s="382"/>
      <c r="P5483" s="382"/>
      <c r="Q5483" s="382"/>
      <c r="R5483" s="637"/>
      <c r="S5483" s="638"/>
      <c r="T5483" s="638"/>
      <c r="U5483" s="638"/>
      <c r="V5483" s="638"/>
      <c r="W5483" s="639"/>
    </row>
    <row r="5484" spans="1:30" s="7" customFormat="1" ht="17.45" customHeight="1" x14ac:dyDescent="0.15">
      <c r="A5484" s="320"/>
      <c r="B5484" s="624"/>
      <c r="C5484" s="335"/>
      <c r="D5484" s="336"/>
      <c r="E5484" s="336"/>
      <c r="F5484" s="337"/>
      <c r="G5484" s="398" t="e">
        <f>IF(#REF!="","",#REF!)</f>
        <v>#REF!</v>
      </c>
      <c r="H5484" s="399"/>
      <c r="I5484" s="399"/>
      <c r="J5484" s="399"/>
      <c r="K5484" s="399"/>
      <c r="L5484" s="399"/>
      <c r="M5484" s="399"/>
      <c r="N5484" s="399"/>
      <c r="O5484" s="399"/>
      <c r="P5484" s="399"/>
      <c r="Q5484" s="399"/>
      <c r="R5484" s="646" t="e" cm="1">
        <f t="array" ref="R5484">IF(AND(X5453:X5478="",A5455:A5478=""),"","・報酬・期末勤勉手当・交通費・合計額・都道府県/国の補助金額のいずれかに不備あり。")</f>
        <v>#REF!</v>
      </c>
      <c r="S5484" s="647"/>
      <c r="T5484" s="647"/>
      <c r="U5484" s="647"/>
      <c r="V5484" s="647"/>
      <c r="W5484" s="648"/>
    </row>
    <row r="5485" spans="1:30" s="7" customFormat="1" ht="17.45" customHeight="1" x14ac:dyDescent="0.15">
      <c r="A5485" s="320"/>
      <c r="B5485" s="624"/>
      <c r="C5485" s="335"/>
      <c r="D5485" s="336"/>
      <c r="E5485" s="336"/>
      <c r="F5485" s="337"/>
      <c r="G5485" s="374" t="s">
        <v>219</v>
      </c>
      <c r="H5485" s="388"/>
      <c r="I5485" s="388"/>
      <c r="J5485" s="388"/>
      <c r="K5485" s="388"/>
      <c r="L5485" s="388"/>
      <c r="M5485" s="388"/>
      <c r="N5485" s="388"/>
      <c r="O5485" s="388"/>
      <c r="P5485" s="388"/>
      <c r="Q5485" s="388"/>
      <c r="R5485" s="367" t="str">
        <f>IF(A5451="市町村名×","・【C列】市区町村名：未入力または不備あり。","")</f>
        <v>・【C列】市区町村名：未入力または不備あり。</v>
      </c>
      <c r="S5485" s="644"/>
      <c r="T5485" s="644"/>
      <c r="U5485" s="644"/>
      <c r="V5485" s="644"/>
      <c r="W5485" s="645"/>
    </row>
    <row r="5486" spans="1:30" s="7" customFormat="1" ht="17.45" customHeight="1" x14ac:dyDescent="0.15">
      <c r="A5486" s="320"/>
      <c r="B5486" s="624"/>
      <c r="C5486" s="338"/>
      <c r="D5486" s="339"/>
      <c r="E5486" s="339"/>
      <c r="F5486" s="340"/>
      <c r="G5486" s="364" t="e">
        <f>IF(#REF!="","",#REF!)</f>
        <v>#REF!</v>
      </c>
      <c r="H5486" s="365"/>
      <c r="I5486" s="365"/>
      <c r="J5486" s="366"/>
      <c r="K5486" s="366"/>
      <c r="L5486" s="366"/>
      <c r="M5486" s="366"/>
      <c r="N5486" s="366"/>
      <c r="O5486" s="366"/>
      <c r="P5486" s="366"/>
      <c r="Q5486" s="366"/>
      <c r="R5486" s="367" t="e">
        <f>IF(OR(AF5455=2,NOT(AND(V5453&gt;0.3*U5453,V5453&lt;0.4*U5453,V5453&gt;=W5453))),"・【V列】都道府県補助額：未入力または不備あり。","")</f>
        <v>#REF!</v>
      </c>
      <c r="S5486" s="644"/>
      <c r="T5486" s="644"/>
      <c r="U5486" s="644"/>
      <c r="V5486" s="644"/>
      <c r="W5486" s="645"/>
    </row>
    <row r="5487" spans="1:30" s="7" customFormat="1" ht="17.45" customHeight="1" x14ac:dyDescent="0.15">
      <c r="A5487" s="320"/>
      <c r="B5487" s="624"/>
      <c r="C5487" s="348" t="s">
        <v>241</v>
      </c>
      <c r="D5487" s="349"/>
      <c r="E5487" s="349"/>
      <c r="F5487" s="350"/>
      <c r="G5487" s="372" t="s">
        <v>221</v>
      </c>
      <c r="H5487" s="373"/>
      <c r="I5487" s="373"/>
      <c r="J5487" s="372" t="s">
        <v>222</v>
      </c>
      <c r="K5487" s="373"/>
      <c r="L5487" s="373"/>
      <c r="M5487" s="373"/>
      <c r="N5487" s="374" t="s">
        <v>223</v>
      </c>
      <c r="O5487" s="366"/>
      <c r="P5487" s="366"/>
      <c r="Q5487" s="366"/>
      <c r="R5487" s="341" t="e">
        <f>IF(AND(W5453&lt;=U5453/3,MOD(W5453,1000)=0,NOT(W5453=0),AG5455=1),"","・【W列】国庫補助希望額に不備あり。")</f>
        <v>#REF!</v>
      </c>
      <c r="S5487" s="649"/>
      <c r="T5487" s="649"/>
      <c r="U5487" s="649"/>
      <c r="V5487" s="649"/>
      <c r="W5487" s="650"/>
    </row>
    <row r="5488" spans="1:30" s="7" customFormat="1" ht="17.45" customHeight="1" x14ac:dyDescent="0.15">
      <c r="A5488" s="320"/>
      <c r="B5488" s="624"/>
      <c r="C5488" s="370"/>
      <c r="D5488" s="371"/>
      <c r="E5488" s="371"/>
      <c r="F5488" s="371"/>
      <c r="G5488" s="364" t="e">
        <f>IF(#REF!="","",#REF!)</f>
        <v>#REF!</v>
      </c>
      <c r="H5488" s="375"/>
      <c r="I5488" s="376"/>
      <c r="J5488" s="364" t="e">
        <f>IF(#REF!="","",#REF!)</f>
        <v>#REF!</v>
      </c>
      <c r="K5488" s="375"/>
      <c r="L5488" s="375"/>
      <c r="M5488" s="376"/>
      <c r="N5488" s="364" t="e">
        <f>IF(#REF!="","",#REF!)</f>
        <v>#REF!</v>
      </c>
      <c r="O5488" s="375"/>
      <c r="P5488" s="375"/>
      <c r="Q5488" s="375"/>
      <c r="R5488" s="651" t="e">
        <f>IF(AND(SUM(F5476:G5478)&lt;=D5453,SUM(R5476:R5478)&lt;=D5453),"","・報酬の「配置人数」には年間を通じた配置予定人数を記載してください。(※１)及び記入例参照")</f>
        <v>#REF!</v>
      </c>
      <c r="S5488" s="652"/>
      <c r="T5488" s="652"/>
      <c r="U5488" s="652"/>
      <c r="V5488" s="652"/>
      <c r="W5488" s="653"/>
      <c r="X5488" s="31" t="str">
        <f>IF(AND(O5488="○",T5488="○"),"①か②の",IF(AND(O5488="―",T5488="―"),"エラー",""))</f>
        <v/>
      </c>
    </row>
    <row r="5489" spans="1:33" s="7" customFormat="1" ht="17.45" customHeight="1" x14ac:dyDescent="0.15">
      <c r="A5489" s="320"/>
      <c r="B5489" s="624"/>
      <c r="C5489" s="348" t="s">
        <v>224</v>
      </c>
      <c r="D5489" s="349"/>
      <c r="E5489" s="349"/>
      <c r="F5489" s="350"/>
      <c r="G5489" s="354" t="s">
        <v>225</v>
      </c>
      <c r="H5489" s="354"/>
      <c r="I5489" s="354"/>
      <c r="J5489" s="355" t="s">
        <v>242</v>
      </c>
      <c r="K5489" s="356"/>
      <c r="L5489" s="356"/>
      <c r="M5489" s="356"/>
      <c r="N5489" s="356"/>
      <c r="O5489" s="356"/>
      <c r="P5489" s="356"/>
      <c r="Q5489" s="356"/>
      <c r="R5489" s="651" t="e">
        <f>IF(AND(OR(COUNTIF(J5490,"①*"),COUNTIF(J5490,"②*")),AND(E5479&lt;&gt;"",E5480&lt;&gt;"",G5484="○",G5486="○",G5488="○",J5488="○",N5488="○",G5490="○")),"","・【成果目標】・【成果指標】・【部活動指導員について】・【支給要件の確認】・【部活動指導員の指導状況】・【地域連携・地域移行に資する取組】のいずれかに未入力箇所あり。")</f>
        <v>#REF!</v>
      </c>
      <c r="S5489" s="546"/>
      <c r="T5489" s="546"/>
      <c r="U5489" s="546"/>
      <c r="V5489" s="546"/>
      <c r="W5489" s="547"/>
    </row>
    <row r="5490" spans="1:33" s="7" customFormat="1" ht="26.45" customHeight="1" thickBot="1" x14ac:dyDescent="0.2">
      <c r="A5490" s="320"/>
      <c r="B5490" s="625"/>
      <c r="C5490" s="351"/>
      <c r="D5490" s="352"/>
      <c r="E5490" s="352"/>
      <c r="F5490" s="353"/>
      <c r="G5490" s="363" t="e">
        <f>IF(#REF!="","",#REF!)</f>
        <v>#REF!</v>
      </c>
      <c r="H5490" s="363"/>
      <c r="I5490" s="363"/>
      <c r="J5490" s="657" t="e">
        <f>IF(#REF!="","",#REF!)</f>
        <v>#REF!</v>
      </c>
      <c r="K5490" s="658"/>
      <c r="L5490" s="658"/>
      <c r="M5490" s="658"/>
      <c r="N5490" s="658"/>
      <c r="O5490" s="658"/>
      <c r="P5490" s="658"/>
      <c r="Q5490" s="658"/>
      <c r="R5490" s="654"/>
      <c r="S5490" s="655"/>
      <c r="T5490" s="655"/>
      <c r="U5490" s="655"/>
      <c r="V5490" s="655"/>
      <c r="W5490" s="656"/>
      <c r="X5490" s="31" t="str">
        <f>IF(AND(O5490="○",T5490="○"),"①か②の",IF(AND(O5490="―",T5490="―"),"エラー",""))</f>
        <v/>
      </c>
    </row>
    <row r="5491" spans="1:33" s="7" customFormat="1" ht="26.45" customHeight="1" x14ac:dyDescent="0.15">
      <c r="A5491" s="24" t="str">
        <f>IF(OR(COUNTIF(C5493,"*区"),COUNTIF(C5493,"*市"),COUNTIF(C5493,"*町"),COUNTIF(C5493,"*村"),COUNTIF(C5493,"*組合")),"○","市町村名×")</f>
        <v>市町村名×</v>
      </c>
      <c r="B5491" s="490" t="s">
        <v>106</v>
      </c>
      <c r="C5491" s="659" t="s">
        <v>236</v>
      </c>
      <c r="D5491" s="661" t="s">
        <v>237</v>
      </c>
      <c r="E5491" s="409" t="s">
        <v>191</v>
      </c>
      <c r="F5491" s="410"/>
      <c r="G5491" s="410"/>
      <c r="H5491" s="410"/>
      <c r="I5491" s="410"/>
      <c r="J5491" s="410"/>
      <c r="K5491" s="410"/>
      <c r="L5491" s="410"/>
      <c r="M5491" s="410"/>
      <c r="N5491" s="410"/>
      <c r="O5491" s="410"/>
      <c r="P5491" s="410"/>
      <c r="Q5491" s="410"/>
      <c r="R5491" s="410"/>
      <c r="S5491" s="410"/>
      <c r="T5491" s="410"/>
      <c r="U5491" s="492" t="s">
        <v>192</v>
      </c>
      <c r="V5491" s="492" t="s">
        <v>238</v>
      </c>
      <c r="W5491" s="517" t="s">
        <v>193</v>
      </c>
      <c r="X5491" s="25" t="e">
        <f>IF(OR(AF5495=2,NOT(AND(V5493&gt;0.3*U5493,V5493&lt;0.4*U5493,V5493&gt;=W5493))),"※３参照：【Ｕ列】都道府県補助額を確認してください","")</f>
        <v>#REF!</v>
      </c>
      <c r="Y5491" s="26"/>
    </row>
    <row r="5492" spans="1:33" s="7" customFormat="1" ht="21.6" customHeight="1" thickBot="1" x14ac:dyDescent="0.2">
      <c r="A5492" s="24" t="str">
        <f>IF(B5493="都道府県確認欄","No.不備","")</f>
        <v/>
      </c>
      <c r="B5492" s="491"/>
      <c r="C5492" s="660"/>
      <c r="D5492" s="662"/>
      <c r="E5492" s="411"/>
      <c r="F5492" s="412"/>
      <c r="G5492" s="412"/>
      <c r="H5492" s="412"/>
      <c r="I5492" s="412"/>
      <c r="J5492" s="412"/>
      <c r="K5492" s="412"/>
      <c r="L5492" s="412"/>
      <c r="M5492" s="412"/>
      <c r="N5492" s="412"/>
      <c r="O5492" s="412"/>
      <c r="P5492" s="412"/>
      <c r="Q5492" s="412"/>
      <c r="R5492" s="412"/>
      <c r="S5492" s="412"/>
      <c r="T5492" s="412"/>
      <c r="U5492" s="493"/>
      <c r="V5492" s="493"/>
      <c r="W5492" s="518"/>
      <c r="X5492" s="25" t="e">
        <f>IF(AND(W5493&lt;=U5493/3,MOD(W5493,1000)=0,NOT(W5493=0),AG5495=1),"","※３参照：【Ｖ列】国庫補助希望額を確認してください。")</f>
        <v>#REF!</v>
      </c>
      <c r="Y5492" s="26"/>
    </row>
    <row r="5493" spans="1:33" s="7" customFormat="1" ht="24" customHeight="1" x14ac:dyDescent="0.15">
      <c r="A5493" s="14"/>
      <c r="B5493" s="622" t="str">
        <f>IFERROR(IF(OR(COUNTIF(C5493,"*区"),COUNTIF(C5493,"*市"),COUNTIF(C5493,"*町"),COUNTIF(C5493,"*村"),COUNTIF(C5493,"*組合")),B5453+1,"－"),"都道府県確認欄")</f>
        <v>－</v>
      </c>
      <c r="C5493" s="626" t="e">
        <f>#REF!</f>
        <v>#REF!</v>
      </c>
      <c r="D5493" s="629" t="e">
        <f>SUM($F5495:$F5514)</f>
        <v>#REF!</v>
      </c>
      <c r="E5493" s="523" t="s">
        <v>194</v>
      </c>
      <c r="F5493" s="524" t="s">
        <v>195</v>
      </c>
      <c r="G5493" s="526" t="s">
        <v>196</v>
      </c>
      <c r="H5493" s="528" t="s">
        <v>197</v>
      </c>
      <c r="I5493" s="423" t="s">
        <v>198</v>
      </c>
      <c r="J5493" s="424"/>
      <c r="K5493" s="425"/>
      <c r="L5493" s="429" t="s">
        <v>100</v>
      </c>
      <c r="M5493" s="430"/>
      <c r="N5493" s="430"/>
      <c r="O5493" s="430"/>
      <c r="P5493" s="430"/>
      <c r="Q5493" s="430"/>
      <c r="R5493" s="430"/>
      <c r="S5493" s="431"/>
      <c r="T5493" s="413" t="s">
        <v>199</v>
      </c>
      <c r="U5493" s="415" t="e">
        <f>SUM($T5495,$O5516,$T5516)</f>
        <v>#REF!</v>
      </c>
      <c r="V5493" s="665" t="e">
        <f>#REF!</f>
        <v>#REF!</v>
      </c>
      <c r="W5493" s="667" t="e">
        <f>#REF!</f>
        <v>#REF!</v>
      </c>
      <c r="X5493" s="23" t="e">
        <f>IF(AND(AD5495=1,AE5495=1,AF5495=1,AG5495=1),"","入力不備あり")</f>
        <v>#REF!</v>
      </c>
      <c r="Y5493" s="26"/>
    </row>
    <row r="5494" spans="1:33" s="7" customFormat="1" ht="12.6" customHeight="1" thickBot="1" x14ac:dyDescent="0.2">
      <c r="A5494" s="14"/>
      <c r="B5494" s="623"/>
      <c r="C5494" s="627"/>
      <c r="D5494" s="630"/>
      <c r="E5494" s="523"/>
      <c r="F5494" s="525"/>
      <c r="G5494" s="527"/>
      <c r="H5494" s="529"/>
      <c r="I5494" s="426"/>
      <c r="J5494" s="427"/>
      <c r="K5494" s="428"/>
      <c r="L5494" s="432"/>
      <c r="M5494" s="432"/>
      <c r="N5494" s="432"/>
      <c r="O5494" s="432"/>
      <c r="P5494" s="432"/>
      <c r="Q5494" s="432"/>
      <c r="R5494" s="432"/>
      <c r="S5494" s="433"/>
      <c r="T5494" s="414"/>
      <c r="U5494" s="416"/>
      <c r="V5494" s="666"/>
      <c r="W5494" s="565"/>
      <c r="X5494" s="26"/>
      <c r="Y5494" s="7" t="s">
        <v>180</v>
      </c>
      <c r="Z5494" s="7" t="s">
        <v>200</v>
      </c>
      <c r="AA5494" s="7" t="s">
        <v>201</v>
      </c>
      <c r="AB5494" s="7" t="s">
        <v>202</v>
      </c>
      <c r="AD5494" s="7" t="s">
        <v>203</v>
      </c>
      <c r="AE5494" s="7" t="s">
        <v>107</v>
      </c>
      <c r="AF5494" s="7" t="s">
        <v>239</v>
      </c>
      <c r="AG5494" s="7" t="s">
        <v>204</v>
      </c>
    </row>
    <row r="5495" spans="1:33" s="7" customFormat="1" ht="17.45" customHeight="1" x14ac:dyDescent="0.15">
      <c r="A5495" s="27" t="e">
        <f>IF(AND(F5495&lt;&gt;"",G5495&lt;&gt;"",H5495&lt;&gt;"",I5495&lt;&gt;""),"","入力不備あり")</f>
        <v>#REF!</v>
      </c>
      <c r="B5495" s="623"/>
      <c r="C5495" s="628"/>
      <c r="D5495" s="631"/>
      <c r="E5495" s="523"/>
      <c r="F5495" s="47" t="e">
        <f>IF(#REF!="","",#REF!)</f>
        <v>#REF!</v>
      </c>
      <c r="G5495" s="49" t="e">
        <f>IF(#REF!="","",#REF!)</f>
        <v>#REF!</v>
      </c>
      <c r="H5495" s="54" t="e">
        <f>IF(#REF!="","",#REF!)</f>
        <v>#REF!</v>
      </c>
      <c r="I5495" s="385" t="str">
        <f>IFERROR(INT(G5495*H5495),"")</f>
        <v/>
      </c>
      <c r="J5495" s="386"/>
      <c r="K5495" s="387"/>
      <c r="L5495" s="613" t="e">
        <f>IF(#REF!="","",#REF!)</f>
        <v>#REF!</v>
      </c>
      <c r="M5495" s="613"/>
      <c r="N5495" s="613"/>
      <c r="O5495" s="613"/>
      <c r="P5495" s="613"/>
      <c r="Q5495" s="613"/>
      <c r="R5495" s="613"/>
      <c r="S5495" s="614"/>
      <c r="T5495" s="567">
        <f>SUM($I5495:$K5514)</f>
        <v>0</v>
      </c>
      <c r="U5495" s="416"/>
      <c r="V5495" s="666"/>
      <c r="W5495" s="565"/>
      <c r="X5495" s="23" t="e">
        <f>IF(AND(Y5495=1,Z5495=1,AA5495=1,AB5495=1,AD5495=1,AE5495=1,AF5495=1,AG5495=1),"","入力不備あり")</f>
        <v>#REF!</v>
      </c>
      <c r="Y5495" s="7">
        <f>IFERROR(IF(F5495="",2,IF(AND(F5495&gt;=1,(MOD(F5495,1)=0)),1,IF(AND(F5495=0,L5495&lt;&gt;""),1,2))),2)</f>
        <v>2</v>
      </c>
      <c r="Z5495" s="7" t="e">
        <f>IF(G5495="",2,IF(G5495&lt;=1600,1,2))</f>
        <v>#REF!</v>
      </c>
      <c r="AA5495" s="7" t="e">
        <f>IF(H5495="",2,IF(H5495&gt;=0,1,2))</f>
        <v>#REF!</v>
      </c>
      <c r="AB5495" s="7" t="e">
        <f>IF(I5495=#REF!,1,2)</f>
        <v>#REF!</v>
      </c>
      <c r="AD5495" s="7" t="e">
        <f>IF(T5495=#REF!,1,2)</f>
        <v>#REF!</v>
      </c>
      <c r="AE5495" s="7" t="e">
        <f>IF(U5493=#REF!,1,2)</f>
        <v>#REF!</v>
      </c>
      <c r="AF5495" s="7" t="e">
        <f>IF(V5493=0,2,IF(#REF!="",2,IF(V5493=#REF!,1,2)))</f>
        <v>#REF!</v>
      </c>
      <c r="AG5495" s="7" t="e">
        <f>IF(W5493=0,2,IF(W5493=#REF!,1,2))</f>
        <v>#REF!</v>
      </c>
    </row>
    <row r="5496" spans="1:33" s="7" customFormat="1" ht="17.45" customHeight="1" x14ac:dyDescent="0.15">
      <c r="A5496" s="27" t="e">
        <f>IF(AND(F5496="",G5496="",H5496="",I5496="",L5496=""),"",IF(AND(F5496&lt;&gt;"",G5496&lt;&gt;"",H5496&lt;&gt;"",I5496&lt;&gt;""),"","入力不備あり"))</f>
        <v>#REF!</v>
      </c>
      <c r="B5496" s="623"/>
      <c r="C5496" s="628"/>
      <c r="D5496" s="631"/>
      <c r="E5496" s="523"/>
      <c r="F5496" s="47" t="e">
        <f>IF(#REF!="","",#REF!)</f>
        <v>#REF!</v>
      </c>
      <c r="G5496" s="49" t="e">
        <f>IF(#REF!="","",#REF!)</f>
        <v>#REF!</v>
      </c>
      <c r="H5496" s="54" t="e">
        <f>IF(#REF!="","",#REF!)</f>
        <v>#REF!</v>
      </c>
      <c r="I5496" s="385" t="str">
        <f>IFERROR(INT(G5496*H5496),"")</f>
        <v/>
      </c>
      <c r="J5496" s="386"/>
      <c r="K5496" s="387"/>
      <c r="L5496" s="613" t="e">
        <f>IF(#REF!="","",#REF!)</f>
        <v>#REF!</v>
      </c>
      <c r="M5496" s="613"/>
      <c r="N5496" s="613"/>
      <c r="O5496" s="613"/>
      <c r="P5496" s="613"/>
      <c r="Q5496" s="613"/>
      <c r="R5496" s="613"/>
      <c r="S5496" s="614"/>
      <c r="T5496" s="567"/>
      <c r="U5496" s="416"/>
      <c r="V5496" s="666"/>
      <c r="W5496" s="565"/>
      <c r="X5496" s="23" t="e">
        <f>IF(AND(Y5496=3,Z5496=3,AA5496=3),"",IF(AND(Y5496=1,Z5496=1,AA5496=1,AB5496=1),"","入力不備あり"))</f>
        <v>#REF!</v>
      </c>
      <c r="Y5496" s="7">
        <f>IFERROR(IF(F5496="",3,IF(AND(F5496&gt;=1,(MOD(F5496,1)=0)),1,IF(AND(F5496=0,L5496&lt;&gt;""),1,2))),2)</f>
        <v>2</v>
      </c>
      <c r="Z5496" s="7" t="e">
        <f>IF(G5496="",3,IF(G5496&lt;=1600,1,2))</f>
        <v>#REF!</v>
      </c>
      <c r="AA5496" s="7" t="e">
        <f>IF(H5496="",3,IF(H5496&gt;=0,1,2))</f>
        <v>#REF!</v>
      </c>
      <c r="AB5496" s="7" t="e">
        <f>IF(I5496=#REF!,1,2)</f>
        <v>#REF!</v>
      </c>
    </row>
    <row r="5497" spans="1:33" s="7" customFormat="1" ht="17.45" customHeight="1" x14ac:dyDescent="0.15">
      <c r="A5497" s="27" t="e">
        <f>IF(AND(F5497="",G5497="",H5497="",I5497="",L5497=""),"",IF(AND(F5497&lt;&gt;"",G5497&lt;&gt;"",H5497&lt;&gt;"",I5497&lt;&gt;""),"","入力不備あり"))</f>
        <v>#REF!</v>
      </c>
      <c r="B5497" s="623"/>
      <c r="C5497" s="628"/>
      <c r="D5497" s="631"/>
      <c r="E5497" s="523"/>
      <c r="F5497" s="47" t="e">
        <f>IF(#REF!="","",#REF!)</f>
        <v>#REF!</v>
      </c>
      <c r="G5497" s="49" t="e">
        <f>IF(#REF!="","",#REF!)</f>
        <v>#REF!</v>
      </c>
      <c r="H5497" s="54" t="e">
        <f>IF(#REF!="","",#REF!)</f>
        <v>#REF!</v>
      </c>
      <c r="I5497" s="385" t="str">
        <f t="shared" ref="I5497:I5514" si="960">IFERROR(INT(G5497*H5497),"")</f>
        <v/>
      </c>
      <c r="J5497" s="386"/>
      <c r="K5497" s="387"/>
      <c r="L5497" s="613" t="e">
        <f>IF(#REF!="","",#REF!)</f>
        <v>#REF!</v>
      </c>
      <c r="M5497" s="613"/>
      <c r="N5497" s="613"/>
      <c r="O5497" s="613"/>
      <c r="P5497" s="613"/>
      <c r="Q5497" s="613"/>
      <c r="R5497" s="613"/>
      <c r="S5497" s="614"/>
      <c r="T5497" s="567"/>
      <c r="U5497" s="416"/>
      <c r="V5497" s="666"/>
      <c r="W5497" s="565"/>
      <c r="X5497" s="23" t="e">
        <f t="shared" ref="X5497:X5514" si="961">IF(AND(Y5497=3,Z5497=3,AA5497=3),"",IF(AND(Y5497=1,Z5497=1,AA5497=1,AB5497=1),"","入力不備あり"))</f>
        <v>#REF!</v>
      </c>
      <c r="Y5497" s="7">
        <f t="shared" ref="Y5497:Y5514" si="962">IFERROR(IF(F5497="",3,IF(AND(F5497&gt;=1,(MOD(F5497,1)=0)),1,IF(AND(F5497=0,L5497&lt;&gt;""),1,2))),2)</f>
        <v>2</v>
      </c>
      <c r="Z5497" s="7" t="e">
        <f t="shared" ref="Z5497:Z5514" si="963">IF(G5497="",3,IF(G5497&lt;=1600,1,2))</f>
        <v>#REF!</v>
      </c>
      <c r="AA5497" s="7" t="e">
        <f t="shared" ref="AA5497:AA5514" si="964">IF(H5497="",3,IF(H5497&gt;=0,1,2))</f>
        <v>#REF!</v>
      </c>
      <c r="AB5497" s="7" t="e">
        <f>IF(I5497=#REF!,1,2)</f>
        <v>#REF!</v>
      </c>
    </row>
    <row r="5498" spans="1:33" s="7" customFormat="1" ht="17.45" customHeight="1" x14ac:dyDescent="0.15">
      <c r="A5498" s="27" t="e">
        <f t="shared" ref="A5498:A5514" si="965">IF(AND(F5498="",G5498="",H5498="",I5498="",L5498=""),"",IF(AND(F5498&lt;&gt;"",G5498&lt;&gt;"",H5498&lt;&gt;"",I5498&lt;&gt;""),"","入力不備あり"))</f>
        <v>#REF!</v>
      </c>
      <c r="B5498" s="623"/>
      <c r="C5498" s="628"/>
      <c r="D5498" s="631"/>
      <c r="E5498" s="523"/>
      <c r="F5498" s="47" t="e">
        <f>IF(#REF!="","",#REF!)</f>
        <v>#REF!</v>
      </c>
      <c r="G5498" s="49" t="e">
        <f>IF(#REF!="","",#REF!)</f>
        <v>#REF!</v>
      </c>
      <c r="H5498" s="54" t="e">
        <f>IF(#REF!="","",#REF!)</f>
        <v>#REF!</v>
      </c>
      <c r="I5498" s="385" t="str">
        <f t="shared" si="960"/>
        <v/>
      </c>
      <c r="J5498" s="386"/>
      <c r="K5498" s="387"/>
      <c r="L5498" s="613" t="e">
        <f>IF(#REF!="","",#REF!)</f>
        <v>#REF!</v>
      </c>
      <c r="M5498" s="613"/>
      <c r="N5498" s="613"/>
      <c r="O5498" s="613"/>
      <c r="P5498" s="613"/>
      <c r="Q5498" s="613"/>
      <c r="R5498" s="613"/>
      <c r="S5498" s="614"/>
      <c r="T5498" s="567"/>
      <c r="U5498" s="416"/>
      <c r="V5498" s="666"/>
      <c r="W5498" s="565"/>
      <c r="X5498" s="23" t="e">
        <f t="shared" si="961"/>
        <v>#REF!</v>
      </c>
      <c r="Y5498" s="7">
        <f t="shared" si="962"/>
        <v>2</v>
      </c>
      <c r="Z5498" s="7" t="e">
        <f t="shared" si="963"/>
        <v>#REF!</v>
      </c>
      <c r="AA5498" s="7" t="e">
        <f t="shared" si="964"/>
        <v>#REF!</v>
      </c>
      <c r="AB5498" s="7" t="e">
        <f>IF(I5498=#REF!,1,2)</f>
        <v>#REF!</v>
      </c>
    </row>
    <row r="5499" spans="1:33" s="7" customFormat="1" ht="17.45" customHeight="1" x14ac:dyDescent="0.15">
      <c r="A5499" s="27" t="e">
        <f t="shared" si="965"/>
        <v>#REF!</v>
      </c>
      <c r="B5499" s="623"/>
      <c r="C5499" s="628"/>
      <c r="D5499" s="631"/>
      <c r="E5499" s="523"/>
      <c r="F5499" s="47" t="e">
        <f>IF(#REF!="","",#REF!)</f>
        <v>#REF!</v>
      </c>
      <c r="G5499" s="49" t="e">
        <f>IF(#REF!="","",#REF!)</f>
        <v>#REF!</v>
      </c>
      <c r="H5499" s="54" t="e">
        <f>IF(#REF!="","",#REF!)</f>
        <v>#REF!</v>
      </c>
      <c r="I5499" s="385" t="str">
        <f t="shared" si="960"/>
        <v/>
      </c>
      <c r="J5499" s="386"/>
      <c r="K5499" s="387"/>
      <c r="L5499" s="613" t="e">
        <f>IF(#REF!="","",#REF!)</f>
        <v>#REF!</v>
      </c>
      <c r="M5499" s="613"/>
      <c r="N5499" s="613"/>
      <c r="O5499" s="613"/>
      <c r="P5499" s="613"/>
      <c r="Q5499" s="613"/>
      <c r="R5499" s="613"/>
      <c r="S5499" s="614"/>
      <c r="T5499" s="567"/>
      <c r="U5499" s="416"/>
      <c r="V5499" s="666"/>
      <c r="W5499" s="565"/>
      <c r="X5499" s="23" t="e">
        <f t="shared" si="961"/>
        <v>#REF!</v>
      </c>
      <c r="Y5499" s="7">
        <f t="shared" si="962"/>
        <v>2</v>
      </c>
      <c r="Z5499" s="7" t="e">
        <f t="shared" si="963"/>
        <v>#REF!</v>
      </c>
      <c r="AA5499" s="7" t="e">
        <f t="shared" si="964"/>
        <v>#REF!</v>
      </c>
      <c r="AB5499" s="7" t="e">
        <f>IF(I5499=#REF!,1,2)</f>
        <v>#REF!</v>
      </c>
    </row>
    <row r="5500" spans="1:33" s="7" customFormat="1" ht="17.45" customHeight="1" x14ac:dyDescent="0.15">
      <c r="A5500" s="27" t="e">
        <f t="shared" si="965"/>
        <v>#REF!</v>
      </c>
      <c r="B5500" s="623"/>
      <c r="C5500" s="628"/>
      <c r="D5500" s="631"/>
      <c r="E5500" s="523"/>
      <c r="F5500" s="47" t="e">
        <f>IF(#REF!="","",#REF!)</f>
        <v>#REF!</v>
      </c>
      <c r="G5500" s="49" t="e">
        <f>IF(#REF!="","",#REF!)</f>
        <v>#REF!</v>
      </c>
      <c r="H5500" s="54" t="e">
        <f>IF(#REF!="","",#REF!)</f>
        <v>#REF!</v>
      </c>
      <c r="I5500" s="385" t="str">
        <f t="shared" si="960"/>
        <v/>
      </c>
      <c r="J5500" s="386"/>
      <c r="K5500" s="387"/>
      <c r="L5500" s="613" t="e">
        <f>IF(#REF!="","",#REF!)</f>
        <v>#REF!</v>
      </c>
      <c r="M5500" s="613"/>
      <c r="N5500" s="613"/>
      <c r="O5500" s="613"/>
      <c r="P5500" s="613"/>
      <c r="Q5500" s="613"/>
      <c r="R5500" s="613"/>
      <c r="S5500" s="614"/>
      <c r="T5500" s="567"/>
      <c r="U5500" s="416"/>
      <c r="V5500" s="666"/>
      <c r="W5500" s="565"/>
      <c r="X5500" s="23" t="e">
        <f t="shared" si="961"/>
        <v>#REF!</v>
      </c>
      <c r="Y5500" s="7">
        <f t="shared" si="962"/>
        <v>2</v>
      </c>
      <c r="Z5500" s="7" t="e">
        <f t="shared" si="963"/>
        <v>#REF!</v>
      </c>
      <c r="AA5500" s="7" t="e">
        <f t="shared" si="964"/>
        <v>#REF!</v>
      </c>
      <c r="AB5500" s="7" t="e">
        <f>IF(I5500=#REF!,1,2)</f>
        <v>#REF!</v>
      </c>
    </row>
    <row r="5501" spans="1:33" s="7" customFormat="1" ht="17.45" customHeight="1" x14ac:dyDescent="0.15">
      <c r="A5501" s="27" t="e">
        <f t="shared" si="965"/>
        <v>#REF!</v>
      </c>
      <c r="B5501" s="623"/>
      <c r="C5501" s="628"/>
      <c r="D5501" s="631"/>
      <c r="E5501" s="523"/>
      <c r="F5501" s="47" t="e">
        <f>IF(#REF!="","",#REF!)</f>
        <v>#REF!</v>
      </c>
      <c r="G5501" s="49" t="e">
        <f>IF(#REF!="","",#REF!)</f>
        <v>#REF!</v>
      </c>
      <c r="H5501" s="54" t="e">
        <f>IF(#REF!="","",#REF!)</f>
        <v>#REF!</v>
      </c>
      <c r="I5501" s="385" t="str">
        <f t="shared" si="960"/>
        <v/>
      </c>
      <c r="J5501" s="386"/>
      <c r="K5501" s="387"/>
      <c r="L5501" s="613" t="e">
        <f>IF(#REF!="","",#REF!)</f>
        <v>#REF!</v>
      </c>
      <c r="M5501" s="613"/>
      <c r="N5501" s="613"/>
      <c r="O5501" s="613"/>
      <c r="P5501" s="613"/>
      <c r="Q5501" s="613"/>
      <c r="R5501" s="613"/>
      <c r="S5501" s="614"/>
      <c r="T5501" s="567"/>
      <c r="U5501" s="416"/>
      <c r="V5501" s="666"/>
      <c r="W5501" s="565"/>
      <c r="X5501" s="23" t="e">
        <f t="shared" si="961"/>
        <v>#REF!</v>
      </c>
      <c r="Y5501" s="7">
        <f t="shared" si="962"/>
        <v>2</v>
      </c>
      <c r="Z5501" s="7" t="e">
        <f t="shared" si="963"/>
        <v>#REF!</v>
      </c>
      <c r="AA5501" s="7" t="e">
        <f t="shared" si="964"/>
        <v>#REF!</v>
      </c>
      <c r="AB5501" s="7" t="e">
        <f>IF(I5501=#REF!,1,2)</f>
        <v>#REF!</v>
      </c>
    </row>
    <row r="5502" spans="1:33" s="7" customFormat="1" ht="17.45" customHeight="1" x14ac:dyDescent="0.15">
      <c r="A5502" s="27" t="e">
        <f t="shared" si="965"/>
        <v>#REF!</v>
      </c>
      <c r="B5502" s="623"/>
      <c r="C5502" s="628"/>
      <c r="D5502" s="631"/>
      <c r="E5502" s="523"/>
      <c r="F5502" s="47" t="e">
        <f>IF(#REF!="","",#REF!)</f>
        <v>#REF!</v>
      </c>
      <c r="G5502" s="49" t="e">
        <f>IF(#REF!="","",#REF!)</f>
        <v>#REF!</v>
      </c>
      <c r="H5502" s="54" t="e">
        <f>IF(#REF!="","",#REF!)</f>
        <v>#REF!</v>
      </c>
      <c r="I5502" s="385" t="str">
        <f t="shared" si="960"/>
        <v/>
      </c>
      <c r="J5502" s="386"/>
      <c r="K5502" s="387"/>
      <c r="L5502" s="613" t="e">
        <f>IF(#REF!="","",#REF!)</f>
        <v>#REF!</v>
      </c>
      <c r="M5502" s="613"/>
      <c r="N5502" s="613"/>
      <c r="O5502" s="613"/>
      <c r="P5502" s="613"/>
      <c r="Q5502" s="613"/>
      <c r="R5502" s="613"/>
      <c r="S5502" s="614"/>
      <c r="T5502" s="567"/>
      <c r="U5502" s="416"/>
      <c r="V5502" s="666"/>
      <c r="W5502" s="565"/>
      <c r="X5502" s="23" t="e">
        <f t="shared" si="961"/>
        <v>#REF!</v>
      </c>
      <c r="Y5502" s="7">
        <f t="shared" si="962"/>
        <v>2</v>
      </c>
      <c r="Z5502" s="7" t="e">
        <f t="shared" si="963"/>
        <v>#REF!</v>
      </c>
      <c r="AA5502" s="7" t="e">
        <f t="shared" si="964"/>
        <v>#REF!</v>
      </c>
      <c r="AB5502" s="7" t="e">
        <f>IF(I5502=#REF!,1,2)</f>
        <v>#REF!</v>
      </c>
    </row>
    <row r="5503" spans="1:33" s="7" customFormat="1" ht="17.45" customHeight="1" x14ac:dyDescent="0.15">
      <c r="A5503" s="27" t="e">
        <f t="shared" si="965"/>
        <v>#REF!</v>
      </c>
      <c r="B5503" s="623"/>
      <c r="C5503" s="628"/>
      <c r="D5503" s="631"/>
      <c r="E5503" s="523"/>
      <c r="F5503" s="47" t="e">
        <f>IF(#REF!="","",#REF!)</f>
        <v>#REF!</v>
      </c>
      <c r="G5503" s="49" t="e">
        <f>IF(#REF!="","",#REF!)</f>
        <v>#REF!</v>
      </c>
      <c r="H5503" s="54" t="e">
        <f>IF(#REF!="","",#REF!)</f>
        <v>#REF!</v>
      </c>
      <c r="I5503" s="385" t="str">
        <f t="shared" si="960"/>
        <v/>
      </c>
      <c r="J5503" s="386"/>
      <c r="K5503" s="387"/>
      <c r="L5503" s="613" t="e">
        <f>IF(#REF!="","",#REF!)</f>
        <v>#REF!</v>
      </c>
      <c r="M5503" s="613"/>
      <c r="N5503" s="613"/>
      <c r="O5503" s="613"/>
      <c r="P5503" s="613"/>
      <c r="Q5503" s="613"/>
      <c r="R5503" s="613"/>
      <c r="S5503" s="614"/>
      <c r="T5503" s="567"/>
      <c r="U5503" s="416"/>
      <c r="V5503" s="666"/>
      <c r="W5503" s="565"/>
      <c r="X5503" s="23" t="e">
        <f t="shared" si="961"/>
        <v>#REF!</v>
      </c>
      <c r="Y5503" s="7">
        <f t="shared" si="962"/>
        <v>2</v>
      </c>
      <c r="Z5503" s="7" t="e">
        <f t="shared" si="963"/>
        <v>#REF!</v>
      </c>
      <c r="AA5503" s="7" t="e">
        <f t="shared" si="964"/>
        <v>#REF!</v>
      </c>
      <c r="AB5503" s="7" t="e">
        <f>IF(I5503=#REF!,1,2)</f>
        <v>#REF!</v>
      </c>
    </row>
    <row r="5504" spans="1:33" s="7" customFormat="1" ht="17.45" customHeight="1" x14ac:dyDescent="0.15">
      <c r="A5504" s="27" t="e">
        <f t="shared" si="965"/>
        <v>#REF!</v>
      </c>
      <c r="B5504" s="623"/>
      <c r="C5504" s="628"/>
      <c r="D5504" s="631"/>
      <c r="E5504" s="523"/>
      <c r="F5504" s="47" t="e">
        <f>IF(#REF!="","",#REF!)</f>
        <v>#REF!</v>
      </c>
      <c r="G5504" s="49" t="e">
        <f>IF(#REF!="","",#REF!)</f>
        <v>#REF!</v>
      </c>
      <c r="H5504" s="54" t="e">
        <f>IF(#REF!="","",#REF!)</f>
        <v>#REF!</v>
      </c>
      <c r="I5504" s="385" t="str">
        <f t="shared" si="960"/>
        <v/>
      </c>
      <c r="J5504" s="386"/>
      <c r="K5504" s="387"/>
      <c r="L5504" s="613" t="e">
        <f>IF(#REF!="","",#REF!)</f>
        <v>#REF!</v>
      </c>
      <c r="M5504" s="613"/>
      <c r="N5504" s="613"/>
      <c r="O5504" s="613"/>
      <c r="P5504" s="613"/>
      <c r="Q5504" s="613"/>
      <c r="R5504" s="613"/>
      <c r="S5504" s="614"/>
      <c r="T5504" s="567"/>
      <c r="U5504" s="416"/>
      <c r="V5504" s="666"/>
      <c r="W5504" s="565"/>
      <c r="X5504" s="23" t="e">
        <f t="shared" si="961"/>
        <v>#REF!</v>
      </c>
      <c r="Y5504" s="7">
        <f t="shared" si="962"/>
        <v>2</v>
      </c>
      <c r="Z5504" s="7" t="e">
        <f t="shared" si="963"/>
        <v>#REF!</v>
      </c>
      <c r="AA5504" s="7" t="e">
        <f t="shared" si="964"/>
        <v>#REF!</v>
      </c>
      <c r="AB5504" s="7" t="e">
        <f>IF(I5504=#REF!,1,2)</f>
        <v>#REF!</v>
      </c>
    </row>
    <row r="5505" spans="1:30" s="7" customFormat="1" ht="17.45" customHeight="1" x14ac:dyDescent="0.15">
      <c r="A5505" s="27" t="e">
        <f t="shared" si="965"/>
        <v>#REF!</v>
      </c>
      <c r="B5505" s="623"/>
      <c r="C5505" s="628"/>
      <c r="D5505" s="631"/>
      <c r="E5505" s="523"/>
      <c r="F5505" s="47" t="e">
        <f>IF(#REF!="","",#REF!)</f>
        <v>#REF!</v>
      </c>
      <c r="G5505" s="49" t="e">
        <f>IF(#REF!="","",#REF!)</f>
        <v>#REF!</v>
      </c>
      <c r="H5505" s="54" t="e">
        <f>IF(#REF!="","",#REF!)</f>
        <v>#REF!</v>
      </c>
      <c r="I5505" s="385" t="str">
        <f t="shared" si="960"/>
        <v/>
      </c>
      <c r="J5505" s="386"/>
      <c r="K5505" s="387"/>
      <c r="L5505" s="613" t="e">
        <f>IF(#REF!="","",#REF!)</f>
        <v>#REF!</v>
      </c>
      <c r="M5505" s="613"/>
      <c r="N5505" s="613"/>
      <c r="O5505" s="613"/>
      <c r="P5505" s="613"/>
      <c r="Q5505" s="613"/>
      <c r="R5505" s="613"/>
      <c r="S5505" s="614"/>
      <c r="T5505" s="567"/>
      <c r="U5505" s="416"/>
      <c r="V5505" s="666"/>
      <c r="W5505" s="565"/>
      <c r="X5505" s="23" t="e">
        <f t="shared" si="961"/>
        <v>#REF!</v>
      </c>
      <c r="Y5505" s="7">
        <f t="shared" si="962"/>
        <v>2</v>
      </c>
      <c r="Z5505" s="7" t="e">
        <f t="shared" si="963"/>
        <v>#REF!</v>
      </c>
      <c r="AA5505" s="7" t="e">
        <f t="shared" si="964"/>
        <v>#REF!</v>
      </c>
      <c r="AB5505" s="7" t="e">
        <f>IF(I5505=#REF!,1,2)</f>
        <v>#REF!</v>
      </c>
    </row>
    <row r="5506" spans="1:30" s="7" customFormat="1" ht="17.45" customHeight="1" x14ac:dyDescent="0.15">
      <c r="A5506" s="27" t="e">
        <f t="shared" si="965"/>
        <v>#REF!</v>
      </c>
      <c r="B5506" s="623"/>
      <c r="C5506" s="628"/>
      <c r="D5506" s="631"/>
      <c r="E5506" s="523"/>
      <c r="F5506" s="47" t="e">
        <f>IF(#REF!="","",#REF!)</f>
        <v>#REF!</v>
      </c>
      <c r="G5506" s="49" t="e">
        <f>IF(#REF!="","",#REF!)</f>
        <v>#REF!</v>
      </c>
      <c r="H5506" s="54" t="e">
        <f>IF(#REF!="","",#REF!)</f>
        <v>#REF!</v>
      </c>
      <c r="I5506" s="385" t="str">
        <f t="shared" si="960"/>
        <v/>
      </c>
      <c r="J5506" s="386"/>
      <c r="K5506" s="387"/>
      <c r="L5506" s="613" t="e">
        <f>IF(#REF!="","",#REF!)</f>
        <v>#REF!</v>
      </c>
      <c r="M5506" s="613"/>
      <c r="N5506" s="613"/>
      <c r="O5506" s="613"/>
      <c r="P5506" s="613"/>
      <c r="Q5506" s="613"/>
      <c r="R5506" s="613"/>
      <c r="S5506" s="614"/>
      <c r="T5506" s="567"/>
      <c r="U5506" s="416"/>
      <c r="V5506" s="666"/>
      <c r="W5506" s="565"/>
      <c r="X5506" s="23" t="e">
        <f t="shared" si="961"/>
        <v>#REF!</v>
      </c>
      <c r="Y5506" s="7">
        <f t="shared" si="962"/>
        <v>2</v>
      </c>
      <c r="Z5506" s="7" t="e">
        <f t="shared" si="963"/>
        <v>#REF!</v>
      </c>
      <c r="AA5506" s="7" t="e">
        <f t="shared" si="964"/>
        <v>#REF!</v>
      </c>
      <c r="AB5506" s="7" t="e">
        <f>IF(I5506=#REF!,1,2)</f>
        <v>#REF!</v>
      </c>
    </row>
    <row r="5507" spans="1:30" s="7" customFormat="1" ht="17.45" customHeight="1" x14ac:dyDescent="0.15">
      <c r="A5507" s="27" t="e">
        <f t="shared" si="965"/>
        <v>#REF!</v>
      </c>
      <c r="B5507" s="623"/>
      <c r="C5507" s="628"/>
      <c r="D5507" s="631"/>
      <c r="E5507" s="523"/>
      <c r="F5507" s="47" t="e">
        <f>IF(#REF!="","",#REF!)</f>
        <v>#REF!</v>
      </c>
      <c r="G5507" s="49" t="e">
        <f>IF(#REF!="","",#REF!)</f>
        <v>#REF!</v>
      </c>
      <c r="H5507" s="54" t="e">
        <f>IF(#REF!="","",#REF!)</f>
        <v>#REF!</v>
      </c>
      <c r="I5507" s="385" t="str">
        <f t="shared" si="960"/>
        <v/>
      </c>
      <c r="J5507" s="386"/>
      <c r="K5507" s="387"/>
      <c r="L5507" s="613" t="e">
        <f>IF(#REF!="","",#REF!)</f>
        <v>#REF!</v>
      </c>
      <c r="M5507" s="613"/>
      <c r="N5507" s="613"/>
      <c r="O5507" s="613"/>
      <c r="P5507" s="613"/>
      <c r="Q5507" s="613"/>
      <c r="R5507" s="613"/>
      <c r="S5507" s="614"/>
      <c r="T5507" s="567"/>
      <c r="U5507" s="416"/>
      <c r="V5507" s="666"/>
      <c r="W5507" s="565"/>
      <c r="X5507" s="23" t="e">
        <f t="shared" si="961"/>
        <v>#REF!</v>
      </c>
      <c r="Y5507" s="7">
        <f t="shared" si="962"/>
        <v>2</v>
      </c>
      <c r="Z5507" s="7" t="e">
        <f t="shared" si="963"/>
        <v>#REF!</v>
      </c>
      <c r="AA5507" s="7" t="e">
        <f t="shared" si="964"/>
        <v>#REF!</v>
      </c>
      <c r="AB5507" s="7" t="e">
        <f>IF(I5507=#REF!,1,2)</f>
        <v>#REF!</v>
      </c>
    </row>
    <row r="5508" spans="1:30" s="7" customFormat="1" ht="17.45" customHeight="1" x14ac:dyDescent="0.15">
      <c r="A5508" s="27" t="e">
        <f t="shared" si="965"/>
        <v>#REF!</v>
      </c>
      <c r="B5508" s="623"/>
      <c r="C5508" s="628"/>
      <c r="D5508" s="631"/>
      <c r="E5508" s="523"/>
      <c r="F5508" s="47" t="e">
        <f>IF(#REF!="","",#REF!)</f>
        <v>#REF!</v>
      </c>
      <c r="G5508" s="49" t="e">
        <f>IF(#REF!="","",#REF!)</f>
        <v>#REF!</v>
      </c>
      <c r="H5508" s="54" t="e">
        <f>IF(#REF!="","",#REF!)</f>
        <v>#REF!</v>
      </c>
      <c r="I5508" s="385" t="str">
        <f t="shared" si="960"/>
        <v/>
      </c>
      <c r="J5508" s="386"/>
      <c r="K5508" s="387"/>
      <c r="L5508" s="613" t="e">
        <f>IF(#REF!="","",#REF!)</f>
        <v>#REF!</v>
      </c>
      <c r="M5508" s="613"/>
      <c r="N5508" s="613"/>
      <c r="O5508" s="613"/>
      <c r="P5508" s="613"/>
      <c r="Q5508" s="613"/>
      <c r="R5508" s="613"/>
      <c r="S5508" s="614"/>
      <c r="T5508" s="567"/>
      <c r="U5508" s="416"/>
      <c r="V5508" s="666"/>
      <c r="W5508" s="565"/>
      <c r="X5508" s="23" t="e">
        <f t="shared" si="961"/>
        <v>#REF!</v>
      </c>
      <c r="Y5508" s="7">
        <f t="shared" si="962"/>
        <v>2</v>
      </c>
      <c r="Z5508" s="7" t="e">
        <f t="shared" si="963"/>
        <v>#REF!</v>
      </c>
      <c r="AA5508" s="7" t="e">
        <f t="shared" si="964"/>
        <v>#REF!</v>
      </c>
      <c r="AB5508" s="7" t="e">
        <f>IF(I5508=#REF!,1,2)</f>
        <v>#REF!</v>
      </c>
    </row>
    <row r="5509" spans="1:30" s="7" customFormat="1" ht="17.45" customHeight="1" x14ac:dyDescent="0.15">
      <c r="A5509" s="27" t="e">
        <f t="shared" si="965"/>
        <v>#REF!</v>
      </c>
      <c r="B5509" s="623"/>
      <c r="C5509" s="628"/>
      <c r="D5509" s="631"/>
      <c r="E5509" s="523"/>
      <c r="F5509" s="47" t="e">
        <f>IF(#REF!="","",#REF!)</f>
        <v>#REF!</v>
      </c>
      <c r="G5509" s="49" t="e">
        <f>IF(#REF!="","",#REF!)</f>
        <v>#REF!</v>
      </c>
      <c r="H5509" s="54" t="e">
        <f>IF(#REF!="","",#REF!)</f>
        <v>#REF!</v>
      </c>
      <c r="I5509" s="385" t="str">
        <f t="shared" si="960"/>
        <v/>
      </c>
      <c r="J5509" s="386"/>
      <c r="K5509" s="387"/>
      <c r="L5509" s="613" t="e">
        <f>IF(#REF!="","",#REF!)</f>
        <v>#REF!</v>
      </c>
      <c r="M5509" s="613"/>
      <c r="N5509" s="613"/>
      <c r="O5509" s="613"/>
      <c r="P5509" s="613"/>
      <c r="Q5509" s="613"/>
      <c r="R5509" s="613"/>
      <c r="S5509" s="614"/>
      <c r="T5509" s="567"/>
      <c r="U5509" s="416"/>
      <c r="V5509" s="666"/>
      <c r="W5509" s="565"/>
      <c r="X5509" s="23" t="e">
        <f t="shared" si="961"/>
        <v>#REF!</v>
      </c>
      <c r="Y5509" s="7">
        <f t="shared" si="962"/>
        <v>2</v>
      </c>
      <c r="Z5509" s="7" t="e">
        <f t="shared" si="963"/>
        <v>#REF!</v>
      </c>
      <c r="AA5509" s="7" t="e">
        <f t="shared" si="964"/>
        <v>#REF!</v>
      </c>
      <c r="AB5509" s="7" t="e">
        <f>IF(I5509=#REF!,1,2)</f>
        <v>#REF!</v>
      </c>
    </row>
    <row r="5510" spans="1:30" s="7" customFormat="1" ht="17.45" customHeight="1" x14ac:dyDescent="0.15">
      <c r="A5510" s="27" t="e">
        <f t="shared" si="965"/>
        <v>#REF!</v>
      </c>
      <c r="B5510" s="623"/>
      <c r="C5510" s="628"/>
      <c r="D5510" s="631"/>
      <c r="E5510" s="523"/>
      <c r="F5510" s="47" t="e">
        <f>IF(#REF!="","",#REF!)</f>
        <v>#REF!</v>
      </c>
      <c r="G5510" s="49" t="e">
        <f>IF(#REF!="","",#REF!)</f>
        <v>#REF!</v>
      </c>
      <c r="H5510" s="54" t="e">
        <f>IF(#REF!="","",#REF!)</f>
        <v>#REF!</v>
      </c>
      <c r="I5510" s="385" t="str">
        <f t="shared" si="960"/>
        <v/>
      </c>
      <c r="J5510" s="386"/>
      <c r="K5510" s="387"/>
      <c r="L5510" s="613" t="e">
        <f>IF(#REF!="","",#REF!)</f>
        <v>#REF!</v>
      </c>
      <c r="M5510" s="613"/>
      <c r="N5510" s="613"/>
      <c r="O5510" s="613"/>
      <c r="P5510" s="613"/>
      <c r="Q5510" s="613"/>
      <c r="R5510" s="613"/>
      <c r="S5510" s="614"/>
      <c r="T5510" s="567"/>
      <c r="U5510" s="416"/>
      <c r="V5510" s="666"/>
      <c r="W5510" s="565"/>
      <c r="X5510" s="23" t="e">
        <f t="shared" si="961"/>
        <v>#REF!</v>
      </c>
      <c r="Y5510" s="7">
        <f t="shared" si="962"/>
        <v>2</v>
      </c>
      <c r="Z5510" s="7" t="e">
        <f t="shared" si="963"/>
        <v>#REF!</v>
      </c>
      <c r="AA5510" s="7" t="e">
        <f t="shared" si="964"/>
        <v>#REF!</v>
      </c>
      <c r="AB5510" s="7" t="e">
        <f>IF(I5510=#REF!,1,2)</f>
        <v>#REF!</v>
      </c>
    </row>
    <row r="5511" spans="1:30" s="7" customFormat="1" ht="17.45" customHeight="1" x14ac:dyDescent="0.15">
      <c r="A5511" s="27" t="e">
        <f t="shared" si="965"/>
        <v>#REF!</v>
      </c>
      <c r="B5511" s="623"/>
      <c r="C5511" s="628"/>
      <c r="D5511" s="631"/>
      <c r="E5511" s="523"/>
      <c r="F5511" s="47" t="e">
        <f>IF(#REF!="","",#REF!)</f>
        <v>#REF!</v>
      </c>
      <c r="G5511" s="49" t="e">
        <f>IF(#REF!="","",#REF!)</f>
        <v>#REF!</v>
      </c>
      <c r="H5511" s="54" t="e">
        <f>IF(#REF!="","",#REF!)</f>
        <v>#REF!</v>
      </c>
      <c r="I5511" s="385" t="str">
        <f t="shared" si="960"/>
        <v/>
      </c>
      <c r="J5511" s="386"/>
      <c r="K5511" s="387"/>
      <c r="L5511" s="613" t="e">
        <f>IF(#REF!="","",#REF!)</f>
        <v>#REF!</v>
      </c>
      <c r="M5511" s="613"/>
      <c r="N5511" s="613"/>
      <c r="O5511" s="613"/>
      <c r="P5511" s="613"/>
      <c r="Q5511" s="613"/>
      <c r="R5511" s="613"/>
      <c r="S5511" s="614"/>
      <c r="T5511" s="567"/>
      <c r="U5511" s="416"/>
      <c r="V5511" s="666"/>
      <c r="W5511" s="565"/>
      <c r="X5511" s="23" t="e">
        <f t="shared" si="961"/>
        <v>#REF!</v>
      </c>
      <c r="Y5511" s="7">
        <f t="shared" si="962"/>
        <v>2</v>
      </c>
      <c r="Z5511" s="7" t="e">
        <f t="shared" si="963"/>
        <v>#REF!</v>
      </c>
      <c r="AA5511" s="7" t="e">
        <f t="shared" si="964"/>
        <v>#REF!</v>
      </c>
      <c r="AB5511" s="7" t="e">
        <f>IF(I5511=#REF!,1,2)</f>
        <v>#REF!</v>
      </c>
    </row>
    <row r="5512" spans="1:30" s="7" customFormat="1" ht="17.45" customHeight="1" x14ac:dyDescent="0.15">
      <c r="A5512" s="27" t="e">
        <f t="shared" si="965"/>
        <v>#REF!</v>
      </c>
      <c r="B5512" s="623"/>
      <c r="C5512" s="628"/>
      <c r="D5512" s="631"/>
      <c r="E5512" s="523"/>
      <c r="F5512" s="47" t="e">
        <f>IF(#REF!="","",#REF!)</f>
        <v>#REF!</v>
      </c>
      <c r="G5512" s="49" t="e">
        <f>IF(#REF!="","",#REF!)</f>
        <v>#REF!</v>
      </c>
      <c r="H5512" s="54" t="e">
        <f>IF(#REF!="","",#REF!)</f>
        <v>#REF!</v>
      </c>
      <c r="I5512" s="385" t="str">
        <f t="shared" si="960"/>
        <v/>
      </c>
      <c r="J5512" s="386"/>
      <c r="K5512" s="387"/>
      <c r="L5512" s="613" t="e">
        <f>IF(#REF!="","",#REF!)</f>
        <v>#REF!</v>
      </c>
      <c r="M5512" s="613"/>
      <c r="N5512" s="613"/>
      <c r="O5512" s="613"/>
      <c r="P5512" s="613"/>
      <c r="Q5512" s="613"/>
      <c r="R5512" s="613"/>
      <c r="S5512" s="614"/>
      <c r="T5512" s="567"/>
      <c r="U5512" s="416"/>
      <c r="V5512" s="666"/>
      <c r="W5512" s="565"/>
      <c r="X5512" s="23" t="e">
        <f t="shared" si="961"/>
        <v>#REF!</v>
      </c>
      <c r="Y5512" s="7">
        <f t="shared" si="962"/>
        <v>2</v>
      </c>
      <c r="Z5512" s="7" t="e">
        <f t="shared" si="963"/>
        <v>#REF!</v>
      </c>
      <c r="AA5512" s="7" t="e">
        <f t="shared" si="964"/>
        <v>#REF!</v>
      </c>
      <c r="AB5512" s="7" t="e">
        <f>IF(I5512=#REF!,1,2)</f>
        <v>#REF!</v>
      </c>
    </row>
    <row r="5513" spans="1:30" s="7" customFormat="1" ht="17.45" customHeight="1" x14ac:dyDescent="0.15">
      <c r="A5513" s="27" t="e">
        <f t="shared" si="965"/>
        <v>#REF!</v>
      </c>
      <c r="B5513" s="623"/>
      <c r="C5513" s="628"/>
      <c r="D5513" s="631"/>
      <c r="E5513" s="523"/>
      <c r="F5513" s="47" t="e">
        <f>IF(#REF!="","",#REF!)</f>
        <v>#REF!</v>
      </c>
      <c r="G5513" s="49" t="e">
        <f>IF(#REF!="","",#REF!)</f>
        <v>#REF!</v>
      </c>
      <c r="H5513" s="54" t="e">
        <f>IF(#REF!="","",#REF!)</f>
        <v>#REF!</v>
      </c>
      <c r="I5513" s="385" t="str">
        <f t="shared" si="960"/>
        <v/>
      </c>
      <c r="J5513" s="386"/>
      <c r="K5513" s="387"/>
      <c r="L5513" s="613" t="e">
        <f>IF(#REF!="","",#REF!)</f>
        <v>#REF!</v>
      </c>
      <c r="M5513" s="613"/>
      <c r="N5513" s="613"/>
      <c r="O5513" s="613"/>
      <c r="P5513" s="613"/>
      <c r="Q5513" s="613"/>
      <c r="R5513" s="613"/>
      <c r="S5513" s="614"/>
      <c r="T5513" s="567"/>
      <c r="U5513" s="416"/>
      <c r="V5513" s="666"/>
      <c r="W5513" s="565"/>
      <c r="X5513" s="23" t="e">
        <f t="shared" si="961"/>
        <v>#REF!</v>
      </c>
      <c r="Y5513" s="7">
        <f t="shared" si="962"/>
        <v>2</v>
      </c>
      <c r="Z5513" s="7" t="e">
        <f t="shared" si="963"/>
        <v>#REF!</v>
      </c>
      <c r="AA5513" s="7" t="e">
        <f t="shared" si="964"/>
        <v>#REF!</v>
      </c>
      <c r="AB5513" s="7" t="e">
        <f>IF(I5513=#REF!,1,2)</f>
        <v>#REF!</v>
      </c>
    </row>
    <row r="5514" spans="1:30" s="7" customFormat="1" ht="17.45" customHeight="1" thickBot="1" x14ac:dyDescent="0.2">
      <c r="A5514" s="27" t="e">
        <f t="shared" si="965"/>
        <v>#REF!</v>
      </c>
      <c r="B5514" s="623"/>
      <c r="C5514" s="628"/>
      <c r="D5514" s="631"/>
      <c r="E5514" s="523"/>
      <c r="F5514" s="47" t="e">
        <f>IF(#REF!="","",#REF!)</f>
        <v>#REF!</v>
      </c>
      <c r="G5514" s="49" t="e">
        <f>IF(#REF!="","",#REF!)</f>
        <v>#REF!</v>
      </c>
      <c r="H5514" s="54" t="e">
        <f>IF(#REF!="","",#REF!)</f>
        <v>#REF!</v>
      </c>
      <c r="I5514" s="385" t="str">
        <f t="shared" si="960"/>
        <v/>
      </c>
      <c r="J5514" s="386"/>
      <c r="K5514" s="387"/>
      <c r="L5514" s="613" t="e">
        <f>IF(#REF!="","",#REF!)</f>
        <v>#REF!</v>
      </c>
      <c r="M5514" s="613"/>
      <c r="N5514" s="613"/>
      <c r="O5514" s="613"/>
      <c r="P5514" s="613"/>
      <c r="Q5514" s="613"/>
      <c r="R5514" s="613"/>
      <c r="S5514" s="614"/>
      <c r="T5514" s="668"/>
      <c r="U5514" s="416"/>
      <c r="V5514" s="666"/>
      <c r="W5514" s="565"/>
      <c r="X5514" s="23" t="e">
        <f t="shared" si="961"/>
        <v>#REF!</v>
      </c>
      <c r="Y5514" s="7">
        <f t="shared" si="962"/>
        <v>2</v>
      </c>
      <c r="Z5514" s="7" t="e">
        <f t="shared" si="963"/>
        <v>#REF!</v>
      </c>
      <c r="AA5514" s="7" t="e">
        <f t="shared" si="964"/>
        <v>#REF!</v>
      </c>
      <c r="AB5514" s="7" t="e">
        <f>IF(I5514=#REF!,1,2)</f>
        <v>#REF!</v>
      </c>
    </row>
    <row r="5515" spans="1:30" s="7" customFormat="1" ht="36" customHeight="1" thickBot="1" x14ac:dyDescent="0.2">
      <c r="A5515" s="13"/>
      <c r="B5515" s="623"/>
      <c r="C5515" s="628"/>
      <c r="D5515" s="631"/>
      <c r="E5515" s="508" t="s">
        <v>240</v>
      </c>
      <c r="F5515" s="511" t="s">
        <v>206</v>
      </c>
      <c r="G5515" s="435"/>
      <c r="H5515" s="434" t="s">
        <v>207</v>
      </c>
      <c r="I5515" s="435"/>
      <c r="J5515" s="435"/>
      <c r="K5515" s="435"/>
      <c r="L5515" s="436" t="s">
        <v>208</v>
      </c>
      <c r="M5515" s="436"/>
      <c r="N5515" s="436"/>
      <c r="O5515" s="669" t="s">
        <v>209</v>
      </c>
      <c r="P5515" s="670"/>
      <c r="Q5515" s="512" t="s">
        <v>210</v>
      </c>
      <c r="R5515" s="38" t="s">
        <v>206</v>
      </c>
      <c r="S5515" s="39" t="s">
        <v>202</v>
      </c>
      <c r="T5515" s="44" t="s">
        <v>211</v>
      </c>
      <c r="U5515" s="416"/>
      <c r="V5515" s="666"/>
      <c r="W5515" s="565"/>
      <c r="X5515" s="28"/>
      <c r="Y5515" s="21" t="s">
        <v>212</v>
      </c>
      <c r="Z5515" s="21" t="s">
        <v>210</v>
      </c>
      <c r="AB5515" s="45" t="s">
        <v>213</v>
      </c>
      <c r="AC5515" s="45" t="s">
        <v>214</v>
      </c>
      <c r="AD5515" s="22"/>
    </row>
    <row r="5516" spans="1:30" s="7" customFormat="1" ht="15" customHeight="1" x14ac:dyDescent="0.15">
      <c r="A5516" s="29"/>
      <c r="B5516" s="623"/>
      <c r="C5516" s="628"/>
      <c r="D5516" s="631"/>
      <c r="E5516" s="509"/>
      <c r="F5516" s="515" t="e">
        <f>IF(#REF!="","",#REF!)</f>
        <v>#REF!</v>
      </c>
      <c r="G5516" s="516"/>
      <c r="H5516" s="439" t="e">
        <f>IF(#REF!="","",#REF!)</f>
        <v>#REF!</v>
      </c>
      <c r="I5516" s="440"/>
      <c r="J5516" s="440"/>
      <c r="K5516" s="440"/>
      <c r="L5516" s="441" t="e">
        <f>IF(#REF!="","",#REF!)</f>
        <v>#REF!</v>
      </c>
      <c r="M5516" s="442"/>
      <c r="N5516" s="442"/>
      <c r="O5516" s="443" t="e">
        <f>SUM($L5516:$N5518)</f>
        <v>#REF!</v>
      </c>
      <c r="P5516" s="444"/>
      <c r="Q5516" s="513"/>
      <c r="R5516" s="42" t="e">
        <f>IF(#REF!="","",#REF!)</f>
        <v>#REF!</v>
      </c>
      <c r="S5516" s="40" t="e">
        <f>IF(#REF!="","",#REF!)</f>
        <v>#REF!</v>
      </c>
      <c r="T5516" s="617" t="e">
        <f>SUM($S5516:$S5518)</f>
        <v>#REF!</v>
      </c>
      <c r="U5516" s="416"/>
      <c r="V5516" s="666"/>
      <c r="W5516" s="565"/>
      <c r="X5516" s="23" t="e">
        <f>IF(OR(Y5516=2,Z5516=2,AB5516=2,AC5516=2),"入力不備あり","")</f>
        <v>#REF!</v>
      </c>
      <c r="Y5516" s="41" t="e">
        <f>IF(AND(F5516="",H5516="",L5516=""),"",IF(AND(F5516&lt;&gt;"",F5516&gt;0,L5516&lt;&gt;"",L5516&gt;0,H5516="○"),"",2))</f>
        <v>#REF!</v>
      </c>
      <c r="Z5516" s="41" t="e">
        <f>IF(AND(R5516="",S5516=""),"",IF(AND(R5516&gt;0,R5516&lt;&gt;"",S5516&gt;0,S5516&lt;&gt;""),"",2))</f>
        <v>#REF!</v>
      </c>
      <c r="AA5516" s="30"/>
      <c r="AB5516" s="7" t="e">
        <f>IF(AND(O5516=0,#REF!=0),"",IF(O5516=#REF!,1,2))</f>
        <v>#REF!</v>
      </c>
      <c r="AC5516" s="7" t="e">
        <f>IF(AND(T5516=0,#REF!=0),"",IF(T5516=#REF!,1,2))</f>
        <v>#REF!</v>
      </c>
    </row>
    <row r="5517" spans="1:30" s="7" customFormat="1" ht="15" customHeight="1" x14ac:dyDescent="0.15">
      <c r="A5517" s="29"/>
      <c r="B5517" s="623"/>
      <c r="C5517" s="628"/>
      <c r="D5517" s="631"/>
      <c r="E5517" s="509"/>
      <c r="F5517" s="500" t="e">
        <f>IF(#REF!="","",#REF!)</f>
        <v>#REF!</v>
      </c>
      <c r="G5517" s="501"/>
      <c r="H5517" s="448" t="e">
        <f>IF(#REF!="","",#REF!)</f>
        <v>#REF!</v>
      </c>
      <c r="I5517" s="449"/>
      <c r="J5517" s="449"/>
      <c r="K5517" s="449"/>
      <c r="L5517" s="450" t="e">
        <f>IF(#REF!="","",#REF!)</f>
        <v>#REF!</v>
      </c>
      <c r="M5517" s="451"/>
      <c r="N5517" s="451"/>
      <c r="O5517" s="445"/>
      <c r="P5517" s="444"/>
      <c r="Q5517" s="513"/>
      <c r="R5517" s="42" t="e">
        <f>IF(#REF!="","",#REF!)</f>
        <v>#REF!</v>
      </c>
      <c r="S5517" s="40" t="e">
        <f>IF(#REF!="","",#REF!)</f>
        <v>#REF!</v>
      </c>
      <c r="T5517" s="618"/>
      <c r="U5517" s="416"/>
      <c r="V5517" s="666"/>
      <c r="W5517" s="565"/>
      <c r="X5517" s="23" t="e">
        <f>IF(OR(Y5517=2,Z5517=2),"入力不備あり","")</f>
        <v>#REF!</v>
      </c>
      <c r="Y5517" s="41" t="e">
        <f>IF(AND(F5517="",H5517="",L5517=""),"",IF(AND(F5517&lt;&gt;"",F5517&gt;0,L5517&lt;&gt;"",L5517&gt;0,H5517="○"),"",2))</f>
        <v>#REF!</v>
      </c>
      <c r="Z5517" s="41" t="e">
        <f t="shared" ref="Z5517:Z5518" si="966">IF(AND(R5517="",S5517=""),"",IF(AND(R5517&gt;0,R5517&lt;&gt;"",S5517&gt;0,S5517&lt;&gt;""),"",2))</f>
        <v>#REF!</v>
      </c>
      <c r="AA5517" s="30"/>
    </row>
    <row r="5518" spans="1:30" s="7" customFormat="1" ht="15" customHeight="1" thickBot="1" x14ac:dyDescent="0.2">
      <c r="A5518" s="29"/>
      <c r="B5518" s="623"/>
      <c r="C5518" s="628"/>
      <c r="D5518" s="631"/>
      <c r="E5518" s="615"/>
      <c r="F5518" s="620" t="e">
        <f>IF(#REF!="","",#REF!)</f>
        <v>#REF!</v>
      </c>
      <c r="G5518" s="621"/>
      <c r="H5518" s="640" t="e">
        <f>IF(#REF!="","",#REF!)</f>
        <v>#REF!</v>
      </c>
      <c r="I5518" s="641"/>
      <c r="J5518" s="641"/>
      <c r="K5518" s="641"/>
      <c r="L5518" s="642" t="e">
        <f>IF(#REF!="","",#REF!)</f>
        <v>#REF!</v>
      </c>
      <c r="M5518" s="643"/>
      <c r="N5518" s="643"/>
      <c r="O5518" s="663"/>
      <c r="P5518" s="664"/>
      <c r="Q5518" s="616"/>
      <c r="R5518" s="59" t="e">
        <f>IF(#REF!="","",#REF!)</f>
        <v>#REF!</v>
      </c>
      <c r="S5518" s="60" t="e">
        <f>IF(#REF!="","",#REF!)</f>
        <v>#REF!</v>
      </c>
      <c r="T5518" s="619"/>
      <c r="U5518" s="416"/>
      <c r="V5518" s="666"/>
      <c r="W5518" s="565"/>
      <c r="X5518" s="23" t="e">
        <f>IF(OR(Y5518=2,Z5518=2),"入力不備あり","")</f>
        <v>#REF!</v>
      </c>
      <c r="Y5518" s="41" t="e">
        <f>IF(AND(F5518="",H5518="",L5518=""),"",IF(AND(F5518&lt;&gt;"",F5518&gt;0,L5518&lt;&gt;"",L5518&gt;0,H5518="○"),"",2))</f>
        <v>#REF!</v>
      </c>
      <c r="Z5518" s="41" t="e">
        <f t="shared" si="966"/>
        <v>#REF!</v>
      </c>
      <c r="AA5518" s="30"/>
    </row>
    <row r="5519" spans="1:30" s="7" customFormat="1" ht="27.6" customHeight="1" x14ac:dyDescent="0.15">
      <c r="A5519" s="320"/>
      <c r="B5519" s="624"/>
      <c r="C5519" s="326" t="s">
        <v>215</v>
      </c>
      <c r="D5519" s="327"/>
      <c r="E5519" s="608" t="e">
        <f>IF(#REF!="","",#REF!)</f>
        <v>#REF!</v>
      </c>
      <c r="F5519" s="609"/>
      <c r="G5519" s="609"/>
      <c r="H5519" s="609"/>
      <c r="I5519" s="609"/>
      <c r="J5519" s="609"/>
      <c r="K5519" s="609"/>
      <c r="L5519" s="609"/>
      <c r="M5519" s="609"/>
      <c r="N5519" s="609"/>
      <c r="O5519" s="609"/>
      <c r="P5519" s="609"/>
      <c r="Q5519" s="609"/>
      <c r="R5519" s="609"/>
      <c r="S5519" s="609"/>
      <c r="T5519" s="609"/>
      <c r="U5519" s="609"/>
      <c r="V5519" s="609"/>
      <c r="W5519" s="610"/>
    </row>
    <row r="5520" spans="1:30" s="7" customFormat="1" ht="27.6" customHeight="1" thickBot="1" x14ac:dyDescent="0.2">
      <c r="A5520" s="320"/>
      <c r="B5520" s="624"/>
      <c r="C5520" s="326" t="s">
        <v>216</v>
      </c>
      <c r="D5520" s="327"/>
      <c r="E5520" s="608" t="e">
        <f>IF(#REF!="","",#REF!)</f>
        <v>#REF!</v>
      </c>
      <c r="F5520" s="609"/>
      <c r="G5520" s="609"/>
      <c r="H5520" s="609"/>
      <c r="I5520" s="609"/>
      <c r="J5520" s="609"/>
      <c r="K5520" s="609"/>
      <c r="L5520" s="609"/>
      <c r="M5520" s="609"/>
      <c r="N5520" s="609"/>
      <c r="O5520" s="609"/>
      <c r="P5520" s="609"/>
      <c r="Q5520" s="609"/>
      <c r="R5520" s="611"/>
      <c r="S5520" s="611"/>
      <c r="T5520" s="611"/>
      <c r="U5520" s="611"/>
      <c r="V5520" s="611"/>
      <c r="W5520" s="612"/>
    </row>
    <row r="5521" spans="1:33" s="7" customFormat="1" ht="18.600000000000001" customHeight="1" x14ac:dyDescent="0.15">
      <c r="A5521" s="320"/>
      <c r="B5521" s="624"/>
      <c r="C5521" s="332" t="s">
        <v>217</v>
      </c>
      <c r="D5521" s="333"/>
      <c r="E5521" s="333"/>
      <c r="F5521" s="334"/>
      <c r="G5521" s="377" t="s">
        <v>218</v>
      </c>
      <c r="H5521" s="378"/>
      <c r="I5521" s="378"/>
      <c r="J5521" s="378"/>
      <c r="K5521" s="378"/>
      <c r="L5521" s="378"/>
      <c r="M5521" s="378"/>
      <c r="N5521" s="378"/>
      <c r="O5521" s="378"/>
      <c r="P5521" s="378"/>
      <c r="Q5521" s="378"/>
      <c r="R5521" s="389" t="e">
        <f>IF(X5521&lt;&gt;"","","【入力内容確認欄】以下を確認し【作業用】事業計画書(間接)シートを修正願います。")</f>
        <v>#REF!</v>
      </c>
      <c r="S5521" s="632"/>
      <c r="T5521" s="632"/>
      <c r="U5521" s="632"/>
      <c r="V5521" s="632"/>
      <c r="W5521" s="633"/>
      <c r="X5521" s="68" t="e">
        <f>IF(AND(R5524="",R5525="",R5526="",R5527="",R5528="",R5529=""),"左の市区町村に係る入力が完了しました。今一度、記載内容をご確認ください。","")</f>
        <v>#REF!</v>
      </c>
    </row>
    <row r="5522" spans="1:33" s="7" customFormat="1" ht="9" customHeight="1" x14ac:dyDescent="0.15">
      <c r="A5522" s="320"/>
      <c r="B5522" s="624"/>
      <c r="C5522" s="335"/>
      <c r="D5522" s="336"/>
      <c r="E5522" s="336"/>
      <c r="F5522" s="337"/>
      <c r="G5522" s="379"/>
      <c r="H5522" s="380"/>
      <c r="I5522" s="380"/>
      <c r="J5522" s="380"/>
      <c r="K5522" s="380"/>
      <c r="L5522" s="380"/>
      <c r="M5522" s="380"/>
      <c r="N5522" s="380"/>
      <c r="O5522" s="380"/>
      <c r="P5522" s="380"/>
      <c r="Q5522" s="380"/>
      <c r="R5522" s="634"/>
      <c r="S5522" s="635"/>
      <c r="T5522" s="635"/>
      <c r="U5522" s="635"/>
      <c r="V5522" s="635"/>
      <c r="W5522" s="636"/>
    </row>
    <row r="5523" spans="1:33" s="7" customFormat="1" ht="9" customHeight="1" thickBot="1" x14ac:dyDescent="0.2">
      <c r="A5523" s="320"/>
      <c r="B5523" s="624"/>
      <c r="C5523" s="335"/>
      <c r="D5523" s="336"/>
      <c r="E5523" s="336"/>
      <c r="F5523" s="337"/>
      <c r="G5523" s="381"/>
      <c r="H5523" s="382"/>
      <c r="I5523" s="382"/>
      <c r="J5523" s="382"/>
      <c r="K5523" s="382"/>
      <c r="L5523" s="382"/>
      <c r="M5523" s="382"/>
      <c r="N5523" s="382"/>
      <c r="O5523" s="382"/>
      <c r="P5523" s="382"/>
      <c r="Q5523" s="382"/>
      <c r="R5523" s="637"/>
      <c r="S5523" s="638"/>
      <c r="T5523" s="638"/>
      <c r="U5523" s="638"/>
      <c r="V5523" s="638"/>
      <c r="W5523" s="639"/>
    </row>
    <row r="5524" spans="1:33" s="7" customFormat="1" ht="17.45" customHeight="1" x14ac:dyDescent="0.15">
      <c r="A5524" s="320"/>
      <c r="B5524" s="624"/>
      <c r="C5524" s="335"/>
      <c r="D5524" s="336"/>
      <c r="E5524" s="336"/>
      <c r="F5524" s="337"/>
      <c r="G5524" s="398" t="e">
        <f>IF(#REF!="","",#REF!)</f>
        <v>#REF!</v>
      </c>
      <c r="H5524" s="399"/>
      <c r="I5524" s="399"/>
      <c r="J5524" s="399"/>
      <c r="K5524" s="399"/>
      <c r="L5524" s="399"/>
      <c r="M5524" s="399"/>
      <c r="N5524" s="399"/>
      <c r="O5524" s="399"/>
      <c r="P5524" s="399"/>
      <c r="Q5524" s="399"/>
      <c r="R5524" s="646" t="e" cm="1">
        <f t="array" ref="R5524">IF(AND(X5493:X5518="",A5495:A5518=""),"","・報酬・期末勤勉手当・交通費・合計額・都道府県/国の補助金額のいずれかに不備あり。")</f>
        <v>#REF!</v>
      </c>
      <c r="S5524" s="647"/>
      <c r="T5524" s="647"/>
      <c r="U5524" s="647"/>
      <c r="V5524" s="647"/>
      <c r="W5524" s="648"/>
    </row>
    <row r="5525" spans="1:33" s="7" customFormat="1" ht="17.45" customHeight="1" x14ac:dyDescent="0.15">
      <c r="A5525" s="320"/>
      <c r="B5525" s="624"/>
      <c r="C5525" s="335"/>
      <c r="D5525" s="336"/>
      <c r="E5525" s="336"/>
      <c r="F5525" s="337"/>
      <c r="G5525" s="374" t="s">
        <v>219</v>
      </c>
      <c r="H5525" s="388"/>
      <c r="I5525" s="388"/>
      <c r="J5525" s="388"/>
      <c r="K5525" s="388"/>
      <c r="L5525" s="388"/>
      <c r="M5525" s="388"/>
      <c r="N5525" s="388"/>
      <c r="O5525" s="388"/>
      <c r="P5525" s="388"/>
      <c r="Q5525" s="388"/>
      <c r="R5525" s="367" t="str">
        <f>IF(A5491="市町村名×","・【C列】市区町村名：未入力または不備あり。","")</f>
        <v>・【C列】市区町村名：未入力または不備あり。</v>
      </c>
      <c r="S5525" s="644"/>
      <c r="T5525" s="644"/>
      <c r="U5525" s="644"/>
      <c r="V5525" s="644"/>
      <c r="W5525" s="645"/>
    </row>
    <row r="5526" spans="1:33" s="7" customFormat="1" ht="17.45" customHeight="1" x14ac:dyDescent="0.15">
      <c r="A5526" s="320"/>
      <c r="B5526" s="624"/>
      <c r="C5526" s="338"/>
      <c r="D5526" s="339"/>
      <c r="E5526" s="339"/>
      <c r="F5526" s="340"/>
      <c r="G5526" s="364" t="e">
        <f>IF(#REF!="","",#REF!)</f>
        <v>#REF!</v>
      </c>
      <c r="H5526" s="365"/>
      <c r="I5526" s="365"/>
      <c r="J5526" s="366"/>
      <c r="K5526" s="366"/>
      <c r="L5526" s="366"/>
      <c r="M5526" s="366"/>
      <c r="N5526" s="366"/>
      <c r="O5526" s="366"/>
      <c r="P5526" s="366"/>
      <c r="Q5526" s="366"/>
      <c r="R5526" s="367" t="e">
        <f>IF(OR(AF5495=2,NOT(AND(V5493&gt;0.3*U5493,V5493&lt;0.4*U5493,V5493&gt;=W5493))),"・【V列】都道府県補助額：未入力または不備あり。","")</f>
        <v>#REF!</v>
      </c>
      <c r="S5526" s="644"/>
      <c r="T5526" s="644"/>
      <c r="U5526" s="644"/>
      <c r="V5526" s="644"/>
      <c r="W5526" s="645"/>
    </row>
    <row r="5527" spans="1:33" s="7" customFormat="1" ht="17.45" customHeight="1" x14ac:dyDescent="0.15">
      <c r="A5527" s="320"/>
      <c r="B5527" s="624"/>
      <c r="C5527" s="348" t="s">
        <v>241</v>
      </c>
      <c r="D5527" s="349"/>
      <c r="E5527" s="349"/>
      <c r="F5527" s="350"/>
      <c r="G5527" s="372" t="s">
        <v>221</v>
      </c>
      <c r="H5527" s="373"/>
      <c r="I5527" s="373"/>
      <c r="J5527" s="372" t="s">
        <v>222</v>
      </c>
      <c r="K5527" s="373"/>
      <c r="L5527" s="373"/>
      <c r="M5527" s="373"/>
      <c r="N5527" s="374" t="s">
        <v>223</v>
      </c>
      <c r="O5527" s="366"/>
      <c r="P5527" s="366"/>
      <c r="Q5527" s="366"/>
      <c r="R5527" s="341" t="e">
        <f>IF(AND(W5493&lt;=U5493/3,MOD(W5493,1000)=0,NOT(W5493=0),AG5495=1),"","・【W列】国庫補助希望額に不備あり。")</f>
        <v>#REF!</v>
      </c>
      <c r="S5527" s="649"/>
      <c r="T5527" s="649"/>
      <c r="U5527" s="649"/>
      <c r="V5527" s="649"/>
      <c r="W5527" s="650"/>
    </row>
    <row r="5528" spans="1:33" s="7" customFormat="1" ht="17.45" customHeight="1" x14ac:dyDescent="0.15">
      <c r="A5528" s="320"/>
      <c r="B5528" s="624"/>
      <c r="C5528" s="370"/>
      <c r="D5528" s="371"/>
      <c r="E5528" s="371"/>
      <c r="F5528" s="371"/>
      <c r="G5528" s="364" t="e">
        <f>IF(#REF!="","",#REF!)</f>
        <v>#REF!</v>
      </c>
      <c r="H5528" s="375"/>
      <c r="I5528" s="376"/>
      <c r="J5528" s="364" t="e">
        <f>IF(#REF!="","",#REF!)</f>
        <v>#REF!</v>
      </c>
      <c r="K5528" s="375"/>
      <c r="L5528" s="375"/>
      <c r="M5528" s="376"/>
      <c r="N5528" s="364" t="e">
        <f>IF(#REF!="","",#REF!)</f>
        <v>#REF!</v>
      </c>
      <c r="O5528" s="375"/>
      <c r="P5528" s="375"/>
      <c r="Q5528" s="375"/>
      <c r="R5528" s="651" t="e">
        <f>IF(AND(SUM(F5516:G5518)&lt;=D5493,SUM(R5516:R5518)&lt;=D5493),"","・報酬の「配置人数」には年間を通じた配置予定人数を記載してください。(※１)及び記入例参照")</f>
        <v>#REF!</v>
      </c>
      <c r="S5528" s="652"/>
      <c r="T5528" s="652"/>
      <c r="U5528" s="652"/>
      <c r="V5528" s="652"/>
      <c r="W5528" s="653"/>
      <c r="X5528" s="31" t="str">
        <f>IF(AND(O5528="○",T5528="○"),"①か②の",IF(AND(O5528="―",T5528="―"),"エラー",""))</f>
        <v/>
      </c>
    </row>
    <row r="5529" spans="1:33" s="7" customFormat="1" ht="17.45" customHeight="1" x14ac:dyDescent="0.15">
      <c r="A5529" s="320"/>
      <c r="B5529" s="624"/>
      <c r="C5529" s="348" t="s">
        <v>224</v>
      </c>
      <c r="D5529" s="349"/>
      <c r="E5529" s="349"/>
      <c r="F5529" s="350"/>
      <c r="G5529" s="354" t="s">
        <v>225</v>
      </c>
      <c r="H5529" s="354"/>
      <c r="I5529" s="354"/>
      <c r="J5529" s="355" t="s">
        <v>242</v>
      </c>
      <c r="K5529" s="356"/>
      <c r="L5529" s="356"/>
      <c r="M5529" s="356"/>
      <c r="N5529" s="356"/>
      <c r="O5529" s="356"/>
      <c r="P5529" s="356"/>
      <c r="Q5529" s="356"/>
      <c r="R5529" s="651" t="e">
        <f>IF(AND(OR(COUNTIF(J5530,"①*"),COUNTIF(J5530,"②*")),AND(E5519&lt;&gt;"",E5520&lt;&gt;"",G5524="○",G5526="○",G5528="○",J5528="○",N5528="○",G5530="○")),"","・【成果目標】・【成果指標】・【部活動指導員について】・【支給要件の確認】・【部活動指導員の指導状況】・【地域連携・地域移行に資する取組】のいずれかに未入力箇所あり。")</f>
        <v>#REF!</v>
      </c>
      <c r="S5529" s="546"/>
      <c r="T5529" s="546"/>
      <c r="U5529" s="546"/>
      <c r="V5529" s="546"/>
      <c r="W5529" s="547"/>
    </row>
    <row r="5530" spans="1:33" s="7" customFormat="1" ht="26.45" customHeight="1" thickBot="1" x14ac:dyDescent="0.2">
      <c r="A5530" s="320"/>
      <c r="B5530" s="625"/>
      <c r="C5530" s="351"/>
      <c r="D5530" s="352"/>
      <c r="E5530" s="352"/>
      <c r="F5530" s="353"/>
      <c r="G5530" s="363" t="e">
        <f>IF(#REF!="","",#REF!)</f>
        <v>#REF!</v>
      </c>
      <c r="H5530" s="363"/>
      <c r="I5530" s="363"/>
      <c r="J5530" s="657" t="e">
        <f>IF(#REF!="","",#REF!)</f>
        <v>#REF!</v>
      </c>
      <c r="K5530" s="658"/>
      <c r="L5530" s="658"/>
      <c r="M5530" s="658"/>
      <c r="N5530" s="658"/>
      <c r="O5530" s="658"/>
      <c r="P5530" s="658"/>
      <c r="Q5530" s="658"/>
      <c r="R5530" s="654"/>
      <c r="S5530" s="655"/>
      <c r="T5530" s="655"/>
      <c r="U5530" s="655"/>
      <c r="V5530" s="655"/>
      <c r="W5530" s="656"/>
      <c r="X5530" s="31" t="str">
        <f>IF(AND(O5530="○",T5530="○"),"①か②の",IF(AND(O5530="―",T5530="―"),"エラー",""))</f>
        <v/>
      </c>
    </row>
    <row r="5531" spans="1:33" s="7" customFormat="1" ht="26.45" customHeight="1" x14ac:dyDescent="0.15">
      <c r="A5531" s="24" t="str">
        <f>IF(OR(COUNTIF(C5533,"*区"),COUNTIF(C5533,"*市"),COUNTIF(C5533,"*町"),COUNTIF(C5533,"*村"),COUNTIF(C5533,"*組合")),"○","市町村名×")</f>
        <v>市町村名×</v>
      </c>
      <c r="B5531" s="490" t="s">
        <v>106</v>
      </c>
      <c r="C5531" s="659" t="s">
        <v>236</v>
      </c>
      <c r="D5531" s="661" t="s">
        <v>237</v>
      </c>
      <c r="E5531" s="409" t="s">
        <v>191</v>
      </c>
      <c r="F5531" s="410"/>
      <c r="G5531" s="410"/>
      <c r="H5531" s="410"/>
      <c r="I5531" s="410"/>
      <c r="J5531" s="410"/>
      <c r="K5531" s="410"/>
      <c r="L5531" s="410"/>
      <c r="M5531" s="410"/>
      <c r="N5531" s="410"/>
      <c r="O5531" s="410"/>
      <c r="P5531" s="410"/>
      <c r="Q5531" s="410"/>
      <c r="R5531" s="410"/>
      <c r="S5531" s="410"/>
      <c r="T5531" s="410"/>
      <c r="U5531" s="492" t="s">
        <v>192</v>
      </c>
      <c r="V5531" s="492" t="s">
        <v>238</v>
      </c>
      <c r="W5531" s="517" t="s">
        <v>193</v>
      </c>
      <c r="X5531" s="25" t="e">
        <f>IF(OR(AF5535=2,NOT(AND(V5533&gt;0.3*U5533,V5533&lt;0.4*U5533,V5533&gt;=W5533))),"※３参照：【Ｕ列】都道府県補助額を確認してください","")</f>
        <v>#REF!</v>
      </c>
      <c r="Y5531" s="26"/>
    </row>
    <row r="5532" spans="1:33" s="7" customFormat="1" ht="21.6" customHeight="1" thickBot="1" x14ac:dyDescent="0.2">
      <c r="A5532" s="24" t="str">
        <f>IF(B5533="都道府県確認欄","No.不備","")</f>
        <v/>
      </c>
      <c r="B5532" s="491"/>
      <c r="C5532" s="660"/>
      <c r="D5532" s="662"/>
      <c r="E5532" s="411"/>
      <c r="F5532" s="412"/>
      <c r="G5532" s="412"/>
      <c r="H5532" s="412"/>
      <c r="I5532" s="412"/>
      <c r="J5532" s="412"/>
      <c r="K5532" s="412"/>
      <c r="L5532" s="412"/>
      <c r="M5532" s="412"/>
      <c r="N5532" s="412"/>
      <c r="O5532" s="412"/>
      <c r="P5532" s="412"/>
      <c r="Q5532" s="412"/>
      <c r="R5532" s="412"/>
      <c r="S5532" s="412"/>
      <c r="T5532" s="412"/>
      <c r="U5532" s="493"/>
      <c r="V5532" s="493"/>
      <c r="W5532" s="518"/>
      <c r="X5532" s="25" t="e">
        <f>IF(AND(W5533&lt;=U5533/3,MOD(W5533,1000)=0,NOT(W5533=0),AG5535=1),"","※３参照：【Ｖ列】国庫補助希望額を確認してください。")</f>
        <v>#REF!</v>
      </c>
      <c r="Y5532" s="26"/>
    </row>
    <row r="5533" spans="1:33" s="7" customFormat="1" ht="24" customHeight="1" x14ac:dyDescent="0.15">
      <c r="A5533" s="14"/>
      <c r="B5533" s="622" t="str">
        <f>IFERROR(IF(OR(COUNTIF(C5533,"*区"),COUNTIF(C5533,"*市"),COUNTIF(C5533,"*町"),COUNTIF(C5533,"*村"),COUNTIF(C5533,"*組合")),B5493+1,"－"),"都道府県確認欄")</f>
        <v>－</v>
      </c>
      <c r="C5533" s="626" t="e">
        <f>#REF!</f>
        <v>#REF!</v>
      </c>
      <c r="D5533" s="629" t="e">
        <f>SUM($F5535:$F5554)</f>
        <v>#REF!</v>
      </c>
      <c r="E5533" s="523" t="s">
        <v>194</v>
      </c>
      <c r="F5533" s="524" t="s">
        <v>195</v>
      </c>
      <c r="G5533" s="526" t="s">
        <v>196</v>
      </c>
      <c r="H5533" s="528" t="s">
        <v>197</v>
      </c>
      <c r="I5533" s="423" t="s">
        <v>198</v>
      </c>
      <c r="J5533" s="424"/>
      <c r="K5533" s="425"/>
      <c r="L5533" s="429" t="s">
        <v>100</v>
      </c>
      <c r="M5533" s="430"/>
      <c r="N5533" s="430"/>
      <c r="O5533" s="430"/>
      <c r="P5533" s="430"/>
      <c r="Q5533" s="430"/>
      <c r="R5533" s="430"/>
      <c r="S5533" s="431"/>
      <c r="T5533" s="413" t="s">
        <v>199</v>
      </c>
      <c r="U5533" s="415" t="e">
        <f>SUM($T5535,$O5556,$T5556)</f>
        <v>#REF!</v>
      </c>
      <c r="V5533" s="665" t="e">
        <f>#REF!</f>
        <v>#REF!</v>
      </c>
      <c r="W5533" s="667" t="e">
        <f>#REF!</f>
        <v>#REF!</v>
      </c>
      <c r="X5533" s="23" t="e">
        <f>IF(AND(AD5535=1,AE5535=1,AF5535=1,AG5535=1),"","入力不備あり")</f>
        <v>#REF!</v>
      </c>
      <c r="Y5533" s="26"/>
    </row>
    <row r="5534" spans="1:33" s="7" customFormat="1" ht="12.6" customHeight="1" thickBot="1" x14ac:dyDescent="0.2">
      <c r="A5534" s="14"/>
      <c r="B5534" s="623"/>
      <c r="C5534" s="627"/>
      <c r="D5534" s="630"/>
      <c r="E5534" s="523"/>
      <c r="F5534" s="525"/>
      <c r="G5534" s="527"/>
      <c r="H5534" s="529"/>
      <c r="I5534" s="426"/>
      <c r="J5534" s="427"/>
      <c r="K5534" s="428"/>
      <c r="L5534" s="432"/>
      <c r="M5534" s="432"/>
      <c r="N5534" s="432"/>
      <c r="O5534" s="432"/>
      <c r="P5534" s="432"/>
      <c r="Q5534" s="432"/>
      <c r="R5534" s="432"/>
      <c r="S5534" s="433"/>
      <c r="T5534" s="414"/>
      <c r="U5534" s="416"/>
      <c r="V5534" s="666"/>
      <c r="W5534" s="565"/>
      <c r="X5534" s="26"/>
      <c r="Y5534" s="7" t="s">
        <v>180</v>
      </c>
      <c r="Z5534" s="7" t="s">
        <v>200</v>
      </c>
      <c r="AA5534" s="7" t="s">
        <v>201</v>
      </c>
      <c r="AB5534" s="7" t="s">
        <v>202</v>
      </c>
      <c r="AD5534" s="7" t="s">
        <v>203</v>
      </c>
      <c r="AE5534" s="7" t="s">
        <v>107</v>
      </c>
      <c r="AF5534" s="7" t="s">
        <v>239</v>
      </c>
      <c r="AG5534" s="7" t="s">
        <v>204</v>
      </c>
    </row>
    <row r="5535" spans="1:33" s="7" customFormat="1" ht="17.45" customHeight="1" x14ac:dyDescent="0.15">
      <c r="A5535" s="27" t="e">
        <f>IF(AND(F5535&lt;&gt;"",G5535&lt;&gt;"",H5535&lt;&gt;"",I5535&lt;&gt;""),"","入力不備あり")</f>
        <v>#REF!</v>
      </c>
      <c r="B5535" s="623"/>
      <c r="C5535" s="628"/>
      <c r="D5535" s="631"/>
      <c r="E5535" s="523"/>
      <c r="F5535" s="47" t="e">
        <f>IF(#REF!="","",#REF!)</f>
        <v>#REF!</v>
      </c>
      <c r="G5535" s="49" t="e">
        <f>IF(#REF!="","",#REF!)</f>
        <v>#REF!</v>
      </c>
      <c r="H5535" s="54" t="e">
        <f>IF(#REF!="","",#REF!)</f>
        <v>#REF!</v>
      </c>
      <c r="I5535" s="385" t="str">
        <f>IFERROR(INT(G5535*H5535),"")</f>
        <v/>
      </c>
      <c r="J5535" s="386"/>
      <c r="K5535" s="387"/>
      <c r="L5535" s="613" t="e">
        <f>IF(#REF!="","",#REF!)</f>
        <v>#REF!</v>
      </c>
      <c r="M5535" s="613"/>
      <c r="N5535" s="613"/>
      <c r="O5535" s="613"/>
      <c r="P5535" s="613"/>
      <c r="Q5535" s="613"/>
      <c r="R5535" s="613"/>
      <c r="S5535" s="614"/>
      <c r="T5535" s="567">
        <f>SUM($I5535:$K5554)</f>
        <v>0</v>
      </c>
      <c r="U5535" s="416"/>
      <c r="V5535" s="666"/>
      <c r="W5535" s="565"/>
      <c r="X5535" s="23" t="e">
        <f>IF(AND(Y5535=1,Z5535=1,AA5535=1,AB5535=1,AD5535=1,AE5535=1,AF5535=1,AG5535=1),"","入力不備あり")</f>
        <v>#REF!</v>
      </c>
      <c r="Y5535" s="7">
        <f>IFERROR(IF(F5535="",2,IF(AND(F5535&gt;=1,(MOD(F5535,1)=0)),1,IF(AND(F5535=0,L5535&lt;&gt;""),1,2))),2)</f>
        <v>2</v>
      </c>
      <c r="Z5535" s="7" t="e">
        <f>IF(G5535="",2,IF(G5535&lt;=1600,1,2))</f>
        <v>#REF!</v>
      </c>
      <c r="AA5535" s="7" t="e">
        <f>IF(H5535="",2,IF(H5535&gt;=0,1,2))</f>
        <v>#REF!</v>
      </c>
      <c r="AB5535" s="7" t="e">
        <f>IF(I5535=#REF!,1,2)</f>
        <v>#REF!</v>
      </c>
      <c r="AD5535" s="7" t="e">
        <f>IF(T5535=#REF!,1,2)</f>
        <v>#REF!</v>
      </c>
      <c r="AE5535" s="7" t="e">
        <f>IF(U5533=#REF!,1,2)</f>
        <v>#REF!</v>
      </c>
      <c r="AF5535" s="7" t="e">
        <f>IF(V5533=0,2,IF(#REF!="",2,IF(V5533=#REF!,1,2)))</f>
        <v>#REF!</v>
      </c>
      <c r="AG5535" s="7" t="e">
        <f>IF(W5533=0,2,IF(W5533=#REF!,1,2))</f>
        <v>#REF!</v>
      </c>
    </row>
    <row r="5536" spans="1:33" s="7" customFormat="1" ht="17.45" customHeight="1" x14ac:dyDescent="0.15">
      <c r="A5536" s="27" t="e">
        <f>IF(AND(F5536="",G5536="",H5536="",I5536="",L5536=""),"",IF(AND(F5536&lt;&gt;"",G5536&lt;&gt;"",H5536&lt;&gt;"",I5536&lt;&gt;""),"","入力不備あり"))</f>
        <v>#REF!</v>
      </c>
      <c r="B5536" s="623"/>
      <c r="C5536" s="628"/>
      <c r="D5536" s="631"/>
      <c r="E5536" s="523"/>
      <c r="F5536" s="47" t="e">
        <f>IF(#REF!="","",#REF!)</f>
        <v>#REF!</v>
      </c>
      <c r="G5536" s="49" t="e">
        <f>IF(#REF!="","",#REF!)</f>
        <v>#REF!</v>
      </c>
      <c r="H5536" s="54" t="e">
        <f>IF(#REF!="","",#REF!)</f>
        <v>#REF!</v>
      </c>
      <c r="I5536" s="385" t="str">
        <f>IFERROR(INT(G5536*H5536),"")</f>
        <v/>
      </c>
      <c r="J5536" s="386"/>
      <c r="K5536" s="387"/>
      <c r="L5536" s="613" t="e">
        <f>IF(#REF!="","",#REF!)</f>
        <v>#REF!</v>
      </c>
      <c r="M5536" s="613"/>
      <c r="N5536" s="613"/>
      <c r="O5536" s="613"/>
      <c r="P5536" s="613"/>
      <c r="Q5536" s="613"/>
      <c r="R5536" s="613"/>
      <c r="S5536" s="614"/>
      <c r="T5536" s="567"/>
      <c r="U5536" s="416"/>
      <c r="V5536" s="666"/>
      <c r="W5536" s="565"/>
      <c r="X5536" s="23" t="e">
        <f>IF(AND(Y5536=3,Z5536=3,AA5536=3),"",IF(AND(Y5536=1,Z5536=1,AA5536=1,AB5536=1),"","入力不備あり"))</f>
        <v>#REF!</v>
      </c>
      <c r="Y5536" s="7">
        <f>IFERROR(IF(F5536="",3,IF(AND(F5536&gt;=1,(MOD(F5536,1)=0)),1,IF(AND(F5536=0,L5536&lt;&gt;""),1,2))),2)</f>
        <v>2</v>
      </c>
      <c r="Z5536" s="7" t="e">
        <f>IF(G5536="",3,IF(G5536&lt;=1600,1,2))</f>
        <v>#REF!</v>
      </c>
      <c r="AA5536" s="7" t="e">
        <f>IF(H5536="",3,IF(H5536&gt;=0,1,2))</f>
        <v>#REF!</v>
      </c>
      <c r="AB5536" s="7" t="e">
        <f>IF(I5536=#REF!,1,2)</f>
        <v>#REF!</v>
      </c>
    </row>
    <row r="5537" spans="1:28" s="7" customFormat="1" ht="17.45" customHeight="1" x14ac:dyDescent="0.15">
      <c r="A5537" s="27" t="e">
        <f>IF(AND(F5537="",G5537="",H5537="",I5537="",L5537=""),"",IF(AND(F5537&lt;&gt;"",G5537&lt;&gt;"",H5537&lt;&gt;"",I5537&lt;&gt;""),"","入力不備あり"))</f>
        <v>#REF!</v>
      </c>
      <c r="B5537" s="623"/>
      <c r="C5537" s="628"/>
      <c r="D5537" s="631"/>
      <c r="E5537" s="523"/>
      <c r="F5537" s="47" t="e">
        <f>IF(#REF!="","",#REF!)</f>
        <v>#REF!</v>
      </c>
      <c r="G5537" s="49" t="e">
        <f>IF(#REF!="","",#REF!)</f>
        <v>#REF!</v>
      </c>
      <c r="H5537" s="54" t="e">
        <f>IF(#REF!="","",#REF!)</f>
        <v>#REF!</v>
      </c>
      <c r="I5537" s="385" t="str">
        <f t="shared" ref="I5537:I5554" si="967">IFERROR(INT(G5537*H5537),"")</f>
        <v/>
      </c>
      <c r="J5537" s="386"/>
      <c r="K5537" s="387"/>
      <c r="L5537" s="613" t="e">
        <f>IF(#REF!="","",#REF!)</f>
        <v>#REF!</v>
      </c>
      <c r="M5537" s="613"/>
      <c r="N5537" s="613"/>
      <c r="O5537" s="613"/>
      <c r="P5537" s="613"/>
      <c r="Q5537" s="613"/>
      <c r="R5537" s="613"/>
      <c r="S5537" s="614"/>
      <c r="T5537" s="567"/>
      <c r="U5537" s="416"/>
      <c r="V5537" s="666"/>
      <c r="W5537" s="565"/>
      <c r="X5537" s="23" t="e">
        <f t="shared" ref="X5537:X5554" si="968">IF(AND(Y5537=3,Z5537=3,AA5537=3),"",IF(AND(Y5537=1,Z5537=1,AA5537=1,AB5537=1),"","入力不備あり"))</f>
        <v>#REF!</v>
      </c>
      <c r="Y5537" s="7">
        <f t="shared" ref="Y5537:Y5554" si="969">IFERROR(IF(F5537="",3,IF(AND(F5537&gt;=1,(MOD(F5537,1)=0)),1,IF(AND(F5537=0,L5537&lt;&gt;""),1,2))),2)</f>
        <v>2</v>
      </c>
      <c r="Z5537" s="7" t="e">
        <f t="shared" ref="Z5537:Z5554" si="970">IF(G5537="",3,IF(G5537&lt;=1600,1,2))</f>
        <v>#REF!</v>
      </c>
      <c r="AA5537" s="7" t="e">
        <f t="shared" ref="AA5537:AA5554" si="971">IF(H5537="",3,IF(H5537&gt;=0,1,2))</f>
        <v>#REF!</v>
      </c>
      <c r="AB5537" s="7" t="e">
        <f>IF(I5537=#REF!,1,2)</f>
        <v>#REF!</v>
      </c>
    </row>
    <row r="5538" spans="1:28" s="7" customFormat="1" ht="17.45" customHeight="1" x14ac:dyDescent="0.15">
      <c r="A5538" s="27" t="e">
        <f t="shared" ref="A5538:A5554" si="972">IF(AND(F5538="",G5538="",H5538="",I5538="",L5538=""),"",IF(AND(F5538&lt;&gt;"",G5538&lt;&gt;"",H5538&lt;&gt;"",I5538&lt;&gt;""),"","入力不備あり"))</f>
        <v>#REF!</v>
      </c>
      <c r="B5538" s="623"/>
      <c r="C5538" s="628"/>
      <c r="D5538" s="631"/>
      <c r="E5538" s="523"/>
      <c r="F5538" s="47" t="e">
        <f>IF(#REF!="","",#REF!)</f>
        <v>#REF!</v>
      </c>
      <c r="G5538" s="49" t="e">
        <f>IF(#REF!="","",#REF!)</f>
        <v>#REF!</v>
      </c>
      <c r="H5538" s="54" t="e">
        <f>IF(#REF!="","",#REF!)</f>
        <v>#REF!</v>
      </c>
      <c r="I5538" s="385" t="str">
        <f t="shared" si="967"/>
        <v/>
      </c>
      <c r="J5538" s="386"/>
      <c r="K5538" s="387"/>
      <c r="L5538" s="613" t="e">
        <f>IF(#REF!="","",#REF!)</f>
        <v>#REF!</v>
      </c>
      <c r="M5538" s="613"/>
      <c r="N5538" s="613"/>
      <c r="O5538" s="613"/>
      <c r="P5538" s="613"/>
      <c r="Q5538" s="613"/>
      <c r="R5538" s="613"/>
      <c r="S5538" s="614"/>
      <c r="T5538" s="567"/>
      <c r="U5538" s="416"/>
      <c r="V5538" s="666"/>
      <c r="W5538" s="565"/>
      <c r="X5538" s="23" t="e">
        <f t="shared" si="968"/>
        <v>#REF!</v>
      </c>
      <c r="Y5538" s="7">
        <f t="shared" si="969"/>
        <v>2</v>
      </c>
      <c r="Z5538" s="7" t="e">
        <f t="shared" si="970"/>
        <v>#REF!</v>
      </c>
      <c r="AA5538" s="7" t="e">
        <f t="shared" si="971"/>
        <v>#REF!</v>
      </c>
      <c r="AB5538" s="7" t="e">
        <f>IF(I5538=#REF!,1,2)</f>
        <v>#REF!</v>
      </c>
    </row>
    <row r="5539" spans="1:28" s="7" customFormat="1" ht="17.45" customHeight="1" x14ac:dyDescent="0.15">
      <c r="A5539" s="27" t="e">
        <f t="shared" si="972"/>
        <v>#REF!</v>
      </c>
      <c r="B5539" s="623"/>
      <c r="C5539" s="628"/>
      <c r="D5539" s="631"/>
      <c r="E5539" s="523"/>
      <c r="F5539" s="47" t="e">
        <f>IF(#REF!="","",#REF!)</f>
        <v>#REF!</v>
      </c>
      <c r="G5539" s="49" t="e">
        <f>IF(#REF!="","",#REF!)</f>
        <v>#REF!</v>
      </c>
      <c r="H5539" s="54" t="e">
        <f>IF(#REF!="","",#REF!)</f>
        <v>#REF!</v>
      </c>
      <c r="I5539" s="385" t="str">
        <f t="shared" si="967"/>
        <v/>
      </c>
      <c r="J5539" s="386"/>
      <c r="K5539" s="387"/>
      <c r="L5539" s="613" t="e">
        <f>IF(#REF!="","",#REF!)</f>
        <v>#REF!</v>
      </c>
      <c r="M5539" s="613"/>
      <c r="N5539" s="613"/>
      <c r="O5539" s="613"/>
      <c r="P5539" s="613"/>
      <c r="Q5539" s="613"/>
      <c r="R5539" s="613"/>
      <c r="S5539" s="614"/>
      <c r="T5539" s="567"/>
      <c r="U5539" s="416"/>
      <c r="V5539" s="666"/>
      <c r="W5539" s="565"/>
      <c r="X5539" s="23" t="e">
        <f t="shared" si="968"/>
        <v>#REF!</v>
      </c>
      <c r="Y5539" s="7">
        <f t="shared" si="969"/>
        <v>2</v>
      </c>
      <c r="Z5539" s="7" t="e">
        <f t="shared" si="970"/>
        <v>#REF!</v>
      </c>
      <c r="AA5539" s="7" t="e">
        <f t="shared" si="971"/>
        <v>#REF!</v>
      </c>
      <c r="AB5539" s="7" t="e">
        <f>IF(I5539=#REF!,1,2)</f>
        <v>#REF!</v>
      </c>
    </row>
    <row r="5540" spans="1:28" s="7" customFormat="1" ht="17.45" customHeight="1" x14ac:dyDescent="0.15">
      <c r="A5540" s="27" t="e">
        <f t="shared" si="972"/>
        <v>#REF!</v>
      </c>
      <c r="B5540" s="623"/>
      <c r="C5540" s="628"/>
      <c r="D5540" s="631"/>
      <c r="E5540" s="523"/>
      <c r="F5540" s="47" t="e">
        <f>IF(#REF!="","",#REF!)</f>
        <v>#REF!</v>
      </c>
      <c r="G5540" s="49" t="e">
        <f>IF(#REF!="","",#REF!)</f>
        <v>#REF!</v>
      </c>
      <c r="H5540" s="54" t="e">
        <f>IF(#REF!="","",#REF!)</f>
        <v>#REF!</v>
      </c>
      <c r="I5540" s="385" t="str">
        <f t="shared" si="967"/>
        <v/>
      </c>
      <c r="J5540" s="386"/>
      <c r="K5540" s="387"/>
      <c r="L5540" s="613" t="e">
        <f>IF(#REF!="","",#REF!)</f>
        <v>#REF!</v>
      </c>
      <c r="M5540" s="613"/>
      <c r="N5540" s="613"/>
      <c r="O5540" s="613"/>
      <c r="P5540" s="613"/>
      <c r="Q5540" s="613"/>
      <c r="R5540" s="613"/>
      <c r="S5540" s="614"/>
      <c r="T5540" s="567"/>
      <c r="U5540" s="416"/>
      <c r="V5540" s="666"/>
      <c r="W5540" s="565"/>
      <c r="X5540" s="23" t="e">
        <f t="shared" si="968"/>
        <v>#REF!</v>
      </c>
      <c r="Y5540" s="7">
        <f t="shared" si="969"/>
        <v>2</v>
      </c>
      <c r="Z5540" s="7" t="e">
        <f t="shared" si="970"/>
        <v>#REF!</v>
      </c>
      <c r="AA5540" s="7" t="e">
        <f t="shared" si="971"/>
        <v>#REF!</v>
      </c>
      <c r="AB5540" s="7" t="e">
        <f>IF(I5540=#REF!,1,2)</f>
        <v>#REF!</v>
      </c>
    </row>
    <row r="5541" spans="1:28" s="7" customFormat="1" ht="17.45" customHeight="1" x14ac:dyDescent="0.15">
      <c r="A5541" s="27" t="e">
        <f t="shared" si="972"/>
        <v>#REF!</v>
      </c>
      <c r="B5541" s="623"/>
      <c r="C5541" s="628"/>
      <c r="D5541" s="631"/>
      <c r="E5541" s="523"/>
      <c r="F5541" s="47" t="e">
        <f>IF(#REF!="","",#REF!)</f>
        <v>#REF!</v>
      </c>
      <c r="G5541" s="49" t="e">
        <f>IF(#REF!="","",#REF!)</f>
        <v>#REF!</v>
      </c>
      <c r="H5541" s="54" t="e">
        <f>IF(#REF!="","",#REF!)</f>
        <v>#REF!</v>
      </c>
      <c r="I5541" s="385" t="str">
        <f t="shared" si="967"/>
        <v/>
      </c>
      <c r="J5541" s="386"/>
      <c r="K5541" s="387"/>
      <c r="L5541" s="613" t="e">
        <f>IF(#REF!="","",#REF!)</f>
        <v>#REF!</v>
      </c>
      <c r="M5541" s="613"/>
      <c r="N5541" s="613"/>
      <c r="O5541" s="613"/>
      <c r="P5541" s="613"/>
      <c r="Q5541" s="613"/>
      <c r="R5541" s="613"/>
      <c r="S5541" s="614"/>
      <c r="T5541" s="567"/>
      <c r="U5541" s="416"/>
      <c r="V5541" s="666"/>
      <c r="W5541" s="565"/>
      <c r="X5541" s="23" t="e">
        <f t="shared" si="968"/>
        <v>#REF!</v>
      </c>
      <c r="Y5541" s="7">
        <f t="shared" si="969"/>
        <v>2</v>
      </c>
      <c r="Z5541" s="7" t="e">
        <f t="shared" si="970"/>
        <v>#REF!</v>
      </c>
      <c r="AA5541" s="7" t="e">
        <f t="shared" si="971"/>
        <v>#REF!</v>
      </c>
      <c r="AB5541" s="7" t="e">
        <f>IF(I5541=#REF!,1,2)</f>
        <v>#REF!</v>
      </c>
    </row>
    <row r="5542" spans="1:28" s="7" customFormat="1" ht="17.45" customHeight="1" x14ac:dyDescent="0.15">
      <c r="A5542" s="27" t="e">
        <f t="shared" si="972"/>
        <v>#REF!</v>
      </c>
      <c r="B5542" s="623"/>
      <c r="C5542" s="628"/>
      <c r="D5542" s="631"/>
      <c r="E5542" s="523"/>
      <c r="F5542" s="47" t="e">
        <f>IF(#REF!="","",#REF!)</f>
        <v>#REF!</v>
      </c>
      <c r="G5542" s="49" t="e">
        <f>IF(#REF!="","",#REF!)</f>
        <v>#REF!</v>
      </c>
      <c r="H5542" s="54" t="e">
        <f>IF(#REF!="","",#REF!)</f>
        <v>#REF!</v>
      </c>
      <c r="I5542" s="385" t="str">
        <f t="shared" si="967"/>
        <v/>
      </c>
      <c r="J5542" s="386"/>
      <c r="K5542" s="387"/>
      <c r="L5542" s="613" t="e">
        <f>IF(#REF!="","",#REF!)</f>
        <v>#REF!</v>
      </c>
      <c r="M5542" s="613"/>
      <c r="N5542" s="613"/>
      <c r="O5542" s="613"/>
      <c r="P5542" s="613"/>
      <c r="Q5542" s="613"/>
      <c r="R5542" s="613"/>
      <c r="S5542" s="614"/>
      <c r="T5542" s="567"/>
      <c r="U5542" s="416"/>
      <c r="V5542" s="666"/>
      <c r="W5542" s="565"/>
      <c r="X5542" s="23" t="e">
        <f t="shared" si="968"/>
        <v>#REF!</v>
      </c>
      <c r="Y5542" s="7">
        <f t="shared" si="969"/>
        <v>2</v>
      </c>
      <c r="Z5542" s="7" t="e">
        <f t="shared" si="970"/>
        <v>#REF!</v>
      </c>
      <c r="AA5542" s="7" t="e">
        <f t="shared" si="971"/>
        <v>#REF!</v>
      </c>
      <c r="AB5542" s="7" t="e">
        <f>IF(I5542=#REF!,1,2)</f>
        <v>#REF!</v>
      </c>
    </row>
    <row r="5543" spans="1:28" s="7" customFormat="1" ht="17.45" customHeight="1" x14ac:dyDescent="0.15">
      <c r="A5543" s="27" t="e">
        <f t="shared" si="972"/>
        <v>#REF!</v>
      </c>
      <c r="B5543" s="623"/>
      <c r="C5543" s="628"/>
      <c r="D5543" s="631"/>
      <c r="E5543" s="523"/>
      <c r="F5543" s="47" t="e">
        <f>IF(#REF!="","",#REF!)</f>
        <v>#REF!</v>
      </c>
      <c r="G5543" s="49" t="e">
        <f>IF(#REF!="","",#REF!)</f>
        <v>#REF!</v>
      </c>
      <c r="H5543" s="54" t="e">
        <f>IF(#REF!="","",#REF!)</f>
        <v>#REF!</v>
      </c>
      <c r="I5543" s="385" t="str">
        <f t="shared" si="967"/>
        <v/>
      </c>
      <c r="J5543" s="386"/>
      <c r="K5543" s="387"/>
      <c r="L5543" s="613" t="e">
        <f>IF(#REF!="","",#REF!)</f>
        <v>#REF!</v>
      </c>
      <c r="M5543" s="613"/>
      <c r="N5543" s="613"/>
      <c r="O5543" s="613"/>
      <c r="P5543" s="613"/>
      <c r="Q5543" s="613"/>
      <c r="R5543" s="613"/>
      <c r="S5543" s="614"/>
      <c r="T5543" s="567"/>
      <c r="U5543" s="416"/>
      <c r="V5543" s="666"/>
      <c r="W5543" s="565"/>
      <c r="X5543" s="23" t="e">
        <f t="shared" si="968"/>
        <v>#REF!</v>
      </c>
      <c r="Y5543" s="7">
        <f t="shared" si="969"/>
        <v>2</v>
      </c>
      <c r="Z5543" s="7" t="e">
        <f t="shared" si="970"/>
        <v>#REF!</v>
      </c>
      <c r="AA5543" s="7" t="e">
        <f t="shared" si="971"/>
        <v>#REF!</v>
      </c>
      <c r="AB5543" s="7" t="e">
        <f>IF(I5543=#REF!,1,2)</f>
        <v>#REF!</v>
      </c>
    </row>
    <row r="5544" spans="1:28" s="7" customFormat="1" ht="17.45" customHeight="1" x14ac:dyDescent="0.15">
      <c r="A5544" s="27" t="e">
        <f t="shared" si="972"/>
        <v>#REF!</v>
      </c>
      <c r="B5544" s="623"/>
      <c r="C5544" s="628"/>
      <c r="D5544" s="631"/>
      <c r="E5544" s="523"/>
      <c r="F5544" s="47" t="e">
        <f>IF(#REF!="","",#REF!)</f>
        <v>#REF!</v>
      </c>
      <c r="G5544" s="49" t="e">
        <f>IF(#REF!="","",#REF!)</f>
        <v>#REF!</v>
      </c>
      <c r="H5544" s="54" t="e">
        <f>IF(#REF!="","",#REF!)</f>
        <v>#REF!</v>
      </c>
      <c r="I5544" s="385" t="str">
        <f t="shared" si="967"/>
        <v/>
      </c>
      <c r="J5544" s="386"/>
      <c r="K5544" s="387"/>
      <c r="L5544" s="613" t="e">
        <f>IF(#REF!="","",#REF!)</f>
        <v>#REF!</v>
      </c>
      <c r="M5544" s="613"/>
      <c r="N5544" s="613"/>
      <c r="O5544" s="613"/>
      <c r="P5544" s="613"/>
      <c r="Q5544" s="613"/>
      <c r="R5544" s="613"/>
      <c r="S5544" s="614"/>
      <c r="T5544" s="567"/>
      <c r="U5544" s="416"/>
      <c r="V5544" s="666"/>
      <c r="W5544" s="565"/>
      <c r="X5544" s="23" t="e">
        <f t="shared" si="968"/>
        <v>#REF!</v>
      </c>
      <c r="Y5544" s="7">
        <f t="shared" si="969"/>
        <v>2</v>
      </c>
      <c r="Z5544" s="7" t="e">
        <f t="shared" si="970"/>
        <v>#REF!</v>
      </c>
      <c r="AA5544" s="7" t="e">
        <f t="shared" si="971"/>
        <v>#REF!</v>
      </c>
      <c r="AB5544" s="7" t="e">
        <f>IF(I5544=#REF!,1,2)</f>
        <v>#REF!</v>
      </c>
    </row>
    <row r="5545" spans="1:28" s="7" customFormat="1" ht="17.45" customHeight="1" x14ac:dyDescent="0.15">
      <c r="A5545" s="27" t="e">
        <f t="shared" si="972"/>
        <v>#REF!</v>
      </c>
      <c r="B5545" s="623"/>
      <c r="C5545" s="628"/>
      <c r="D5545" s="631"/>
      <c r="E5545" s="523"/>
      <c r="F5545" s="47" t="e">
        <f>IF(#REF!="","",#REF!)</f>
        <v>#REF!</v>
      </c>
      <c r="G5545" s="49" t="e">
        <f>IF(#REF!="","",#REF!)</f>
        <v>#REF!</v>
      </c>
      <c r="H5545" s="54" t="e">
        <f>IF(#REF!="","",#REF!)</f>
        <v>#REF!</v>
      </c>
      <c r="I5545" s="385" t="str">
        <f t="shared" si="967"/>
        <v/>
      </c>
      <c r="J5545" s="386"/>
      <c r="K5545" s="387"/>
      <c r="L5545" s="613" t="e">
        <f>IF(#REF!="","",#REF!)</f>
        <v>#REF!</v>
      </c>
      <c r="M5545" s="613"/>
      <c r="N5545" s="613"/>
      <c r="O5545" s="613"/>
      <c r="P5545" s="613"/>
      <c r="Q5545" s="613"/>
      <c r="R5545" s="613"/>
      <c r="S5545" s="614"/>
      <c r="T5545" s="567"/>
      <c r="U5545" s="416"/>
      <c r="V5545" s="666"/>
      <c r="W5545" s="565"/>
      <c r="X5545" s="23" t="e">
        <f t="shared" si="968"/>
        <v>#REF!</v>
      </c>
      <c r="Y5545" s="7">
        <f t="shared" si="969"/>
        <v>2</v>
      </c>
      <c r="Z5545" s="7" t="e">
        <f t="shared" si="970"/>
        <v>#REF!</v>
      </c>
      <c r="AA5545" s="7" t="e">
        <f t="shared" si="971"/>
        <v>#REF!</v>
      </c>
      <c r="AB5545" s="7" t="e">
        <f>IF(I5545=#REF!,1,2)</f>
        <v>#REF!</v>
      </c>
    </row>
    <row r="5546" spans="1:28" s="7" customFormat="1" ht="17.45" customHeight="1" x14ac:dyDescent="0.15">
      <c r="A5546" s="27" t="e">
        <f t="shared" si="972"/>
        <v>#REF!</v>
      </c>
      <c r="B5546" s="623"/>
      <c r="C5546" s="628"/>
      <c r="D5546" s="631"/>
      <c r="E5546" s="523"/>
      <c r="F5546" s="47" t="e">
        <f>IF(#REF!="","",#REF!)</f>
        <v>#REF!</v>
      </c>
      <c r="G5546" s="49" t="e">
        <f>IF(#REF!="","",#REF!)</f>
        <v>#REF!</v>
      </c>
      <c r="H5546" s="54" t="e">
        <f>IF(#REF!="","",#REF!)</f>
        <v>#REF!</v>
      </c>
      <c r="I5546" s="385" t="str">
        <f t="shared" si="967"/>
        <v/>
      </c>
      <c r="J5546" s="386"/>
      <c r="K5546" s="387"/>
      <c r="L5546" s="613" t="e">
        <f>IF(#REF!="","",#REF!)</f>
        <v>#REF!</v>
      </c>
      <c r="M5546" s="613"/>
      <c r="N5546" s="613"/>
      <c r="O5546" s="613"/>
      <c r="P5546" s="613"/>
      <c r="Q5546" s="613"/>
      <c r="R5546" s="613"/>
      <c r="S5546" s="614"/>
      <c r="T5546" s="567"/>
      <c r="U5546" s="416"/>
      <c r="V5546" s="666"/>
      <c r="W5546" s="565"/>
      <c r="X5546" s="23" t="e">
        <f t="shared" si="968"/>
        <v>#REF!</v>
      </c>
      <c r="Y5546" s="7">
        <f t="shared" si="969"/>
        <v>2</v>
      </c>
      <c r="Z5546" s="7" t="e">
        <f t="shared" si="970"/>
        <v>#REF!</v>
      </c>
      <c r="AA5546" s="7" t="e">
        <f t="shared" si="971"/>
        <v>#REF!</v>
      </c>
      <c r="AB5546" s="7" t="e">
        <f>IF(I5546=#REF!,1,2)</f>
        <v>#REF!</v>
      </c>
    </row>
    <row r="5547" spans="1:28" s="7" customFormat="1" ht="17.45" customHeight="1" x14ac:dyDescent="0.15">
      <c r="A5547" s="27" t="e">
        <f t="shared" si="972"/>
        <v>#REF!</v>
      </c>
      <c r="B5547" s="623"/>
      <c r="C5547" s="628"/>
      <c r="D5547" s="631"/>
      <c r="E5547" s="523"/>
      <c r="F5547" s="47" t="e">
        <f>IF(#REF!="","",#REF!)</f>
        <v>#REF!</v>
      </c>
      <c r="G5547" s="49" t="e">
        <f>IF(#REF!="","",#REF!)</f>
        <v>#REF!</v>
      </c>
      <c r="H5547" s="54" t="e">
        <f>IF(#REF!="","",#REF!)</f>
        <v>#REF!</v>
      </c>
      <c r="I5547" s="385" t="str">
        <f t="shared" si="967"/>
        <v/>
      </c>
      <c r="J5547" s="386"/>
      <c r="K5547" s="387"/>
      <c r="L5547" s="613" t="e">
        <f>IF(#REF!="","",#REF!)</f>
        <v>#REF!</v>
      </c>
      <c r="M5547" s="613"/>
      <c r="N5547" s="613"/>
      <c r="O5547" s="613"/>
      <c r="P5547" s="613"/>
      <c r="Q5547" s="613"/>
      <c r="R5547" s="613"/>
      <c r="S5547" s="614"/>
      <c r="T5547" s="567"/>
      <c r="U5547" s="416"/>
      <c r="V5547" s="666"/>
      <c r="W5547" s="565"/>
      <c r="X5547" s="23" t="e">
        <f t="shared" si="968"/>
        <v>#REF!</v>
      </c>
      <c r="Y5547" s="7">
        <f t="shared" si="969"/>
        <v>2</v>
      </c>
      <c r="Z5547" s="7" t="e">
        <f t="shared" si="970"/>
        <v>#REF!</v>
      </c>
      <c r="AA5547" s="7" t="e">
        <f t="shared" si="971"/>
        <v>#REF!</v>
      </c>
      <c r="AB5547" s="7" t="e">
        <f>IF(I5547=#REF!,1,2)</f>
        <v>#REF!</v>
      </c>
    </row>
    <row r="5548" spans="1:28" s="7" customFormat="1" ht="17.45" customHeight="1" x14ac:dyDescent="0.15">
      <c r="A5548" s="27" t="e">
        <f t="shared" si="972"/>
        <v>#REF!</v>
      </c>
      <c r="B5548" s="623"/>
      <c r="C5548" s="628"/>
      <c r="D5548" s="631"/>
      <c r="E5548" s="523"/>
      <c r="F5548" s="47" t="e">
        <f>IF(#REF!="","",#REF!)</f>
        <v>#REF!</v>
      </c>
      <c r="G5548" s="49" t="e">
        <f>IF(#REF!="","",#REF!)</f>
        <v>#REF!</v>
      </c>
      <c r="H5548" s="54" t="e">
        <f>IF(#REF!="","",#REF!)</f>
        <v>#REF!</v>
      </c>
      <c r="I5548" s="385" t="str">
        <f t="shared" si="967"/>
        <v/>
      </c>
      <c r="J5548" s="386"/>
      <c r="K5548" s="387"/>
      <c r="L5548" s="613" t="e">
        <f>IF(#REF!="","",#REF!)</f>
        <v>#REF!</v>
      </c>
      <c r="M5548" s="613"/>
      <c r="N5548" s="613"/>
      <c r="O5548" s="613"/>
      <c r="P5548" s="613"/>
      <c r="Q5548" s="613"/>
      <c r="R5548" s="613"/>
      <c r="S5548" s="614"/>
      <c r="T5548" s="567"/>
      <c r="U5548" s="416"/>
      <c r="V5548" s="666"/>
      <c r="W5548" s="565"/>
      <c r="X5548" s="23" t="e">
        <f t="shared" si="968"/>
        <v>#REF!</v>
      </c>
      <c r="Y5548" s="7">
        <f t="shared" si="969"/>
        <v>2</v>
      </c>
      <c r="Z5548" s="7" t="e">
        <f t="shared" si="970"/>
        <v>#REF!</v>
      </c>
      <c r="AA5548" s="7" t="e">
        <f t="shared" si="971"/>
        <v>#REF!</v>
      </c>
      <c r="AB5548" s="7" t="e">
        <f>IF(I5548=#REF!,1,2)</f>
        <v>#REF!</v>
      </c>
    </row>
    <row r="5549" spans="1:28" s="7" customFormat="1" ht="17.45" customHeight="1" x14ac:dyDescent="0.15">
      <c r="A5549" s="27" t="e">
        <f t="shared" si="972"/>
        <v>#REF!</v>
      </c>
      <c r="B5549" s="623"/>
      <c r="C5549" s="628"/>
      <c r="D5549" s="631"/>
      <c r="E5549" s="523"/>
      <c r="F5549" s="47" t="e">
        <f>IF(#REF!="","",#REF!)</f>
        <v>#REF!</v>
      </c>
      <c r="G5549" s="49" t="e">
        <f>IF(#REF!="","",#REF!)</f>
        <v>#REF!</v>
      </c>
      <c r="H5549" s="54" t="e">
        <f>IF(#REF!="","",#REF!)</f>
        <v>#REF!</v>
      </c>
      <c r="I5549" s="385" t="str">
        <f t="shared" si="967"/>
        <v/>
      </c>
      <c r="J5549" s="386"/>
      <c r="K5549" s="387"/>
      <c r="L5549" s="613" t="e">
        <f>IF(#REF!="","",#REF!)</f>
        <v>#REF!</v>
      </c>
      <c r="M5549" s="613"/>
      <c r="N5549" s="613"/>
      <c r="O5549" s="613"/>
      <c r="P5549" s="613"/>
      <c r="Q5549" s="613"/>
      <c r="R5549" s="613"/>
      <c r="S5549" s="614"/>
      <c r="T5549" s="567"/>
      <c r="U5549" s="416"/>
      <c r="V5549" s="666"/>
      <c r="W5549" s="565"/>
      <c r="X5549" s="23" t="e">
        <f t="shared" si="968"/>
        <v>#REF!</v>
      </c>
      <c r="Y5549" s="7">
        <f t="shared" si="969"/>
        <v>2</v>
      </c>
      <c r="Z5549" s="7" t="e">
        <f t="shared" si="970"/>
        <v>#REF!</v>
      </c>
      <c r="AA5549" s="7" t="e">
        <f t="shared" si="971"/>
        <v>#REF!</v>
      </c>
      <c r="AB5549" s="7" t="e">
        <f>IF(I5549=#REF!,1,2)</f>
        <v>#REF!</v>
      </c>
    </row>
    <row r="5550" spans="1:28" s="7" customFormat="1" ht="17.45" customHeight="1" x14ac:dyDescent="0.15">
      <c r="A5550" s="27" t="e">
        <f t="shared" si="972"/>
        <v>#REF!</v>
      </c>
      <c r="B5550" s="623"/>
      <c r="C5550" s="628"/>
      <c r="D5550" s="631"/>
      <c r="E5550" s="523"/>
      <c r="F5550" s="47" t="e">
        <f>IF(#REF!="","",#REF!)</f>
        <v>#REF!</v>
      </c>
      <c r="G5550" s="49" t="e">
        <f>IF(#REF!="","",#REF!)</f>
        <v>#REF!</v>
      </c>
      <c r="H5550" s="54" t="e">
        <f>IF(#REF!="","",#REF!)</f>
        <v>#REF!</v>
      </c>
      <c r="I5550" s="385" t="str">
        <f t="shared" si="967"/>
        <v/>
      </c>
      <c r="J5550" s="386"/>
      <c r="K5550" s="387"/>
      <c r="L5550" s="613" t="e">
        <f>IF(#REF!="","",#REF!)</f>
        <v>#REF!</v>
      </c>
      <c r="M5550" s="613"/>
      <c r="N5550" s="613"/>
      <c r="O5550" s="613"/>
      <c r="P5550" s="613"/>
      <c r="Q5550" s="613"/>
      <c r="R5550" s="613"/>
      <c r="S5550" s="614"/>
      <c r="T5550" s="567"/>
      <c r="U5550" s="416"/>
      <c r="V5550" s="666"/>
      <c r="W5550" s="565"/>
      <c r="X5550" s="23" t="e">
        <f t="shared" si="968"/>
        <v>#REF!</v>
      </c>
      <c r="Y5550" s="7">
        <f t="shared" si="969"/>
        <v>2</v>
      </c>
      <c r="Z5550" s="7" t="e">
        <f t="shared" si="970"/>
        <v>#REF!</v>
      </c>
      <c r="AA5550" s="7" t="e">
        <f t="shared" si="971"/>
        <v>#REF!</v>
      </c>
      <c r="AB5550" s="7" t="e">
        <f>IF(I5550=#REF!,1,2)</f>
        <v>#REF!</v>
      </c>
    </row>
    <row r="5551" spans="1:28" s="7" customFormat="1" ht="17.45" customHeight="1" x14ac:dyDescent="0.15">
      <c r="A5551" s="27" t="e">
        <f t="shared" si="972"/>
        <v>#REF!</v>
      </c>
      <c r="B5551" s="623"/>
      <c r="C5551" s="628"/>
      <c r="D5551" s="631"/>
      <c r="E5551" s="523"/>
      <c r="F5551" s="47" t="e">
        <f>IF(#REF!="","",#REF!)</f>
        <v>#REF!</v>
      </c>
      <c r="G5551" s="49" t="e">
        <f>IF(#REF!="","",#REF!)</f>
        <v>#REF!</v>
      </c>
      <c r="H5551" s="54" t="e">
        <f>IF(#REF!="","",#REF!)</f>
        <v>#REF!</v>
      </c>
      <c r="I5551" s="385" t="str">
        <f t="shared" si="967"/>
        <v/>
      </c>
      <c r="J5551" s="386"/>
      <c r="K5551" s="387"/>
      <c r="L5551" s="613" t="e">
        <f>IF(#REF!="","",#REF!)</f>
        <v>#REF!</v>
      </c>
      <c r="M5551" s="613"/>
      <c r="N5551" s="613"/>
      <c r="O5551" s="613"/>
      <c r="P5551" s="613"/>
      <c r="Q5551" s="613"/>
      <c r="R5551" s="613"/>
      <c r="S5551" s="614"/>
      <c r="T5551" s="567"/>
      <c r="U5551" s="416"/>
      <c r="V5551" s="666"/>
      <c r="W5551" s="565"/>
      <c r="X5551" s="23" t="e">
        <f t="shared" si="968"/>
        <v>#REF!</v>
      </c>
      <c r="Y5551" s="7">
        <f t="shared" si="969"/>
        <v>2</v>
      </c>
      <c r="Z5551" s="7" t="e">
        <f t="shared" si="970"/>
        <v>#REF!</v>
      </c>
      <c r="AA5551" s="7" t="e">
        <f t="shared" si="971"/>
        <v>#REF!</v>
      </c>
      <c r="AB5551" s="7" t="e">
        <f>IF(I5551=#REF!,1,2)</f>
        <v>#REF!</v>
      </c>
    </row>
    <row r="5552" spans="1:28" s="7" customFormat="1" ht="17.45" customHeight="1" x14ac:dyDescent="0.15">
      <c r="A5552" s="27" t="e">
        <f t="shared" si="972"/>
        <v>#REF!</v>
      </c>
      <c r="B5552" s="623"/>
      <c r="C5552" s="628"/>
      <c r="D5552" s="631"/>
      <c r="E5552" s="523"/>
      <c r="F5552" s="47" t="e">
        <f>IF(#REF!="","",#REF!)</f>
        <v>#REF!</v>
      </c>
      <c r="G5552" s="49" t="e">
        <f>IF(#REF!="","",#REF!)</f>
        <v>#REF!</v>
      </c>
      <c r="H5552" s="54" t="e">
        <f>IF(#REF!="","",#REF!)</f>
        <v>#REF!</v>
      </c>
      <c r="I5552" s="385" t="str">
        <f t="shared" si="967"/>
        <v/>
      </c>
      <c r="J5552" s="386"/>
      <c r="K5552" s="387"/>
      <c r="L5552" s="613" t="e">
        <f>IF(#REF!="","",#REF!)</f>
        <v>#REF!</v>
      </c>
      <c r="M5552" s="613"/>
      <c r="N5552" s="613"/>
      <c r="O5552" s="613"/>
      <c r="P5552" s="613"/>
      <c r="Q5552" s="613"/>
      <c r="R5552" s="613"/>
      <c r="S5552" s="614"/>
      <c r="T5552" s="567"/>
      <c r="U5552" s="416"/>
      <c r="V5552" s="666"/>
      <c r="W5552" s="565"/>
      <c r="X5552" s="23" t="e">
        <f t="shared" si="968"/>
        <v>#REF!</v>
      </c>
      <c r="Y5552" s="7">
        <f t="shared" si="969"/>
        <v>2</v>
      </c>
      <c r="Z5552" s="7" t="e">
        <f t="shared" si="970"/>
        <v>#REF!</v>
      </c>
      <c r="AA5552" s="7" t="e">
        <f t="shared" si="971"/>
        <v>#REF!</v>
      </c>
      <c r="AB5552" s="7" t="e">
        <f>IF(I5552=#REF!,1,2)</f>
        <v>#REF!</v>
      </c>
    </row>
    <row r="5553" spans="1:30" s="7" customFormat="1" ht="17.45" customHeight="1" x14ac:dyDescent="0.15">
      <c r="A5553" s="27" t="e">
        <f t="shared" si="972"/>
        <v>#REF!</v>
      </c>
      <c r="B5553" s="623"/>
      <c r="C5553" s="628"/>
      <c r="D5553" s="631"/>
      <c r="E5553" s="523"/>
      <c r="F5553" s="47" t="e">
        <f>IF(#REF!="","",#REF!)</f>
        <v>#REF!</v>
      </c>
      <c r="G5553" s="49" t="e">
        <f>IF(#REF!="","",#REF!)</f>
        <v>#REF!</v>
      </c>
      <c r="H5553" s="54" t="e">
        <f>IF(#REF!="","",#REF!)</f>
        <v>#REF!</v>
      </c>
      <c r="I5553" s="385" t="str">
        <f t="shared" si="967"/>
        <v/>
      </c>
      <c r="J5553" s="386"/>
      <c r="K5553" s="387"/>
      <c r="L5553" s="613" t="e">
        <f>IF(#REF!="","",#REF!)</f>
        <v>#REF!</v>
      </c>
      <c r="M5553" s="613"/>
      <c r="N5553" s="613"/>
      <c r="O5553" s="613"/>
      <c r="P5553" s="613"/>
      <c r="Q5553" s="613"/>
      <c r="R5553" s="613"/>
      <c r="S5553" s="614"/>
      <c r="T5553" s="567"/>
      <c r="U5553" s="416"/>
      <c r="V5553" s="666"/>
      <c r="W5553" s="565"/>
      <c r="X5553" s="23" t="e">
        <f t="shared" si="968"/>
        <v>#REF!</v>
      </c>
      <c r="Y5553" s="7">
        <f t="shared" si="969"/>
        <v>2</v>
      </c>
      <c r="Z5553" s="7" t="e">
        <f t="shared" si="970"/>
        <v>#REF!</v>
      </c>
      <c r="AA5553" s="7" t="e">
        <f t="shared" si="971"/>
        <v>#REF!</v>
      </c>
      <c r="AB5553" s="7" t="e">
        <f>IF(I5553=#REF!,1,2)</f>
        <v>#REF!</v>
      </c>
    </row>
    <row r="5554" spans="1:30" s="7" customFormat="1" ht="17.45" customHeight="1" thickBot="1" x14ac:dyDescent="0.2">
      <c r="A5554" s="27" t="e">
        <f t="shared" si="972"/>
        <v>#REF!</v>
      </c>
      <c r="B5554" s="623"/>
      <c r="C5554" s="628"/>
      <c r="D5554" s="631"/>
      <c r="E5554" s="523"/>
      <c r="F5554" s="47" t="e">
        <f>IF(#REF!="","",#REF!)</f>
        <v>#REF!</v>
      </c>
      <c r="G5554" s="49" t="e">
        <f>IF(#REF!="","",#REF!)</f>
        <v>#REF!</v>
      </c>
      <c r="H5554" s="54" t="e">
        <f>IF(#REF!="","",#REF!)</f>
        <v>#REF!</v>
      </c>
      <c r="I5554" s="385" t="str">
        <f t="shared" si="967"/>
        <v/>
      </c>
      <c r="J5554" s="386"/>
      <c r="K5554" s="387"/>
      <c r="L5554" s="613" t="e">
        <f>IF(#REF!="","",#REF!)</f>
        <v>#REF!</v>
      </c>
      <c r="M5554" s="613"/>
      <c r="N5554" s="613"/>
      <c r="O5554" s="613"/>
      <c r="P5554" s="613"/>
      <c r="Q5554" s="613"/>
      <c r="R5554" s="613"/>
      <c r="S5554" s="614"/>
      <c r="T5554" s="668"/>
      <c r="U5554" s="416"/>
      <c r="V5554" s="666"/>
      <c r="W5554" s="565"/>
      <c r="X5554" s="23" t="e">
        <f t="shared" si="968"/>
        <v>#REF!</v>
      </c>
      <c r="Y5554" s="7">
        <f t="shared" si="969"/>
        <v>2</v>
      </c>
      <c r="Z5554" s="7" t="e">
        <f t="shared" si="970"/>
        <v>#REF!</v>
      </c>
      <c r="AA5554" s="7" t="e">
        <f t="shared" si="971"/>
        <v>#REF!</v>
      </c>
      <c r="AB5554" s="7" t="e">
        <f>IF(I5554=#REF!,1,2)</f>
        <v>#REF!</v>
      </c>
    </row>
    <row r="5555" spans="1:30" s="7" customFormat="1" ht="36" customHeight="1" thickBot="1" x14ac:dyDescent="0.2">
      <c r="A5555" s="13"/>
      <c r="B5555" s="623"/>
      <c r="C5555" s="628"/>
      <c r="D5555" s="631"/>
      <c r="E5555" s="508" t="s">
        <v>240</v>
      </c>
      <c r="F5555" s="511" t="s">
        <v>206</v>
      </c>
      <c r="G5555" s="435"/>
      <c r="H5555" s="434" t="s">
        <v>207</v>
      </c>
      <c r="I5555" s="435"/>
      <c r="J5555" s="435"/>
      <c r="K5555" s="435"/>
      <c r="L5555" s="436" t="s">
        <v>208</v>
      </c>
      <c r="M5555" s="436"/>
      <c r="N5555" s="436"/>
      <c r="O5555" s="669" t="s">
        <v>209</v>
      </c>
      <c r="P5555" s="670"/>
      <c r="Q5555" s="512" t="s">
        <v>210</v>
      </c>
      <c r="R5555" s="38" t="s">
        <v>206</v>
      </c>
      <c r="S5555" s="39" t="s">
        <v>202</v>
      </c>
      <c r="T5555" s="44" t="s">
        <v>211</v>
      </c>
      <c r="U5555" s="416"/>
      <c r="V5555" s="666"/>
      <c r="W5555" s="565"/>
      <c r="X5555" s="28"/>
      <c r="Y5555" s="21" t="s">
        <v>212</v>
      </c>
      <c r="Z5555" s="21" t="s">
        <v>210</v>
      </c>
      <c r="AB5555" s="45" t="s">
        <v>213</v>
      </c>
      <c r="AC5555" s="45" t="s">
        <v>214</v>
      </c>
      <c r="AD5555" s="22"/>
    </row>
    <row r="5556" spans="1:30" s="7" customFormat="1" ht="15" customHeight="1" x14ac:dyDescent="0.15">
      <c r="A5556" s="29"/>
      <c r="B5556" s="623"/>
      <c r="C5556" s="628"/>
      <c r="D5556" s="631"/>
      <c r="E5556" s="509"/>
      <c r="F5556" s="515" t="e">
        <f>IF(#REF!="","",#REF!)</f>
        <v>#REF!</v>
      </c>
      <c r="G5556" s="516"/>
      <c r="H5556" s="439" t="e">
        <f>IF(#REF!="","",#REF!)</f>
        <v>#REF!</v>
      </c>
      <c r="I5556" s="440"/>
      <c r="J5556" s="440"/>
      <c r="K5556" s="440"/>
      <c r="L5556" s="441" t="e">
        <f>IF(#REF!="","",#REF!)</f>
        <v>#REF!</v>
      </c>
      <c r="M5556" s="442"/>
      <c r="N5556" s="442"/>
      <c r="O5556" s="443" t="e">
        <f>SUM($L5556:$N5558)</f>
        <v>#REF!</v>
      </c>
      <c r="P5556" s="444"/>
      <c r="Q5556" s="513"/>
      <c r="R5556" s="42" t="e">
        <f>IF(#REF!="","",#REF!)</f>
        <v>#REF!</v>
      </c>
      <c r="S5556" s="40" t="e">
        <f>IF(#REF!="","",#REF!)</f>
        <v>#REF!</v>
      </c>
      <c r="T5556" s="617" t="e">
        <f>SUM($S5556:$S5558)</f>
        <v>#REF!</v>
      </c>
      <c r="U5556" s="416"/>
      <c r="V5556" s="666"/>
      <c r="W5556" s="565"/>
      <c r="X5556" s="23" t="e">
        <f>IF(OR(Y5556=2,Z5556=2,AB5556=2,AC5556=2),"入力不備あり","")</f>
        <v>#REF!</v>
      </c>
      <c r="Y5556" s="41" t="e">
        <f>IF(AND(F5556="",H5556="",L5556=""),"",IF(AND(F5556&lt;&gt;"",F5556&gt;0,L5556&lt;&gt;"",L5556&gt;0,H5556="○"),"",2))</f>
        <v>#REF!</v>
      </c>
      <c r="Z5556" s="41" t="e">
        <f>IF(AND(R5556="",S5556=""),"",IF(AND(R5556&gt;0,R5556&lt;&gt;"",S5556&gt;0,S5556&lt;&gt;""),"",2))</f>
        <v>#REF!</v>
      </c>
      <c r="AA5556" s="30"/>
      <c r="AB5556" s="7" t="e">
        <f>IF(AND(O5556=0,#REF!=0),"",IF(O5556=#REF!,1,2))</f>
        <v>#REF!</v>
      </c>
      <c r="AC5556" s="7" t="e">
        <f>IF(AND(T5556=0,#REF!=0),"",IF(T5556=#REF!,1,2))</f>
        <v>#REF!</v>
      </c>
    </row>
    <row r="5557" spans="1:30" s="7" customFormat="1" ht="15" customHeight="1" x14ac:dyDescent="0.15">
      <c r="A5557" s="29"/>
      <c r="B5557" s="623"/>
      <c r="C5557" s="628"/>
      <c r="D5557" s="631"/>
      <c r="E5557" s="509"/>
      <c r="F5557" s="500" t="e">
        <f>IF(#REF!="","",#REF!)</f>
        <v>#REF!</v>
      </c>
      <c r="G5557" s="501"/>
      <c r="H5557" s="448" t="e">
        <f>IF(#REF!="","",#REF!)</f>
        <v>#REF!</v>
      </c>
      <c r="I5557" s="449"/>
      <c r="J5557" s="449"/>
      <c r="K5557" s="449"/>
      <c r="L5557" s="450" t="e">
        <f>IF(#REF!="","",#REF!)</f>
        <v>#REF!</v>
      </c>
      <c r="M5557" s="451"/>
      <c r="N5557" s="451"/>
      <c r="O5557" s="445"/>
      <c r="P5557" s="444"/>
      <c r="Q5557" s="513"/>
      <c r="R5557" s="42" t="e">
        <f>IF(#REF!="","",#REF!)</f>
        <v>#REF!</v>
      </c>
      <c r="S5557" s="40" t="e">
        <f>IF(#REF!="","",#REF!)</f>
        <v>#REF!</v>
      </c>
      <c r="T5557" s="618"/>
      <c r="U5557" s="416"/>
      <c r="V5557" s="666"/>
      <c r="W5557" s="565"/>
      <c r="X5557" s="23" t="e">
        <f>IF(OR(Y5557=2,Z5557=2),"入力不備あり","")</f>
        <v>#REF!</v>
      </c>
      <c r="Y5557" s="41" t="e">
        <f>IF(AND(F5557="",H5557="",L5557=""),"",IF(AND(F5557&lt;&gt;"",F5557&gt;0,L5557&lt;&gt;"",L5557&gt;0,H5557="○"),"",2))</f>
        <v>#REF!</v>
      </c>
      <c r="Z5557" s="41" t="e">
        <f t="shared" ref="Z5557:Z5558" si="973">IF(AND(R5557="",S5557=""),"",IF(AND(R5557&gt;0,R5557&lt;&gt;"",S5557&gt;0,S5557&lt;&gt;""),"",2))</f>
        <v>#REF!</v>
      </c>
      <c r="AA5557" s="30"/>
    </row>
    <row r="5558" spans="1:30" s="7" customFormat="1" ht="15" customHeight="1" thickBot="1" x14ac:dyDescent="0.2">
      <c r="A5558" s="29"/>
      <c r="B5558" s="623"/>
      <c r="C5558" s="628"/>
      <c r="D5558" s="631"/>
      <c r="E5558" s="615"/>
      <c r="F5558" s="620" t="e">
        <f>IF(#REF!="","",#REF!)</f>
        <v>#REF!</v>
      </c>
      <c r="G5558" s="621"/>
      <c r="H5558" s="640" t="e">
        <f>IF(#REF!="","",#REF!)</f>
        <v>#REF!</v>
      </c>
      <c r="I5558" s="641"/>
      <c r="J5558" s="641"/>
      <c r="K5558" s="641"/>
      <c r="L5558" s="642" t="e">
        <f>IF(#REF!="","",#REF!)</f>
        <v>#REF!</v>
      </c>
      <c r="M5558" s="643"/>
      <c r="N5558" s="643"/>
      <c r="O5558" s="663"/>
      <c r="P5558" s="664"/>
      <c r="Q5558" s="616"/>
      <c r="R5558" s="59" t="e">
        <f>IF(#REF!="","",#REF!)</f>
        <v>#REF!</v>
      </c>
      <c r="S5558" s="60" t="e">
        <f>IF(#REF!="","",#REF!)</f>
        <v>#REF!</v>
      </c>
      <c r="T5558" s="619"/>
      <c r="U5558" s="416"/>
      <c r="V5558" s="666"/>
      <c r="W5558" s="565"/>
      <c r="X5558" s="23" t="e">
        <f>IF(OR(Y5558=2,Z5558=2),"入力不備あり","")</f>
        <v>#REF!</v>
      </c>
      <c r="Y5558" s="41" t="e">
        <f>IF(AND(F5558="",H5558="",L5558=""),"",IF(AND(F5558&lt;&gt;"",F5558&gt;0,L5558&lt;&gt;"",L5558&gt;0,H5558="○"),"",2))</f>
        <v>#REF!</v>
      </c>
      <c r="Z5558" s="41" t="e">
        <f t="shared" si="973"/>
        <v>#REF!</v>
      </c>
      <c r="AA5558" s="30"/>
    </row>
    <row r="5559" spans="1:30" s="7" customFormat="1" ht="27.6" customHeight="1" x14ac:dyDescent="0.15">
      <c r="A5559" s="320"/>
      <c r="B5559" s="624"/>
      <c r="C5559" s="326" t="s">
        <v>215</v>
      </c>
      <c r="D5559" s="327"/>
      <c r="E5559" s="608" t="e">
        <f>IF(#REF!="","",#REF!)</f>
        <v>#REF!</v>
      </c>
      <c r="F5559" s="609"/>
      <c r="G5559" s="609"/>
      <c r="H5559" s="609"/>
      <c r="I5559" s="609"/>
      <c r="J5559" s="609"/>
      <c r="K5559" s="609"/>
      <c r="L5559" s="609"/>
      <c r="M5559" s="609"/>
      <c r="N5559" s="609"/>
      <c r="O5559" s="609"/>
      <c r="P5559" s="609"/>
      <c r="Q5559" s="609"/>
      <c r="R5559" s="609"/>
      <c r="S5559" s="609"/>
      <c r="T5559" s="609"/>
      <c r="U5559" s="609"/>
      <c r="V5559" s="609"/>
      <c r="W5559" s="610"/>
    </row>
    <row r="5560" spans="1:30" s="7" customFormat="1" ht="27.6" customHeight="1" thickBot="1" x14ac:dyDescent="0.2">
      <c r="A5560" s="320"/>
      <c r="B5560" s="624"/>
      <c r="C5560" s="326" t="s">
        <v>216</v>
      </c>
      <c r="D5560" s="327"/>
      <c r="E5560" s="608" t="e">
        <f>IF(#REF!="","",#REF!)</f>
        <v>#REF!</v>
      </c>
      <c r="F5560" s="609"/>
      <c r="G5560" s="609"/>
      <c r="H5560" s="609"/>
      <c r="I5560" s="609"/>
      <c r="J5560" s="609"/>
      <c r="K5560" s="609"/>
      <c r="L5560" s="609"/>
      <c r="M5560" s="609"/>
      <c r="N5560" s="609"/>
      <c r="O5560" s="609"/>
      <c r="P5560" s="609"/>
      <c r="Q5560" s="609"/>
      <c r="R5560" s="611"/>
      <c r="S5560" s="611"/>
      <c r="T5560" s="611"/>
      <c r="U5560" s="611"/>
      <c r="V5560" s="611"/>
      <c r="W5560" s="612"/>
    </row>
    <row r="5561" spans="1:30" s="7" customFormat="1" ht="18.600000000000001" customHeight="1" x14ac:dyDescent="0.15">
      <c r="A5561" s="320"/>
      <c r="B5561" s="624"/>
      <c r="C5561" s="332" t="s">
        <v>217</v>
      </c>
      <c r="D5561" s="333"/>
      <c r="E5561" s="333"/>
      <c r="F5561" s="334"/>
      <c r="G5561" s="377" t="s">
        <v>218</v>
      </c>
      <c r="H5561" s="378"/>
      <c r="I5561" s="378"/>
      <c r="J5561" s="378"/>
      <c r="K5561" s="378"/>
      <c r="L5561" s="378"/>
      <c r="M5561" s="378"/>
      <c r="N5561" s="378"/>
      <c r="O5561" s="378"/>
      <c r="P5561" s="378"/>
      <c r="Q5561" s="378"/>
      <c r="R5561" s="389" t="e">
        <f>IF(X5561&lt;&gt;"","","【入力内容確認欄】以下を確認し【作業用】事業計画書(間接)シートを修正願います。")</f>
        <v>#REF!</v>
      </c>
      <c r="S5561" s="632"/>
      <c r="T5561" s="632"/>
      <c r="U5561" s="632"/>
      <c r="V5561" s="632"/>
      <c r="W5561" s="633"/>
      <c r="X5561" s="68" t="e">
        <f>IF(AND(R5564="",R5565="",R5566="",R5567="",R5568="",R5569=""),"左の市区町村に係る入力が完了しました。今一度、記載内容をご確認ください。","")</f>
        <v>#REF!</v>
      </c>
    </row>
    <row r="5562" spans="1:30" s="7" customFormat="1" ht="9" customHeight="1" x14ac:dyDescent="0.15">
      <c r="A5562" s="320"/>
      <c r="B5562" s="624"/>
      <c r="C5562" s="335"/>
      <c r="D5562" s="336"/>
      <c r="E5562" s="336"/>
      <c r="F5562" s="337"/>
      <c r="G5562" s="379"/>
      <c r="H5562" s="380"/>
      <c r="I5562" s="380"/>
      <c r="J5562" s="380"/>
      <c r="K5562" s="380"/>
      <c r="L5562" s="380"/>
      <c r="M5562" s="380"/>
      <c r="N5562" s="380"/>
      <c r="O5562" s="380"/>
      <c r="P5562" s="380"/>
      <c r="Q5562" s="380"/>
      <c r="R5562" s="634"/>
      <c r="S5562" s="635"/>
      <c r="T5562" s="635"/>
      <c r="U5562" s="635"/>
      <c r="V5562" s="635"/>
      <c r="W5562" s="636"/>
    </row>
    <row r="5563" spans="1:30" s="7" customFormat="1" ht="9" customHeight="1" thickBot="1" x14ac:dyDescent="0.2">
      <c r="A5563" s="320"/>
      <c r="B5563" s="624"/>
      <c r="C5563" s="335"/>
      <c r="D5563" s="336"/>
      <c r="E5563" s="336"/>
      <c r="F5563" s="337"/>
      <c r="G5563" s="381"/>
      <c r="H5563" s="382"/>
      <c r="I5563" s="382"/>
      <c r="J5563" s="382"/>
      <c r="K5563" s="382"/>
      <c r="L5563" s="382"/>
      <c r="M5563" s="382"/>
      <c r="N5563" s="382"/>
      <c r="O5563" s="382"/>
      <c r="P5563" s="382"/>
      <c r="Q5563" s="382"/>
      <c r="R5563" s="637"/>
      <c r="S5563" s="638"/>
      <c r="T5563" s="638"/>
      <c r="U5563" s="638"/>
      <c r="V5563" s="638"/>
      <c r="W5563" s="639"/>
    </row>
    <row r="5564" spans="1:30" s="7" customFormat="1" ht="17.45" customHeight="1" x14ac:dyDescent="0.15">
      <c r="A5564" s="320"/>
      <c r="B5564" s="624"/>
      <c r="C5564" s="335"/>
      <c r="D5564" s="336"/>
      <c r="E5564" s="336"/>
      <c r="F5564" s="337"/>
      <c r="G5564" s="398" t="e">
        <f>IF(#REF!="","",#REF!)</f>
        <v>#REF!</v>
      </c>
      <c r="H5564" s="399"/>
      <c r="I5564" s="399"/>
      <c r="J5564" s="399"/>
      <c r="K5564" s="399"/>
      <c r="L5564" s="399"/>
      <c r="M5564" s="399"/>
      <c r="N5564" s="399"/>
      <c r="O5564" s="399"/>
      <c r="P5564" s="399"/>
      <c r="Q5564" s="399"/>
      <c r="R5564" s="646" t="e" cm="1">
        <f t="array" ref="R5564">IF(AND(X5533:X5558="",A5535:A5558=""),"","・報酬・期末勤勉手当・交通費・合計額・都道府県/国の補助金額のいずれかに不備あり。")</f>
        <v>#REF!</v>
      </c>
      <c r="S5564" s="647"/>
      <c r="T5564" s="647"/>
      <c r="U5564" s="647"/>
      <c r="V5564" s="647"/>
      <c r="W5564" s="648"/>
    </row>
    <row r="5565" spans="1:30" s="7" customFormat="1" ht="17.45" customHeight="1" x14ac:dyDescent="0.15">
      <c r="A5565" s="320"/>
      <c r="B5565" s="624"/>
      <c r="C5565" s="335"/>
      <c r="D5565" s="336"/>
      <c r="E5565" s="336"/>
      <c r="F5565" s="337"/>
      <c r="G5565" s="374" t="s">
        <v>219</v>
      </c>
      <c r="H5565" s="388"/>
      <c r="I5565" s="388"/>
      <c r="J5565" s="388"/>
      <c r="K5565" s="388"/>
      <c r="L5565" s="388"/>
      <c r="M5565" s="388"/>
      <c r="N5565" s="388"/>
      <c r="O5565" s="388"/>
      <c r="P5565" s="388"/>
      <c r="Q5565" s="388"/>
      <c r="R5565" s="367" t="str">
        <f>IF(A5531="市町村名×","・【C列】市区町村名：未入力または不備あり。","")</f>
        <v>・【C列】市区町村名：未入力または不備あり。</v>
      </c>
      <c r="S5565" s="644"/>
      <c r="T5565" s="644"/>
      <c r="U5565" s="644"/>
      <c r="V5565" s="644"/>
      <c r="W5565" s="645"/>
    </row>
    <row r="5566" spans="1:30" s="7" customFormat="1" ht="17.45" customHeight="1" x14ac:dyDescent="0.15">
      <c r="A5566" s="320"/>
      <c r="B5566" s="624"/>
      <c r="C5566" s="338"/>
      <c r="D5566" s="339"/>
      <c r="E5566" s="339"/>
      <c r="F5566" s="340"/>
      <c r="G5566" s="364" t="e">
        <f>IF(#REF!="","",#REF!)</f>
        <v>#REF!</v>
      </c>
      <c r="H5566" s="365"/>
      <c r="I5566" s="365"/>
      <c r="J5566" s="366"/>
      <c r="K5566" s="366"/>
      <c r="L5566" s="366"/>
      <c r="M5566" s="366"/>
      <c r="N5566" s="366"/>
      <c r="O5566" s="366"/>
      <c r="P5566" s="366"/>
      <c r="Q5566" s="366"/>
      <c r="R5566" s="367" t="e">
        <f>IF(OR(AF5535=2,NOT(AND(V5533&gt;0.3*U5533,V5533&lt;0.4*U5533,V5533&gt;=W5533))),"・【V列】都道府県補助額：未入力または不備あり。","")</f>
        <v>#REF!</v>
      </c>
      <c r="S5566" s="644"/>
      <c r="T5566" s="644"/>
      <c r="U5566" s="644"/>
      <c r="V5566" s="644"/>
      <c r="W5566" s="645"/>
    </row>
    <row r="5567" spans="1:30" s="7" customFormat="1" ht="17.45" customHeight="1" x14ac:dyDescent="0.15">
      <c r="A5567" s="320"/>
      <c r="B5567" s="624"/>
      <c r="C5567" s="348" t="s">
        <v>241</v>
      </c>
      <c r="D5567" s="349"/>
      <c r="E5567" s="349"/>
      <c r="F5567" s="350"/>
      <c r="G5567" s="372" t="s">
        <v>221</v>
      </c>
      <c r="H5567" s="373"/>
      <c r="I5567" s="373"/>
      <c r="J5567" s="372" t="s">
        <v>222</v>
      </c>
      <c r="K5567" s="373"/>
      <c r="L5567" s="373"/>
      <c r="M5567" s="373"/>
      <c r="N5567" s="374" t="s">
        <v>223</v>
      </c>
      <c r="O5567" s="366"/>
      <c r="P5567" s="366"/>
      <c r="Q5567" s="366"/>
      <c r="R5567" s="341" t="e">
        <f>IF(AND(W5533&lt;=U5533/3,MOD(W5533,1000)=0,NOT(W5533=0),AG5535=1),"","・【W列】国庫補助希望額に不備あり。")</f>
        <v>#REF!</v>
      </c>
      <c r="S5567" s="649"/>
      <c r="T5567" s="649"/>
      <c r="U5567" s="649"/>
      <c r="V5567" s="649"/>
      <c r="W5567" s="650"/>
    </row>
    <row r="5568" spans="1:30" s="7" customFormat="1" ht="17.45" customHeight="1" x14ac:dyDescent="0.15">
      <c r="A5568" s="320"/>
      <c r="B5568" s="624"/>
      <c r="C5568" s="370"/>
      <c r="D5568" s="371"/>
      <c r="E5568" s="371"/>
      <c r="F5568" s="371"/>
      <c r="G5568" s="364" t="e">
        <f>IF(#REF!="","",#REF!)</f>
        <v>#REF!</v>
      </c>
      <c r="H5568" s="375"/>
      <c r="I5568" s="376"/>
      <c r="J5568" s="364" t="e">
        <f>IF(#REF!="","",#REF!)</f>
        <v>#REF!</v>
      </c>
      <c r="K5568" s="375"/>
      <c r="L5568" s="375"/>
      <c r="M5568" s="376"/>
      <c r="N5568" s="364" t="e">
        <f>IF(#REF!="","",#REF!)</f>
        <v>#REF!</v>
      </c>
      <c r="O5568" s="375"/>
      <c r="P5568" s="375"/>
      <c r="Q5568" s="375"/>
      <c r="R5568" s="651" t="e">
        <f>IF(AND(SUM(F5556:G5558)&lt;=D5533,SUM(R5556:R5558)&lt;=D5533),"","・報酬の「配置人数」には年間を通じた配置予定人数を記載してください。(※１)及び記入例参照")</f>
        <v>#REF!</v>
      </c>
      <c r="S5568" s="652"/>
      <c r="T5568" s="652"/>
      <c r="U5568" s="652"/>
      <c r="V5568" s="652"/>
      <c r="W5568" s="653"/>
      <c r="X5568" s="31" t="str">
        <f>IF(AND(O5568="○",T5568="○"),"①か②の",IF(AND(O5568="―",T5568="―"),"エラー",""))</f>
        <v/>
      </c>
    </row>
    <row r="5569" spans="1:33" s="7" customFormat="1" ht="17.45" customHeight="1" x14ac:dyDescent="0.15">
      <c r="A5569" s="320"/>
      <c r="B5569" s="624"/>
      <c r="C5569" s="348" t="s">
        <v>224</v>
      </c>
      <c r="D5569" s="349"/>
      <c r="E5569" s="349"/>
      <c r="F5569" s="350"/>
      <c r="G5569" s="354" t="s">
        <v>225</v>
      </c>
      <c r="H5569" s="354"/>
      <c r="I5569" s="354"/>
      <c r="J5569" s="355" t="s">
        <v>242</v>
      </c>
      <c r="K5569" s="356"/>
      <c r="L5569" s="356"/>
      <c r="M5569" s="356"/>
      <c r="N5569" s="356"/>
      <c r="O5569" s="356"/>
      <c r="P5569" s="356"/>
      <c r="Q5569" s="356"/>
      <c r="R5569" s="651" t="e">
        <f>IF(AND(OR(COUNTIF(J5570,"①*"),COUNTIF(J5570,"②*")),AND(E5559&lt;&gt;"",E5560&lt;&gt;"",G5564="○",G5566="○",G5568="○",J5568="○",N5568="○",G5570="○")),"","・【成果目標】・【成果指標】・【部活動指導員について】・【支給要件の確認】・【部活動指導員の指導状況】・【地域連携・地域移行に資する取組】のいずれかに未入力箇所あり。")</f>
        <v>#REF!</v>
      </c>
      <c r="S5569" s="546"/>
      <c r="T5569" s="546"/>
      <c r="U5569" s="546"/>
      <c r="V5569" s="546"/>
      <c r="W5569" s="547"/>
    </row>
    <row r="5570" spans="1:33" s="7" customFormat="1" ht="26.45" customHeight="1" thickBot="1" x14ac:dyDescent="0.2">
      <c r="A5570" s="320"/>
      <c r="B5570" s="625"/>
      <c r="C5570" s="351"/>
      <c r="D5570" s="352"/>
      <c r="E5570" s="352"/>
      <c r="F5570" s="353"/>
      <c r="G5570" s="363" t="e">
        <f>IF(#REF!="","",#REF!)</f>
        <v>#REF!</v>
      </c>
      <c r="H5570" s="363"/>
      <c r="I5570" s="363"/>
      <c r="J5570" s="657" t="e">
        <f>IF(#REF!="","",#REF!)</f>
        <v>#REF!</v>
      </c>
      <c r="K5570" s="658"/>
      <c r="L5570" s="658"/>
      <c r="M5570" s="658"/>
      <c r="N5570" s="658"/>
      <c r="O5570" s="658"/>
      <c r="P5570" s="658"/>
      <c r="Q5570" s="658"/>
      <c r="R5570" s="654"/>
      <c r="S5570" s="655"/>
      <c r="T5570" s="655"/>
      <c r="U5570" s="655"/>
      <c r="V5570" s="655"/>
      <c r="W5570" s="656"/>
      <c r="X5570" s="31" t="str">
        <f>IF(AND(O5570="○",T5570="○"),"①か②の",IF(AND(O5570="―",T5570="―"),"エラー",""))</f>
        <v/>
      </c>
    </row>
    <row r="5571" spans="1:33" s="7" customFormat="1" ht="26.45" customHeight="1" x14ac:dyDescent="0.15">
      <c r="A5571" s="24" t="str">
        <f>IF(OR(COUNTIF(C5573,"*区"),COUNTIF(C5573,"*市"),COUNTIF(C5573,"*町"),COUNTIF(C5573,"*村"),COUNTIF(C5573,"*組合")),"○","市町村名×")</f>
        <v>市町村名×</v>
      </c>
      <c r="B5571" s="490" t="s">
        <v>106</v>
      </c>
      <c r="C5571" s="659" t="s">
        <v>236</v>
      </c>
      <c r="D5571" s="661" t="s">
        <v>237</v>
      </c>
      <c r="E5571" s="409" t="s">
        <v>191</v>
      </c>
      <c r="F5571" s="410"/>
      <c r="G5571" s="410"/>
      <c r="H5571" s="410"/>
      <c r="I5571" s="410"/>
      <c r="J5571" s="410"/>
      <c r="K5571" s="410"/>
      <c r="L5571" s="410"/>
      <c r="M5571" s="410"/>
      <c r="N5571" s="410"/>
      <c r="O5571" s="410"/>
      <c r="P5571" s="410"/>
      <c r="Q5571" s="410"/>
      <c r="R5571" s="410"/>
      <c r="S5571" s="410"/>
      <c r="T5571" s="410"/>
      <c r="U5571" s="492" t="s">
        <v>192</v>
      </c>
      <c r="V5571" s="492" t="s">
        <v>238</v>
      </c>
      <c r="W5571" s="517" t="s">
        <v>193</v>
      </c>
      <c r="X5571" s="25" t="e">
        <f>IF(OR(AF5575=2,NOT(AND(V5573&gt;0.3*U5573,V5573&lt;0.4*U5573,V5573&gt;=W5573))),"※３参照：【Ｕ列】都道府県補助額を確認してください","")</f>
        <v>#REF!</v>
      </c>
      <c r="Y5571" s="26"/>
    </row>
    <row r="5572" spans="1:33" s="7" customFormat="1" ht="21.6" customHeight="1" thickBot="1" x14ac:dyDescent="0.2">
      <c r="A5572" s="24" t="str">
        <f>IF(B5573="都道府県確認欄","No.不備","")</f>
        <v/>
      </c>
      <c r="B5572" s="491"/>
      <c r="C5572" s="660"/>
      <c r="D5572" s="662"/>
      <c r="E5572" s="411"/>
      <c r="F5572" s="412"/>
      <c r="G5572" s="412"/>
      <c r="H5572" s="412"/>
      <c r="I5572" s="412"/>
      <c r="J5572" s="412"/>
      <c r="K5572" s="412"/>
      <c r="L5572" s="412"/>
      <c r="M5572" s="412"/>
      <c r="N5572" s="412"/>
      <c r="O5572" s="412"/>
      <c r="P5572" s="412"/>
      <c r="Q5572" s="412"/>
      <c r="R5572" s="412"/>
      <c r="S5572" s="412"/>
      <c r="T5572" s="412"/>
      <c r="U5572" s="493"/>
      <c r="V5572" s="493"/>
      <c r="W5572" s="518"/>
      <c r="X5572" s="25" t="e">
        <f>IF(AND(W5573&lt;=U5573/3,MOD(W5573,1000)=0,NOT(W5573=0),AG5575=1),"","※３参照：【Ｖ列】国庫補助希望額を確認してください。")</f>
        <v>#REF!</v>
      </c>
      <c r="Y5572" s="26"/>
    </row>
    <row r="5573" spans="1:33" s="7" customFormat="1" ht="24" customHeight="1" x14ac:dyDescent="0.15">
      <c r="A5573" s="14"/>
      <c r="B5573" s="622" t="str">
        <f>IFERROR(IF(OR(COUNTIF(C5573,"*区"),COUNTIF(C5573,"*市"),COUNTIF(C5573,"*町"),COUNTIF(C5573,"*村"),COUNTIF(C5573,"*組合")),B5533+1,"－"),"都道府県確認欄")</f>
        <v>－</v>
      </c>
      <c r="C5573" s="626" t="e">
        <f>#REF!</f>
        <v>#REF!</v>
      </c>
      <c r="D5573" s="629" t="e">
        <f>SUM($F5575:$F5594)</f>
        <v>#REF!</v>
      </c>
      <c r="E5573" s="523" t="s">
        <v>194</v>
      </c>
      <c r="F5573" s="524" t="s">
        <v>195</v>
      </c>
      <c r="G5573" s="526" t="s">
        <v>196</v>
      </c>
      <c r="H5573" s="528" t="s">
        <v>197</v>
      </c>
      <c r="I5573" s="423" t="s">
        <v>198</v>
      </c>
      <c r="J5573" s="424"/>
      <c r="K5573" s="425"/>
      <c r="L5573" s="429" t="s">
        <v>100</v>
      </c>
      <c r="M5573" s="430"/>
      <c r="N5573" s="430"/>
      <c r="O5573" s="430"/>
      <c r="P5573" s="430"/>
      <c r="Q5573" s="430"/>
      <c r="R5573" s="430"/>
      <c r="S5573" s="431"/>
      <c r="T5573" s="413" t="s">
        <v>199</v>
      </c>
      <c r="U5573" s="415" t="e">
        <f>SUM($T5575,$O5596,$T5596)</f>
        <v>#REF!</v>
      </c>
      <c r="V5573" s="665" t="e">
        <f>#REF!</f>
        <v>#REF!</v>
      </c>
      <c r="W5573" s="667" t="e">
        <f>#REF!</f>
        <v>#REF!</v>
      </c>
      <c r="X5573" s="23" t="e">
        <f>IF(AND(AD5575=1,AE5575=1,AF5575=1,AG5575=1),"","入力不備あり")</f>
        <v>#REF!</v>
      </c>
      <c r="Y5573" s="26"/>
    </row>
    <row r="5574" spans="1:33" s="7" customFormat="1" ht="12.6" customHeight="1" thickBot="1" x14ac:dyDescent="0.2">
      <c r="A5574" s="14"/>
      <c r="B5574" s="623"/>
      <c r="C5574" s="627"/>
      <c r="D5574" s="630"/>
      <c r="E5574" s="523"/>
      <c r="F5574" s="525"/>
      <c r="G5574" s="527"/>
      <c r="H5574" s="529"/>
      <c r="I5574" s="426"/>
      <c r="J5574" s="427"/>
      <c r="K5574" s="428"/>
      <c r="L5574" s="432"/>
      <c r="M5574" s="432"/>
      <c r="N5574" s="432"/>
      <c r="O5574" s="432"/>
      <c r="P5574" s="432"/>
      <c r="Q5574" s="432"/>
      <c r="R5574" s="432"/>
      <c r="S5574" s="433"/>
      <c r="T5574" s="414"/>
      <c r="U5574" s="416"/>
      <c r="V5574" s="666"/>
      <c r="W5574" s="565"/>
      <c r="X5574" s="26"/>
      <c r="Y5574" s="7" t="s">
        <v>180</v>
      </c>
      <c r="Z5574" s="7" t="s">
        <v>200</v>
      </c>
      <c r="AA5574" s="7" t="s">
        <v>201</v>
      </c>
      <c r="AB5574" s="7" t="s">
        <v>202</v>
      </c>
      <c r="AD5574" s="7" t="s">
        <v>203</v>
      </c>
      <c r="AE5574" s="7" t="s">
        <v>107</v>
      </c>
      <c r="AF5574" s="7" t="s">
        <v>239</v>
      </c>
      <c r="AG5574" s="7" t="s">
        <v>204</v>
      </c>
    </row>
    <row r="5575" spans="1:33" s="7" customFormat="1" ht="17.45" customHeight="1" x14ac:dyDescent="0.15">
      <c r="A5575" s="27" t="e">
        <f>IF(AND(F5575&lt;&gt;"",G5575&lt;&gt;"",H5575&lt;&gt;"",I5575&lt;&gt;""),"","入力不備あり")</f>
        <v>#REF!</v>
      </c>
      <c r="B5575" s="623"/>
      <c r="C5575" s="628"/>
      <c r="D5575" s="631"/>
      <c r="E5575" s="523"/>
      <c r="F5575" s="47" t="e">
        <f>IF(#REF!="","",#REF!)</f>
        <v>#REF!</v>
      </c>
      <c r="G5575" s="49" t="e">
        <f>IF(#REF!="","",#REF!)</f>
        <v>#REF!</v>
      </c>
      <c r="H5575" s="54" t="e">
        <f>IF(#REF!="","",#REF!)</f>
        <v>#REF!</v>
      </c>
      <c r="I5575" s="385" t="str">
        <f>IFERROR(INT(G5575*H5575),"")</f>
        <v/>
      </c>
      <c r="J5575" s="386"/>
      <c r="K5575" s="387"/>
      <c r="L5575" s="613" t="e">
        <f>IF(#REF!="","",#REF!)</f>
        <v>#REF!</v>
      </c>
      <c r="M5575" s="613"/>
      <c r="N5575" s="613"/>
      <c r="O5575" s="613"/>
      <c r="P5575" s="613"/>
      <c r="Q5575" s="613"/>
      <c r="R5575" s="613"/>
      <c r="S5575" s="614"/>
      <c r="T5575" s="567">
        <f>SUM($I5575:$K5594)</f>
        <v>0</v>
      </c>
      <c r="U5575" s="416"/>
      <c r="V5575" s="666"/>
      <c r="W5575" s="565"/>
      <c r="X5575" s="23" t="e">
        <f>IF(AND(Y5575=1,Z5575=1,AA5575=1,AB5575=1,AD5575=1,AE5575=1,AF5575=1,AG5575=1),"","入力不備あり")</f>
        <v>#REF!</v>
      </c>
      <c r="Y5575" s="7">
        <f>IFERROR(IF(F5575="",2,IF(AND(F5575&gt;=1,(MOD(F5575,1)=0)),1,IF(AND(F5575=0,L5575&lt;&gt;""),1,2))),2)</f>
        <v>2</v>
      </c>
      <c r="Z5575" s="7" t="e">
        <f>IF(G5575="",2,IF(G5575&lt;=1600,1,2))</f>
        <v>#REF!</v>
      </c>
      <c r="AA5575" s="7" t="e">
        <f>IF(H5575="",2,IF(H5575&gt;=0,1,2))</f>
        <v>#REF!</v>
      </c>
      <c r="AB5575" s="7" t="e">
        <f>IF(I5575=#REF!,1,2)</f>
        <v>#REF!</v>
      </c>
      <c r="AD5575" s="7" t="e">
        <f>IF(T5575=#REF!,1,2)</f>
        <v>#REF!</v>
      </c>
      <c r="AE5575" s="7" t="e">
        <f>IF(U5573=#REF!,1,2)</f>
        <v>#REF!</v>
      </c>
      <c r="AF5575" s="7" t="e">
        <f>IF(V5573=0,2,IF(#REF!="",2,IF(V5573=#REF!,1,2)))</f>
        <v>#REF!</v>
      </c>
      <c r="AG5575" s="7" t="e">
        <f>IF(W5573=0,2,IF(W5573=#REF!,1,2))</f>
        <v>#REF!</v>
      </c>
    </row>
    <row r="5576" spans="1:33" s="7" customFormat="1" ht="17.45" customHeight="1" x14ac:dyDescent="0.15">
      <c r="A5576" s="27" t="e">
        <f>IF(AND(F5576="",G5576="",H5576="",I5576="",L5576=""),"",IF(AND(F5576&lt;&gt;"",G5576&lt;&gt;"",H5576&lt;&gt;"",I5576&lt;&gt;""),"","入力不備あり"))</f>
        <v>#REF!</v>
      </c>
      <c r="B5576" s="623"/>
      <c r="C5576" s="628"/>
      <c r="D5576" s="631"/>
      <c r="E5576" s="523"/>
      <c r="F5576" s="47" t="e">
        <f>IF(#REF!="","",#REF!)</f>
        <v>#REF!</v>
      </c>
      <c r="G5576" s="49" t="e">
        <f>IF(#REF!="","",#REF!)</f>
        <v>#REF!</v>
      </c>
      <c r="H5576" s="54" t="e">
        <f>IF(#REF!="","",#REF!)</f>
        <v>#REF!</v>
      </c>
      <c r="I5576" s="385" t="str">
        <f>IFERROR(INT(G5576*H5576),"")</f>
        <v/>
      </c>
      <c r="J5576" s="386"/>
      <c r="K5576" s="387"/>
      <c r="L5576" s="613" t="e">
        <f>IF(#REF!="","",#REF!)</f>
        <v>#REF!</v>
      </c>
      <c r="M5576" s="613"/>
      <c r="N5576" s="613"/>
      <c r="O5576" s="613"/>
      <c r="P5576" s="613"/>
      <c r="Q5576" s="613"/>
      <c r="R5576" s="613"/>
      <c r="S5576" s="614"/>
      <c r="T5576" s="567"/>
      <c r="U5576" s="416"/>
      <c r="V5576" s="666"/>
      <c r="W5576" s="565"/>
      <c r="X5576" s="23" t="e">
        <f>IF(AND(Y5576=3,Z5576=3,AA5576=3),"",IF(AND(Y5576=1,Z5576=1,AA5576=1,AB5576=1),"","入力不備あり"))</f>
        <v>#REF!</v>
      </c>
      <c r="Y5576" s="7">
        <f>IFERROR(IF(F5576="",3,IF(AND(F5576&gt;=1,(MOD(F5576,1)=0)),1,IF(AND(F5576=0,L5576&lt;&gt;""),1,2))),2)</f>
        <v>2</v>
      </c>
      <c r="Z5576" s="7" t="e">
        <f>IF(G5576="",3,IF(G5576&lt;=1600,1,2))</f>
        <v>#REF!</v>
      </c>
      <c r="AA5576" s="7" t="e">
        <f>IF(H5576="",3,IF(H5576&gt;=0,1,2))</f>
        <v>#REF!</v>
      </c>
      <c r="AB5576" s="7" t="e">
        <f>IF(I5576=#REF!,1,2)</f>
        <v>#REF!</v>
      </c>
    </row>
    <row r="5577" spans="1:33" s="7" customFormat="1" ht="17.45" customHeight="1" x14ac:dyDescent="0.15">
      <c r="A5577" s="27" t="e">
        <f>IF(AND(F5577="",G5577="",H5577="",I5577="",L5577=""),"",IF(AND(F5577&lt;&gt;"",G5577&lt;&gt;"",H5577&lt;&gt;"",I5577&lt;&gt;""),"","入力不備あり"))</f>
        <v>#REF!</v>
      </c>
      <c r="B5577" s="623"/>
      <c r="C5577" s="628"/>
      <c r="D5577" s="631"/>
      <c r="E5577" s="523"/>
      <c r="F5577" s="47" t="e">
        <f>IF(#REF!="","",#REF!)</f>
        <v>#REF!</v>
      </c>
      <c r="G5577" s="49" t="e">
        <f>IF(#REF!="","",#REF!)</f>
        <v>#REF!</v>
      </c>
      <c r="H5577" s="54" t="e">
        <f>IF(#REF!="","",#REF!)</f>
        <v>#REF!</v>
      </c>
      <c r="I5577" s="385" t="str">
        <f t="shared" ref="I5577:I5594" si="974">IFERROR(INT(G5577*H5577),"")</f>
        <v/>
      </c>
      <c r="J5577" s="386"/>
      <c r="K5577" s="387"/>
      <c r="L5577" s="613" t="e">
        <f>IF(#REF!="","",#REF!)</f>
        <v>#REF!</v>
      </c>
      <c r="M5577" s="613"/>
      <c r="N5577" s="613"/>
      <c r="O5577" s="613"/>
      <c r="P5577" s="613"/>
      <c r="Q5577" s="613"/>
      <c r="R5577" s="613"/>
      <c r="S5577" s="614"/>
      <c r="T5577" s="567"/>
      <c r="U5577" s="416"/>
      <c r="V5577" s="666"/>
      <c r="W5577" s="565"/>
      <c r="X5577" s="23" t="e">
        <f t="shared" ref="X5577:X5594" si="975">IF(AND(Y5577=3,Z5577=3,AA5577=3),"",IF(AND(Y5577=1,Z5577=1,AA5577=1,AB5577=1),"","入力不備あり"))</f>
        <v>#REF!</v>
      </c>
      <c r="Y5577" s="7">
        <f t="shared" ref="Y5577:Y5594" si="976">IFERROR(IF(F5577="",3,IF(AND(F5577&gt;=1,(MOD(F5577,1)=0)),1,IF(AND(F5577=0,L5577&lt;&gt;""),1,2))),2)</f>
        <v>2</v>
      </c>
      <c r="Z5577" s="7" t="e">
        <f t="shared" ref="Z5577:Z5594" si="977">IF(G5577="",3,IF(G5577&lt;=1600,1,2))</f>
        <v>#REF!</v>
      </c>
      <c r="AA5577" s="7" t="e">
        <f t="shared" ref="AA5577:AA5594" si="978">IF(H5577="",3,IF(H5577&gt;=0,1,2))</f>
        <v>#REF!</v>
      </c>
      <c r="AB5577" s="7" t="e">
        <f>IF(I5577=#REF!,1,2)</f>
        <v>#REF!</v>
      </c>
    </row>
    <row r="5578" spans="1:33" s="7" customFormat="1" ht="17.45" customHeight="1" x14ac:dyDescent="0.15">
      <c r="A5578" s="27" t="e">
        <f t="shared" ref="A5578:A5594" si="979">IF(AND(F5578="",G5578="",H5578="",I5578="",L5578=""),"",IF(AND(F5578&lt;&gt;"",G5578&lt;&gt;"",H5578&lt;&gt;"",I5578&lt;&gt;""),"","入力不備あり"))</f>
        <v>#REF!</v>
      </c>
      <c r="B5578" s="623"/>
      <c r="C5578" s="628"/>
      <c r="D5578" s="631"/>
      <c r="E5578" s="523"/>
      <c r="F5578" s="47" t="e">
        <f>IF(#REF!="","",#REF!)</f>
        <v>#REF!</v>
      </c>
      <c r="G5578" s="49" t="e">
        <f>IF(#REF!="","",#REF!)</f>
        <v>#REF!</v>
      </c>
      <c r="H5578" s="54" t="e">
        <f>IF(#REF!="","",#REF!)</f>
        <v>#REF!</v>
      </c>
      <c r="I5578" s="385" t="str">
        <f t="shared" si="974"/>
        <v/>
      </c>
      <c r="J5578" s="386"/>
      <c r="K5578" s="387"/>
      <c r="L5578" s="613" t="e">
        <f>IF(#REF!="","",#REF!)</f>
        <v>#REF!</v>
      </c>
      <c r="M5578" s="613"/>
      <c r="N5578" s="613"/>
      <c r="O5578" s="613"/>
      <c r="P5578" s="613"/>
      <c r="Q5578" s="613"/>
      <c r="R5578" s="613"/>
      <c r="S5578" s="614"/>
      <c r="T5578" s="567"/>
      <c r="U5578" s="416"/>
      <c r="V5578" s="666"/>
      <c r="W5578" s="565"/>
      <c r="X5578" s="23" t="e">
        <f t="shared" si="975"/>
        <v>#REF!</v>
      </c>
      <c r="Y5578" s="7">
        <f t="shared" si="976"/>
        <v>2</v>
      </c>
      <c r="Z5578" s="7" t="e">
        <f t="shared" si="977"/>
        <v>#REF!</v>
      </c>
      <c r="AA5578" s="7" t="e">
        <f t="shared" si="978"/>
        <v>#REF!</v>
      </c>
      <c r="AB5578" s="7" t="e">
        <f>IF(I5578=#REF!,1,2)</f>
        <v>#REF!</v>
      </c>
    </row>
    <row r="5579" spans="1:33" s="7" customFormat="1" ht="17.45" customHeight="1" x14ac:dyDescent="0.15">
      <c r="A5579" s="27" t="e">
        <f t="shared" si="979"/>
        <v>#REF!</v>
      </c>
      <c r="B5579" s="623"/>
      <c r="C5579" s="628"/>
      <c r="D5579" s="631"/>
      <c r="E5579" s="523"/>
      <c r="F5579" s="47" t="e">
        <f>IF(#REF!="","",#REF!)</f>
        <v>#REF!</v>
      </c>
      <c r="G5579" s="49" t="e">
        <f>IF(#REF!="","",#REF!)</f>
        <v>#REF!</v>
      </c>
      <c r="H5579" s="54" t="e">
        <f>IF(#REF!="","",#REF!)</f>
        <v>#REF!</v>
      </c>
      <c r="I5579" s="385" t="str">
        <f t="shared" si="974"/>
        <v/>
      </c>
      <c r="J5579" s="386"/>
      <c r="K5579" s="387"/>
      <c r="L5579" s="613" t="e">
        <f>IF(#REF!="","",#REF!)</f>
        <v>#REF!</v>
      </c>
      <c r="M5579" s="613"/>
      <c r="N5579" s="613"/>
      <c r="O5579" s="613"/>
      <c r="P5579" s="613"/>
      <c r="Q5579" s="613"/>
      <c r="R5579" s="613"/>
      <c r="S5579" s="614"/>
      <c r="T5579" s="567"/>
      <c r="U5579" s="416"/>
      <c r="V5579" s="666"/>
      <c r="W5579" s="565"/>
      <c r="X5579" s="23" t="e">
        <f t="shared" si="975"/>
        <v>#REF!</v>
      </c>
      <c r="Y5579" s="7">
        <f t="shared" si="976"/>
        <v>2</v>
      </c>
      <c r="Z5579" s="7" t="e">
        <f t="shared" si="977"/>
        <v>#REF!</v>
      </c>
      <c r="AA5579" s="7" t="e">
        <f t="shared" si="978"/>
        <v>#REF!</v>
      </c>
      <c r="AB5579" s="7" t="e">
        <f>IF(I5579=#REF!,1,2)</f>
        <v>#REF!</v>
      </c>
    </row>
    <row r="5580" spans="1:33" s="7" customFormat="1" ht="17.45" customHeight="1" x14ac:dyDescent="0.15">
      <c r="A5580" s="27" t="e">
        <f t="shared" si="979"/>
        <v>#REF!</v>
      </c>
      <c r="B5580" s="623"/>
      <c r="C5580" s="628"/>
      <c r="D5580" s="631"/>
      <c r="E5580" s="523"/>
      <c r="F5580" s="47" t="e">
        <f>IF(#REF!="","",#REF!)</f>
        <v>#REF!</v>
      </c>
      <c r="G5580" s="49" t="e">
        <f>IF(#REF!="","",#REF!)</f>
        <v>#REF!</v>
      </c>
      <c r="H5580" s="54" t="e">
        <f>IF(#REF!="","",#REF!)</f>
        <v>#REF!</v>
      </c>
      <c r="I5580" s="385" t="str">
        <f t="shared" si="974"/>
        <v/>
      </c>
      <c r="J5580" s="386"/>
      <c r="K5580" s="387"/>
      <c r="L5580" s="613" t="e">
        <f>IF(#REF!="","",#REF!)</f>
        <v>#REF!</v>
      </c>
      <c r="M5580" s="613"/>
      <c r="N5580" s="613"/>
      <c r="O5580" s="613"/>
      <c r="P5580" s="613"/>
      <c r="Q5580" s="613"/>
      <c r="R5580" s="613"/>
      <c r="S5580" s="614"/>
      <c r="T5580" s="567"/>
      <c r="U5580" s="416"/>
      <c r="V5580" s="666"/>
      <c r="W5580" s="565"/>
      <c r="X5580" s="23" t="e">
        <f t="shared" si="975"/>
        <v>#REF!</v>
      </c>
      <c r="Y5580" s="7">
        <f t="shared" si="976"/>
        <v>2</v>
      </c>
      <c r="Z5580" s="7" t="e">
        <f t="shared" si="977"/>
        <v>#REF!</v>
      </c>
      <c r="AA5580" s="7" t="e">
        <f t="shared" si="978"/>
        <v>#REF!</v>
      </c>
      <c r="AB5580" s="7" t="e">
        <f>IF(I5580=#REF!,1,2)</f>
        <v>#REF!</v>
      </c>
    </row>
    <row r="5581" spans="1:33" s="7" customFormat="1" ht="17.45" customHeight="1" x14ac:dyDescent="0.15">
      <c r="A5581" s="27" t="e">
        <f t="shared" si="979"/>
        <v>#REF!</v>
      </c>
      <c r="B5581" s="623"/>
      <c r="C5581" s="628"/>
      <c r="D5581" s="631"/>
      <c r="E5581" s="523"/>
      <c r="F5581" s="47" t="e">
        <f>IF(#REF!="","",#REF!)</f>
        <v>#REF!</v>
      </c>
      <c r="G5581" s="49" t="e">
        <f>IF(#REF!="","",#REF!)</f>
        <v>#REF!</v>
      </c>
      <c r="H5581" s="54" t="e">
        <f>IF(#REF!="","",#REF!)</f>
        <v>#REF!</v>
      </c>
      <c r="I5581" s="385" t="str">
        <f t="shared" si="974"/>
        <v/>
      </c>
      <c r="J5581" s="386"/>
      <c r="K5581" s="387"/>
      <c r="L5581" s="613" t="e">
        <f>IF(#REF!="","",#REF!)</f>
        <v>#REF!</v>
      </c>
      <c r="M5581" s="613"/>
      <c r="N5581" s="613"/>
      <c r="O5581" s="613"/>
      <c r="P5581" s="613"/>
      <c r="Q5581" s="613"/>
      <c r="R5581" s="613"/>
      <c r="S5581" s="614"/>
      <c r="T5581" s="567"/>
      <c r="U5581" s="416"/>
      <c r="V5581" s="666"/>
      <c r="W5581" s="565"/>
      <c r="X5581" s="23" t="e">
        <f t="shared" si="975"/>
        <v>#REF!</v>
      </c>
      <c r="Y5581" s="7">
        <f t="shared" si="976"/>
        <v>2</v>
      </c>
      <c r="Z5581" s="7" t="e">
        <f t="shared" si="977"/>
        <v>#REF!</v>
      </c>
      <c r="AA5581" s="7" t="e">
        <f t="shared" si="978"/>
        <v>#REF!</v>
      </c>
      <c r="AB5581" s="7" t="e">
        <f>IF(I5581=#REF!,1,2)</f>
        <v>#REF!</v>
      </c>
    </row>
    <row r="5582" spans="1:33" s="7" customFormat="1" ht="17.45" customHeight="1" x14ac:dyDescent="0.15">
      <c r="A5582" s="27" t="e">
        <f t="shared" si="979"/>
        <v>#REF!</v>
      </c>
      <c r="B5582" s="623"/>
      <c r="C5582" s="628"/>
      <c r="D5582" s="631"/>
      <c r="E5582" s="523"/>
      <c r="F5582" s="47" t="e">
        <f>IF(#REF!="","",#REF!)</f>
        <v>#REF!</v>
      </c>
      <c r="G5582" s="49" t="e">
        <f>IF(#REF!="","",#REF!)</f>
        <v>#REF!</v>
      </c>
      <c r="H5582" s="54" t="e">
        <f>IF(#REF!="","",#REF!)</f>
        <v>#REF!</v>
      </c>
      <c r="I5582" s="385" t="str">
        <f t="shared" si="974"/>
        <v/>
      </c>
      <c r="J5582" s="386"/>
      <c r="K5582" s="387"/>
      <c r="L5582" s="613" t="e">
        <f>IF(#REF!="","",#REF!)</f>
        <v>#REF!</v>
      </c>
      <c r="M5582" s="613"/>
      <c r="N5582" s="613"/>
      <c r="O5582" s="613"/>
      <c r="P5582" s="613"/>
      <c r="Q5582" s="613"/>
      <c r="R5582" s="613"/>
      <c r="S5582" s="614"/>
      <c r="T5582" s="567"/>
      <c r="U5582" s="416"/>
      <c r="V5582" s="666"/>
      <c r="W5582" s="565"/>
      <c r="X5582" s="23" t="e">
        <f t="shared" si="975"/>
        <v>#REF!</v>
      </c>
      <c r="Y5582" s="7">
        <f t="shared" si="976"/>
        <v>2</v>
      </c>
      <c r="Z5582" s="7" t="e">
        <f t="shared" si="977"/>
        <v>#REF!</v>
      </c>
      <c r="AA5582" s="7" t="e">
        <f t="shared" si="978"/>
        <v>#REF!</v>
      </c>
      <c r="AB5582" s="7" t="e">
        <f>IF(I5582=#REF!,1,2)</f>
        <v>#REF!</v>
      </c>
    </row>
    <row r="5583" spans="1:33" s="7" customFormat="1" ht="17.45" customHeight="1" x14ac:dyDescent="0.15">
      <c r="A5583" s="27" t="e">
        <f t="shared" si="979"/>
        <v>#REF!</v>
      </c>
      <c r="B5583" s="623"/>
      <c r="C5583" s="628"/>
      <c r="D5583" s="631"/>
      <c r="E5583" s="523"/>
      <c r="F5583" s="47" t="e">
        <f>IF(#REF!="","",#REF!)</f>
        <v>#REF!</v>
      </c>
      <c r="G5583" s="49" t="e">
        <f>IF(#REF!="","",#REF!)</f>
        <v>#REF!</v>
      </c>
      <c r="H5583" s="54" t="e">
        <f>IF(#REF!="","",#REF!)</f>
        <v>#REF!</v>
      </c>
      <c r="I5583" s="385" t="str">
        <f t="shared" si="974"/>
        <v/>
      </c>
      <c r="J5583" s="386"/>
      <c r="K5583" s="387"/>
      <c r="L5583" s="613" t="e">
        <f>IF(#REF!="","",#REF!)</f>
        <v>#REF!</v>
      </c>
      <c r="M5583" s="613"/>
      <c r="N5583" s="613"/>
      <c r="O5583" s="613"/>
      <c r="P5583" s="613"/>
      <c r="Q5583" s="613"/>
      <c r="R5583" s="613"/>
      <c r="S5583" s="614"/>
      <c r="T5583" s="567"/>
      <c r="U5583" s="416"/>
      <c r="V5583" s="666"/>
      <c r="W5583" s="565"/>
      <c r="X5583" s="23" t="e">
        <f t="shared" si="975"/>
        <v>#REF!</v>
      </c>
      <c r="Y5583" s="7">
        <f t="shared" si="976"/>
        <v>2</v>
      </c>
      <c r="Z5583" s="7" t="e">
        <f t="shared" si="977"/>
        <v>#REF!</v>
      </c>
      <c r="AA5583" s="7" t="e">
        <f t="shared" si="978"/>
        <v>#REF!</v>
      </c>
      <c r="AB5583" s="7" t="e">
        <f>IF(I5583=#REF!,1,2)</f>
        <v>#REF!</v>
      </c>
    </row>
    <row r="5584" spans="1:33" s="7" customFormat="1" ht="17.45" customHeight="1" x14ac:dyDescent="0.15">
      <c r="A5584" s="27" t="e">
        <f t="shared" si="979"/>
        <v>#REF!</v>
      </c>
      <c r="B5584" s="623"/>
      <c r="C5584" s="628"/>
      <c r="D5584" s="631"/>
      <c r="E5584" s="523"/>
      <c r="F5584" s="47" t="e">
        <f>IF(#REF!="","",#REF!)</f>
        <v>#REF!</v>
      </c>
      <c r="G5584" s="49" t="e">
        <f>IF(#REF!="","",#REF!)</f>
        <v>#REF!</v>
      </c>
      <c r="H5584" s="54" t="e">
        <f>IF(#REF!="","",#REF!)</f>
        <v>#REF!</v>
      </c>
      <c r="I5584" s="385" t="str">
        <f t="shared" si="974"/>
        <v/>
      </c>
      <c r="J5584" s="386"/>
      <c r="K5584" s="387"/>
      <c r="L5584" s="613" t="e">
        <f>IF(#REF!="","",#REF!)</f>
        <v>#REF!</v>
      </c>
      <c r="M5584" s="613"/>
      <c r="N5584" s="613"/>
      <c r="O5584" s="613"/>
      <c r="P5584" s="613"/>
      <c r="Q5584" s="613"/>
      <c r="R5584" s="613"/>
      <c r="S5584" s="614"/>
      <c r="T5584" s="567"/>
      <c r="U5584" s="416"/>
      <c r="V5584" s="666"/>
      <c r="W5584" s="565"/>
      <c r="X5584" s="23" t="e">
        <f t="shared" si="975"/>
        <v>#REF!</v>
      </c>
      <c r="Y5584" s="7">
        <f t="shared" si="976"/>
        <v>2</v>
      </c>
      <c r="Z5584" s="7" t="e">
        <f t="shared" si="977"/>
        <v>#REF!</v>
      </c>
      <c r="AA5584" s="7" t="e">
        <f t="shared" si="978"/>
        <v>#REF!</v>
      </c>
      <c r="AB5584" s="7" t="e">
        <f>IF(I5584=#REF!,1,2)</f>
        <v>#REF!</v>
      </c>
    </row>
    <row r="5585" spans="1:30" s="7" customFormat="1" ht="17.45" customHeight="1" x14ac:dyDescent="0.15">
      <c r="A5585" s="27" t="e">
        <f t="shared" si="979"/>
        <v>#REF!</v>
      </c>
      <c r="B5585" s="623"/>
      <c r="C5585" s="628"/>
      <c r="D5585" s="631"/>
      <c r="E5585" s="523"/>
      <c r="F5585" s="47" t="e">
        <f>IF(#REF!="","",#REF!)</f>
        <v>#REF!</v>
      </c>
      <c r="G5585" s="49" t="e">
        <f>IF(#REF!="","",#REF!)</f>
        <v>#REF!</v>
      </c>
      <c r="H5585" s="54" t="e">
        <f>IF(#REF!="","",#REF!)</f>
        <v>#REF!</v>
      </c>
      <c r="I5585" s="385" t="str">
        <f t="shared" si="974"/>
        <v/>
      </c>
      <c r="J5585" s="386"/>
      <c r="K5585" s="387"/>
      <c r="L5585" s="613" t="e">
        <f>IF(#REF!="","",#REF!)</f>
        <v>#REF!</v>
      </c>
      <c r="M5585" s="613"/>
      <c r="N5585" s="613"/>
      <c r="O5585" s="613"/>
      <c r="P5585" s="613"/>
      <c r="Q5585" s="613"/>
      <c r="R5585" s="613"/>
      <c r="S5585" s="614"/>
      <c r="T5585" s="567"/>
      <c r="U5585" s="416"/>
      <c r="V5585" s="666"/>
      <c r="W5585" s="565"/>
      <c r="X5585" s="23" t="e">
        <f t="shared" si="975"/>
        <v>#REF!</v>
      </c>
      <c r="Y5585" s="7">
        <f t="shared" si="976"/>
        <v>2</v>
      </c>
      <c r="Z5585" s="7" t="e">
        <f t="shared" si="977"/>
        <v>#REF!</v>
      </c>
      <c r="AA5585" s="7" t="e">
        <f t="shared" si="978"/>
        <v>#REF!</v>
      </c>
      <c r="AB5585" s="7" t="e">
        <f>IF(I5585=#REF!,1,2)</f>
        <v>#REF!</v>
      </c>
    </row>
    <row r="5586" spans="1:30" s="7" customFormat="1" ht="17.45" customHeight="1" x14ac:dyDescent="0.15">
      <c r="A5586" s="27" t="e">
        <f t="shared" si="979"/>
        <v>#REF!</v>
      </c>
      <c r="B5586" s="623"/>
      <c r="C5586" s="628"/>
      <c r="D5586" s="631"/>
      <c r="E5586" s="523"/>
      <c r="F5586" s="47" t="e">
        <f>IF(#REF!="","",#REF!)</f>
        <v>#REF!</v>
      </c>
      <c r="G5586" s="49" t="e">
        <f>IF(#REF!="","",#REF!)</f>
        <v>#REF!</v>
      </c>
      <c r="H5586" s="54" t="e">
        <f>IF(#REF!="","",#REF!)</f>
        <v>#REF!</v>
      </c>
      <c r="I5586" s="385" t="str">
        <f t="shared" si="974"/>
        <v/>
      </c>
      <c r="J5586" s="386"/>
      <c r="K5586" s="387"/>
      <c r="L5586" s="613" t="e">
        <f>IF(#REF!="","",#REF!)</f>
        <v>#REF!</v>
      </c>
      <c r="M5586" s="613"/>
      <c r="N5586" s="613"/>
      <c r="O5586" s="613"/>
      <c r="P5586" s="613"/>
      <c r="Q5586" s="613"/>
      <c r="R5586" s="613"/>
      <c r="S5586" s="614"/>
      <c r="T5586" s="567"/>
      <c r="U5586" s="416"/>
      <c r="V5586" s="666"/>
      <c r="W5586" s="565"/>
      <c r="X5586" s="23" t="e">
        <f t="shared" si="975"/>
        <v>#REF!</v>
      </c>
      <c r="Y5586" s="7">
        <f t="shared" si="976"/>
        <v>2</v>
      </c>
      <c r="Z5586" s="7" t="e">
        <f t="shared" si="977"/>
        <v>#REF!</v>
      </c>
      <c r="AA5586" s="7" t="e">
        <f t="shared" si="978"/>
        <v>#REF!</v>
      </c>
      <c r="AB5586" s="7" t="e">
        <f>IF(I5586=#REF!,1,2)</f>
        <v>#REF!</v>
      </c>
    </row>
    <row r="5587" spans="1:30" s="7" customFormat="1" ht="17.45" customHeight="1" x14ac:dyDescent="0.15">
      <c r="A5587" s="27" t="e">
        <f t="shared" si="979"/>
        <v>#REF!</v>
      </c>
      <c r="B5587" s="623"/>
      <c r="C5587" s="628"/>
      <c r="D5587" s="631"/>
      <c r="E5587" s="523"/>
      <c r="F5587" s="47" t="e">
        <f>IF(#REF!="","",#REF!)</f>
        <v>#REF!</v>
      </c>
      <c r="G5587" s="49" t="e">
        <f>IF(#REF!="","",#REF!)</f>
        <v>#REF!</v>
      </c>
      <c r="H5587" s="54" t="e">
        <f>IF(#REF!="","",#REF!)</f>
        <v>#REF!</v>
      </c>
      <c r="I5587" s="385" t="str">
        <f t="shared" si="974"/>
        <v/>
      </c>
      <c r="J5587" s="386"/>
      <c r="K5587" s="387"/>
      <c r="L5587" s="613" t="e">
        <f>IF(#REF!="","",#REF!)</f>
        <v>#REF!</v>
      </c>
      <c r="M5587" s="613"/>
      <c r="N5587" s="613"/>
      <c r="O5587" s="613"/>
      <c r="P5587" s="613"/>
      <c r="Q5587" s="613"/>
      <c r="R5587" s="613"/>
      <c r="S5587" s="614"/>
      <c r="T5587" s="567"/>
      <c r="U5587" s="416"/>
      <c r="V5587" s="666"/>
      <c r="W5587" s="565"/>
      <c r="X5587" s="23" t="e">
        <f t="shared" si="975"/>
        <v>#REF!</v>
      </c>
      <c r="Y5587" s="7">
        <f t="shared" si="976"/>
        <v>2</v>
      </c>
      <c r="Z5587" s="7" t="e">
        <f t="shared" si="977"/>
        <v>#REF!</v>
      </c>
      <c r="AA5587" s="7" t="e">
        <f t="shared" si="978"/>
        <v>#REF!</v>
      </c>
      <c r="AB5587" s="7" t="e">
        <f>IF(I5587=#REF!,1,2)</f>
        <v>#REF!</v>
      </c>
    </row>
    <row r="5588" spans="1:30" s="7" customFormat="1" ht="17.45" customHeight="1" x14ac:dyDescent="0.15">
      <c r="A5588" s="27" t="e">
        <f t="shared" si="979"/>
        <v>#REF!</v>
      </c>
      <c r="B5588" s="623"/>
      <c r="C5588" s="628"/>
      <c r="D5588" s="631"/>
      <c r="E5588" s="523"/>
      <c r="F5588" s="47" t="e">
        <f>IF(#REF!="","",#REF!)</f>
        <v>#REF!</v>
      </c>
      <c r="G5588" s="49" t="e">
        <f>IF(#REF!="","",#REF!)</f>
        <v>#REF!</v>
      </c>
      <c r="H5588" s="54" t="e">
        <f>IF(#REF!="","",#REF!)</f>
        <v>#REF!</v>
      </c>
      <c r="I5588" s="385" t="str">
        <f t="shared" si="974"/>
        <v/>
      </c>
      <c r="J5588" s="386"/>
      <c r="K5588" s="387"/>
      <c r="L5588" s="613" t="e">
        <f>IF(#REF!="","",#REF!)</f>
        <v>#REF!</v>
      </c>
      <c r="M5588" s="613"/>
      <c r="N5588" s="613"/>
      <c r="O5588" s="613"/>
      <c r="P5588" s="613"/>
      <c r="Q5588" s="613"/>
      <c r="R5588" s="613"/>
      <c r="S5588" s="614"/>
      <c r="T5588" s="567"/>
      <c r="U5588" s="416"/>
      <c r="V5588" s="666"/>
      <c r="W5588" s="565"/>
      <c r="X5588" s="23" t="e">
        <f t="shared" si="975"/>
        <v>#REF!</v>
      </c>
      <c r="Y5588" s="7">
        <f t="shared" si="976"/>
        <v>2</v>
      </c>
      <c r="Z5588" s="7" t="e">
        <f t="shared" si="977"/>
        <v>#REF!</v>
      </c>
      <c r="AA5588" s="7" t="e">
        <f t="shared" si="978"/>
        <v>#REF!</v>
      </c>
      <c r="AB5588" s="7" t="e">
        <f>IF(I5588=#REF!,1,2)</f>
        <v>#REF!</v>
      </c>
    </row>
    <row r="5589" spans="1:30" s="7" customFormat="1" ht="17.45" customHeight="1" x14ac:dyDescent="0.15">
      <c r="A5589" s="27" t="e">
        <f t="shared" si="979"/>
        <v>#REF!</v>
      </c>
      <c r="B5589" s="623"/>
      <c r="C5589" s="628"/>
      <c r="D5589" s="631"/>
      <c r="E5589" s="523"/>
      <c r="F5589" s="47" t="e">
        <f>IF(#REF!="","",#REF!)</f>
        <v>#REF!</v>
      </c>
      <c r="G5589" s="49" t="e">
        <f>IF(#REF!="","",#REF!)</f>
        <v>#REF!</v>
      </c>
      <c r="H5589" s="54" t="e">
        <f>IF(#REF!="","",#REF!)</f>
        <v>#REF!</v>
      </c>
      <c r="I5589" s="385" t="str">
        <f t="shared" si="974"/>
        <v/>
      </c>
      <c r="J5589" s="386"/>
      <c r="K5589" s="387"/>
      <c r="L5589" s="613" t="e">
        <f>IF(#REF!="","",#REF!)</f>
        <v>#REF!</v>
      </c>
      <c r="M5589" s="613"/>
      <c r="N5589" s="613"/>
      <c r="O5589" s="613"/>
      <c r="P5589" s="613"/>
      <c r="Q5589" s="613"/>
      <c r="R5589" s="613"/>
      <c r="S5589" s="614"/>
      <c r="T5589" s="567"/>
      <c r="U5589" s="416"/>
      <c r="V5589" s="666"/>
      <c r="W5589" s="565"/>
      <c r="X5589" s="23" t="e">
        <f t="shared" si="975"/>
        <v>#REF!</v>
      </c>
      <c r="Y5589" s="7">
        <f t="shared" si="976"/>
        <v>2</v>
      </c>
      <c r="Z5589" s="7" t="e">
        <f t="shared" si="977"/>
        <v>#REF!</v>
      </c>
      <c r="AA5589" s="7" t="e">
        <f t="shared" si="978"/>
        <v>#REF!</v>
      </c>
      <c r="AB5589" s="7" t="e">
        <f>IF(I5589=#REF!,1,2)</f>
        <v>#REF!</v>
      </c>
    </row>
    <row r="5590" spans="1:30" s="7" customFormat="1" ht="17.45" customHeight="1" x14ac:dyDescent="0.15">
      <c r="A5590" s="27" t="e">
        <f t="shared" si="979"/>
        <v>#REF!</v>
      </c>
      <c r="B5590" s="623"/>
      <c r="C5590" s="628"/>
      <c r="D5590" s="631"/>
      <c r="E5590" s="523"/>
      <c r="F5590" s="47" t="e">
        <f>IF(#REF!="","",#REF!)</f>
        <v>#REF!</v>
      </c>
      <c r="G5590" s="49" t="e">
        <f>IF(#REF!="","",#REF!)</f>
        <v>#REF!</v>
      </c>
      <c r="H5590" s="54" t="e">
        <f>IF(#REF!="","",#REF!)</f>
        <v>#REF!</v>
      </c>
      <c r="I5590" s="385" t="str">
        <f t="shared" si="974"/>
        <v/>
      </c>
      <c r="J5590" s="386"/>
      <c r="K5590" s="387"/>
      <c r="L5590" s="613" t="e">
        <f>IF(#REF!="","",#REF!)</f>
        <v>#REF!</v>
      </c>
      <c r="M5590" s="613"/>
      <c r="N5590" s="613"/>
      <c r="O5590" s="613"/>
      <c r="P5590" s="613"/>
      <c r="Q5590" s="613"/>
      <c r="R5590" s="613"/>
      <c r="S5590" s="614"/>
      <c r="T5590" s="567"/>
      <c r="U5590" s="416"/>
      <c r="V5590" s="666"/>
      <c r="W5590" s="565"/>
      <c r="X5590" s="23" t="e">
        <f t="shared" si="975"/>
        <v>#REF!</v>
      </c>
      <c r="Y5590" s="7">
        <f t="shared" si="976"/>
        <v>2</v>
      </c>
      <c r="Z5590" s="7" t="e">
        <f t="shared" si="977"/>
        <v>#REF!</v>
      </c>
      <c r="AA5590" s="7" t="e">
        <f t="shared" si="978"/>
        <v>#REF!</v>
      </c>
      <c r="AB5590" s="7" t="e">
        <f>IF(I5590=#REF!,1,2)</f>
        <v>#REF!</v>
      </c>
    </row>
    <row r="5591" spans="1:30" s="7" customFormat="1" ht="17.45" customHeight="1" x14ac:dyDescent="0.15">
      <c r="A5591" s="27" t="e">
        <f t="shared" si="979"/>
        <v>#REF!</v>
      </c>
      <c r="B5591" s="623"/>
      <c r="C5591" s="628"/>
      <c r="D5591" s="631"/>
      <c r="E5591" s="523"/>
      <c r="F5591" s="47" t="e">
        <f>IF(#REF!="","",#REF!)</f>
        <v>#REF!</v>
      </c>
      <c r="G5591" s="49" t="e">
        <f>IF(#REF!="","",#REF!)</f>
        <v>#REF!</v>
      </c>
      <c r="H5591" s="54" t="e">
        <f>IF(#REF!="","",#REF!)</f>
        <v>#REF!</v>
      </c>
      <c r="I5591" s="385" t="str">
        <f t="shared" si="974"/>
        <v/>
      </c>
      <c r="J5591" s="386"/>
      <c r="K5591" s="387"/>
      <c r="L5591" s="613" t="e">
        <f>IF(#REF!="","",#REF!)</f>
        <v>#REF!</v>
      </c>
      <c r="M5591" s="613"/>
      <c r="N5591" s="613"/>
      <c r="O5591" s="613"/>
      <c r="P5591" s="613"/>
      <c r="Q5591" s="613"/>
      <c r="R5591" s="613"/>
      <c r="S5591" s="614"/>
      <c r="T5591" s="567"/>
      <c r="U5591" s="416"/>
      <c r="V5591" s="666"/>
      <c r="W5591" s="565"/>
      <c r="X5591" s="23" t="e">
        <f t="shared" si="975"/>
        <v>#REF!</v>
      </c>
      <c r="Y5591" s="7">
        <f t="shared" si="976"/>
        <v>2</v>
      </c>
      <c r="Z5591" s="7" t="e">
        <f t="shared" si="977"/>
        <v>#REF!</v>
      </c>
      <c r="AA5591" s="7" t="e">
        <f t="shared" si="978"/>
        <v>#REF!</v>
      </c>
      <c r="AB5591" s="7" t="e">
        <f>IF(I5591=#REF!,1,2)</f>
        <v>#REF!</v>
      </c>
    </row>
    <row r="5592" spans="1:30" s="7" customFormat="1" ht="17.45" customHeight="1" x14ac:dyDescent="0.15">
      <c r="A5592" s="27" t="e">
        <f t="shared" si="979"/>
        <v>#REF!</v>
      </c>
      <c r="B5592" s="623"/>
      <c r="C5592" s="628"/>
      <c r="D5592" s="631"/>
      <c r="E5592" s="523"/>
      <c r="F5592" s="47" t="e">
        <f>IF(#REF!="","",#REF!)</f>
        <v>#REF!</v>
      </c>
      <c r="G5592" s="49" t="e">
        <f>IF(#REF!="","",#REF!)</f>
        <v>#REF!</v>
      </c>
      <c r="H5592" s="54" t="e">
        <f>IF(#REF!="","",#REF!)</f>
        <v>#REF!</v>
      </c>
      <c r="I5592" s="385" t="str">
        <f t="shared" si="974"/>
        <v/>
      </c>
      <c r="J5592" s="386"/>
      <c r="K5592" s="387"/>
      <c r="L5592" s="613" t="e">
        <f>IF(#REF!="","",#REF!)</f>
        <v>#REF!</v>
      </c>
      <c r="M5592" s="613"/>
      <c r="N5592" s="613"/>
      <c r="O5592" s="613"/>
      <c r="P5592" s="613"/>
      <c r="Q5592" s="613"/>
      <c r="R5592" s="613"/>
      <c r="S5592" s="614"/>
      <c r="T5592" s="567"/>
      <c r="U5592" s="416"/>
      <c r="V5592" s="666"/>
      <c r="W5592" s="565"/>
      <c r="X5592" s="23" t="e">
        <f t="shared" si="975"/>
        <v>#REF!</v>
      </c>
      <c r="Y5592" s="7">
        <f t="shared" si="976"/>
        <v>2</v>
      </c>
      <c r="Z5592" s="7" t="e">
        <f t="shared" si="977"/>
        <v>#REF!</v>
      </c>
      <c r="AA5592" s="7" t="e">
        <f t="shared" si="978"/>
        <v>#REF!</v>
      </c>
      <c r="AB5592" s="7" t="e">
        <f>IF(I5592=#REF!,1,2)</f>
        <v>#REF!</v>
      </c>
    </row>
    <row r="5593" spans="1:30" s="7" customFormat="1" ht="17.45" customHeight="1" x14ac:dyDescent="0.15">
      <c r="A5593" s="27" t="e">
        <f t="shared" si="979"/>
        <v>#REF!</v>
      </c>
      <c r="B5593" s="623"/>
      <c r="C5593" s="628"/>
      <c r="D5593" s="631"/>
      <c r="E5593" s="523"/>
      <c r="F5593" s="47" t="e">
        <f>IF(#REF!="","",#REF!)</f>
        <v>#REF!</v>
      </c>
      <c r="G5593" s="49" t="e">
        <f>IF(#REF!="","",#REF!)</f>
        <v>#REF!</v>
      </c>
      <c r="H5593" s="54" t="e">
        <f>IF(#REF!="","",#REF!)</f>
        <v>#REF!</v>
      </c>
      <c r="I5593" s="385" t="str">
        <f t="shared" si="974"/>
        <v/>
      </c>
      <c r="J5593" s="386"/>
      <c r="K5593" s="387"/>
      <c r="L5593" s="613" t="e">
        <f>IF(#REF!="","",#REF!)</f>
        <v>#REF!</v>
      </c>
      <c r="M5593" s="613"/>
      <c r="N5593" s="613"/>
      <c r="O5593" s="613"/>
      <c r="P5593" s="613"/>
      <c r="Q5593" s="613"/>
      <c r="R5593" s="613"/>
      <c r="S5593" s="614"/>
      <c r="T5593" s="567"/>
      <c r="U5593" s="416"/>
      <c r="V5593" s="666"/>
      <c r="W5593" s="565"/>
      <c r="X5593" s="23" t="e">
        <f t="shared" si="975"/>
        <v>#REF!</v>
      </c>
      <c r="Y5593" s="7">
        <f t="shared" si="976"/>
        <v>2</v>
      </c>
      <c r="Z5593" s="7" t="e">
        <f t="shared" si="977"/>
        <v>#REF!</v>
      </c>
      <c r="AA5593" s="7" t="e">
        <f t="shared" si="978"/>
        <v>#REF!</v>
      </c>
      <c r="AB5593" s="7" t="e">
        <f>IF(I5593=#REF!,1,2)</f>
        <v>#REF!</v>
      </c>
    </row>
    <row r="5594" spans="1:30" s="7" customFormat="1" ht="17.45" customHeight="1" thickBot="1" x14ac:dyDescent="0.2">
      <c r="A5594" s="27" t="e">
        <f t="shared" si="979"/>
        <v>#REF!</v>
      </c>
      <c r="B5594" s="623"/>
      <c r="C5594" s="628"/>
      <c r="D5594" s="631"/>
      <c r="E5594" s="523"/>
      <c r="F5594" s="47" t="e">
        <f>IF(#REF!="","",#REF!)</f>
        <v>#REF!</v>
      </c>
      <c r="G5594" s="49" t="e">
        <f>IF(#REF!="","",#REF!)</f>
        <v>#REF!</v>
      </c>
      <c r="H5594" s="54" t="e">
        <f>IF(#REF!="","",#REF!)</f>
        <v>#REF!</v>
      </c>
      <c r="I5594" s="385" t="str">
        <f t="shared" si="974"/>
        <v/>
      </c>
      <c r="J5594" s="386"/>
      <c r="K5594" s="387"/>
      <c r="L5594" s="613" t="e">
        <f>IF(#REF!="","",#REF!)</f>
        <v>#REF!</v>
      </c>
      <c r="M5594" s="613"/>
      <c r="N5594" s="613"/>
      <c r="O5594" s="613"/>
      <c r="P5594" s="613"/>
      <c r="Q5594" s="613"/>
      <c r="R5594" s="613"/>
      <c r="S5594" s="614"/>
      <c r="T5594" s="668"/>
      <c r="U5594" s="416"/>
      <c r="V5594" s="666"/>
      <c r="W5594" s="565"/>
      <c r="X5594" s="23" t="e">
        <f t="shared" si="975"/>
        <v>#REF!</v>
      </c>
      <c r="Y5594" s="7">
        <f t="shared" si="976"/>
        <v>2</v>
      </c>
      <c r="Z5594" s="7" t="e">
        <f t="shared" si="977"/>
        <v>#REF!</v>
      </c>
      <c r="AA5594" s="7" t="e">
        <f t="shared" si="978"/>
        <v>#REF!</v>
      </c>
      <c r="AB5594" s="7" t="e">
        <f>IF(I5594=#REF!,1,2)</f>
        <v>#REF!</v>
      </c>
    </row>
    <row r="5595" spans="1:30" s="7" customFormat="1" ht="36" customHeight="1" thickBot="1" x14ac:dyDescent="0.2">
      <c r="A5595" s="13"/>
      <c r="B5595" s="623"/>
      <c r="C5595" s="628"/>
      <c r="D5595" s="631"/>
      <c r="E5595" s="508" t="s">
        <v>240</v>
      </c>
      <c r="F5595" s="511" t="s">
        <v>206</v>
      </c>
      <c r="G5595" s="435"/>
      <c r="H5595" s="434" t="s">
        <v>207</v>
      </c>
      <c r="I5595" s="435"/>
      <c r="J5595" s="435"/>
      <c r="K5595" s="435"/>
      <c r="L5595" s="436" t="s">
        <v>208</v>
      </c>
      <c r="M5595" s="436"/>
      <c r="N5595" s="436"/>
      <c r="O5595" s="669" t="s">
        <v>209</v>
      </c>
      <c r="P5595" s="670"/>
      <c r="Q5595" s="512" t="s">
        <v>210</v>
      </c>
      <c r="R5595" s="38" t="s">
        <v>206</v>
      </c>
      <c r="S5595" s="39" t="s">
        <v>202</v>
      </c>
      <c r="T5595" s="44" t="s">
        <v>211</v>
      </c>
      <c r="U5595" s="416"/>
      <c r="V5595" s="666"/>
      <c r="W5595" s="565"/>
      <c r="X5595" s="28"/>
      <c r="Y5595" s="21" t="s">
        <v>212</v>
      </c>
      <c r="Z5595" s="21" t="s">
        <v>210</v>
      </c>
      <c r="AB5595" s="45" t="s">
        <v>213</v>
      </c>
      <c r="AC5595" s="45" t="s">
        <v>214</v>
      </c>
      <c r="AD5595" s="22"/>
    </row>
    <row r="5596" spans="1:30" s="7" customFormat="1" ht="15" customHeight="1" x14ac:dyDescent="0.15">
      <c r="A5596" s="29"/>
      <c r="B5596" s="623"/>
      <c r="C5596" s="628"/>
      <c r="D5596" s="631"/>
      <c r="E5596" s="509"/>
      <c r="F5596" s="515" t="e">
        <f>IF(#REF!="","",#REF!)</f>
        <v>#REF!</v>
      </c>
      <c r="G5596" s="516"/>
      <c r="H5596" s="439" t="e">
        <f>IF(#REF!="","",#REF!)</f>
        <v>#REF!</v>
      </c>
      <c r="I5596" s="440"/>
      <c r="J5596" s="440"/>
      <c r="K5596" s="440"/>
      <c r="L5596" s="441" t="e">
        <f>IF(#REF!="","",#REF!)</f>
        <v>#REF!</v>
      </c>
      <c r="M5596" s="442"/>
      <c r="N5596" s="442"/>
      <c r="O5596" s="443" t="e">
        <f>SUM($L5596:$N5598)</f>
        <v>#REF!</v>
      </c>
      <c r="P5596" s="444"/>
      <c r="Q5596" s="513"/>
      <c r="R5596" s="42" t="e">
        <f>IF(#REF!="","",#REF!)</f>
        <v>#REF!</v>
      </c>
      <c r="S5596" s="40" t="e">
        <f>IF(#REF!="","",#REF!)</f>
        <v>#REF!</v>
      </c>
      <c r="T5596" s="617" t="e">
        <f>SUM($S5596:$S5598)</f>
        <v>#REF!</v>
      </c>
      <c r="U5596" s="416"/>
      <c r="V5596" s="666"/>
      <c r="W5596" s="565"/>
      <c r="X5596" s="23" t="e">
        <f>IF(OR(Y5596=2,Z5596=2,AB5596=2,AC5596=2),"入力不備あり","")</f>
        <v>#REF!</v>
      </c>
      <c r="Y5596" s="41" t="e">
        <f>IF(AND(F5596="",H5596="",L5596=""),"",IF(AND(F5596&lt;&gt;"",F5596&gt;0,L5596&lt;&gt;"",L5596&gt;0,H5596="○"),"",2))</f>
        <v>#REF!</v>
      </c>
      <c r="Z5596" s="41" t="e">
        <f>IF(AND(R5596="",S5596=""),"",IF(AND(R5596&gt;0,R5596&lt;&gt;"",S5596&gt;0,S5596&lt;&gt;""),"",2))</f>
        <v>#REF!</v>
      </c>
      <c r="AA5596" s="30"/>
      <c r="AB5596" s="7" t="e">
        <f>IF(AND(O5596=0,#REF!=0),"",IF(O5596=#REF!,1,2))</f>
        <v>#REF!</v>
      </c>
      <c r="AC5596" s="7" t="e">
        <f>IF(AND(T5596=0,#REF!=0),"",IF(T5596=#REF!,1,2))</f>
        <v>#REF!</v>
      </c>
    </row>
    <row r="5597" spans="1:30" s="7" customFormat="1" ht="15" customHeight="1" x14ac:dyDescent="0.15">
      <c r="A5597" s="29"/>
      <c r="B5597" s="623"/>
      <c r="C5597" s="628"/>
      <c r="D5597" s="631"/>
      <c r="E5597" s="509"/>
      <c r="F5597" s="500" t="e">
        <f>IF(#REF!="","",#REF!)</f>
        <v>#REF!</v>
      </c>
      <c r="G5597" s="501"/>
      <c r="H5597" s="448" t="e">
        <f>IF(#REF!="","",#REF!)</f>
        <v>#REF!</v>
      </c>
      <c r="I5597" s="449"/>
      <c r="J5597" s="449"/>
      <c r="K5597" s="449"/>
      <c r="L5597" s="450" t="e">
        <f>IF(#REF!="","",#REF!)</f>
        <v>#REF!</v>
      </c>
      <c r="M5597" s="451"/>
      <c r="N5597" s="451"/>
      <c r="O5597" s="445"/>
      <c r="P5597" s="444"/>
      <c r="Q5597" s="513"/>
      <c r="R5597" s="42" t="e">
        <f>IF(#REF!="","",#REF!)</f>
        <v>#REF!</v>
      </c>
      <c r="S5597" s="40" t="e">
        <f>IF(#REF!="","",#REF!)</f>
        <v>#REF!</v>
      </c>
      <c r="T5597" s="618"/>
      <c r="U5597" s="416"/>
      <c r="V5597" s="666"/>
      <c r="W5597" s="565"/>
      <c r="X5597" s="23" t="e">
        <f>IF(OR(Y5597=2,Z5597=2),"入力不備あり","")</f>
        <v>#REF!</v>
      </c>
      <c r="Y5597" s="41" t="e">
        <f>IF(AND(F5597="",H5597="",L5597=""),"",IF(AND(F5597&lt;&gt;"",F5597&gt;0,L5597&lt;&gt;"",L5597&gt;0,H5597="○"),"",2))</f>
        <v>#REF!</v>
      </c>
      <c r="Z5597" s="41" t="e">
        <f t="shared" ref="Z5597:Z5598" si="980">IF(AND(R5597="",S5597=""),"",IF(AND(R5597&gt;0,R5597&lt;&gt;"",S5597&gt;0,S5597&lt;&gt;""),"",2))</f>
        <v>#REF!</v>
      </c>
      <c r="AA5597" s="30"/>
    </row>
    <row r="5598" spans="1:30" s="7" customFormat="1" ht="15" customHeight="1" thickBot="1" x14ac:dyDescent="0.2">
      <c r="A5598" s="29"/>
      <c r="B5598" s="623"/>
      <c r="C5598" s="628"/>
      <c r="D5598" s="631"/>
      <c r="E5598" s="615"/>
      <c r="F5598" s="620" t="e">
        <f>IF(#REF!="","",#REF!)</f>
        <v>#REF!</v>
      </c>
      <c r="G5598" s="621"/>
      <c r="H5598" s="640" t="e">
        <f>IF(#REF!="","",#REF!)</f>
        <v>#REF!</v>
      </c>
      <c r="I5598" s="641"/>
      <c r="J5598" s="641"/>
      <c r="K5598" s="641"/>
      <c r="L5598" s="642" t="e">
        <f>IF(#REF!="","",#REF!)</f>
        <v>#REF!</v>
      </c>
      <c r="M5598" s="643"/>
      <c r="N5598" s="643"/>
      <c r="O5598" s="663"/>
      <c r="P5598" s="664"/>
      <c r="Q5598" s="616"/>
      <c r="R5598" s="59" t="e">
        <f>IF(#REF!="","",#REF!)</f>
        <v>#REF!</v>
      </c>
      <c r="S5598" s="60" t="e">
        <f>IF(#REF!="","",#REF!)</f>
        <v>#REF!</v>
      </c>
      <c r="T5598" s="619"/>
      <c r="U5598" s="416"/>
      <c r="V5598" s="666"/>
      <c r="W5598" s="565"/>
      <c r="X5598" s="23" t="e">
        <f>IF(OR(Y5598=2,Z5598=2),"入力不備あり","")</f>
        <v>#REF!</v>
      </c>
      <c r="Y5598" s="41" t="e">
        <f>IF(AND(F5598="",H5598="",L5598=""),"",IF(AND(F5598&lt;&gt;"",F5598&gt;0,L5598&lt;&gt;"",L5598&gt;0,H5598="○"),"",2))</f>
        <v>#REF!</v>
      </c>
      <c r="Z5598" s="41" t="e">
        <f t="shared" si="980"/>
        <v>#REF!</v>
      </c>
      <c r="AA5598" s="30"/>
    </row>
    <row r="5599" spans="1:30" s="7" customFormat="1" ht="27.6" customHeight="1" x14ac:dyDescent="0.15">
      <c r="A5599" s="320"/>
      <c r="B5599" s="624"/>
      <c r="C5599" s="326" t="s">
        <v>215</v>
      </c>
      <c r="D5599" s="327"/>
      <c r="E5599" s="608" t="e">
        <f>IF(#REF!="","",#REF!)</f>
        <v>#REF!</v>
      </c>
      <c r="F5599" s="609"/>
      <c r="G5599" s="609"/>
      <c r="H5599" s="609"/>
      <c r="I5599" s="609"/>
      <c r="J5599" s="609"/>
      <c r="K5599" s="609"/>
      <c r="L5599" s="609"/>
      <c r="M5599" s="609"/>
      <c r="N5599" s="609"/>
      <c r="O5599" s="609"/>
      <c r="P5599" s="609"/>
      <c r="Q5599" s="609"/>
      <c r="R5599" s="609"/>
      <c r="S5599" s="609"/>
      <c r="T5599" s="609"/>
      <c r="U5599" s="609"/>
      <c r="V5599" s="609"/>
      <c r="W5599" s="610"/>
    </row>
    <row r="5600" spans="1:30" s="7" customFormat="1" ht="27.6" customHeight="1" thickBot="1" x14ac:dyDescent="0.2">
      <c r="A5600" s="320"/>
      <c r="B5600" s="624"/>
      <c r="C5600" s="326" t="s">
        <v>216</v>
      </c>
      <c r="D5600" s="327"/>
      <c r="E5600" s="608" t="e">
        <f>IF(#REF!="","",#REF!)</f>
        <v>#REF!</v>
      </c>
      <c r="F5600" s="609"/>
      <c r="G5600" s="609"/>
      <c r="H5600" s="609"/>
      <c r="I5600" s="609"/>
      <c r="J5600" s="609"/>
      <c r="K5600" s="609"/>
      <c r="L5600" s="609"/>
      <c r="M5600" s="609"/>
      <c r="N5600" s="609"/>
      <c r="O5600" s="609"/>
      <c r="P5600" s="609"/>
      <c r="Q5600" s="609"/>
      <c r="R5600" s="611"/>
      <c r="S5600" s="611"/>
      <c r="T5600" s="611"/>
      <c r="U5600" s="611"/>
      <c r="V5600" s="611"/>
      <c r="W5600" s="612"/>
    </row>
    <row r="5601" spans="1:33" s="7" customFormat="1" ht="18.600000000000001" customHeight="1" x14ac:dyDescent="0.15">
      <c r="A5601" s="320"/>
      <c r="B5601" s="624"/>
      <c r="C5601" s="332" t="s">
        <v>217</v>
      </c>
      <c r="D5601" s="333"/>
      <c r="E5601" s="333"/>
      <c r="F5601" s="334"/>
      <c r="G5601" s="377" t="s">
        <v>218</v>
      </c>
      <c r="H5601" s="378"/>
      <c r="I5601" s="378"/>
      <c r="J5601" s="378"/>
      <c r="K5601" s="378"/>
      <c r="L5601" s="378"/>
      <c r="M5601" s="378"/>
      <c r="N5601" s="378"/>
      <c r="O5601" s="378"/>
      <c r="P5601" s="378"/>
      <c r="Q5601" s="378"/>
      <c r="R5601" s="389" t="e">
        <f>IF(X5601&lt;&gt;"","","【入力内容確認欄】以下を確認し【作業用】事業計画書(間接)シートを修正願います。")</f>
        <v>#REF!</v>
      </c>
      <c r="S5601" s="632"/>
      <c r="T5601" s="632"/>
      <c r="U5601" s="632"/>
      <c r="V5601" s="632"/>
      <c r="W5601" s="633"/>
      <c r="X5601" s="68" t="e">
        <f>IF(AND(R5604="",R5605="",R5606="",R5607="",R5608="",R5609=""),"左の市区町村に係る入力が完了しました。今一度、記載内容をご確認ください。","")</f>
        <v>#REF!</v>
      </c>
    </row>
    <row r="5602" spans="1:33" s="7" customFormat="1" ht="9" customHeight="1" x14ac:dyDescent="0.15">
      <c r="A5602" s="320"/>
      <c r="B5602" s="624"/>
      <c r="C5602" s="335"/>
      <c r="D5602" s="336"/>
      <c r="E5602" s="336"/>
      <c r="F5602" s="337"/>
      <c r="G5602" s="379"/>
      <c r="H5602" s="380"/>
      <c r="I5602" s="380"/>
      <c r="J5602" s="380"/>
      <c r="K5602" s="380"/>
      <c r="L5602" s="380"/>
      <c r="M5602" s="380"/>
      <c r="N5602" s="380"/>
      <c r="O5602" s="380"/>
      <c r="P5602" s="380"/>
      <c r="Q5602" s="380"/>
      <c r="R5602" s="634"/>
      <c r="S5602" s="635"/>
      <c r="T5602" s="635"/>
      <c r="U5602" s="635"/>
      <c r="V5602" s="635"/>
      <c r="W5602" s="636"/>
    </row>
    <row r="5603" spans="1:33" s="7" customFormat="1" ht="9" customHeight="1" thickBot="1" x14ac:dyDescent="0.2">
      <c r="A5603" s="320"/>
      <c r="B5603" s="624"/>
      <c r="C5603" s="335"/>
      <c r="D5603" s="336"/>
      <c r="E5603" s="336"/>
      <c r="F5603" s="337"/>
      <c r="G5603" s="381"/>
      <c r="H5603" s="382"/>
      <c r="I5603" s="382"/>
      <c r="J5603" s="382"/>
      <c r="K5603" s="382"/>
      <c r="L5603" s="382"/>
      <c r="M5603" s="382"/>
      <c r="N5603" s="382"/>
      <c r="O5603" s="382"/>
      <c r="P5603" s="382"/>
      <c r="Q5603" s="382"/>
      <c r="R5603" s="637"/>
      <c r="S5603" s="638"/>
      <c r="T5603" s="638"/>
      <c r="U5603" s="638"/>
      <c r="V5603" s="638"/>
      <c r="W5603" s="639"/>
    </row>
    <row r="5604" spans="1:33" s="7" customFormat="1" ht="17.45" customHeight="1" x14ac:dyDescent="0.15">
      <c r="A5604" s="320"/>
      <c r="B5604" s="624"/>
      <c r="C5604" s="335"/>
      <c r="D5604" s="336"/>
      <c r="E5604" s="336"/>
      <c r="F5604" s="337"/>
      <c r="G5604" s="398" t="e">
        <f>IF(#REF!="","",#REF!)</f>
        <v>#REF!</v>
      </c>
      <c r="H5604" s="399"/>
      <c r="I5604" s="399"/>
      <c r="J5604" s="399"/>
      <c r="K5604" s="399"/>
      <c r="L5604" s="399"/>
      <c r="M5604" s="399"/>
      <c r="N5604" s="399"/>
      <c r="O5604" s="399"/>
      <c r="P5604" s="399"/>
      <c r="Q5604" s="399"/>
      <c r="R5604" s="646" t="e" cm="1">
        <f t="array" ref="R5604">IF(AND(X5573:X5598="",A5575:A5598=""),"","・報酬・期末勤勉手当・交通費・合計額・都道府県/国の補助金額のいずれかに不備あり。")</f>
        <v>#REF!</v>
      </c>
      <c r="S5604" s="647"/>
      <c r="T5604" s="647"/>
      <c r="U5604" s="647"/>
      <c r="V5604" s="647"/>
      <c r="W5604" s="648"/>
    </row>
    <row r="5605" spans="1:33" s="7" customFormat="1" ht="17.45" customHeight="1" x14ac:dyDescent="0.15">
      <c r="A5605" s="320"/>
      <c r="B5605" s="624"/>
      <c r="C5605" s="335"/>
      <c r="D5605" s="336"/>
      <c r="E5605" s="336"/>
      <c r="F5605" s="337"/>
      <c r="G5605" s="374" t="s">
        <v>219</v>
      </c>
      <c r="H5605" s="388"/>
      <c r="I5605" s="388"/>
      <c r="J5605" s="388"/>
      <c r="K5605" s="388"/>
      <c r="L5605" s="388"/>
      <c r="M5605" s="388"/>
      <c r="N5605" s="388"/>
      <c r="O5605" s="388"/>
      <c r="P5605" s="388"/>
      <c r="Q5605" s="388"/>
      <c r="R5605" s="367" t="str">
        <f>IF(A5571="市町村名×","・【C列】市区町村名：未入力または不備あり。","")</f>
        <v>・【C列】市区町村名：未入力または不備あり。</v>
      </c>
      <c r="S5605" s="644"/>
      <c r="T5605" s="644"/>
      <c r="U5605" s="644"/>
      <c r="V5605" s="644"/>
      <c r="W5605" s="645"/>
    </row>
    <row r="5606" spans="1:33" s="7" customFormat="1" ht="17.45" customHeight="1" x14ac:dyDescent="0.15">
      <c r="A5606" s="320"/>
      <c r="B5606" s="624"/>
      <c r="C5606" s="338"/>
      <c r="D5606" s="339"/>
      <c r="E5606" s="339"/>
      <c r="F5606" s="340"/>
      <c r="G5606" s="364" t="e">
        <f>IF(#REF!="","",#REF!)</f>
        <v>#REF!</v>
      </c>
      <c r="H5606" s="365"/>
      <c r="I5606" s="365"/>
      <c r="J5606" s="366"/>
      <c r="K5606" s="366"/>
      <c r="L5606" s="366"/>
      <c r="M5606" s="366"/>
      <c r="N5606" s="366"/>
      <c r="O5606" s="366"/>
      <c r="P5606" s="366"/>
      <c r="Q5606" s="366"/>
      <c r="R5606" s="367" t="e">
        <f>IF(OR(AF5575=2,NOT(AND(V5573&gt;0.3*U5573,V5573&lt;0.4*U5573,V5573&gt;=W5573))),"・【V列】都道府県補助額：未入力または不備あり。","")</f>
        <v>#REF!</v>
      </c>
      <c r="S5606" s="644"/>
      <c r="T5606" s="644"/>
      <c r="U5606" s="644"/>
      <c r="V5606" s="644"/>
      <c r="W5606" s="645"/>
    </row>
    <row r="5607" spans="1:33" s="7" customFormat="1" ht="17.45" customHeight="1" x14ac:dyDescent="0.15">
      <c r="A5607" s="320"/>
      <c r="B5607" s="624"/>
      <c r="C5607" s="348" t="s">
        <v>241</v>
      </c>
      <c r="D5607" s="349"/>
      <c r="E5607" s="349"/>
      <c r="F5607" s="350"/>
      <c r="G5607" s="372" t="s">
        <v>221</v>
      </c>
      <c r="H5607" s="373"/>
      <c r="I5607" s="373"/>
      <c r="J5607" s="372" t="s">
        <v>222</v>
      </c>
      <c r="K5607" s="373"/>
      <c r="L5607" s="373"/>
      <c r="M5607" s="373"/>
      <c r="N5607" s="374" t="s">
        <v>223</v>
      </c>
      <c r="O5607" s="366"/>
      <c r="P5607" s="366"/>
      <c r="Q5607" s="366"/>
      <c r="R5607" s="341" t="e">
        <f>IF(AND(W5573&lt;=U5573/3,MOD(W5573,1000)=0,NOT(W5573=0),AG5575=1),"","・【W列】国庫補助希望額に不備あり。")</f>
        <v>#REF!</v>
      </c>
      <c r="S5607" s="649"/>
      <c r="T5607" s="649"/>
      <c r="U5607" s="649"/>
      <c r="V5607" s="649"/>
      <c r="W5607" s="650"/>
    </row>
    <row r="5608" spans="1:33" s="7" customFormat="1" ht="17.45" customHeight="1" x14ac:dyDescent="0.15">
      <c r="A5608" s="320"/>
      <c r="B5608" s="624"/>
      <c r="C5608" s="370"/>
      <c r="D5608" s="371"/>
      <c r="E5608" s="371"/>
      <c r="F5608" s="371"/>
      <c r="G5608" s="364" t="e">
        <f>IF(#REF!="","",#REF!)</f>
        <v>#REF!</v>
      </c>
      <c r="H5608" s="375"/>
      <c r="I5608" s="376"/>
      <c r="J5608" s="364" t="e">
        <f>IF(#REF!="","",#REF!)</f>
        <v>#REF!</v>
      </c>
      <c r="K5608" s="375"/>
      <c r="L5608" s="375"/>
      <c r="M5608" s="376"/>
      <c r="N5608" s="364" t="e">
        <f>IF(#REF!="","",#REF!)</f>
        <v>#REF!</v>
      </c>
      <c r="O5608" s="375"/>
      <c r="P5608" s="375"/>
      <c r="Q5608" s="375"/>
      <c r="R5608" s="651" t="e">
        <f>IF(AND(SUM(F5596:G5598)&lt;=D5573,SUM(R5596:R5598)&lt;=D5573),"","・報酬の「配置人数」には年間を通じた配置予定人数を記載してください。(※１)及び記入例参照")</f>
        <v>#REF!</v>
      </c>
      <c r="S5608" s="652"/>
      <c r="T5608" s="652"/>
      <c r="U5608" s="652"/>
      <c r="V5608" s="652"/>
      <c r="W5608" s="653"/>
      <c r="X5608" s="31" t="str">
        <f>IF(AND(O5608="○",T5608="○"),"①か②の",IF(AND(O5608="―",T5608="―"),"エラー",""))</f>
        <v/>
      </c>
    </row>
    <row r="5609" spans="1:33" s="7" customFormat="1" ht="17.45" customHeight="1" x14ac:dyDescent="0.15">
      <c r="A5609" s="320"/>
      <c r="B5609" s="624"/>
      <c r="C5609" s="348" t="s">
        <v>224</v>
      </c>
      <c r="D5609" s="349"/>
      <c r="E5609" s="349"/>
      <c r="F5609" s="350"/>
      <c r="G5609" s="354" t="s">
        <v>225</v>
      </c>
      <c r="H5609" s="354"/>
      <c r="I5609" s="354"/>
      <c r="J5609" s="355" t="s">
        <v>242</v>
      </c>
      <c r="K5609" s="356"/>
      <c r="L5609" s="356"/>
      <c r="M5609" s="356"/>
      <c r="N5609" s="356"/>
      <c r="O5609" s="356"/>
      <c r="P5609" s="356"/>
      <c r="Q5609" s="356"/>
      <c r="R5609" s="651" t="e">
        <f>IF(AND(OR(COUNTIF(J5610,"①*"),COUNTIF(J5610,"②*")),AND(E5599&lt;&gt;"",E5600&lt;&gt;"",G5604="○",G5606="○",G5608="○",J5608="○",N5608="○",G5610="○")),"","・【成果目標】・【成果指標】・【部活動指導員について】・【支給要件の確認】・【部活動指導員の指導状況】・【地域連携・地域移行に資する取組】のいずれかに未入力箇所あり。")</f>
        <v>#REF!</v>
      </c>
      <c r="S5609" s="546"/>
      <c r="T5609" s="546"/>
      <c r="U5609" s="546"/>
      <c r="V5609" s="546"/>
      <c r="W5609" s="547"/>
    </row>
    <row r="5610" spans="1:33" s="7" customFormat="1" ht="26.45" customHeight="1" thickBot="1" x14ac:dyDescent="0.2">
      <c r="A5610" s="320"/>
      <c r="B5610" s="625"/>
      <c r="C5610" s="351"/>
      <c r="D5610" s="352"/>
      <c r="E5610" s="352"/>
      <c r="F5610" s="353"/>
      <c r="G5610" s="363" t="e">
        <f>IF(#REF!="","",#REF!)</f>
        <v>#REF!</v>
      </c>
      <c r="H5610" s="363"/>
      <c r="I5610" s="363"/>
      <c r="J5610" s="657" t="e">
        <f>IF(#REF!="","",#REF!)</f>
        <v>#REF!</v>
      </c>
      <c r="K5610" s="658"/>
      <c r="L5610" s="658"/>
      <c r="M5610" s="658"/>
      <c r="N5610" s="658"/>
      <c r="O5610" s="658"/>
      <c r="P5610" s="658"/>
      <c r="Q5610" s="658"/>
      <c r="R5610" s="654"/>
      <c r="S5610" s="655"/>
      <c r="T5610" s="655"/>
      <c r="U5610" s="655"/>
      <c r="V5610" s="655"/>
      <c r="W5610" s="656"/>
      <c r="X5610" s="31" t="str">
        <f>IF(AND(O5610="○",T5610="○"),"①か②の",IF(AND(O5610="―",T5610="―"),"エラー",""))</f>
        <v/>
      </c>
    </row>
    <row r="5611" spans="1:33" s="7" customFormat="1" ht="26.45" customHeight="1" x14ac:dyDescent="0.15">
      <c r="A5611" s="24" t="str">
        <f>IF(OR(COUNTIF(C5613,"*区"),COUNTIF(C5613,"*市"),COUNTIF(C5613,"*町"),COUNTIF(C5613,"*村"),COUNTIF(C5613,"*組合")),"○","市町村名×")</f>
        <v>市町村名×</v>
      </c>
      <c r="B5611" s="490" t="s">
        <v>106</v>
      </c>
      <c r="C5611" s="659" t="s">
        <v>236</v>
      </c>
      <c r="D5611" s="661" t="s">
        <v>237</v>
      </c>
      <c r="E5611" s="409" t="s">
        <v>191</v>
      </c>
      <c r="F5611" s="410"/>
      <c r="G5611" s="410"/>
      <c r="H5611" s="410"/>
      <c r="I5611" s="410"/>
      <c r="J5611" s="410"/>
      <c r="K5611" s="410"/>
      <c r="L5611" s="410"/>
      <c r="M5611" s="410"/>
      <c r="N5611" s="410"/>
      <c r="O5611" s="410"/>
      <c r="P5611" s="410"/>
      <c r="Q5611" s="410"/>
      <c r="R5611" s="410"/>
      <c r="S5611" s="410"/>
      <c r="T5611" s="410"/>
      <c r="U5611" s="492" t="s">
        <v>192</v>
      </c>
      <c r="V5611" s="492" t="s">
        <v>238</v>
      </c>
      <c r="W5611" s="517" t="s">
        <v>193</v>
      </c>
      <c r="X5611" s="25" t="e">
        <f>IF(OR(AF5615=2,NOT(AND(V5613&gt;0.3*U5613,V5613&lt;0.4*U5613,V5613&gt;=W5613))),"※３参照：【Ｕ列】都道府県補助額を確認してください","")</f>
        <v>#REF!</v>
      </c>
      <c r="Y5611" s="26"/>
    </row>
    <row r="5612" spans="1:33" s="7" customFormat="1" ht="21.6" customHeight="1" thickBot="1" x14ac:dyDescent="0.2">
      <c r="A5612" s="24" t="str">
        <f>IF(B5613="都道府県確認欄","No.不備","")</f>
        <v/>
      </c>
      <c r="B5612" s="491"/>
      <c r="C5612" s="660"/>
      <c r="D5612" s="662"/>
      <c r="E5612" s="411"/>
      <c r="F5612" s="412"/>
      <c r="G5612" s="412"/>
      <c r="H5612" s="412"/>
      <c r="I5612" s="412"/>
      <c r="J5612" s="412"/>
      <c r="K5612" s="412"/>
      <c r="L5612" s="412"/>
      <c r="M5612" s="412"/>
      <c r="N5612" s="412"/>
      <c r="O5612" s="412"/>
      <c r="P5612" s="412"/>
      <c r="Q5612" s="412"/>
      <c r="R5612" s="412"/>
      <c r="S5612" s="412"/>
      <c r="T5612" s="412"/>
      <c r="U5612" s="493"/>
      <c r="V5612" s="493"/>
      <c r="W5612" s="518"/>
      <c r="X5612" s="25" t="e">
        <f>IF(AND(W5613&lt;=U5613/3,MOD(W5613,1000)=0,NOT(W5613=0),AG5615=1),"","※３参照：【Ｖ列】国庫補助希望額を確認してください。")</f>
        <v>#REF!</v>
      </c>
      <c r="Y5612" s="26"/>
    </row>
    <row r="5613" spans="1:33" s="7" customFormat="1" ht="24" customHeight="1" x14ac:dyDescent="0.15">
      <c r="A5613" s="14"/>
      <c r="B5613" s="622" t="str">
        <f>IFERROR(IF(OR(COUNTIF(C5613,"*区"),COUNTIF(C5613,"*市"),COUNTIF(C5613,"*町"),COUNTIF(C5613,"*村"),COUNTIF(C5613,"*組合")),B5573+1,"－"),"都道府県確認欄")</f>
        <v>－</v>
      </c>
      <c r="C5613" s="626" t="e">
        <f>#REF!</f>
        <v>#REF!</v>
      </c>
      <c r="D5613" s="629" t="e">
        <f>SUM($F5615:$F5634)</f>
        <v>#REF!</v>
      </c>
      <c r="E5613" s="523" t="s">
        <v>194</v>
      </c>
      <c r="F5613" s="524" t="s">
        <v>195</v>
      </c>
      <c r="G5613" s="526" t="s">
        <v>196</v>
      </c>
      <c r="H5613" s="528" t="s">
        <v>197</v>
      </c>
      <c r="I5613" s="423" t="s">
        <v>198</v>
      </c>
      <c r="J5613" s="424"/>
      <c r="K5613" s="425"/>
      <c r="L5613" s="429" t="s">
        <v>100</v>
      </c>
      <c r="M5613" s="430"/>
      <c r="N5613" s="430"/>
      <c r="O5613" s="430"/>
      <c r="P5613" s="430"/>
      <c r="Q5613" s="430"/>
      <c r="R5613" s="430"/>
      <c r="S5613" s="431"/>
      <c r="T5613" s="413" t="s">
        <v>199</v>
      </c>
      <c r="U5613" s="415" t="e">
        <f>SUM($T5615,$O5636,$T5636)</f>
        <v>#REF!</v>
      </c>
      <c r="V5613" s="665" t="e">
        <f>#REF!</f>
        <v>#REF!</v>
      </c>
      <c r="W5613" s="667" t="e">
        <f>#REF!</f>
        <v>#REF!</v>
      </c>
      <c r="X5613" s="23" t="e">
        <f>IF(AND(AD5615=1,AE5615=1,AF5615=1,AG5615=1),"","入力不備あり")</f>
        <v>#REF!</v>
      </c>
      <c r="Y5613" s="26"/>
    </row>
    <row r="5614" spans="1:33" s="7" customFormat="1" ht="12.6" customHeight="1" thickBot="1" x14ac:dyDescent="0.2">
      <c r="A5614" s="14"/>
      <c r="B5614" s="623"/>
      <c r="C5614" s="627"/>
      <c r="D5614" s="630"/>
      <c r="E5614" s="523"/>
      <c r="F5614" s="525"/>
      <c r="G5614" s="527"/>
      <c r="H5614" s="529"/>
      <c r="I5614" s="426"/>
      <c r="J5614" s="427"/>
      <c r="K5614" s="428"/>
      <c r="L5614" s="432"/>
      <c r="M5614" s="432"/>
      <c r="N5614" s="432"/>
      <c r="O5614" s="432"/>
      <c r="P5614" s="432"/>
      <c r="Q5614" s="432"/>
      <c r="R5614" s="432"/>
      <c r="S5614" s="433"/>
      <c r="T5614" s="414"/>
      <c r="U5614" s="416"/>
      <c r="V5614" s="666"/>
      <c r="W5614" s="565"/>
      <c r="X5614" s="26"/>
      <c r="Y5614" s="7" t="s">
        <v>180</v>
      </c>
      <c r="Z5614" s="7" t="s">
        <v>200</v>
      </c>
      <c r="AA5614" s="7" t="s">
        <v>201</v>
      </c>
      <c r="AB5614" s="7" t="s">
        <v>202</v>
      </c>
      <c r="AD5614" s="7" t="s">
        <v>203</v>
      </c>
      <c r="AE5614" s="7" t="s">
        <v>107</v>
      </c>
      <c r="AF5614" s="7" t="s">
        <v>239</v>
      </c>
      <c r="AG5614" s="7" t="s">
        <v>204</v>
      </c>
    </row>
    <row r="5615" spans="1:33" s="7" customFormat="1" ht="17.45" customHeight="1" x14ac:dyDescent="0.15">
      <c r="A5615" s="27" t="e">
        <f>IF(AND(F5615&lt;&gt;"",G5615&lt;&gt;"",H5615&lt;&gt;"",I5615&lt;&gt;""),"","入力不備あり")</f>
        <v>#REF!</v>
      </c>
      <c r="B5615" s="623"/>
      <c r="C5615" s="628"/>
      <c r="D5615" s="631"/>
      <c r="E5615" s="523"/>
      <c r="F5615" s="47" t="e">
        <f>IF(#REF!="","",#REF!)</f>
        <v>#REF!</v>
      </c>
      <c r="G5615" s="49" t="e">
        <f>IF(#REF!="","",#REF!)</f>
        <v>#REF!</v>
      </c>
      <c r="H5615" s="54" t="e">
        <f>IF(#REF!="","",#REF!)</f>
        <v>#REF!</v>
      </c>
      <c r="I5615" s="385" t="str">
        <f>IFERROR(INT(G5615*H5615),"")</f>
        <v/>
      </c>
      <c r="J5615" s="386"/>
      <c r="K5615" s="387"/>
      <c r="L5615" s="613" t="e">
        <f>IF(#REF!="","",#REF!)</f>
        <v>#REF!</v>
      </c>
      <c r="M5615" s="613"/>
      <c r="N5615" s="613"/>
      <c r="O5615" s="613"/>
      <c r="P5615" s="613"/>
      <c r="Q5615" s="613"/>
      <c r="R5615" s="613"/>
      <c r="S5615" s="614"/>
      <c r="T5615" s="567">
        <f>SUM($I5615:$K5634)</f>
        <v>0</v>
      </c>
      <c r="U5615" s="416"/>
      <c r="V5615" s="666"/>
      <c r="W5615" s="565"/>
      <c r="X5615" s="23" t="e">
        <f>IF(AND(Y5615=1,Z5615=1,AA5615=1,AB5615=1,AD5615=1,AE5615=1,AF5615=1,AG5615=1),"","入力不備あり")</f>
        <v>#REF!</v>
      </c>
      <c r="Y5615" s="7">
        <f>IFERROR(IF(F5615="",2,IF(AND(F5615&gt;=1,(MOD(F5615,1)=0)),1,IF(AND(F5615=0,L5615&lt;&gt;""),1,2))),2)</f>
        <v>2</v>
      </c>
      <c r="Z5615" s="7" t="e">
        <f>IF(G5615="",2,IF(G5615&lt;=1600,1,2))</f>
        <v>#REF!</v>
      </c>
      <c r="AA5615" s="7" t="e">
        <f>IF(H5615="",2,IF(H5615&gt;=0,1,2))</f>
        <v>#REF!</v>
      </c>
      <c r="AB5615" s="7" t="e">
        <f>IF(I5615=#REF!,1,2)</f>
        <v>#REF!</v>
      </c>
      <c r="AD5615" s="7" t="e">
        <f>IF(T5615=#REF!,1,2)</f>
        <v>#REF!</v>
      </c>
      <c r="AE5615" s="7" t="e">
        <f>IF(U5613=#REF!,1,2)</f>
        <v>#REF!</v>
      </c>
      <c r="AF5615" s="7" t="e">
        <f>IF(V5613=0,2,IF(#REF!="",2,IF(V5613=#REF!,1,2)))</f>
        <v>#REF!</v>
      </c>
      <c r="AG5615" s="7" t="e">
        <f>IF(W5613=0,2,IF(W5613=#REF!,1,2))</f>
        <v>#REF!</v>
      </c>
    </row>
    <row r="5616" spans="1:33" s="7" customFormat="1" ht="17.45" customHeight="1" x14ac:dyDescent="0.15">
      <c r="A5616" s="27" t="e">
        <f>IF(AND(F5616="",G5616="",H5616="",I5616="",L5616=""),"",IF(AND(F5616&lt;&gt;"",G5616&lt;&gt;"",H5616&lt;&gt;"",I5616&lt;&gt;""),"","入力不備あり"))</f>
        <v>#REF!</v>
      </c>
      <c r="B5616" s="623"/>
      <c r="C5616" s="628"/>
      <c r="D5616" s="631"/>
      <c r="E5616" s="523"/>
      <c r="F5616" s="47" t="e">
        <f>IF(#REF!="","",#REF!)</f>
        <v>#REF!</v>
      </c>
      <c r="G5616" s="49" t="e">
        <f>IF(#REF!="","",#REF!)</f>
        <v>#REF!</v>
      </c>
      <c r="H5616" s="54" t="e">
        <f>IF(#REF!="","",#REF!)</f>
        <v>#REF!</v>
      </c>
      <c r="I5616" s="385" t="str">
        <f>IFERROR(INT(G5616*H5616),"")</f>
        <v/>
      </c>
      <c r="J5616" s="386"/>
      <c r="K5616" s="387"/>
      <c r="L5616" s="613" t="e">
        <f>IF(#REF!="","",#REF!)</f>
        <v>#REF!</v>
      </c>
      <c r="M5616" s="613"/>
      <c r="N5616" s="613"/>
      <c r="O5616" s="613"/>
      <c r="P5616" s="613"/>
      <c r="Q5616" s="613"/>
      <c r="R5616" s="613"/>
      <c r="S5616" s="614"/>
      <c r="T5616" s="567"/>
      <c r="U5616" s="416"/>
      <c r="V5616" s="666"/>
      <c r="W5616" s="565"/>
      <c r="X5616" s="23" t="e">
        <f>IF(AND(Y5616=3,Z5616=3,AA5616=3),"",IF(AND(Y5616=1,Z5616=1,AA5616=1,AB5616=1),"","入力不備あり"))</f>
        <v>#REF!</v>
      </c>
      <c r="Y5616" s="7">
        <f>IFERROR(IF(F5616="",3,IF(AND(F5616&gt;=1,(MOD(F5616,1)=0)),1,IF(AND(F5616=0,L5616&lt;&gt;""),1,2))),2)</f>
        <v>2</v>
      </c>
      <c r="Z5616" s="7" t="e">
        <f>IF(G5616="",3,IF(G5616&lt;=1600,1,2))</f>
        <v>#REF!</v>
      </c>
      <c r="AA5616" s="7" t="e">
        <f>IF(H5616="",3,IF(H5616&gt;=0,1,2))</f>
        <v>#REF!</v>
      </c>
      <c r="AB5616" s="7" t="e">
        <f>IF(I5616=#REF!,1,2)</f>
        <v>#REF!</v>
      </c>
    </row>
    <row r="5617" spans="1:28" s="7" customFormat="1" ht="17.45" customHeight="1" x14ac:dyDescent="0.15">
      <c r="A5617" s="27" t="e">
        <f>IF(AND(F5617="",G5617="",H5617="",I5617="",L5617=""),"",IF(AND(F5617&lt;&gt;"",G5617&lt;&gt;"",H5617&lt;&gt;"",I5617&lt;&gt;""),"","入力不備あり"))</f>
        <v>#REF!</v>
      </c>
      <c r="B5617" s="623"/>
      <c r="C5617" s="628"/>
      <c r="D5617" s="631"/>
      <c r="E5617" s="523"/>
      <c r="F5617" s="47" t="e">
        <f>IF(#REF!="","",#REF!)</f>
        <v>#REF!</v>
      </c>
      <c r="G5617" s="49" t="e">
        <f>IF(#REF!="","",#REF!)</f>
        <v>#REF!</v>
      </c>
      <c r="H5617" s="54" t="e">
        <f>IF(#REF!="","",#REF!)</f>
        <v>#REF!</v>
      </c>
      <c r="I5617" s="385" t="str">
        <f t="shared" ref="I5617:I5634" si="981">IFERROR(INT(G5617*H5617),"")</f>
        <v/>
      </c>
      <c r="J5617" s="386"/>
      <c r="K5617" s="387"/>
      <c r="L5617" s="613" t="e">
        <f>IF(#REF!="","",#REF!)</f>
        <v>#REF!</v>
      </c>
      <c r="M5617" s="613"/>
      <c r="N5617" s="613"/>
      <c r="O5617" s="613"/>
      <c r="P5617" s="613"/>
      <c r="Q5617" s="613"/>
      <c r="R5617" s="613"/>
      <c r="S5617" s="614"/>
      <c r="T5617" s="567"/>
      <c r="U5617" s="416"/>
      <c r="V5617" s="666"/>
      <c r="W5617" s="565"/>
      <c r="X5617" s="23" t="e">
        <f t="shared" ref="X5617:X5634" si="982">IF(AND(Y5617=3,Z5617=3,AA5617=3),"",IF(AND(Y5617=1,Z5617=1,AA5617=1,AB5617=1),"","入力不備あり"))</f>
        <v>#REF!</v>
      </c>
      <c r="Y5617" s="7">
        <f t="shared" ref="Y5617:Y5634" si="983">IFERROR(IF(F5617="",3,IF(AND(F5617&gt;=1,(MOD(F5617,1)=0)),1,IF(AND(F5617=0,L5617&lt;&gt;""),1,2))),2)</f>
        <v>2</v>
      </c>
      <c r="Z5617" s="7" t="e">
        <f t="shared" ref="Z5617:Z5634" si="984">IF(G5617="",3,IF(G5617&lt;=1600,1,2))</f>
        <v>#REF!</v>
      </c>
      <c r="AA5617" s="7" t="e">
        <f t="shared" ref="AA5617:AA5634" si="985">IF(H5617="",3,IF(H5617&gt;=0,1,2))</f>
        <v>#REF!</v>
      </c>
      <c r="AB5617" s="7" t="e">
        <f>IF(I5617=#REF!,1,2)</f>
        <v>#REF!</v>
      </c>
    </row>
    <row r="5618" spans="1:28" s="7" customFormat="1" ht="17.45" customHeight="1" x14ac:dyDescent="0.15">
      <c r="A5618" s="27" t="e">
        <f t="shared" ref="A5618:A5634" si="986">IF(AND(F5618="",G5618="",H5618="",I5618="",L5618=""),"",IF(AND(F5618&lt;&gt;"",G5618&lt;&gt;"",H5618&lt;&gt;"",I5618&lt;&gt;""),"","入力不備あり"))</f>
        <v>#REF!</v>
      </c>
      <c r="B5618" s="623"/>
      <c r="C5618" s="628"/>
      <c r="D5618" s="631"/>
      <c r="E5618" s="523"/>
      <c r="F5618" s="47" t="e">
        <f>IF(#REF!="","",#REF!)</f>
        <v>#REF!</v>
      </c>
      <c r="G5618" s="49" t="e">
        <f>IF(#REF!="","",#REF!)</f>
        <v>#REF!</v>
      </c>
      <c r="H5618" s="54" t="e">
        <f>IF(#REF!="","",#REF!)</f>
        <v>#REF!</v>
      </c>
      <c r="I5618" s="385" t="str">
        <f t="shared" si="981"/>
        <v/>
      </c>
      <c r="J5618" s="386"/>
      <c r="K5618" s="387"/>
      <c r="L5618" s="613" t="e">
        <f>IF(#REF!="","",#REF!)</f>
        <v>#REF!</v>
      </c>
      <c r="M5618" s="613"/>
      <c r="N5618" s="613"/>
      <c r="O5618" s="613"/>
      <c r="P5618" s="613"/>
      <c r="Q5618" s="613"/>
      <c r="R5618" s="613"/>
      <c r="S5618" s="614"/>
      <c r="T5618" s="567"/>
      <c r="U5618" s="416"/>
      <c r="V5618" s="666"/>
      <c r="W5618" s="565"/>
      <c r="X5618" s="23" t="e">
        <f t="shared" si="982"/>
        <v>#REF!</v>
      </c>
      <c r="Y5618" s="7">
        <f t="shared" si="983"/>
        <v>2</v>
      </c>
      <c r="Z5618" s="7" t="e">
        <f t="shared" si="984"/>
        <v>#REF!</v>
      </c>
      <c r="AA5618" s="7" t="e">
        <f t="shared" si="985"/>
        <v>#REF!</v>
      </c>
      <c r="AB5618" s="7" t="e">
        <f>IF(I5618=#REF!,1,2)</f>
        <v>#REF!</v>
      </c>
    </row>
    <row r="5619" spans="1:28" s="7" customFormat="1" ht="17.45" customHeight="1" x14ac:dyDescent="0.15">
      <c r="A5619" s="27" t="e">
        <f t="shared" si="986"/>
        <v>#REF!</v>
      </c>
      <c r="B5619" s="623"/>
      <c r="C5619" s="628"/>
      <c r="D5619" s="631"/>
      <c r="E5619" s="523"/>
      <c r="F5619" s="47" t="e">
        <f>IF(#REF!="","",#REF!)</f>
        <v>#REF!</v>
      </c>
      <c r="G5619" s="49" t="e">
        <f>IF(#REF!="","",#REF!)</f>
        <v>#REF!</v>
      </c>
      <c r="H5619" s="54" t="e">
        <f>IF(#REF!="","",#REF!)</f>
        <v>#REF!</v>
      </c>
      <c r="I5619" s="385" t="str">
        <f t="shared" si="981"/>
        <v/>
      </c>
      <c r="J5619" s="386"/>
      <c r="K5619" s="387"/>
      <c r="L5619" s="613" t="e">
        <f>IF(#REF!="","",#REF!)</f>
        <v>#REF!</v>
      </c>
      <c r="M5619" s="613"/>
      <c r="N5619" s="613"/>
      <c r="O5619" s="613"/>
      <c r="P5619" s="613"/>
      <c r="Q5619" s="613"/>
      <c r="R5619" s="613"/>
      <c r="S5619" s="614"/>
      <c r="T5619" s="567"/>
      <c r="U5619" s="416"/>
      <c r="V5619" s="666"/>
      <c r="W5619" s="565"/>
      <c r="X5619" s="23" t="e">
        <f t="shared" si="982"/>
        <v>#REF!</v>
      </c>
      <c r="Y5619" s="7">
        <f t="shared" si="983"/>
        <v>2</v>
      </c>
      <c r="Z5619" s="7" t="e">
        <f t="shared" si="984"/>
        <v>#REF!</v>
      </c>
      <c r="AA5619" s="7" t="e">
        <f t="shared" si="985"/>
        <v>#REF!</v>
      </c>
      <c r="AB5619" s="7" t="e">
        <f>IF(I5619=#REF!,1,2)</f>
        <v>#REF!</v>
      </c>
    </row>
    <row r="5620" spans="1:28" s="7" customFormat="1" ht="17.45" customHeight="1" x14ac:dyDescent="0.15">
      <c r="A5620" s="27" t="e">
        <f t="shared" si="986"/>
        <v>#REF!</v>
      </c>
      <c r="B5620" s="623"/>
      <c r="C5620" s="628"/>
      <c r="D5620" s="631"/>
      <c r="E5620" s="523"/>
      <c r="F5620" s="47" t="e">
        <f>IF(#REF!="","",#REF!)</f>
        <v>#REF!</v>
      </c>
      <c r="G5620" s="49" t="e">
        <f>IF(#REF!="","",#REF!)</f>
        <v>#REF!</v>
      </c>
      <c r="H5620" s="54" t="e">
        <f>IF(#REF!="","",#REF!)</f>
        <v>#REF!</v>
      </c>
      <c r="I5620" s="385" t="str">
        <f t="shared" si="981"/>
        <v/>
      </c>
      <c r="J5620" s="386"/>
      <c r="K5620" s="387"/>
      <c r="L5620" s="613" t="e">
        <f>IF(#REF!="","",#REF!)</f>
        <v>#REF!</v>
      </c>
      <c r="M5620" s="613"/>
      <c r="N5620" s="613"/>
      <c r="O5620" s="613"/>
      <c r="P5620" s="613"/>
      <c r="Q5620" s="613"/>
      <c r="R5620" s="613"/>
      <c r="S5620" s="614"/>
      <c r="T5620" s="567"/>
      <c r="U5620" s="416"/>
      <c r="V5620" s="666"/>
      <c r="W5620" s="565"/>
      <c r="X5620" s="23" t="e">
        <f t="shared" si="982"/>
        <v>#REF!</v>
      </c>
      <c r="Y5620" s="7">
        <f t="shared" si="983"/>
        <v>2</v>
      </c>
      <c r="Z5620" s="7" t="e">
        <f t="shared" si="984"/>
        <v>#REF!</v>
      </c>
      <c r="AA5620" s="7" t="e">
        <f t="shared" si="985"/>
        <v>#REF!</v>
      </c>
      <c r="AB5620" s="7" t="e">
        <f>IF(I5620=#REF!,1,2)</f>
        <v>#REF!</v>
      </c>
    </row>
    <row r="5621" spans="1:28" s="7" customFormat="1" ht="17.45" customHeight="1" x14ac:dyDescent="0.15">
      <c r="A5621" s="27" t="e">
        <f t="shared" si="986"/>
        <v>#REF!</v>
      </c>
      <c r="B5621" s="623"/>
      <c r="C5621" s="628"/>
      <c r="D5621" s="631"/>
      <c r="E5621" s="523"/>
      <c r="F5621" s="47" t="e">
        <f>IF(#REF!="","",#REF!)</f>
        <v>#REF!</v>
      </c>
      <c r="G5621" s="49" t="e">
        <f>IF(#REF!="","",#REF!)</f>
        <v>#REF!</v>
      </c>
      <c r="H5621" s="54" t="e">
        <f>IF(#REF!="","",#REF!)</f>
        <v>#REF!</v>
      </c>
      <c r="I5621" s="385" t="str">
        <f t="shared" si="981"/>
        <v/>
      </c>
      <c r="J5621" s="386"/>
      <c r="K5621" s="387"/>
      <c r="L5621" s="613" t="e">
        <f>IF(#REF!="","",#REF!)</f>
        <v>#REF!</v>
      </c>
      <c r="M5621" s="613"/>
      <c r="N5621" s="613"/>
      <c r="O5621" s="613"/>
      <c r="P5621" s="613"/>
      <c r="Q5621" s="613"/>
      <c r="R5621" s="613"/>
      <c r="S5621" s="614"/>
      <c r="T5621" s="567"/>
      <c r="U5621" s="416"/>
      <c r="V5621" s="666"/>
      <c r="W5621" s="565"/>
      <c r="X5621" s="23" t="e">
        <f t="shared" si="982"/>
        <v>#REF!</v>
      </c>
      <c r="Y5621" s="7">
        <f t="shared" si="983"/>
        <v>2</v>
      </c>
      <c r="Z5621" s="7" t="e">
        <f t="shared" si="984"/>
        <v>#REF!</v>
      </c>
      <c r="AA5621" s="7" t="e">
        <f t="shared" si="985"/>
        <v>#REF!</v>
      </c>
      <c r="AB5621" s="7" t="e">
        <f>IF(I5621=#REF!,1,2)</f>
        <v>#REF!</v>
      </c>
    </row>
    <row r="5622" spans="1:28" s="7" customFormat="1" ht="17.45" customHeight="1" x14ac:dyDescent="0.15">
      <c r="A5622" s="27" t="e">
        <f t="shared" si="986"/>
        <v>#REF!</v>
      </c>
      <c r="B5622" s="623"/>
      <c r="C5622" s="628"/>
      <c r="D5622" s="631"/>
      <c r="E5622" s="523"/>
      <c r="F5622" s="47" t="e">
        <f>IF(#REF!="","",#REF!)</f>
        <v>#REF!</v>
      </c>
      <c r="G5622" s="49" t="e">
        <f>IF(#REF!="","",#REF!)</f>
        <v>#REF!</v>
      </c>
      <c r="H5622" s="54" t="e">
        <f>IF(#REF!="","",#REF!)</f>
        <v>#REF!</v>
      </c>
      <c r="I5622" s="385" t="str">
        <f t="shared" si="981"/>
        <v/>
      </c>
      <c r="J5622" s="386"/>
      <c r="K5622" s="387"/>
      <c r="L5622" s="613" t="e">
        <f>IF(#REF!="","",#REF!)</f>
        <v>#REF!</v>
      </c>
      <c r="M5622" s="613"/>
      <c r="N5622" s="613"/>
      <c r="O5622" s="613"/>
      <c r="P5622" s="613"/>
      <c r="Q5622" s="613"/>
      <c r="R5622" s="613"/>
      <c r="S5622" s="614"/>
      <c r="T5622" s="567"/>
      <c r="U5622" s="416"/>
      <c r="V5622" s="666"/>
      <c r="W5622" s="565"/>
      <c r="X5622" s="23" t="e">
        <f t="shared" si="982"/>
        <v>#REF!</v>
      </c>
      <c r="Y5622" s="7">
        <f t="shared" si="983"/>
        <v>2</v>
      </c>
      <c r="Z5622" s="7" t="e">
        <f t="shared" si="984"/>
        <v>#REF!</v>
      </c>
      <c r="AA5622" s="7" t="e">
        <f t="shared" si="985"/>
        <v>#REF!</v>
      </c>
      <c r="AB5622" s="7" t="e">
        <f>IF(I5622=#REF!,1,2)</f>
        <v>#REF!</v>
      </c>
    </row>
    <row r="5623" spans="1:28" s="7" customFormat="1" ht="17.45" customHeight="1" x14ac:dyDescent="0.15">
      <c r="A5623" s="27" t="e">
        <f t="shared" si="986"/>
        <v>#REF!</v>
      </c>
      <c r="B5623" s="623"/>
      <c r="C5623" s="628"/>
      <c r="D5623" s="631"/>
      <c r="E5623" s="523"/>
      <c r="F5623" s="47" t="e">
        <f>IF(#REF!="","",#REF!)</f>
        <v>#REF!</v>
      </c>
      <c r="G5623" s="49" t="e">
        <f>IF(#REF!="","",#REF!)</f>
        <v>#REF!</v>
      </c>
      <c r="H5623" s="54" t="e">
        <f>IF(#REF!="","",#REF!)</f>
        <v>#REF!</v>
      </c>
      <c r="I5623" s="385" t="str">
        <f t="shared" si="981"/>
        <v/>
      </c>
      <c r="J5623" s="386"/>
      <c r="K5623" s="387"/>
      <c r="L5623" s="613" t="e">
        <f>IF(#REF!="","",#REF!)</f>
        <v>#REF!</v>
      </c>
      <c r="M5623" s="613"/>
      <c r="N5623" s="613"/>
      <c r="O5623" s="613"/>
      <c r="P5623" s="613"/>
      <c r="Q5623" s="613"/>
      <c r="R5623" s="613"/>
      <c r="S5623" s="614"/>
      <c r="T5623" s="567"/>
      <c r="U5623" s="416"/>
      <c r="V5623" s="666"/>
      <c r="W5623" s="565"/>
      <c r="X5623" s="23" t="e">
        <f t="shared" si="982"/>
        <v>#REF!</v>
      </c>
      <c r="Y5623" s="7">
        <f t="shared" si="983"/>
        <v>2</v>
      </c>
      <c r="Z5623" s="7" t="e">
        <f t="shared" si="984"/>
        <v>#REF!</v>
      </c>
      <c r="AA5623" s="7" t="e">
        <f t="shared" si="985"/>
        <v>#REF!</v>
      </c>
      <c r="AB5623" s="7" t="e">
        <f>IF(I5623=#REF!,1,2)</f>
        <v>#REF!</v>
      </c>
    </row>
    <row r="5624" spans="1:28" s="7" customFormat="1" ht="17.45" customHeight="1" x14ac:dyDescent="0.15">
      <c r="A5624" s="27" t="e">
        <f t="shared" si="986"/>
        <v>#REF!</v>
      </c>
      <c r="B5624" s="623"/>
      <c r="C5624" s="628"/>
      <c r="D5624" s="631"/>
      <c r="E5624" s="523"/>
      <c r="F5624" s="47" t="e">
        <f>IF(#REF!="","",#REF!)</f>
        <v>#REF!</v>
      </c>
      <c r="G5624" s="49" t="e">
        <f>IF(#REF!="","",#REF!)</f>
        <v>#REF!</v>
      </c>
      <c r="H5624" s="54" t="e">
        <f>IF(#REF!="","",#REF!)</f>
        <v>#REF!</v>
      </c>
      <c r="I5624" s="385" t="str">
        <f t="shared" si="981"/>
        <v/>
      </c>
      <c r="J5624" s="386"/>
      <c r="K5624" s="387"/>
      <c r="L5624" s="613" t="e">
        <f>IF(#REF!="","",#REF!)</f>
        <v>#REF!</v>
      </c>
      <c r="M5624" s="613"/>
      <c r="N5624" s="613"/>
      <c r="O5624" s="613"/>
      <c r="P5624" s="613"/>
      <c r="Q5624" s="613"/>
      <c r="R5624" s="613"/>
      <c r="S5624" s="614"/>
      <c r="T5624" s="567"/>
      <c r="U5624" s="416"/>
      <c r="V5624" s="666"/>
      <c r="W5624" s="565"/>
      <c r="X5624" s="23" t="e">
        <f t="shared" si="982"/>
        <v>#REF!</v>
      </c>
      <c r="Y5624" s="7">
        <f t="shared" si="983"/>
        <v>2</v>
      </c>
      <c r="Z5624" s="7" t="e">
        <f t="shared" si="984"/>
        <v>#REF!</v>
      </c>
      <c r="AA5624" s="7" t="e">
        <f t="shared" si="985"/>
        <v>#REF!</v>
      </c>
      <c r="AB5624" s="7" t="e">
        <f>IF(I5624=#REF!,1,2)</f>
        <v>#REF!</v>
      </c>
    </row>
    <row r="5625" spans="1:28" s="7" customFormat="1" ht="17.45" customHeight="1" x14ac:dyDescent="0.15">
      <c r="A5625" s="27" t="e">
        <f t="shared" si="986"/>
        <v>#REF!</v>
      </c>
      <c r="B5625" s="623"/>
      <c r="C5625" s="628"/>
      <c r="D5625" s="631"/>
      <c r="E5625" s="523"/>
      <c r="F5625" s="47" t="e">
        <f>IF(#REF!="","",#REF!)</f>
        <v>#REF!</v>
      </c>
      <c r="G5625" s="49" t="e">
        <f>IF(#REF!="","",#REF!)</f>
        <v>#REF!</v>
      </c>
      <c r="H5625" s="54" t="e">
        <f>IF(#REF!="","",#REF!)</f>
        <v>#REF!</v>
      </c>
      <c r="I5625" s="385" t="str">
        <f t="shared" si="981"/>
        <v/>
      </c>
      <c r="J5625" s="386"/>
      <c r="K5625" s="387"/>
      <c r="L5625" s="613" t="e">
        <f>IF(#REF!="","",#REF!)</f>
        <v>#REF!</v>
      </c>
      <c r="M5625" s="613"/>
      <c r="N5625" s="613"/>
      <c r="O5625" s="613"/>
      <c r="P5625" s="613"/>
      <c r="Q5625" s="613"/>
      <c r="R5625" s="613"/>
      <c r="S5625" s="614"/>
      <c r="T5625" s="567"/>
      <c r="U5625" s="416"/>
      <c r="V5625" s="666"/>
      <c r="W5625" s="565"/>
      <c r="X5625" s="23" t="e">
        <f t="shared" si="982"/>
        <v>#REF!</v>
      </c>
      <c r="Y5625" s="7">
        <f t="shared" si="983"/>
        <v>2</v>
      </c>
      <c r="Z5625" s="7" t="e">
        <f t="shared" si="984"/>
        <v>#REF!</v>
      </c>
      <c r="AA5625" s="7" t="e">
        <f t="shared" si="985"/>
        <v>#REF!</v>
      </c>
      <c r="AB5625" s="7" t="e">
        <f>IF(I5625=#REF!,1,2)</f>
        <v>#REF!</v>
      </c>
    </row>
    <row r="5626" spans="1:28" s="7" customFormat="1" ht="17.45" customHeight="1" x14ac:dyDescent="0.15">
      <c r="A5626" s="27" t="e">
        <f t="shared" si="986"/>
        <v>#REF!</v>
      </c>
      <c r="B5626" s="623"/>
      <c r="C5626" s="628"/>
      <c r="D5626" s="631"/>
      <c r="E5626" s="523"/>
      <c r="F5626" s="47" t="e">
        <f>IF(#REF!="","",#REF!)</f>
        <v>#REF!</v>
      </c>
      <c r="G5626" s="49" t="e">
        <f>IF(#REF!="","",#REF!)</f>
        <v>#REF!</v>
      </c>
      <c r="H5626" s="54" t="e">
        <f>IF(#REF!="","",#REF!)</f>
        <v>#REF!</v>
      </c>
      <c r="I5626" s="385" t="str">
        <f t="shared" si="981"/>
        <v/>
      </c>
      <c r="J5626" s="386"/>
      <c r="K5626" s="387"/>
      <c r="L5626" s="613" t="e">
        <f>IF(#REF!="","",#REF!)</f>
        <v>#REF!</v>
      </c>
      <c r="M5626" s="613"/>
      <c r="N5626" s="613"/>
      <c r="O5626" s="613"/>
      <c r="P5626" s="613"/>
      <c r="Q5626" s="613"/>
      <c r="R5626" s="613"/>
      <c r="S5626" s="614"/>
      <c r="T5626" s="567"/>
      <c r="U5626" s="416"/>
      <c r="V5626" s="666"/>
      <c r="W5626" s="565"/>
      <c r="X5626" s="23" t="e">
        <f t="shared" si="982"/>
        <v>#REF!</v>
      </c>
      <c r="Y5626" s="7">
        <f t="shared" si="983"/>
        <v>2</v>
      </c>
      <c r="Z5626" s="7" t="e">
        <f t="shared" si="984"/>
        <v>#REF!</v>
      </c>
      <c r="AA5626" s="7" t="e">
        <f t="shared" si="985"/>
        <v>#REF!</v>
      </c>
      <c r="AB5626" s="7" t="e">
        <f>IF(I5626=#REF!,1,2)</f>
        <v>#REF!</v>
      </c>
    </row>
    <row r="5627" spans="1:28" s="7" customFormat="1" ht="17.45" customHeight="1" x14ac:dyDescent="0.15">
      <c r="A5627" s="27" t="e">
        <f t="shared" si="986"/>
        <v>#REF!</v>
      </c>
      <c r="B5627" s="623"/>
      <c r="C5627" s="628"/>
      <c r="D5627" s="631"/>
      <c r="E5627" s="523"/>
      <c r="F5627" s="47" t="e">
        <f>IF(#REF!="","",#REF!)</f>
        <v>#REF!</v>
      </c>
      <c r="G5627" s="49" t="e">
        <f>IF(#REF!="","",#REF!)</f>
        <v>#REF!</v>
      </c>
      <c r="H5627" s="54" t="e">
        <f>IF(#REF!="","",#REF!)</f>
        <v>#REF!</v>
      </c>
      <c r="I5627" s="385" t="str">
        <f t="shared" si="981"/>
        <v/>
      </c>
      <c r="J5627" s="386"/>
      <c r="K5627" s="387"/>
      <c r="L5627" s="613" t="e">
        <f>IF(#REF!="","",#REF!)</f>
        <v>#REF!</v>
      </c>
      <c r="M5627" s="613"/>
      <c r="N5627" s="613"/>
      <c r="O5627" s="613"/>
      <c r="P5627" s="613"/>
      <c r="Q5627" s="613"/>
      <c r="R5627" s="613"/>
      <c r="S5627" s="614"/>
      <c r="T5627" s="567"/>
      <c r="U5627" s="416"/>
      <c r="V5627" s="666"/>
      <c r="W5627" s="565"/>
      <c r="X5627" s="23" t="e">
        <f t="shared" si="982"/>
        <v>#REF!</v>
      </c>
      <c r="Y5627" s="7">
        <f t="shared" si="983"/>
        <v>2</v>
      </c>
      <c r="Z5627" s="7" t="e">
        <f t="shared" si="984"/>
        <v>#REF!</v>
      </c>
      <c r="AA5627" s="7" t="e">
        <f t="shared" si="985"/>
        <v>#REF!</v>
      </c>
      <c r="AB5627" s="7" t="e">
        <f>IF(I5627=#REF!,1,2)</f>
        <v>#REF!</v>
      </c>
    </row>
    <row r="5628" spans="1:28" s="7" customFormat="1" ht="17.45" customHeight="1" x14ac:dyDescent="0.15">
      <c r="A5628" s="27" t="e">
        <f t="shared" si="986"/>
        <v>#REF!</v>
      </c>
      <c r="B5628" s="623"/>
      <c r="C5628" s="628"/>
      <c r="D5628" s="631"/>
      <c r="E5628" s="523"/>
      <c r="F5628" s="47" t="e">
        <f>IF(#REF!="","",#REF!)</f>
        <v>#REF!</v>
      </c>
      <c r="G5628" s="49" t="e">
        <f>IF(#REF!="","",#REF!)</f>
        <v>#REF!</v>
      </c>
      <c r="H5628" s="54" t="e">
        <f>IF(#REF!="","",#REF!)</f>
        <v>#REF!</v>
      </c>
      <c r="I5628" s="385" t="str">
        <f t="shared" si="981"/>
        <v/>
      </c>
      <c r="J5628" s="386"/>
      <c r="K5628" s="387"/>
      <c r="L5628" s="613" t="e">
        <f>IF(#REF!="","",#REF!)</f>
        <v>#REF!</v>
      </c>
      <c r="M5628" s="613"/>
      <c r="N5628" s="613"/>
      <c r="O5628" s="613"/>
      <c r="P5628" s="613"/>
      <c r="Q5628" s="613"/>
      <c r="R5628" s="613"/>
      <c r="S5628" s="614"/>
      <c r="T5628" s="567"/>
      <c r="U5628" s="416"/>
      <c r="V5628" s="666"/>
      <c r="W5628" s="565"/>
      <c r="X5628" s="23" t="e">
        <f t="shared" si="982"/>
        <v>#REF!</v>
      </c>
      <c r="Y5628" s="7">
        <f t="shared" si="983"/>
        <v>2</v>
      </c>
      <c r="Z5628" s="7" t="e">
        <f t="shared" si="984"/>
        <v>#REF!</v>
      </c>
      <c r="AA5628" s="7" t="e">
        <f t="shared" si="985"/>
        <v>#REF!</v>
      </c>
      <c r="AB5628" s="7" t="e">
        <f>IF(I5628=#REF!,1,2)</f>
        <v>#REF!</v>
      </c>
    </row>
    <row r="5629" spans="1:28" s="7" customFormat="1" ht="17.45" customHeight="1" x14ac:dyDescent="0.15">
      <c r="A5629" s="27" t="e">
        <f t="shared" si="986"/>
        <v>#REF!</v>
      </c>
      <c r="B5629" s="623"/>
      <c r="C5629" s="628"/>
      <c r="D5629" s="631"/>
      <c r="E5629" s="523"/>
      <c r="F5629" s="47" t="e">
        <f>IF(#REF!="","",#REF!)</f>
        <v>#REF!</v>
      </c>
      <c r="G5629" s="49" t="e">
        <f>IF(#REF!="","",#REF!)</f>
        <v>#REF!</v>
      </c>
      <c r="H5629" s="54" t="e">
        <f>IF(#REF!="","",#REF!)</f>
        <v>#REF!</v>
      </c>
      <c r="I5629" s="385" t="str">
        <f t="shared" si="981"/>
        <v/>
      </c>
      <c r="J5629" s="386"/>
      <c r="K5629" s="387"/>
      <c r="L5629" s="613" t="e">
        <f>IF(#REF!="","",#REF!)</f>
        <v>#REF!</v>
      </c>
      <c r="M5629" s="613"/>
      <c r="N5629" s="613"/>
      <c r="O5629" s="613"/>
      <c r="P5629" s="613"/>
      <c r="Q5629" s="613"/>
      <c r="R5629" s="613"/>
      <c r="S5629" s="614"/>
      <c r="T5629" s="567"/>
      <c r="U5629" s="416"/>
      <c r="V5629" s="666"/>
      <c r="W5629" s="565"/>
      <c r="X5629" s="23" t="e">
        <f t="shared" si="982"/>
        <v>#REF!</v>
      </c>
      <c r="Y5629" s="7">
        <f t="shared" si="983"/>
        <v>2</v>
      </c>
      <c r="Z5629" s="7" t="e">
        <f t="shared" si="984"/>
        <v>#REF!</v>
      </c>
      <c r="AA5629" s="7" t="e">
        <f t="shared" si="985"/>
        <v>#REF!</v>
      </c>
      <c r="AB5629" s="7" t="e">
        <f>IF(I5629=#REF!,1,2)</f>
        <v>#REF!</v>
      </c>
    </row>
    <row r="5630" spans="1:28" s="7" customFormat="1" ht="17.45" customHeight="1" x14ac:dyDescent="0.15">
      <c r="A5630" s="27" t="e">
        <f t="shared" si="986"/>
        <v>#REF!</v>
      </c>
      <c r="B5630" s="623"/>
      <c r="C5630" s="628"/>
      <c r="D5630" s="631"/>
      <c r="E5630" s="523"/>
      <c r="F5630" s="47" t="e">
        <f>IF(#REF!="","",#REF!)</f>
        <v>#REF!</v>
      </c>
      <c r="G5630" s="49" t="e">
        <f>IF(#REF!="","",#REF!)</f>
        <v>#REF!</v>
      </c>
      <c r="H5630" s="54" t="e">
        <f>IF(#REF!="","",#REF!)</f>
        <v>#REF!</v>
      </c>
      <c r="I5630" s="385" t="str">
        <f t="shared" si="981"/>
        <v/>
      </c>
      <c r="J5630" s="386"/>
      <c r="K5630" s="387"/>
      <c r="L5630" s="613" t="e">
        <f>IF(#REF!="","",#REF!)</f>
        <v>#REF!</v>
      </c>
      <c r="M5630" s="613"/>
      <c r="N5630" s="613"/>
      <c r="O5630" s="613"/>
      <c r="P5630" s="613"/>
      <c r="Q5630" s="613"/>
      <c r="R5630" s="613"/>
      <c r="S5630" s="614"/>
      <c r="T5630" s="567"/>
      <c r="U5630" s="416"/>
      <c r="V5630" s="666"/>
      <c r="W5630" s="565"/>
      <c r="X5630" s="23" t="e">
        <f t="shared" si="982"/>
        <v>#REF!</v>
      </c>
      <c r="Y5630" s="7">
        <f t="shared" si="983"/>
        <v>2</v>
      </c>
      <c r="Z5630" s="7" t="e">
        <f t="shared" si="984"/>
        <v>#REF!</v>
      </c>
      <c r="AA5630" s="7" t="e">
        <f t="shared" si="985"/>
        <v>#REF!</v>
      </c>
      <c r="AB5630" s="7" t="e">
        <f>IF(I5630=#REF!,1,2)</f>
        <v>#REF!</v>
      </c>
    </row>
    <row r="5631" spans="1:28" s="7" customFormat="1" ht="17.45" customHeight="1" x14ac:dyDescent="0.15">
      <c r="A5631" s="27" t="e">
        <f t="shared" si="986"/>
        <v>#REF!</v>
      </c>
      <c r="B5631" s="623"/>
      <c r="C5631" s="628"/>
      <c r="D5631" s="631"/>
      <c r="E5631" s="523"/>
      <c r="F5631" s="47" t="e">
        <f>IF(#REF!="","",#REF!)</f>
        <v>#REF!</v>
      </c>
      <c r="G5631" s="49" t="e">
        <f>IF(#REF!="","",#REF!)</f>
        <v>#REF!</v>
      </c>
      <c r="H5631" s="54" t="e">
        <f>IF(#REF!="","",#REF!)</f>
        <v>#REF!</v>
      </c>
      <c r="I5631" s="385" t="str">
        <f t="shared" si="981"/>
        <v/>
      </c>
      <c r="J5631" s="386"/>
      <c r="K5631" s="387"/>
      <c r="L5631" s="613" t="e">
        <f>IF(#REF!="","",#REF!)</f>
        <v>#REF!</v>
      </c>
      <c r="M5631" s="613"/>
      <c r="N5631" s="613"/>
      <c r="O5631" s="613"/>
      <c r="P5631" s="613"/>
      <c r="Q5631" s="613"/>
      <c r="R5631" s="613"/>
      <c r="S5631" s="614"/>
      <c r="T5631" s="567"/>
      <c r="U5631" s="416"/>
      <c r="V5631" s="666"/>
      <c r="W5631" s="565"/>
      <c r="X5631" s="23" t="e">
        <f t="shared" si="982"/>
        <v>#REF!</v>
      </c>
      <c r="Y5631" s="7">
        <f t="shared" si="983"/>
        <v>2</v>
      </c>
      <c r="Z5631" s="7" t="e">
        <f t="shared" si="984"/>
        <v>#REF!</v>
      </c>
      <c r="AA5631" s="7" t="e">
        <f t="shared" si="985"/>
        <v>#REF!</v>
      </c>
      <c r="AB5631" s="7" t="e">
        <f>IF(I5631=#REF!,1,2)</f>
        <v>#REF!</v>
      </c>
    </row>
    <row r="5632" spans="1:28" s="7" customFormat="1" ht="17.45" customHeight="1" x14ac:dyDescent="0.15">
      <c r="A5632" s="27" t="e">
        <f t="shared" si="986"/>
        <v>#REF!</v>
      </c>
      <c r="B5632" s="623"/>
      <c r="C5632" s="628"/>
      <c r="D5632" s="631"/>
      <c r="E5632" s="523"/>
      <c r="F5632" s="47" t="e">
        <f>IF(#REF!="","",#REF!)</f>
        <v>#REF!</v>
      </c>
      <c r="G5632" s="49" t="e">
        <f>IF(#REF!="","",#REF!)</f>
        <v>#REF!</v>
      </c>
      <c r="H5632" s="54" t="e">
        <f>IF(#REF!="","",#REF!)</f>
        <v>#REF!</v>
      </c>
      <c r="I5632" s="385" t="str">
        <f t="shared" si="981"/>
        <v/>
      </c>
      <c r="J5632" s="386"/>
      <c r="K5632" s="387"/>
      <c r="L5632" s="613" t="e">
        <f>IF(#REF!="","",#REF!)</f>
        <v>#REF!</v>
      </c>
      <c r="M5632" s="613"/>
      <c r="N5632" s="613"/>
      <c r="O5632" s="613"/>
      <c r="P5632" s="613"/>
      <c r="Q5632" s="613"/>
      <c r="R5632" s="613"/>
      <c r="S5632" s="614"/>
      <c r="T5632" s="567"/>
      <c r="U5632" s="416"/>
      <c r="V5632" s="666"/>
      <c r="W5632" s="565"/>
      <c r="X5632" s="23" t="e">
        <f t="shared" si="982"/>
        <v>#REF!</v>
      </c>
      <c r="Y5632" s="7">
        <f t="shared" si="983"/>
        <v>2</v>
      </c>
      <c r="Z5632" s="7" t="e">
        <f t="shared" si="984"/>
        <v>#REF!</v>
      </c>
      <c r="AA5632" s="7" t="e">
        <f t="shared" si="985"/>
        <v>#REF!</v>
      </c>
      <c r="AB5632" s="7" t="e">
        <f>IF(I5632=#REF!,1,2)</f>
        <v>#REF!</v>
      </c>
    </row>
    <row r="5633" spans="1:30" s="7" customFormat="1" ht="17.45" customHeight="1" x14ac:dyDescent="0.15">
      <c r="A5633" s="27" t="e">
        <f t="shared" si="986"/>
        <v>#REF!</v>
      </c>
      <c r="B5633" s="623"/>
      <c r="C5633" s="628"/>
      <c r="D5633" s="631"/>
      <c r="E5633" s="523"/>
      <c r="F5633" s="47" t="e">
        <f>IF(#REF!="","",#REF!)</f>
        <v>#REF!</v>
      </c>
      <c r="G5633" s="49" t="e">
        <f>IF(#REF!="","",#REF!)</f>
        <v>#REF!</v>
      </c>
      <c r="H5633" s="54" t="e">
        <f>IF(#REF!="","",#REF!)</f>
        <v>#REF!</v>
      </c>
      <c r="I5633" s="385" t="str">
        <f t="shared" si="981"/>
        <v/>
      </c>
      <c r="J5633" s="386"/>
      <c r="K5633" s="387"/>
      <c r="L5633" s="613" t="e">
        <f>IF(#REF!="","",#REF!)</f>
        <v>#REF!</v>
      </c>
      <c r="M5633" s="613"/>
      <c r="N5633" s="613"/>
      <c r="O5633" s="613"/>
      <c r="P5633" s="613"/>
      <c r="Q5633" s="613"/>
      <c r="R5633" s="613"/>
      <c r="S5633" s="614"/>
      <c r="T5633" s="567"/>
      <c r="U5633" s="416"/>
      <c r="V5633" s="666"/>
      <c r="W5633" s="565"/>
      <c r="X5633" s="23" t="e">
        <f t="shared" si="982"/>
        <v>#REF!</v>
      </c>
      <c r="Y5633" s="7">
        <f t="shared" si="983"/>
        <v>2</v>
      </c>
      <c r="Z5633" s="7" t="e">
        <f t="shared" si="984"/>
        <v>#REF!</v>
      </c>
      <c r="AA5633" s="7" t="e">
        <f t="shared" si="985"/>
        <v>#REF!</v>
      </c>
      <c r="AB5633" s="7" t="e">
        <f>IF(I5633=#REF!,1,2)</f>
        <v>#REF!</v>
      </c>
    </row>
    <row r="5634" spans="1:30" s="7" customFormat="1" ht="17.45" customHeight="1" thickBot="1" x14ac:dyDescent="0.2">
      <c r="A5634" s="27" t="e">
        <f t="shared" si="986"/>
        <v>#REF!</v>
      </c>
      <c r="B5634" s="623"/>
      <c r="C5634" s="628"/>
      <c r="D5634" s="631"/>
      <c r="E5634" s="523"/>
      <c r="F5634" s="47" t="e">
        <f>IF(#REF!="","",#REF!)</f>
        <v>#REF!</v>
      </c>
      <c r="G5634" s="49" t="e">
        <f>IF(#REF!="","",#REF!)</f>
        <v>#REF!</v>
      </c>
      <c r="H5634" s="54" t="e">
        <f>IF(#REF!="","",#REF!)</f>
        <v>#REF!</v>
      </c>
      <c r="I5634" s="385" t="str">
        <f t="shared" si="981"/>
        <v/>
      </c>
      <c r="J5634" s="386"/>
      <c r="K5634" s="387"/>
      <c r="L5634" s="613" t="e">
        <f>IF(#REF!="","",#REF!)</f>
        <v>#REF!</v>
      </c>
      <c r="M5634" s="613"/>
      <c r="N5634" s="613"/>
      <c r="O5634" s="613"/>
      <c r="P5634" s="613"/>
      <c r="Q5634" s="613"/>
      <c r="R5634" s="613"/>
      <c r="S5634" s="614"/>
      <c r="T5634" s="668"/>
      <c r="U5634" s="416"/>
      <c r="V5634" s="666"/>
      <c r="W5634" s="565"/>
      <c r="X5634" s="23" t="e">
        <f t="shared" si="982"/>
        <v>#REF!</v>
      </c>
      <c r="Y5634" s="7">
        <f t="shared" si="983"/>
        <v>2</v>
      </c>
      <c r="Z5634" s="7" t="e">
        <f t="shared" si="984"/>
        <v>#REF!</v>
      </c>
      <c r="AA5634" s="7" t="e">
        <f t="shared" si="985"/>
        <v>#REF!</v>
      </c>
      <c r="AB5634" s="7" t="e">
        <f>IF(I5634=#REF!,1,2)</f>
        <v>#REF!</v>
      </c>
    </row>
    <row r="5635" spans="1:30" s="7" customFormat="1" ht="36" customHeight="1" thickBot="1" x14ac:dyDescent="0.2">
      <c r="A5635" s="13"/>
      <c r="B5635" s="623"/>
      <c r="C5635" s="628"/>
      <c r="D5635" s="631"/>
      <c r="E5635" s="508" t="s">
        <v>240</v>
      </c>
      <c r="F5635" s="511" t="s">
        <v>206</v>
      </c>
      <c r="G5635" s="435"/>
      <c r="H5635" s="434" t="s">
        <v>207</v>
      </c>
      <c r="I5635" s="435"/>
      <c r="J5635" s="435"/>
      <c r="K5635" s="435"/>
      <c r="L5635" s="436" t="s">
        <v>208</v>
      </c>
      <c r="M5635" s="436"/>
      <c r="N5635" s="436"/>
      <c r="O5635" s="669" t="s">
        <v>209</v>
      </c>
      <c r="P5635" s="670"/>
      <c r="Q5635" s="512" t="s">
        <v>210</v>
      </c>
      <c r="R5635" s="38" t="s">
        <v>206</v>
      </c>
      <c r="S5635" s="39" t="s">
        <v>202</v>
      </c>
      <c r="T5635" s="44" t="s">
        <v>211</v>
      </c>
      <c r="U5635" s="416"/>
      <c r="V5635" s="666"/>
      <c r="W5635" s="565"/>
      <c r="X5635" s="28"/>
      <c r="Y5635" s="21" t="s">
        <v>212</v>
      </c>
      <c r="Z5635" s="21" t="s">
        <v>210</v>
      </c>
      <c r="AB5635" s="45" t="s">
        <v>213</v>
      </c>
      <c r="AC5635" s="45" t="s">
        <v>214</v>
      </c>
      <c r="AD5635" s="22"/>
    </row>
    <row r="5636" spans="1:30" s="7" customFormat="1" ht="15" customHeight="1" x14ac:dyDescent="0.15">
      <c r="A5636" s="29"/>
      <c r="B5636" s="623"/>
      <c r="C5636" s="628"/>
      <c r="D5636" s="631"/>
      <c r="E5636" s="509"/>
      <c r="F5636" s="515" t="e">
        <f>IF(#REF!="","",#REF!)</f>
        <v>#REF!</v>
      </c>
      <c r="G5636" s="516"/>
      <c r="H5636" s="439" t="e">
        <f>IF(#REF!="","",#REF!)</f>
        <v>#REF!</v>
      </c>
      <c r="I5636" s="440"/>
      <c r="J5636" s="440"/>
      <c r="K5636" s="440"/>
      <c r="L5636" s="441" t="e">
        <f>IF(#REF!="","",#REF!)</f>
        <v>#REF!</v>
      </c>
      <c r="M5636" s="442"/>
      <c r="N5636" s="442"/>
      <c r="O5636" s="443" t="e">
        <f>SUM($L5636:$N5638)</f>
        <v>#REF!</v>
      </c>
      <c r="P5636" s="444"/>
      <c r="Q5636" s="513"/>
      <c r="R5636" s="42" t="e">
        <f>IF(#REF!="","",#REF!)</f>
        <v>#REF!</v>
      </c>
      <c r="S5636" s="40" t="e">
        <f>IF(#REF!="","",#REF!)</f>
        <v>#REF!</v>
      </c>
      <c r="T5636" s="617" t="e">
        <f>SUM($S5636:$S5638)</f>
        <v>#REF!</v>
      </c>
      <c r="U5636" s="416"/>
      <c r="V5636" s="666"/>
      <c r="W5636" s="565"/>
      <c r="X5636" s="23" t="e">
        <f>IF(OR(Y5636=2,Z5636=2,AB5636=2,AC5636=2),"入力不備あり","")</f>
        <v>#REF!</v>
      </c>
      <c r="Y5636" s="41" t="e">
        <f>IF(AND(F5636="",H5636="",L5636=""),"",IF(AND(F5636&lt;&gt;"",F5636&gt;0,L5636&lt;&gt;"",L5636&gt;0,H5636="○"),"",2))</f>
        <v>#REF!</v>
      </c>
      <c r="Z5636" s="41" t="e">
        <f>IF(AND(R5636="",S5636=""),"",IF(AND(R5636&gt;0,R5636&lt;&gt;"",S5636&gt;0,S5636&lt;&gt;""),"",2))</f>
        <v>#REF!</v>
      </c>
      <c r="AA5636" s="30"/>
      <c r="AB5636" s="7" t="e">
        <f>IF(AND(O5636=0,#REF!=0),"",IF(O5636=#REF!,1,2))</f>
        <v>#REF!</v>
      </c>
      <c r="AC5636" s="7" t="e">
        <f>IF(AND(T5636=0,#REF!=0),"",IF(T5636=#REF!,1,2))</f>
        <v>#REF!</v>
      </c>
    </row>
    <row r="5637" spans="1:30" s="7" customFormat="1" ht="15" customHeight="1" x14ac:dyDescent="0.15">
      <c r="A5637" s="29"/>
      <c r="B5637" s="623"/>
      <c r="C5637" s="628"/>
      <c r="D5637" s="631"/>
      <c r="E5637" s="509"/>
      <c r="F5637" s="500" t="e">
        <f>IF(#REF!="","",#REF!)</f>
        <v>#REF!</v>
      </c>
      <c r="G5637" s="501"/>
      <c r="H5637" s="448" t="e">
        <f>IF(#REF!="","",#REF!)</f>
        <v>#REF!</v>
      </c>
      <c r="I5637" s="449"/>
      <c r="J5637" s="449"/>
      <c r="K5637" s="449"/>
      <c r="L5637" s="450" t="e">
        <f>IF(#REF!="","",#REF!)</f>
        <v>#REF!</v>
      </c>
      <c r="M5637" s="451"/>
      <c r="N5637" s="451"/>
      <c r="O5637" s="445"/>
      <c r="P5637" s="444"/>
      <c r="Q5637" s="513"/>
      <c r="R5637" s="42" t="e">
        <f>IF(#REF!="","",#REF!)</f>
        <v>#REF!</v>
      </c>
      <c r="S5637" s="40" t="e">
        <f>IF(#REF!="","",#REF!)</f>
        <v>#REF!</v>
      </c>
      <c r="T5637" s="618"/>
      <c r="U5637" s="416"/>
      <c r="V5637" s="666"/>
      <c r="W5637" s="565"/>
      <c r="X5637" s="23" t="e">
        <f>IF(OR(Y5637=2,Z5637=2),"入力不備あり","")</f>
        <v>#REF!</v>
      </c>
      <c r="Y5637" s="41" t="e">
        <f>IF(AND(F5637="",H5637="",L5637=""),"",IF(AND(F5637&lt;&gt;"",F5637&gt;0,L5637&lt;&gt;"",L5637&gt;0,H5637="○"),"",2))</f>
        <v>#REF!</v>
      </c>
      <c r="Z5637" s="41" t="e">
        <f t="shared" ref="Z5637:Z5638" si="987">IF(AND(R5637="",S5637=""),"",IF(AND(R5637&gt;0,R5637&lt;&gt;"",S5637&gt;0,S5637&lt;&gt;""),"",2))</f>
        <v>#REF!</v>
      </c>
      <c r="AA5637" s="30"/>
    </row>
    <row r="5638" spans="1:30" s="7" customFormat="1" ht="15" customHeight="1" thickBot="1" x14ac:dyDescent="0.2">
      <c r="A5638" s="29"/>
      <c r="B5638" s="623"/>
      <c r="C5638" s="628"/>
      <c r="D5638" s="631"/>
      <c r="E5638" s="615"/>
      <c r="F5638" s="620" t="e">
        <f>IF(#REF!="","",#REF!)</f>
        <v>#REF!</v>
      </c>
      <c r="G5638" s="621"/>
      <c r="H5638" s="640" t="e">
        <f>IF(#REF!="","",#REF!)</f>
        <v>#REF!</v>
      </c>
      <c r="I5638" s="641"/>
      <c r="J5638" s="641"/>
      <c r="K5638" s="641"/>
      <c r="L5638" s="642" t="e">
        <f>IF(#REF!="","",#REF!)</f>
        <v>#REF!</v>
      </c>
      <c r="M5638" s="643"/>
      <c r="N5638" s="643"/>
      <c r="O5638" s="663"/>
      <c r="P5638" s="664"/>
      <c r="Q5638" s="616"/>
      <c r="R5638" s="59" t="e">
        <f>IF(#REF!="","",#REF!)</f>
        <v>#REF!</v>
      </c>
      <c r="S5638" s="60" t="e">
        <f>IF(#REF!="","",#REF!)</f>
        <v>#REF!</v>
      </c>
      <c r="T5638" s="619"/>
      <c r="U5638" s="416"/>
      <c r="V5638" s="666"/>
      <c r="W5638" s="565"/>
      <c r="X5638" s="23" t="e">
        <f>IF(OR(Y5638=2,Z5638=2),"入力不備あり","")</f>
        <v>#REF!</v>
      </c>
      <c r="Y5638" s="41" t="e">
        <f>IF(AND(F5638="",H5638="",L5638=""),"",IF(AND(F5638&lt;&gt;"",F5638&gt;0,L5638&lt;&gt;"",L5638&gt;0,H5638="○"),"",2))</f>
        <v>#REF!</v>
      </c>
      <c r="Z5638" s="41" t="e">
        <f t="shared" si="987"/>
        <v>#REF!</v>
      </c>
      <c r="AA5638" s="30"/>
    </row>
    <row r="5639" spans="1:30" s="7" customFormat="1" ht="27.6" customHeight="1" x14ac:dyDescent="0.15">
      <c r="A5639" s="320"/>
      <c r="B5639" s="624"/>
      <c r="C5639" s="326" t="s">
        <v>215</v>
      </c>
      <c r="D5639" s="327"/>
      <c r="E5639" s="608" t="e">
        <f>IF(#REF!="","",#REF!)</f>
        <v>#REF!</v>
      </c>
      <c r="F5639" s="609"/>
      <c r="G5639" s="609"/>
      <c r="H5639" s="609"/>
      <c r="I5639" s="609"/>
      <c r="J5639" s="609"/>
      <c r="K5639" s="609"/>
      <c r="L5639" s="609"/>
      <c r="M5639" s="609"/>
      <c r="N5639" s="609"/>
      <c r="O5639" s="609"/>
      <c r="P5639" s="609"/>
      <c r="Q5639" s="609"/>
      <c r="R5639" s="609"/>
      <c r="S5639" s="609"/>
      <c r="T5639" s="609"/>
      <c r="U5639" s="609"/>
      <c r="V5639" s="609"/>
      <c r="W5639" s="610"/>
    </row>
    <row r="5640" spans="1:30" s="7" customFormat="1" ht="27.6" customHeight="1" thickBot="1" x14ac:dyDescent="0.2">
      <c r="A5640" s="320"/>
      <c r="B5640" s="624"/>
      <c r="C5640" s="326" t="s">
        <v>216</v>
      </c>
      <c r="D5640" s="327"/>
      <c r="E5640" s="608" t="e">
        <f>IF(#REF!="","",#REF!)</f>
        <v>#REF!</v>
      </c>
      <c r="F5640" s="609"/>
      <c r="G5640" s="609"/>
      <c r="H5640" s="609"/>
      <c r="I5640" s="609"/>
      <c r="J5640" s="609"/>
      <c r="K5640" s="609"/>
      <c r="L5640" s="609"/>
      <c r="M5640" s="609"/>
      <c r="N5640" s="609"/>
      <c r="O5640" s="609"/>
      <c r="P5640" s="609"/>
      <c r="Q5640" s="609"/>
      <c r="R5640" s="611"/>
      <c r="S5640" s="611"/>
      <c r="T5640" s="611"/>
      <c r="U5640" s="611"/>
      <c r="V5640" s="611"/>
      <c r="W5640" s="612"/>
    </row>
    <row r="5641" spans="1:30" s="7" customFormat="1" ht="18.600000000000001" customHeight="1" x14ac:dyDescent="0.15">
      <c r="A5641" s="320"/>
      <c r="B5641" s="624"/>
      <c r="C5641" s="332" t="s">
        <v>217</v>
      </c>
      <c r="D5641" s="333"/>
      <c r="E5641" s="333"/>
      <c r="F5641" s="334"/>
      <c r="G5641" s="377" t="s">
        <v>218</v>
      </c>
      <c r="H5641" s="378"/>
      <c r="I5641" s="378"/>
      <c r="J5641" s="378"/>
      <c r="K5641" s="378"/>
      <c r="L5641" s="378"/>
      <c r="M5641" s="378"/>
      <c r="N5641" s="378"/>
      <c r="O5641" s="378"/>
      <c r="P5641" s="378"/>
      <c r="Q5641" s="378"/>
      <c r="R5641" s="389" t="e">
        <f>IF(X5641&lt;&gt;"","","【入力内容確認欄】以下を確認し【作業用】事業計画書(間接)シートを修正願います。")</f>
        <v>#REF!</v>
      </c>
      <c r="S5641" s="632"/>
      <c r="T5641" s="632"/>
      <c r="U5641" s="632"/>
      <c r="V5641" s="632"/>
      <c r="W5641" s="633"/>
      <c r="X5641" s="68" t="e">
        <f>IF(AND(R5644="",R5645="",R5646="",R5647="",R5648="",R5649=""),"左の市区町村に係る入力が完了しました。今一度、記載内容をご確認ください。","")</f>
        <v>#REF!</v>
      </c>
    </row>
    <row r="5642" spans="1:30" s="7" customFormat="1" ht="9" customHeight="1" x14ac:dyDescent="0.15">
      <c r="A5642" s="320"/>
      <c r="B5642" s="624"/>
      <c r="C5642" s="335"/>
      <c r="D5642" s="336"/>
      <c r="E5642" s="336"/>
      <c r="F5642" s="337"/>
      <c r="G5642" s="379"/>
      <c r="H5642" s="380"/>
      <c r="I5642" s="380"/>
      <c r="J5642" s="380"/>
      <c r="K5642" s="380"/>
      <c r="L5642" s="380"/>
      <c r="M5642" s="380"/>
      <c r="N5642" s="380"/>
      <c r="O5642" s="380"/>
      <c r="P5642" s="380"/>
      <c r="Q5642" s="380"/>
      <c r="R5642" s="634"/>
      <c r="S5642" s="635"/>
      <c r="T5642" s="635"/>
      <c r="U5642" s="635"/>
      <c r="V5642" s="635"/>
      <c r="W5642" s="636"/>
    </row>
    <row r="5643" spans="1:30" s="7" customFormat="1" ht="9" customHeight="1" thickBot="1" x14ac:dyDescent="0.2">
      <c r="A5643" s="320"/>
      <c r="B5643" s="624"/>
      <c r="C5643" s="335"/>
      <c r="D5643" s="336"/>
      <c r="E5643" s="336"/>
      <c r="F5643" s="337"/>
      <c r="G5643" s="381"/>
      <c r="H5643" s="382"/>
      <c r="I5643" s="382"/>
      <c r="J5643" s="382"/>
      <c r="K5643" s="382"/>
      <c r="L5643" s="382"/>
      <c r="M5643" s="382"/>
      <c r="N5643" s="382"/>
      <c r="O5643" s="382"/>
      <c r="P5643" s="382"/>
      <c r="Q5643" s="382"/>
      <c r="R5643" s="637"/>
      <c r="S5643" s="638"/>
      <c r="T5643" s="638"/>
      <c r="U5643" s="638"/>
      <c r="V5643" s="638"/>
      <c r="W5643" s="639"/>
    </row>
    <row r="5644" spans="1:30" s="7" customFormat="1" ht="17.45" customHeight="1" x14ac:dyDescent="0.15">
      <c r="A5644" s="320"/>
      <c r="B5644" s="624"/>
      <c r="C5644" s="335"/>
      <c r="D5644" s="336"/>
      <c r="E5644" s="336"/>
      <c r="F5644" s="337"/>
      <c r="G5644" s="398" t="e">
        <f>IF(#REF!="","",#REF!)</f>
        <v>#REF!</v>
      </c>
      <c r="H5644" s="399"/>
      <c r="I5644" s="399"/>
      <c r="J5644" s="399"/>
      <c r="K5644" s="399"/>
      <c r="L5644" s="399"/>
      <c r="M5644" s="399"/>
      <c r="N5644" s="399"/>
      <c r="O5644" s="399"/>
      <c r="P5644" s="399"/>
      <c r="Q5644" s="399"/>
      <c r="R5644" s="646" t="e" cm="1">
        <f t="array" ref="R5644">IF(AND(X5613:X5638="",A5615:A5638=""),"","・報酬・期末勤勉手当・交通費・合計額・都道府県/国の補助金額のいずれかに不備あり。")</f>
        <v>#REF!</v>
      </c>
      <c r="S5644" s="647"/>
      <c r="T5644" s="647"/>
      <c r="U5644" s="647"/>
      <c r="V5644" s="647"/>
      <c r="W5644" s="648"/>
    </row>
    <row r="5645" spans="1:30" s="7" customFormat="1" ht="17.45" customHeight="1" x14ac:dyDescent="0.15">
      <c r="A5645" s="320"/>
      <c r="B5645" s="624"/>
      <c r="C5645" s="335"/>
      <c r="D5645" s="336"/>
      <c r="E5645" s="336"/>
      <c r="F5645" s="337"/>
      <c r="G5645" s="374" t="s">
        <v>219</v>
      </c>
      <c r="H5645" s="388"/>
      <c r="I5645" s="388"/>
      <c r="J5645" s="388"/>
      <c r="K5645" s="388"/>
      <c r="L5645" s="388"/>
      <c r="M5645" s="388"/>
      <c r="N5645" s="388"/>
      <c r="O5645" s="388"/>
      <c r="P5645" s="388"/>
      <c r="Q5645" s="388"/>
      <c r="R5645" s="367" t="str">
        <f>IF(A5611="市町村名×","・【C列】市区町村名：未入力または不備あり。","")</f>
        <v>・【C列】市区町村名：未入力または不備あり。</v>
      </c>
      <c r="S5645" s="644"/>
      <c r="T5645" s="644"/>
      <c r="U5645" s="644"/>
      <c r="V5645" s="644"/>
      <c r="W5645" s="645"/>
    </row>
    <row r="5646" spans="1:30" s="7" customFormat="1" ht="17.45" customHeight="1" x14ac:dyDescent="0.15">
      <c r="A5646" s="320"/>
      <c r="B5646" s="624"/>
      <c r="C5646" s="338"/>
      <c r="D5646" s="339"/>
      <c r="E5646" s="339"/>
      <c r="F5646" s="340"/>
      <c r="G5646" s="364" t="e">
        <f>IF(#REF!="","",#REF!)</f>
        <v>#REF!</v>
      </c>
      <c r="H5646" s="365"/>
      <c r="I5646" s="365"/>
      <c r="J5646" s="366"/>
      <c r="K5646" s="366"/>
      <c r="L5646" s="366"/>
      <c r="M5646" s="366"/>
      <c r="N5646" s="366"/>
      <c r="O5646" s="366"/>
      <c r="P5646" s="366"/>
      <c r="Q5646" s="366"/>
      <c r="R5646" s="367" t="e">
        <f>IF(OR(AF5615=2,NOT(AND(V5613&gt;0.3*U5613,V5613&lt;0.4*U5613,V5613&gt;=W5613))),"・【V列】都道府県補助額：未入力または不備あり。","")</f>
        <v>#REF!</v>
      </c>
      <c r="S5646" s="644"/>
      <c r="T5646" s="644"/>
      <c r="U5646" s="644"/>
      <c r="V5646" s="644"/>
      <c r="W5646" s="645"/>
    </row>
    <row r="5647" spans="1:30" s="7" customFormat="1" ht="17.45" customHeight="1" x14ac:dyDescent="0.15">
      <c r="A5647" s="320"/>
      <c r="B5647" s="624"/>
      <c r="C5647" s="348" t="s">
        <v>241</v>
      </c>
      <c r="D5647" s="349"/>
      <c r="E5647" s="349"/>
      <c r="F5647" s="350"/>
      <c r="G5647" s="372" t="s">
        <v>221</v>
      </c>
      <c r="H5647" s="373"/>
      <c r="I5647" s="373"/>
      <c r="J5647" s="372" t="s">
        <v>222</v>
      </c>
      <c r="K5647" s="373"/>
      <c r="L5647" s="373"/>
      <c r="M5647" s="373"/>
      <c r="N5647" s="374" t="s">
        <v>223</v>
      </c>
      <c r="O5647" s="366"/>
      <c r="P5647" s="366"/>
      <c r="Q5647" s="366"/>
      <c r="R5647" s="341" t="e">
        <f>IF(AND(W5613&lt;=U5613/3,MOD(W5613,1000)=0,NOT(W5613=0),AG5615=1),"","・【W列】国庫補助希望額に不備あり。")</f>
        <v>#REF!</v>
      </c>
      <c r="S5647" s="649"/>
      <c r="T5647" s="649"/>
      <c r="U5647" s="649"/>
      <c r="V5647" s="649"/>
      <c r="W5647" s="650"/>
    </row>
    <row r="5648" spans="1:30" s="7" customFormat="1" ht="17.45" customHeight="1" x14ac:dyDescent="0.15">
      <c r="A5648" s="320"/>
      <c r="B5648" s="624"/>
      <c r="C5648" s="370"/>
      <c r="D5648" s="371"/>
      <c r="E5648" s="371"/>
      <c r="F5648" s="371"/>
      <c r="G5648" s="364" t="e">
        <f>IF(#REF!="","",#REF!)</f>
        <v>#REF!</v>
      </c>
      <c r="H5648" s="375"/>
      <c r="I5648" s="376"/>
      <c r="J5648" s="364" t="e">
        <f>IF(#REF!="","",#REF!)</f>
        <v>#REF!</v>
      </c>
      <c r="K5648" s="375"/>
      <c r="L5648" s="375"/>
      <c r="M5648" s="376"/>
      <c r="N5648" s="364" t="e">
        <f>IF(#REF!="","",#REF!)</f>
        <v>#REF!</v>
      </c>
      <c r="O5648" s="375"/>
      <c r="P5648" s="375"/>
      <c r="Q5648" s="375"/>
      <c r="R5648" s="651" t="e">
        <f>IF(AND(SUM(F5636:G5638)&lt;=D5613,SUM(R5636:R5638)&lt;=D5613),"","・報酬の「配置人数」には年間を通じた配置予定人数を記載してください。(※１)及び記入例参照")</f>
        <v>#REF!</v>
      </c>
      <c r="S5648" s="652"/>
      <c r="T5648" s="652"/>
      <c r="U5648" s="652"/>
      <c r="V5648" s="652"/>
      <c r="W5648" s="653"/>
      <c r="X5648" s="31" t="str">
        <f>IF(AND(O5648="○",T5648="○"),"①か②の",IF(AND(O5648="―",T5648="―"),"エラー",""))</f>
        <v/>
      </c>
    </row>
    <row r="5649" spans="1:33" s="7" customFormat="1" ht="17.45" customHeight="1" x14ac:dyDescent="0.15">
      <c r="A5649" s="320"/>
      <c r="B5649" s="624"/>
      <c r="C5649" s="348" t="s">
        <v>224</v>
      </c>
      <c r="D5649" s="349"/>
      <c r="E5649" s="349"/>
      <c r="F5649" s="350"/>
      <c r="G5649" s="354" t="s">
        <v>225</v>
      </c>
      <c r="H5649" s="354"/>
      <c r="I5649" s="354"/>
      <c r="J5649" s="355" t="s">
        <v>242</v>
      </c>
      <c r="K5649" s="356"/>
      <c r="L5649" s="356"/>
      <c r="M5649" s="356"/>
      <c r="N5649" s="356"/>
      <c r="O5649" s="356"/>
      <c r="P5649" s="356"/>
      <c r="Q5649" s="356"/>
      <c r="R5649" s="651" t="e">
        <f>IF(AND(OR(COUNTIF(J5650,"①*"),COUNTIF(J5650,"②*")),AND(E5639&lt;&gt;"",E5640&lt;&gt;"",G5644="○",G5646="○",G5648="○",J5648="○",N5648="○",G5650="○")),"","・【成果目標】・【成果指標】・【部活動指導員について】・【支給要件の確認】・【部活動指導員の指導状況】・【地域連携・地域移行に資する取組】のいずれかに未入力箇所あり。")</f>
        <v>#REF!</v>
      </c>
      <c r="S5649" s="546"/>
      <c r="T5649" s="546"/>
      <c r="U5649" s="546"/>
      <c r="V5649" s="546"/>
      <c r="W5649" s="547"/>
    </row>
    <row r="5650" spans="1:33" s="7" customFormat="1" ht="26.45" customHeight="1" thickBot="1" x14ac:dyDescent="0.2">
      <c r="A5650" s="320"/>
      <c r="B5650" s="625"/>
      <c r="C5650" s="351"/>
      <c r="D5650" s="352"/>
      <c r="E5650" s="352"/>
      <c r="F5650" s="353"/>
      <c r="G5650" s="363" t="e">
        <f>IF(#REF!="","",#REF!)</f>
        <v>#REF!</v>
      </c>
      <c r="H5650" s="363"/>
      <c r="I5650" s="363"/>
      <c r="J5650" s="657" t="e">
        <f>IF(#REF!="","",#REF!)</f>
        <v>#REF!</v>
      </c>
      <c r="K5650" s="658"/>
      <c r="L5650" s="658"/>
      <c r="M5650" s="658"/>
      <c r="N5650" s="658"/>
      <c r="O5650" s="658"/>
      <c r="P5650" s="658"/>
      <c r="Q5650" s="658"/>
      <c r="R5650" s="654"/>
      <c r="S5650" s="655"/>
      <c r="T5650" s="655"/>
      <c r="U5650" s="655"/>
      <c r="V5650" s="655"/>
      <c r="W5650" s="656"/>
      <c r="X5650" s="31" t="str">
        <f>IF(AND(O5650="○",T5650="○"),"①か②の",IF(AND(O5650="―",T5650="―"),"エラー",""))</f>
        <v/>
      </c>
    </row>
    <row r="5651" spans="1:33" s="7" customFormat="1" ht="26.45" customHeight="1" x14ac:dyDescent="0.15">
      <c r="A5651" s="24" t="str">
        <f>IF(OR(COUNTIF(C5653,"*区"),COUNTIF(C5653,"*市"),COUNTIF(C5653,"*町"),COUNTIF(C5653,"*村"),COUNTIF(C5653,"*組合")),"○","市町村名×")</f>
        <v>市町村名×</v>
      </c>
      <c r="B5651" s="490" t="s">
        <v>106</v>
      </c>
      <c r="C5651" s="659" t="s">
        <v>236</v>
      </c>
      <c r="D5651" s="661" t="s">
        <v>237</v>
      </c>
      <c r="E5651" s="409" t="s">
        <v>191</v>
      </c>
      <c r="F5651" s="410"/>
      <c r="G5651" s="410"/>
      <c r="H5651" s="410"/>
      <c r="I5651" s="410"/>
      <c r="J5651" s="410"/>
      <c r="K5651" s="410"/>
      <c r="L5651" s="410"/>
      <c r="M5651" s="410"/>
      <c r="N5651" s="410"/>
      <c r="O5651" s="410"/>
      <c r="P5651" s="410"/>
      <c r="Q5651" s="410"/>
      <c r="R5651" s="410"/>
      <c r="S5651" s="410"/>
      <c r="T5651" s="410"/>
      <c r="U5651" s="492" t="s">
        <v>192</v>
      </c>
      <c r="V5651" s="492" t="s">
        <v>238</v>
      </c>
      <c r="W5651" s="517" t="s">
        <v>193</v>
      </c>
      <c r="X5651" s="25" t="e">
        <f>IF(OR(AF5655=2,NOT(AND(V5653&gt;0.3*U5653,V5653&lt;0.4*U5653,V5653&gt;=W5653))),"※３参照：【Ｕ列】都道府県補助額を確認してください","")</f>
        <v>#REF!</v>
      </c>
      <c r="Y5651" s="26"/>
    </row>
    <row r="5652" spans="1:33" s="7" customFormat="1" ht="21.6" customHeight="1" thickBot="1" x14ac:dyDescent="0.2">
      <c r="A5652" s="24" t="str">
        <f>IF(B5653="都道府県確認欄","No.不備","")</f>
        <v/>
      </c>
      <c r="B5652" s="491"/>
      <c r="C5652" s="660"/>
      <c r="D5652" s="662"/>
      <c r="E5652" s="411"/>
      <c r="F5652" s="412"/>
      <c r="G5652" s="412"/>
      <c r="H5652" s="412"/>
      <c r="I5652" s="412"/>
      <c r="J5652" s="412"/>
      <c r="K5652" s="412"/>
      <c r="L5652" s="412"/>
      <c r="M5652" s="412"/>
      <c r="N5652" s="412"/>
      <c r="O5652" s="412"/>
      <c r="P5652" s="412"/>
      <c r="Q5652" s="412"/>
      <c r="R5652" s="412"/>
      <c r="S5652" s="412"/>
      <c r="T5652" s="412"/>
      <c r="U5652" s="493"/>
      <c r="V5652" s="493"/>
      <c r="W5652" s="518"/>
      <c r="X5652" s="25" t="e">
        <f>IF(AND(W5653&lt;=U5653/3,MOD(W5653,1000)=0,NOT(W5653=0),AG5655=1),"","※３参照：【Ｖ列】国庫補助希望額を確認してください。")</f>
        <v>#REF!</v>
      </c>
      <c r="Y5652" s="26"/>
    </row>
    <row r="5653" spans="1:33" s="7" customFormat="1" ht="24" customHeight="1" x14ac:dyDescent="0.15">
      <c r="A5653" s="14"/>
      <c r="B5653" s="622" t="str">
        <f>IFERROR(IF(OR(COUNTIF(C5653,"*区"),COUNTIF(C5653,"*市"),COUNTIF(C5653,"*町"),COUNTIF(C5653,"*村"),COUNTIF(C5653,"*組合")),B5613+1,"－"),"都道府県確認欄")</f>
        <v>－</v>
      </c>
      <c r="C5653" s="626" t="e">
        <f>#REF!</f>
        <v>#REF!</v>
      </c>
      <c r="D5653" s="629" t="e">
        <f>SUM($F5655:$F5674)</f>
        <v>#REF!</v>
      </c>
      <c r="E5653" s="523" t="s">
        <v>194</v>
      </c>
      <c r="F5653" s="524" t="s">
        <v>195</v>
      </c>
      <c r="G5653" s="526" t="s">
        <v>196</v>
      </c>
      <c r="H5653" s="528" t="s">
        <v>197</v>
      </c>
      <c r="I5653" s="423" t="s">
        <v>198</v>
      </c>
      <c r="J5653" s="424"/>
      <c r="K5653" s="425"/>
      <c r="L5653" s="429" t="s">
        <v>100</v>
      </c>
      <c r="M5653" s="430"/>
      <c r="N5653" s="430"/>
      <c r="O5653" s="430"/>
      <c r="P5653" s="430"/>
      <c r="Q5653" s="430"/>
      <c r="R5653" s="430"/>
      <c r="S5653" s="431"/>
      <c r="T5653" s="413" t="s">
        <v>199</v>
      </c>
      <c r="U5653" s="415" t="e">
        <f>SUM($T5655,$O5676,$T5676)</f>
        <v>#REF!</v>
      </c>
      <c r="V5653" s="665" t="e">
        <f>#REF!</f>
        <v>#REF!</v>
      </c>
      <c r="W5653" s="667" t="e">
        <f>#REF!</f>
        <v>#REF!</v>
      </c>
      <c r="X5653" s="23" t="e">
        <f>IF(AND(AD5655=1,AE5655=1,AF5655=1,AG5655=1),"","入力不備あり")</f>
        <v>#REF!</v>
      </c>
      <c r="Y5653" s="26"/>
    </row>
    <row r="5654" spans="1:33" s="7" customFormat="1" ht="12.6" customHeight="1" thickBot="1" x14ac:dyDescent="0.2">
      <c r="A5654" s="14"/>
      <c r="B5654" s="623"/>
      <c r="C5654" s="627"/>
      <c r="D5654" s="630"/>
      <c r="E5654" s="523"/>
      <c r="F5654" s="525"/>
      <c r="G5654" s="527"/>
      <c r="H5654" s="529"/>
      <c r="I5654" s="426"/>
      <c r="J5654" s="427"/>
      <c r="K5654" s="428"/>
      <c r="L5654" s="432"/>
      <c r="M5654" s="432"/>
      <c r="N5654" s="432"/>
      <c r="O5654" s="432"/>
      <c r="P5654" s="432"/>
      <c r="Q5654" s="432"/>
      <c r="R5654" s="432"/>
      <c r="S5654" s="433"/>
      <c r="T5654" s="414"/>
      <c r="U5654" s="416"/>
      <c r="V5654" s="666"/>
      <c r="W5654" s="565"/>
      <c r="X5654" s="26"/>
      <c r="Y5654" s="7" t="s">
        <v>180</v>
      </c>
      <c r="Z5654" s="7" t="s">
        <v>200</v>
      </c>
      <c r="AA5654" s="7" t="s">
        <v>201</v>
      </c>
      <c r="AB5654" s="7" t="s">
        <v>202</v>
      </c>
      <c r="AD5654" s="7" t="s">
        <v>203</v>
      </c>
      <c r="AE5654" s="7" t="s">
        <v>107</v>
      </c>
      <c r="AF5654" s="7" t="s">
        <v>239</v>
      </c>
      <c r="AG5654" s="7" t="s">
        <v>204</v>
      </c>
    </row>
    <row r="5655" spans="1:33" s="7" customFormat="1" ht="17.45" customHeight="1" x14ac:dyDescent="0.15">
      <c r="A5655" s="27" t="e">
        <f>IF(AND(F5655&lt;&gt;"",G5655&lt;&gt;"",H5655&lt;&gt;"",I5655&lt;&gt;""),"","入力不備あり")</f>
        <v>#REF!</v>
      </c>
      <c r="B5655" s="623"/>
      <c r="C5655" s="628"/>
      <c r="D5655" s="631"/>
      <c r="E5655" s="523"/>
      <c r="F5655" s="47" t="e">
        <f>IF(#REF!="","",#REF!)</f>
        <v>#REF!</v>
      </c>
      <c r="G5655" s="49" t="e">
        <f>IF(#REF!="","",#REF!)</f>
        <v>#REF!</v>
      </c>
      <c r="H5655" s="54" t="e">
        <f>IF(#REF!="","",#REF!)</f>
        <v>#REF!</v>
      </c>
      <c r="I5655" s="385" t="str">
        <f>IFERROR(INT(G5655*H5655),"")</f>
        <v/>
      </c>
      <c r="J5655" s="386"/>
      <c r="K5655" s="387"/>
      <c r="L5655" s="613" t="e">
        <f>IF(#REF!="","",#REF!)</f>
        <v>#REF!</v>
      </c>
      <c r="M5655" s="613"/>
      <c r="N5655" s="613"/>
      <c r="O5655" s="613"/>
      <c r="P5655" s="613"/>
      <c r="Q5655" s="613"/>
      <c r="R5655" s="613"/>
      <c r="S5655" s="614"/>
      <c r="T5655" s="567">
        <f>SUM($I5655:$K5674)</f>
        <v>0</v>
      </c>
      <c r="U5655" s="416"/>
      <c r="V5655" s="666"/>
      <c r="W5655" s="565"/>
      <c r="X5655" s="23" t="e">
        <f>IF(AND(Y5655=1,Z5655=1,AA5655=1,AB5655=1,AD5655=1,AE5655=1,AF5655=1,AG5655=1),"","入力不備あり")</f>
        <v>#REF!</v>
      </c>
      <c r="Y5655" s="7">
        <f>IFERROR(IF(F5655="",2,IF(AND(F5655&gt;=1,(MOD(F5655,1)=0)),1,IF(AND(F5655=0,L5655&lt;&gt;""),1,2))),2)</f>
        <v>2</v>
      </c>
      <c r="Z5655" s="7" t="e">
        <f>IF(G5655="",2,IF(G5655&lt;=1600,1,2))</f>
        <v>#REF!</v>
      </c>
      <c r="AA5655" s="7" t="e">
        <f>IF(H5655="",2,IF(H5655&gt;=0,1,2))</f>
        <v>#REF!</v>
      </c>
      <c r="AB5655" s="7" t="e">
        <f>IF(I5655=#REF!,1,2)</f>
        <v>#REF!</v>
      </c>
      <c r="AD5655" s="7" t="e">
        <f>IF(T5655=#REF!,1,2)</f>
        <v>#REF!</v>
      </c>
      <c r="AE5655" s="7" t="e">
        <f>IF(U5653=#REF!,1,2)</f>
        <v>#REF!</v>
      </c>
      <c r="AF5655" s="7" t="e">
        <f>IF(V5653=0,2,IF(#REF!="",2,IF(V5653=#REF!,1,2)))</f>
        <v>#REF!</v>
      </c>
      <c r="AG5655" s="7" t="e">
        <f>IF(W5653=0,2,IF(W5653=#REF!,1,2))</f>
        <v>#REF!</v>
      </c>
    </row>
    <row r="5656" spans="1:33" s="7" customFormat="1" ht="17.45" customHeight="1" x14ac:dyDescent="0.15">
      <c r="A5656" s="27" t="e">
        <f>IF(AND(F5656="",G5656="",H5656="",I5656="",L5656=""),"",IF(AND(F5656&lt;&gt;"",G5656&lt;&gt;"",H5656&lt;&gt;"",I5656&lt;&gt;""),"","入力不備あり"))</f>
        <v>#REF!</v>
      </c>
      <c r="B5656" s="623"/>
      <c r="C5656" s="628"/>
      <c r="D5656" s="631"/>
      <c r="E5656" s="523"/>
      <c r="F5656" s="47" t="e">
        <f>IF(#REF!="","",#REF!)</f>
        <v>#REF!</v>
      </c>
      <c r="G5656" s="49" t="e">
        <f>IF(#REF!="","",#REF!)</f>
        <v>#REF!</v>
      </c>
      <c r="H5656" s="54" t="e">
        <f>IF(#REF!="","",#REF!)</f>
        <v>#REF!</v>
      </c>
      <c r="I5656" s="385" t="str">
        <f>IFERROR(INT(G5656*H5656),"")</f>
        <v/>
      </c>
      <c r="J5656" s="386"/>
      <c r="K5656" s="387"/>
      <c r="L5656" s="613" t="e">
        <f>IF(#REF!="","",#REF!)</f>
        <v>#REF!</v>
      </c>
      <c r="M5656" s="613"/>
      <c r="N5656" s="613"/>
      <c r="O5656" s="613"/>
      <c r="P5656" s="613"/>
      <c r="Q5656" s="613"/>
      <c r="R5656" s="613"/>
      <c r="S5656" s="614"/>
      <c r="T5656" s="567"/>
      <c r="U5656" s="416"/>
      <c r="V5656" s="666"/>
      <c r="W5656" s="565"/>
      <c r="X5656" s="23" t="e">
        <f>IF(AND(Y5656=3,Z5656=3,AA5656=3),"",IF(AND(Y5656=1,Z5656=1,AA5656=1,AB5656=1),"","入力不備あり"))</f>
        <v>#REF!</v>
      </c>
      <c r="Y5656" s="7">
        <f>IFERROR(IF(F5656="",3,IF(AND(F5656&gt;=1,(MOD(F5656,1)=0)),1,IF(AND(F5656=0,L5656&lt;&gt;""),1,2))),2)</f>
        <v>2</v>
      </c>
      <c r="Z5656" s="7" t="e">
        <f>IF(G5656="",3,IF(G5656&lt;=1600,1,2))</f>
        <v>#REF!</v>
      </c>
      <c r="AA5656" s="7" t="e">
        <f>IF(H5656="",3,IF(H5656&gt;=0,1,2))</f>
        <v>#REF!</v>
      </c>
      <c r="AB5656" s="7" t="e">
        <f>IF(I5656=#REF!,1,2)</f>
        <v>#REF!</v>
      </c>
    </row>
    <row r="5657" spans="1:33" s="7" customFormat="1" ht="17.45" customHeight="1" x14ac:dyDescent="0.15">
      <c r="A5657" s="27" t="e">
        <f>IF(AND(F5657="",G5657="",H5657="",I5657="",L5657=""),"",IF(AND(F5657&lt;&gt;"",G5657&lt;&gt;"",H5657&lt;&gt;"",I5657&lt;&gt;""),"","入力不備あり"))</f>
        <v>#REF!</v>
      </c>
      <c r="B5657" s="623"/>
      <c r="C5657" s="628"/>
      <c r="D5657" s="631"/>
      <c r="E5657" s="523"/>
      <c r="F5657" s="47" t="e">
        <f>IF(#REF!="","",#REF!)</f>
        <v>#REF!</v>
      </c>
      <c r="G5657" s="49" t="e">
        <f>IF(#REF!="","",#REF!)</f>
        <v>#REF!</v>
      </c>
      <c r="H5657" s="54" t="e">
        <f>IF(#REF!="","",#REF!)</f>
        <v>#REF!</v>
      </c>
      <c r="I5657" s="385" t="str">
        <f t="shared" ref="I5657:I5674" si="988">IFERROR(INT(G5657*H5657),"")</f>
        <v/>
      </c>
      <c r="J5657" s="386"/>
      <c r="K5657" s="387"/>
      <c r="L5657" s="613" t="e">
        <f>IF(#REF!="","",#REF!)</f>
        <v>#REF!</v>
      </c>
      <c r="M5657" s="613"/>
      <c r="N5657" s="613"/>
      <c r="O5657" s="613"/>
      <c r="P5657" s="613"/>
      <c r="Q5657" s="613"/>
      <c r="R5657" s="613"/>
      <c r="S5657" s="614"/>
      <c r="T5657" s="567"/>
      <c r="U5657" s="416"/>
      <c r="V5657" s="666"/>
      <c r="W5657" s="565"/>
      <c r="X5657" s="23" t="e">
        <f t="shared" ref="X5657:X5674" si="989">IF(AND(Y5657=3,Z5657=3,AA5657=3),"",IF(AND(Y5657=1,Z5657=1,AA5657=1,AB5657=1),"","入力不備あり"))</f>
        <v>#REF!</v>
      </c>
      <c r="Y5657" s="7">
        <f t="shared" ref="Y5657:Y5674" si="990">IFERROR(IF(F5657="",3,IF(AND(F5657&gt;=1,(MOD(F5657,1)=0)),1,IF(AND(F5657=0,L5657&lt;&gt;""),1,2))),2)</f>
        <v>2</v>
      </c>
      <c r="Z5657" s="7" t="e">
        <f t="shared" ref="Z5657:Z5674" si="991">IF(G5657="",3,IF(G5657&lt;=1600,1,2))</f>
        <v>#REF!</v>
      </c>
      <c r="AA5657" s="7" t="e">
        <f t="shared" ref="AA5657:AA5674" si="992">IF(H5657="",3,IF(H5657&gt;=0,1,2))</f>
        <v>#REF!</v>
      </c>
      <c r="AB5657" s="7" t="e">
        <f>IF(I5657=#REF!,1,2)</f>
        <v>#REF!</v>
      </c>
    </row>
    <row r="5658" spans="1:33" s="7" customFormat="1" ht="17.45" customHeight="1" x14ac:dyDescent="0.15">
      <c r="A5658" s="27" t="e">
        <f t="shared" ref="A5658:A5674" si="993">IF(AND(F5658="",G5658="",H5658="",I5658="",L5658=""),"",IF(AND(F5658&lt;&gt;"",G5658&lt;&gt;"",H5658&lt;&gt;"",I5658&lt;&gt;""),"","入力不備あり"))</f>
        <v>#REF!</v>
      </c>
      <c r="B5658" s="623"/>
      <c r="C5658" s="628"/>
      <c r="D5658" s="631"/>
      <c r="E5658" s="523"/>
      <c r="F5658" s="47" t="e">
        <f>IF(#REF!="","",#REF!)</f>
        <v>#REF!</v>
      </c>
      <c r="G5658" s="49" t="e">
        <f>IF(#REF!="","",#REF!)</f>
        <v>#REF!</v>
      </c>
      <c r="H5658" s="54" t="e">
        <f>IF(#REF!="","",#REF!)</f>
        <v>#REF!</v>
      </c>
      <c r="I5658" s="385" t="str">
        <f t="shared" si="988"/>
        <v/>
      </c>
      <c r="J5658" s="386"/>
      <c r="K5658" s="387"/>
      <c r="L5658" s="613" t="e">
        <f>IF(#REF!="","",#REF!)</f>
        <v>#REF!</v>
      </c>
      <c r="M5658" s="613"/>
      <c r="N5658" s="613"/>
      <c r="O5658" s="613"/>
      <c r="P5658" s="613"/>
      <c r="Q5658" s="613"/>
      <c r="R5658" s="613"/>
      <c r="S5658" s="614"/>
      <c r="T5658" s="567"/>
      <c r="U5658" s="416"/>
      <c r="V5658" s="666"/>
      <c r="W5658" s="565"/>
      <c r="X5658" s="23" t="e">
        <f t="shared" si="989"/>
        <v>#REF!</v>
      </c>
      <c r="Y5658" s="7">
        <f t="shared" si="990"/>
        <v>2</v>
      </c>
      <c r="Z5658" s="7" t="e">
        <f t="shared" si="991"/>
        <v>#REF!</v>
      </c>
      <c r="AA5658" s="7" t="e">
        <f t="shared" si="992"/>
        <v>#REF!</v>
      </c>
      <c r="AB5658" s="7" t="e">
        <f>IF(I5658=#REF!,1,2)</f>
        <v>#REF!</v>
      </c>
    </row>
    <row r="5659" spans="1:33" s="7" customFormat="1" ht="17.45" customHeight="1" x14ac:dyDescent="0.15">
      <c r="A5659" s="27" t="e">
        <f t="shared" si="993"/>
        <v>#REF!</v>
      </c>
      <c r="B5659" s="623"/>
      <c r="C5659" s="628"/>
      <c r="D5659" s="631"/>
      <c r="E5659" s="523"/>
      <c r="F5659" s="47" t="e">
        <f>IF(#REF!="","",#REF!)</f>
        <v>#REF!</v>
      </c>
      <c r="G5659" s="49" t="e">
        <f>IF(#REF!="","",#REF!)</f>
        <v>#REF!</v>
      </c>
      <c r="H5659" s="54" t="e">
        <f>IF(#REF!="","",#REF!)</f>
        <v>#REF!</v>
      </c>
      <c r="I5659" s="385" t="str">
        <f t="shared" si="988"/>
        <v/>
      </c>
      <c r="J5659" s="386"/>
      <c r="K5659" s="387"/>
      <c r="L5659" s="613" t="e">
        <f>IF(#REF!="","",#REF!)</f>
        <v>#REF!</v>
      </c>
      <c r="M5659" s="613"/>
      <c r="N5659" s="613"/>
      <c r="O5659" s="613"/>
      <c r="P5659" s="613"/>
      <c r="Q5659" s="613"/>
      <c r="R5659" s="613"/>
      <c r="S5659" s="614"/>
      <c r="T5659" s="567"/>
      <c r="U5659" s="416"/>
      <c r="V5659" s="666"/>
      <c r="W5659" s="565"/>
      <c r="X5659" s="23" t="e">
        <f t="shared" si="989"/>
        <v>#REF!</v>
      </c>
      <c r="Y5659" s="7">
        <f t="shared" si="990"/>
        <v>2</v>
      </c>
      <c r="Z5659" s="7" t="e">
        <f t="shared" si="991"/>
        <v>#REF!</v>
      </c>
      <c r="AA5659" s="7" t="e">
        <f t="shared" si="992"/>
        <v>#REF!</v>
      </c>
      <c r="AB5659" s="7" t="e">
        <f>IF(I5659=#REF!,1,2)</f>
        <v>#REF!</v>
      </c>
    </row>
    <row r="5660" spans="1:33" s="7" customFormat="1" ht="17.45" customHeight="1" x14ac:dyDescent="0.15">
      <c r="A5660" s="27" t="e">
        <f t="shared" si="993"/>
        <v>#REF!</v>
      </c>
      <c r="B5660" s="623"/>
      <c r="C5660" s="628"/>
      <c r="D5660" s="631"/>
      <c r="E5660" s="523"/>
      <c r="F5660" s="47" t="e">
        <f>IF(#REF!="","",#REF!)</f>
        <v>#REF!</v>
      </c>
      <c r="G5660" s="49" t="e">
        <f>IF(#REF!="","",#REF!)</f>
        <v>#REF!</v>
      </c>
      <c r="H5660" s="54" t="e">
        <f>IF(#REF!="","",#REF!)</f>
        <v>#REF!</v>
      </c>
      <c r="I5660" s="385" t="str">
        <f t="shared" si="988"/>
        <v/>
      </c>
      <c r="J5660" s="386"/>
      <c r="K5660" s="387"/>
      <c r="L5660" s="613" t="e">
        <f>IF(#REF!="","",#REF!)</f>
        <v>#REF!</v>
      </c>
      <c r="M5660" s="613"/>
      <c r="N5660" s="613"/>
      <c r="O5660" s="613"/>
      <c r="P5660" s="613"/>
      <c r="Q5660" s="613"/>
      <c r="R5660" s="613"/>
      <c r="S5660" s="614"/>
      <c r="T5660" s="567"/>
      <c r="U5660" s="416"/>
      <c r="V5660" s="666"/>
      <c r="W5660" s="565"/>
      <c r="X5660" s="23" t="e">
        <f t="shared" si="989"/>
        <v>#REF!</v>
      </c>
      <c r="Y5660" s="7">
        <f t="shared" si="990"/>
        <v>2</v>
      </c>
      <c r="Z5660" s="7" t="e">
        <f t="shared" si="991"/>
        <v>#REF!</v>
      </c>
      <c r="AA5660" s="7" t="e">
        <f t="shared" si="992"/>
        <v>#REF!</v>
      </c>
      <c r="AB5660" s="7" t="e">
        <f>IF(I5660=#REF!,1,2)</f>
        <v>#REF!</v>
      </c>
    </row>
    <row r="5661" spans="1:33" s="7" customFormat="1" ht="17.45" customHeight="1" x14ac:dyDescent="0.15">
      <c r="A5661" s="27" t="e">
        <f t="shared" si="993"/>
        <v>#REF!</v>
      </c>
      <c r="B5661" s="623"/>
      <c r="C5661" s="628"/>
      <c r="D5661" s="631"/>
      <c r="E5661" s="523"/>
      <c r="F5661" s="47" t="e">
        <f>IF(#REF!="","",#REF!)</f>
        <v>#REF!</v>
      </c>
      <c r="G5661" s="49" t="e">
        <f>IF(#REF!="","",#REF!)</f>
        <v>#REF!</v>
      </c>
      <c r="H5661" s="54" t="e">
        <f>IF(#REF!="","",#REF!)</f>
        <v>#REF!</v>
      </c>
      <c r="I5661" s="385" t="str">
        <f t="shared" si="988"/>
        <v/>
      </c>
      <c r="J5661" s="386"/>
      <c r="K5661" s="387"/>
      <c r="L5661" s="613" t="e">
        <f>IF(#REF!="","",#REF!)</f>
        <v>#REF!</v>
      </c>
      <c r="M5661" s="613"/>
      <c r="N5661" s="613"/>
      <c r="O5661" s="613"/>
      <c r="P5661" s="613"/>
      <c r="Q5661" s="613"/>
      <c r="R5661" s="613"/>
      <c r="S5661" s="614"/>
      <c r="T5661" s="567"/>
      <c r="U5661" s="416"/>
      <c r="V5661" s="666"/>
      <c r="W5661" s="565"/>
      <c r="X5661" s="23" t="e">
        <f t="shared" si="989"/>
        <v>#REF!</v>
      </c>
      <c r="Y5661" s="7">
        <f t="shared" si="990"/>
        <v>2</v>
      </c>
      <c r="Z5661" s="7" t="e">
        <f t="shared" si="991"/>
        <v>#REF!</v>
      </c>
      <c r="AA5661" s="7" t="e">
        <f t="shared" si="992"/>
        <v>#REF!</v>
      </c>
      <c r="AB5661" s="7" t="e">
        <f>IF(I5661=#REF!,1,2)</f>
        <v>#REF!</v>
      </c>
    </row>
    <row r="5662" spans="1:33" s="7" customFormat="1" ht="17.45" customHeight="1" x14ac:dyDescent="0.15">
      <c r="A5662" s="27" t="e">
        <f t="shared" si="993"/>
        <v>#REF!</v>
      </c>
      <c r="B5662" s="623"/>
      <c r="C5662" s="628"/>
      <c r="D5662" s="631"/>
      <c r="E5662" s="523"/>
      <c r="F5662" s="47" t="e">
        <f>IF(#REF!="","",#REF!)</f>
        <v>#REF!</v>
      </c>
      <c r="G5662" s="49" t="e">
        <f>IF(#REF!="","",#REF!)</f>
        <v>#REF!</v>
      </c>
      <c r="H5662" s="54" t="e">
        <f>IF(#REF!="","",#REF!)</f>
        <v>#REF!</v>
      </c>
      <c r="I5662" s="385" t="str">
        <f t="shared" si="988"/>
        <v/>
      </c>
      <c r="J5662" s="386"/>
      <c r="K5662" s="387"/>
      <c r="L5662" s="613" t="e">
        <f>IF(#REF!="","",#REF!)</f>
        <v>#REF!</v>
      </c>
      <c r="M5662" s="613"/>
      <c r="N5662" s="613"/>
      <c r="O5662" s="613"/>
      <c r="P5662" s="613"/>
      <c r="Q5662" s="613"/>
      <c r="R5662" s="613"/>
      <c r="S5662" s="614"/>
      <c r="T5662" s="567"/>
      <c r="U5662" s="416"/>
      <c r="V5662" s="666"/>
      <c r="W5662" s="565"/>
      <c r="X5662" s="23" t="e">
        <f t="shared" si="989"/>
        <v>#REF!</v>
      </c>
      <c r="Y5662" s="7">
        <f t="shared" si="990"/>
        <v>2</v>
      </c>
      <c r="Z5662" s="7" t="e">
        <f t="shared" si="991"/>
        <v>#REF!</v>
      </c>
      <c r="AA5662" s="7" t="e">
        <f t="shared" si="992"/>
        <v>#REF!</v>
      </c>
      <c r="AB5662" s="7" t="e">
        <f>IF(I5662=#REF!,1,2)</f>
        <v>#REF!</v>
      </c>
    </row>
    <row r="5663" spans="1:33" s="7" customFormat="1" ht="17.45" customHeight="1" x14ac:dyDescent="0.15">
      <c r="A5663" s="27" t="e">
        <f t="shared" si="993"/>
        <v>#REF!</v>
      </c>
      <c r="B5663" s="623"/>
      <c r="C5663" s="628"/>
      <c r="D5663" s="631"/>
      <c r="E5663" s="523"/>
      <c r="F5663" s="47" t="e">
        <f>IF(#REF!="","",#REF!)</f>
        <v>#REF!</v>
      </c>
      <c r="G5663" s="49" t="e">
        <f>IF(#REF!="","",#REF!)</f>
        <v>#REF!</v>
      </c>
      <c r="H5663" s="54" t="e">
        <f>IF(#REF!="","",#REF!)</f>
        <v>#REF!</v>
      </c>
      <c r="I5663" s="385" t="str">
        <f t="shared" si="988"/>
        <v/>
      </c>
      <c r="J5663" s="386"/>
      <c r="K5663" s="387"/>
      <c r="L5663" s="613" t="e">
        <f>IF(#REF!="","",#REF!)</f>
        <v>#REF!</v>
      </c>
      <c r="M5663" s="613"/>
      <c r="N5663" s="613"/>
      <c r="O5663" s="613"/>
      <c r="P5663" s="613"/>
      <c r="Q5663" s="613"/>
      <c r="R5663" s="613"/>
      <c r="S5663" s="614"/>
      <c r="T5663" s="567"/>
      <c r="U5663" s="416"/>
      <c r="V5663" s="666"/>
      <c r="W5663" s="565"/>
      <c r="X5663" s="23" t="e">
        <f t="shared" si="989"/>
        <v>#REF!</v>
      </c>
      <c r="Y5663" s="7">
        <f t="shared" si="990"/>
        <v>2</v>
      </c>
      <c r="Z5663" s="7" t="e">
        <f t="shared" si="991"/>
        <v>#REF!</v>
      </c>
      <c r="AA5663" s="7" t="e">
        <f t="shared" si="992"/>
        <v>#REF!</v>
      </c>
      <c r="AB5663" s="7" t="e">
        <f>IF(I5663=#REF!,1,2)</f>
        <v>#REF!</v>
      </c>
    </row>
    <row r="5664" spans="1:33" s="7" customFormat="1" ht="17.45" customHeight="1" x14ac:dyDescent="0.15">
      <c r="A5664" s="27" t="e">
        <f t="shared" si="993"/>
        <v>#REF!</v>
      </c>
      <c r="B5664" s="623"/>
      <c r="C5664" s="628"/>
      <c r="D5664" s="631"/>
      <c r="E5664" s="523"/>
      <c r="F5664" s="47" t="e">
        <f>IF(#REF!="","",#REF!)</f>
        <v>#REF!</v>
      </c>
      <c r="G5664" s="49" t="e">
        <f>IF(#REF!="","",#REF!)</f>
        <v>#REF!</v>
      </c>
      <c r="H5664" s="54" t="e">
        <f>IF(#REF!="","",#REF!)</f>
        <v>#REF!</v>
      </c>
      <c r="I5664" s="385" t="str">
        <f t="shared" si="988"/>
        <v/>
      </c>
      <c r="J5664" s="386"/>
      <c r="K5664" s="387"/>
      <c r="L5664" s="613" t="e">
        <f>IF(#REF!="","",#REF!)</f>
        <v>#REF!</v>
      </c>
      <c r="M5664" s="613"/>
      <c r="N5664" s="613"/>
      <c r="O5664" s="613"/>
      <c r="P5664" s="613"/>
      <c r="Q5664" s="613"/>
      <c r="R5664" s="613"/>
      <c r="S5664" s="614"/>
      <c r="T5664" s="567"/>
      <c r="U5664" s="416"/>
      <c r="V5664" s="666"/>
      <c r="W5664" s="565"/>
      <c r="X5664" s="23" t="e">
        <f t="shared" si="989"/>
        <v>#REF!</v>
      </c>
      <c r="Y5664" s="7">
        <f t="shared" si="990"/>
        <v>2</v>
      </c>
      <c r="Z5664" s="7" t="e">
        <f t="shared" si="991"/>
        <v>#REF!</v>
      </c>
      <c r="AA5664" s="7" t="e">
        <f t="shared" si="992"/>
        <v>#REF!</v>
      </c>
      <c r="AB5664" s="7" t="e">
        <f>IF(I5664=#REF!,1,2)</f>
        <v>#REF!</v>
      </c>
    </row>
    <row r="5665" spans="1:30" s="7" customFormat="1" ht="17.45" customHeight="1" x14ac:dyDescent="0.15">
      <c r="A5665" s="27" t="e">
        <f t="shared" si="993"/>
        <v>#REF!</v>
      </c>
      <c r="B5665" s="623"/>
      <c r="C5665" s="628"/>
      <c r="D5665" s="631"/>
      <c r="E5665" s="523"/>
      <c r="F5665" s="47" t="e">
        <f>IF(#REF!="","",#REF!)</f>
        <v>#REF!</v>
      </c>
      <c r="G5665" s="49" t="e">
        <f>IF(#REF!="","",#REF!)</f>
        <v>#REF!</v>
      </c>
      <c r="H5665" s="54" t="e">
        <f>IF(#REF!="","",#REF!)</f>
        <v>#REF!</v>
      </c>
      <c r="I5665" s="385" t="str">
        <f t="shared" si="988"/>
        <v/>
      </c>
      <c r="J5665" s="386"/>
      <c r="K5665" s="387"/>
      <c r="L5665" s="613" t="e">
        <f>IF(#REF!="","",#REF!)</f>
        <v>#REF!</v>
      </c>
      <c r="M5665" s="613"/>
      <c r="N5665" s="613"/>
      <c r="O5665" s="613"/>
      <c r="P5665" s="613"/>
      <c r="Q5665" s="613"/>
      <c r="R5665" s="613"/>
      <c r="S5665" s="614"/>
      <c r="T5665" s="567"/>
      <c r="U5665" s="416"/>
      <c r="V5665" s="666"/>
      <c r="W5665" s="565"/>
      <c r="X5665" s="23" t="e">
        <f t="shared" si="989"/>
        <v>#REF!</v>
      </c>
      <c r="Y5665" s="7">
        <f t="shared" si="990"/>
        <v>2</v>
      </c>
      <c r="Z5665" s="7" t="e">
        <f t="shared" si="991"/>
        <v>#REF!</v>
      </c>
      <c r="AA5665" s="7" t="e">
        <f t="shared" si="992"/>
        <v>#REF!</v>
      </c>
      <c r="AB5665" s="7" t="e">
        <f>IF(I5665=#REF!,1,2)</f>
        <v>#REF!</v>
      </c>
    </row>
    <row r="5666" spans="1:30" s="7" customFormat="1" ht="17.45" customHeight="1" x14ac:dyDescent="0.15">
      <c r="A5666" s="27" t="e">
        <f t="shared" si="993"/>
        <v>#REF!</v>
      </c>
      <c r="B5666" s="623"/>
      <c r="C5666" s="628"/>
      <c r="D5666" s="631"/>
      <c r="E5666" s="523"/>
      <c r="F5666" s="47" t="e">
        <f>IF(#REF!="","",#REF!)</f>
        <v>#REF!</v>
      </c>
      <c r="G5666" s="49" t="e">
        <f>IF(#REF!="","",#REF!)</f>
        <v>#REF!</v>
      </c>
      <c r="H5666" s="54" t="e">
        <f>IF(#REF!="","",#REF!)</f>
        <v>#REF!</v>
      </c>
      <c r="I5666" s="385" t="str">
        <f t="shared" si="988"/>
        <v/>
      </c>
      <c r="J5666" s="386"/>
      <c r="K5666" s="387"/>
      <c r="L5666" s="613" t="e">
        <f>IF(#REF!="","",#REF!)</f>
        <v>#REF!</v>
      </c>
      <c r="M5666" s="613"/>
      <c r="N5666" s="613"/>
      <c r="O5666" s="613"/>
      <c r="P5666" s="613"/>
      <c r="Q5666" s="613"/>
      <c r="R5666" s="613"/>
      <c r="S5666" s="614"/>
      <c r="T5666" s="567"/>
      <c r="U5666" s="416"/>
      <c r="V5666" s="666"/>
      <c r="W5666" s="565"/>
      <c r="X5666" s="23" t="e">
        <f t="shared" si="989"/>
        <v>#REF!</v>
      </c>
      <c r="Y5666" s="7">
        <f t="shared" si="990"/>
        <v>2</v>
      </c>
      <c r="Z5666" s="7" t="e">
        <f t="shared" si="991"/>
        <v>#REF!</v>
      </c>
      <c r="AA5666" s="7" t="e">
        <f t="shared" si="992"/>
        <v>#REF!</v>
      </c>
      <c r="AB5666" s="7" t="e">
        <f>IF(I5666=#REF!,1,2)</f>
        <v>#REF!</v>
      </c>
    </row>
    <row r="5667" spans="1:30" s="7" customFormat="1" ht="17.45" customHeight="1" x14ac:dyDescent="0.15">
      <c r="A5667" s="27" t="e">
        <f t="shared" si="993"/>
        <v>#REF!</v>
      </c>
      <c r="B5667" s="623"/>
      <c r="C5667" s="628"/>
      <c r="D5667" s="631"/>
      <c r="E5667" s="523"/>
      <c r="F5667" s="47" t="e">
        <f>IF(#REF!="","",#REF!)</f>
        <v>#REF!</v>
      </c>
      <c r="G5667" s="49" t="e">
        <f>IF(#REF!="","",#REF!)</f>
        <v>#REF!</v>
      </c>
      <c r="H5667" s="54" t="e">
        <f>IF(#REF!="","",#REF!)</f>
        <v>#REF!</v>
      </c>
      <c r="I5667" s="385" t="str">
        <f t="shared" si="988"/>
        <v/>
      </c>
      <c r="J5667" s="386"/>
      <c r="K5667" s="387"/>
      <c r="L5667" s="613" t="e">
        <f>IF(#REF!="","",#REF!)</f>
        <v>#REF!</v>
      </c>
      <c r="M5667" s="613"/>
      <c r="N5667" s="613"/>
      <c r="O5667" s="613"/>
      <c r="P5667" s="613"/>
      <c r="Q5667" s="613"/>
      <c r="R5667" s="613"/>
      <c r="S5667" s="614"/>
      <c r="T5667" s="567"/>
      <c r="U5667" s="416"/>
      <c r="V5667" s="666"/>
      <c r="W5667" s="565"/>
      <c r="X5667" s="23" t="e">
        <f t="shared" si="989"/>
        <v>#REF!</v>
      </c>
      <c r="Y5667" s="7">
        <f t="shared" si="990"/>
        <v>2</v>
      </c>
      <c r="Z5667" s="7" t="e">
        <f t="shared" si="991"/>
        <v>#REF!</v>
      </c>
      <c r="AA5667" s="7" t="e">
        <f t="shared" si="992"/>
        <v>#REF!</v>
      </c>
      <c r="AB5667" s="7" t="e">
        <f>IF(I5667=#REF!,1,2)</f>
        <v>#REF!</v>
      </c>
    </row>
    <row r="5668" spans="1:30" s="7" customFormat="1" ht="17.45" customHeight="1" x14ac:dyDescent="0.15">
      <c r="A5668" s="27" t="e">
        <f t="shared" si="993"/>
        <v>#REF!</v>
      </c>
      <c r="B5668" s="623"/>
      <c r="C5668" s="628"/>
      <c r="D5668" s="631"/>
      <c r="E5668" s="523"/>
      <c r="F5668" s="47" t="e">
        <f>IF(#REF!="","",#REF!)</f>
        <v>#REF!</v>
      </c>
      <c r="G5668" s="49" t="e">
        <f>IF(#REF!="","",#REF!)</f>
        <v>#REF!</v>
      </c>
      <c r="H5668" s="54" t="e">
        <f>IF(#REF!="","",#REF!)</f>
        <v>#REF!</v>
      </c>
      <c r="I5668" s="385" t="str">
        <f t="shared" si="988"/>
        <v/>
      </c>
      <c r="J5668" s="386"/>
      <c r="K5668" s="387"/>
      <c r="L5668" s="613" t="e">
        <f>IF(#REF!="","",#REF!)</f>
        <v>#REF!</v>
      </c>
      <c r="M5668" s="613"/>
      <c r="N5668" s="613"/>
      <c r="O5668" s="613"/>
      <c r="P5668" s="613"/>
      <c r="Q5668" s="613"/>
      <c r="R5668" s="613"/>
      <c r="S5668" s="614"/>
      <c r="T5668" s="567"/>
      <c r="U5668" s="416"/>
      <c r="V5668" s="666"/>
      <c r="W5668" s="565"/>
      <c r="X5668" s="23" t="e">
        <f t="shared" si="989"/>
        <v>#REF!</v>
      </c>
      <c r="Y5668" s="7">
        <f t="shared" si="990"/>
        <v>2</v>
      </c>
      <c r="Z5668" s="7" t="e">
        <f t="shared" si="991"/>
        <v>#REF!</v>
      </c>
      <c r="AA5668" s="7" t="e">
        <f t="shared" si="992"/>
        <v>#REF!</v>
      </c>
      <c r="AB5668" s="7" t="e">
        <f>IF(I5668=#REF!,1,2)</f>
        <v>#REF!</v>
      </c>
    </row>
    <row r="5669" spans="1:30" s="7" customFormat="1" ht="17.45" customHeight="1" x14ac:dyDescent="0.15">
      <c r="A5669" s="27" t="e">
        <f t="shared" si="993"/>
        <v>#REF!</v>
      </c>
      <c r="B5669" s="623"/>
      <c r="C5669" s="628"/>
      <c r="D5669" s="631"/>
      <c r="E5669" s="523"/>
      <c r="F5669" s="47" t="e">
        <f>IF(#REF!="","",#REF!)</f>
        <v>#REF!</v>
      </c>
      <c r="G5669" s="49" t="e">
        <f>IF(#REF!="","",#REF!)</f>
        <v>#REF!</v>
      </c>
      <c r="H5669" s="54" t="e">
        <f>IF(#REF!="","",#REF!)</f>
        <v>#REF!</v>
      </c>
      <c r="I5669" s="385" t="str">
        <f t="shared" si="988"/>
        <v/>
      </c>
      <c r="J5669" s="386"/>
      <c r="K5669" s="387"/>
      <c r="L5669" s="613" t="e">
        <f>IF(#REF!="","",#REF!)</f>
        <v>#REF!</v>
      </c>
      <c r="M5669" s="613"/>
      <c r="N5669" s="613"/>
      <c r="O5669" s="613"/>
      <c r="P5669" s="613"/>
      <c r="Q5669" s="613"/>
      <c r="R5669" s="613"/>
      <c r="S5669" s="614"/>
      <c r="T5669" s="567"/>
      <c r="U5669" s="416"/>
      <c r="V5669" s="666"/>
      <c r="W5669" s="565"/>
      <c r="X5669" s="23" t="e">
        <f t="shared" si="989"/>
        <v>#REF!</v>
      </c>
      <c r="Y5669" s="7">
        <f t="shared" si="990"/>
        <v>2</v>
      </c>
      <c r="Z5669" s="7" t="e">
        <f t="shared" si="991"/>
        <v>#REF!</v>
      </c>
      <c r="AA5669" s="7" t="e">
        <f t="shared" si="992"/>
        <v>#REF!</v>
      </c>
      <c r="AB5669" s="7" t="e">
        <f>IF(I5669=#REF!,1,2)</f>
        <v>#REF!</v>
      </c>
    </row>
    <row r="5670" spans="1:30" s="7" customFormat="1" ht="17.45" customHeight="1" x14ac:dyDescent="0.15">
      <c r="A5670" s="27" t="e">
        <f t="shared" si="993"/>
        <v>#REF!</v>
      </c>
      <c r="B5670" s="623"/>
      <c r="C5670" s="628"/>
      <c r="D5670" s="631"/>
      <c r="E5670" s="523"/>
      <c r="F5670" s="47" t="e">
        <f>IF(#REF!="","",#REF!)</f>
        <v>#REF!</v>
      </c>
      <c r="G5670" s="49" t="e">
        <f>IF(#REF!="","",#REF!)</f>
        <v>#REF!</v>
      </c>
      <c r="H5670" s="54" t="e">
        <f>IF(#REF!="","",#REF!)</f>
        <v>#REF!</v>
      </c>
      <c r="I5670" s="385" t="str">
        <f t="shared" si="988"/>
        <v/>
      </c>
      <c r="J5670" s="386"/>
      <c r="K5670" s="387"/>
      <c r="L5670" s="613" t="e">
        <f>IF(#REF!="","",#REF!)</f>
        <v>#REF!</v>
      </c>
      <c r="M5670" s="613"/>
      <c r="N5670" s="613"/>
      <c r="O5670" s="613"/>
      <c r="P5670" s="613"/>
      <c r="Q5670" s="613"/>
      <c r="R5670" s="613"/>
      <c r="S5670" s="614"/>
      <c r="T5670" s="567"/>
      <c r="U5670" s="416"/>
      <c r="V5670" s="666"/>
      <c r="W5670" s="565"/>
      <c r="X5670" s="23" t="e">
        <f t="shared" si="989"/>
        <v>#REF!</v>
      </c>
      <c r="Y5670" s="7">
        <f t="shared" si="990"/>
        <v>2</v>
      </c>
      <c r="Z5670" s="7" t="e">
        <f t="shared" si="991"/>
        <v>#REF!</v>
      </c>
      <c r="AA5670" s="7" t="e">
        <f t="shared" si="992"/>
        <v>#REF!</v>
      </c>
      <c r="AB5670" s="7" t="e">
        <f>IF(I5670=#REF!,1,2)</f>
        <v>#REF!</v>
      </c>
    </row>
    <row r="5671" spans="1:30" s="7" customFormat="1" ht="17.45" customHeight="1" x14ac:dyDescent="0.15">
      <c r="A5671" s="27" t="e">
        <f t="shared" si="993"/>
        <v>#REF!</v>
      </c>
      <c r="B5671" s="623"/>
      <c r="C5671" s="628"/>
      <c r="D5671" s="631"/>
      <c r="E5671" s="523"/>
      <c r="F5671" s="47" t="e">
        <f>IF(#REF!="","",#REF!)</f>
        <v>#REF!</v>
      </c>
      <c r="G5671" s="49" t="e">
        <f>IF(#REF!="","",#REF!)</f>
        <v>#REF!</v>
      </c>
      <c r="H5671" s="54" t="e">
        <f>IF(#REF!="","",#REF!)</f>
        <v>#REF!</v>
      </c>
      <c r="I5671" s="385" t="str">
        <f t="shared" si="988"/>
        <v/>
      </c>
      <c r="J5671" s="386"/>
      <c r="K5671" s="387"/>
      <c r="L5671" s="613" t="e">
        <f>IF(#REF!="","",#REF!)</f>
        <v>#REF!</v>
      </c>
      <c r="M5671" s="613"/>
      <c r="N5671" s="613"/>
      <c r="O5671" s="613"/>
      <c r="P5671" s="613"/>
      <c r="Q5671" s="613"/>
      <c r="R5671" s="613"/>
      <c r="S5671" s="614"/>
      <c r="T5671" s="567"/>
      <c r="U5671" s="416"/>
      <c r="V5671" s="666"/>
      <c r="W5671" s="565"/>
      <c r="X5671" s="23" t="e">
        <f t="shared" si="989"/>
        <v>#REF!</v>
      </c>
      <c r="Y5671" s="7">
        <f t="shared" si="990"/>
        <v>2</v>
      </c>
      <c r="Z5671" s="7" t="e">
        <f t="shared" si="991"/>
        <v>#REF!</v>
      </c>
      <c r="AA5671" s="7" t="e">
        <f t="shared" si="992"/>
        <v>#REF!</v>
      </c>
      <c r="AB5671" s="7" t="e">
        <f>IF(I5671=#REF!,1,2)</f>
        <v>#REF!</v>
      </c>
    </row>
    <row r="5672" spans="1:30" s="7" customFormat="1" ht="17.45" customHeight="1" x14ac:dyDescent="0.15">
      <c r="A5672" s="27" t="e">
        <f t="shared" si="993"/>
        <v>#REF!</v>
      </c>
      <c r="B5672" s="623"/>
      <c r="C5672" s="628"/>
      <c r="D5672" s="631"/>
      <c r="E5672" s="523"/>
      <c r="F5672" s="47" t="e">
        <f>IF(#REF!="","",#REF!)</f>
        <v>#REF!</v>
      </c>
      <c r="G5672" s="49" t="e">
        <f>IF(#REF!="","",#REF!)</f>
        <v>#REF!</v>
      </c>
      <c r="H5672" s="54" t="e">
        <f>IF(#REF!="","",#REF!)</f>
        <v>#REF!</v>
      </c>
      <c r="I5672" s="385" t="str">
        <f t="shared" si="988"/>
        <v/>
      </c>
      <c r="J5672" s="386"/>
      <c r="K5672" s="387"/>
      <c r="L5672" s="613" t="e">
        <f>IF(#REF!="","",#REF!)</f>
        <v>#REF!</v>
      </c>
      <c r="M5672" s="613"/>
      <c r="N5672" s="613"/>
      <c r="O5672" s="613"/>
      <c r="P5672" s="613"/>
      <c r="Q5672" s="613"/>
      <c r="R5672" s="613"/>
      <c r="S5672" s="614"/>
      <c r="T5672" s="567"/>
      <c r="U5672" s="416"/>
      <c r="V5672" s="666"/>
      <c r="W5672" s="565"/>
      <c r="X5672" s="23" t="e">
        <f t="shared" si="989"/>
        <v>#REF!</v>
      </c>
      <c r="Y5672" s="7">
        <f t="shared" si="990"/>
        <v>2</v>
      </c>
      <c r="Z5672" s="7" t="e">
        <f t="shared" si="991"/>
        <v>#REF!</v>
      </c>
      <c r="AA5672" s="7" t="e">
        <f t="shared" si="992"/>
        <v>#REF!</v>
      </c>
      <c r="AB5672" s="7" t="e">
        <f>IF(I5672=#REF!,1,2)</f>
        <v>#REF!</v>
      </c>
    </row>
    <row r="5673" spans="1:30" s="7" customFormat="1" ht="17.45" customHeight="1" x14ac:dyDescent="0.15">
      <c r="A5673" s="27" t="e">
        <f t="shared" si="993"/>
        <v>#REF!</v>
      </c>
      <c r="B5673" s="623"/>
      <c r="C5673" s="628"/>
      <c r="D5673" s="631"/>
      <c r="E5673" s="523"/>
      <c r="F5673" s="47" t="e">
        <f>IF(#REF!="","",#REF!)</f>
        <v>#REF!</v>
      </c>
      <c r="G5673" s="49" t="e">
        <f>IF(#REF!="","",#REF!)</f>
        <v>#REF!</v>
      </c>
      <c r="H5673" s="54" t="e">
        <f>IF(#REF!="","",#REF!)</f>
        <v>#REF!</v>
      </c>
      <c r="I5673" s="385" t="str">
        <f t="shared" si="988"/>
        <v/>
      </c>
      <c r="J5673" s="386"/>
      <c r="K5673" s="387"/>
      <c r="L5673" s="613" t="e">
        <f>IF(#REF!="","",#REF!)</f>
        <v>#REF!</v>
      </c>
      <c r="M5673" s="613"/>
      <c r="N5673" s="613"/>
      <c r="O5673" s="613"/>
      <c r="P5673" s="613"/>
      <c r="Q5673" s="613"/>
      <c r="R5673" s="613"/>
      <c r="S5673" s="614"/>
      <c r="T5673" s="567"/>
      <c r="U5673" s="416"/>
      <c r="V5673" s="666"/>
      <c r="W5673" s="565"/>
      <c r="X5673" s="23" t="e">
        <f t="shared" si="989"/>
        <v>#REF!</v>
      </c>
      <c r="Y5673" s="7">
        <f t="shared" si="990"/>
        <v>2</v>
      </c>
      <c r="Z5673" s="7" t="e">
        <f t="shared" si="991"/>
        <v>#REF!</v>
      </c>
      <c r="AA5673" s="7" t="e">
        <f t="shared" si="992"/>
        <v>#REF!</v>
      </c>
      <c r="AB5673" s="7" t="e">
        <f>IF(I5673=#REF!,1,2)</f>
        <v>#REF!</v>
      </c>
    </row>
    <row r="5674" spans="1:30" s="7" customFormat="1" ht="17.45" customHeight="1" thickBot="1" x14ac:dyDescent="0.2">
      <c r="A5674" s="27" t="e">
        <f t="shared" si="993"/>
        <v>#REF!</v>
      </c>
      <c r="B5674" s="623"/>
      <c r="C5674" s="628"/>
      <c r="D5674" s="631"/>
      <c r="E5674" s="523"/>
      <c r="F5674" s="47" t="e">
        <f>IF(#REF!="","",#REF!)</f>
        <v>#REF!</v>
      </c>
      <c r="G5674" s="49" t="e">
        <f>IF(#REF!="","",#REF!)</f>
        <v>#REF!</v>
      </c>
      <c r="H5674" s="54" t="e">
        <f>IF(#REF!="","",#REF!)</f>
        <v>#REF!</v>
      </c>
      <c r="I5674" s="385" t="str">
        <f t="shared" si="988"/>
        <v/>
      </c>
      <c r="J5674" s="386"/>
      <c r="K5674" s="387"/>
      <c r="L5674" s="613" t="e">
        <f>IF(#REF!="","",#REF!)</f>
        <v>#REF!</v>
      </c>
      <c r="M5674" s="613"/>
      <c r="N5674" s="613"/>
      <c r="O5674" s="613"/>
      <c r="P5674" s="613"/>
      <c r="Q5674" s="613"/>
      <c r="R5674" s="613"/>
      <c r="S5674" s="614"/>
      <c r="T5674" s="668"/>
      <c r="U5674" s="416"/>
      <c r="V5674" s="666"/>
      <c r="W5674" s="565"/>
      <c r="X5674" s="23" t="e">
        <f t="shared" si="989"/>
        <v>#REF!</v>
      </c>
      <c r="Y5674" s="7">
        <f t="shared" si="990"/>
        <v>2</v>
      </c>
      <c r="Z5674" s="7" t="e">
        <f t="shared" si="991"/>
        <v>#REF!</v>
      </c>
      <c r="AA5674" s="7" t="e">
        <f t="shared" si="992"/>
        <v>#REF!</v>
      </c>
      <c r="AB5674" s="7" t="e">
        <f>IF(I5674=#REF!,1,2)</f>
        <v>#REF!</v>
      </c>
    </row>
    <row r="5675" spans="1:30" s="7" customFormat="1" ht="36" customHeight="1" thickBot="1" x14ac:dyDescent="0.2">
      <c r="A5675" s="13"/>
      <c r="B5675" s="623"/>
      <c r="C5675" s="628"/>
      <c r="D5675" s="631"/>
      <c r="E5675" s="508" t="s">
        <v>240</v>
      </c>
      <c r="F5675" s="511" t="s">
        <v>206</v>
      </c>
      <c r="G5675" s="435"/>
      <c r="H5675" s="434" t="s">
        <v>207</v>
      </c>
      <c r="I5675" s="435"/>
      <c r="J5675" s="435"/>
      <c r="K5675" s="435"/>
      <c r="L5675" s="436" t="s">
        <v>208</v>
      </c>
      <c r="M5675" s="436"/>
      <c r="N5675" s="436"/>
      <c r="O5675" s="669" t="s">
        <v>209</v>
      </c>
      <c r="P5675" s="670"/>
      <c r="Q5675" s="512" t="s">
        <v>210</v>
      </c>
      <c r="R5675" s="38" t="s">
        <v>206</v>
      </c>
      <c r="S5675" s="39" t="s">
        <v>202</v>
      </c>
      <c r="T5675" s="44" t="s">
        <v>211</v>
      </c>
      <c r="U5675" s="416"/>
      <c r="V5675" s="666"/>
      <c r="W5675" s="565"/>
      <c r="X5675" s="28"/>
      <c r="Y5675" s="21" t="s">
        <v>212</v>
      </c>
      <c r="Z5675" s="21" t="s">
        <v>210</v>
      </c>
      <c r="AB5675" s="45" t="s">
        <v>213</v>
      </c>
      <c r="AC5675" s="45" t="s">
        <v>214</v>
      </c>
      <c r="AD5675" s="22"/>
    </row>
    <row r="5676" spans="1:30" s="7" customFormat="1" ht="15" customHeight="1" x14ac:dyDescent="0.15">
      <c r="A5676" s="29"/>
      <c r="B5676" s="623"/>
      <c r="C5676" s="628"/>
      <c r="D5676" s="631"/>
      <c r="E5676" s="509"/>
      <c r="F5676" s="515" t="e">
        <f>IF(#REF!="","",#REF!)</f>
        <v>#REF!</v>
      </c>
      <c r="G5676" s="516"/>
      <c r="H5676" s="439" t="e">
        <f>IF(#REF!="","",#REF!)</f>
        <v>#REF!</v>
      </c>
      <c r="I5676" s="440"/>
      <c r="J5676" s="440"/>
      <c r="K5676" s="440"/>
      <c r="L5676" s="441" t="e">
        <f>IF(#REF!="","",#REF!)</f>
        <v>#REF!</v>
      </c>
      <c r="M5676" s="442"/>
      <c r="N5676" s="442"/>
      <c r="O5676" s="443" t="e">
        <f>SUM($L5676:$N5678)</f>
        <v>#REF!</v>
      </c>
      <c r="P5676" s="444"/>
      <c r="Q5676" s="513"/>
      <c r="R5676" s="42" t="e">
        <f>IF(#REF!="","",#REF!)</f>
        <v>#REF!</v>
      </c>
      <c r="S5676" s="40" t="e">
        <f>IF(#REF!="","",#REF!)</f>
        <v>#REF!</v>
      </c>
      <c r="T5676" s="617" t="e">
        <f>SUM($S5676:$S5678)</f>
        <v>#REF!</v>
      </c>
      <c r="U5676" s="416"/>
      <c r="V5676" s="666"/>
      <c r="W5676" s="565"/>
      <c r="X5676" s="23" t="e">
        <f>IF(OR(Y5676=2,Z5676=2,AB5676=2,AC5676=2),"入力不備あり","")</f>
        <v>#REF!</v>
      </c>
      <c r="Y5676" s="41" t="e">
        <f>IF(AND(F5676="",H5676="",L5676=""),"",IF(AND(F5676&lt;&gt;"",F5676&gt;0,L5676&lt;&gt;"",L5676&gt;0,H5676="○"),"",2))</f>
        <v>#REF!</v>
      </c>
      <c r="Z5676" s="41" t="e">
        <f>IF(AND(R5676="",S5676=""),"",IF(AND(R5676&gt;0,R5676&lt;&gt;"",S5676&gt;0,S5676&lt;&gt;""),"",2))</f>
        <v>#REF!</v>
      </c>
      <c r="AA5676" s="30"/>
      <c r="AB5676" s="7" t="e">
        <f>IF(AND(O5676=0,#REF!=0),"",IF(O5676=#REF!,1,2))</f>
        <v>#REF!</v>
      </c>
      <c r="AC5676" s="7" t="e">
        <f>IF(AND(T5676=0,#REF!=0),"",IF(T5676=#REF!,1,2))</f>
        <v>#REF!</v>
      </c>
    </row>
    <row r="5677" spans="1:30" s="7" customFormat="1" ht="15" customHeight="1" x14ac:dyDescent="0.15">
      <c r="A5677" s="29"/>
      <c r="B5677" s="623"/>
      <c r="C5677" s="628"/>
      <c r="D5677" s="631"/>
      <c r="E5677" s="509"/>
      <c r="F5677" s="500" t="e">
        <f>IF(#REF!="","",#REF!)</f>
        <v>#REF!</v>
      </c>
      <c r="G5677" s="501"/>
      <c r="H5677" s="448" t="e">
        <f>IF(#REF!="","",#REF!)</f>
        <v>#REF!</v>
      </c>
      <c r="I5677" s="449"/>
      <c r="J5677" s="449"/>
      <c r="K5677" s="449"/>
      <c r="L5677" s="450" t="e">
        <f>IF(#REF!="","",#REF!)</f>
        <v>#REF!</v>
      </c>
      <c r="M5677" s="451"/>
      <c r="N5677" s="451"/>
      <c r="O5677" s="445"/>
      <c r="P5677" s="444"/>
      <c r="Q5677" s="513"/>
      <c r="R5677" s="42" t="e">
        <f>IF(#REF!="","",#REF!)</f>
        <v>#REF!</v>
      </c>
      <c r="S5677" s="40" t="e">
        <f>IF(#REF!="","",#REF!)</f>
        <v>#REF!</v>
      </c>
      <c r="T5677" s="618"/>
      <c r="U5677" s="416"/>
      <c r="V5677" s="666"/>
      <c r="W5677" s="565"/>
      <c r="X5677" s="23" t="e">
        <f>IF(OR(Y5677=2,Z5677=2),"入力不備あり","")</f>
        <v>#REF!</v>
      </c>
      <c r="Y5677" s="41" t="e">
        <f>IF(AND(F5677="",H5677="",L5677=""),"",IF(AND(F5677&lt;&gt;"",F5677&gt;0,L5677&lt;&gt;"",L5677&gt;0,H5677="○"),"",2))</f>
        <v>#REF!</v>
      </c>
      <c r="Z5677" s="41" t="e">
        <f t="shared" ref="Z5677:Z5678" si="994">IF(AND(R5677="",S5677=""),"",IF(AND(R5677&gt;0,R5677&lt;&gt;"",S5677&gt;0,S5677&lt;&gt;""),"",2))</f>
        <v>#REF!</v>
      </c>
      <c r="AA5677" s="30"/>
    </row>
    <row r="5678" spans="1:30" s="7" customFormat="1" ht="15" customHeight="1" thickBot="1" x14ac:dyDescent="0.2">
      <c r="A5678" s="29"/>
      <c r="B5678" s="623"/>
      <c r="C5678" s="628"/>
      <c r="D5678" s="631"/>
      <c r="E5678" s="615"/>
      <c r="F5678" s="620" t="e">
        <f>IF(#REF!="","",#REF!)</f>
        <v>#REF!</v>
      </c>
      <c r="G5678" s="621"/>
      <c r="H5678" s="640" t="e">
        <f>IF(#REF!="","",#REF!)</f>
        <v>#REF!</v>
      </c>
      <c r="I5678" s="641"/>
      <c r="J5678" s="641"/>
      <c r="K5678" s="641"/>
      <c r="L5678" s="642" t="e">
        <f>IF(#REF!="","",#REF!)</f>
        <v>#REF!</v>
      </c>
      <c r="M5678" s="643"/>
      <c r="N5678" s="643"/>
      <c r="O5678" s="663"/>
      <c r="P5678" s="664"/>
      <c r="Q5678" s="616"/>
      <c r="R5678" s="59" t="e">
        <f>IF(#REF!="","",#REF!)</f>
        <v>#REF!</v>
      </c>
      <c r="S5678" s="60" t="e">
        <f>IF(#REF!="","",#REF!)</f>
        <v>#REF!</v>
      </c>
      <c r="T5678" s="619"/>
      <c r="U5678" s="416"/>
      <c r="V5678" s="666"/>
      <c r="W5678" s="565"/>
      <c r="X5678" s="23" t="e">
        <f>IF(OR(Y5678=2,Z5678=2),"入力不備あり","")</f>
        <v>#REF!</v>
      </c>
      <c r="Y5678" s="41" t="e">
        <f>IF(AND(F5678="",H5678="",L5678=""),"",IF(AND(F5678&lt;&gt;"",F5678&gt;0,L5678&lt;&gt;"",L5678&gt;0,H5678="○"),"",2))</f>
        <v>#REF!</v>
      </c>
      <c r="Z5678" s="41" t="e">
        <f t="shared" si="994"/>
        <v>#REF!</v>
      </c>
      <c r="AA5678" s="30"/>
    </row>
    <row r="5679" spans="1:30" s="7" customFormat="1" ht="27.6" customHeight="1" x14ac:dyDescent="0.15">
      <c r="A5679" s="320"/>
      <c r="B5679" s="624"/>
      <c r="C5679" s="326" t="s">
        <v>215</v>
      </c>
      <c r="D5679" s="327"/>
      <c r="E5679" s="608" t="e">
        <f>IF(#REF!="","",#REF!)</f>
        <v>#REF!</v>
      </c>
      <c r="F5679" s="609"/>
      <c r="G5679" s="609"/>
      <c r="H5679" s="609"/>
      <c r="I5679" s="609"/>
      <c r="J5679" s="609"/>
      <c r="K5679" s="609"/>
      <c r="L5679" s="609"/>
      <c r="M5679" s="609"/>
      <c r="N5679" s="609"/>
      <c r="O5679" s="609"/>
      <c r="P5679" s="609"/>
      <c r="Q5679" s="609"/>
      <c r="R5679" s="609"/>
      <c r="S5679" s="609"/>
      <c r="T5679" s="609"/>
      <c r="U5679" s="609"/>
      <c r="V5679" s="609"/>
      <c r="W5679" s="610"/>
    </row>
    <row r="5680" spans="1:30" s="7" customFormat="1" ht="27.6" customHeight="1" thickBot="1" x14ac:dyDescent="0.2">
      <c r="A5680" s="320"/>
      <c r="B5680" s="624"/>
      <c r="C5680" s="326" t="s">
        <v>216</v>
      </c>
      <c r="D5680" s="327"/>
      <c r="E5680" s="608" t="e">
        <f>IF(#REF!="","",#REF!)</f>
        <v>#REF!</v>
      </c>
      <c r="F5680" s="609"/>
      <c r="G5680" s="609"/>
      <c r="H5680" s="609"/>
      <c r="I5680" s="609"/>
      <c r="J5680" s="609"/>
      <c r="K5680" s="609"/>
      <c r="L5680" s="609"/>
      <c r="M5680" s="609"/>
      <c r="N5680" s="609"/>
      <c r="O5680" s="609"/>
      <c r="P5680" s="609"/>
      <c r="Q5680" s="609"/>
      <c r="R5680" s="611"/>
      <c r="S5680" s="611"/>
      <c r="T5680" s="611"/>
      <c r="U5680" s="611"/>
      <c r="V5680" s="611"/>
      <c r="W5680" s="612"/>
    </row>
    <row r="5681" spans="1:33" s="7" customFormat="1" ht="18.600000000000001" customHeight="1" x14ac:dyDescent="0.15">
      <c r="A5681" s="320"/>
      <c r="B5681" s="624"/>
      <c r="C5681" s="332" t="s">
        <v>217</v>
      </c>
      <c r="D5681" s="333"/>
      <c r="E5681" s="333"/>
      <c r="F5681" s="334"/>
      <c r="G5681" s="377" t="s">
        <v>218</v>
      </c>
      <c r="H5681" s="378"/>
      <c r="I5681" s="378"/>
      <c r="J5681" s="378"/>
      <c r="K5681" s="378"/>
      <c r="L5681" s="378"/>
      <c r="M5681" s="378"/>
      <c r="N5681" s="378"/>
      <c r="O5681" s="378"/>
      <c r="P5681" s="378"/>
      <c r="Q5681" s="378"/>
      <c r="R5681" s="389" t="e">
        <f>IF(X5681&lt;&gt;"","","【入力内容確認欄】以下を確認し【作業用】事業計画書(間接)シートを修正願います。")</f>
        <v>#REF!</v>
      </c>
      <c r="S5681" s="632"/>
      <c r="T5681" s="632"/>
      <c r="U5681" s="632"/>
      <c r="V5681" s="632"/>
      <c r="W5681" s="633"/>
      <c r="X5681" s="68" t="e">
        <f>IF(AND(R5684="",R5685="",R5686="",R5687="",R5688="",R5689=""),"左の市区町村に係る入力が完了しました。今一度、記載内容をご確認ください。","")</f>
        <v>#REF!</v>
      </c>
    </row>
    <row r="5682" spans="1:33" s="7" customFormat="1" ht="9" customHeight="1" x14ac:dyDescent="0.15">
      <c r="A5682" s="320"/>
      <c r="B5682" s="624"/>
      <c r="C5682" s="335"/>
      <c r="D5682" s="336"/>
      <c r="E5682" s="336"/>
      <c r="F5682" s="337"/>
      <c r="G5682" s="379"/>
      <c r="H5682" s="380"/>
      <c r="I5682" s="380"/>
      <c r="J5682" s="380"/>
      <c r="K5682" s="380"/>
      <c r="L5682" s="380"/>
      <c r="M5682" s="380"/>
      <c r="N5682" s="380"/>
      <c r="O5682" s="380"/>
      <c r="P5682" s="380"/>
      <c r="Q5682" s="380"/>
      <c r="R5682" s="634"/>
      <c r="S5682" s="635"/>
      <c r="T5682" s="635"/>
      <c r="U5682" s="635"/>
      <c r="V5682" s="635"/>
      <c r="W5682" s="636"/>
    </row>
    <row r="5683" spans="1:33" s="7" customFormat="1" ht="9" customHeight="1" thickBot="1" x14ac:dyDescent="0.2">
      <c r="A5683" s="320"/>
      <c r="B5683" s="624"/>
      <c r="C5683" s="335"/>
      <c r="D5683" s="336"/>
      <c r="E5683" s="336"/>
      <c r="F5683" s="337"/>
      <c r="G5683" s="381"/>
      <c r="H5683" s="382"/>
      <c r="I5683" s="382"/>
      <c r="J5683" s="382"/>
      <c r="K5683" s="382"/>
      <c r="L5683" s="382"/>
      <c r="M5683" s="382"/>
      <c r="N5683" s="382"/>
      <c r="O5683" s="382"/>
      <c r="P5683" s="382"/>
      <c r="Q5683" s="382"/>
      <c r="R5683" s="637"/>
      <c r="S5683" s="638"/>
      <c r="T5683" s="638"/>
      <c r="U5683" s="638"/>
      <c r="V5683" s="638"/>
      <c r="W5683" s="639"/>
    </row>
    <row r="5684" spans="1:33" s="7" customFormat="1" ht="17.45" customHeight="1" x14ac:dyDescent="0.15">
      <c r="A5684" s="320"/>
      <c r="B5684" s="624"/>
      <c r="C5684" s="335"/>
      <c r="D5684" s="336"/>
      <c r="E5684" s="336"/>
      <c r="F5684" s="337"/>
      <c r="G5684" s="398" t="e">
        <f>IF(#REF!="","",#REF!)</f>
        <v>#REF!</v>
      </c>
      <c r="H5684" s="399"/>
      <c r="I5684" s="399"/>
      <c r="J5684" s="399"/>
      <c r="K5684" s="399"/>
      <c r="L5684" s="399"/>
      <c r="M5684" s="399"/>
      <c r="N5684" s="399"/>
      <c r="O5684" s="399"/>
      <c r="P5684" s="399"/>
      <c r="Q5684" s="399"/>
      <c r="R5684" s="646" t="e" cm="1">
        <f t="array" ref="R5684">IF(AND(X5653:X5678="",A5655:A5678=""),"","・報酬・期末勤勉手当・交通費・合計額・都道府県/国の補助金額のいずれかに不備あり。")</f>
        <v>#REF!</v>
      </c>
      <c r="S5684" s="647"/>
      <c r="T5684" s="647"/>
      <c r="U5684" s="647"/>
      <c r="V5684" s="647"/>
      <c r="W5684" s="648"/>
    </row>
    <row r="5685" spans="1:33" s="7" customFormat="1" ht="17.45" customHeight="1" x14ac:dyDescent="0.15">
      <c r="A5685" s="320"/>
      <c r="B5685" s="624"/>
      <c r="C5685" s="335"/>
      <c r="D5685" s="336"/>
      <c r="E5685" s="336"/>
      <c r="F5685" s="337"/>
      <c r="G5685" s="374" t="s">
        <v>219</v>
      </c>
      <c r="H5685" s="388"/>
      <c r="I5685" s="388"/>
      <c r="J5685" s="388"/>
      <c r="K5685" s="388"/>
      <c r="L5685" s="388"/>
      <c r="M5685" s="388"/>
      <c r="N5685" s="388"/>
      <c r="O5685" s="388"/>
      <c r="P5685" s="388"/>
      <c r="Q5685" s="388"/>
      <c r="R5685" s="367" t="str">
        <f>IF(A5651="市町村名×","・【C列】市区町村名：未入力または不備あり。","")</f>
        <v>・【C列】市区町村名：未入力または不備あり。</v>
      </c>
      <c r="S5685" s="644"/>
      <c r="T5685" s="644"/>
      <c r="U5685" s="644"/>
      <c r="V5685" s="644"/>
      <c r="W5685" s="645"/>
    </row>
    <row r="5686" spans="1:33" s="7" customFormat="1" ht="17.45" customHeight="1" x14ac:dyDescent="0.15">
      <c r="A5686" s="320"/>
      <c r="B5686" s="624"/>
      <c r="C5686" s="338"/>
      <c r="D5686" s="339"/>
      <c r="E5686" s="339"/>
      <c r="F5686" s="340"/>
      <c r="G5686" s="364" t="e">
        <f>IF(#REF!="","",#REF!)</f>
        <v>#REF!</v>
      </c>
      <c r="H5686" s="365"/>
      <c r="I5686" s="365"/>
      <c r="J5686" s="366"/>
      <c r="K5686" s="366"/>
      <c r="L5686" s="366"/>
      <c r="M5686" s="366"/>
      <c r="N5686" s="366"/>
      <c r="O5686" s="366"/>
      <c r="P5686" s="366"/>
      <c r="Q5686" s="366"/>
      <c r="R5686" s="367" t="e">
        <f>IF(OR(AF5655=2,NOT(AND(V5653&gt;0.3*U5653,V5653&lt;0.4*U5653,V5653&gt;=W5653))),"・【V列】都道府県補助額：未入力または不備あり。","")</f>
        <v>#REF!</v>
      </c>
      <c r="S5686" s="644"/>
      <c r="T5686" s="644"/>
      <c r="U5686" s="644"/>
      <c r="V5686" s="644"/>
      <c r="W5686" s="645"/>
    </row>
    <row r="5687" spans="1:33" s="7" customFormat="1" ht="17.45" customHeight="1" x14ac:dyDescent="0.15">
      <c r="A5687" s="320"/>
      <c r="B5687" s="624"/>
      <c r="C5687" s="348" t="s">
        <v>241</v>
      </c>
      <c r="D5687" s="349"/>
      <c r="E5687" s="349"/>
      <c r="F5687" s="350"/>
      <c r="G5687" s="372" t="s">
        <v>221</v>
      </c>
      <c r="H5687" s="373"/>
      <c r="I5687" s="373"/>
      <c r="J5687" s="372" t="s">
        <v>222</v>
      </c>
      <c r="K5687" s="373"/>
      <c r="L5687" s="373"/>
      <c r="M5687" s="373"/>
      <c r="N5687" s="374" t="s">
        <v>223</v>
      </c>
      <c r="O5687" s="366"/>
      <c r="P5687" s="366"/>
      <c r="Q5687" s="366"/>
      <c r="R5687" s="341" t="e">
        <f>IF(AND(W5653&lt;=U5653/3,MOD(W5653,1000)=0,NOT(W5653=0),AG5655=1),"","・【W列】国庫補助希望額に不備あり。")</f>
        <v>#REF!</v>
      </c>
      <c r="S5687" s="649"/>
      <c r="T5687" s="649"/>
      <c r="U5687" s="649"/>
      <c r="V5687" s="649"/>
      <c r="W5687" s="650"/>
    </row>
    <row r="5688" spans="1:33" s="7" customFormat="1" ht="17.45" customHeight="1" x14ac:dyDescent="0.15">
      <c r="A5688" s="320"/>
      <c r="B5688" s="624"/>
      <c r="C5688" s="370"/>
      <c r="D5688" s="371"/>
      <c r="E5688" s="371"/>
      <c r="F5688" s="371"/>
      <c r="G5688" s="364" t="e">
        <f>IF(#REF!="","",#REF!)</f>
        <v>#REF!</v>
      </c>
      <c r="H5688" s="375"/>
      <c r="I5688" s="376"/>
      <c r="J5688" s="364" t="e">
        <f>IF(#REF!="","",#REF!)</f>
        <v>#REF!</v>
      </c>
      <c r="K5688" s="375"/>
      <c r="L5688" s="375"/>
      <c r="M5688" s="376"/>
      <c r="N5688" s="364" t="e">
        <f>IF(#REF!="","",#REF!)</f>
        <v>#REF!</v>
      </c>
      <c r="O5688" s="375"/>
      <c r="P5688" s="375"/>
      <c r="Q5688" s="375"/>
      <c r="R5688" s="651" t="e">
        <f>IF(AND(SUM(F5676:G5678)&lt;=D5653,SUM(R5676:R5678)&lt;=D5653),"","・報酬の「配置人数」には年間を通じた配置予定人数を記載してください。(※１)及び記入例参照")</f>
        <v>#REF!</v>
      </c>
      <c r="S5688" s="652"/>
      <c r="T5688" s="652"/>
      <c r="U5688" s="652"/>
      <c r="V5688" s="652"/>
      <c r="W5688" s="653"/>
      <c r="X5688" s="31" t="str">
        <f>IF(AND(O5688="○",T5688="○"),"①か②の",IF(AND(O5688="―",T5688="―"),"エラー",""))</f>
        <v/>
      </c>
    </row>
    <row r="5689" spans="1:33" s="7" customFormat="1" ht="17.45" customHeight="1" x14ac:dyDescent="0.15">
      <c r="A5689" s="320"/>
      <c r="B5689" s="624"/>
      <c r="C5689" s="348" t="s">
        <v>224</v>
      </c>
      <c r="D5689" s="349"/>
      <c r="E5689" s="349"/>
      <c r="F5689" s="350"/>
      <c r="G5689" s="354" t="s">
        <v>225</v>
      </c>
      <c r="H5689" s="354"/>
      <c r="I5689" s="354"/>
      <c r="J5689" s="355" t="s">
        <v>242</v>
      </c>
      <c r="K5689" s="356"/>
      <c r="L5689" s="356"/>
      <c r="M5689" s="356"/>
      <c r="N5689" s="356"/>
      <c r="O5689" s="356"/>
      <c r="P5689" s="356"/>
      <c r="Q5689" s="356"/>
      <c r="R5689" s="651" t="e">
        <f>IF(AND(OR(COUNTIF(J5690,"①*"),COUNTIF(J5690,"②*")),AND(E5679&lt;&gt;"",E5680&lt;&gt;"",G5684="○",G5686="○",G5688="○",J5688="○",N5688="○",G5690="○")),"","・【成果目標】・【成果指標】・【部活動指導員について】・【支給要件の確認】・【部活動指導員の指導状況】・【地域連携・地域移行に資する取組】のいずれかに未入力箇所あり。")</f>
        <v>#REF!</v>
      </c>
      <c r="S5689" s="546"/>
      <c r="T5689" s="546"/>
      <c r="U5689" s="546"/>
      <c r="V5689" s="546"/>
      <c r="W5689" s="547"/>
    </row>
    <row r="5690" spans="1:33" s="7" customFormat="1" ht="26.45" customHeight="1" thickBot="1" x14ac:dyDescent="0.2">
      <c r="A5690" s="320"/>
      <c r="B5690" s="625"/>
      <c r="C5690" s="351"/>
      <c r="D5690" s="352"/>
      <c r="E5690" s="352"/>
      <c r="F5690" s="353"/>
      <c r="G5690" s="363" t="e">
        <f>IF(#REF!="","",#REF!)</f>
        <v>#REF!</v>
      </c>
      <c r="H5690" s="363"/>
      <c r="I5690" s="363"/>
      <c r="J5690" s="657" t="e">
        <f>IF(#REF!="","",#REF!)</f>
        <v>#REF!</v>
      </c>
      <c r="K5690" s="658"/>
      <c r="L5690" s="658"/>
      <c r="M5690" s="658"/>
      <c r="N5690" s="658"/>
      <c r="O5690" s="658"/>
      <c r="P5690" s="658"/>
      <c r="Q5690" s="658"/>
      <c r="R5690" s="654"/>
      <c r="S5690" s="655"/>
      <c r="T5690" s="655"/>
      <c r="U5690" s="655"/>
      <c r="V5690" s="655"/>
      <c r="W5690" s="656"/>
      <c r="X5690" s="31" t="str">
        <f>IF(AND(O5690="○",T5690="○"),"①か②の",IF(AND(O5690="―",T5690="―"),"エラー",""))</f>
        <v/>
      </c>
    </row>
    <row r="5691" spans="1:33" s="7" customFormat="1" ht="26.45" customHeight="1" x14ac:dyDescent="0.15">
      <c r="A5691" s="24" t="str">
        <f>IF(OR(COUNTIF(C5693,"*区"),COUNTIF(C5693,"*市"),COUNTIF(C5693,"*町"),COUNTIF(C5693,"*村"),COUNTIF(C5693,"*組合")),"○","市町村名×")</f>
        <v>市町村名×</v>
      </c>
      <c r="B5691" s="490" t="s">
        <v>106</v>
      </c>
      <c r="C5691" s="659" t="s">
        <v>236</v>
      </c>
      <c r="D5691" s="661" t="s">
        <v>237</v>
      </c>
      <c r="E5691" s="409" t="s">
        <v>191</v>
      </c>
      <c r="F5691" s="410"/>
      <c r="G5691" s="410"/>
      <c r="H5691" s="410"/>
      <c r="I5691" s="410"/>
      <c r="J5691" s="410"/>
      <c r="K5691" s="410"/>
      <c r="L5691" s="410"/>
      <c r="M5691" s="410"/>
      <c r="N5691" s="410"/>
      <c r="O5691" s="410"/>
      <c r="P5691" s="410"/>
      <c r="Q5691" s="410"/>
      <c r="R5691" s="410"/>
      <c r="S5691" s="410"/>
      <c r="T5691" s="410"/>
      <c r="U5691" s="492" t="s">
        <v>192</v>
      </c>
      <c r="V5691" s="492" t="s">
        <v>238</v>
      </c>
      <c r="W5691" s="517" t="s">
        <v>193</v>
      </c>
      <c r="X5691" s="25" t="e">
        <f>IF(OR(AF5695=2,NOT(AND(V5693&gt;0.3*U5693,V5693&lt;0.4*U5693,V5693&gt;=W5693))),"※３参照：【Ｕ列】都道府県補助額を確認してください","")</f>
        <v>#REF!</v>
      </c>
      <c r="Y5691" s="26"/>
    </row>
    <row r="5692" spans="1:33" s="7" customFormat="1" ht="21.6" customHeight="1" thickBot="1" x14ac:dyDescent="0.2">
      <c r="A5692" s="24" t="str">
        <f>IF(B5693="都道府県確認欄","No.不備","")</f>
        <v/>
      </c>
      <c r="B5692" s="491"/>
      <c r="C5692" s="660"/>
      <c r="D5692" s="662"/>
      <c r="E5692" s="411"/>
      <c r="F5692" s="412"/>
      <c r="G5692" s="412"/>
      <c r="H5692" s="412"/>
      <c r="I5692" s="412"/>
      <c r="J5692" s="412"/>
      <c r="K5692" s="412"/>
      <c r="L5692" s="412"/>
      <c r="M5692" s="412"/>
      <c r="N5692" s="412"/>
      <c r="O5692" s="412"/>
      <c r="P5692" s="412"/>
      <c r="Q5692" s="412"/>
      <c r="R5692" s="412"/>
      <c r="S5692" s="412"/>
      <c r="T5692" s="412"/>
      <c r="U5692" s="493"/>
      <c r="V5692" s="493"/>
      <c r="W5692" s="518"/>
      <c r="X5692" s="25" t="e">
        <f>IF(AND(W5693&lt;=U5693/3,MOD(W5693,1000)=0,NOT(W5693=0),AG5695=1),"","※３参照：【Ｖ列】国庫補助希望額を確認してください。")</f>
        <v>#REF!</v>
      </c>
      <c r="Y5692" s="26"/>
    </row>
    <row r="5693" spans="1:33" s="7" customFormat="1" ht="24" customHeight="1" x14ac:dyDescent="0.15">
      <c r="A5693" s="14"/>
      <c r="B5693" s="622" t="str">
        <f>IFERROR(IF(OR(COUNTIF(C5693,"*区"),COUNTIF(C5693,"*市"),COUNTIF(C5693,"*町"),COUNTIF(C5693,"*村"),COUNTIF(C5693,"*組合")),B5653+1,"－"),"都道府県確認欄")</f>
        <v>－</v>
      </c>
      <c r="C5693" s="626" t="e">
        <f>#REF!</f>
        <v>#REF!</v>
      </c>
      <c r="D5693" s="629" t="e">
        <f>SUM($F5695:$F5714)</f>
        <v>#REF!</v>
      </c>
      <c r="E5693" s="523" t="s">
        <v>194</v>
      </c>
      <c r="F5693" s="524" t="s">
        <v>195</v>
      </c>
      <c r="G5693" s="526" t="s">
        <v>196</v>
      </c>
      <c r="H5693" s="528" t="s">
        <v>197</v>
      </c>
      <c r="I5693" s="423" t="s">
        <v>198</v>
      </c>
      <c r="J5693" s="424"/>
      <c r="K5693" s="425"/>
      <c r="L5693" s="429" t="s">
        <v>100</v>
      </c>
      <c r="M5693" s="430"/>
      <c r="N5693" s="430"/>
      <c r="O5693" s="430"/>
      <c r="P5693" s="430"/>
      <c r="Q5693" s="430"/>
      <c r="R5693" s="430"/>
      <c r="S5693" s="431"/>
      <c r="T5693" s="413" t="s">
        <v>199</v>
      </c>
      <c r="U5693" s="415" t="e">
        <f>SUM($T5695,$O5716,$T5716)</f>
        <v>#REF!</v>
      </c>
      <c r="V5693" s="665" t="e">
        <f>#REF!</f>
        <v>#REF!</v>
      </c>
      <c r="W5693" s="667" t="e">
        <f>#REF!</f>
        <v>#REF!</v>
      </c>
      <c r="X5693" s="23" t="e">
        <f>IF(AND(AD5695=1,AE5695=1,AF5695=1,AG5695=1),"","入力不備あり")</f>
        <v>#REF!</v>
      </c>
      <c r="Y5693" s="26"/>
    </row>
    <row r="5694" spans="1:33" s="7" customFormat="1" ht="12.6" customHeight="1" thickBot="1" x14ac:dyDescent="0.2">
      <c r="A5694" s="14"/>
      <c r="B5694" s="623"/>
      <c r="C5694" s="627"/>
      <c r="D5694" s="630"/>
      <c r="E5694" s="523"/>
      <c r="F5694" s="525"/>
      <c r="G5694" s="527"/>
      <c r="H5694" s="529"/>
      <c r="I5694" s="426"/>
      <c r="J5694" s="427"/>
      <c r="K5694" s="428"/>
      <c r="L5694" s="432"/>
      <c r="M5694" s="432"/>
      <c r="N5694" s="432"/>
      <c r="O5694" s="432"/>
      <c r="P5694" s="432"/>
      <c r="Q5694" s="432"/>
      <c r="R5694" s="432"/>
      <c r="S5694" s="433"/>
      <c r="T5694" s="414"/>
      <c r="U5694" s="416"/>
      <c r="V5694" s="666"/>
      <c r="W5694" s="565"/>
      <c r="X5694" s="26"/>
      <c r="Y5694" s="7" t="s">
        <v>180</v>
      </c>
      <c r="Z5694" s="7" t="s">
        <v>200</v>
      </c>
      <c r="AA5694" s="7" t="s">
        <v>201</v>
      </c>
      <c r="AB5694" s="7" t="s">
        <v>202</v>
      </c>
      <c r="AD5694" s="7" t="s">
        <v>203</v>
      </c>
      <c r="AE5694" s="7" t="s">
        <v>107</v>
      </c>
      <c r="AF5694" s="7" t="s">
        <v>239</v>
      </c>
      <c r="AG5694" s="7" t="s">
        <v>204</v>
      </c>
    </row>
    <row r="5695" spans="1:33" s="7" customFormat="1" ht="17.45" customHeight="1" x14ac:dyDescent="0.15">
      <c r="A5695" s="27" t="e">
        <f>IF(AND(F5695&lt;&gt;"",G5695&lt;&gt;"",H5695&lt;&gt;"",I5695&lt;&gt;""),"","入力不備あり")</f>
        <v>#REF!</v>
      </c>
      <c r="B5695" s="623"/>
      <c r="C5695" s="628"/>
      <c r="D5695" s="631"/>
      <c r="E5695" s="523"/>
      <c r="F5695" s="47" t="e">
        <f>IF(#REF!="","",#REF!)</f>
        <v>#REF!</v>
      </c>
      <c r="G5695" s="49" t="e">
        <f>IF(#REF!="","",#REF!)</f>
        <v>#REF!</v>
      </c>
      <c r="H5695" s="54" t="e">
        <f>IF(#REF!="","",#REF!)</f>
        <v>#REF!</v>
      </c>
      <c r="I5695" s="385" t="str">
        <f>IFERROR(INT(G5695*H5695),"")</f>
        <v/>
      </c>
      <c r="J5695" s="386"/>
      <c r="K5695" s="387"/>
      <c r="L5695" s="613" t="e">
        <f>IF(#REF!="","",#REF!)</f>
        <v>#REF!</v>
      </c>
      <c r="M5695" s="613"/>
      <c r="N5695" s="613"/>
      <c r="O5695" s="613"/>
      <c r="P5695" s="613"/>
      <c r="Q5695" s="613"/>
      <c r="R5695" s="613"/>
      <c r="S5695" s="614"/>
      <c r="T5695" s="567">
        <f>SUM($I5695:$K5714)</f>
        <v>0</v>
      </c>
      <c r="U5695" s="416"/>
      <c r="V5695" s="666"/>
      <c r="W5695" s="565"/>
      <c r="X5695" s="23" t="e">
        <f>IF(AND(Y5695=1,Z5695=1,AA5695=1,AB5695=1,AD5695=1,AE5695=1,AF5695=1,AG5695=1),"","入力不備あり")</f>
        <v>#REF!</v>
      </c>
      <c r="Y5695" s="7">
        <f>IFERROR(IF(F5695="",2,IF(AND(F5695&gt;=1,(MOD(F5695,1)=0)),1,IF(AND(F5695=0,L5695&lt;&gt;""),1,2))),2)</f>
        <v>2</v>
      </c>
      <c r="Z5695" s="7" t="e">
        <f>IF(G5695="",2,IF(G5695&lt;=1600,1,2))</f>
        <v>#REF!</v>
      </c>
      <c r="AA5695" s="7" t="e">
        <f>IF(H5695="",2,IF(H5695&gt;=0,1,2))</f>
        <v>#REF!</v>
      </c>
      <c r="AB5695" s="7" t="e">
        <f>IF(I5695=#REF!,1,2)</f>
        <v>#REF!</v>
      </c>
      <c r="AD5695" s="7" t="e">
        <f>IF(T5695=#REF!,1,2)</f>
        <v>#REF!</v>
      </c>
      <c r="AE5695" s="7" t="e">
        <f>IF(U5693=#REF!,1,2)</f>
        <v>#REF!</v>
      </c>
      <c r="AF5695" s="7" t="e">
        <f>IF(V5693=0,2,IF(#REF!="",2,IF(V5693=#REF!,1,2)))</f>
        <v>#REF!</v>
      </c>
      <c r="AG5695" s="7" t="e">
        <f>IF(W5693=0,2,IF(W5693=#REF!,1,2))</f>
        <v>#REF!</v>
      </c>
    </row>
    <row r="5696" spans="1:33" s="7" customFormat="1" ht="17.45" customHeight="1" x14ac:dyDescent="0.15">
      <c r="A5696" s="27" t="e">
        <f>IF(AND(F5696="",G5696="",H5696="",I5696="",L5696=""),"",IF(AND(F5696&lt;&gt;"",G5696&lt;&gt;"",H5696&lt;&gt;"",I5696&lt;&gt;""),"","入力不備あり"))</f>
        <v>#REF!</v>
      </c>
      <c r="B5696" s="623"/>
      <c r="C5696" s="628"/>
      <c r="D5696" s="631"/>
      <c r="E5696" s="523"/>
      <c r="F5696" s="47" t="e">
        <f>IF(#REF!="","",#REF!)</f>
        <v>#REF!</v>
      </c>
      <c r="G5696" s="49" t="e">
        <f>IF(#REF!="","",#REF!)</f>
        <v>#REF!</v>
      </c>
      <c r="H5696" s="54" t="e">
        <f>IF(#REF!="","",#REF!)</f>
        <v>#REF!</v>
      </c>
      <c r="I5696" s="385" t="str">
        <f>IFERROR(INT(G5696*H5696),"")</f>
        <v/>
      </c>
      <c r="J5696" s="386"/>
      <c r="K5696" s="387"/>
      <c r="L5696" s="613" t="e">
        <f>IF(#REF!="","",#REF!)</f>
        <v>#REF!</v>
      </c>
      <c r="M5696" s="613"/>
      <c r="N5696" s="613"/>
      <c r="O5696" s="613"/>
      <c r="P5696" s="613"/>
      <c r="Q5696" s="613"/>
      <c r="R5696" s="613"/>
      <c r="S5696" s="614"/>
      <c r="T5696" s="567"/>
      <c r="U5696" s="416"/>
      <c r="V5696" s="666"/>
      <c r="W5696" s="565"/>
      <c r="X5696" s="23" t="e">
        <f>IF(AND(Y5696=3,Z5696=3,AA5696=3),"",IF(AND(Y5696=1,Z5696=1,AA5696=1,AB5696=1),"","入力不備あり"))</f>
        <v>#REF!</v>
      </c>
      <c r="Y5696" s="7">
        <f>IFERROR(IF(F5696="",3,IF(AND(F5696&gt;=1,(MOD(F5696,1)=0)),1,IF(AND(F5696=0,L5696&lt;&gt;""),1,2))),2)</f>
        <v>2</v>
      </c>
      <c r="Z5696" s="7" t="e">
        <f>IF(G5696="",3,IF(G5696&lt;=1600,1,2))</f>
        <v>#REF!</v>
      </c>
      <c r="AA5696" s="7" t="e">
        <f>IF(H5696="",3,IF(H5696&gt;=0,1,2))</f>
        <v>#REF!</v>
      </c>
      <c r="AB5696" s="7" t="e">
        <f>IF(I5696=#REF!,1,2)</f>
        <v>#REF!</v>
      </c>
    </row>
    <row r="5697" spans="1:28" s="7" customFormat="1" ht="17.45" customHeight="1" x14ac:dyDescent="0.15">
      <c r="A5697" s="27" t="e">
        <f>IF(AND(F5697="",G5697="",H5697="",I5697="",L5697=""),"",IF(AND(F5697&lt;&gt;"",G5697&lt;&gt;"",H5697&lt;&gt;"",I5697&lt;&gt;""),"","入力不備あり"))</f>
        <v>#REF!</v>
      </c>
      <c r="B5697" s="623"/>
      <c r="C5697" s="628"/>
      <c r="D5697" s="631"/>
      <c r="E5697" s="523"/>
      <c r="F5697" s="47" t="e">
        <f>IF(#REF!="","",#REF!)</f>
        <v>#REF!</v>
      </c>
      <c r="G5697" s="49" t="e">
        <f>IF(#REF!="","",#REF!)</f>
        <v>#REF!</v>
      </c>
      <c r="H5697" s="54" t="e">
        <f>IF(#REF!="","",#REF!)</f>
        <v>#REF!</v>
      </c>
      <c r="I5697" s="385" t="str">
        <f t="shared" ref="I5697:I5714" si="995">IFERROR(INT(G5697*H5697),"")</f>
        <v/>
      </c>
      <c r="J5697" s="386"/>
      <c r="K5697" s="387"/>
      <c r="L5697" s="613" t="e">
        <f>IF(#REF!="","",#REF!)</f>
        <v>#REF!</v>
      </c>
      <c r="M5697" s="613"/>
      <c r="N5697" s="613"/>
      <c r="O5697" s="613"/>
      <c r="P5697" s="613"/>
      <c r="Q5697" s="613"/>
      <c r="R5697" s="613"/>
      <c r="S5697" s="614"/>
      <c r="T5697" s="567"/>
      <c r="U5697" s="416"/>
      <c r="V5697" s="666"/>
      <c r="W5697" s="565"/>
      <c r="X5697" s="23" t="e">
        <f t="shared" ref="X5697:X5714" si="996">IF(AND(Y5697=3,Z5697=3,AA5697=3),"",IF(AND(Y5697=1,Z5697=1,AA5697=1,AB5697=1),"","入力不備あり"))</f>
        <v>#REF!</v>
      </c>
      <c r="Y5697" s="7">
        <f t="shared" ref="Y5697:Y5714" si="997">IFERROR(IF(F5697="",3,IF(AND(F5697&gt;=1,(MOD(F5697,1)=0)),1,IF(AND(F5697=0,L5697&lt;&gt;""),1,2))),2)</f>
        <v>2</v>
      </c>
      <c r="Z5697" s="7" t="e">
        <f t="shared" ref="Z5697:Z5714" si="998">IF(G5697="",3,IF(G5697&lt;=1600,1,2))</f>
        <v>#REF!</v>
      </c>
      <c r="AA5697" s="7" t="e">
        <f t="shared" ref="AA5697:AA5714" si="999">IF(H5697="",3,IF(H5697&gt;=0,1,2))</f>
        <v>#REF!</v>
      </c>
      <c r="AB5697" s="7" t="e">
        <f>IF(I5697=#REF!,1,2)</f>
        <v>#REF!</v>
      </c>
    </row>
    <row r="5698" spans="1:28" s="7" customFormat="1" ht="17.45" customHeight="1" x14ac:dyDescent="0.15">
      <c r="A5698" s="27" t="e">
        <f t="shared" ref="A5698:A5714" si="1000">IF(AND(F5698="",G5698="",H5698="",I5698="",L5698=""),"",IF(AND(F5698&lt;&gt;"",G5698&lt;&gt;"",H5698&lt;&gt;"",I5698&lt;&gt;""),"","入力不備あり"))</f>
        <v>#REF!</v>
      </c>
      <c r="B5698" s="623"/>
      <c r="C5698" s="628"/>
      <c r="D5698" s="631"/>
      <c r="E5698" s="523"/>
      <c r="F5698" s="47" t="e">
        <f>IF(#REF!="","",#REF!)</f>
        <v>#REF!</v>
      </c>
      <c r="G5698" s="49" t="e">
        <f>IF(#REF!="","",#REF!)</f>
        <v>#REF!</v>
      </c>
      <c r="H5698" s="54" t="e">
        <f>IF(#REF!="","",#REF!)</f>
        <v>#REF!</v>
      </c>
      <c r="I5698" s="385" t="str">
        <f t="shared" si="995"/>
        <v/>
      </c>
      <c r="J5698" s="386"/>
      <c r="K5698" s="387"/>
      <c r="L5698" s="613" t="e">
        <f>IF(#REF!="","",#REF!)</f>
        <v>#REF!</v>
      </c>
      <c r="M5698" s="613"/>
      <c r="N5698" s="613"/>
      <c r="O5698" s="613"/>
      <c r="P5698" s="613"/>
      <c r="Q5698" s="613"/>
      <c r="R5698" s="613"/>
      <c r="S5698" s="614"/>
      <c r="T5698" s="567"/>
      <c r="U5698" s="416"/>
      <c r="V5698" s="666"/>
      <c r="W5698" s="565"/>
      <c r="X5698" s="23" t="e">
        <f t="shared" si="996"/>
        <v>#REF!</v>
      </c>
      <c r="Y5698" s="7">
        <f t="shared" si="997"/>
        <v>2</v>
      </c>
      <c r="Z5698" s="7" t="e">
        <f t="shared" si="998"/>
        <v>#REF!</v>
      </c>
      <c r="AA5698" s="7" t="e">
        <f t="shared" si="999"/>
        <v>#REF!</v>
      </c>
      <c r="AB5698" s="7" t="e">
        <f>IF(I5698=#REF!,1,2)</f>
        <v>#REF!</v>
      </c>
    </row>
    <row r="5699" spans="1:28" s="7" customFormat="1" ht="17.45" customHeight="1" x14ac:dyDescent="0.15">
      <c r="A5699" s="27" t="e">
        <f t="shared" si="1000"/>
        <v>#REF!</v>
      </c>
      <c r="B5699" s="623"/>
      <c r="C5699" s="628"/>
      <c r="D5699" s="631"/>
      <c r="E5699" s="523"/>
      <c r="F5699" s="47" t="e">
        <f>IF(#REF!="","",#REF!)</f>
        <v>#REF!</v>
      </c>
      <c r="G5699" s="49" t="e">
        <f>IF(#REF!="","",#REF!)</f>
        <v>#REF!</v>
      </c>
      <c r="H5699" s="54" t="e">
        <f>IF(#REF!="","",#REF!)</f>
        <v>#REF!</v>
      </c>
      <c r="I5699" s="385" t="str">
        <f t="shared" si="995"/>
        <v/>
      </c>
      <c r="J5699" s="386"/>
      <c r="K5699" s="387"/>
      <c r="L5699" s="613" t="e">
        <f>IF(#REF!="","",#REF!)</f>
        <v>#REF!</v>
      </c>
      <c r="M5699" s="613"/>
      <c r="N5699" s="613"/>
      <c r="O5699" s="613"/>
      <c r="P5699" s="613"/>
      <c r="Q5699" s="613"/>
      <c r="R5699" s="613"/>
      <c r="S5699" s="614"/>
      <c r="T5699" s="567"/>
      <c r="U5699" s="416"/>
      <c r="V5699" s="666"/>
      <c r="W5699" s="565"/>
      <c r="X5699" s="23" t="e">
        <f t="shared" si="996"/>
        <v>#REF!</v>
      </c>
      <c r="Y5699" s="7">
        <f t="shared" si="997"/>
        <v>2</v>
      </c>
      <c r="Z5699" s="7" t="e">
        <f t="shared" si="998"/>
        <v>#REF!</v>
      </c>
      <c r="AA5699" s="7" t="e">
        <f t="shared" si="999"/>
        <v>#REF!</v>
      </c>
      <c r="AB5699" s="7" t="e">
        <f>IF(I5699=#REF!,1,2)</f>
        <v>#REF!</v>
      </c>
    </row>
    <row r="5700" spans="1:28" s="7" customFormat="1" ht="17.45" customHeight="1" x14ac:dyDescent="0.15">
      <c r="A5700" s="27" t="e">
        <f t="shared" si="1000"/>
        <v>#REF!</v>
      </c>
      <c r="B5700" s="623"/>
      <c r="C5700" s="628"/>
      <c r="D5700" s="631"/>
      <c r="E5700" s="523"/>
      <c r="F5700" s="47" t="e">
        <f>IF(#REF!="","",#REF!)</f>
        <v>#REF!</v>
      </c>
      <c r="G5700" s="49" t="e">
        <f>IF(#REF!="","",#REF!)</f>
        <v>#REF!</v>
      </c>
      <c r="H5700" s="54" t="e">
        <f>IF(#REF!="","",#REF!)</f>
        <v>#REF!</v>
      </c>
      <c r="I5700" s="385" t="str">
        <f t="shared" si="995"/>
        <v/>
      </c>
      <c r="J5700" s="386"/>
      <c r="K5700" s="387"/>
      <c r="L5700" s="613" t="e">
        <f>IF(#REF!="","",#REF!)</f>
        <v>#REF!</v>
      </c>
      <c r="M5700" s="613"/>
      <c r="N5700" s="613"/>
      <c r="O5700" s="613"/>
      <c r="P5700" s="613"/>
      <c r="Q5700" s="613"/>
      <c r="R5700" s="613"/>
      <c r="S5700" s="614"/>
      <c r="T5700" s="567"/>
      <c r="U5700" s="416"/>
      <c r="V5700" s="666"/>
      <c r="W5700" s="565"/>
      <c r="X5700" s="23" t="e">
        <f t="shared" si="996"/>
        <v>#REF!</v>
      </c>
      <c r="Y5700" s="7">
        <f t="shared" si="997"/>
        <v>2</v>
      </c>
      <c r="Z5700" s="7" t="e">
        <f t="shared" si="998"/>
        <v>#REF!</v>
      </c>
      <c r="AA5700" s="7" t="e">
        <f t="shared" si="999"/>
        <v>#REF!</v>
      </c>
      <c r="AB5700" s="7" t="e">
        <f>IF(I5700=#REF!,1,2)</f>
        <v>#REF!</v>
      </c>
    </row>
    <row r="5701" spans="1:28" s="7" customFormat="1" ht="17.45" customHeight="1" x14ac:dyDescent="0.15">
      <c r="A5701" s="27" t="e">
        <f t="shared" si="1000"/>
        <v>#REF!</v>
      </c>
      <c r="B5701" s="623"/>
      <c r="C5701" s="628"/>
      <c r="D5701" s="631"/>
      <c r="E5701" s="523"/>
      <c r="F5701" s="47" t="e">
        <f>IF(#REF!="","",#REF!)</f>
        <v>#REF!</v>
      </c>
      <c r="G5701" s="49" t="e">
        <f>IF(#REF!="","",#REF!)</f>
        <v>#REF!</v>
      </c>
      <c r="H5701" s="54" t="e">
        <f>IF(#REF!="","",#REF!)</f>
        <v>#REF!</v>
      </c>
      <c r="I5701" s="385" t="str">
        <f t="shared" si="995"/>
        <v/>
      </c>
      <c r="J5701" s="386"/>
      <c r="K5701" s="387"/>
      <c r="L5701" s="613" t="e">
        <f>IF(#REF!="","",#REF!)</f>
        <v>#REF!</v>
      </c>
      <c r="M5701" s="613"/>
      <c r="N5701" s="613"/>
      <c r="O5701" s="613"/>
      <c r="P5701" s="613"/>
      <c r="Q5701" s="613"/>
      <c r="R5701" s="613"/>
      <c r="S5701" s="614"/>
      <c r="T5701" s="567"/>
      <c r="U5701" s="416"/>
      <c r="V5701" s="666"/>
      <c r="W5701" s="565"/>
      <c r="X5701" s="23" t="e">
        <f t="shared" si="996"/>
        <v>#REF!</v>
      </c>
      <c r="Y5701" s="7">
        <f t="shared" si="997"/>
        <v>2</v>
      </c>
      <c r="Z5701" s="7" t="e">
        <f t="shared" si="998"/>
        <v>#REF!</v>
      </c>
      <c r="AA5701" s="7" t="e">
        <f t="shared" si="999"/>
        <v>#REF!</v>
      </c>
      <c r="AB5701" s="7" t="e">
        <f>IF(I5701=#REF!,1,2)</f>
        <v>#REF!</v>
      </c>
    </row>
    <row r="5702" spans="1:28" s="7" customFormat="1" ht="17.45" customHeight="1" x14ac:dyDescent="0.15">
      <c r="A5702" s="27" t="e">
        <f t="shared" si="1000"/>
        <v>#REF!</v>
      </c>
      <c r="B5702" s="623"/>
      <c r="C5702" s="628"/>
      <c r="D5702" s="631"/>
      <c r="E5702" s="523"/>
      <c r="F5702" s="47" t="e">
        <f>IF(#REF!="","",#REF!)</f>
        <v>#REF!</v>
      </c>
      <c r="G5702" s="49" t="e">
        <f>IF(#REF!="","",#REF!)</f>
        <v>#REF!</v>
      </c>
      <c r="H5702" s="54" t="e">
        <f>IF(#REF!="","",#REF!)</f>
        <v>#REF!</v>
      </c>
      <c r="I5702" s="385" t="str">
        <f t="shared" si="995"/>
        <v/>
      </c>
      <c r="J5702" s="386"/>
      <c r="K5702" s="387"/>
      <c r="L5702" s="613" t="e">
        <f>IF(#REF!="","",#REF!)</f>
        <v>#REF!</v>
      </c>
      <c r="M5702" s="613"/>
      <c r="N5702" s="613"/>
      <c r="O5702" s="613"/>
      <c r="P5702" s="613"/>
      <c r="Q5702" s="613"/>
      <c r="R5702" s="613"/>
      <c r="S5702" s="614"/>
      <c r="T5702" s="567"/>
      <c r="U5702" s="416"/>
      <c r="V5702" s="666"/>
      <c r="W5702" s="565"/>
      <c r="X5702" s="23" t="e">
        <f t="shared" si="996"/>
        <v>#REF!</v>
      </c>
      <c r="Y5702" s="7">
        <f t="shared" si="997"/>
        <v>2</v>
      </c>
      <c r="Z5702" s="7" t="e">
        <f t="shared" si="998"/>
        <v>#REF!</v>
      </c>
      <c r="AA5702" s="7" t="e">
        <f t="shared" si="999"/>
        <v>#REF!</v>
      </c>
      <c r="AB5702" s="7" t="e">
        <f>IF(I5702=#REF!,1,2)</f>
        <v>#REF!</v>
      </c>
    </row>
    <row r="5703" spans="1:28" s="7" customFormat="1" ht="17.45" customHeight="1" x14ac:dyDescent="0.15">
      <c r="A5703" s="27" t="e">
        <f t="shared" si="1000"/>
        <v>#REF!</v>
      </c>
      <c r="B5703" s="623"/>
      <c r="C5703" s="628"/>
      <c r="D5703" s="631"/>
      <c r="E5703" s="523"/>
      <c r="F5703" s="47" t="e">
        <f>IF(#REF!="","",#REF!)</f>
        <v>#REF!</v>
      </c>
      <c r="G5703" s="49" t="e">
        <f>IF(#REF!="","",#REF!)</f>
        <v>#REF!</v>
      </c>
      <c r="H5703" s="54" t="e">
        <f>IF(#REF!="","",#REF!)</f>
        <v>#REF!</v>
      </c>
      <c r="I5703" s="385" t="str">
        <f t="shared" si="995"/>
        <v/>
      </c>
      <c r="J5703" s="386"/>
      <c r="K5703" s="387"/>
      <c r="L5703" s="613" t="e">
        <f>IF(#REF!="","",#REF!)</f>
        <v>#REF!</v>
      </c>
      <c r="M5703" s="613"/>
      <c r="N5703" s="613"/>
      <c r="O5703" s="613"/>
      <c r="P5703" s="613"/>
      <c r="Q5703" s="613"/>
      <c r="R5703" s="613"/>
      <c r="S5703" s="614"/>
      <c r="T5703" s="567"/>
      <c r="U5703" s="416"/>
      <c r="V5703" s="666"/>
      <c r="W5703" s="565"/>
      <c r="X5703" s="23" t="e">
        <f t="shared" si="996"/>
        <v>#REF!</v>
      </c>
      <c r="Y5703" s="7">
        <f t="shared" si="997"/>
        <v>2</v>
      </c>
      <c r="Z5703" s="7" t="e">
        <f t="shared" si="998"/>
        <v>#REF!</v>
      </c>
      <c r="AA5703" s="7" t="e">
        <f t="shared" si="999"/>
        <v>#REF!</v>
      </c>
      <c r="AB5703" s="7" t="e">
        <f>IF(I5703=#REF!,1,2)</f>
        <v>#REF!</v>
      </c>
    </row>
    <row r="5704" spans="1:28" s="7" customFormat="1" ht="17.45" customHeight="1" x14ac:dyDescent="0.15">
      <c r="A5704" s="27" t="e">
        <f t="shared" si="1000"/>
        <v>#REF!</v>
      </c>
      <c r="B5704" s="623"/>
      <c r="C5704" s="628"/>
      <c r="D5704" s="631"/>
      <c r="E5704" s="523"/>
      <c r="F5704" s="47" t="e">
        <f>IF(#REF!="","",#REF!)</f>
        <v>#REF!</v>
      </c>
      <c r="G5704" s="49" t="e">
        <f>IF(#REF!="","",#REF!)</f>
        <v>#REF!</v>
      </c>
      <c r="H5704" s="54" t="e">
        <f>IF(#REF!="","",#REF!)</f>
        <v>#REF!</v>
      </c>
      <c r="I5704" s="385" t="str">
        <f t="shared" si="995"/>
        <v/>
      </c>
      <c r="J5704" s="386"/>
      <c r="K5704" s="387"/>
      <c r="L5704" s="613" t="e">
        <f>IF(#REF!="","",#REF!)</f>
        <v>#REF!</v>
      </c>
      <c r="M5704" s="613"/>
      <c r="N5704" s="613"/>
      <c r="O5704" s="613"/>
      <c r="P5704" s="613"/>
      <c r="Q5704" s="613"/>
      <c r="R5704" s="613"/>
      <c r="S5704" s="614"/>
      <c r="T5704" s="567"/>
      <c r="U5704" s="416"/>
      <c r="V5704" s="666"/>
      <c r="W5704" s="565"/>
      <c r="X5704" s="23" t="e">
        <f t="shared" si="996"/>
        <v>#REF!</v>
      </c>
      <c r="Y5704" s="7">
        <f t="shared" si="997"/>
        <v>2</v>
      </c>
      <c r="Z5704" s="7" t="e">
        <f t="shared" si="998"/>
        <v>#REF!</v>
      </c>
      <c r="AA5704" s="7" t="e">
        <f t="shared" si="999"/>
        <v>#REF!</v>
      </c>
      <c r="AB5704" s="7" t="e">
        <f>IF(I5704=#REF!,1,2)</f>
        <v>#REF!</v>
      </c>
    </row>
    <row r="5705" spans="1:28" s="7" customFormat="1" ht="17.45" customHeight="1" x14ac:dyDescent="0.15">
      <c r="A5705" s="27" t="e">
        <f t="shared" si="1000"/>
        <v>#REF!</v>
      </c>
      <c r="B5705" s="623"/>
      <c r="C5705" s="628"/>
      <c r="D5705" s="631"/>
      <c r="E5705" s="523"/>
      <c r="F5705" s="47" t="e">
        <f>IF(#REF!="","",#REF!)</f>
        <v>#REF!</v>
      </c>
      <c r="G5705" s="49" t="e">
        <f>IF(#REF!="","",#REF!)</f>
        <v>#REF!</v>
      </c>
      <c r="H5705" s="54" t="e">
        <f>IF(#REF!="","",#REF!)</f>
        <v>#REF!</v>
      </c>
      <c r="I5705" s="385" t="str">
        <f t="shared" si="995"/>
        <v/>
      </c>
      <c r="J5705" s="386"/>
      <c r="K5705" s="387"/>
      <c r="L5705" s="613" t="e">
        <f>IF(#REF!="","",#REF!)</f>
        <v>#REF!</v>
      </c>
      <c r="M5705" s="613"/>
      <c r="N5705" s="613"/>
      <c r="O5705" s="613"/>
      <c r="P5705" s="613"/>
      <c r="Q5705" s="613"/>
      <c r="R5705" s="613"/>
      <c r="S5705" s="614"/>
      <c r="T5705" s="567"/>
      <c r="U5705" s="416"/>
      <c r="V5705" s="666"/>
      <c r="W5705" s="565"/>
      <c r="X5705" s="23" t="e">
        <f t="shared" si="996"/>
        <v>#REF!</v>
      </c>
      <c r="Y5705" s="7">
        <f t="shared" si="997"/>
        <v>2</v>
      </c>
      <c r="Z5705" s="7" t="e">
        <f t="shared" si="998"/>
        <v>#REF!</v>
      </c>
      <c r="AA5705" s="7" t="e">
        <f t="shared" si="999"/>
        <v>#REF!</v>
      </c>
      <c r="AB5705" s="7" t="e">
        <f>IF(I5705=#REF!,1,2)</f>
        <v>#REF!</v>
      </c>
    </row>
    <row r="5706" spans="1:28" s="7" customFormat="1" ht="17.45" customHeight="1" x14ac:dyDescent="0.15">
      <c r="A5706" s="27" t="e">
        <f t="shared" si="1000"/>
        <v>#REF!</v>
      </c>
      <c r="B5706" s="623"/>
      <c r="C5706" s="628"/>
      <c r="D5706" s="631"/>
      <c r="E5706" s="523"/>
      <c r="F5706" s="47" t="e">
        <f>IF(#REF!="","",#REF!)</f>
        <v>#REF!</v>
      </c>
      <c r="G5706" s="49" t="e">
        <f>IF(#REF!="","",#REF!)</f>
        <v>#REF!</v>
      </c>
      <c r="H5706" s="54" t="e">
        <f>IF(#REF!="","",#REF!)</f>
        <v>#REF!</v>
      </c>
      <c r="I5706" s="385" t="str">
        <f t="shared" si="995"/>
        <v/>
      </c>
      <c r="J5706" s="386"/>
      <c r="K5706" s="387"/>
      <c r="L5706" s="613" t="e">
        <f>IF(#REF!="","",#REF!)</f>
        <v>#REF!</v>
      </c>
      <c r="M5706" s="613"/>
      <c r="N5706" s="613"/>
      <c r="O5706" s="613"/>
      <c r="P5706" s="613"/>
      <c r="Q5706" s="613"/>
      <c r="R5706" s="613"/>
      <c r="S5706" s="614"/>
      <c r="T5706" s="567"/>
      <c r="U5706" s="416"/>
      <c r="V5706" s="666"/>
      <c r="W5706" s="565"/>
      <c r="X5706" s="23" t="e">
        <f t="shared" si="996"/>
        <v>#REF!</v>
      </c>
      <c r="Y5706" s="7">
        <f t="shared" si="997"/>
        <v>2</v>
      </c>
      <c r="Z5706" s="7" t="e">
        <f t="shared" si="998"/>
        <v>#REF!</v>
      </c>
      <c r="AA5706" s="7" t="e">
        <f t="shared" si="999"/>
        <v>#REF!</v>
      </c>
      <c r="AB5706" s="7" t="e">
        <f>IF(I5706=#REF!,1,2)</f>
        <v>#REF!</v>
      </c>
    </row>
    <row r="5707" spans="1:28" s="7" customFormat="1" ht="17.45" customHeight="1" x14ac:dyDescent="0.15">
      <c r="A5707" s="27" t="e">
        <f t="shared" si="1000"/>
        <v>#REF!</v>
      </c>
      <c r="B5707" s="623"/>
      <c r="C5707" s="628"/>
      <c r="D5707" s="631"/>
      <c r="E5707" s="523"/>
      <c r="F5707" s="47" t="e">
        <f>IF(#REF!="","",#REF!)</f>
        <v>#REF!</v>
      </c>
      <c r="G5707" s="49" t="e">
        <f>IF(#REF!="","",#REF!)</f>
        <v>#REF!</v>
      </c>
      <c r="H5707" s="54" t="e">
        <f>IF(#REF!="","",#REF!)</f>
        <v>#REF!</v>
      </c>
      <c r="I5707" s="385" t="str">
        <f t="shared" si="995"/>
        <v/>
      </c>
      <c r="J5707" s="386"/>
      <c r="K5707" s="387"/>
      <c r="L5707" s="613" t="e">
        <f>IF(#REF!="","",#REF!)</f>
        <v>#REF!</v>
      </c>
      <c r="M5707" s="613"/>
      <c r="N5707" s="613"/>
      <c r="O5707" s="613"/>
      <c r="P5707" s="613"/>
      <c r="Q5707" s="613"/>
      <c r="R5707" s="613"/>
      <c r="S5707" s="614"/>
      <c r="T5707" s="567"/>
      <c r="U5707" s="416"/>
      <c r="V5707" s="666"/>
      <c r="W5707" s="565"/>
      <c r="X5707" s="23" t="e">
        <f t="shared" si="996"/>
        <v>#REF!</v>
      </c>
      <c r="Y5707" s="7">
        <f t="shared" si="997"/>
        <v>2</v>
      </c>
      <c r="Z5707" s="7" t="e">
        <f t="shared" si="998"/>
        <v>#REF!</v>
      </c>
      <c r="AA5707" s="7" t="e">
        <f t="shared" si="999"/>
        <v>#REF!</v>
      </c>
      <c r="AB5707" s="7" t="e">
        <f>IF(I5707=#REF!,1,2)</f>
        <v>#REF!</v>
      </c>
    </row>
    <row r="5708" spans="1:28" s="7" customFormat="1" ht="17.45" customHeight="1" x14ac:dyDescent="0.15">
      <c r="A5708" s="27" t="e">
        <f t="shared" si="1000"/>
        <v>#REF!</v>
      </c>
      <c r="B5708" s="623"/>
      <c r="C5708" s="628"/>
      <c r="D5708" s="631"/>
      <c r="E5708" s="523"/>
      <c r="F5708" s="47" t="e">
        <f>IF(#REF!="","",#REF!)</f>
        <v>#REF!</v>
      </c>
      <c r="G5708" s="49" t="e">
        <f>IF(#REF!="","",#REF!)</f>
        <v>#REF!</v>
      </c>
      <c r="H5708" s="54" t="e">
        <f>IF(#REF!="","",#REF!)</f>
        <v>#REF!</v>
      </c>
      <c r="I5708" s="385" t="str">
        <f t="shared" si="995"/>
        <v/>
      </c>
      <c r="J5708" s="386"/>
      <c r="K5708" s="387"/>
      <c r="L5708" s="613" t="e">
        <f>IF(#REF!="","",#REF!)</f>
        <v>#REF!</v>
      </c>
      <c r="M5708" s="613"/>
      <c r="N5708" s="613"/>
      <c r="O5708" s="613"/>
      <c r="P5708" s="613"/>
      <c r="Q5708" s="613"/>
      <c r="R5708" s="613"/>
      <c r="S5708" s="614"/>
      <c r="T5708" s="567"/>
      <c r="U5708" s="416"/>
      <c r="V5708" s="666"/>
      <c r="W5708" s="565"/>
      <c r="X5708" s="23" t="e">
        <f t="shared" si="996"/>
        <v>#REF!</v>
      </c>
      <c r="Y5708" s="7">
        <f t="shared" si="997"/>
        <v>2</v>
      </c>
      <c r="Z5708" s="7" t="e">
        <f t="shared" si="998"/>
        <v>#REF!</v>
      </c>
      <c r="AA5708" s="7" t="e">
        <f t="shared" si="999"/>
        <v>#REF!</v>
      </c>
      <c r="AB5708" s="7" t="e">
        <f>IF(I5708=#REF!,1,2)</f>
        <v>#REF!</v>
      </c>
    </row>
    <row r="5709" spans="1:28" s="7" customFormat="1" ht="17.45" customHeight="1" x14ac:dyDescent="0.15">
      <c r="A5709" s="27" t="e">
        <f t="shared" si="1000"/>
        <v>#REF!</v>
      </c>
      <c r="B5709" s="623"/>
      <c r="C5709" s="628"/>
      <c r="D5709" s="631"/>
      <c r="E5709" s="523"/>
      <c r="F5709" s="47" t="e">
        <f>IF(#REF!="","",#REF!)</f>
        <v>#REF!</v>
      </c>
      <c r="G5709" s="49" t="e">
        <f>IF(#REF!="","",#REF!)</f>
        <v>#REF!</v>
      </c>
      <c r="H5709" s="54" t="e">
        <f>IF(#REF!="","",#REF!)</f>
        <v>#REF!</v>
      </c>
      <c r="I5709" s="385" t="str">
        <f t="shared" si="995"/>
        <v/>
      </c>
      <c r="J5709" s="386"/>
      <c r="K5709" s="387"/>
      <c r="L5709" s="613" t="e">
        <f>IF(#REF!="","",#REF!)</f>
        <v>#REF!</v>
      </c>
      <c r="M5709" s="613"/>
      <c r="N5709" s="613"/>
      <c r="O5709" s="613"/>
      <c r="P5709" s="613"/>
      <c r="Q5709" s="613"/>
      <c r="R5709" s="613"/>
      <c r="S5709" s="614"/>
      <c r="T5709" s="567"/>
      <c r="U5709" s="416"/>
      <c r="V5709" s="666"/>
      <c r="W5709" s="565"/>
      <c r="X5709" s="23" t="e">
        <f t="shared" si="996"/>
        <v>#REF!</v>
      </c>
      <c r="Y5709" s="7">
        <f t="shared" si="997"/>
        <v>2</v>
      </c>
      <c r="Z5709" s="7" t="e">
        <f t="shared" si="998"/>
        <v>#REF!</v>
      </c>
      <c r="AA5709" s="7" t="e">
        <f t="shared" si="999"/>
        <v>#REF!</v>
      </c>
      <c r="AB5709" s="7" t="e">
        <f>IF(I5709=#REF!,1,2)</f>
        <v>#REF!</v>
      </c>
    </row>
    <row r="5710" spans="1:28" s="7" customFormat="1" ht="17.45" customHeight="1" x14ac:dyDescent="0.15">
      <c r="A5710" s="27" t="e">
        <f t="shared" si="1000"/>
        <v>#REF!</v>
      </c>
      <c r="B5710" s="623"/>
      <c r="C5710" s="628"/>
      <c r="D5710" s="631"/>
      <c r="E5710" s="523"/>
      <c r="F5710" s="47" t="e">
        <f>IF(#REF!="","",#REF!)</f>
        <v>#REF!</v>
      </c>
      <c r="G5710" s="49" t="e">
        <f>IF(#REF!="","",#REF!)</f>
        <v>#REF!</v>
      </c>
      <c r="H5710" s="54" t="e">
        <f>IF(#REF!="","",#REF!)</f>
        <v>#REF!</v>
      </c>
      <c r="I5710" s="385" t="str">
        <f t="shared" si="995"/>
        <v/>
      </c>
      <c r="J5710" s="386"/>
      <c r="K5710" s="387"/>
      <c r="L5710" s="613" t="e">
        <f>IF(#REF!="","",#REF!)</f>
        <v>#REF!</v>
      </c>
      <c r="M5710" s="613"/>
      <c r="N5710" s="613"/>
      <c r="O5710" s="613"/>
      <c r="P5710" s="613"/>
      <c r="Q5710" s="613"/>
      <c r="R5710" s="613"/>
      <c r="S5710" s="614"/>
      <c r="T5710" s="567"/>
      <c r="U5710" s="416"/>
      <c r="V5710" s="666"/>
      <c r="W5710" s="565"/>
      <c r="X5710" s="23" t="e">
        <f t="shared" si="996"/>
        <v>#REF!</v>
      </c>
      <c r="Y5710" s="7">
        <f t="shared" si="997"/>
        <v>2</v>
      </c>
      <c r="Z5710" s="7" t="e">
        <f t="shared" si="998"/>
        <v>#REF!</v>
      </c>
      <c r="AA5710" s="7" t="e">
        <f t="shared" si="999"/>
        <v>#REF!</v>
      </c>
      <c r="AB5710" s="7" t="e">
        <f>IF(I5710=#REF!,1,2)</f>
        <v>#REF!</v>
      </c>
    </row>
    <row r="5711" spans="1:28" s="7" customFormat="1" ht="17.45" customHeight="1" x14ac:dyDescent="0.15">
      <c r="A5711" s="27" t="e">
        <f t="shared" si="1000"/>
        <v>#REF!</v>
      </c>
      <c r="B5711" s="623"/>
      <c r="C5711" s="628"/>
      <c r="D5711" s="631"/>
      <c r="E5711" s="523"/>
      <c r="F5711" s="47" t="e">
        <f>IF(#REF!="","",#REF!)</f>
        <v>#REF!</v>
      </c>
      <c r="G5711" s="49" t="e">
        <f>IF(#REF!="","",#REF!)</f>
        <v>#REF!</v>
      </c>
      <c r="H5711" s="54" t="e">
        <f>IF(#REF!="","",#REF!)</f>
        <v>#REF!</v>
      </c>
      <c r="I5711" s="385" t="str">
        <f t="shared" si="995"/>
        <v/>
      </c>
      <c r="J5711" s="386"/>
      <c r="K5711" s="387"/>
      <c r="L5711" s="613" t="e">
        <f>IF(#REF!="","",#REF!)</f>
        <v>#REF!</v>
      </c>
      <c r="M5711" s="613"/>
      <c r="N5711" s="613"/>
      <c r="O5711" s="613"/>
      <c r="P5711" s="613"/>
      <c r="Q5711" s="613"/>
      <c r="R5711" s="613"/>
      <c r="S5711" s="614"/>
      <c r="T5711" s="567"/>
      <c r="U5711" s="416"/>
      <c r="V5711" s="666"/>
      <c r="W5711" s="565"/>
      <c r="X5711" s="23" t="e">
        <f t="shared" si="996"/>
        <v>#REF!</v>
      </c>
      <c r="Y5711" s="7">
        <f t="shared" si="997"/>
        <v>2</v>
      </c>
      <c r="Z5711" s="7" t="e">
        <f t="shared" si="998"/>
        <v>#REF!</v>
      </c>
      <c r="AA5711" s="7" t="e">
        <f t="shared" si="999"/>
        <v>#REF!</v>
      </c>
      <c r="AB5711" s="7" t="e">
        <f>IF(I5711=#REF!,1,2)</f>
        <v>#REF!</v>
      </c>
    </row>
    <row r="5712" spans="1:28" s="7" customFormat="1" ht="17.45" customHeight="1" x14ac:dyDescent="0.15">
      <c r="A5712" s="27" t="e">
        <f t="shared" si="1000"/>
        <v>#REF!</v>
      </c>
      <c r="B5712" s="623"/>
      <c r="C5712" s="628"/>
      <c r="D5712" s="631"/>
      <c r="E5712" s="523"/>
      <c r="F5712" s="47" t="e">
        <f>IF(#REF!="","",#REF!)</f>
        <v>#REF!</v>
      </c>
      <c r="G5712" s="49" t="e">
        <f>IF(#REF!="","",#REF!)</f>
        <v>#REF!</v>
      </c>
      <c r="H5712" s="54" t="e">
        <f>IF(#REF!="","",#REF!)</f>
        <v>#REF!</v>
      </c>
      <c r="I5712" s="385" t="str">
        <f t="shared" si="995"/>
        <v/>
      </c>
      <c r="J5712" s="386"/>
      <c r="K5712" s="387"/>
      <c r="L5712" s="613" t="e">
        <f>IF(#REF!="","",#REF!)</f>
        <v>#REF!</v>
      </c>
      <c r="M5712" s="613"/>
      <c r="N5712" s="613"/>
      <c r="O5712" s="613"/>
      <c r="P5712" s="613"/>
      <c r="Q5712" s="613"/>
      <c r="R5712" s="613"/>
      <c r="S5712" s="614"/>
      <c r="T5712" s="567"/>
      <c r="U5712" s="416"/>
      <c r="V5712" s="666"/>
      <c r="W5712" s="565"/>
      <c r="X5712" s="23" t="e">
        <f t="shared" si="996"/>
        <v>#REF!</v>
      </c>
      <c r="Y5712" s="7">
        <f t="shared" si="997"/>
        <v>2</v>
      </c>
      <c r="Z5712" s="7" t="e">
        <f t="shared" si="998"/>
        <v>#REF!</v>
      </c>
      <c r="AA5712" s="7" t="e">
        <f t="shared" si="999"/>
        <v>#REF!</v>
      </c>
      <c r="AB5712" s="7" t="e">
        <f>IF(I5712=#REF!,1,2)</f>
        <v>#REF!</v>
      </c>
    </row>
    <row r="5713" spans="1:30" s="7" customFormat="1" ht="17.45" customHeight="1" x14ac:dyDescent="0.15">
      <c r="A5713" s="27" t="e">
        <f t="shared" si="1000"/>
        <v>#REF!</v>
      </c>
      <c r="B5713" s="623"/>
      <c r="C5713" s="628"/>
      <c r="D5713" s="631"/>
      <c r="E5713" s="523"/>
      <c r="F5713" s="47" t="e">
        <f>IF(#REF!="","",#REF!)</f>
        <v>#REF!</v>
      </c>
      <c r="G5713" s="49" t="e">
        <f>IF(#REF!="","",#REF!)</f>
        <v>#REF!</v>
      </c>
      <c r="H5713" s="54" t="e">
        <f>IF(#REF!="","",#REF!)</f>
        <v>#REF!</v>
      </c>
      <c r="I5713" s="385" t="str">
        <f t="shared" si="995"/>
        <v/>
      </c>
      <c r="J5713" s="386"/>
      <c r="K5713" s="387"/>
      <c r="L5713" s="613" t="e">
        <f>IF(#REF!="","",#REF!)</f>
        <v>#REF!</v>
      </c>
      <c r="M5713" s="613"/>
      <c r="N5713" s="613"/>
      <c r="O5713" s="613"/>
      <c r="P5713" s="613"/>
      <c r="Q5713" s="613"/>
      <c r="R5713" s="613"/>
      <c r="S5713" s="614"/>
      <c r="T5713" s="567"/>
      <c r="U5713" s="416"/>
      <c r="V5713" s="666"/>
      <c r="W5713" s="565"/>
      <c r="X5713" s="23" t="e">
        <f t="shared" si="996"/>
        <v>#REF!</v>
      </c>
      <c r="Y5713" s="7">
        <f t="shared" si="997"/>
        <v>2</v>
      </c>
      <c r="Z5713" s="7" t="e">
        <f t="shared" si="998"/>
        <v>#REF!</v>
      </c>
      <c r="AA5713" s="7" t="e">
        <f t="shared" si="999"/>
        <v>#REF!</v>
      </c>
      <c r="AB5713" s="7" t="e">
        <f>IF(I5713=#REF!,1,2)</f>
        <v>#REF!</v>
      </c>
    </row>
    <row r="5714" spans="1:30" s="7" customFormat="1" ht="17.45" customHeight="1" thickBot="1" x14ac:dyDescent="0.2">
      <c r="A5714" s="27" t="e">
        <f t="shared" si="1000"/>
        <v>#REF!</v>
      </c>
      <c r="B5714" s="623"/>
      <c r="C5714" s="628"/>
      <c r="D5714" s="631"/>
      <c r="E5714" s="523"/>
      <c r="F5714" s="47" t="e">
        <f>IF(#REF!="","",#REF!)</f>
        <v>#REF!</v>
      </c>
      <c r="G5714" s="49" t="e">
        <f>IF(#REF!="","",#REF!)</f>
        <v>#REF!</v>
      </c>
      <c r="H5714" s="54" t="e">
        <f>IF(#REF!="","",#REF!)</f>
        <v>#REF!</v>
      </c>
      <c r="I5714" s="385" t="str">
        <f t="shared" si="995"/>
        <v/>
      </c>
      <c r="J5714" s="386"/>
      <c r="K5714" s="387"/>
      <c r="L5714" s="613" t="e">
        <f>IF(#REF!="","",#REF!)</f>
        <v>#REF!</v>
      </c>
      <c r="M5714" s="613"/>
      <c r="N5714" s="613"/>
      <c r="O5714" s="613"/>
      <c r="P5714" s="613"/>
      <c r="Q5714" s="613"/>
      <c r="R5714" s="613"/>
      <c r="S5714" s="614"/>
      <c r="T5714" s="668"/>
      <c r="U5714" s="416"/>
      <c r="V5714" s="666"/>
      <c r="W5714" s="565"/>
      <c r="X5714" s="23" t="e">
        <f t="shared" si="996"/>
        <v>#REF!</v>
      </c>
      <c r="Y5714" s="7">
        <f t="shared" si="997"/>
        <v>2</v>
      </c>
      <c r="Z5714" s="7" t="e">
        <f t="shared" si="998"/>
        <v>#REF!</v>
      </c>
      <c r="AA5714" s="7" t="e">
        <f t="shared" si="999"/>
        <v>#REF!</v>
      </c>
      <c r="AB5714" s="7" t="e">
        <f>IF(I5714=#REF!,1,2)</f>
        <v>#REF!</v>
      </c>
    </row>
    <row r="5715" spans="1:30" s="7" customFormat="1" ht="36" customHeight="1" thickBot="1" x14ac:dyDescent="0.2">
      <c r="A5715" s="13"/>
      <c r="B5715" s="623"/>
      <c r="C5715" s="628"/>
      <c r="D5715" s="631"/>
      <c r="E5715" s="508" t="s">
        <v>240</v>
      </c>
      <c r="F5715" s="511" t="s">
        <v>206</v>
      </c>
      <c r="G5715" s="435"/>
      <c r="H5715" s="434" t="s">
        <v>207</v>
      </c>
      <c r="I5715" s="435"/>
      <c r="J5715" s="435"/>
      <c r="K5715" s="435"/>
      <c r="L5715" s="436" t="s">
        <v>208</v>
      </c>
      <c r="M5715" s="436"/>
      <c r="N5715" s="436"/>
      <c r="O5715" s="669" t="s">
        <v>209</v>
      </c>
      <c r="P5715" s="670"/>
      <c r="Q5715" s="512" t="s">
        <v>210</v>
      </c>
      <c r="R5715" s="38" t="s">
        <v>206</v>
      </c>
      <c r="S5715" s="39" t="s">
        <v>202</v>
      </c>
      <c r="T5715" s="44" t="s">
        <v>211</v>
      </c>
      <c r="U5715" s="416"/>
      <c r="V5715" s="666"/>
      <c r="W5715" s="565"/>
      <c r="X5715" s="28"/>
      <c r="Y5715" s="21" t="s">
        <v>212</v>
      </c>
      <c r="Z5715" s="21" t="s">
        <v>210</v>
      </c>
      <c r="AB5715" s="45" t="s">
        <v>213</v>
      </c>
      <c r="AC5715" s="45" t="s">
        <v>214</v>
      </c>
      <c r="AD5715" s="22"/>
    </row>
    <row r="5716" spans="1:30" s="7" customFormat="1" ht="15" customHeight="1" x14ac:dyDescent="0.15">
      <c r="A5716" s="29"/>
      <c r="B5716" s="623"/>
      <c r="C5716" s="628"/>
      <c r="D5716" s="631"/>
      <c r="E5716" s="509"/>
      <c r="F5716" s="515" t="e">
        <f>IF(#REF!="","",#REF!)</f>
        <v>#REF!</v>
      </c>
      <c r="G5716" s="516"/>
      <c r="H5716" s="439" t="e">
        <f>IF(#REF!="","",#REF!)</f>
        <v>#REF!</v>
      </c>
      <c r="I5716" s="440"/>
      <c r="J5716" s="440"/>
      <c r="K5716" s="440"/>
      <c r="L5716" s="441" t="e">
        <f>IF(#REF!="","",#REF!)</f>
        <v>#REF!</v>
      </c>
      <c r="M5716" s="442"/>
      <c r="N5716" s="442"/>
      <c r="O5716" s="443" t="e">
        <f>SUM($L5716:$N5718)</f>
        <v>#REF!</v>
      </c>
      <c r="P5716" s="444"/>
      <c r="Q5716" s="513"/>
      <c r="R5716" s="42" t="e">
        <f>IF(#REF!="","",#REF!)</f>
        <v>#REF!</v>
      </c>
      <c r="S5716" s="40" t="e">
        <f>IF(#REF!="","",#REF!)</f>
        <v>#REF!</v>
      </c>
      <c r="T5716" s="617" t="e">
        <f>SUM($S5716:$S5718)</f>
        <v>#REF!</v>
      </c>
      <c r="U5716" s="416"/>
      <c r="V5716" s="666"/>
      <c r="W5716" s="565"/>
      <c r="X5716" s="23" t="e">
        <f>IF(OR(Y5716=2,Z5716=2,AB5716=2,AC5716=2),"入力不備あり","")</f>
        <v>#REF!</v>
      </c>
      <c r="Y5716" s="41" t="e">
        <f>IF(AND(F5716="",H5716="",L5716=""),"",IF(AND(F5716&lt;&gt;"",F5716&gt;0,L5716&lt;&gt;"",L5716&gt;0,H5716="○"),"",2))</f>
        <v>#REF!</v>
      </c>
      <c r="Z5716" s="41" t="e">
        <f>IF(AND(R5716="",S5716=""),"",IF(AND(R5716&gt;0,R5716&lt;&gt;"",S5716&gt;0,S5716&lt;&gt;""),"",2))</f>
        <v>#REF!</v>
      </c>
      <c r="AA5716" s="30"/>
      <c r="AB5716" s="7" t="e">
        <f>IF(AND(O5716=0,#REF!=0),"",IF(O5716=#REF!,1,2))</f>
        <v>#REF!</v>
      </c>
      <c r="AC5716" s="7" t="e">
        <f>IF(AND(T5716=0,#REF!=0),"",IF(T5716=#REF!,1,2))</f>
        <v>#REF!</v>
      </c>
    </row>
    <row r="5717" spans="1:30" s="7" customFormat="1" ht="15" customHeight="1" x14ac:dyDescent="0.15">
      <c r="A5717" s="29"/>
      <c r="B5717" s="623"/>
      <c r="C5717" s="628"/>
      <c r="D5717" s="631"/>
      <c r="E5717" s="509"/>
      <c r="F5717" s="500" t="e">
        <f>IF(#REF!="","",#REF!)</f>
        <v>#REF!</v>
      </c>
      <c r="G5717" s="501"/>
      <c r="H5717" s="448" t="e">
        <f>IF(#REF!="","",#REF!)</f>
        <v>#REF!</v>
      </c>
      <c r="I5717" s="449"/>
      <c r="J5717" s="449"/>
      <c r="K5717" s="449"/>
      <c r="L5717" s="450" t="e">
        <f>IF(#REF!="","",#REF!)</f>
        <v>#REF!</v>
      </c>
      <c r="M5717" s="451"/>
      <c r="N5717" s="451"/>
      <c r="O5717" s="445"/>
      <c r="P5717" s="444"/>
      <c r="Q5717" s="513"/>
      <c r="R5717" s="42" t="e">
        <f>IF(#REF!="","",#REF!)</f>
        <v>#REF!</v>
      </c>
      <c r="S5717" s="40" t="e">
        <f>IF(#REF!="","",#REF!)</f>
        <v>#REF!</v>
      </c>
      <c r="T5717" s="618"/>
      <c r="U5717" s="416"/>
      <c r="V5717" s="666"/>
      <c r="W5717" s="565"/>
      <c r="X5717" s="23" t="e">
        <f>IF(OR(Y5717=2,Z5717=2),"入力不備あり","")</f>
        <v>#REF!</v>
      </c>
      <c r="Y5717" s="41" t="e">
        <f>IF(AND(F5717="",H5717="",L5717=""),"",IF(AND(F5717&lt;&gt;"",F5717&gt;0,L5717&lt;&gt;"",L5717&gt;0,H5717="○"),"",2))</f>
        <v>#REF!</v>
      </c>
      <c r="Z5717" s="41" t="e">
        <f t="shared" ref="Z5717:Z5718" si="1001">IF(AND(R5717="",S5717=""),"",IF(AND(R5717&gt;0,R5717&lt;&gt;"",S5717&gt;0,S5717&lt;&gt;""),"",2))</f>
        <v>#REF!</v>
      </c>
      <c r="AA5717" s="30"/>
    </row>
    <row r="5718" spans="1:30" s="7" customFormat="1" ht="15" customHeight="1" thickBot="1" x14ac:dyDescent="0.2">
      <c r="A5718" s="29"/>
      <c r="B5718" s="623"/>
      <c r="C5718" s="628"/>
      <c r="D5718" s="631"/>
      <c r="E5718" s="615"/>
      <c r="F5718" s="620" t="e">
        <f>IF(#REF!="","",#REF!)</f>
        <v>#REF!</v>
      </c>
      <c r="G5718" s="621"/>
      <c r="H5718" s="640" t="e">
        <f>IF(#REF!="","",#REF!)</f>
        <v>#REF!</v>
      </c>
      <c r="I5718" s="641"/>
      <c r="J5718" s="641"/>
      <c r="K5718" s="641"/>
      <c r="L5718" s="642" t="e">
        <f>IF(#REF!="","",#REF!)</f>
        <v>#REF!</v>
      </c>
      <c r="M5718" s="643"/>
      <c r="N5718" s="643"/>
      <c r="O5718" s="663"/>
      <c r="P5718" s="664"/>
      <c r="Q5718" s="616"/>
      <c r="R5718" s="59" t="e">
        <f>IF(#REF!="","",#REF!)</f>
        <v>#REF!</v>
      </c>
      <c r="S5718" s="60" t="e">
        <f>IF(#REF!="","",#REF!)</f>
        <v>#REF!</v>
      </c>
      <c r="T5718" s="619"/>
      <c r="U5718" s="416"/>
      <c r="V5718" s="666"/>
      <c r="W5718" s="565"/>
      <c r="X5718" s="23" t="e">
        <f>IF(OR(Y5718=2,Z5718=2),"入力不備あり","")</f>
        <v>#REF!</v>
      </c>
      <c r="Y5718" s="41" t="e">
        <f>IF(AND(F5718="",H5718="",L5718=""),"",IF(AND(F5718&lt;&gt;"",F5718&gt;0,L5718&lt;&gt;"",L5718&gt;0,H5718="○"),"",2))</f>
        <v>#REF!</v>
      </c>
      <c r="Z5718" s="41" t="e">
        <f t="shared" si="1001"/>
        <v>#REF!</v>
      </c>
      <c r="AA5718" s="30"/>
    </row>
    <row r="5719" spans="1:30" s="7" customFormat="1" ht="27.6" customHeight="1" x14ac:dyDescent="0.15">
      <c r="A5719" s="320"/>
      <c r="B5719" s="624"/>
      <c r="C5719" s="326" t="s">
        <v>215</v>
      </c>
      <c r="D5719" s="327"/>
      <c r="E5719" s="608" t="e">
        <f>IF(#REF!="","",#REF!)</f>
        <v>#REF!</v>
      </c>
      <c r="F5719" s="609"/>
      <c r="G5719" s="609"/>
      <c r="H5719" s="609"/>
      <c r="I5719" s="609"/>
      <c r="J5719" s="609"/>
      <c r="K5719" s="609"/>
      <c r="L5719" s="609"/>
      <c r="M5719" s="609"/>
      <c r="N5719" s="609"/>
      <c r="O5719" s="609"/>
      <c r="P5719" s="609"/>
      <c r="Q5719" s="609"/>
      <c r="R5719" s="609"/>
      <c r="S5719" s="609"/>
      <c r="T5719" s="609"/>
      <c r="U5719" s="609"/>
      <c r="V5719" s="609"/>
      <c r="W5719" s="610"/>
    </row>
    <row r="5720" spans="1:30" s="7" customFormat="1" ht="27.6" customHeight="1" thickBot="1" x14ac:dyDescent="0.2">
      <c r="A5720" s="320"/>
      <c r="B5720" s="624"/>
      <c r="C5720" s="326" t="s">
        <v>216</v>
      </c>
      <c r="D5720" s="327"/>
      <c r="E5720" s="608" t="e">
        <f>IF(#REF!="","",#REF!)</f>
        <v>#REF!</v>
      </c>
      <c r="F5720" s="609"/>
      <c r="G5720" s="609"/>
      <c r="H5720" s="609"/>
      <c r="I5720" s="609"/>
      <c r="J5720" s="609"/>
      <c r="K5720" s="609"/>
      <c r="L5720" s="609"/>
      <c r="M5720" s="609"/>
      <c r="N5720" s="609"/>
      <c r="O5720" s="609"/>
      <c r="P5720" s="609"/>
      <c r="Q5720" s="609"/>
      <c r="R5720" s="611"/>
      <c r="S5720" s="611"/>
      <c r="T5720" s="611"/>
      <c r="U5720" s="611"/>
      <c r="V5720" s="611"/>
      <c r="W5720" s="612"/>
    </row>
    <row r="5721" spans="1:30" s="7" customFormat="1" ht="18.600000000000001" customHeight="1" x14ac:dyDescent="0.15">
      <c r="A5721" s="320"/>
      <c r="B5721" s="624"/>
      <c r="C5721" s="332" t="s">
        <v>217</v>
      </c>
      <c r="D5721" s="333"/>
      <c r="E5721" s="333"/>
      <c r="F5721" s="334"/>
      <c r="G5721" s="377" t="s">
        <v>218</v>
      </c>
      <c r="H5721" s="378"/>
      <c r="I5721" s="378"/>
      <c r="J5721" s="378"/>
      <c r="K5721" s="378"/>
      <c r="L5721" s="378"/>
      <c r="M5721" s="378"/>
      <c r="N5721" s="378"/>
      <c r="O5721" s="378"/>
      <c r="P5721" s="378"/>
      <c r="Q5721" s="378"/>
      <c r="R5721" s="389" t="e">
        <f>IF(X5721&lt;&gt;"","","【入力内容確認欄】以下を確認し【作業用】事業計画書(間接)シートを修正願います。")</f>
        <v>#REF!</v>
      </c>
      <c r="S5721" s="632"/>
      <c r="T5721" s="632"/>
      <c r="U5721" s="632"/>
      <c r="V5721" s="632"/>
      <c r="W5721" s="633"/>
      <c r="X5721" s="68" t="e">
        <f>IF(AND(R5724="",R5725="",R5726="",R5727="",R5728="",R5729=""),"左の市区町村に係る入力が完了しました。今一度、記載内容をご確認ください。","")</f>
        <v>#REF!</v>
      </c>
    </row>
    <row r="5722" spans="1:30" s="7" customFormat="1" ht="9" customHeight="1" x14ac:dyDescent="0.15">
      <c r="A5722" s="320"/>
      <c r="B5722" s="624"/>
      <c r="C5722" s="335"/>
      <c r="D5722" s="336"/>
      <c r="E5722" s="336"/>
      <c r="F5722" s="337"/>
      <c r="G5722" s="379"/>
      <c r="H5722" s="380"/>
      <c r="I5722" s="380"/>
      <c r="J5722" s="380"/>
      <c r="K5722" s="380"/>
      <c r="L5722" s="380"/>
      <c r="M5722" s="380"/>
      <c r="N5722" s="380"/>
      <c r="O5722" s="380"/>
      <c r="P5722" s="380"/>
      <c r="Q5722" s="380"/>
      <c r="R5722" s="634"/>
      <c r="S5722" s="635"/>
      <c r="T5722" s="635"/>
      <c r="U5722" s="635"/>
      <c r="V5722" s="635"/>
      <c r="W5722" s="636"/>
    </row>
    <row r="5723" spans="1:30" s="7" customFormat="1" ht="9" customHeight="1" thickBot="1" x14ac:dyDescent="0.2">
      <c r="A5723" s="320"/>
      <c r="B5723" s="624"/>
      <c r="C5723" s="335"/>
      <c r="D5723" s="336"/>
      <c r="E5723" s="336"/>
      <c r="F5723" s="337"/>
      <c r="G5723" s="381"/>
      <c r="H5723" s="382"/>
      <c r="I5723" s="382"/>
      <c r="J5723" s="382"/>
      <c r="K5723" s="382"/>
      <c r="L5723" s="382"/>
      <c r="M5723" s="382"/>
      <c r="N5723" s="382"/>
      <c r="O5723" s="382"/>
      <c r="P5723" s="382"/>
      <c r="Q5723" s="382"/>
      <c r="R5723" s="637"/>
      <c r="S5723" s="638"/>
      <c r="T5723" s="638"/>
      <c r="U5723" s="638"/>
      <c r="V5723" s="638"/>
      <c r="W5723" s="639"/>
    </row>
    <row r="5724" spans="1:30" s="7" customFormat="1" ht="17.45" customHeight="1" x14ac:dyDescent="0.15">
      <c r="A5724" s="320"/>
      <c r="B5724" s="624"/>
      <c r="C5724" s="335"/>
      <c r="D5724" s="336"/>
      <c r="E5724" s="336"/>
      <c r="F5724" s="337"/>
      <c r="G5724" s="398" t="e">
        <f>IF(#REF!="","",#REF!)</f>
        <v>#REF!</v>
      </c>
      <c r="H5724" s="399"/>
      <c r="I5724" s="399"/>
      <c r="J5724" s="399"/>
      <c r="K5724" s="399"/>
      <c r="L5724" s="399"/>
      <c r="M5724" s="399"/>
      <c r="N5724" s="399"/>
      <c r="O5724" s="399"/>
      <c r="P5724" s="399"/>
      <c r="Q5724" s="399"/>
      <c r="R5724" s="646" t="e" cm="1">
        <f t="array" ref="R5724">IF(AND(X5693:X5718="",A5695:A5718=""),"","・報酬・期末勤勉手当・交通費・合計額・都道府県/国の補助金額のいずれかに不備あり。")</f>
        <v>#REF!</v>
      </c>
      <c r="S5724" s="647"/>
      <c r="T5724" s="647"/>
      <c r="U5724" s="647"/>
      <c r="V5724" s="647"/>
      <c r="W5724" s="648"/>
    </row>
    <row r="5725" spans="1:30" s="7" customFormat="1" ht="17.45" customHeight="1" x14ac:dyDescent="0.15">
      <c r="A5725" s="320"/>
      <c r="B5725" s="624"/>
      <c r="C5725" s="335"/>
      <c r="D5725" s="336"/>
      <c r="E5725" s="336"/>
      <c r="F5725" s="337"/>
      <c r="G5725" s="374" t="s">
        <v>219</v>
      </c>
      <c r="H5725" s="388"/>
      <c r="I5725" s="388"/>
      <c r="J5725" s="388"/>
      <c r="K5725" s="388"/>
      <c r="L5725" s="388"/>
      <c r="M5725" s="388"/>
      <c r="N5725" s="388"/>
      <c r="O5725" s="388"/>
      <c r="P5725" s="388"/>
      <c r="Q5725" s="388"/>
      <c r="R5725" s="367" t="str">
        <f>IF(A5691="市町村名×","・【C列】市区町村名：未入力または不備あり。","")</f>
        <v>・【C列】市区町村名：未入力または不備あり。</v>
      </c>
      <c r="S5725" s="644"/>
      <c r="T5725" s="644"/>
      <c r="U5725" s="644"/>
      <c r="V5725" s="644"/>
      <c r="W5725" s="645"/>
    </row>
    <row r="5726" spans="1:30" s="7" customFormat="1" ht="17.45" customHeight="1" x14ac:dyDescent="0.15">
      <c r="A5726" s="320"/>
      <c r="B5726" s="624"/>
      <c r="C5726" s="338"/>
      <c r="D5726" s="339"/>
      <c r="E5726" s="339"/>
      <c r="F5726" s="340"/>
      <c r="G5726" s="364" t="e">
        <f>IF(#REF!="","",#REF!)</f>
        <v>#REF!</v>
      </c>
      <c r="H5726" s="365"/>
      <c r="I5726" s="365"/>
      <c r="J5726" s="366"/>
      <c r="K5726" s="366"/>
      <c r="L5726" s="366"/>
      <c r="M5726" s="366"/>
      <c r="N5726" s="366"/>
      <c r="O5726" s="366"/>
      <c r="P5726" s="366"/>
      <c r="Q5726" s="366"/>
      <c r="R5726" s="367" t="e">
        <f>IF(OR(AF5695=2,NOT(AND(V5693&gt;0.3*U5693,V5693&lt;0.4*U5693,V5693&gt;=W5693))),"・【V列】都道府県補助額：未入力または不備あり。","")</f>
        <v>#REF!</v>
      </c>
      <c r="S5726" s="644"/>
      <c r="T5726" s="644"/>
      <c r="U5726" s="644"/>
      <c r="V5726" s="644"/>
      <c r="W5726" s="645"/>
    </row>
    <row r="5727" spans="1:30" s="7" customFormat="1" ht="17.45" customHeight="1" x14ac:dyDescent="0.15">
      <c r="A5727" s="320"/>
      <c r="B5727" s="624"/>
      <c r="C5727" s="348" t="s">
        <v>241</v>
      </c>
      <c r="D5727" s="349"/>
      <c r="E5727" s="349"/>
      <c r="F5727" s="350"/>
      <c r="G5727" s="372" t="s">
        <v>221</v>
      </c>
      <c r="H5727" s="373"/>
      <c r="I5727" s="373"/>
      <c r="J5727" s="372" t="s">
        <v>222</v>
      </c>
      <c r="K5727" s="373"/>
      <c r="L5727" s="373"/>
      <c r="M5727" s="373"/>
      <c r="N5727" s="374" t="s">
        <v>223</v>
      </c>
      <c r="O5727" s="366"/>
      <c r="P5727" s="366"/>
      <c r="Q5727" s="366"/>
      <c r="R5727" s="341" t="e">
        <f>IF(AND(W5693&lt;=U5693/3,MOD(W5693,1000)=0,NOT(W5693=0),AG5695=1),"","・【W列】国庫補助希望額に不備あり。")</f>
        <v>#REF!</v>
      </c>
      <c r="S5727" s="649"/>
      <c r="T5727" s="649"/>
      <c r="U5727" s="649"/>
      <c r="V5727" s="649"/>
      <c r="W5727" s="650"/>
    </row>
    <row r="5728" spans="1:30" s="7" customFormat="1" ht="17.45" customHeight="1" x14ac:dyDescent="0.15">
      <c r="A5728" s="320"/>
      <c r="B5728" s="624"/>
      <c r="C5728" s="370"/>
      <c r="D5728" s="371"/>
      <c r="E5728" s="371"/>
      <c r="F5728" s="371"/>
      <c r="G5728" s="364" t="e">
        <f>IF(#REF!="","",#REF!)</f>
        <v>#REF!</v>
      </c>
      <c r="H5728" s="375"/>
      <c r="I5728" s="376"/>
      <c r="J5728" s="364" t="e">
        <f>IF(#REF!="","",#REF!)</f>
        <v>#REF!</v>
      </c>
      <c r="K5728" s="375"/>
      <c r="L5728" s="375"/>
      <c r="M5728" s="376"/>
      <c r="N5728" s="364" t="e">
        <f>IF(#REF!="","",#REF!)</f>
        <v>#REF!</v>
      </c>
      <c r="O5728" s="375"/>
      <c r="P5728" s="375"/>
      <c r="Q5728" s="375"/>
      <c r="R5728" s="651" t="e">
        <f>IF(AND(SUM(F5716:G5718)&lt;=D5693,SUM(R5716:R5718)&lt;=D5693),"","・報酬の「配置人数」には年間を通じた配置予定人数を記載してください。(※１)及び記入例参照")</f>
        <v>#REF!</v>
      </c>
      <c r="S5728" s="652"/>
      <c r="T5728" s="652"/>
      <c r="U5728" s="652"/>
      <c r="V5728" s="652"/>
      <c r="W5728" s="653"/>
      <c r="X5728" s="31" t="str">
        <f>IF(AND(O5728="○",T5728="○"),"①か②の",IF(AND(O5728="―",T5728="―"),"エラー",""))</f>
        <v/>
      </c>
    </row>
    <row r="5729" spans="1:33" s="7" customFormat="1" ht="17.45" customHeight="1" x14ac:dyDescent="0.15">
      <c r="A5729" s="320"/>
      <c r="B5729" s="624"/>
      <c r="C5729" s="348" t="s">
        <v>224</v>
      </c>
      <c r="D5729" s="349"/>
      <c r="E5729" s="349"/>
      <c r="F5729" s="350"/>
      <c r="G5729" s="354" t="s">
        <v>225</v>
      </c>
      <c r="H5729" s="354"/>
      <c r="I5729" s="354"/>
      <c r="J5729" s="355" t="s">
        <v>242</v>
      </c>
      <c r="K5729" s="356"/>
      <c r="L5729" s="356"/>
      <c r="M5729" s="356"/>
      <c r="N5729" s="356"/>
      <c r="O5729" s="356"/>
      <c r="P5729" s="356"/>
      <c r="Q5729" s="356"/>
      <c r="R5729" s="651" t="e">
        <f>IF(AND(OR(COUNTIF(J5730,"①*"),COUNTIF(J5730,"②*")),AND(E5719&lt;&gt;"",E5720&lt;&gt;"",G5724="○",G5726="○",G5728="○",J5728="○",N5728="○",G5730="○")),"","・【成果目標】・【成果指標】・【部活動指導員について】・【支給要件の確認】・【部活動指導員の指導状況】・【地域連携・地域移行に資する取組】のいずれかに未入力箇所あり。")</f>
        <v>#REF!</v>
      </c>
      <c r="S5729" s="546"/>
      <c r="T5729" s="546"/>
      <c r="U5729" s="546"/>
      <c r="V5729" s="546"/>
      <c r="W5729" s="547"/>
    </row>
    <row r="5730" spans="1:33" s="7" customFormat="1" ht="26.45" customHeight="1" thickBot="1" x14ac:dyDescent="0.2">
      <c r="A5730" s="320"/>
      <c r="B5730" s="625"/>
      <c r="C5730" s="351"/>
      <c r="D5730" s="352"/>
      <c r="E5730" s="352"/>
      <c r="F5730" s="353"/>
      <c r="G5730" s="363" t="e">
        <f>IF(#REF!="","",#REF!)</f>
        <v>#REF!</v>
      </c>
      <c r="H5730" s="363"/>
      <c r="I5730" s="363"/>
      <c r="J5730" s="657" t="e">
        <f>IF(#REF!="","",#REF!)</f>
        <v>#REF!</v>
      </c>
      <c r="K5730" s="658"/>
      <c r="L5730" s="658"/>
      <c r="M5730" s="658"/>
      <c r="N5730" s="658"/>
      <c r="O5730" s="658"/>
      <c r="P5730" s="658"/>
      <c r="Q5730" s="658"/>
      <c r="R5730" s="654"/>
      <c r="S5730" s="655"/>
      <c r="T5730" s="655"/>
      <c r="U5730" s="655"/>
      <c r="V5730" s="655"/>
      <c r="W5730" s="656"/>
      <c r="X5730" s="31" t="str">
        <f>IF(AND(O5730="○",T5730="○"),"①か②の",IF(AND(O5730="―",T5730="―"),"エラー",""))</f>
        <v/>
      </c>
    </row>
    <row r="5731" spans="1:33" s="7" customFormat="1" ht="26.45" customHeight="1" x14ac:dyDescent="0.15">
      <c r="A5731" s="24" t="str">
        <f>IF(OR(COUNTIF(C5733,"*区"),COUNTIF(C5733,"*市"),COUNTIF(C5733,"*町"),COUNTIF(C5733,"*村"),COUNTIF(C5733,"*組合")),"○","市町村名×")</f>
        <v>市町村名×</v>
      </c>
      <c r="B5731" s="490" t="s">
        <v>106</v>
      </c>
      <c r="C5731" s="659" t="s">
        <v>236</v>
      </c>
      <c r="D5731" s="661" t="s">
        <v>237</v>
      </c>
      <c r="E5731" s="409" t="s">
        <v>191</v>
      </c>
      <c r="F5731" s="410"/>
      <c r="G5731" s="410"/>
      <c r="H5731" s="410"/>
      <c r="I5731" s="410"/>
      <c r="J5731" s="410"/>
      <c r="K5731" s="410"/>
      <c r="L5731" s="410"/>
      <c r="M5731" s="410"/>
      <c r="N5731" s="410"/>
      <c r="O5731" s="410"/>
      <c r="P5731" s="410"/>
      <c r="Q5731" s="410"/>
      <c r="R5731" s="410"/>
      <c r="S5731" s="410"/>
      <c r="T5731" s="410"/>
      <c r="U5731" s="492" t="s">
        <v>192</v>
      </c>
      <c r="V5731" s="492" t="s">
        <v>238</v>
      </c>
      <c r="W5731" s="517" t="s">
        <v>193</v>
      </c>
      <c r="X5731" s="25" t="e">
        <f>IF(OR(AF5735=2,NOT(AND(V5733&gt;0.3*U5733,V5733&lt;0.4*U5733,V5733&gt;=W5733))),"※３参照：【Ｕ列】都道府県補助額を確認してください","")</f>
        <v>#REF!</v>
      </c>
      <c r="Y5731" s="26"/>
    </row>
    <row r="5732" spans="1:33" s="7" customFormat="1" ht="21.6" customHeight="1" thickBot="1" x14ac:dyDescent="0.2">
      <c r="A5732" s="24" t="str">
        <f>IF(B5733="都道府県確認欄","No.不備","")</f>
        <v/>
      </c>
      <c r="B5732" s="491"/>
      <c r="C5732" s="660"/>
      <c r="D5732" s="662"/>
      <c r="E5732" s="411"/>
      <c r="F5732" s="412"/>
      <c r="G5732" s="412"/>
      <c r="H5732" s="412"/>
      <c r="I5732" s="412"/>
      <c r="J5732" s="412"/>
      <c r="K5732" s="412"/>
      <c r="L5732" s="412"/>
      <c r="M5732" s="412"/>
      <c r="N5732" s="412"/>
      <c r="O5732" s="412"/>
      <c r="P5732" s="412"/>
      <c r="Q5732" s="412"/>
      <c r="R5732" s="412"/>
      <c r="S5732" s="412"/>
      <c r="T5732" s="412"/>
      <c r="U5732" s="493"/>
      <c r="V5732" s="493"/>
      <c r="W5732" s="518"/>
      <c r="X5732" s="25" t="e">
        <f>IF(AND(W5733&lt;=U5733/3,MOD(W5733,1000)=0,NOT(W5733=0),AG5735=1),"","※３参照：【Ｖ列】国庫補助希望額を確認してください。")</f>
        <v>#REF!</v>
      </c>
      <c r="Y5732" s="26"/>
    </row>
    <row r="5733" spans="1:33" s="7" customFormat="1" ht="24" customHeight="1" x14ac:dyDescent="0.15">
      <c r="A5733" s="14"/>
      <c r="B5733" s="622" t="str">
        <f>IFERROR(IF(OR(COUNTIF(C5733,"*区"),COUNTIF(C5733,"*市"),COUNTIF(C5733,"*町"),COUNTIF(C5733,"*村"),COUNTIF(C5733,"*組合")),B5693+1,"－"),"都道府県確認欄")</f>
        <v>－</v>
      </c>
      <c r="C5733" s="626" t="e">
        <f>#REF!</f>
        <v>#REF!</v>
      </c>
      <c r="D5733" s="629" t="e">
        <f>SUM($F5735:$F5754)</f>
        <v>#REF!</v>
      </c>
      <c r="E5733" s="523" t="s">
        <v>194</v>
      </c>
      <c r="F5733" s="524" t="s">
        <v>195</v>
      </c>
      <c r="G5733" s="526" t="s">
        <v>196</v>
      </c>
      <c r="H5733" s="528" t="s">
        <v>197</v>
      </c>
      <c r="I5733" s="423" t="s">
        <v>198</v>
      </c>
      <c r="J5733" s="424"/>
      <c r="K5733" s="425"/>
      <c r="L5733" s="429" t="s">
        <v>100</v>
      </c>
      <c r="M5733" s="430"/>
      <c r="N5733" s="430"/>
      <c r="O5733" s="430"/>
      <c r="P5733" s="430"/>
      <c r="Q5733" s="430"/>
      <c r="R5733" s="430"/>
      <c r="S5733" s="431"/>
      <c r="T5733" s="413" t="s">
        <v>199</v>
      </c>
      <c r="U5733" s="415" t="e">
        <f>SUM($T5735,$O5756,$T5756)</f>
        <v>#REF!</v>
      </c>
      <c r="V5733" s="665" t="e">
        <f>#REF!</f>
        <v>#REF!</v>
      </c>
      <c r="W5733" s="667" t="e">
        <f>#REF!</f>
        <v>#REF!</v>
      </c>
      <c r="X5733" s="23" t="e">
        <f>IF(AND(AD5735=1,AE5735=1,AF5735=1,AG5735=1),"","入力不備あり")</f>
        <v>#REF!</v>
      </c>
      <c r="Y5733" s="26"/>
    </row>
    <row r="5734" spans="1:33" s="7" customFormat="1" ht="12.6" customHeight="1" thickBot="1" x14ac:dyDescent="0.2">
      <c r="A5734" s="14"/>
      <c r="B5734" s="623"/>
      <c r="C5734" s="627"/>
      <c r="D5734" s="630"/>
      <c r="E5734" s="523"/>
      <c r="F5734" s="525"/>
      <c r="G5734" s="527"/>
      <c r="H5734" s="529"/>
      <c r="I5734" s="426"/>
      <c r="J5734" s="427"/>
      <c r="K5734" s="428"/>
      <c r="L5734" s="432"/>
      <c r="M5734" s="432"/>
      <c r="N5734" s="432"/>
      <c r="O5734" s="432"/>
      <c r="P5734" s="432"/>
      <c r="Q5734" s="432"/>
      <c r="R5734" s="432"/>
      <c r="S5734" s="433"/>
      <c r="T5734" s="414"/>
      <c r="U5734" s="416"/>
      <c r="V5734" s="666"/>
      <c r="W5734" s="565"/>
      <c r="X5734" s="26"/>
      <c r="Y5734" s="7" t="s">
        <v>180</v>
      </c>
      <c r="Z5734" s="7" t="s">
        <v>200</v>
      </c>
      <c r="AA5734" s="7" t="s">
        <v>201</v>
      </c>
      <c r="AB5734" s="7" t="s">
        <v>202</v>
      </c>
      <c r="AD5734" s="7" t="s">
        <v>203</v>
      </c>
      <c r="AE5734" s="7" t="s">
        <v>107</v>
      </c>
      <c r="AF5734" s="7" t="s">
        <v>239</v>
      </c>
      <c r="AG5734" s="7" t="s">
        <v>204</v>
      </c>
    </row>
    <row r="5735" spans="1:33" s="7" customFormat="1" ht="17.45" customHeight="1" x14ac:dyDescent="0.15">
      <c r="A5735" s="27" t="e">
        <f>IF(AND(F5735&lt;&gt;"",G5735&lt;&gt;"",H5735&lt;&gt;"",I5735&lt;&gt;""),"","入力不備あり")</f>
        <v>#REF!</v>
      </c>
      <c r="B5735" s="623"/>
      <c r="C5735" s="628"/>
      <c r="D5735" s="631"/>
      <c r="E5735" s="523"/>
      <c r="F5735" s="47" t="e">
        <f>IF(#REF!="","",#REF!)</f>
        <v>#REF!</v>
      </c>
      <c r="G5735" s="49" t="e">
        <f>IF(#REF!="","",#REF!)</f>
        <v>#REF!</v>
      </c>
      <c r="H5735" s="54" t="e">
        <f>IF(#REF!="","",#REF!)</f>
        <v>#REF!</v>
      </c>
      <c r="I5735" s="385" t="str">
        <f>IFERROR(INT(G5735*H5735),"")</f>
        <v/>
      </c>
      <c r="J5735" s="386"/>
      <c r="K5735" s="387"/>
      <c r="L5735" s="613" t="e">
        <f>IF(#REF!="","",#REF!)</f>
        <v>#REF!</v>
      </c>
      <c r="M5735" s="613"/>
      <c r="N5735" s="613"/>
      <c r="O5735" s="613"/>
      <c r="P5735" s="613"/>
      <c r="Q5735" s="613"/>
      <c r="R5735" s="613"/>
      <c r="S5735" s="614"/>
      <c r="T5735" s="567">
        <f>SUM($I5735:$K5754)</f>
        <v>0</v>
      </c>
      <c r="U5735" s="416"/>
      <c r="V5735" s="666"/>
      <c r="W5735" s="565"/>
      <c r="X5735" s="23" t="e">
        <f>IF(AND(Y5735=1,Z5735=1,AA5735=1,AB5735=1,AD5735=1,AE5735=1,AF5735=1,AG5735=1),"","入力不備あり")</f>
        <v>#REF!</v>
      </c>
      <c r="Y5735" s="7">
        <f>IFERROR(IF(F5735="",2,IF(AND(F5735&gt;=1,(MOD(F5735,1)=0)),1,IF(AND(F5735=0,L5735&lt;&gt;""),1,2))),2)</f>
        <v>2</v>
      </c>
      <c r="Z5735" s="7" t="e">
        <f>IF(G5735="",2,IF(G5735&lt;=1600,1,2))</f>
        <v>#REF!</v>
      </c>
      <c r="AA5735" s="7" t="e">
        <f>IF(H5735="",2,IF(H5735&gt;=0,1,2))</f>
        <v>#REF!</v>
      </c>
      <c r="AB5735" s="7" t="e">
        <f>IF(I5735=#REF!,1,2)</f>
        <v>#REF!</v>
      </c>
      <c r="AD5735" s="7" t="e">
        <f>IF(T5735=#REF!,1,2)</f>
        <v>#REF!</v>
      </c>
      <c r="AE5735" s="7" t="e">
        <f>IF(U5733=#REF!,1,2)</f>
        <v>#REF!</v>
      </c>
      <c r="AF5735" s="7" t="e">
        <f>IF(V5733=0,2,IF(#REF!="",2,IF(V5733=#REF!,1,2)))</f>
        <v>#REF!</v>
      </c>
      <c r="AG5735" s="7" t="e">
        <f>IF(W5733=0,2,IF(W5733=#REF!,1,2))</f>
        <v>#REF!</v>
      </c>
    </row>
    <row r="5736" spans="1:33" s="7" customFormat="1" ht="17.45" customHeight="1" x14ac:dyDescent="0.15">
      <c r="A5736" s="27" t="e">
        <f>IF(AND(F5736="",G5736="",H5736="",I5736="",L5736=""),"",IF(AND(F5736&lt;&gt;"",G5736&lt;&gt;"",H5736&lt;&gt;"",I5736&lt;&gt;""),"","入力不備あり"))</f>
        <v>#REF!</v>
      </c>
      <c r="B5736" s="623"/>
      <c r="C5736" s="628"/>
      <c r="D5736" s="631"/>
      <c r="E5736" s="523"/>
      <c r="F5736" s="47" t="e">
        <f>IF(#REF!="","",#REF!)</f>
        <v>#REF!</v>
      </c>
      <c r="G5736" s="49" t="e">
        <f>IF(#REF!="","",#REF!)</f>
        <v>#REF!</v>
      </c>
      <c r="H5736" s="54" t="e">
        <f>IF(#REF!="","",#REF!)</f>
        <v>#REF!</v>
      </c>
      <c r="I5736" s="385" t="str">
        <f>IFERROR(INT(G5736*H5736),"")</f>
        <v/>
      </c>
      <c r="J5736" s="386"/>
      <c r="K5736" s="387"/>
      <c r="L5736" s="613" t="e">
        <f>IF(#REF!="","",#REF!)</f>
        <v>#REF!</v>
      </c>
      <c r="M5736" s="613"/>
      <c r="N5736" s="613"/>
      <c r="O5736" s="613"/>
      <c r="P5736" s="613"/>
      <c r="Q5736" s="613"/>
      <c r="R5736" s="613"/>
      <c r="S5736" s="614"/>
      <c r="T5736" s="567"/>
      <c r="U5736" s="416"/>
      <c r="V5736" s="666"/>
      <c r="W5736" s="565"/>
      <c r="X5736" s="23" t="e">
        <f>IF(AND(Y5736=3,Z5736=3,AA5736=3),"",IF(AND(Y5736=1,Z5736=1,AA5736=1,AB5736=1),"","入力不備あり"))</f>
        <v>#REF!</v>
      </c>
      <c r="Y5736" s="7">
        <f>IFERROR(IF(F5736="",3,IF(AND(F5736&gt;=1,(MOD(F5736,1)=0)),1,IF(AND(F5736=0,L5736&lt;&gt;""),1,2))),2)</f>
        <v>2</v>
      </c>
      <c r="Z5736" s="7" t="e">
        <f>IF(G5736="",3,IF(G5736&lt;=1600,1,2))</f>
        <v>#REF!</v>
      </c>
      <c r="AA5736" s="7" t="e">
        <f>IF(H5736="",3,IF(H5736&gt;=0,1,2))</f>
        <v>#REF!</v>
      </c>
      <c r="AB5736" s="7" t="e">
        <f>IF(I5736=#REF!,1,2)</f>
        <v>#REF!</v>
      </c>
    </row>
    <row r="5737" spans="1:33" s="7" customFormat="1" ht="17.45" customHeight="1" x14ac:dyDescent="0.15">
      <c r="A5737" s="27" t="e">
        <f>IF(AND(F5737="",G5737="",H5737="",I5737="",L5737=""),"",IF(AND(F5737&lt;&gt;"",G5737&lt;&gt;"",H5737&lt;&gt;"",I5737&lt;&gt;""),"","入力不備あり"))</f>
        <v>#REF!</v>
      </c>
      <c r="B5737" s="623"/>
      <c r="C5737" s="628"/>
      <c r="D5737" s="631"/>
      <c r="E5737" s="523"/>
      <c r="F5737" s="47" t="e">
        <f>IF(#REF!="","",#REF!)</f>
        <v>#REF!</v>
      </c>
      <c r="G5737" s="49" t="e">
        <f>IF(#REF!="","",#REF!)</f>
        <v>#REF!</v>
      </c>
      <c r="H5737" s="54" t="e">
        <f>IF(#REF!="","",#REF!)</f>
        <v>#REF!</v>
      </c>
      <c r="I5737" s="385" t="str">
        <f t="shared" ref="I5737:I5754" si="1002">IFERROR(INT(G5737*H5737),"")</f>
        <v/>
      </c>
      <c r="J5737" s="386"/>
      <c r="K5737" s="387"/>
      <c r="L5737" s="613" t="e">
        <f>IF(#REF!="","",#REF!)</f>
        <v>#REF!</v>
      </c>
      <c r="M5737" s="613"/>
      <c r="N5737" s="613"/>
      <c r="O5737" s="613"/>
      <c r="P5737" s="613"/>
      <c r="Q5737" s="613"/>
      <c r="R5737" s="613"/>
      <c r="S5737" s="614"/>
      <c r="T5737" s="567"/>
      <c r="U5737" s="416"/>
      <c r="V5737" s="666"/>
      <c r="W5737" s="565"/>
      <c r="X5737" s="23" t="e">
        <f t="shared" ref="X5737:X5754" si="1003">IF(AND(Y5737=3,Z5737=3,AA5737=3),"",IF(AND(Y5737=1,Z5737=1,AA5737=1,AB5737=1),"","入力不備あり"))</f>
        <v>#REF!</v>
      </c>
      <c r="Y5737" s="7">
        <f t="shared" ref="Y5737:Y5754" si="1004">IFERROR(IF(F5737="",3,IF(AND(F5737&gt;=1,(MOD(F5737,1)=0)),1,IF(AND(F5737=0,L5737&lt;&gt;""),1,2))),2)</f>
        <v>2</v>
      </c>
      <c r="Z5737" s="7" t="e">
        <f t="shared" ref="Z5737:Z5754" si="1005">IF(G5737="",3,IF(G5737&lt;=1600,1,2))</f>
        <v>#REF!</v>
      </c>
      <c r="AA5737" s="7" t="e">
        <f t="shared" ref="AA5737:AA5754" si="1006">IF(H5737="",3,IF(H5737&gt;=0,1,2))</f>
        <v>#REF!</v>
      </c>
      <c r="AB5737" s="7" t="e">
        <f>IF(I5737=#REF!,1,2)</f>
        <v>#REF!</v>
      </c>
    </row>
    <row r="5738" spans="1:33" s="7" customFormat="1" ht="17.45" customHeight="1" x14ac:dyDescent="0.15">
      <c r="A5738" s="27" t="e">
        <f t="shared" ref="A5738:A5754" si="1007">IF(AND(F5738="",G5738="",H5738="",I5738="",L5738=""),"",IF(AND(F5738&lt;&gt;"",G5738&lt;&gt;"",H5738&lt;&gt;"",I5738&lt;&gt;""),"","入力不備あり"))</f>
        <v>#REF!</v>
      </c>
      <c r="B5738" s="623"/>
      <c r="C5738" s="628"/>
      <c r="D5738" s="631"/>
      <c r="E5738" s="523"/>
      <c r="F5738" s="47" t="e">
        <f>IF(#REF!="","",#REF!)</f>
        <v>#REF!</v>
      </c>
      <c r="G5738" s="49" t="e">
        <f>IF(#REF!="","",#REF!)</f>
        <v>#REF!</v>
      </c>
      <c r="H5738" s="54" t="e">
        <f>IF(#REF!="","",#REF!)</f>
        <v>#REF!</v>
      </c>
      <c r="I5738" s="385" t="str">
        <f t="shared" si="1002"/>
        <v/>
      </c>
      <c r="J5738" s="386"/>
      <c r="K5738" s="387"/>
      <c r="L5738" s="613" t="e">
        <f>IF(#REF!="","",#REF!)</f>
        <v>#REF!</v>
      </c>
      <c r="M5738" s="613"/>
      <c r="N5738" s="613"/>
      <c r="O5738" s="613"/>
      <c r="P5738" s="613"/>
      <c r="Q5738" s="613"/>
      <c r="R5738" s="613"/>
      <c r="S5738" s="614"/>
      <c r="T5738" s="567"/>
      <c r="U5738" s="416"/>
      <c r="V5738" s="666"/>
      <c r="W5738" s="565"/>
      <c r="X5738" s="23" t="e">
        <f t="shared" si="1003"/>
        <v>#REF!</v>
      </c>
      <c r="Y5738" s="7">
        <f t="shared" si="1004"/>
        <v>2</v>
      </c>
      <c r="Z5738" s="7" t="e">
        <f t="shared" si="1005"/>
        <v>#REF!</v>
      </c>
      <c r="AA5738" s="7" t="e">
        <f t="shared" si="1006"/>
        <v>#REF!</v>
      </c>
      <c r="AB5738" s="7" t="e">
        <f>IF(I5738=#REF!,1,2)</f>
        <v>#REF!</v>
      </c>
    </row>
    <row r="5739" spans="1:33" s="7" customFormat="1" ht="17.45" customHeight="1" x14ac:dyDescent="0.15">
      <c r="A5739" s="27" t="e">
        <f t="shared" si="1007"/>
        <v>#REF!</v>
      </c>
      <c r="B5739" s="623"/>
      <c r="C5739" s="628"/>
      <c r="D5739" s="631"/>
      <c r="E5739" s="523"/>
      <c r="F5739" s="47" t="e">
        <f>IF(#REF!="","",#REF!)</f>
        <v>#REF!</v>
      </c>
      <c r="G5739" s="49" t="e">
        <f>IF(#REF!="","",#REF!)</f>
        <v>#REF!</v>
      </c>
      <c r="H5739" s="54" t="e">
        <f>IF(#REF!="","",#REF!)</f>
        <v>#REF!</v>
      </c>
      <c r="I5739" s="385" t="str">
        <f t="shared" si="1002"/>
        <v/>
      </c>
      <c r="J5739" s="386"/>
      <c r="K5739" s="387"/>
      <c r="L5739" s="613" t="e">
        <f>IF(#REF!="","",#REF!)</f>
        <v>#REF!</v>
      </c>
      <c r="M5739" s="613"/>
      <c r="N5739" s="613"/>
      <c r="O5739" s="613"/>
      <c r="P5739" s="613"/>
      <c r="Q5739" s="613"/>
      <c r="R5739" s="613"/>
      <c r="S5739" s="614"/>
      <c r="T5739" s="567"/>
      <c r="U5739" s="416"/>
      <c r="V5739" s="666"/>
      <c r="W5739" s="565"/>
      <c r="X5739" s="23" t="e">
        <f t="shared" si="1003"/>
        <v>#REF!</v>
      </c>
      <c r="Y5739" s="7">
        <f t="shared" si="1004"/>
        <v>2</v>
      </c>
      <c r="Z5739" s="7" t="e">
        <f t="shared" si="1005"/>
        <v>#REF!</v>
      </c>
      <c r="AA5739" s="7" t="e">
        <f t="shared" si="1006"/>
        <v>#REF!</v>
      </c>
      <c r="AB5739" s="7" t="e">
        <f>IF(I5739=#REF!,1,2)</f>
        <v>#REF!</v>
      </c>
    </row>
    <row r="5740" spans="1:33" s="7" customFormat="1" ht="17.45" customHeight="1" x14ac:dyDescent="0.15">
      <c r="A5740" s="27" t="e">
        <f t="shared" si="1007"/>
        <v>#REF!</v>
      </c>
      <c r="B5740" s="623"/>
      <c r="C5740" s="628"/>
      <c r="D5740" s="631"/>
      <c r="E5740" s="523"/>
      <c r="F5740" s="47" t="e">
        <f>IF(#REF!="","",#REF!)</f>
        <v>#REF!</v>
      </c>
      <c r="G5740" s="49" t="e">
        <f>IF(#REF!="","",#REF!)</f>
        <v>#REF!</v>
      </c>
      <c r="H5740" s="54" t="e">
        <f>IF(#REF!="","",#REF!)</f>
        <v>#REF!</v>
      </c>
      <c r="I5740" s="385" t="str">
        <f t="shared" si="1002"/>
        <v/>
      </c>
      <c r="J5740" s="386"/>
      <c r="K5740" s="387"/>
      <c r="L5740" s="613" t="e">
        <f>IF(#REF!="","",#REF!)</f>
        <v>#REF!</v>
      </c>
      <c r="M5740" s="613"/>
      <c r="N5740" s="613"/>
      <c r="O5740" s="613"/>
      <c r="P5740" s="613"/>
      <c r="Q5740" s="613"/>
      <c r="R5740" s="613"/>
      <c r="S5740" s="614"/>
      <c r="T5740" s="567"/>
      <c r="U5740" s="416"/>
      <c r="V5740" s="666"/>
      <c r="W5740" s="565"/>
      <c r="X5740" s="23" t="e">
        <f t="shared" si="1003"/>
        <v>#REF!</v>
      </c>
      <c r="Y5740" s="7">
        <f t="shared" si="1004"/>
        <v>2</v>
      </c>
      <c r="Z5740" s="7" t="e">
        <f t="shared" si="1005"/>
        <v>#REF!</v>
      </c>
      <c r="AA5740" s="7" t="e">
        <f t="shared" si="1006"/>
        <v>#REF!</v>
      </c>
      <c r="AB5740" s="7" t="e">
        <f>IF(I5740=#REF!,1,2)</f>
        <v>#REF!</v>
      </c>
    </row>
    <row r="5741" spans="1:33" s="7" customFormat="1" ht="17.45" customHeight="1" x14ac:dyDescent="0.15">
      <c r="A5741" s="27" t="e">
        <f t="shared" si="1007"/>
        <v>#REF!</v>
      </c>
      <c r="B5741" s="623"/>
      <c r="C5741" s="628"/>
      <c r="D5741" s="631"/>
      <c r="E5741" s="523"/>
      <c r="F5741" s="47" t="e">
        <f>IF(#REF!="","",#REF!)</f>
        <v>#REF!</v>
      </c>
      <c r="G5741" s="49" t="e">
        <f>IF(#REF!="","",#REF!)</f>
        <v>#REF!</v>
      </c>
      <c r="H5741" s="54" t="e">
        <f>IF(#REF!="","",#REF!)</f>
        <v>#REF!</v>
      </c>
      <c r="I5741" s="385" t="str">
        <f t="shared" si="1002"/>
        <v/>
      </c>
      <c r="J5741" s="386"/>
      <c r="K5741" s="387"/>
      <c r="L5741" s="613" t="e">
        <f>IF(#REF!="","",#REF!)</f>
        <v>#REF!</v>
      </c>
      <c r="M5741" s="613"/>
      <c r="N5741" s="613"/>
      <c r="O5741" s="613"/>
      <c r="P5741" s="613"/>
      <c r="Q5741" s="613"/>
      <c r="R5741" s="613"/>
      <c r="S5741" s="614"/>
      <c r="T5741" s="567"/>
      <c r="U5741" s="416"/>
      <c r="V5741" s="666"/>
      <c r="W5741" s="565"/>
      <c r="X5741" s="23" t="e">
        <f t="shared" si="1003"/>
        <v>#REF!</v>
      </c>
      <c r="Y5741" s="7">
        <f t="shared" si="1004"/>
        <v>2</v>
      </c>
      <c r="Z5741" s="7" t="e">
        <f t="shared" si="1005"/>
        <v>#REF!</v>
      </c>
      <c r="AA5741" s="7" t="e">
        <f t="shared" si="1006"/>
        <v>#REF!</v>
      </c>
      <c r="AB5741" s="7" t="e">
        <f>IF(I5741=#REF!,1,2)</f>
        <v>#REF!</v>
      </c>
    </row>
    <row r="5742" spans="1:33" s="7" customFormat="1" ht="17.45" customHeight="1" x14ac:dyDescent="0.15">
      <c r="A5742" s="27" t="e">
        <f t="shared" si="1007"/>
        <v>#REF!</v>
      </c>
      <c r="B5742" s="623"/>
      <c r="C5742" s="628"/>
      <c r="D5742" s="631"/>
      <c r="E5742" s="523"/>
      <c r="F5742" s="47" t="e">
        <f>IF(#REF!="","",#REF!)</f>
        <v>#REF!</v>
      </c>
      <c r="G5742" s="49" t="e">
        <f>IF(#REF!="","",#REF!)</f>
        <v>#REF!</v>
      </c>
      <c r="H5742" s="54" t="e">
        <f>IF(#REF!="","",#REF!)</f>
        <v>#REF!</v>
      </c>
      <c r="I5742" s="385" t="str">
        <f t="shared" si="1002"/>
        <v/>
      </c>
      <c r="J5742" s="386"/>
      <c r="K5742" s="387"/>
      <c r="L5742" s="613" t="e">
        <f>IF(#REF!="","",#REF!)</f>
        <v>#REF!</v>
      </c>
      <c r="M5742" s="613"/>
      <c r="N5742" s="613"/>
      <c r="O5742" s="613"/>
      <c r="P5742" s="613"/>
      <c r="Q5742" s="613"/>
      <c r="R5742" s="613"/>
      <c r="S5742" s="614"/>
      <c r="T5742" s="567"/>
      <c r="U5742" s="416"/>
      <c r="V5742" s="666"/>
      <c r="W5742" s="565"/>
      <c r="X5742" s="23" t="e">
        <f t="shared" si="1003"/>
        <v>#REF!</v>
      </c>
      <c r="Y5742" s="7">
        <f t="shared" si="1004"/>
        <v>2</v>
      </c>
      <c r="Z5742" s="7" t="e">
        <f t="shared" si="1005"/>
        <v>#REF!</v>
      </c>
      <c r="AA5742" s="7" t="e">
        <f t="shared" si="1006"/>
        <v>#REF!</v>
      </c>
      <c r="AB5742" s="7" t="e">
        <f>IF(I5742=#REF!,1,2)</f>
        <v>#REF!</v>
      </c>
    </row>
    <row r="5743" spans="1:33" s="7" customFormat="1" ht="17.45" customHeight="1" x14ac:dyDescent="0.15">
      <c r="A5743" s="27" t="e">
        <f t="shared" si="1007"/>
        <v>#REF!</v>
      </c>
      <c r="B5743" s="623"/>
      <c r="C5743" s="628"/>
      <c r="D5743" s="631"/>
      <c r="E5743" s="523"/>
      <c r="F5743" s="47" t="e">
        <f>IF(#REF!="","",#REF!)</f>
        <v>#REF!</v>
      </c>
      <c r="G5743" s="49" t="e">
        <f>IF(#REF!="","",#REF!)</f>
        <v>#REF!</v>
      </c>
      <c r="H5743" s="54" t="e">
        <f>IF(#REF!="","",#REF!)</f>
        <v>#REF!</v>
      </c>
      <c r="I5743" s="385" t="str">
        <f t="shared" si="1002"/>
        <v/>
      </c>
      <c r="J5743" s="386"/>
      <c r="K5743" s="387"/>
      <c r="L5743" s="613" t="e">
        <f>IF(#REF!="","",#REF!)</f>
        <v>#REF!</v>
      </c>
      <c r="M5743" s="613"/>
      <c r="N5743" s="613"/>
      <c r="O5743" s="613"/>
      <c r="P5743" s="613"/>
      <c r="Q5743" s="613"/>
      <c r="R5743" s="613"/>
      <c r="S5743" s="614"/>
      <c r="T5743" s="567"/>
      <c r="U5743" s="416"/>
      <c r="V5743" s="666"/>
      <c r="W5743" s="565"/>
      <c r="X5743" s="23" t="e">
        <f t="shared" si="1003"/>
        <v>#REF!</v>
      </c>
      <c r="Y5743" s="7">
        <f t="shared" si="1004"/>
        <v>2</v>
      </c>
      <c r="Z5743" s="7" t="e">
        <f t="shared" si="1005"/>
        <v>#REF!</v>
      </c>
      <c r="AA5743" s="7" t="e">
        <f t="shared" si="1006"/>
        <v>#REF!</v>
      </c>
      <c r="AB5743" s="7" t="e">
        <f>IF(I5743=#REF!,1,2)</f>
        <v>#REF!</v>
      </c>
    </row>
    <row r="5744" spans="1:33" s="7" customFormat="1" ht="17.45" customHeight="1" x14ac:dyDescent="0.15">
      <c r="A5744" s="27" t="e">
        <f t="shared" si="1007"/>
        <v>#REF!</v>
      </c>
      <c r="B5744" s="623"/>
      <c r="C5744" s="628"/>
      <c r="D5744" s="631"/>
      <c r="E5744" s="523"/>
      <c r="F5744" s="47" t="e">
        <f>IF(#REF!="","",#REF!)</f>
        <v>#REF!</v>
      </c>
      <c r="G5744" s="49" t="e">
        <f>IF(#REF!="","",#REF!)</f>
        <v>#REF!</v>
      </c>
      <c r="H5744" s="54" t="e">
        <f>IF(#REF!="","",#REF!)</f>
        <v>#REF!</v>
      </c>
      <c r="I5744" s="385" t="str">
        <f t="shared" si="1002"/>
        <v/>
      </c>
      <c r="J5744" s="386"/>
      <c r="K5744" s="387"/>
      <c r="L5744" s="613" t="e">
        <f>IF(#REF!="","",#REF!)</f>
        <v>#REF!</v>
      </c>
      <c r="M5744" s="613"/>
      <c r="N5744" s="613"/>
      <c r="O5744" s="613"/>
      <c r="P5744" s="613"/>
      <c r="Q5744" s="613"/>
      <c r="R5744" s="613"/>
      <c r="S5744" s="614"/>
      <c r="T5744" s="567"/>
      <c r="U5744" s="416"/>
      <c r="V5744" s="666"/>
      <c r="W5744" s="565"/>
      <c r="X5744" s="23" t="e">
        <f t="shared" si="1003"/>
        <v>#REF!</v>
      </c>
      <c r="Y5744" s="7">
        <f t="shared" si="1004"/>
        <v>2</v>
      </c>
      <c r="Z5744" s="7" t="e">
        <f t="shared" si="1005"/>
        <v>#REF!</v>
      </c>
      <c r="AA5744" s="7" t="e">
        <f t="shared" si="1006"/>
        <v>#REF!</v>
      </c>
      <c r="AB5744" s="7" t="e">
        <f>IF(I5744=#REF!,1,2)</f>
        <v>#REF!</v>
      </c>
    </row>
    <row r="5745" spans="1:30" s="7" customFormat="1" ht="17.45" customHeight="1" x14ac:dyDescent="0.15">
      <c r="A5745" s="27" t="e">
        <f t="shared" si="1007"/>
        <v>#REF!</v>
      </c>
      <c r="B5745" s="623"/>
      <c r="C5745" s="628"/>
      <c r="D5745" s="631"/>
      <c r="E5745" s="523"/>
      <c r="F5745" s="47" t="e">
        <f>IF(#REF!="","",#REF!)</f>
        <v>#REF!</v>
      </c>
      <c r="G5745" s="49" t="e">
        <f>IF(#REF!="","",#REF!)</f>
        <v>#REF!</v>
      </c>
      <c r="H5745" s="54" t="e">
        <f>IF(#REF!="","",#REF!)</f>
        <v>#REF!</v>
      </c>
      <c r="I5745" s="385" t="str">
        <f t="shared" si="1002"/>
        <v/>
      </c>
      <c r="J5745" s="386"/>
      <c r="K5745" s="387"/>
      <c r="L5745" s="613" t="e">
        <f>IF(#REF!="","",#REF!)</f>
        <v>#REF!</v>
      </c>
      <c r="M5745" s="613"/>
      <c r="N5745" s="613"/>
      <c r="O5745" s="613"/>
      <c r="P5745" s="613"/>
      <c r="Q5745" s="613"/>
      <c r="R5745" s="613"/>
      <c r="S5745" s="614"/>
      <c r="T5745" s="567"/>
      <c r="U5745" s="416"/>
      <c r="V5745" s="666"/>
      <c r="W5745" s="565"/>
      <c r="X5745" s="23" t="e">
        <f t="shared" si="1003"/>
        <v>#REF!</v>
      </c>
      <c r="Y5745" s="7">
        <f t="shared" si="1004"/>
        <v>2</v>
      </c>
      <c r="Z5745" s="7" t="e">
        <f t="shared" si="1005"/>
        <v>#REF!</v>
      </c>
      <c r="AA5745" s="7" t="e">
        <f t="shared" si="1006"/>
        <v>#REF!</v>
      </c>
      <c r="AB5745" s="7" t="e">
        <f>IF(I5745=#REF!,1,2)</f>
        <v>#REF!</v>
      </c>
    </row>
    <row r="5746" spans="1:30" s="7" customFormat="1" ht="17.45" customHeight="1" x14ac:dyDescent="0.15">
      <c r="A5746" s="27" t="e">
        <f t="shared" si="1007"/>
        <v>#REF!</v>
      </c>
      <c r="B5746" s="623"/>
      <c r="C5746" s="628"/>
      <c r="D5746" s="631"/>
      <c r="E5746" s="523"/>
      <c r="F5746" s="47" t="e">
        <f>IF(#REF!="","",#REF!)</f>
        <v>#REF!</v>
      </c>
      <c r="G5746" s="49" t="e">
        <f>IF(#REF!="","",#REF!)</f>
        <v>#REF!</v>
      </c>
      <c r="H5746" s="54" t="e">
        <f>IF(#REF!="","",#REF!)</f>
        <v>#REF!</v>
      </c>
      <c r="I5746" s="385" t="str">
        <f t="shared" si="1002"/>
        <v/>
      </c>
      <c r="J5746" s="386"/>
      <c r="K5746" s="387"/>
      <c r="L5746" s="613" t="e">
        <f>IF(#REF!="","",#REF!)</f>
        <v>#REF!</v>
      </c>
      <c r="M5746" s="613"/>
      <c r="N5746" s="613"/>
      <c r="O5746" s="613"/>
      <c r="P5746" s="613"/>
      <c r="Q5746" s="613"/>
      <c r="R5746" s="613"/>
      <c r="S5746" s="614"/>
      <c r="T5746" s="567"/>
      <c r="U5746" s="416"/>
      <c r="V5746" s="666"/>
      <c r="W5746" s="565"/>
      <c r="X5746" s="23" t="e">
        <f t="shared" si="1003"/>
        <v>#REF!</v>
      </c>
      <c r="Y5746" s="7">
        <f t="shared" si="1004"/>
        <v>2</v>
      </c>
      <c r="Z5746" s="7" t="e">
        <f t="shared" si="1005"/>
        <v>#REF!</v>
      </c>
      <c r="AA5746" s="7" t="e">
        <f t="shared" si="1006"/>
        <v>#REF!</v>
      </c>
      <c r="AB5746" s="7" t="e">
        <f>IF(I5746=#REF!,1,2)</f>
        <v>#REF!</v>
      </c>
    </row>
    <row r="5747" spans="1:30" s="7" customFormat="1" ht="17.45" customHeight="1" x14ac:dyDescent="0.15">
      <c r="A5747" s="27" t="e">
        <f t="shared" si="1007"/>
        <v>#REF!</v>
      </c>
      <c r="B5747" s="623"/>
      <c r="C5747" s="628"/>
      <c r="D5747" s="631"/>
      <c r="E5747" s="523"/>
      <c r="F5747" s="47" t="e">
        <f>IF(#REF!="","",#REF!)</f>
        <v>#REF!</v>
      </c>
      <c r="G5747" s="49" t="e">
        <f>IF(#REF!="","",#REF!)</f>
        <v>#REF!</v>
      </c>
      <c r="H5747" s="54" t="e">
        <f>IF(#REF!="","",#REF!)</f>
        <v>#REF!</v>
      </c>
      <c r="I5747" s="385" t="str">
        <f t="shared" si="1002"/>
        <v/>
      </c>
      <c r="J5747" s="386"/>
      <c r="K5747" s="387"/>
      <c r="L5747" s="613" t="e">
        <f>IF(#REF!="","",#REF!)</f>
        <v>#REF!</v>
      </c>
      <c r="M5747" s="613"/>
      <c r="N5747" s="613"/>
      <c r="O5747" s="613"/>
      <c r="P5747" s="613"/>
      <c r="Q5747" s="613"/>
      <c r="R5747" s="613"/>
      <c r="S5747" s="614"/>
      <c r="T5747" s="567"/>
      <c r="U5747" s="416"/>
      <c r="V5747" s="666"/>
      <c r="W5747" s="565"/>
      <c r="X5747" s="23" t="e">
        <f t="shared" si="1003"/>
        <v>#REF!</v>
      </c>
      <c r="Y5747" s="7">
        <f t="shared" si="1004"/>
        <v>2</v>
      </c>
      <c r="Z5747" s="7" t="e">
        <f t="shared" si="1005"/>
        <v>#REF!</v>
      </c>
      <c r="AA5747" s="7" t="e">
        <f t="shared" si="1006"/>
        <v>#REF!</v>
      </c>
      <c r="AB5747" s="7" t="e">
        <f>IF(I5747=#REF!,1,2)</f>
        <v>#REF!</v>
      </c>
    </row>
    <row r="5748" spans="1:30" s="7" customFormat="1" ht="17.45" customHeight="1" x14ac:dyDescent="0.15">
      <c r="A5748" s="27" t="e">
        <f t="shared" si="1007"/>
        <v>#REF!</v>
      </c>
      <c r="B5748" s="623"/>
      <c r="C5748" s="628"/>
      <c r="D5748" s="631"/>
      <c r="E5748" s="523"/>
      <c r="F5748" s="47" t="e">
        <f>IF(#REF!="","",#REF!)</f>
        <v>#REF!</v>
      </c>
      <c r="G5748" s="49" t="e">
        <f>IF(#REF!="","",#REF!)</f>
        <v>#REF!</v>
      </c>
      <c r="H5748" s="54" t="e">
        <f>IF(#REF!="","",#REF!)</f>
        <v>#REF!</v>
      </c>
      <c r="I5748" s="385" t="str">
        <f t="shared" si="1002"/>
        <v/>
      </c>
      <c r="J5748" s="386"/>
      <c r="K5748" s="387"/>
      <c r="L5748" s="613" t="e">
        <f>IF(#REF!="","",#REF!)</f>
        <v>#REF!</v>
      </c>
      <c r="M5748" s="613"/>
      <c r="N5748" s="613"/>
      <c r="O5748" s="613"/>
      <c r="P5748" s="613"/>
      <c r="Q5748" s="613"/>
      <c r="R5748" s="613"/>
      <c r="S5748" s="614"/>
      <c r="T5748" s="567"/>
      <c r="U5748" s="416"/>
      <c r="V5748" s="666"/>
      <c r="W5748" s="565"/>
      <c r="X5748" s="23" t="e">
        <f t="shared" si="1003"/>
        <v>#REF!</v>
      </c>
      <c r="Y5748" s="7">
        <f t="shared" si="1004"/>
        <v>2</v>
      </c>
      <c r="Z5748" s="7" t="e">
        <f t="shared" si="1005"/>
        <v>#REF!</v>
      </c>
      <c r="AA5748" s="7" t="e">
        <f t="shared" si="1006"/>
        <v>#REF!</v>
      </c>
      <c r="AB5748" s="7" t="e">
        <f>IF(I5748=#REF!,1,2)</f>
        <v>#REF!</v>
      </c>
    </row>
    <row r="5749" spans="1:30" s="7" customFormat="1" ht="17.45" customHeight="1" x14ac:dyDescent="0.15">
      <c r="A5749" s="27" t="e">
        <f t="shared" si="1007"/>
        <v>#REF!</v>
      </c>
      <c r="B5749" s="623"/>
      <c r="C5749" s="628"/>
      <c r="D5749" s="631"/>
      <c r="E5749" s="523"/>
      <c r="F5749" s="47" t="e">
        <f>IF(#REF!="","",#REF!)</f>
        <v>#REF!</v>
      </c>
      <c r="G5749" s="49" t="e">
        <f>IF(#REF!="","",#REF!)</f>
        <v>#REF!</v>
      </c>
      <c r="H5749" s="54" t="e">
        <f>IF(#REF!="","",#REF!)</f>
        <v>#REF!</v>
      </c>
      <c r="I5749" s="385" t="str">
        <f t="shared" si="1002"/>
        <v/>
      </c>
      <c r="J5749" s="386"/>
      <c r="K5749" s="387"/>
      <c r="L5749" s="613" t="e">
        <f>IF(#REF!="","",#REF!)</f>
        <v>#REF!</v>
      </c>
      <c r="M5749" s="613"/>
      <c r="N5749" s="613"/>
      <c r="O5749" s="613"/>
      <c r="P5749" s="613"/>
      <c r="Q5749" s="613"/>
      <c r="R5749" s="613"/>
      <c r="S5749" s="614"/>
      <c r="T5749" s="567"/>
      <c r="U5749" s="416"/>
      <c r="V5749" s="666"/>
      <c r="W5749" s="565"/>
      <c r="X5749" s="23" t="e">
        <f t="shared" si="1003"/>
        <v>#REF!</v>
      </c>
      <c r="Y5749" s="7">
        <f t="shared" si="1004"/>
        <v>2</v>
      </c>
      <c r="Z5749" s="7" t="e">
        <f t="shared" si="1005"/>
        <v>#REF!</v>
      </c>
      <c r="AA5749" s="7" t="e">
        <f t="shared" si="1006"/>
        <v>#REF!</v>
      </c>
      <c r="AB5749" s="7" t="e">
        <f>IF(I5749=#REF!,1,2)</f>
        <v>#REF!</v>
      </c>
    </row>
    <row r="5750" spans="1:30" s="7" customFormat="1" ht="17.45" customHeight="1" x14ac:dyDescent="0.15">
      <c r="A5750" s="27" t="e">
        <f t="shared" si="1007"/>
        <v>#REF!</v>
      </c>
      <c r="B5750" s="623"/>
      <c r="C5750" s="628"/>
      <c r="D5750" s="631"/>
      <c r="E5750" s="523"/>
      <c r="F5750" s="47" t="e">
        <f>IF(#REF!="","",#REF!)</f>
        <v>#REF!</v>
      </c>
      <c r="G5750" s="49" t="e">
        <f>IF(#REF!="","",#REF!)</f>
        <v>#REF!</v>
      </c>
      <c r="H5750" s="54" t="e">
        <f>IF(#REF!="","",#REF!)</f>
        <v>#REF!</v>
      </c>
      <c r="I5750" s="385" t="str">
        <f t="shared" si="1002"/>
        <v/>
      </c>
      <c r="J5750" s="386"/>
      <c r="K5750" s="387"/>
      <c r="L5750" s="613" t="e">
        <f>IF(#REF!="","",#REF!)</f>
        <v>#REF!</v>
      </c>
      <c r="M5750" s="613"/>
      <c r="N5750" s="613"/>
      <c r="O5750" s="613"/>
      <c r="P5750" s="613"/>
      <c r="Q5750" s="613"/>
      <c r="R5750" s="613"/>
      <c r="S5750" s="614"/>
      <c r="T5750" s="567"/>
      <c r="U5750" s="416"/>
      <c r="V5750" s="666"/>
      <c r="W5750" s="565"/>
      <c r="X5750" s="23" t="e">
        <f t="shared" si="1003"/>
        <v>#REF!</v>
      </c>
      <c r="Y5750" s="7">
        <f t="shared" si="1004"/>
        <v>2</v>
      </c>
      <c r="Z5750" s="7" t="e">
        <f t="shared" si="1005"/>
        <v>#REF!</v>
      </c>
      <c r="AA5750" s="7" t="e">
        <f t="shared" si="1006"/>
        <v>#REF!</v>
      </c>
      <c r="AB5750" s="7" t="e">
        <f>IF(I5750=#REF!,1,2)</f>
        <v>#REF!</v>
      </c>
    </row>
    <row r="5751" spans="1:30" s="7" customFormat="1" ht="17.45" customHeight="1" x14ac:dyDescent="0.15">
      <c r="A5751" s="27" t="e">
        <f t="shared" si="1007"/>
        <v>#REF!</v>
      </c>
      <c r="B5751" s="623"/>
      <c r="C5751" s="628"/>
      <c r="D5751" s="631"/>
      <c r="E5751" s="523"/>
      <c r="F5751" s="47" t="e">
        <f>IF(#REF!="","",#REF!)</f>
        <v>#REF!</v>
      </c>
      <c r="G5751" s="49" t="e">
        <f>IF(#REF!="","",#REF!)</f>
        <v>#REF!</v>
      </c>
      <c r="H5751" s="54" t="e">
        <f>IF(#REF!="","",#REF!)</f>
        <v>#REF!</v>
      </c>
      <c r="I5751" s="385" t="str">
        <f t="shared" si="1002"/>
        <v/>
      </c>
      <c r="J5751" s="386"/>
      <c r="K5751" s="387"/>
      <c r="L5751" s="613" t="e">
        <f>IF(#REF!="","",#REF!)</f>
        <v>#REF!</v>
      </c>
      <c r="M5751" s="613"/>
      <c r="N5751" s="613"/>
      <c r="O5751" s="613"/>
      <c r="P5751" s="613"/>
      <c r="Q5751" s="613"/>
      <c r="R5751" s="613"/>
      <c r="S5751" s="614"/>
      <c r="T5751" s="567"/>
      <c r="U5751" s="416"/>
      <c r="V5751" s="666"/>
      <c r="W5751" s="565"/>
      <c r="X5751" s="23" t="e">
        <f t="shared" si="1003"/>
        <v>#REF!</v>
      </c>
      <c r="Y5751" s="7">
        <f t="shared" si="1004"/>
        <v>2</v>
      </c>
      <c r="Z5751" s="7" t="e">
        <f t="shared" si="1005"/>
        <v>#REF!</v>
      </c>
      <c r="AA5751" s="7" t="e">
        <f t="shared" si="1006"/>
        <v>#REF!</v>
      </c>
      <c r="AB5751" s="7" t="e">
        <f>IF(I5751=#REF!,1,2)</f>
        <v>#REF!</v>
      </c>
    </row>
    <row r="5752" spans="1:30" s="7" customFormat="1" ht="17.45" customHeight="1" x14ac:dyDescent="0.15">
      <c r="A5752" s="27" t="e">
        <f t="shared" si="1007"/>
        <v>#REF!</v>
      </c>
      <c r="B5752" s="623"/>
      <c r="C5752" s="628"/>
      <c r="D5752" s="631"/>
      <c r="E5752" s="523"/>
      <c r="F5752" s="47" t="e">
        <f>IF(#REF!="","",#REF!)</f>
        <v>#REF!</v>
      </c>
      <c r="G5752" s="49" t="e">
        <f>IF(#REF!="","",#REF!)</f>
        <v>#REF!</v>
      </c>
      <c r="H5752" s="54" t="e">
        <f>IF(#REF!="","",#REF!)</f>
        <v>#REF!</v>
      </c>
      <c r="I5752" s="385" t="str">
        <f t="shared" si="1002"/>
        <v/>
      </c>
      <c r="J5752" s="386"/>
      <c r="K5752" s="387"/>
      <c r="L5752" s="613" t="e">
        <f>IF(#REF!="","",#REF!)</f>
        <v>#REF!</v>
      </c>
      <c r="M5752" s="613"/>
      <c r="N5752" s="613"/>
      <c r="O5752" s="613"/>
      <c r="P5752" s="613"/>
      <c r="Q5752" s="613"/>
      <c r="R5752" s="613"/>
      <c r="S5752" s="614"/>
      <c r="T5752" s="567"/>
      <c r="U5752" s="416"/>
      <c r="V5752" s="666"/>
      <c r="W5752" s="565"/>
      <c r="X5752" s="23" t="e">
        <f t="shared" si="1003"/>
        <v>#REF!</v>
      </c>
      <c r="Y5752" s="7">
        <f t="shared" si="1004"/>
        <v>2</v>
      </c>
      <c r="Z5752" s="7" t="e">
        <f t="shared" si="1005"/>
        <v>#REF!</v>
      </c>
      <c r="AA5752" s="7" t="e">
        <f t="shared" si="1006"/>
        <v>#REF!</v>
      </c>
      <c r="AB5752" s="7" t="e">
        <f>IF(I5752=#REF!,1,2)</f>
        <v>#REF!</v>
      </c>
    </row>
    <row r="5753" spans="1:30" s="7" customFormat="1" ht="17.45" customHeight="1" x14ac:dyDescent="0.15">
      <c r="A5753" s="27" t="e">
        <f t="shared" si="1007"/>
        <v>#REF!</v>
      </c>
      <c r="B5753" s="623"/>
      <c r="C5753" s="628"/>
      <c r="D5753" s="631"/>
      <c r="E5753" s="523"/>
      <c r="F5753" s="47" t="e">
        <f>IF(#REF!="","",#REF!)</f>
        <v>#REF!</v>
      </c>
      <c r="G5753" s="49" t="e">
        <f>IF(#REF!="","",#REF!)</f>
        <v>#REF!</v>
      </c>
      <c r="H5753" s="54" t="e">
        <f>IF(#REF!="","",#REF!)</f>
        <v>#REF!</v>
      </c>
      <c r="I5753" s="385" t="str">
        <f t="shared" si="1002"/>
        <v/>
      </c>
      <c r="J5753" s="386"/>
      <c r="K5753" s="387"/>
      <c r="L5753" s="613" t="e">
        <f>IF(#REF!="","",#REF!)</f>
        <v>#REF!</v>
      </c>
      <c r="M5753" s="613"/>
      <c r="N5753" s="613"/>
      <c r="O5753" s="613"/>
      <c r="P5753" s="613"/>
      <c r="Q5753" s="613"/>
      <c r="R5753" s="613"/>
      <c r="S5753" s="614"/>
      <c r="T5753" s="567"/>
      <c r="U5753" s="416"/>
      <c r="V5753" s="666"/>
      <c r="W5753" s="565"/>
      <c r="X5753" s="23" t="e">
        <f t="shared" si="1003"/>
        <v>#REF!</v>
      </c>
      <c r="Y5753" s="7">
        <f t="shared" si="1004"/>
        <v>2</v>
      </c>
      <c r="Z5753" s="7" t="e">
        <f t="shared" si="1005"/>
        <v>#REF!</v>
      </c>
      <c r="AA5753" s="7" t="e">
        <f t="shared" si="1006"/>
        <v>#REF!</v>
      </c>
      <c r="AB5753" s="7" t="e">
        <f>IF(I5753=#REF!,1,2)</f>
        <v>#REF!</v>
      </c>
    </row>
    <row r="5754" spans="1:30" s="7" customFormat="1" ht="17.45" customHeight="1" thickBot="1" x14ac:dyDescent="0.2">
      <c r="A5754" s="27" t="e">
        <f t="shared" si="1007"/>
        <v>#REF!</v>
      </c>
      <c r="B5754" s="623"/>
      <c r="C5754" s="628"/>
      <c r="D5754" s="631"/>
      <c r="E5754" s="523"/>
      <c r="F5754" s="47" t="e">
        <f>IF(#REF!="","",#REF!)</f>
        <v>#REF!</v>
      </c>
      <c r="G5754" s="49" t="e">
        <f>IF(#REF!="","",#REF!)</f>
        <v>#REF!</v>
      </c>
      <c r="H5754" s="54" t="e">
        <f>IF(#REF!="","",#REF!)</f>
        <v>#REF!</v>
      </c>
      <c r="I5754" s="385" t="str">
        <f t="shared" si="1002"/>
        <v/>
      </c>
      <c r="J5754" s="386"/>
      <c r="K5754" s="387"/>
      <c r="L5754" s="613" t="e">
        <f>IF(#REF!="","",#REF!)</f>
        <v>#REF!</v>
      </c>
      <c r="M5754" s="613"/>
      <c r="N5754" s="613"/>
      <c r="O5754" s="613"/>
      <c r="P5754" s="613"/>
      <c r="Q5754" s="613"/>
      <c r="R5754" s="613"/>
      <c r="S5754" s="614"/>
      <c r="T5754" s="668"/>
      <c r="U5754" s="416"/>
      <c r="V5754" s="666"/>
      <c r="W5754" s="565"/>
      <c r="X5754" s="23" t="e">
        <f t="shared" si="1003"/>
        <v>#REF!</v>
      </c>
      <c r="Y5754" s="7">
        <f t="shared" si="1004"/>
        <v>2</v>
      </c>
      <c r="Z5754" s="7" t="e">
        <f t="shared" si="1005"/>
        <v>#REF!</v>
      </c>
      <c r="AA5754" s="7" t="e">
        <f t="shared" si="1006"/>
        <v>#REF!</v>
      </c>
      <c r="AB5754" s="7" t="e">
        <f>IF(I5754=#REF!,1,2)</f>
        <v>#REF!</v>
      </c>
    </row>
    <row r="5755" spans="1:30" s="7" customFormat="1" ht="36" customHeight="1" thickBot="1" x14ac:dyDescent="0.2">
      <c r="A5755" s="13"/>
      <c r="B5755" s="623"/>
      <c r="C5755" s="628"/>
      <c r="D5755" s="631"/>
      <c r="E5755" s="508" t="s">
        <v>240</v>
      </c>
      <c r="F5755" s="511" t="s">
        <v>206</v>
      </c>
      <c r="G5755" s="435"/>
      <c r="H5755" s="434" t="s">
        <v>207</v>
      </c>
      <c r="I5755" s="435"/>
      <c r="J5755" s="435"/>
      <c r="K5755" s="435"/>
      <c r="L5755" s="436" t="s">
        <v>208</v>
      </c>
      <c r="M5755" s="436"/>
      <c r="N5755" s="436"/>
      <c r="O5755" s="669" t="s">
        <v>209</v>
      </c>
      <c r="P5755" s="670"/>
      <c r="Q5755" s="512" t="s">
        <v>210</v>
      </c>
      <c r="R5755" s="38" t="s">
        <v>206</v>
      </c>
      <c r="S5755" s="39" t="s">
        <v>202</v>
      </c>
      <c r="T5755" s="44" t="s">
        <v>211</v>
      </c>
      <c r="U5755" s="416"/>
      <c r="V5755" s="666"/>
      <c r="W5755" s="565"/>
      <c r="X5755" s="28"/>
      <c r="Y5755" s="21" t="s">
        <v>212</v>
      </c>
      <c r="Z5755" s="21" t="s">
        <v>210</v>
      </c>
      <c r="AB5755" s="45" t="s">
        <v>213</v>
      </c>
      <c r="AC5755" s="45" t="s">
        <v>214</v>
      </c>
      <c r="AD5755" s="22"/>
    </row>
    <row r="5756" spans="1:30" s="7" customFormat="1" ht="15" customHeight="1" x14ac:dyDescent="0.15">
      <c r="A5756" s="29"/>
      <c r="B5756" s="623"/>
      <c r="C5756" s="628"/>
      <c r="D5756" s="631"/>
      <c r="E5756" s="509"/>
      <c r="F5756" s="515" t="e">
        <f>IF(#REF!="","",#REF!)</f>
        <v>#REF!</v>
      </c>
      <c r="G5756" s="516"/>
      <c r="H5756" s="439" t="e">
        <f>IF(#REF!="","",#REF!)</f>
        <v>#REF!</v>
      </c>
      <c r="I5756" s="440"/>
      <c r="J5756" s="440"/>
      <c r="K5756" s="440"/>
      <c r="L5756" s="441" t="e">
        <f>IF(#REF!="","",#REF!)</f>
        <v>#REF!</v>
      </c>
      <c r="M5756" s="442"/>
      <c r="N5756" s="442"/>
      <c r="O5756" s="443" t="e">
        <f>SUM($L5756:$N5758)</f>
        <v>#REF!</v>
      </c>
      <c r="P5756" s="444"/>
      <c r="Q5756" s="513"/>
      <c r="R5756" s="42" t="e">
        <f>IF(#REF!="","",#REF!)</f>
        <v>#REF!</v>
      </c>
      <c r="S5756" s="40" t="e">
        <f>IF(#REF!="","",#REF!)</f>
        <v>#REF!</v>
      </c>
      <c r="T5756" s="617" t="e">
        <f>SUM($S5756:$S5758)</f>
        <v>#REF!</v>
      </c>
      <c r="U5756" s="416"/>
      <c r="V5756" s="666"/>
      <c r="W5756" s="565"/>
      <c r="X5756" s="23" t="e">
        <f>IF(OR(Y5756=2,Z5756=2,AB5756=2,AC5756=2),"入力不備あり","")</f>
        <v>#REF!</v>
      </c>
      <c r="Y5756" s="41" t="e">
        <f>IF(AND(F5756="",H5756="",L5756=""),"",IF(AND(F5756&lt;&gt;"",F5756&gt;0,L5756&lt;&gt;"",L5756&gt;0,H5756="○"),"",2))</f>
        <v>#REF!</v>
      </c>
      <c r="Z5756" s="41" t="e">
        <f>IF(AND(R5756="",S5756=""),"",IF(AND(R5756&gt;0,R5756&lt;&gt;"",S5756&gt;0,S5756&lt;&gt;""),"",2))</f>
        <v>#REF!</v>
      </c>
      <c r="AA5756" s="30"/>
      <c r="AB5756" s="7" t="e">
        <f>IF(AND(O5756=0,#REF!=0),"",IF(O5756=#REF!,1,2))</f>
        <v>#REF!</v>
      </c>
      <c r="AC5756" s="7" t="e">
        <f>IF(AND(T5756=0,#REF!=0),"",IF(T5756=#REF!,1,2))</f>
        <v>#REF!</v>
      </c>
    </row>
    <row r="5757" spans="1:30" s="7" customFormat="1" ht="15" customHeight="1" x14ac:dyDescent="0.15">
      <c r="A5757" s="29"/>
      <c r="B5757" s="623"/>
      <c r="C5757" s="628"/>
      <c r="D5757" s="631"/>
      <c r="E5757" s="509"/>
      <c r="F5757" s="500" t="e">
        <f>IF(#REF!="","",#REF!)</f>
        <v>#REF!</v>
      </c>
      <c r="G5757" s="501"/>
      <c r="H5757" s="448" t="e">
        <f>IF(#REF!="","",#REF!)</f>
        <v>#REF!</v>
      </c>
      <c r="I5757" s="449"/>
      <c r="J5757" s="449"/>
      <c r="K5757" s="449"/>
      <c r="L5757" s="450" t="e">
        <f>IF(#REF!="","",#REF!)</f>
        <v>#REF!</v>
      </c>
      <c r="M5757" s="451"/>
      <c r="N5757" s="451"/>
      <c r="O5757" s="445"/>
      <c r="P5757" s="444"/>
      <c r="Q5757" s="513"/>
      <c r="R5757" s="42" t="e">
        <f>IF(#REF!="","",#REF!)</f>
        <v>#REF!</v>
      </c>
      <c r="S5757" s="40" t="e">
        <f>IF(#REF!="","",#REF!)</f>
        <v>#REF!</v>
      </c>
      <c r="T5757" s="618"/>
      <c r="U5757" s="416"/>
      <c r="V5757" s="666"/>
      <c r="W5757" s="565"/>
      <c r="X5757" s="23" t="e">
        <f>IF(OR(Y5757=2,Z5757=2),"入力不備あり","")</f>
        <v>#REF!</v>
      </c>
      <c r="Y5757" s="41" t="e">
        <f>IF(AND(F5757="",H5757="",L5757=""),"",IF(AND(F5757&lt;&gt;"",F5757&gt;0,L5757&lt;&gt;"",L5757&gt;0,H5757="○"),"",2))</f>
        <v>#REF!</v>
      </c>
      <c r="Z5757" s="41" t="e">
        <f t="shared" ref="Z5757:Z5758" si="1008">IF(AND(R5757="",S5757=""),"",IF(AND(R5757&gt;0,R5757&lt;&gt;"",S5757&gt;0,S5757&lt;&gt;""),"",2))</f>
        <v>#REF!</v>
      </c>
      <c r="AA5757" s="30"/>
    </row>
    <row r="5758" spans="1:30" s="7" customFormat="1" ht="15" customHeight="1" thickBot="1" x14ac:dyDescent="0.2">
      <c r="A5758" s="29"/>
      <c r="B5758" s="623"/>
      <c r="C5758" s="628"/>
      <c r="D5758" s="631"/>
      <c r="E5758" s="615"/>
      <c r="F5758" s="620" t="e">
        <f>IF(#REF!="","",#REF!)</f>
        <v>#REF!</v>
      </c>
      <c r="G5758" s="621"/>
      <c r="H5758" s="640" t="e">
        <f>IF(#REF!="","",#REF!)</f>
        <v>#REF!</v>
      </c>
      <c r="I5758" s="641"/>
      <c r="J5758" s="641"/>
      <c r="K5758" s="641"/>
      <c r="L5758" s="642" t="e">
        <f>IF(#REF!="","",#REF!)</f>
        <v>#REF!</v>
      </c>
      <c r="M5758" s="643"/>
      <c r="N5758" s="643"/>
      <c r="O5758" s="663"/>
      <c r="P5758" s="664"/>
      <c r="Q5758" s="616"/>
      <c r="R5758" s="59" t="e">
        <f>IF(#REF!="","",#REF!)</f>
        <v>#REF!</v>
      </c>
      <c r="S5758" s="60" t="e">
        <f>IF(#REF!="","",#REF!)</f>
        <v>#REF!</v>
      </c>
      <c r="T5758" s="619"/>
      <c r="U5758" s="416"/>
      <c r="V5758" s="666"/>
      <c r="W5758" s="565"/>
      <c r="X5758" s="23" t="e">
        <f>IF(OR(Y5758=2,Z5758=2),"入力不備あり","")</f>
        <v>#REF!</v>
      </c>
      <c r="Y5758" s="41" t="e">
        <f>IF(AND(F5758="",H5758="",L5758=""),"",IF(AND(F5758&lt;&gt;"",F5758&gt;0,L5758&lt;&gt;"",L5758&gt;0,H5758="○"),"",2))</f>
        <v>#REF!</v>
      </c>
      <c r="Z5758" s="41" t="e">
        <f t="shared" si="1008"/>
        <v>#REF!</v>
      </c>
      <c r="AA5758" s="30"/>
    </row>
    <row r="5759" spans="1:30" s="7" customFormat="1" ht="27.6" customHeight="1" x14ac:dyDescent="0.15">
      <c r="A5759" s="320"/>
      <c r="B5759" s="624"/>
      <c r="C5759" s="326" t="s">
        <v>215</v>
      </c>
      <c r="D5759" s="327"/>
      <c r="E5759" s="608" t="e">
        <f>IF(#REF!="","",#REF!)</f>
        <v>#REF!</v>
      </c>
      <c r="F5759" s="609"/>
      <c r="G5759" s="609"/>
      <c r="H5759" s="609"/>
      <c r="I5759" s="609"/>
      <c r="J5759" s="609"/>
      <c r="K5759" s="609"/>
      <c r="L5759" s="609"/>
      <c r="M5759" s="609"/>
      <c r="N5759" s="609"/>
      <c r="O5759" s="609"/>
      <c r="P5759" s="609"/>
      <c r="Q5759" s="609"/>
      <c r="R5759" s="609"/>
      <c r="S5759" s="609"/>
      <c r="T5759" s="609"/>
      <c r="U5759" s="609"/>
      <c r="V5759" s="609"/>
      <c r="W5759" s="610"/>
    </row>
    <row r="5760" spans="1:30" s="7" customFormat="1" ht="27.6" customHeight="1" thickBot="1" x14ac:dyDescent="0.2">
      <c r="A5760" s="320"/>
      <c r="B5760" s="624"/>
      <c r="C5760" s="326" t="s">
        <v>216</v>
      </c>
      <c r="D5760" s="327"/>
      <c r="E5760" s="608" t="e">
        <f>IF(#REF!="","",#REF!)</f>
        <v>#REF!</v>
      </c>
      <c r="F5760" s="609"/>
      <c r="G5760" s="609"/>
      <c r="H5760" s="609"/>
      <c r="I5760" s="609"/>
      <c r="J5760" s="609"/>
      <c r="K5760" s="609"/>
      <c r="L5760" s="609"/>
      <c r="M5760" s="609"/>
      <c r="N5760" s="609"/>
      <c r="O5760" s="609"/>
      <c r="P5760" s="609"/>
      <c r="Q5760" s="609"/>
      <c r="R5760" s="611"/>
      <c r="S5760" s="611"/>
      <c r="T5760" s="611"/>
      <c r="U5760" s="611"/>
      <c r="V5760" s="611"/>
      <c r="W5760" s="612"/>
    </row>
    <row r="5761" spans="1:33" s="7" customFormat="1" ht="18.600000000000001" customHeight="1" x14ac:dyDescent="0.15">
      <c r="A5761" s="320"/>
      <c r="B5761" s="624"/>
      <c r="C5761" s="332" t="s">
        <v>217</v>
      </c>
      <c r="D5761" s="333"/>
      <c r="E5761" s="333"/>
      <c r="F5761" s="334"/>
      <c r="G5761" s="377" t="s">
        <v>218</v>
      </c>
      <c r="H5761" s="378"/>
      <c r="I5761" s="378"/>
      <c r="J5761" s="378"/>
      <c r="K5761" s="378"/>
      <c r="L5761" s="378"/>
      <c r="M5761" s="378"/>
      <c r="N5761" s="378"/>
      <c r="O5761" s="378"/>
      <c r="P5761" s="378"/>
      <c r="Q5761" s="378"/>
      <c r="R5761" s="389" t="e">
        <f>IF(X5761&lt;&gt;"","","【入力内容確認欄】以下を確認し【作業用】事業計画書(間接)シートを修正願います。")</f>
        <v>#REF!</v>
      </c>
      <c r="S5761" s="632"/>
      <c r="T5761" s="632"/>
      <c r="U5761" s="632"/>
      <c r="V5761" s="632"/>
      <c r="W5761" s="633"/>
      <c r="X5761" s="68" t="e">
        <f>IF(AND(R5764="",R5765="",R5766="",R5767="",R5768="",R5769=""),"左の市区町村に係る入力が完了しました。今一度、記載内容をご確認ください。","")</f>
        <v>#REF!</v>
      </c>
    </row>
    <row r="5762" spans="1:33" s="7" customFormat="1" ht="9" customHeight="1" x14ac:dyDescent="0.15">
      <c r="A5762" s="320"/>
      <c r="B5762" s="624"/>
      <c r="C5762" s="335"/>
      <c r="D5762" s="336"/>
      <c r="E5762" s="336"/>
      <c r="F5762" s="337"/>
      <c r="G5762" s="379"/>
      <c r="H5762" s="380"/>
      <c r="I5762" s="380"/>
      <c r="J5762" s="380"/>
      <c r="K5762" s="380"/>
      <c r="L5762" s="380"/>
      <c r="M5762" s="380"/>
      <c r="N5762" s="380"/>
      <c r="O5762" s="380"/>
      <c r="P5762" s="380"/>
      <c r="Q5762" s="380"/>
      <c r="R5762" s="634"/>
      <c r="S5762" s="635"/>
      <c r="T5762" s="635"/>
      <c r="U5762" s="635"/>
      <c r="V5762" s="635"/>
      <c r="W5762" s="636"/>
    </row>
    <row r="5763" spans="1:33" s="7" customFormat="1" ht="9" customHeight="1" thickBot="1" x14ac:dyDescent="0.2">
      <c r="A5763" s="320"/>
      <c r="B5763" s="624"/>
      <c r="C5763" s="335"/>
      <c r="D5763" s="336"/>
      <c r="E5763" s="336"/>
      <c r="F5763" s="337"/>
      <c r="G5763" s="381"/>
      <c r="H5763" s="382"/>
      <c r="I5763" s="382"/>
      <c r="J5763" s="382"/>
      <c r="K5763" s="382"/>
      <c r="L5763" s="382"/>
      <c r="M5763" s="382"/>
      <c r="N5763" s="382"/>
      <c r="O5763" s="382"/>
      <c r="P5763" s="382"/>
      <c r="Q5763" s="382"/>
      <c r="R5763" s="637"/>
      <c r="S5763" s="638"/>
      <c r="T5763" s="638"/>
      <c r="U5763" s="638"/>
      <c r="V5763" s="638"/>
      <c r="W5763" s="639"/>
    </row>
    <row r="5764" spans="1:33" s="7" customFormat="1" ht="17.45" customHeight="1" x14ac:dyDescent="0.15">
      <c r="A5764" s="320"/>
      <c r="B5764" s="624"/>
      <c r="C5764" s="335"/>
      <c r="D5764" s="336"/>
      <c r="E5764" s="336"/>
      <c r="F5764" s="337"/>
      <c r="G5764" s="398" t="e">
        <f>IF(#REF!="","",#REF!)</f>
        <v>#REF!</v>
      </c>
      <c r="H5764" s="399"/>
      <c r="I5764" s="399"/>
      <c r="J5764" s="399"/>
      <c r="K5764" s="399"/>
      <c r="L5764" s="399"/>
      <c r="M5764" s="399"/>
      <c r="N5764" s="399"/>
      <c r="O5764" s="399"/>
      <c r="P5764" s="399"/>
      <c r="Q5764" s="399"/>
      <c r="R5764" s="646" t="e" cm="1">
        <f t="array" ref="R5764">IF(AND(X5733:X5758="",A5735:A5758=""),"","・報酬・期末勤勉手当・交通費・合計額・都道府県/国の補助金額のいずれかに不備あり。")</f>
        <v>#REF!</v>
      </c>
      <c r="S5764" s="647"/>
      <c r="T5764" s="647"/>
      <c r="U5764" s="647"/>
      <c r="V5764" s="647"/>
      <c r="W5764" s="648"/>
    </row>
    <row r="5765" spans="1:33" s="7" customFormat="1" ht="17.45" customHeight="1" x14ac:dyDescent="0.15">
      <c r="A5765" s="320"/>
      <c r="B5765" s="624"/>
      <c r="C5765" s="335"/>
      <c r="D5765" s="336"/>
      <c r="E5765" s="336"/>
      <c r="F5765" s="337"/>
      <c r="G5765" s="374" t="s">
        <v>219</v>
      </c>
      <c r="H5765" s="388"/>
      <c r="I5765" s="388"/>
      <c r="J5765" s="388"/>
      <c r="K5765" s="388"/>
      <c r="L5765" s="388"/>
      <c r="M5765" s="388"/>
      <c r="N5765" s="388"/>
      <c r="O5765" s="388"/>
      <c r="P5765" s="388"/>
      <c r="Q5765" s="388"/>
      <c r="R5765" s="367" t="str">
        <f>IF(A5731="市町村名×","・【C列】市区町村名：未入力または不備あり。","")</f>
        <v>・【C列】市区町村名：未入力または不備あり。</v>
      </c>
      <c r="S5765" s="644"/>
      <c r="T5765" s="644"/>
      <c r="U5765" s="644"/>
      <c r="V5765" s="644"/>
      <c r="W5765" s="645"/>
    </row>
    <row r="5766" spans="1:33" s="7" customFormat="1" ht="17.45" customHeight="1" x14ac:dyDescent="0.15">
      <c r="A5766" s="320"/>
      <c r="B5766" s="624"/>
      <c r="C5766" s="338"/>
      <c r="D5766" s="339"/>
      <c r="E5766" s="339"/>
      <c r="F5766" s="340"/>
      <c r="G5766" s="364" t="e">
        <f>IF(#REF!="","",#REF!)</f>
        <v>#REF!</v>
      </c>
      <c r="H5766" s="365"/>
      <c r="I5766" s="365"/>
      <c r="J5766" s="366"/>
      <c r="K5766" s="366"/>
      <c r="L5766" s="366"/>
      <c r="M5766" s="366"/>
      <c r="N5766" s="366"/>
      <c r="O5766" s="366"/>
      <c r="P5766" s="366"/>
      <c r="Q5766" s="366"/>
      <c r="R5766" s="367" t="e">
        <f>IF(OR(AF5735=2,NOT(AND(V5733&gt;0.3*U5733,V5733&lt;0.4*U5733,V5733&gt;=W5733))),"・【V列】都道府県補助額：未入力または不備あり。","")</f>
        <v>#REF!</v>
      </c>
      <c r="S5766" s="644"/>
      <c r="T5766" s="644"/>
      <c r="U5766" s="644"/>
      <c r="V5766" s="644"/>
      <c r="W5766" s="645"/>
    </row>
    <row r="5767" spans="1:33" s="7" customFormat="1" ht="17.45" customHeight="1" x14ac:dyDescent="0.15">
      <c r="A5767" s="320"/>
      <c r="B5767" s="624"/>
      <c r="C5767" s="348" t="s">
        <v>241</v>
      </c>
      <c r="D5767" s="349"/>
      <c r="E5767" s="349"/>
      <c r="F5767" s="350"/>
      <c r="G5767" s="372" t="s">
        <v>221</v>
      </c>
      <c r="H5767" s="373"/>
      <c r="I5767" s="373"/>
      <c r="J5767" s="372" t="s">
        <v>222</v>
      </c>
      <c r="K5767" s="373"/>
      <c r="L5767" s="373"/>
      <c r="M5767" s="373"/>
      <c r="N5767" s="374" t="s">
        <v>223</v>
      </c>
      <c r="O5767" s="366"/>
      <c r="P5767" s="366"/>
      <c r="Q5767" s="366"/>
      <c r="R5767" s="341" t="e">
        <f>IF(AND(W5733&lt;=U5733/3,MOD(W5733,1000)=0,NOT(W5733=0),AG5735=1),"","・【W列】国庫補助希望額に不備あり。")</f>
        <v>#REF!</v>
      </c>
      <c r="S5767" s="649"/>
      <c r="T5767" s="649"/>
      <c r="U5767" s="649"/>
      <c r="V5767" s="649"/>
      <c r="W5767" s="650"/>
    </row>
    <row r="5768" spans="1:33" s="7" customFormat="1" ht="17.45" customHeight="1" x14ac:dyDescent="0.15">
      <c r="A5768" s="320"/>
      <c r="B5768" s="624"/>
      <c r="C5768" s="370"/>
      <c r="D5768" s="371"/>
      <c r="E5768" s="371"/>
      <c r="F5768" s="371"/>
      <c r="G5768" s="364" t="e">
        <f>IF(#REF!="","",#REF!)</f>
        <v>#REF!</v>
      </c>
      <c r="H5768" s="375"/>
      <c r="I5768" s="376"/>
      <c r="J5768" s="364" t="e">
        <f>IF(#REF!="","",#REF!)</f>
        <v>#REF!</v>
      </c>
      <c r="K5768" s="375"/>
      <c r="L5768" s="375"/>
      <c r="M5768" s="376"/>
      <c r="N5768" s="364" t="e">
        <f>IF(#REF!="","",#REF!)</f>
        <v>#REF!</v>
      </c>
      <c r="O5768" s="375"/>
      <c r="P5768" s="375"/>
      <c r="Q5768" s="375"/>
      <c r="R5768" s="651" t="e">
        <f>IF(AND(SUM(F5756:G5758)&lt;=D5733,SUM(R5756:R5758)&lt;=D5733),"","・報酬の「配置人数」には年間を通じた配置予定人数を記載してください。(※１)及び記入例参照")</f>
        <v>#REF!</v>
      </c>
      <c r="S5768" s="652"/>
      <c r="T5768" s="652"/>
      <c r="U5768" s="652"/>
      <c r="V5768" s="652"/>
      <c r="W5768" s="653"/>
      <c r="X5768" s="31" t="str">
        <f>IF(AND(O5768="○",T5768="○"),"①か②の",IF(AND(O5768="―",T5768="―"),"エラー",""))</f>
        <v/>
      </c>
    </row>
    <row r="5769" spans="1:33" s="7" customFormat="1" ht="17.45" customHeight="1" x14ac:dyDescent="0.15">
      <c r="A5769" s="320"/>
      <c r="B5769" s="624"/>
      <c r="C5769" s="348" t="s">
        <v>224</v>
      </c>
      <c r="D5769" s="349"/>
      <c r="E5769" s="349"/>
      <c r="F5769" s="350"/>
      <c r="G5769" s="354" t="s">
        <v>225</v>
      </c>
      <c r="H5769" s="354"/>
      <c r="I5769" s="354"/>
      <c r="J5769" s="355" t="s">
        <v>242</v>
      </c>
      <c r="K5769" s="356"/>
      <c r="L5769" s="356"/>
      <c r="M5769" s="356"/>
      <c r="N5769" s="356"/>
      <c r="O5769" s="356"/>
      <c r="P5769" s="356"/>
      <c r="Q5769" s="356"/>
      <c r="R5769" s="651" t="e">
        <f>IF(AND(OR(COUNTIF(J5770,"①*"),COUNTIF(J5770,"②*")),AND(E5759&lt;&gt;"",E5760&lt;&gt;"",G5764="○",G5766="○",G5768="○",J5768="○",N5768="○",G5770="○")),"","・【成果目標】・【成果指標】・【部活動指導員について】・【支給要件の確認】・【部活動指導員の指導状況】・【地域連携・地域移行に資する取組】のいずれかに未入力箇所あり。")</f>
        <v>#REF!</v>
      </c>
      <c r="S5769" s="546"/>
      <c r="T5769" s="546"/>
      <c r="U5769" s="546"/>
      <c r="V5769" s="546"/>
      <c r="W5769" s="547"/>
    </row>
    <row r="5770" spans="1:33" s="7" customFormat="1" ht="26.45" customHeight="1" thickBot="1" x14ac:dyDescent="0.2">
      <c r="A5770" s="320"/>
      <c r="B5770" s="625"/>
      <c r="C5770" s="351"/>
      <c r="D5770" s="352"/>
      <c r="E5770" s="352"/>
      <c r="F5770" s="353"/>
      <c r="G5770" s="363" t="e">
        <f>IF(#REF!="","",#REF!)</f>
        <v>#REF!</v>
      </c>
      <c r="H5770" s="363"/>
      <c r="I5770" s="363"/>
      <c r="J5770" s="657" t="e">
        <f>IF(#REF!="","",#REF!)</f>
        <v>#REF!</v>
      </c>
      <c r="K5770" s="658"/>
      <c r="L5770" s="658"/>
      <c r="M5770" s="658"/>
      <c r="N5770" s="658"/>
      <c r="O5770" s="658"/>
      <c r="P5770" s="658"/>
      <c r="Q5770" s="658"/>
      <c r="R5770" s="654"/>
      <c r="S5770" s="655"/>
      <c r="T5770" s="655"/>
      <c r="U5770" s="655"/>
      <c r="V5770" s="655"/>
      <c r="W5770" s="656"/>
      <c r="X5770" s="31" t="str">
        <f>IF(AND(O5770="○",T5770="○"),"①か②の",IF(AND(O5770="―",T5770="―"),"エラー",""))</f>
        <v/>
      </c>
    </row>
    <row r="5771" spans="1:33" s="7" customFormat="1" ht="26.45" customHeight="1" x14ac:dyDescent="0.15">
      <c r="A5771" s="24" t="str">
        <f>IF(OR(COUNTIF(C5773,"*区"),COUNTIF(C5773,"*市"),COUNTIF(C5773,"*町"),COUNTIF(C5773,"*村"),COUNTIF(C5773,"*組合")),"○","市町村名×")</f>
        <v>市町村名×</v>
      </c>
      <c r="B5771" s="490" t="s">
        <v>106</v>
      </c>
      <c r="C5771" s="659" t="s">
        <v>236</v>
      </c>
      <c r="D5771" s="661" t="s">
        <v>237</v>
      </c>
      <c r="E5771" s="409" t="s">
        <v>191</v>
      </c>
      <c r="F5771" s="410"/>
      <c r="G5771" s="410"/>
      <c r="H5771" s="410"/>
      <c r="I5771" s="410"/>
      <c r="J5771" s="410"/>
      <c r="K5771" s="410"/>
      <c r="L5771" s="410"/>
      <c r="M5771" s="410"/>
      <c r="N5771" s="410"/>
      <c r="O5771" s="410"/>
      <c r="P5771" s="410"/>
      <c r="Q5771" s="410"/>
      <c r="R5771" s="410"/>
      <c r="S5771" s="410"/>
      <c r="T5771" s="410"/>
      <c r="U5771" s="492" t="s">
        <v>192</v>
      </c>
      <c r="V5771" s="492" t="s">
        <v>238</v>
      </c>
      <c r="W5771" s="517" t="s">
        <v>193</v>
      </c>
      <c r="X5771" s="25" t="e">
        <f>IF(OR(AF5775=2,NOT(AND(V5773&gt;0.3*U5773,V5773&lt;0.4*U5773,V5773&gt;=W5773))),"※３参照：【Ｕ列】都道府県補助額を確認してください","")</f>
        <v>#REF!</v>
      </c>
      <c r="Y5771" s="26"/>
    </row>
    <row r="5772" spans="1:33" s="7" customFormat="1" ht="21.6" customHeight="1" thickBot="1" x14ac:dyDescent="0.2">
      <c r="A5772" s="24" t="str">
        <f>IF(B5773="都道府県確認欄","No.不備","")</f>
        <v/>
      </c>
      <c r="B5772" s="491"/>
      <c r="C5772" s="660"/>
      <c r="D5772" s="662"/>
      <c r="E5772" s="411"/>
      <c r="F5772" s="412"/>
      <c r="G5772" s="412"/>
      <c r="H5772" s="412"/>
      <c r="I5772" s="412"/>
      <c r="J5772" s="412"/>
      <c r="K5772" s="412"/>
      <c r="L5772" s="412"/>
      <c r="M5772" s="412"/>
      <c r="N5772" s="412"/>
      <c r="O5772" s="412"/>
      <c r="P5772" s="412"/>
      <c r="Q5772" s="412"/>
      <c r="R5772" s="412"/>
      <c r="S5772" s="412"/>
      <c r="T5772" s="412"/>
      <c r="U5772" s="493"/>
      <c r="V5772" s="493"/>
      <c r="W5772" s="518"/>
      <c r="X5772" s="25" t="e">
        <f>IF(AND(W5773&lt;=U5773/3,MOD(W5773,1000)=0,NOT(W5773=0),AG5775=1),"","※３参照：【Ｖ列】国庫補助希望額を確認してください。")</f>
        <v>#REF!</v>
      </c>
      <c r="Y5772" s="26"/>
    </row>
    <row r="5773" spans="1:33" s="7" customFormat="1" ht="24" customHeight="1" x14ac:dyDescent="0.15">
      <c r="A5773" s="14"/>
      <c r="B5773" s="622" t="str">
        <f>IFERROR(IF(OR(COUNTIF(C5773,"*区"),COUNTIF(C5773,"*市"),COUNTIF(C5773,"*町"),COUNTIF(C5773,"*村"),COUNTIF(C5773,"*組合")),B5733+1,"－"),"都道府県確認欄")</f>
        <v>－</v>
      </c>
      <c r="C5773" s="626" t="e">
        <f>#REF!</f>
        <v>#REF!</v>
      </c>
      <c r="D5773" s="629" t="e">
        <f>SUM($F5775:$F5794)</f>
        <v>#REF!</v>
      </c>
      <c r="E5773" s="523" t="s">
        <v>194</v>
      </c>
      <c r="F5773" s="524" t="s">
        <v>195</v>
      </c>
      <c r="G5773" s="526" t="s">
        <v>196</v>
      </c>
      <c r="H5773" s="528" t="s">
        <v>197</v>
      </c>
      <c r="I5773" s="423" t="s">
        <v>198</v>
      </c>
      <c r="J5773" s="424"/>
      <c r="K5773" s="425"/>
      <c r="L5773" s="429" t="s">
        <v>100</v>
      </c>
      <c r="M5773" s="430"/>
      <c r="N5773" s="430"/>
      <c r="O5773" s="430"/>
      <c r="P5773" s="430"/>
      <c r="Q5773" s="430"/>
      <c r="R5773" s="430"/>
      <c r="S5773" s="431"/>
      <c r="T5773" s="413" t="s">
        <v>199</v>
      </c>
      <c r="U5773" s="415" t="e">
        <f>SUM($T5775,$O5796,$T5796)</f>
        <v>#REF!</v>
      </c>
      <c r="V5773" s="665" t="e">
        <f>#REF!</f>
        <v>#REF!</v>
      </c>
      <c r="W5773" s="667" t="e">
        <f>#REF!</f>
        <v>#REF!</v>
      </c>
      <c r="X5773" s="23" t="e">
        <f>IF(AND(AD5775=1,AE5775=1,AF5775=1,AG5775=1),"","入力不備あり")</f>
        <v>#REF!</v>
      </c>
      <c r="Y5773" s="26"/>
    </row>
    <row r="5774" spans="1:33" s="7" customFormat="1" ht="12.6" customHeight="1" thickBot="1" x14ac:dyDescent="0.2">
      <c r="A5774" s="14"/>
      <c r="B5774" s="623"/>
      <c r="C5774" s="627"/>
      <c r="D5774" s="630"/>
      <c r="E5774" s="523"/>
      <c r="F5774" s="525"/>
      <c r="G5774" s="527"/>
      <c r="H5774" s="529"/>
      <c r="I5774" s="426"/>
      <c r="J5774" s="427"/>
      <c r="K5774" s="428"/>
      <c r="L5774" s="432"/>
      <c r="M5774" s="432"/>
      <c r="N5774" s="432"/>
      <c r="O5774" s="432"/>
      <c r="P5774" s="432"/>
      <c r="Q5774" s="432"/>
      <c r="R5774" s="432"/>
      <c r="S5774" s="433"/>
      <c r="T5774" s="414"/>
      <c r="U5774" s="416"/>
      <c r="V5774" s="666"/>
      <c r="W5774" s="565"/>
      <c r="X5774" s="26"/>
      <c r="Y5774" s="7" t="s">
        <v>180</v>
      </c>
      <c r="Z5774" s="7" t="s">
        <v>200</v>
      </c>
      <c r="AA5774" s="7" t="s">
        <v>201</v>
      </c>
      <c r="AB5774" s="7" t="s">
        <v>202</v>
      </c>
      <c r="AD5774" s="7" t="s">
        <v>203</v>
      </c>
      <c r="AE5774" s="7" t="s">
        <v>107</v>
      </c>
      <c r="AF5774" s="7" t="s">
        <v>239</v>
      </c>
      <c r="AG5774" s="7" t="s">
        <v>204</v>
      </c>
    </row>
    <row r="5775" spans="1:33" s="7" customFormat="1" ht="17.45" customHeight="1" x14ac:dyDescent="0.15">
      <c r="A5775" s="27" t="e">
        <f>IF(AND(F5775&lt;&gt;"",G5775&lt;&gt;"",H5775&lt;&gt;"",I5775&lt;&gt;""),"","入力不備あり")</f>
        <v>#REF!</v>
      </c>
      <c r="B5775" s="623"/>
      <c r="C5775" s="628"/>
      <c r="D5775" s="631"/>
      <c r="E5775" s="523"/>
      <c r="F5775" s="47" t="e">
        <f>IF(#REF!="","",#REF!)</f>
        <v>#REF!</v>
      </c>
      <c r="G5775" s="49" t="e">
        <f>IF(#REF!="","",#REF!)</f>
        <v>#REF!</v>
      </c>
      <c r="H5775" s="54" t="e">
        <f>IF(#REF!="","",#REF!)</f>
        <v>#REF!</v>
      </c>
      <c r="I5775" s="385" t="str">
        <f>IFERROR(INT(G5775*H5775),"")</f>
        <v/>
      </c>
      <c r="J5775" s="386"/>
      <c r="K5775" s="387"/>
      <c r="L5775" s="613" t="e">
        <f>IF(#REF!="","",#REF!)</f>
        <v>#REF!</v>
      </c>
      <c r="M5775" s="613"/>
      <c r="N5775" s="613"/>
      <c r="O5775" s="613"/>
      <c r="P5775" s="613"/>
      <c r="Q5775" s="613"/>
      <c r="R5775" s="613"/>
      <c r="S5775" s="614"/>
      <c r="T5775" s="567">
        <f>SUM($I5775:$K5794)</f>
        <v>0</v>
      </c>
      <c r="U5775" s="416"/>
      <c r="V5775" s="666"/>
      <c r="W5775" s="565"/>
      <c r="X5775" s="23" t="e">
        <f>IF(AND(Y5775=1,Z5775=1,AA5775=1,AB5775=1,AD5775=1,AE5775=1,AF5775=1,AG5775=1),"","入力不備あり")</f>
        <v>#REF!</v>
      </c>
      <c r="Y5775" s="7">
        <f>IFERROR(IF(F5775="",2,IF(AND(F5775&gt;=1,(MOD(F5775,1)=0)),1,IF(AND(F5775=0,L5775&lt;&gt;""),1,2))),2)</f>
        <v>2</v>
      </c>
      <c r="Z5775" s="7" t="e">
        <f>IF(G5775="",2,IF(G5775&lt;=1600,1,2))</f>
        <v>#REF!</v>
      </c>
      <c r="AA5775" s="7" t="e">
        <f>IF(H5775="",2,IF(H5775&gt;=0,1,2))</f>
        <v>#REF!</v>
      </c>
      <c r="AB5775" s="7" t="e">
        <f>IF(I5775=#REF!,1,2)</f>
        <v>#REF!</v>
      </c>
      <c r="AD5775" s="7" t="e">
        <f>IF(T5775=#REF!,1,2)</f>
        <v>#REF!</v>
      </c>
      <c r="AE5775" s="7" t="e">
        <f>IF(U5773=#REF!,1,2)</f>
        <v>#REF!</v>
      </c>
      <c r="AF5775" s="7" t="e">
        <f>IF(V5773=0,2,IF(#REF!="",2,IF(V5773=#REF!,1,2)))</f>
        <v>#REF!</v>
      </c>
      <c r="AG5775" s="7" t="e">
        <f>IF(W5773=0,2,IF(W5773=#REF!,1,2))</f>
        <v>#REF!</v>
      </c>
    </row>
    <row r="5776" spans="1:33" s="7" customFormat="1" ht="17.45" customHeight="1" x14ac:dyDescent="0.15">
      <c r="A5776" s="27" t="e">
        <f>IF(AND(F5776="",G5776="",H5776="",I5776="",L5776=""),"",IF(AND(F5776&lt;&gt;"",G5776&lt;&gt;"",H5776&lt;&gt;"",I5776&lt;&gt;""),"","入力不備あり"))</f>
        <v>#REF!</v>
      </c>
      <c r="B5776" s="623"/>
      <c r="C5776" s="628"/>
      <c r="D5776" s="631"/>
      <c r="E5776" s="523"/>
      <c r="F5776" s="47" t="e">
        <f>IF(#REF!="","",#REF!)</f>
        <v>#REF!</v>
      </c>
      <c r="G5776" s="49" t="e">
        <f>IF(#REF!="","",#REF!)</f>
        <v>#REF!</v>
      </c>
      <c r="H5776" s="54" t="e">
        <f>IF(#REF!="","",#REF!)</f>
        <v>#REF!</v>
      </c>
      <c r="I5776" s="385" t="str">
        <f>IFERROR(INT(G5776*H5776),"")</f>
        <v/>
      </c>
      <c r="J5776" s="386"/>
      <c r="K5776" s="387"/>
      <c r="L5776" s="613" t="e">
        <f>IF(#REF!="","",#REF!)</f>
        <v>#REF!</v>
      </c>
      <c r="M5776" s="613"/>
      <c r="N5776" s="613"/>
      <c r="O5776" s="613"/>
      <c r="P5776" s="613"/>
      <c r="Q5776" s="613"/>
      <c r="R5776" s="613"/>
      <c r="S5776" s="614"/>
      <c r="T5776" s="567"/>
      <c r="U5776" s="416"/>
      <c r="V5776" s="666"/>
      <c r="W5776" s="565"/>
      <c r="X5776" s="23" t="e">
        <f>IF(AND(Y5776=3,Z5776=3,AA5776=3),"",IF(AND(Y5776=1,Z5776=1,AA5776=1,AB5776=1),"","入力不備あり"))</f>
        <v>#REF!</v>
      </c>
      <c r="Y5776" s="7">
        <f>IFERROR(IF(F5776="",3,IF(AND(F5776&gt;=1,(MOD(F5776,1)=0)),1,IF(AND(F5776=0,L5776&lt;&gt;""),1,2))),2)</f>
        <v>2</v>
      </c>
      <c r="Z5776" s="7" t="e">
        <f>IF(G5776="",3,IF(G5776&lt;=1600,1,2))</f>
        <v>#REF!</v>
      </c>
      <c r="AA5776" s="7" t="e">
        <f>IF(H5776="",3,IF(H5776&gt;=0,1,2))</f>
        <v>#REF!</v>
      </c>
      <c r="AB5776" s="7" t="e">
        <f>IF(I5776=#REF!,1,2)</f>
        <v>#REF!</v>
      </c>
    </row>
    <row r="5777" spans="1:28" s="7" customFormat="1" ht="17.45" customHeight="1" x14ac:dyDescent="0.15">
      <c r="A5777" s="27" t="e">
        <f>IF(AND(F5777="",G5777="",H5777="",I5777="",L5777=""),"",IF(AND(F5777&lt;&gt;"",G5777&lt;&gt;"",H5777&lt;&gt;"",I5777&lt;&gt;""),"","入力不備あり"))</f>
        <v>#REF!</v>
      </c>
      <c r="B5777" s="623"/>
      <c r="C5777" s="628"/>
      <c r="D5777" s="631"/>
      <c r="E5777" s="523"/>
      <c r="F5777" s="47" t="e">
        <f>IF(#REF!="","",#REF!)</f>
        <v>#REF!</v>
      </c>
      <c r="G5777" s="49" t="e">
        <f>IF(#REF!="","",#REF!)</f>
        <v>#REF!</v>
      </c>
      <c r="H5777" s="54" t="e">
        <f>IF(#REF!="","",#REF!)</f>
        <v>#REF!</v>
      </c>
      <c r="I5777" s="385" t="str">
        <f t="shared" ref="I5777:I5794" si="1009">IFERROR(INT(G5777*H5777),"")</f>
        <v/>
      </c>
      <c r="J5777" s="386"/>
      <c r="K5777" s="387"/>
      <c r="L5777" s="613" t="e">
        <f>IF(#REF!="","",#REF!)</f>
        <v>#REF!</v>
      </c>
      <c r="M5777" s="613"/>
      <c r="N5777" s="613"/>
      <c r="O5777" s="613"/>
      <c r="P5777" s="613"/>
      <c r="Q5777" s="613"/>
      <c r="R5777" s="613"/>
      <c r="S5777" s="614"/>
      <c r="T5777" s="567"/>
      <c r="U5777" s="416"/>
      <c r="V5777" s="666"/>
      <c r="W5777" s="565"/>
      <c r="X5777" s="23" t="e">
        <f t="shared" ref="X5777:X5794" si="1010">IF(AND(Y5777=3,Z5777=3,AA5777=3),"",IF(AND(Y5777=1,Z5777=1,AA5777=1,AB5777=1),"","入力不備あり"))</f>
        <v>#REF!</v>
      </c>
      <c r="Y5777" s="7">
        <f t="shared" ref="Y5777:Y5794" si="1011">IFERROR(IF(F5777="",3,IF(AND(F5777&gt;=1,(MOD(F5777,1)=0)),1,IF(AND(F5777=0,L5777&lt;&gt;""),1,2))),2)</f>
        <v>2</v>
      </c>
      <c r="Z5777" s="7" t="e">
        <f t="shared" ref="Z5777:Z5794" si="1012">IF(G5777="",3,IF(G5777&lt;=1600,1,2))</f>
        <v>#REF!</v>
      </c>
      <c r="AA5777" s="7" t="e">
        <f t="shared" ref="AA5777:AA5794" si="1013">IF(H5777="",3,IF(H5777&gt;=0,1,2))</f>
        <v>#REF!</v>
      </c>
      <c r="AB5777" s="7" t="e">
        <f>IF(I5777=#REF!,1,2)</f>
        <v>#REF!</v>
      </c>
    </row>
    <row r="5778" spans="1:28" s="7" customFormat="1" ht="17.45" customHeight="1" x14ac:dyDescent="0.15">
      <c r="A5778" s="27" t="e">
        <f t="shared" ref="A5778:A5794" si="1014">IF(AND(F5778="",G5778="",H5778="",I5778="",L5778=""),"",IF(AND(F5778&lt;&gt;"",G5778&lt;&gt;"",H5778&lt;&gt;"",I5778&lt;&gt;""),"","入力不備あり"))</f>
        <v>#REF!</v>
      </c>
      <c r="B5778" s="623"/>
      <c r="C5778" s="628"/>
      <c r="D5778" s="631"/>
      <c r="E5778" s="523"/>
      <c r="F5778" s="47" t="e">
        <f>IF(#REF!="","",#REF!)</f>
        <v>#REF!</v>
      </c>
      <c r="G5778" s="49" t="e">
        <f>IF(#REF!="","",#REF!)</f>
        <v>#REF!</v>
      </c>
      <c r="H5778" s="54" t="e">
        <f>IF(#REF!="","",#REF!)</f>
        <v>#REF!</v>
      </c>
      <c r="I5778" s="385" t="str">
        <f t="shared" si="1009"/>
        <v/>
      </c>
      <c r="J5778" s="386"/>
      <c r="K5778" s="387"/>
      <c r="L5778" s="613" t="e">
        <f>IF(#REF!="","",#REF!)</f>
        <v>#REF!</v>
      </c>
      <c r="M5778" s="613"/>
      <c r="N5778" s="613"/>
      <c r="O5778" s="613"/>
      <c r="P5778" s="613"/>
      <c r="Q5778" s="613"/>
      <c r="R5778" s="613"/>
      <c r="S5778" s="614"/>
      <c r="T5778" s="567"/>
      <c r="U5778" s="416"/>
      <c r="V5778" s="666"/>
      <c r="W5778" s="565"/>
      <c r="X5778" s="23" t="e">
        <f t="shared" si="1010"/>
        <v>#REF!</v>
      </c>
      <c r="Y5778" s="7">
        <f t="shared" si="1011"/>
        <v>2</v>
      </c>
      <c r="Z5778" s="7" t="e">
        <f t="shared" si="1012"/>
        <v>#REF!</v>
      </c>
      <c r="AA5778" s="7" t="e">
        <f t="shared" si="1013"/>
        <v>#REF!</v>
      </c>
      <c r="AB5778" s="7" t="e">
        <f>IF(I5778=#REF!,1,2)</f>
        <v>#REF!</v>
      </c>
    </row>
    <row r="5779" spans="1:28" s="7" customFormat="1" ht="17.45" customHeight="1" x14ac:dyDescent="0.15">
      <c r="A5779" s="27" t="e">
        <f t="shared" si="1014"/>
        <v>#REF!</v>
      </c>
      <c r="B5779" s="623"/>
      <c r="C5779" s="628"/>
      <c r="D5779" s="631"/>
      <c r="E5779" s="523"/>
      <c r="F5779" s="47" t="e">
        <f>IF(#REF!="","",#REF!)</f>
        <v>#REF!</v>
      </c>
      <c r="G5779" s="49" t="e">
        <f>IF(#REF!="","",#REF!)</f>
        <v>#REF!</v>
      </c>
      <c r="H5779" s="54" t="e">
        <f>IF(#REF!="","",#REF!)</f>
        <v>#REF!</v>
      </c>
      <c r="I5779" s="385" t="str">
        <f t="shared" si="1009"/>
        <v/>
      </c>
      <c r="J5779" s="386"/>
      <c r="K5779" s="387"/>
      <c r="L5779" s="613" t="e">
        <f>IF(#REF!="","",#REF!)</f>
        <v>#REF!</v>
      </c>
      <c r="M5779" s="613"/>
      <c r="N5779" s="613"/>
      <c r="O5779" s="613"/>
      <c r="P5779" s="613"/>
      <c r="Q5779" s="613"/>
      <c r="R5779" s="613"/>
      <c r="S5779" s="614"/>
      <c r="T5779" s="567"/>
      <c r="U5779" s="416"/>
      <c r="V5779" s="666"/>
      <c r="W5779" s="565"/>
      <c r="X5779" s="23" t="e">
        <f t="shared" si="1010"/>
        <v>#REF!</v>
      </c>
      <c r="Y5779" s="7">
        <f t="shared" si="1011"/>
        <v>2</v>
      </c>
      <c r="Z5779" s="7" t="e">
        <f t="shared" si="1012"/>
        <v>#REF!</v>
      </c>
      <c r="AA5779" s="7" t="e">
        <f t="shared" si="1013"/>
        <v>#REF!</v>
      </c>
      <c r="AB5779" s="7" t="e">
        <f>IF(I5779=#REF!,1,2)</f>
        <v>#REF!</v>
      </c>
    </row>
    <row r="5780" spans="1:28" s="7" customFormat="1" ht="17.45" customHeight="1" x14ac:dyDescent="0.15">
      <c r="A5780" s="27" t="e">
        <f t="shared" si="1014"/>
        <v>#REF!</v>
      </c>
      <c r="B5780" s="623"/>
      <c r="C5780" s="628"/>
      <c r="D5780" s="631"/>
      <c r="E5780" s="523"/>
      <c r="F5780" s="47" t="e">
        <f>IF(#REF!="","",#REF!)</f>
        <v>#REF!</v>
      </c>
      <c r="G5780" s="49" t="e">
        <f>IF(#REF!="","",#REF!)</f>
        <v>#REF!</v>
      </c>
      <c r="H5780" s="54" t="e">
        <f>IF(#REF!="","",#REF!)</f>
        <v>#REF!</v>
      </c>
      <c r="I5780" s="385" t="str">
        <f t="shared" si="1009"/>
        <v/>
      </c>
      <c r="J5780" s="386"/>
      <c r="K5780" s="387"/>
      <c r="L5780" s="613" t="e">
        <f>IF(#REF!="","",#REF!)</f>
        <v>#REF!</v>
      </c>
      <c r="M5780" s="613"/>
      <c r="N5780" s="613"/>
      <c r="O5780" s="613"/>
      <c r="P5780" s="613"/>
      <c r="Q5780" s="613"/>
      <c r="R5780" s="613"/>
      <c r="S5780" s="614"/>
      <c r="T5780" s="567"/>
      <c r="U5780" s="416"/>
      <c r="V5780" s="666"/>
      <c r="W5780" s="565"/>
      <c r="X5780" s="23" t="e">
        <f t="shared" si="1010"/>
        <v>#REF!</v>
      </c>
      <c r="Y5780" s="7">
        <f t="shared" si="1011"/>
        <v>2</v>
      </c>
      <c r="Z5780" s="7" t="e">
        <f t="shared" si="1012"/>
        <v>#REF!</v>
      </c>
      <c r="AA5780" s="7" t="e">
        <f t="shared" si="1013"/>
        <v>#REF!</v>
      </c>
      <c r="AB5780" s="7" t="e">
        <f>IF(I5780=#REF!,1,2)</f>
        <v>#REF!</v>
      </c>
    </row>
    <row r="5781" spans="1:28" s="7" customFormat="1" ht="17.45" customHeight="1" x14ac:dyDescent="0.15">
      <c r="A5781" s="27" t="e">
        <f t="shared" si="1014"/>
        <v>#REF!</v>
      </c>
      <c r="B5781" s="623"/>
      <c r="C5781" s="628"/>
      <c r="D5781" s="631"/>
      <c r="E5781" s="523"/>
      <c r="F5781" s="47" t="e">
        <f>IF(#REF!="","",#REF!)</f>
        <v>#REF!</v>
      </c>
      <c r="G5781" s="49" t="e">
        <f>IF(#REF!="","",#REF!)</f>
        <v>#REF!</v>
      </c>
      <c r="H5781" s="54" t="e">
        <f>IF(#REF!="","",#REF!)</f>
        <v>#REF!</v>
      </c>
      <c r="I5781" s="385" t="str">
        <f t="shared" si="1009"/>
        <v/>
      </c>
      <c r="J5781" s="386"/>
      <c r="K5781" s="387"/>
      <c r="L5781" s="613" t="e">
        <f>IF(#REF!="","",#REF!)</f>
        <v>#REF!</v>
      </c>
      <c r="M5781" s="613"/>
      <c r="N5781" s="613"/>
      <c r="O5781" s="613"/>
      <c r="P5781" s="613"/>
      <c r="Q5781" s="613"/>
      <c r="R5781" s="613"/>
      <c r="S5781" s="614"/>
      <c r="T5781" s="567"/>
      <c r="U5781" s="416"/>
      <c r="V5781" s="666"/>
      <c r="W5781" s="565"/>
      <c r="X5781" s="23" t="e">
        <f t="shared" si="1010"/>
        <v>#REF!</v>
      </c>
      <c r="Y5781" s="7">
        <f t="shared" si="1011"/>
        <v>2</v>
      </c>
      <c r="Z5781" s="7" t="e">
        <f t="shared" si="1012"/>
        <v>#REF!</v>
      </c>
      <c r="AA5781" s="7" t="e">
        <f t="shared" si="1013"/>
        <v>#REF!</v>
      </c>
      <c r="AB5781" s="7" t="e">
        <f>IF(I5781=#REF!,1,2)</f>
        <v>#REF!</v>
      </c>
    </row>
    <row r="5782" spans="1:28" s="7" customFormat="1" ht="17.45" customHeight="1" x14ac:dyDescent="0.15">
      <c r="A5782" s="27" t="e">
        <f t="shared" si="1014"/>
        <v>#REF!</v>
      </c>
      <c r="B5782" s="623"/>
      <c r="C5782" s="628"/>
      <c r="D5782" s="631"/>
      <c r="E5782" s="523"/>
      <c r="F5782" s="47" t="e">
        <f>IF(#REF!="","",#REF!)</f>
        <v>#REF!</v>
      </c>
      <c r="G5782" s="49" t="e">
        <f>IF(#REF!="","",#REF!)</f>
        <v>#REF!</v>
      </c>
      <c r="H5782" s="54" t="e">
        <f>IF(#REF!="","",#REF!)</f>
        <v>#REF!</v>
      </c>
      <c r="I5782" s="385" t="str">
        <f t="shared" si="1009"/>
        <v/>
      </c>
      <c r="J5782" s="386"/>
      <c r="K5782" s="387"/>
      <c r="L5782" s="613" t="e">
        <f>IF(#REF!="","",#REF!)</f>
        <v>#REF!</v>
      </c>
      <c r="M5782" s="613"/>
      <c r="N5782" s="613"/>
      <c r="O5782" s="613"/>
      <c r="P5782" s="613"/>
      <c r="Q5782" s="613"/>
      <c r="R5782" s="613"/>
      <c r="S5782" s="614"/>
      <c r="T5782" s="567"/>
      <c r="U5782" s="416"/>
      <c r="V5782" s="666"/>
      <c r="W5782" s="565"/>
      <c r="X5782" s="23" t="e">
        <f t="shared" si="1010"/>
        <v>#REF!</v>
      </c>
      <c r="Y5782" s="7">
        <f t="shared" si="1011"/>
        <v>2</v>
      </c>
      <c r="Z5782" s="7" t="e">
        <f t="shared" si="1012"/>
        <v>#REF!</v>
      </c>
      <c r="AA5782" s="7" t="e">
        <f t="shared" si="1013"/>
        <v>#REF!</v>
      </c>
      <c r="AB5782" s="7" t="e">
        <f>IF(I5782=#REF!,1,2)</f>
        <v>#REF!</v>
      </c>
    </row>
    <row r="5783" spans="1:28" s="7" customFormat="1" ht="17.45" customHeight="1" x14ac:dyDescent="0.15">
      <c r="A5783" s="27" t="e">
        <f t="shared" si="1014"/>
        <v>#REF!</v>
      </c>
      <c r="B5783" s="623"/>
      <c r="C5783" s="628"/>
      <c r="D5783" s="631"/>
      <c r="E5783" s="523"/>
      <c r="F5783" s="47" t="e">
        <f>IF(#REF!="","",#REF!)</f>
        <v>#REF!</v>
      </c>
      <c r="G5783" s="49" t="e">
        <f>IF(#REF!="","",#REF!)</f>
        <v>#REF!</v>
      </c>
      <c r="H5783" s="54" t="e">
        <f>IF(#REF!="","",#REF!)</f>
        <v>#REF!</v>
      </c>
      <c r="I5783" s="385" t="str">
        <f t="shared" si="1009"/>
        <v/>
      </c>
      <c r="J5783" s="386"/>
      <c r="K5783" s="387"/>
      <c r="L5783" s="613" t="e">
        <f>IF(#REF!="","",#REF!)</f>
        <v>#REF!</v>
      </c>
      <c r="M5783" s="613"/>
      <c r="N5783" s="613"/>
      <c r="O5783" s="613"/>
      <c r="P5783" s="613"/>
      <c r="Q5783" s="613"/>
      <c r="R5783" s="613"/>
      <c r="S5783" s="614"/>
      <c r="T5783" s="567"/>
      <c r="U5783" s="416"/>
      <c r="V5783" s="666"/>
      <c r="W5783" s="565"/>
      <c r="X5783" s="23" t="e">
        <f t="shared" si="1010"/>
        <v>#REF!</v>
      </c>
      <c r="Y5783" s="7">
        <f t="shared" si="1011"/>
        <v>2</v>
      </c>
      <c r="Z5783" s="7" t="e">
        <f t="shared" si="1012"/>
        <v>#REF!</v>
      </c>
      <c r="AA5783" s="7" t="e">
        <f t="shared" si="1013"/>
        <v>#REF!</v>
      </c>
      <c r="AB5783" s="7" t="e">
        <f>IF(I5783=#REF!,1,2)</f>
        <v>#REF!</v>
      </c>
    </row>
    <row r="5784" spans="1:28" s="7" customFormat="1" ht="17.45" customHeight="1" x14ac:dyDescent="0.15">
      <c r="A5784" s="27" t="e">
        <f t="shared" si="1014"/>
        <v>#REF!</v>
      </c>
      <c r="B5784" s="623"/>
      <c r="C5784" s="628"/>
      <c r="D5784" s="631"/>
      <c r="E5784" s="523"/>
      <c r="F5784" s="47" t="e">
        <f>IF(#REF!="","",#REF!)</f>
        <v>#REF!</v>
      </c>
      <c r="G5784" s="49" t="e">
        <f>IF(#REF!="","",#REF!)</f>
        <v>#REF!</v>
      </c>
      <c r="H5784" s="54" t="e">
        <f>IF(#REF!="","",#REF!)</f>
        <v>#REF!</v>
      </c>
      <c r="I5784" s="385" t="str">
        <f t="shared" si="1009"/>
        <v/>
      </c>
      <c r="J5784" s="386"/>
      <c r="K5784" s="387"/>
      <c r="L5784" s="613" t="e">
        <f>IF(#REF!="","",#REF!)</f>
        <v>#REF!</v>
      </c>
      <c r="M5784" s="613"/>
      <c r="N5784" s="613"/>
      <c r="O5784" s="613"/>
      <c r="P5784" s="613"/>
      <c r="Q5784" s="613"/>
      <c r="R5784" s="613"/>
      <c r="S5784" s="614"/>
      <c r="T5784" s="567"/>
      <c r="U5784" s="416"/>
      <c r="V5784" s="666"/>
      <c r="W5784" s="565"/>
      <c r="X5784" s="23" t="e">
        <f t="shared" si="1010"/>
        <v>#REF!</v>
      </c>
      <c r="Y5784" s="7">
        <f t="shared" si="1011"/>
        <v>2</v>
      </c>
      <c r="Z5784" s="7" t="e">
        <f t="shared" si="1012"/>
        <v>#REF!</v>
      </c>
      <c r="AA5784" s="7" t="e">
        <f t="shared" si="1013"/>
        <v>#REF!</v>
      </c>
      <c r="AB5784" s="7" t="e">
        <f>IF(I5784=#REF!,1,2)</f>
        <v>#REF!</v>
      </c>
    </row>
    <row r="5785" spans="1:28" s="7" customFormat="1" ht="17.45" customHeight="1" x14ac:dyDescent="0.15">
      <c r="A5785" s="27" t="e">
        <f t="shared" si="1014"/>
        <v>#REF!</v>
      </c>
      <c r="B5785" s="623"/>
      <c r="C5785" s="628"/>
      <c r="D5785" s="631"/>
      <c r="E5785" s="523"/>
      <c r="F5785" s="47" t="e">
        <f>IF(#REF!="","",#REF!)</f>
        <v>#REF!</v>
      </c>
      <c r="G5785" s="49" t="e">
        <f>IF(#REF!="","",#REF!)</f>
        <v>#REF!</v>
      </c>
      <c r="H5785" s="54" t="e">
        <f>IF(#REF!="","",#REF!)</f>
        <v>#REF!</v>
      </c>
      <c r="I5785" s="385" t="str">
        <f t="shared" si="1009"/>
        <v/>
      </c>
      <c r="J5785" s="386"/>
      <c r="K5785" s="387"/>
      <c r="L5785" s="613" t="e">
        <f>IF(#REF!="","",#REF!)</f>
        <v>#REF!</v>
      </c>
      <c r="M5785" s="613"/>
      <c r="N5785" s="613"/>
      <c r="O5785" s="613"/>
      <c r="P5785" s="613"/>
      <c r="Q5785" s="613"/>
      <c r="R5785" s="613"/>
      <c r="S5785" s="614"/>
      <c r="T5785" s="567"/>
      <c r="U5785" s="416"/>
      <c r="V5785" s="666"/>
      <c r="W5785" s="565"/>
      <c r="X5785" s="23" t="e">
        <f t="shared" si="1010"/>
        <v>#REF!</v>
      </c>
      <c r="Y5785" s="7">
        <f t="shared" si="1011"/>
        <v>2</v>
      </c>
      <c r="Z5785" s="7" t="e">
        <f t="shared" si="1012"/>
        <v>#REF!</v>
      </c>
      <c r="AA5785" s="7" t="e">
        <f t="shared" si="1013"/>
        <v>#REF!</v>
      </c>
      <c r="AB5785" s="7" t="e">
        <f>IF(I5785=#REF!,1,2)</f>
        <v>#REF!</v>
      </c>
    </row>
    <row r="5786" spans="1:28" s="7" customFormat="1" ht="17.45" customHeight="1" x14ac:dyDescent="0.15">
      <c r="A5786" s="27" t="e">
        <f t="shared" si="1014"/>
        <v>#REF!</v>
      </c>
      <c r="B5786" s="623"/>
      <c r="C5786" s="628"/>
      <c r="D5786" s="631"/>
      <c r="E5786" s="523"/>
      <c r="F5786" s="47" t="e">
        <f>IF(#REF!="","",#REF!)</f>
        <v>#REF!</v>
      </c>
      <c r="G5786" s="49" t="e">
        <f>IF(#REF!="","",#REF!)</f>
        <v>#REF!</v>
      </c>
      <c r="H5786" s="54" t="e">
        <f>IF(#REF!="","",#REF!)</f>
        <v>#REF!</v>
      </c>
      <c r="I5786" s="385" t="str">
        <f t="shared" si="1009"/>
        <v/>
      </c>
      <c r="J5786" s="386"/>
      <c r="K5786" s="387"/>
      <c r="L5786" s="613" t="e">
        <f>IF(#REF!="","",#REF!)</f>
        <v>#REF!</v>
      </c>
      <c r="M5786" s="613"/>
      <c r="N5786" s="613"/>
      <c r="O5786" s="613"/>
      <c r="P5786" s="613"/>
      <c r="Q5786" s="613"/>
      <c r="R5786" s="613"/>
      <c r="S5786" s="614"/>
      <c r="T5786" s="567"/>
      <c r="U5786" s="416"/>
      <c r="V5786" s="666"/>
      <c r="W5786" s="565"/>
      <c r="X5786" s="23" t="e">
        <f t="shared" si="1010"/>
        <v>#REF!</v>
      </c>
      <c r="Y5786" s="7">
        <f t="shared" si="1011"/>
        <v>2</v>
      </c>
      <c r="Z5786" s="7" t="e">
        <f t="shared" si="1012"/>
        <v>#REF!</v>
      </c>
      <c r="AA5786" s="7" t="e">
        <f t="shared" si="1013"/>
        <v>#REF!</v>
      </c>
      <c r="AB5786" s="7" t="e">
        <f>IF(I5786=#REF!,1,2)</f>
        <v>#REF!</v>
      </c>
    </row>
    <row r="5787" spans="1:28" s="7" customFormat="1" ht="17.45" customHeight="1" x14ac:dyDescent="0.15">
      <c r="A5787" s="27" t="e">
        <f t="shared" si="1014"/>
        <v>#REF!</v>
      </c>
      <c r="B5787" s="623"/>
      <c r="C5787" s="628"/>
      <c r="D5787" s="631"/>
      <c r="E5787" s="523"/>
      <c r="F5787" s="47" t="e">
        <f>IF(#REF!="","",#REF!)</f>
        <v>#REF!</v>
      </c>
      <c r="G5787" s="49" t="e">
        <f>IF(#REF!="","",#REF!)</f>
        <v>#REF!</v>
      </c>
      <c r="H5787" s="54" t="e">
        <f>IF(#REF!="","",#REF!)</f>
        <v>#REF!</v>
      </c>
      <c r="I5787" s="385" t="str">
        <f t="shared" si="1009"/>
        <v/>
      </c>
      <c r="J5787" s="386"/>
      <c r="K5787" s="387"/>
      <c r="L5787" s="613" t="e">
        <f>IF(#REF!="","",#REF!)</f>
        <v>#REF!</v>
      </c>
      <c r="M5787" s="613"/>
      <c r="N5787" s="613"/>
      <c r="O5787" s="613"/>
      <c r="P5787" s="613"/>
      <c r="Q5787" s="613"/>
      <c r="R5787" s="613"/>
      <c r="S5787" s="614"/>
      <c r="T5787" s="567"/>
      <c r="U5787" s="416"/>
      <c r="V5787" s="666"/>
      <c r="W5787" s="565"/>
      <c r="X5787" s="23" t="e">
        <f t="shared" si="1010"/>
        <v>#REF!</v>
      </c>
      <c r="Y5787" s="7">
        <f t="shared" si="1011"/>
        <v>2</v>
      </c>
      <c r="Z5787" s="7" t="e">
        <f t="shared" si="1012"/>
        <v>#REF!</v>
      </c>
      <c r="AA5787" s="7" t="e">
        <f t="shared" si="1013"/>
        <v>#REF!</v>
      </c>
      <c r="AB5787" s="7" t="e">
        <f>IF(I5787=#REF!,1,2)</f>
        <v>#REF!</v>
      </c>
    </row>
    <row r="5788" spans="1:28" s="7" customFormat="1" ht="17.45" customHeight="1" x14ac:dyDescent="0.15">
      <c r="A5788" s="27" t="e">
        <f t="shared" si="1014"/>
        <v>#REF!</v>
      </c>
      <c r="B5788" s="623"/>
      <c r="C5788" s="628"/>
      <c r="D5788" s="631"/>
      <c r="E5788" s="523"/>
      <c r="F5788" s="47" t="e">
        <f>IF(#REF!="","",#REF!)</f>
        <v>#REF!</v>
      </c>
      <c r="G5788" s="49" t="e">
        <f>IF(#REF!="","",#REF!)</f>
        <v>#REF!</v>
      </c>
      <c r="H5788" s="54" t="e">
        <f>IF(#REF!="","",#REF!)</f>
        <v>#REF!</v>
      </c>
      <c r="I5788" s="385" t="str">
        <f t="shared" si="1009"/>
        <v/>
      </c>
      <c r="J5788" s="386"/>
      <c r="K5788" s="387"/>
      <c r="L5788" s="613" t="e">
        <f>IF(#REF!="","",#REF!)</f>
        <v>#REF!</v>
      </c>
      <c r="M5788" s="613"/>
      <c r="N5788" s="613"/>
      <c r="O5788" s="613"/>
      <c r="P5788" s="613"/>
      <c r="Q5788" s="613"/>
      <c r="R5788" s="613"/>
      <c r="S5788" s="614"/>
      <c r="T5788" s="567"/>
      <c r="U5788" s="416"/>
      <c r="V5788" s="666"/>
      <c r="W5788" s="565"/>
      <c r="X5788" s="23" t="e">
        <f t="shared" si="1010"/>
        <v>#REF!</v>
      </c>
      <c r="Y5788" s="7">
        <f t="shared" si="1011"/>
        <v>2</v>
      </c>
      <c r="Z5788" s="7" t="e">
        <f t="shared" si="1012"/>
        <v>#REF!</v>
      </c>
      <c r="AA5788" s="7" t="e">
        <f t="shared" si="1013"/>
        <v>#REF!</v>
      </c>
      <c r="AB5788" s="7" t="e">
        <f>IF(I5788=#REF!,1,2)</f>
        <v>#REF!</v>
      </c>
    </row>
    <row r="5789" spans="1:28" s="7" customFormat="1" ht="17.45" customHeight="1" x14ac:dyDescent="0.15">
      <c r="A5789" s="27" t="e">
        <f t="shared" si="1014"/>
        <v>#REF!</v>
      </c>
      <c r="B5789" s="623"/>
      <c r="C5789" s="628"/>
      <c r="D5789" s="631"/>
      <c r="E5789" s="523"/>
      <c r="F5789" s="47" t="e">
        <f>IF(#REF!="","",#REF!)</f>
        <v>#REF!</v>
      </c>
      <c r="G5789" s="49" t="e">
        <f>IF(#REF!="","",#REF!)</f>
        <v>#REF!</v>
      </c>
      <c r="H5789" s="54" t="e">
        <f>IF(#REF!="","",#REF!)</f>
        <v>#REF!</v>
      </c>
      <c r="I5789" s="385" t="str">
        <f t="shared" si="1009"/>
        <v/>
      </c>
      <c r="J5789" s="386"/>
      <c r="K5789" s="387"/>
      <c r="L5789" s="613" t="e">
        <f>IF(#REF!="","",#REF!)</f>
        <v>#REF!</v>
      </c>
      <c r="M5789" s="613"/>
      <c r="N5789" s="613"/>
      <c r="O5789" s="613"/>
      <c r="P5789" s="613"/>
      <c r="Q5789" s="613"/>
      <c r="R5789" s="613"/>
      <c r="S5789" s="614"/>
      <c r="T5789" s="567"/>
      <c r="U5789" s="416"/>
      <c r="V5789" s="666"/>
      <c r="W5789" s="565"/>
      <c r="X5789" s="23" t="e">
        <f t="shared" si="1010"/>
        <v>#REF!</v>
      </c>
      <c r="Y5789" s="7">
        <f t="shared" si="1011"/>
        <v>2</v>
      </c>
      <c r="Z5789" s="7" t="e">
        <f t="shared" si="1012"/>
        <v>#REF!</v>
      </c>
      <c r="AA5789" s="7" t="e">
        <f t="shared" si="1013"/>
        <v>#REF!</v>
      </c>
      <c r="AB5789" s="7" t="e">
        <f>IF(I5789=#REF!,1,2)</f>
        <v>#REF!</v>
      </c>
    </row>
    <row r="5790" spans="1:28" s="7" customFormat="1" ht="17.45" customHeight="1" x14ac:dyDescent="0.15">
      <c r="A5790" s="27" t="e">
        <f t="shared" si="1014"/>
        <v>#REF!</v>
      </c>
      <c r="B5790" s="623"/>
      <c r="C5790" s="628"/>
      <c r="D5790" s="631"/>
      <c r="E5790" s="523"/>
      <c r="F5790" s="47" t="e">
        <f>IF(#REF!="","",#REF!)</f>
        <v>#REF!</v>
      </c>
      <c r="G5790" s="49" t="e">
        <f>IF(#REF!="","",#REF!)</f>
        <v>#REF!</v>
      </c>
      <c r="H5790" s="54" t="e">
        <f>IF(#REF!="","",#REF!)</f>
        <v>#REF!</v>
      </c>
      <c r="I5790" s="385" t="str">
        <f t="shared" si="1009"/>
        <v/>
      </c>
      <c r="J5790" s="386"/>
      <c r="K5790" s="387"/>
      <c r="L5790" s="613" t="e">
        <f>IF(#REF!="","",#REF!)</f>
        <v>#REF!</v>
      </c>
      <c r="M5790" s="613"/>
      <c r="N5790" s="613"/>
      <c r="O5790" s="613"/>
      <c r="P5790" s="613"/>
      <c r="Q5790" s="613"/>
      <c r="R5790" s="613"/>
      <c r="S5790" s="614"/>
      <c r="T5790" s="567"/>
      <c r="U5790" s="416"/>
      <c r="V5790" s="666"/>
      <c r="W5790" s="565"/>
      <c r="X5790" s="23" t="e">
        <f t="shared" si="1010"/>
        <v>#REF!</v>
      </c>
      <c r="Y5790" s="7">
        <f t="shared" si="1011"/>
        <v>2</v>
      </c>
      <c r="Z5790" s="7" t="e">
        <f t="shared" si="1012"/>
        <v>#REF!</v>
      </c>
      <c r="AA5790" s="7" t="e">
        <f t="shared" si="1013"/>
        <v>#REF!</v>
      </c>
      <c r="AB5790" s="7" t="e">
        <f>IF(I5790=#REF!,1,2)</f>
        <v>#REF!</v>
      </c>
    </row>
    <row r="5791" spans="1:28" s="7" customFormat="1" ht="17.45" customHeight="1" x14ac:dyDescent="0.15">
      <c r="A5791" s="27" t="e">
        <f t="shared" si="1014"/>
        <v>#REF!</v>
      </c>
      <c r="B5791" s="623"/>
      <c r="C5791" s="628"/>
      <c r="D5791" s="631"/>
      <c r="E5791" s="523"/>
      <c r="F5791" s="47" t="e">
        <f>IF(#REF!="","",#REF!)</f>
        <v>#REF!</v>
      </c>
      <c r="G5791" s="49" t="e">
        <f>IF(#REF!="","",#REF!)</f>
        <v>#REF!</v>
      </c>
      <c r="H5791" s="54" t="e">
        <f>IF(#REF!="","",#REF!)</f>
        <v>#REF!</v>
      </c>
      <c r="I5791" s="385" t="str">
        <f t="shared" si="1009"/>
        <v/>
      </c>
      <c r="J5791" s="386"/>
      <c r="K5791" s="387"/>
      <c r="L5791" s="613" t="e">
        <f>IF(#REF!="","",#REF!)</f>
        <v>#REF!</v>
      </c>
      <c r="M5791" s="613"/>
      <c r="N5791" s="613"/>
      <c r="O5791" s="613"/>
      <c r="P5791" s="613"/>
      <c r="Q5791" s="613"/>
      <c r="R5791" s="613"/>
      <c r="S5791" s="614"/>
      <c r="T5791" s="567"/>
      <c r="U5791" s="416"/>
      <c r="V5791" s="666"/>
      <c r="W5791" s="565"/>
      <c r="X5791" s="23" t="e">
        <f t="shared" si="1010"/>
        <v>#REF!</v>
      </c>
      <c r="Y5791" s="7">
        <f t="shared" si="1011"/>
        <v>2</v>
      </c>
      <c r="Z5791" s="7" t="e">
        <f t="shared" si="1012"/>
        <v>#REF!</v>
      </c>
      <c r="AA5791" s="7" t="e">
        <f t="shared" si="1013"/>
        <v>#REF!</v>
      </c>
      <c r="AB5791" s="7" t="e">
        <f>IF(I5791=#REF!,1,2)</f>
        <v>#REF!</v>
      </c>
    </row>
    <row r="5792" spans="1:28" s="7" customFormat="1" ht="17.45" customHeight="1" x14ac:dyDescent="0.15">
      <c r="A5792" s="27" t="e">
        <f t="shared" si="1014"/>
        <v>#REF!</v>
      </c>
      <c r="B5792" s="623"/>
      <c r="C5792" s="628"/>
      <c r="D5792" s="631"/>
      <c r="E5792" s="523"/>
      <c r="F5792" s="47" t="e">
        <f>IF(#REF!="","",#REF!)</f>
        <v>#REF!</v>
      </c>
      <c r="G5792" s="49" t="e">
        <f>IF(#REF!="","",#REF!)</f>
        <v>#REF!</v>
      </c>
      <c r="H5792" s="54" t="e">
        <f>IF(#REF!="","",#REF!)</f>
        <v>#REF!</v>
      </c>
      <c r="I5792" s="385" t="str">
        <f t="shared" si="1009"/>
        <v/>
      </c>
      <c r="J5792" s="386"/>
      <c r="K5792" s="387"/>
      <c r="L5792" s="613" t="e">
        <f>IF(#REF!="","",#REF!)</f>
        <v>#REF!</v>
      </c>
      <c r="M5792" s="613"/>
      <c r="N5792" s="613"/>
      <c r="O5792" s="613"/>
      <c r="P5792" s="613"/>
      <c r="Q5792" s="613"/>
      <c r="R5792" s="613"/>
      <c r="S5792" s="614"/>
      <c r="T5792" s="567"/>
      <c r="U5792" s="416"/>
      <c r="V5792" s="666"/>
      <c r="W5792" s="565"/>
      <c r="X5792" s="23" t="e">
        <f t="shared" si="1010"/>
        <v>#REF!</v>
      </c>
      <c r="Y5792" s="7">
        <f t="shared" si="1011"/>
        <v>2</v>
      </c>
      <c r="Z5792" s="7" t="e">
        <f t="shared" si="1012"/>
        <v>#REF!</v>
      </c>
      <c r="AA5792" s="7" t="e">
        <f t="shared" si="1013"/>
        <v>#REF!</v>
      </c>
      <c r="AB5792" s="7" t="e">
        <f>IF(I5792=#REF!,1,2)</f>
        <v>#REF!</v>
      </c>
    </row>
    <row r="5793" spans="1:30" s="7" customFormat="1" ht="17.45" customHeight="1" x14ac:dyDescent="0.15">
      <c r="A5793" s="27" t="e">
        <f t="shared" si="1014"/>
        <v>#REF!</v>
      </c>
      <c r="B5793" s="623"/>
      <c r="C5793" s="628"/>
      <c r="D5793" s="631"/>
      <c r="E5793" s="523"/>
      <c r="F5793" s="47" t="e">
        <f>IF(#REF!="","",#REF!)</f>
        <v>#REF!</v>
      </c>
      <c r="G5793" s="49" t="e">
        <f>IF(#REF!="","",#REF!)</f>
        <v>#REF!</v>
      </c>
      <c r="H5793" s="54" t="e">
        <f>IF(#REF!="","",#REF!)</f>
        <v>#REF!</v>
      </c>
      <c r="I5793" s="385" t="str">
        <f t="shared" si="1009"/>
        <v/>
      </c>
      <c r="J5793" s="386"/>
      <c r="K5793" s="387"/>
      <c r="L5793" s="613" t="e">
        <f>IF(#REF!="","",#REF!)</f>
        <v>#REF!</v>
      </c>
      <c r="M5793" s="613"/>
      <c r="N5793" s="613"/>
      <c r="O5793" s="613"/>
      <c r="P5793" s="613"/>
      <c r="Q5793" s="613"/>
      <c r="R5793" s="613"/>
      <c r="S5793" s="614"/>
      <c r="T5793" s="567"/>
      <c r="U5793" s="416"/>
      <c r="V5793" s="666"/>
      <c r="W5793" s="565"/>
      <c r="X5793" s="23" t="e">
        <f t="shared" si="1010"/>
        <v>#REF!</v>
      </c>
      <c r="Y5793" s="7">
        <f t="shared" si="1011"/>
        <v>2</v>
      </c>
      <c r="Z5793" s="7" t="e">
        <f t="shared" si="1012"/>
        <v>#REF!</v>
      </c>
      <c r="AA5793" s="7" t="e">
        <f t="shared" si="1013"/>
        <v>#REF!</v>
      </c>
      <c r="AB5793" s="7" t="e">
        <f>IF(I5793=#REF!,1,2)</f>
        <v>#REF!</v>
      </c>
    </row>
    <row r="5794" spans="1:30" s="7" customFormat="1" ht="17.45" customHeight="1" thickBot="1" x14ac:dyDescent="0.2">
      <c r="A5794" s="27" t="e">
        <f t="shared" si="1014"/>
        <v>#REF!</v>
      </c>
      <c r="B5794" s="623"/>
      <c r="C5794" s="628"/>
      <c r="D5794" s="631"/>
      <c r="E5794" s="523"/>
      <c r="F5794" s="47" t="e">
        <f>IF(#REF!="","",#REF!)</f>
        <v>#REF!</v>
      </c>
      <c r="G5794" s="49" t="e">
        <f>IF(#REF!="","",#REF!)</f>
        <v>#REF!</v>
      </c>
      <c r="H5794" s="54" t="e">
        <f>IF(#REF!="","",#REF!)</f>
        <v>#REF!</v>
      </c>
      <c r="I5794" s="385" t="str">
        <f t="shared" si="1009"/>
        <v/>
      </c>
      <c r="J5794" s="386"/>
      <c r="K5794" s="387"/>
      <c r="L5794" s="613" t="e">
        <f>IF(#REF!="","",#REF!)</f>
        <v>#REF!</v>
      </c>
      <c r="M5794" s="613"/>
      <c r="N5794" s="613"/>
      <c r="O5794" s="613"/>
      <c r="P5794" s="613"/>
      <c r="Q5794" s="613"/>
      <c r="R5794" s="613"/>
      <c r="S5794" s="614"/>
      <c r="T5794" s="668"/>
      <c r="U5794" s="416"/>
      <c r="V5794" s="666"/>
      <c r="W5794" s="565"/>
      <c r="X5794" s="23" t="e">
        <f t="shared" si="1010"/>
        <v>#REF!</v>
      </c>
      <c r="Y5794" s="7">
        <f t="shared" si="1011"/>
        <v>2</v>
      </c>
      <c r="Z5794" s="7" t="e">
        <f t="shared" si="1012"/>
        <v>#REF!</v>
      </c>
      <c r="AA5794" s="7" t="e">
        <f t="shared" si="1013"/>
        <v>#REF!</v>
      </c>
      <c r="AB5794" s="7" t="e">
        <f>IF(I5794=#REF!,1,2)</f>
        <v>#REF!</v>
      </c>
    </row>
    <row r="5795" spans="1:30" s="7" customFormat="1" ht="36" customHeight="1" thickBot="1" x14ac:dyDescent="0.2">
      <c r="A5795" s="13"/>
      <c r="B5795" s="623"/>
      <c r="C5795" s="628"/>
      <c r="D5795" s="631"/>
      <c r="E5795" s="508" t="s">
        <v>240</v>
      </c>
      <c r="F5795" s="511" t="s">
        <v>206</v>
      </c>
      <c r="G5795" s="435"/>
      <c r="H5795" s="434" t="s">
        <v>207</v>
      </c>
      <c r="I5795" s="435"/>
      <c r="J5795" s="435"/>
      <c r="K5795" s="435"/>
      <c r="L5795" s="436" t="s">
        <v>208</v>
      </c>
      <c r="M5795" s="436"/>
      <c r="N5795" s="436"/>
      <c r="O5795" s="669" t="s">
        <v>209</v>
      </c>
      <c r="P5795" s="670"/>
      <c r="Q5795" s="512" t="s">
        <v>210</v>
      </c>
      <c r="R5795" s="38" t="s">
        <v>206</v>
      </c>
      <c r="S5795" s="39" t="s">
        <v>202</v>
      </c>
      <c r="T5795" s="44" t="s">
        <v>211</v>
      </c>
      <c r="U5795" s="416"/>
      <c r="V5795" s="666"/>
      <c r="W5795" s="565"/>
      <c r="X5795" s="28"/>
      <c r="Y5795" s="21" t="s">
        <v>212</v>
      </c>
      <c r="Z5795" s="21" t="s">
        <v>210</v>
      </c>
      <c r="AB5795" s="45" t="s">
        <v>213</v>
      </c>
      <c r="AC5795" s="45" t="s">
        <v>214</v>
      </c>
      <c r="AD5795" s="22"/>
    </row>
    <row r="5796" spans="1:30" s="7" customFormat="1" ht="15" customHeight="1" x14ac:dyDescent="0.15">
      <c r="A5796" s="29"/>
      <c r="B5796" s="623"/>
      <c r="C5796" s="628"/>
      <c r="D5796" s="631"/>
      <c r="E5796" s="509"/>
      <c r="F5796" s="515" t="e">
        <f>IF(#REF!="","",#REF!)</f>
        <v>#REF!</v>
      </c>
      <c r="G5796" s="516"/>
      <c r="H5796" s="439" t="e">
        <f>IF(#REF!="","",#REF!)</f>
        <v>#REF!</v>
      </c>
      <c r="I5796" s="440"/>
      <c r="J5796" s="440"/>
      <c r="K5796" s="440"/>
      <c r="L5796" s="441" t="e">
        <f>IF(#REF!="","",#REF!)</f>
        <v>#REF!</v>
      </c>
      <c r="M5796" s="442"/>
      <c r="N5796" s="442"/>
      <c r="O5796" s="443" t="e">
        <f>SUM($L5796:$N5798)</f>
        <v>#REF!</v>
      </c>
      <c r="P5796" s="444"/>
      <c r="Q5796" s="513"/>
      <c r="R5796" s="42" t="e">
        <f>IF(#REF!="","",#REF!)</f>
        <v>#REF!</v>
      </c>
      <c r="S5796" s="40" t="e">
        <f>IF(#REF!="","",#REF!)</f>
        <v>#REF!</v>
      </c>
      <c r="T5796" s="617" t="e">
        <f>SUM($S5796:$S5798)</f>
        <v>#REF!</v>
      </c>
      <c r="U5796" s="416"/>
      <c r="V5796" s="666"/>
      <c r="W5796" s="565"/>
      <c r="X5796" s="23" t="e">
        <f>IF(OR(Y5796=2,Z5796=2,AB5796=2,AC5796=2),"入力不備あり","")</f>
        <v>#REF!</v>
      </c>
      <c r="Y5796" s="41" t="e">
        <f>IF(AND(F5796="",H5796="",L5796=""),"",IF(AND(F5796&lt;&gt;"",F5796&gt;0,L5796&lt;&gt;"",L5796&gt;0,H5796="○"),"",2))</f>
        <v>#REF!</v>
      </c>
      <c r="Z5796" s="41" t="e">
        <f>IF(AND(R5796="",S5796=""),"",IF(AND(R5796&gt;0,R5796&lt;&gt;"",S5796&gt;0,S5796&lt;&gt;""),"",2))</f>
        <v>#REF!</v>
      </c>
      <c r="AA5796" s="30"/>
      <c r="AB5796" s="7" t="e">
        <f>IF(AND(O5796=0,#REF!=0),"",IF(O5796=#REF!,1,2))</f>
        <v>#REF!</v>
      </c>
      <c r="AC5796" s="7" t="e">
        <f>IF(AND(T5796=0,#REF!=0),"",IF(T5796=#REF!,1,2))</f>
        <v>#REF!</v>
      </c>
    </row>
    <row r="5797" spans="1:30" s="7" customFormat="1" ht="15" customHeight="1" x14ac:dyDescent="0.15">
      <c r="A5797" s="29"/>
      <c r="B5797" s="623"/>
      <c r="C5797" s="628"/>
      <c r="D5797" s="631"/>
      <c r="E5797" s="509"/>
      <c r="F5797" s="500" t="e">
        <f>IF(#REF!="","",#REF!)</f>
        <v>#REF!</v>
      </c>
      <c r="G5797" s="501"/>
      <c r="H5797" s="448" t="e">
        <f>IF(#REF!="","",#REF!)</f>
        <v>#REF!</v>
      </c>
      <c r="I5797" s="449"/>
      <c r="J5797" s="449"/>
      <c r="K5797" s="449"/>
      <c r="L5797" s="450" t="e">
        <f>IF(#REF!="","",#REF!)</f>
        <v>#REF!</v>
      </c>
      <c r="M5797" s="451"/>
      <c r="N5797" s="451"/>
      <c r="O5797" s="445"/>
      <c r="P5797" s="444"/>
      <c r="Q5797" s="513"/>
      <c r="R5797" s="42" t="e">
        <f>IF(#REF!="","",#REF!)</f>
        <v>#REF!</v>
      </c>
      <c r="S5797" s="40" t="e">
        <f>IF(#REF!="","",#REF!)</f>
        <v>#REF!</v>
      </c>
      <c r="T5797" s="618"/>
      <c r="U5797" s="416"/>
      <c r="V5797" s="666"/>
      <c r="W5797" s="565"/>
      <c r="X5797" s="23" t="e">
        <f>IF(OR(Y5797=2,Z5797=2),"入力不備あり","")</f>
        <v>#REF!</v>
      </c>
      <c r="Y5797" s="41" t="e">
        <f>IF(AND(F5797="",H5797="",L5797=""),"",IF(AND(F5797&lt;&gt;"",F5797&gt;0,L5797&lt;&gt;"",L5797&gt;0,H5797="○"),"",2))</f>
        <v>#REF!</v>
      </c>
      <c r="Z5797" s="41" t="e">
        <f t="shared" ref="Z5797:Z5798" si="1015">IF(AND(R5797="",S5797=""),"",IF(AND(R5797&gt;0,R5797&lt;&gt;"",S5797&gt;0,S5797&lt;&gt;""),"",2))</f>
        <v>#REF!</v>
      </c>
      <c r="AA5797" s="30"/>
    </row>
    <row r="5798" spans="1:30" s="7" customFormat="1" ht="15" customHeight="1" thickBot="1" x14ac:dyDescent="0.2">
      <c r="A5798" s="29"/>
      <c r="B5798" s="623"/>
      <c r="C5798" s="628"/>
      <c r="D5798" s="631"/>
      <c r="E5798" s="615"/>
      <c r="F5798" s="620" t="e">
        <f>IF(#REF!="","",#REF!)</f>
        <v>#REF!</v>
      </c>
      <c r="G5798" s="621"/>
      <c r="H5798" s="640" t="e">
        <f>IF(#REF!="","",#REF!)</f>
        <v>#REF!</v>
      </c>
      <c r="I5798" s="641"/>
      <c r="J5798" s="641"/>
      <c r="K5798" s="641"/>
      <c r="L5798" s="642" t="e">
        <f>IF(#REF!="","",#REF!)</f>
        <v>#REF!</v>
      </c>
      <c r="M5798" s="643"/>
      <c r="N5798" s="643"/>
      <c r="O5798" s="663"/>
      <c r="P5798" s="664"/>
      <c r="Q5798" s="616"/>
      <c r="R5798" s="59" t="e">
        <f>IF(#REF!="","",#REF!)</f>
        <v>#REF!</v>
      </c>
      <c r="S5798" s="60" t="e">
        <f>IF(#REF!="","",#REF!)</f>
        <v>#REF!</v>
      </c>
      <c r="T5798" s="619"/>
      <c r="U5798" s="416"/>
      <c r="V5798" s="666"/>
      <c r="W5798" s="565"/>
      <c r="X5798" s="23" t="e">
        <f>IF(OR(Y5798=2,Z5798=2),"入力不備あり","")</f>
        <v>#REF!</v>
      </c>
      <c r="Y5798" s="41" t="e">
        <f>IF(AND(F5798="",H5798="",L5798=""),"",IF(AND(F5798&lt;&gt;"",F5798&gt;0,L5798&lt;&gt;"",L5798&gt;0,H5798="○"),"",2))</f>
        <v>#REF!</v>
      </c>
      <c r="Z5798" s="41" t="e">
        <f t="shared" si="1015"/>
        <v>#REF!</v>
      </c>
      <c r="AA5798" s="30"/>
    </row>
    <row r="5799" spans="1:30" s="7" customFormat="1" ht="27.6" customHeight="1" x14ac:dyDescent="0.15">
      <c r="A5799" s="320"/>
      <c r="B5799" s="624"/>
      <c r="C5799" s="326" t="s">
        <v>215</v>
      </c>
      <c r="D5799" s="327"/>
      <c r="E5799" s="608" t="e">
        <f>IF(#REF!="","",#REF!)</f>
        <v>#REF!</v>
      </c>
      <c r="F5799" s="609"/>
      <c r="G5799" s="609"/>
      <c r="H5799" s="609"/>
      <c r="I5799" s="609"/>
      <c r="J5799" s="609"/>
      <c r="K5799" s="609"/>
      <c r="L5799" s="609"/>
      <c r="M5799" s="609"/>
      <c r="N5799" s="609"/>
      <c r="O5799" s="609"/>
      <c r="P5799" s="609"/>
      <c r="Q5799" s="609"/>
      <c r="R5799" s="609"/>
      <c r="S5799" s="609"/>
      <c r="T5799" s="609"/>
      <c r="U5799" s="609"/>
      <c r="V5799" s="609"/>
      <c r="W5799" s="610"/>
    </row>
    <row r="5800" spans="1:30" s="7" customFormat="1" ht="27.6" customHeight="1" thickBot="1" x14ac:dyDescent="0.2">
      <c r="A5800" s="320"/>
      <c r="B5800" s="624"/>
      <c r="C5800" s="326" t="s">
        <v>216</v>
      </c>
      <c r="D5800" s="327"/>
      <c r="E5800" s="608" t="e">
        <f>IF(#REF!="","",#REF!)</f>
        <v>#REF!</v>
      </c>
      <c r="F5800" s="609"/>
      <c r="G5800" s="609"/>
      <c r="H5800" s="609"/>
      <c r="I5800" s="609"/>
      <c r="J5800" s="609"/>
      <c r="K5800" s="609"/>
      <c r="L5800" s="609"/>
      <c r="M5800" s="609"/>
      <c r="N5800" s="609"/>
      <c r="O5800" s="609"/>
      <c r="P5800" s="609"/>
      <c r="Q5800" s="609"/>
      <c r="R5800" s="611"/>
      <c r="S5800" s="611"/>
      <c r="T5800" s="611"/>
      <c r="U5800" s="611"/>
      <c r="V5800" s="611"/>
      <c r="W5800" s="612"/>
    </row>
    <row r="5801" spans="1:30" s="7" customFormat="1" ht="18.600000000000001" customHeight="1" x14ac:dyDescent="0.15">
      <c r="A5801" s="320"/>
      <c r="B5801" s="624"/>
      <c r="C5801" s="332" t="s">
        <v>217</v>
      </c>
      <c r="D5801" s="333"/>
      <c r="E5801" s="333"/>
      <c r="F5801" s="334"/>
      <c r="G5801" s="377" t="s">
        <v>218</v>
      </c>
      <c r="H5801" s="378"/>
      <c r="I5801" s="378"/>
      <c r="J5801" s="378"/>
      <c r="K5801" s="378"/>
      <c r="L5801" s="378"/>
      <c r="M5801" s="378"/>
      <c r="N5801" s="378"/>
      <c r="O5801" s="378"/>
      <c r="P5801" s="378"/>
      <c r="Q5801" s="378"/>
      <c r="R5801" s="389" t="e">
        <f>IF(X5801&lt;&gt;"","","【入力内容確認欄】以下を確認し【作業用】事業計画書(間接)シートを修正願います。")</f>
        <v>#REF!</v>
      </c>
      <c r="S5801" s="632"/>
      <c r="T5801" s="632"/>
      <c r="U5801" s="632"/>
      <c r="V5801" s="632"/>
      <c r="W5801" s="633"/>
      <c r="X5801" s="68" t="e">
        <f>IF(AND(R5804="",R5805="",R5806="",R5807="",R5808="",R5809=""),"左の市区町村に係る入力が完了しました。今一度、記載内容をご確認ください。","")</f>
        <v>#REF!</v>
      </c>
    </row>
    <row r="5802" spans="1:30" s="7" customFormat="1" ht="9" customHeight="1" x14ac:dyDescent="0.15">
      <c r="A5802" s="320"/>
      <c r="B5802" s="624"/>
      <c r="C5802" s="335"/>
      <c r="D5802" s="336"/>
      <c r="E5802" s="336"/>
      <c r="F5802" s="337"/>
      <c r="G5802" s="379"/>
      <c r="H5802" s="380"/>
      <c r="I5802" s="380"/>
      <c r="J5802" s="380"/>
      <c r="K5802" s="380"/>
      <c r="L5802" s="380"/>
      <c r="M5802" s="380"/>
      <c r="N5802" s="380"/>
      <c r="O5802" s="380"/>
      <c r="P5802" s="380"/>
      <c r="Q5802" s="380"/>
      <c r="R5802" s="634"/>
      <c r="S5802" s="635"/>
      <c r="T5802" s="635"/>
      <c r="U5802" s="635"/>
      <c r="V5802" s="635"/>
      <c r="W5802" s="636"/>
    </row>
    <row r="5803" spans="1:30" s="7" customFormat="1" ht="9" customHeight="1" thickBot="1" x14ac:dyDescent="0.2">
      <c r="A5803" s="320"/>
      <c r="B5803" s="624"/>
      <c r="C5803" s="335"/>
      <c r="D5803" s="336"/>
      <c r="E5803" s="336"/>
      <c r="F5803" s="337"/>
      <c r="G5803" s="381"/>
      <c r="H5803" s="382"/>
      <c r="I5803" s="382"/>
      <c r="J5803" s="382"/>
      <c r="K5803" s="382"/>
      <c r="L5803" s="382"/>
      <c r="M5803" s="382"/>
      <c r="N5803" s="382"/>
      <c r="O5803" s="382"/>
      <c r="P5803" s="382"/>
      <c r="Q5803" s="382"/>
      <c r="R5803" s="637"/>
      <c r="S5803" s="638"/>
      <c r="T5803" s="638"/>
      <c r="U5803" s="638"/>
      <c r="V5803" s="638"/>
      <c r="W5803" s="639"/>
    </row>
    <row r="5804" spans="1:30" s="7" customFormat="1" ht="17.45" customHeight="1" x14ac:dyDescent="0.15">
      <c r="A5804" s="320"/>
      <c r="B5804" s="624"/>
      <c r="C5804" s="335"/>
      <c r="D5804" s="336"/>
      <c r="E5804" s="336"/>
      <c r="F5804" s="337"/>
      <c r="G5804" s="398" t="e">
        <f>IF(#REF!="","",#REF!)</f>
        <v>#REF!</v>
      </c>
      <c r="H5804" s="399"/>
      <c r="I5804" s="399"/>
      <c r="J5804" s="399"/>
      <c r="K5804" s="399"/>
      <c r="L5804" s="399"/>
      <c r="M5804" s="399"/>
      <c r="N5804" s="399"/>
      <c r="O5804" s="399"/>
      <c r="P5804" s="399"/>
      <c r="Q5804" s="399"/>
      <c r="R5804" s="646" t="e" cm="1">
        <f t="array" ref="R5804">IF(AND(X5773:X5798="",A5775:A5798=""),"","・報酬・期末勤勉手当・交通費・合計額・都道府県/国の補助金額のいずれかに不備あり。")</f>
        <v>#REF!</v>
      </c>
      <c r="S5804" s="647"/>
      <c r="T5804" s="647"/>
      <c r="U5804" s="647"/>
      <c r="V5804" s="647"/>
      <c r="W5804" s="648"/>
    </row>
    <row r="5805" spans="1:30" s="7" customFormat="1" ht="17.45" customHeight="1" x14ac:dyDescent="0.15">
      <c r="A5805" s="320"/>
      <c r="B5805" s="624"/>
      <c r="C5805" s="335"/>
      <c r="D5805" s="336"/>
      <c r="E5805" s="336"/>
      <c r="F5805" s="337"/>
      <c r="G5805" s="374" t="s">
        <v>219</v>
      </c>
      <c r="H5805" s="388"/>
      <c r="I5805" s="388"/>
      <c r="J5805" s="388"/>
      <c r="K5805" s="388"/>
      <c r="L5805" s="388"/>
      <c r="M5805" s="388"/>
      <c r="N5805" s="388"/>
      <c r="O5805" s="388"/>
      <c r="P5805" s="388"/>
      <c r="Q5805" s="388"/>
      <c r="R5805" s="367" t="str">
        <f>IF(A5771="市町村名×","・【C列】市区町村名：未入力または不備あり。","")</f>
        <v>・【C列】市区町村名：未入力または不備あり。</v>
      </c>
      <c r="S5805" s="644"/>
      <c r="T5805" s="644"/>
      <c r="U5805" s="644"/>
      <c r="V5805" s="644"/>
      <c r="W5805" s="645"/>
    </row>
    <row r="5806" spans="1:30" s="7" customFormat="1" ht="17.45" customHeight="1" x14ac:dyDescent="0.15">
      <c r="A5806" s="320"/>
      <c r="B5806" s="624"/>
      <c r="C5806" s="338"/>
      <c r="D5806" s="339"/>
      <c r="E5806" s="339"/>
      <c r="F5806" s="340"/>
      <c r="G5806" s="364" t="e">
        <f>IF(#REF!="","",#REF!)</f>
        <v>#REF!</v>
      </c>
      <c r="H5806" s="365"/>
      <c r="I5806" s="365"/>
      <c r="J5806" s="366"/>
      <c r="K5806" s="366"/>
      <c r="L5806" s="366"/>
      <c r="M5806" s="366"/>
      <c r="N5806" s="366"/>
      <c r="O5806" s="366"/>
      <c r="P5806" s="366"/>
      <c r="Q5806" s="366"/>
      <c r="R5806" s="367" t="e">
        <f>IF(OR(AF5775=2,NOT(AND(V5773&gt;0.3*U5773,V5773&lt;0.4*U5773,V5773&gt;=W5773))),"・【V列】都道府県補助額：未入力または不備あり。","")</f>
        <v>#REF!</v>
      </c>
      <c r="S5806" s="644"/>
      <c r="T5806" s="644"/>
      <c r="U5806" s="644"/>
      <c r="V5806" s="644"/>
      <c r="W5806" s="645"/>
    </row>
    <row r="5807" spans="1:30" s="7" customFormat="1" ht="17.45" customHeight="1" x14ac:dyDescent="0.15">
      <c r="A5807" s="320"/>
      <c r="B5807" s="624"/>
      <c r="C5807" s="348" t="s">
        <v>241</v>
      </c>
      <c r="D5807" s="349"/>
      <c r="E5807" s="349"/>
      <c r="F5807" s="350"/>
      <c r="G5807" s="372" t="s">
        <v>221</v>
      </c>
      <c r="H5807" s="373"/>
      <c r="I5807" s="373"/>
      <c r="J5807" s="372" t="s">
        <v>222</v>
      </c>
      <c r="K5807" s="373"/>
      <c r="L5807" s="373"/>
      <c r="M5807" s="373"/>
      <c r="N5807" s="374" t="s">
        <v>223</v>
      </c>
      <c r="O5807" s="366"/>
      <c r="P5807" s="366"/>
      <c r="Q5807" s="366"/>
      <c r="R5807" s="341" t="e">
        <f>IF(AND(W5773&lt;=U5773/3,MOD(W5773,1000)=0,NOT(W5773=0),AG5775=1),"","・【W列】国庫補助希望額に不備あり。")</f>
        <v>#REF!</v>
      </c>
      <c r="S5807" s="649"/>
      <c r="T5807" s="649"/>
      <c r="U5807" s="649"/>
      <c r="V5807" s="649"/>
      <c r="W5807" s="650"/>
    </row>
    <row r="5808" spans="1:30" s="7" customFormat="1" ht="17.45" customHeight="1" x14ac:dyDescent="0.15">
      <c r="A5808" s="320"/>
      <c r="B5808" s="624"/>
      <c r="C5808" s="370"/>
      <c r="D5808" s="371"/>
      <c r="E5808" s="371"/>
      <c r="F5808" s="371"/>
      <c r="G5808" s="364" t="e">
        <f>IF(#REF!="","",#REF!)</f>
        <v>#REF!</v>
      </c>
      <c r="H5808" s="375"/>
      <c r="I5808" s="376"/>
      <c r="J5808" s="364" t="e">
        <f>IF(#REF!="","",#REF!)</f>
        <v>#REF!</v>
      </c>
      <c r="K5808" s="375"/>
      <c r="L5808" s="375"/>
      <c r="M5808" s="376"/>
      <c r="N5808" s="364" t="e">
        <f>IF(#REF!="","",#REF!)</f>
        <v>#REF!</v>
      </c>
      <c r="O5808" s="375"/>
      <c r="P5808" s="375"/>
      <c r="Q5808" s="375"/>
      <c r="R5808" s="651" t="e">
        <f>IF(AND(SUM(F5796:G5798)&lt;=D5773,SUM(R5796:R5798)&lt;=D5773),"","・報酬の「配置人数」には年間を通じた配置予定人数を記載してください。(※１)及び記入例参照")</f>
        <v>#REF!</v>
      </c>
      <c r="S5808" s="652"/>
      <c r="T5808" s="652"/>
      <c r="U5808" s="652"/>
      <c r="V5808" s="652"/>
      <c r="W5808" s="653"/>
      <c r="X5808" s="31" t="str">
        <f>IF(AND(O5808="○",T5808="○"),"①か②の",IF(AND(O5808="―",T5808="―"),"エラー",""))</f>
        <v/>
      </c>
    </row>
    <row r="5809" spans="1:33" s="7" customFormat="1" ht="17.45" customHeight="1" x14ac:dyDescent="0.15">
      <c r="A5809" s="320"/>
      <c r="B5809" s="624"/>
      <c r="C5809" s="348" t="s">
        <v>224</v>
      </c>
      <c r="D5809" s="349"/>
      <c r="E5809" s="349"/>
      <c r="F5809" s="350"/>
      <c r="G5809" s="354" t="s">
        <v>225</v>
      </c>
      <c r="H5809" s="354"/>
      <c r="I5809" s="354"/>
      <c r="J5809" s="355" t="s">
        <v>242</v>
      </c>
      <c r="K5809" s="356"/>
      <c r="L5809" s="356"/>
      <c r="M5809" s="356"/>
      <c r="N5809" s="356"/>
      <c r="O5809" s="356"/>
      <c r="P5809" s="356"/>
      <c r="Q5809" s="356"/>
      <c r="R5809" s="651" t="e">
        <f>IF(AND(OR(COUNTIF(J5810,"①*"),COUNTIF(J5810,"②*")),AND(E5799&lt;&gt;"",E5800&lt;&gt;"",G5804="○",G5806="○",G5808="○",J5808="○",N5808="○",G5810="○")),"","・【成果目標】・【成果指標】・【部活動指導員について】・【支給要件の確認】・【部活動指導員の指導状況】・【地域連携・地域移行に資する取組】のいずれかに未入力箇所あり。")</f>
        <v>#REF!</v>
      </c>
      <c r="S5809" s="546"/>
      <c r="T5809" s="546"/>
      <c r="U5809" s="546"/>
      <c r="V5809" s="546"/>
      <c r="W5809" s="547"/>
    </row>
    <row r="5810" spans="1:33" s="7" customFormat="1" ht="26.45" customHeight="1" thickBot="1" x14ac:dyDescent="0.2">
      <c r="A5810" s="320"/>
      <c r="B5810" s="625"/>
      <c r="C5810" s="351"/>
      <c r="D5810" s="352"/>
      <c r="E5810" s="352"/>
      <c r="F5810" s="353"/>
      <c r="G5810" s="363" t="e">
        <f>IF(#REF!="","",#REF!)</f>
        <v>#REF!</v>
      </c>
      <c r="H5810" s="363"/>
      <c r="I5810" s="363"/>
      <c r="J5810" s="657" t="e">
        <f>IF(#REF!="","",#REF!)</f>
        <v>#REF!</v>
      </c>
      <c r="K5810" s="658"/>
      <c r="L5810" s="658"/>
      <c r="M5810" s="658"/>
      <c r="N5810" s="658"/>
      <c r="O5810" s="658"/>
      <c r="P5810" s="658"/>
      <c r="Q5810" s="658"/>
      <c r="R5810" s="654"/>
      <c r="S5810" s="655"/>
      <c r="T5810" s="655"/>
      <c r="U5810" s="655"/>
      <c r="V5810" s="655"/>
      <c r="W5810" s="656"/>
      <c r="X5810" s="31" t="str">
        <f>IF(AND(O5810="○",T5810="○"),"①か②の",IF(AND(O5810="―",T5810="―"),"エラー",""))</f>
        <v/>
      </c>
    </row>
    <row r="5811" spans="1:33" s="7" customFormat="1" ht="26.45" customHeight="1" x14ac:dyDescent="0.15">
      <c r="A5811" s="24" t="str">
        <f>IF(OR(COUNTIF(C5813,"*区"),COUNTIF(C5813,"*市"),COUNTIF(C5813,"*町"),COUNTIF(C5813,"*村"),COUNTIF(C5813,"*組合")),"○","市町村名×")</f>
        <v>市町村名×</v>
      </c>
      <c r="B5811" s="490" t="s">
        <v>106</v>
      </c>
      <c r="C5811" s="659" t="s">
        <v>236</v>
      </c>
      <c r="D5811" s="661" t="s">
        <v>237</v>
      </c>
      <c r="E5811" s="409" t="s">
        <v>191</v>
      </c>
      <c r="F5811" s="410"/>
      <c r="G5811" s="410"/>
      <c r="H5811" s="410"/>
      <c r="I5811" s="410"/>
      <c r="J5811" s="410"/>
      <c r="K5811" s="410"/>
      <c r="L5811" s="410"/>
      <c r="M5811" s="410"/>
      <c r="N5811" s="410"/>
      <c r="O5811" s="410"/>
      <c r="P5811" s="410"/>
      <c r="Q5811" s="410"/>
      <c r="R5811" s="410"/>
      <c r="S5811" s="410"/>
      <c r="T5811" s="410"/>
      <c r="U5811" s="492" t="s">
        <v>192</v>
      </c>
      <c r="V5811" s="492" t="s">
        <v>238</v>
      </c>
      <c r="W5811" s="517" t="s">
        <v>193</v>
      </c>
      <c r="X5811" s="25" t="e">
        <f>IF(OR(AF5815=2,NOT(AND(V5813&gt;0.3*U5813,V5813&lt;0.4*U5813,V5813&gt;=W5813))),"※３参照：【Ｕ列】都道府県補助額を確認してください","")</f>
        <v>#REF!</v>
      </c>
      <c r="Y5811" s="26"/>
    </row>
    <row r="5812" spans="1:33" s="7" customFormat="1" ht="21.6" customHeight="1" thickBot="1" x14ac:dyDescent="0.2">
      <c r="A5812" s="24" t="str">
        <f>IF(B5813="都道府県確認欄","No.不備","")</f>
        <v/>
      </c>
      <c r="B5812" s="491"/>
      <c r="C5812" s="660"/>
      <c r="D5812" s="662"/>
      <c r="E5812" s="411"/>
      <c r="F5812" s="412"/>
      <c r="G5812" s="412"/>
      <c r="H5812" s="412"/>
      <c r="I5812" s="412"/>
      <c r="J5812" s="412"/>
      <c r="K5812" s="412"/>
      <c r="L5812" s="412"/>
      <c r="M5812" s="412"/>
      <c r="N5812" s="412"/>
      <c r="O5812" s="412"/>
      <c r="P5812" s="412"/>
      <c r="Q5812" s="412"/>
      <c r="R5812" s="412"/>
      <c r="S5812" s="412"/>
      <c r="T5812" s="412"/>
      <c r="U5812" s="493"/>
      <c r="V5812" s="493"/>
      <c r="W5812" s="518"/>
      <c r="X5812" s="25" t="e">
        <f>IF(AND(W5813&lt;=U5813/3,MOD(W5813,1000)=0,NOT(W5813=0),AG5815=1),"","※３参照：【Ｖ列】国庫補助希望額を確認してください。")</f>
        <v>#REF!</v>
      </c>
      <c r="Y5812" s="26"/>
    </row>
    <row r="5813" spans="1:33" s="7" customFormat="1" ht="24" customHeight="1" x14ac:dyDescent="0.15">
      <c r="A5813" s="14"/>
      <c r="B5813" s="622" t="str">
        <f>IFERROR(IF(OR(COUNTIF(C5813,"*区"),COUNTIF(C5813,"*市"),COUNTIF(C5813,"*町"),COUNTIF(C5813,"*村"),COUNTIF(C5813,"*組合")),B5773+1,"－"),"都道府県確認欄")</f>
        <v>－</v>
      </c>
      <c r="C5813" s="626" t="e">
        <f>#REF!</f>
        <v>#REF!</v>
      </c>
      <c r="D5813" s="629" t="e">
        <f>SUM($F5815:$F5834)</f>
        <v>#REF!</v>
      </c>
      <c r="E5813" s="523" t="s">
        <v>194</v>
      </c>
      <c r="F5813" s="524" t="s">
        <v>195</v>
      </c>
      <c r="G5813" s="526" t="s">
        <v>196</v>
      </c>
      <c r="H5813" s="528" t="s">
        <v>197</v>
      </c>
      <c r="I5813" s="423" t="s">
        <v>198</v>
      </c>
      <c r="J5813" s="424"/>
      <c r="K5813" s="425"/>
      <c r="L5813" s="429" t="s">
        <v>100</v>
      </c>
      <c r="M5813" s="430"/>
      <c r="N5813" s="430"/>
      <c r="O5813" s="430"/>
      <c r="P5813" s="430"/>
      <c r="Q5813" s="430"/>
      <c r="R5813" s="430"/>
      <c r="S5813" s="431"/>
      <c r="T5813" s="413" t="s">
        <v>199</v>
      </c>
      <c r="U5813" s="415" t="e">
        <f>SUM($T5815,$O5836,$T5836)</f>
        <v>#REF!</v>
      </c>
      <c r="V5813" s="665" t="e">
        <f>#REF!</f>
        <v>#REF!</v>
      </c>
      <c r="W5813" s="667" t="e">
        <f>#REF!</f>
        <v>#REF!</v>
      </c>
      <c r="X5813" s="23" t="e">
        <f>IF(AND(AD5815=1,AE5815=1,AF5815=1,AG5815=1),"","入力不備あり")</f>
        <v>#REF!</v>
      </c>
      <c r="Y5813" s="26"/>
    </row>
    <row r="5814" spans="1:33" s="7" customFormat="1" ht="12.6" customHeight="1" thickBot="1" x14ac:dyDescent="0.2">
      <c r="A5814" s="14"/>
      <c r="B5814" s="623"/>
      <c r="C5814" s="627"/>
      <c r="D5814" s="630"/>
      <c r="E5814" s="523"/>
      <c r="F5814" s="525"/>
      <c r="G5814" s="527"/>
      <c r="H5814" s="529"/>
      <c r="I5814" s="426"/>
      <c r="J5814" s="427"/>
      <c r="K5814" s="428"/>
      <c r="L5814" s="432"/>
      <c r="M5814" s="432"/>
      <c r="N5814" s="432"/>
      <c r="O5814" s="432"/>
      <c r="P5814" s="432"/>
      <c r="Q5814" s="432"/>
      <c r="R5814" s="432"/>
      <c r="S5814" s="433"/>
      <c r="T5814" s="414"/>
      <c r="U5814" s="416"/>
      <c r="V5814" s="666"/>
      <c r="W5814" s="565"/>
      <c r="X5814" s="26"/>
      <c r="Y5814" s="7" t="s">
        <v>180</v>
      </c>
      <c r="Z5814" s="7" t="s">
        <v>200</v>
      </c>
      <c r="AA5814" s="7" t="s">
        <v>201</v>
      </c>
      <c r="AB5814" s="7" t="s">
        <v>202</v>
      </c>
      <c r="AD5814" s="7" t="s">
        <v>203</v>
      </c>
      <c r="AE5814" s="7" t="s">
        <v>107</v>
      </c>
      <c r="AF5814" s="7" t="s">
        <v>239</v>
      </c>
      <c r="AG5814" s="7" t="s">
        <v>204</v>
      </c>
    </row>
    <row r="5815" spans="1:33" s="7" customFormat="1" ht="17.45" customHeight="1" x14ac:dyDescent="0.15">
      <c r="A5815" s="27" t="e">
        <f>IF(AND(F5815&lt;&gt;"",G5815&lt;&gt;"",H5815&lt;&gt;"",I5815&lt;&gt;""),"","入力不備あり")</f>
        <v>#REF!</v>
      </c>
      <c r="B5815" s="623"/>
      <c r="C5815" s="628"/>
      <c r="D5815" s="631"/>
      <c r="E5815" s="523"/>
      <c r="F5815" s="47" t="e">
        <f>IF(#REF!="","",#REF!)</f>
        <v>#REF!</v>
      </c>
      <c r="G5815" s="49" t="e">
        <f>IF(#REF!="","",#REF!)</f>
        <v>#REF!</v>
      </c>
      <c r="H5815" s="54" t="e">
        <f>IF(#REF!="","",#REF!)</f>
        <v>#REF!</v>
      </c>
      <c r="I5815" s="385" t="str">
        <f>IFERROR(INT(G5815*H5815),"")</f>
        <v/>
      </c>
      <c r="J5815" s="386"/>
      <c r="K5815" s="387"/>
      <c r="L5815" s="613" t="e">
        <f>IF(#REF!="","",#REF!)</f>
        <v>#REF!</v>
      </c>
      <c r="M5815" s="613"/>
      <c r="N5815" s="613"/>
      <c r="O5815" s="613"/>
      <c r="P5815" s="613"/>
      <c r="Q5815" s="613"/>
      <c r="R5815" s="613"/>
      <c r="S5815" s="614"/>
      <c r="T5815" s="567">
        <f>SUM($I5815:$K5834)</f>
        <v>0</v>
      </c>
      <c r="U5815" s="416"/>
      <c r="V5815" s="666"/>
      <c r="W5815" s="565"/>
      <c r="X5815" s="23" t="e">
        <f>IF(AND(Y5815=1,Z5815=1,AA5815=1,AB5815=1,AD5815=1,AE5815=1,AF5815=1,AG5815=1),"","入力不備あり")</f>
        <v>#REF!</v>
      </c>
      <c r="Y5815" s="7">
        <f>IFERROR(IF(F5815="",2,IF(AND(F5815&gt;=1,(MOD(F5815,1)=0)),1,IF(AND(F5815=0,L5815&lt;&gt;""),1,2))),2)</f>
        <v>2</v>
      </c>
      <c r="Z5815" s="7" t="e">
        <f>IF(G5815="",2,IF(G5815&lt;=1600,1,2))</f>
        <v>#REF!</v>
      </c>
      <c r="AA5815" s="7" t="e">
        <f>IF(H5815="",2,IF(H5815&gt;=0,1,2))</f>
        <v>#REF!</v>
      </c>
      <c r="AB5815" s="7" t="e">
        <f>IF(I5815=#REF!,1,2)</f>
        <v>#REF!</v>
      </c>
      <c r="AD5815" s="7" t="e">
        <f>IF(T5815=#REF!,1,2)</f>
        <v>#REF!</v>
      </c>
      <c r="AE5815" s="7" t="e">
        <f>IF(U5813=#REF!,1,2)</f>
        <v>#REF!</v>
      </c>
      <c r="AF5815" s="7" t="e">
        <f>IF(V5813=0,2,IF(#REF!="",2,IF(V5813=#REF!,1,2)))</f>
        <v>#REF!</v>
      </c>
      <c r="AG5815" s="7" t="e">
        <f>IF(W5813=0,2,IF(W5813=#REF!,1,2))</f>
        <v>#REF!</v>
      </c>
    </row>
    <row r="5816" spans="1:33" s="7" customFormat="1" ht="17.45" customHeight="1" x14ac:dyDescent="0.15">
      <c r="A5816" s="27" t="e">
        <f>IF(AND(F5816="",G5816="",H5816="",I5816="",L5816=""),"",IF(AND(F5816&lt;&gt;"",G5816&lt;&gt;"",H5816&lt;&gt;"",I5816&lt;&gt;""),"","入力不備あり"))</f>
        <v>#REF!</v>
      </c>
      <c r="B5816" s="623"/>
      <c r="C5816" s="628"/>
      <c r="D5816" s="631"/>
      <c r="E5816" s="523"/>
      <c r="F5816" s="47" t="e">
        <f>IF(#REF!="","",#REF!)</f>
        <v>#REF!</v>
      </c>
      <c r="G5816" s="49" t="e">
        <f>IF(#REF!="","",#REF!)</f>
        <v>#REF!</v>
      </c>
      <c r="H5816" s="54" t="e">
        <f>IF(#REF!="","",#REF!)</f>
        <v>#REF!</v>
      </c>
      <c r="I5816" s="385" t="str">
        <f>IFERROR(INT(G5816*H5816),"")</f>
        <v/>
      </c>
      <c r="J5816" s="386"/>
      <c r="K5816" s="387"/>
      <c r="L5816" s="613" t="e">
        <f>IF(#REF!="","",#REF!)</f>
        <v>#REF!</v>
      </c>
      <c r="M5816" s="613"/>
      <c r="N5816" s="613"/>
      <c r="O5816" s="613"/>
      <c r="P5816" s="613"/>
      <c r="Q5816" s="613"/>
      <c r="R5816" s="613"/>
      <c r="S5816" s="614"/>
      <c r="T5816" s="567"/>
      <c r="U5816" s="416"/>
      <c r="V5816" s="666"/>
      <c r="W5816" s="565"/>
      <c r="X5816" s="23" t="e">
        <f>IF(AND(Y5816=3,Z5816=3,AA5816=3),"",IF(AND(Y5816=1,Z5816=1,AA5816=1,AB5816=1),"","入力不備あり"))</f>
        <v>#REF!</v>
      </c>
      <c r="Y5816" s="7">
        <f>IFERROR(IF(F5816="",3,IF(AND(F5816&gt;=1,(MOD(F5816,1)=0)),1,IF(AND(F5816=0,L5816&lt;&gt;""),1,2))),2)</f>
        <v>2</v>
      </c>
      <c r="Z5816" s="7" t="e">
        <f>IF(G5816="",3,IF(G5816&lt;=1600,1,2))</f>
        <v>#REF!</v>
      </c>
      <c r="AA5816" s="7" t="e">
        <f>IF(H5816="",3,IF(H5816&gt;=0,1,2))</f>
        <v>#REF!</v>
      </c>
      <c r="AB5816" s="7" t="e">
        <f>IF(I5816=#REF!,1,2)</f>
        <v>#REF!</v>
      </c>
    </row>
    <row r="5817" spans="1:33" s="7" customFormat="1" ht="17.45" customHeight="1" x14ac:dyDescent="0.15">
      <c r="A5817" s="27" t="e">
        <f>IF(AND(F5817="",G5817="",H5817="",I5817="",L5817=""),"",IF(AND(F5817&lt;&gt;"",G5817&lt;&gt;"",H5817&lt;&gt;"",I5817&lt;&gt;""),"","入力不備あり"))</f>
        <v>#REF!</v>
      </c>
      <c r="B5817" s="623"/>
      <c r="C5817" s="628"/>
      <c r="D5817" s="631"/>
      <c r="E5817" s="523"/>
      <c r="F5817" s="47" t="e">
        <f>IF(#REF!="","",#REF!)</f>
        <v>#REF!</v>
      </c>
      <c r="G5817" s="49" t="e">
        <f>IF(#REF!="","",#REF!)</f>
        <v>#REF!</v>
      </c>
      <c r="H5817" s="54" t="e">
        <f>IF(#REF!="","",#REF!)</f>
        <v>#REF!</v>
      </c>
      <c r="I5817" s="385" t="str">
        <f t="shared" ref="I5817:I5834" si="1016">IFERROR(INT(G5817*H5817),"")</f>
        <v/>
      </c>
      <c r="J5817" s="386"/>
      <c r="K5817" s="387"/>
      <c r="L5817" s="613" t="e">
        <f>IF(#REF!="","",#REF!)</f>
        <v>#REF!</v>
      </c>
      <c r="M5817" s="613"/>
      <c r="N5817" s="613"/>
      <c r="O5817" s="613"/>
      <c r="P5817" s="613"/>
      <c r="Q5817" s="613"/>
      <c r="R5817" s="613"/>
      <c r="S5817" s="614"/>
      <c r="T5817" s="567"/>
      <c r="U5817" s="416"/>
      <c r="V5817" s="666"/>
      <c r="W5817" s="565"/>
      <c r="X5817" s="23" t="e">
        <f t="shared" ref="X5817:X5834" si="1017">IF(AND(Y5817=3,Z5817=3,AA5817=3),"",IF(AND(Y5817=1,Z5817=1,AA5817=1,AB5817=1),"","入力不備あり"))</f>
        <v>#REF!</v>
      </c>
      <c r="Y5817" s="7">
        <f t="shared" ref="Y5817:Y5834" si="1018">IFERROR(IF(F5817="",3,IF(AND(F5817&gt;=1,(MOD(F5817,1)=0)),1,IF(AND(F5817=0,L5817&lt;&gt;""),1,2))),2)</f>
        <v>2</v>
      </c>
      <c r="Z5817" s="7" t="e">
        <f t="shared" ref="Z5817:Z5834" si="1019">IF(G5817="",3,IF(G5817&lt;=1600,1,2))</f>
        <v>#REF!</v>
      </c>
      <c r="AA5817" s="7" t="e">
        <f t="shared" ref="AA5817:AA5834" si="1020">IF(H5817="",3,IF(H5817&gt;=0,1,2))</f>
        <v>#REF!</v>
      </c>
      <c r="AB5817" s="7" t="e">
        <f>IF(I5817=#REF!,1,2)</f>
        <v>#REF!</v>
      </c>
    </row>
    <row r="5818" spans="1:33" s="7" customFormat="1" ht="17.45" customHeight="1" x14ac:dyDescent="0.15">
      <c r="A5818" s="27" t="e">
        <f t="shared" ref="A5818:A5834" si="1021">IF(AND(F5818="",G5818="",H5818="",I5818="",L5818=""),"",IF(AND(F5818&lt;&gt;"",G5818&lt;&gt;"",H5818&lt;&gt;"",I5818&lt;&gt;""),"","入力不備あり"))</f>
        <v>#REF!</v>
      </c>
      <c r="B5818" s="623"/>
      <c r="C5818" s="628"/>
      <c r="D5818" s="631"/>
      <c r="E5818" s="523"/>
      <c r="F5818" s="47" t="e">
        <f>IF(#REF!="","",#REF!)</f>
        <v>#REF!</v>
      </c>
      <c r="G5818" s="49" t="e">
        <f>IF(#REF!="","",#REF!)</f>
        <v>#REF!</v>
      </c>
      <c r="H5818" s="54" t="e">
        <f>IF(#REF!="","",#REF!)</f>
        <v>#REF!</v>
      </c>
      <c r="I5818" s="385" t="str">
        <f t="shared" si="1016"/>
        <v/>
      </c>
      <c r="J5818" s="386"/>
      <c r="K5818" s="387"/>
      <c r="L5818" s="613" t="e">
        <f>IF(#REF!="","",#REF!)</f>
        <v>#REF!</v>
      </c>
      <c r="M5818" s="613"/>
      <c r="N5818" s="613"/>
      <c r="O5818" s="613"/>
      <c r="P5818" s="613"/>
      <c r="Q5818" s="613"/>
      <c r="R5818" s="613"/>
      <c r="S5818" s="614"/>
      <c r="T5818" s="567"/>
      <c r="U5818" s="416"/>
      <c r="V5818" s="666"/>
      <c r="W5818" s="565"/>
      <c r="X5818" s="23" t="e">
        <f t="shared" si="1017"/>
        <v>#REF!</v>
      </c>
      <c r="Y5818" s="7">
        <f t="shared" si="1018"/>
        <v>2</v>
      </c>
      <c r="Z5818" s="7" t="e">
        <f t="shared" si="1019"/>
        <v>#REF!</v>
      </c>
      <c r="AA5818" s="7" t="e">
        <f t="shared" si="1020"/>
        <v>#REF!</v>
      </c>
      <c r="AB5818" s="7" t="e">
        <f>IF(I5818=#REF!,1,2)</f>
        <v>#REF!</v>
      </c>
    </row>
    <row r="5819" spans="1:33" s="7" customFormat="1" ht="17.45" customHeight="1" x14ac:dyDescent="0.15">
      <c r="A5819" s="27" t="e">
        <f t="shared" si="1021"/>
        <v>#REF!</v>
      </c>
      <c r="B5819" s="623"/>
      <c r="C5819" s="628"/>
      <c r="D5819" s="631"/>
      <c r="E5819" s="523"/>
      <c r="F5819" s="47" t="e">
        <f>IF(#REF!="","",#REF!)</f>
        <v>#REF!</v>
      </c>
      <c r="G5819" s="49" t="e">
        <f>IF(#REF!="","",#REF!)</f>
        <v>#REF!</v>
      </c>
      <c r="H5819" s="54" t="e">
        <f>IF(#REF!="","",#REF!)</f>
        <v>#REF!</v>
      </c>
      <c r="I5819" s="385" t="str">
        <f t="shared" si="1016"/>
        <v/>
      </c>
      <c r="J5819" s="386"/>
      <c r="K5819" s="387"/>
      <c r="L5819" s="613" t="e">
        <f>IF(#REF!="","",#REF!)</f>
        <v>#REF!</v>
      </c>
      <c r="M5819" s="613"/>
      <c r="N5819" s="613"/>
      <c r="O5819" s="613"/>
      <c r="P5819" s="613"/>
      <c r="Q5819" s="613"/>
      <c r="R5819" s="613"/>
      <c r="S5819" s="614"/>
      <c r="T5819" s="567"/>
      <c r="U5819" s="416"/>
      <c r="V5819" s="666"/>
      <c r="W5819" s="565"/>
      <c r="X5819" s="23" t="e">
        <f t="shared" si="1017"/>
        <v>#REF!</v>
      </c>
      <c r="Y5819" s="7">
        <f t="shared" si="1018"/>
        <v>2</v>
      </c>
      <c r="Z5819" s="7" t="e">
        <f t="shared" si="1019"/>
        <v>#REF!</v>
      </c>
      <c r="AA5819" s="7" t="e">
        <f t="shared" si="1020"/>
        <v>#REF!</v>
      </c>
      <c r="AB5819" s="7" t="e">
        <f>IF(I5819=#REF!,1,2)</f>
        <v>#REF!</v>
      </c>
    </row>
    <row r="5820" spans="1:33" s="7" customFormat="1" ht="17.45" customHeight="1" x14ac:dyDescent="0.15">
      <c r="A5820" s="27" t="e">
        <f t="shared" si="1021"/>
        <v>#REF!</v>
      </c>
      <c r="B5820" s="623"/>
      <c r="C5820" s="628"/>
      <c r="D5820" s="631"/>
      <c r="E5820" s="523"/>
      <c r="F5820" s="47" t="e">
        <f>IF(#REF!="","",#REF!)</f>
        <v>#REF!</v>
      </c>
      <c r="G5820" s="49" t="e">
        <f>IF(#REF!="","",#REF!)</f>
        <v>#REF!</v>
      </c>
      <c r="H5820" s="54" t="e">
        <f>IF(#REF!="","",#REF!)</f>
        <v>#REF!</v>
      </c>
      <c r="I5820" s="385" t="str">
        <f t="shared" si="1016"/>
        <v/>
      </c>
      <c r="J5820" s="386"/>
      <c r="K5820" s="387"/>
      <c r="L5820" s="613" t="e">
        <f>IF(#REF!="","",#REF!)</f>
        <v>#REF!</v>
      </c>
      <c r="M5820" s="613"/>
      <c r="N5820" s="613"/>
      <c r="O5820" s="613"/>
      <c r="P5820" s="613"/>
      <c r="Q5820" s="613"/>
      <c r="R5820" s="613"/>
      <c r="S5820" s="614"/>
      <c r="T5820" s="567"/>
      <c r="U5820" s="416"/>
      <c r="V5820" s="666"/>
      <c r="W5820" s="565"/>
      <c r="X5820" s="23" t="e">
        <f t="shared" si="1017"/>
        <v>#REF!</v>
      </c>
      <c r="Y5820" s="7">
        <f t="shared" si="1018"/>
        <v>2</v>
      </c>
      <c r="Z5820" s="7" t="e">
        <f t="shared" si="1019"/>
        <v>#REF!</v>
      </c>
      <c r="AA5820" s="7" t="e">
        <f t="shared" si="1020"/>
        <v>#REF!</v>
      </c>
      <c r="AB5820" s="7" t="e">
        <f>IF(I5820=#REF!,1,2)</f>
        <v>#REF!</v>
      </c>
    </row>
    <row r="5821" spans="1:33" s="7" customFormat="1" ht="17.45" customHeight="1" x14ac:dyDescent="0.15">
      <c r="A5821" s="27" t="e">
        <f t="shared" si="1021"/>
        <v>#REF!</v>
      </c>
      <c r="B5821" s="623"/>
      <c r="C5821" s="628"/>
      <c r="D5821" s="631"/>
      <c r="E5821" s="523"/>
      <c r="F5821" s="47" t="e">
        <f>IF(#REF!="","",#REF!)</f>
        <v>#REF!</v>
      </c>
      <c r="G5821" s="49" t="e">
        <f>IF(#REF!="","",#REF!)</f>
        <v>#REF!</v>
      </c>
      <c r="H5821" s="54" t="e">
        <f>IF(#REF!="","",#REF!)</f>
        <v>#REF!</v>
      </c>
      <c r="I5821" s="385" t="str">
        <f t="shared" si="1016"/>
        <v/>
      </c>
      <c r="J5821" s="386"/>
      <c r="K5821" s="387"/>
      <c r="L5821" s="613" t="e">
        <f>IF(#REF!="","",#REF!)</f>
        <v>#REF!</v>
      </c>
      <c r="M5821" s="613"/>
      <c r="N5821" s="613"/>
      <c r="O5821" s="613"/>
      <c r="P5821" s="613"/>
      <c r="Q5821" s="613"/>
      <c r="R5821" s="613"/>
      <c r="S5821" s="614"/>
      <c r="T5821" s="567"/>
      <c r="U5821" s="416"/>
      <c r="V5821" s="666"/>
      <c r="W5821" s="565"/>
      <c r="X5821" s="23" t="e">
        <f t="shared" si="1017"/>
        <v>#REF!</v>
      </c>
      <c r="Y5821" s="7">
        <f t="shared" si="1018"/>
        <v>2</v>
      </c>
      <c r="Z5821" s="7" t="e">
        <f t="shared" si="1019"/>
        <v>#REF!</v>
      </c>
      <c r="AA5821" s="7" t="e">
        <f t="shared" si="1020"/>
        <v>#REF!</v>
      </c>
      <c r="AB5821" s="7" t="e">
        <f>IF(I5821=#REF!,1,2)</f>
        <v>#REF!</v>
      </c>
    </row>
    <row r="5822" spans="1:33" s="7" customFormat="1" ht="17.45" customHeight="1" x14ac:dyDescent="0.15">
      <c r="A5822" s="27" t="e">
        <f t="shared" si="1021"/>
        <v>#REF!</v>
      </c>
      <c r="B5822" s="623"/>
      <c r="C5822" s="628"/>
      <c r="D5822" s="631"/>
      <c r="E5822" s="523"/>
      <c r="F5822" s="47" t="e">
        <f>IF(#REF!="","",#REF!)</f>
        <v>#REF!</v>
      </c>
      <c r="G5822" s="49" t="e">
        <f>IF(#REF!="","",#REF!)</f>
        <v>#REF!</v>
      </c>
      <c r="H5822" s="54" t="e">
        <f>IF(#REF!="","",#REF!)</f>
        <v>#REF!</v>
      </c>
      <c r="I5822" s="385" t="str">
        <f t="shared" si="1016"/>
        <v/>
      </c>
      <c r="J5822" s="386"/>
      <c r="K5822" s="387"/>
      <c r="L5822" s="613" t="e">
        <f>IF(#REF!="","",#REF!)</f>
        <v>#REF!</v>
      </c>
      <c r="M5822" s="613"/>
      <c r="N5822" s="613"/>
      <c r="O5822" s="613"/>
      <c r="P5822" s="613"/>
      <c r="Q5822" s="613"/>
      <c r="R5822" s="613"/>
      <c r="S5822" s="614"/>
      <c r="T5822" s="567"/>
      <c r="U5822" s="416"/>
      <c r="V5822" s="666"/>
      <c r="W5822" s="565"/>
      <c r="X5822" s="23" t="e">
        <f t="shared" si="1017"/>
        <v>#REF!</v>
      </c>
      <c r="Y5822" s="7">
        <f t="shared" si="1018"/>
        <v>2</v>
      </c>
      <c r="Z5822" s="7" t="e">
        <f t="shared" si="1019"/>
        <v>#REF!</v>
      </c>
      <c r="AA5822" s="7" t="e">
        <f t="shared" si="1020"/>
        <v>#REF!</v>
      </c>
      <c r="AB5822" s="7" t="e">
        <f>IF(I5822=#REF!,1,2)</f>
        <v>#REF!</v>
      </c>
    </row>
    <row r="5823" spans="1:33" s="7" customFormat="1" ht="17.45" customHeight="1" x14ac:dyDescent="0.15">
      <c r="A5823" s="27" t="e">
        <f t="shared" si="1021"/>
        <v>#REF!</v>
      </c>
      <c r="B5823" s="623"/>
      <c r="C5823" s="628"/>
      <c r="D5823" s="631"/>
      <c r="E5823" s="523"/>
      <c r="F5823" s="47" t="e">
        <f>IF(#REF!="","",#REF!)</f>
        <v>#REF!</v>
      </c>
      <c r="G5823" s="49" t="e">
        <f>IF(#REF!="","",#REF!)</f>
        <v>#REF!</v>
      </c>
      <c r="H5823" s="54" t="e">
        <f>IF(#REF!="","",#REF!)</f>
        <v>#REF!</v>
      </c>
      <c r="I5823" s="385" t="str">
        <f t="shared" si="1016"/>
        <v/>
      </c>
      <c r="J5823" s="386"/>
      <c r="K5823" s="387"/>
      <c r="L5823" s="613" t="e">
        <f>IF(#REF!="","",#REF!)</f>
        <v>#REF!</v>
      </c>
      <c r="M5823" s="613"/>
      <c r="N5823" s="613"/>
      <c r="O5823" s="613"/>
      <c r="P5823" s="613"/>
      <c r="Q5823" s="613"/>
      <c r="R5823" s="613"/>
      <c r="S5823" s="614"/>
      <c r="T5823" s="567"/>
      <c r="U5823" s="416"/>
      <c r="V5823" s="666"/>
      <c r="W5823" s="565"/>
      <c r="X5823" s="23" t="e">
        <f t="shared" si="1017"/>
        <v>#REF!</v>
      </c>
      <c r="Y5823" s="7">
        <f t="shared" si="1018"/>
        <v>2</v>
      </c>
      <c r="Z5823" s="7" t="e">
        <f t="shared" si="1019"/>
        <v>#REF!</v>
      </c>
      <c r="AA5823" s="7" t="e">
        <f t="shared" si="1020"/>
        <v>#REF!</v>
      </c>
      <c r="AB5823" s="7" t="e">
        <f>IF(I5823=#REF!,1,2)</f>
        <v>#REF!</v>
      </c>
    </row>
    <row r="5824" spans="1:33" s="7" customFormat="1" ht="17.45" customHeight="1" x14ac:dyDescent="0.15">
      <c r="A5824" s="27" t="e">
        <f t="shared" si="1021"/>
        <v>#REF!</v>
      </c>
      <c r="B5824" s="623"/>
      <c r="C5824" s="628"/>
      <c r="D5824" s="631"/>
      <c r="E5824" s="523"/>
      <c r="F5824" s="47" t="e">
        <f>IF(#REF!="","",#REF!)</f>
        <v>#REF!</v>
      </c>
      <c r="G5824" s="49" t="e">
        <f>IF(#REF!="","",#REF!)</f>
        <v>#REF!</v>
      </c>
      <c r="H5824" s="54" t="e">
        <f>IF(#REF!="","",#REF!)</f>
        <v>#REF!</v>
      </c>
      <c r="I5824" s="385" t="str">
        <f t="shared" si="1016"/>
        <v/>
      </c>
      <c r="J5824" s="386"/>
      <c r="K5824" s="387"/>
      <c r="L5824" s="613" t="e">
        <f>IF(#REF!="","",#REF!)</f>
        <v>#REF!</v>
      </c>
      <c r="M5824" s="613"/>
      <c r="N5824" s="613"/>
      <c r="O5824" s="613"/>
      <c r="P5824" s="613"/>
      <c r="Q5824" s="613"/>
      <c r="R5824" s="613"/>
      <c r="S5824" s="614"/>
      <c r="T5824" s="567"/>
      <c r="U5824" s="416"/>
      <c r="V5824" s="666"/>
      <c r="W5824" s="565"/>
      <c r="X5824" s="23" t="e">
        <f t="shared" si="1017"/>
        <v>#REF!</v>
      </c>
      <c r="Y5824" s="7">
        <f t="shared" si="1018"/>
        <v>2</v>
      </c>
      <c r="Z5824" s="7" t="e">
        <f t="shared" si="1019"/>
        <v>#REF!</v>
      </c>
      <c r="AA5824" s="7" t="e">
        <f t="shared" si="1020"/>
        <v>#REF!</v>
      </c>
      <c r="AB5824" s="7" t="e">
        <f>IF(I5824=#REF!,1,2)</f>
        <v>#REF!</v>
      </c>
    </row>
    <row r="5825" spans="1:30" s="7" customFormat="1" ht="17.45" customHeight="1" x14ac:dyDescent="0.15">
      <c r="A5825" s="27" t="e">
        <f t="shared" si="1021"/>
        <v>#REF!</v>
      </c>
      <c r="B5825" s="623"/>
      <c r="C5825" s="628"/>
      <c r="D5825" s="631"/>
      <c r="E5825" s="523"/>
      <c r="F5825" s="47" t="e">
        <f>IF(#REF!="","",#REF!)</f>
        <v>#REF!</v>
      </c>
      <c r="G5825" s="49" t="e">
        <f>IF(#REF!="","",#REF!)</f>
        <v>#REF!</v>
      </c>
      <c r="H5825" s="54" t="e">
        <f>IF(#REF!="","",#REF!)</f>
        <v>#REF!</v>
      </c>
      <c r="I5825" s="385" t="str">
        <f t="shared" si="1016"/>
        <v/>
      </c>
      <c r="J5825" s="386"/>
      <c r="K5825" s="387"/>
      <c r="L5825" s="613" t="e">
        <f>IF(#REF!="","",#REF!)</f>
        <v>#REF!</v>
      </c>
      <c r="M5825" s="613"/>
      <c r="N5825" s="613"/>
      <c r="O5825" s="613"/>
      <c r="P5825" s="613"/>
      <c r="Q5825" s="613"/>
      <c r="R5825" s="613"/>
      <c r="S5825" s="614"/>
      <c r="T5825" s="567"/>
      <c r="U5825" s="416"/>
      <c r="V5825" s="666"/>
      <c r="W5825" s="565"/>
      <c r="X5825" s="23" t="e">
        <f t="shared" si="1017"/>
        <v>#REF!</v>
      </c>
      <c r="Y5825" s="7">
        <f t="shared" si="1018"/>
        <v>2</v>
      </c>
      <c r="Z5825" s="7" t="e">
        <f t="shared" si="1019"/>
        <v>#REF!</v>
      </c>
      <c r="AA5825" s="7" t="e">
        <f t="shared" si="1020"/>
        <v>#REF!</v>
      </c>
      <c r="AB5825" s="7" t="e">
        <f>IF(I5825=#REF!,1,2)</f>
        <v>#REF!</v>
      </c>
    </row>
    <row r="5826" spans="1:30" s="7" customFormat="1" ht="17.45" customHeight="1" x14ac:dyDescent="0.15">
      <c r="A5826" s="27" t="e">
        <f t="shared" si="1021"/>
        <v>#REF!</v>
      </c>
      <c r="B5826" s="623"/>
      <c r="C5826" s="628"/>
      <c r="D5826" s="631"/>
      <c r="E5826" s="523"/>
      <c r="F5826" s="47" t="e">
        <f>IF(#REF!="","",#REF!)</f>
        <v>#REF!</v>
      </c>
      <c r="G5826" s="49" t="e">
        <f>IF(#REF!="","",#REF!)</f>
        <v>#REF!</v>
      </c>
      <c r="H5826" s="54" t="e">
        <f>IF(#REF!="","",#REF!)</f>
        <v>#REF!</v>
      </c>
      <c r="I5826" s="385" t="str">
        <f t="shared" si="1016"/>
        <v/>
      </c>
      <c r="J5826" s="386"/>
      <c r="K5826" s="387"/>
      <c r="L5826" s="613" t="e">
        <f>IF(#REF!="","",#REF!)</f>
        <v>#REF!</v>
      </c>
      <c r="M5826" s="613"/>
      <c r="N5826" s="613"/>
      <c r="O5826" s="613"/>
      <c r="P5826" s="613"/>
      <c r="Q5826" s="613"/>
      <c r="R5826" s="613"/>
      <c r="S5826" s="614"/>
      <c r="T5826" s="567"/>
      <c r="U5826" s="416"/>
      <c r="V5826" s="666"/>
      <c r="W5826" s="565"/>
      <c r="X5826" s="23" t="e">
        <f t="shared" si="1017"/>
        <v>#REF!</v>
      </c>
      <c r="Y5826" s="7">
        <f t="shared" si="1018"/>
        <v>2</v>
      </c>
      <c r="Z5826" s="7" t="e">
        <f t="shared" si="1019"/>
        <v>#REF!</v>
      </c>
      <c r="AA5826" s="7" t="e">
        <f t="shared" si="1020"/>
        <v>#REF!</v>
      </c>
      <c r="AB5826" s="7" t="e">
        <f>IF(I5826=#REF!,1,2)</f>
        <v>#REF!</v>
      </c>
    </row>
    <row r="5827" spans="1:30" s="7" customFormat="1" ht="17.45" customHeight="1" x14ac:dyDescent="0.15">
      <c r="A5827" s="27" t="e">
        <f t="shared" si="1021"/>
        <v>#REF!</v>
      </c>
      <c r="B5827" s="623"/>
      <c r="C5827" s="628"/>
      <c r="D5827" s="631"/>
      <c r="E5827" s="523"/>
      <c r="F5827" s="47" t="e">
        <f>IF(#REF!="","",#REF!)</f>
        <v>#REF!</v>
      </c>
      <c r="G5827" s="49" t="e">
        <f>IF(#REF!="","",#REF!)</f>
        <v>#REF!</v>
      </c>
      <c r="H5827" s="54" t="e">
        <f>IF(#REF!="","",#REF!)</f>
        <v>#REF!</v>
      </c>
      <c r="I5827" s="385" t="str">
        <f t="shared" si="1016"/>
        <v/>
      </c>
      <c r="J5827" s="386"/>
      <c r="K5827" s="387"/>
      <c r="L5827" s="613" t="e">
        <f>IF(#REF!="","",#REF!)</f>
        <v>#REF!</v>
      </c>
      <c r="M5827" s="613"/>
      <c r="N5827" s="613"/>
      <c r="O5827" s="613"/>
      <c r="P5827" s="613"/>
      <c r="Q5827" s="613"/>
      <c r="R5827" s="613"/>
      <c r="S5827" s="614"/>
      <c r="T5827" s="567"/>
      <c r="U5827" s="416"/>
      <c r="V5827" s="666"/>
      <c r="W5827" s="565"/>
      <c r="X5827" s="23" t="e">
        <f t="shared" si="1017"/>
        <v>#REF!</v>
      </c>
      <c r="Y5827" s="7">
        <f t="shared" si="1018"/>
        <v>2</v>
      </c>
      <c r="Z5827" s="7" t="e">
        <f t="shared" si="1019"/>
        <v>#REF!</v>
      </c>
      <c r="AA5827" s="7" t="e">
        <f t="shared" si="1020"/>
        <v>#REF!</v>
      </c>
      <c r="AB5827" s="7" t="e">
        <f>IF(I5827=#REF!,1,2)</f>
        <v>#REF!</v>
      </c>
    </row>
    <row r="5828" spans="1:30" s="7" customFormat="1" ht="17.45" customHeight="1" x14ac:dyDescent="0.15">
      <c r="A5828" s="27" t="e">
        <f t="shared" si="1021"/>
        <v>#REF!</v>
      </c>
      <c r="B5828" s="623"/>
      <c r="C5828" s="628"/>
      <c r="D5828" s="631"/>
      <c r="E5828" s="523"/>
      <c r="F5828" s="47" t="e">
        <f>IF(#REF!="","",#REF!)</f>
        <v>#REF!</v>
      </c>
      <c r="G5828" s="49" t="e">
        <f>IF(#REF!="","",#REF!)</f>
        <v>#REF!</v>
      </c>
      <c r="H5828" s="54" t="e">
        <f>IF(#REF!="","",#REF!)</f>
        <v>#REF!</v>
      </c>
      <c r="I5828" s="385" t="str">
        <f t="shared" si="1016"/>
        <v/>
      </c>
      <c r="J5828" s="386"/>
      <c r="K5828" s="387"/>
      <c r="L5828" s="613" t="e">
        <f>IF(#REF!="","",#REF!)</f>
        <v>#REF!</v>
      </c>
      <c r="M5828" s="613"/>
      <c r="N5828" s="613"/>
      <c r="O5828" s="613"/>
      <c r="P5828" s="613"/>
      <c r="Q5828" s="613"/>
      <c r="R5828" s="613"/>
      <c r="S5828" s="614"/>
      <c r="T5828" s="567"/>
      <c r="U5828" s="416"/>
      <c r="V5828" s="666"/>
      <c r="W5828" s="565"/>
      <c r="X5828" s="23" t="e">
        <f t="shared" si="1017"/>
        <v>#REF!</v>
      </c>
      <c r="Y5828" s="7">
        <f t="shared" si="1018"/>
        <v>2</v>
      </c>
      <c r="Z5828" s="7" t="e">
        <f t="shared" si="1019"/>
        <v>#REF!</v>
      </c>
      <c r="AA5828" s="7" t="e">
        <f t="shared" si="1020"/>
        <v>#REF!</v>
      </c>
      <c r="AB5828" s="7" t="e">
        <f>IF(I5828=#REF!,1,2)</f>
        <v>#REF!</v>
      </c>
    </row>
    <row r="5829" spans="1:30" s="7" customFormat="1" ht="17.45" customHeight="1" x14ac:dyDescent="0.15">
      <c r="A5829" s="27" t="e">
        <f t="shared" si="1021"/>
        <v>#REF!</v>
      </c>
      <c r="B5829" s="623"/>
      <c r="C5829" s="628"/>
      <c r="D5829" s="631"/>
      <c r="E5829" s="523"/>
      <c r="F5829" s="47" t="e">
        <f>IF(#REF!="","",#REF!)</f>
        <v>#REF!</v>
      </c>
      <c r="G5829" s="49" t="e">
        <f>IF(#REF!="","",#REF!)</f>
        <v>#REF!</v>
      </c>
      <c r="H5829" s="54" t="e">
        <f>IF(#REF!="","",#REF!)</f>
        <v>#REF!</v>
      </c>
      <c r="I5829" s="385" t="str">
        <f t="shared" si="1016"/>
        <v/>
      </c>
      <c r="J5829" s="386"/>
      <c r="K5829" s="387"/>
      <c r="L5829" s="613" t="e">
        <f>IF(#REF!="","",#REF!)</f>
        <v>#REF!</v>
      </c>
      <c r="M5829" s="613"/>
      <c r="N5829" s="613"/>
      <c r="O5829" s="613"/>
      <c r="P5829" s="613"/>
      <c r="Q5829" s="613"/>
      <c r="R5829" s="613"/>
      <c r="S5829" s="614"/>
      <c r="T5829" s="567"/>
      <c r="U5829" s="416"/>
      <c r="V5829" s="666"/>
      <c r="W5829" s="565"/>
      <c r="X5829" s="23" t="e">
        <f t="shared" si="1017"/>
        <v>#REF!</v>
      </c>
      <c r="Y5829" s="7">
        <f t="shared" si="1018"/>
        <v>2</v>
      </c>
      <c r="Z5829" s="7" t="e">
        <f t="shared" si="1019"/>
        <v>#REF!</v>
      </c>
      <c r="AA5829" s="7" t="e">
        <f t="shared" si="1020"/>
        <v>#REF!</v>
      </c>
      <c r="AB5829" s="7" t="e">
        <f>IF(I5829=#REF!,1,2)</f>
        <v>#REF!</v>
      </c>
    </row>
    <row r="5830" spans="1:30" s="7" customFormat="1" ht="17.45" customHeight="1" x14ac:dyDescent="0.15">
      <c r="A5830" s="27" t="e">
        <f t="shared" si="1021"/>
        <v>#REF!</v>
      </c>
      <c r="B5830" s="623"/>
      <c r="C5830" s="628"/>
      <c r="D5830" s="631"/>
      <c r="E5830" s="523"/>
      <c r="F5830" s="47" t="e">
        <f>IF(#REF!="","",#REF!)</f>
        <v>#REF!</v>
      </c>
      <c r="G5830" s="49" t="e">
        <f>IF(#REF!="","",#REF!)</f>
        <v>#REF!</v>
      </c>
      <c r="H5830" s="54" t="e">
        <f>IF(#REF!="","",#REF!)</f>
        <v>#REF!</v>
      </c>
      <c r="I5830" s="385" t="str">
        <f t="shared" si="1016"/>
        <v/>
      </c>
      <c r="J5830" s="386"/>
      <c r="K5830" s="387"/>
      <c r="L5830" s="613" t="e">
        <f>IF(#REF!="","",#REF!)</f>
        <v>#REF!</v>
      </c>
      <c r="M5830" s="613"/>
      <c r="N5830" s="613"/>
      <c r="O5830" s="613"/>
      <c r="P5830" s="613"/>
      <c r="Q5830" s="613"/>
      <c r="R5830" s="613"/>
      <c r="S5830" s="614"/>
      <c r="T5830" s="567"/>
      <c r="U5830" s="416"/>
      <c r="V5830" s="666"/>
      <c r="W5830" s="565"/>
      <c r="X5830" s="23" t="e">
        <f t="shared" si="1017"/>
        <v>#REF!</v>
      </c>
      <c r="Y5830" s="7">
        <f t="shared" si="1018"/>
        <v>2</v>
      </c>
      <c r="Z5830" s="7" t="e">
        <f t="shared" si="1019"/>
        <v>#REF!</v>
      </c>
      <c r="AA5830" s="7" t="e">
        <f t="shared" si="1020"/>
        <v>#REF!</v>
      </c>
      <c r="AB5830" s="7" t="e">
        <f>IF(I5830=#REF!,1,2)</f>
        <v>#REF!</v>
      </c>
    </row>
    <row r="5831" spans="1:30" s="7" customFormat="1" ht="17.45" customHeight="1" x14ac:dyDescent="0.15">
      <c r="A5831" s="27" t="e">
        <f t="shared" si="1021"/>
        <v>#REF!</v>
      </c>
      <c r="B5831" s="623"/>
      <c r="C5831" s="628"/>
      <c r="D5831" s="631"/>
      <c r="E5831" s="523"/>
      <c r="F5831" s="47" t="e">
        <f>IF(#REF!="","",#REF!)</f>
        <v>#REF!</v>
      </c>
      <c r="G5831" s="49" t="e">
        <f>IF(#REF!="","",#REF!)</f>
        <v>#REF!</v>
      </c>
      <c r="H5831" s="54" t="e">
        <f>IF(#REF!="","",#REF!)</f>
        <v>#REF!</v>
      </c>
      <c r="I5831" s="385" t="str">
        <f t="shared" si="1016"/>
        <v/>
      </c>
      <c r="J5831" s="386"/>
      <c r="K5831" s="387"/>
      <c r="L5831" s="613" t="e">
        <f>IF(#REF!="","",#REF!)</f>
        <v>#REF!</v>
      </c>
      <c r="M5831" s="613"/>
      <c r="N5831" s="613"/>
      <c r="O5831" s="613"/>
      <c r="P5831" s="613"/>
      <c r="Q5831" s="613"/>
      <c r="R5831" s="613"/>
      <c r="S5831" s="614"/>
      <c r="T5831" s="567"/>
      <c r="U5831" s="416"/>
      <c r="V5831" s="666"/>
      <c r="W5831" s="565"/>
      <c r="X5831" s="23" t="e">
        <f t="shared" si="1017"/>
        <v>#REF!</v>
      </c>
      <c r="Y5831" s="7">
        <f t="shared" si="1018"/>
        <v>2</v>
      </c>
      <c r="Z5831" s="7" t="e">
        <f t="shared" si="1019"/>
        <v>#REF!</v>
      </c>
      <c r="AA5831" s="7" t="e">
        <f t="shared" si="1020"/>
        <v>#REF!</v>
      </c>
      <c r="AB5831" s="7" t="e">
        <f>IF(I5831=#REF!,1,2)</f>
        <v>#REF!</v>
      </c>
    </row>
    <row r="5832" spans="1:30" s="7" customFormat="1" ht="17.45" customHeight="1" x14ac:dyDescent="0.15">
      <c r="A5832" s="27" t="e">
        <f t="shared" si="1021"/>
        <v>#REF!</v>
      </c>
      <c r="B5832" s="623"/>
      <c r="C5832" s="628"/>
      <c r="D5832" s="631"/>
      <c r="E5832" s="523"/>
      <c r="F5832" s="47" t="e">
        <f>IF(#REF!="","",#REF!)</f>
        <v>#REF!</v>
      </c>
      <c r="G5832" s="49" t="e">
        <f>IF(#REF!="","",#REF!)</f>
        <v>#REF!</v>
      </c>
      <c r="H5832" s="54" t="e">
        <f>IF(#REF!="","",#REF!)</f>
        <v>#REF!</v>
      </c>
      <c r="I5832" s="385" t="str">
        <f t="shared" si="1016"/>
        <v/>
      </c>
      <c r="J5832" s="386"/>
      <c r="K5832" s="387"/>
      <c r="L5832" s="613" t="e">
        <f>IF(#REF!="","",#REF!)</f>
        <v>#REF!</v>
      </c>
      <c r="M5832" s="613"/>
      <c r="N5832" s="613"/>
      <c r="O5832" s="613"/>
      <c r="P5832" s="613"/>
      <c r="Q5832" s="613"/>
      <c r="R5832" s="613"/>
      <c r="S5832" s="614"/>
      <c r="T5832" s="567"/>
      <c r="U5832" s="416"/>
      <c r="V5832" s="666"/>
      <c r="W5832" s="565"/>
      <c r="X5832" s="23" t="e">
        <f t="shared" si="1017"/>
        <v>#REF!</v>
      </c>
      <c r="Y5832" s="7">
        <f t="shared" si="1018"/>
        <v>2</v>
      </c>
      <c r="Z5832" s="7" t="e">
        <f t="shared" si="1019"/>
        <v>#REF!</v>
      </c>
      <c r="AA5832" s="7" t="e">
        <f t="shared" si="1020"/>
        <v>#REF!</v>
      </c>
      <c r="AB5832" s="7" t="e">
        <f>IF(I5832=#REF!,1,2)</f>
        <v>#REF!</v>
      </c>
    </row>
    <row r="5833" spans="1:30" s="7" customFormat="1" ht="17.45" customHeight="1" x14ac:dyDescent="0.15">
      <c r="A5833" s="27" t="e">
        <f t="shared" si="1021"/>
        <v>#REF!</v>
      </c>
      <c r="B5833" s="623"/>
      <c r="C5833" s="628"/>
      <c r="D5833" s="631"/>
      <c r="E5833" s="523"/>
      <c r="F5833" s="47" t="e">
        <f>IF(#REF!="","",#REF!)</f>
        <v>#REF!</v>
      </c>
      <c r="G5833" s="49" t="e">
        <f>IF(#REF!="","",#REF!)</f>
        <v>#REF!</v>
      </c>
      <c r="H5833" s="54" t="e">
        <f>IF(#REF!="","",#REF!)</f>
        <v>#REF!</v>
      </c>
      <c r="I5833" s="385" t="str">
        <f t="shared" si="1016"/>
        <v/>
      </c>
      <c r="J5833" s="386"/>
      <c r="K5833" s="387"/>
      <c r="L5833" s="613" t="e">
        <f>IF(#REF!="","",#REF!)</f>
        <v>#REF!</v>
      </c>
      <c r="M5833" s="613"/>
      <c r="N5833" s="613"/>
      <c r="O5833" s="613"/>
      <c r="P5833" s="613"/>
      <c r="Q5833" s="613"/>
      <c r="R5833" s="613"/>
      <c r="S5833" s="614"/>
      <c r="T5833" s="567"/>
      <c r="U5833" s="416"/>
      <c r="V5833" s="666"/>
      <c r="W5833" s="565"/>
      <c r="X5833" s="23" t="e">
        <f t="shared" si="1017"/>
        <v>#REF!</v>
      </c>
      <c r="Y5833" s="7">
        <f t="shared" si="1018"/>
        <v>2</v>
      </c>
      <c r="Z5833" s="7" t="e">
        <f t="shared" si="1019"/>
        <v>#REF!</v>
      </c>
      <c r="AA5833" s="7" t="e">
        <f t="shared" si="1020"/>
        <v>#REF!</v>
      </c>
      <c r="AB5833" s="7" t="e">
        <f>IF(I5833=#REF!,1,2)</f>
        <v>#REF!</v>
      </c>
    </row>
    <row r="5834" spans="1:30" s="7" customFormat="1" ht="17.45" customHeight="1" thickBot="1" x14ac:dyDescent="0.2">
      <c r="A5834" s="27" t="e">
        <f t="shared" si="1021"/>
        <v>#REF!</v>
      </c>
      <c r="B5834" s="623"/>
      <c r="C5834" s="628"/>
      <c r="D5834" s="631"/>
      <c r="E5834" s="523"/>
      <c r="F5834" s="47" t="e">
        <f>IF(#REF!="","",#REF!)</f>
        <v>#REF!</v>
      </c>
      <c r="G5834" s="49" t="e">
        <f>IF(#REF!="","",#REF!)</f>
        <v>#REF!</v>
      </c>
      <c r="H5834" s="54" t="e">
        <f>IF(#REF!="","",#REF!)</f>
        <v>#REF!</v>
      </c>
      <c r="I5834" s="385" t="str">
        <f t="shared" si="1016"/>
        <v/>
      </c>
      <c r="J5834" s="386"/>
      <c r="K5834" s="387"/>
      <c r="L5834" s="613" t="e">
        <f>IF(#REF!="","",#REF!)</f>
        <v>#REF!</v>
      </c>
      <c r="M5834" s="613"/>
      <c r="N5834" s="613"/>
      <c r="O5834" s="613"/>
      <c r="P5834" s="613"/>
      <c r="Q5834" s="613"/>
      <c r="R5834" s="613"/>
      <c r="S5834" s="614"/>
      <c r="T5834" s="668"/>
      <c r="U5834" s="416"/>
      <c r="V5834" s="666"/>
      <c r="W5834" s="565"/>
      <c r="X5834" s="23" t="e">
        <f t="shared" si="1017"/>
        <v>#REF!</v>
      </c>
      <c r="Y5834" s="7">
        <f t="shared" si="1018"/>
        <v>2</v>
      </c>
      <c r="Z5834" s="7" t="e">
        <f t="shared" si="1019"/>
        <v>#REF!</v>
      </c>
      <c r="AA5834" s="7" t="e">
        <f t="shared" si="1020"/>
        <v>#REF!</v>
      </c>
      <c r="AB5834" s="7" t="e">
        <f>IF(I5834=#REF!,1,2)</f>
        <v>#REF!</v>
      </c>
    </row>
    <row r="5835" spans="1:30" s="7" customFormat="1" ht="36" customHeight="1" thickBot="1" x14ac:dyDescent="0.2">
      <c r="A5835" s="13"/>
      <c r="B5835" s="623"/>
      <c r="C5835" s="628"/>
      <c r="D5835" s="631"/>
      <c r="E5835" s="508" t="s">
        <v>240</v>
      </c>
      <c r="F5835" s="511" t="s">
        <v>206</v>
      </c>
      <c r="G5835" s="435"/>
      <c r="H5835" s="434" t="s">
        <v>207</v>
      </c>
      <c r="I5835" s="435"/>
      <c r="J5835" s="435"/>
      <c r="K5835" s="435"/>
      <c r="L5835" s="436" t="s">
        <v>208</v>
      </c>
      <c r="M5835" s="436"/>
      <c r="N5835" s="436"/>
      <c r="O5835" s="669" t="s">
        <v>209</v>
      </c>
      <c r="P5835" s="670"/>
      <c r="Q5835" s="512" t="s">
        <v>210</v>
      </c>
      <c r="R5835" s="38" t="s">
        <v>206</v>
      </c>
      <c r="S5835" s="39" t="s">
        <v>202</v>
      </c>
      <c r="T5835" s="44" t="s">
        <v>211</v>
      </c>
      <c r="U5835" s="416"/>
      <c r="V5835" s="666"/>
      <c r="W5835" s="565"/>
      <c r="X5835" s="28"/>
      <c r="Y5835" s="21" t="s">
        <v>212</v>
      </c>
      <c r="Z5835" s="21" t="s">
        <v>210</v>
      </c>
      <c r="AB5835" s="45" t="s">
        <v>213</v>
      </c>
      <c r="AC5835" s="45" t="s">
        <v>214</v>
      </c>
      <c r="AD5835" s="22"/>
    </row>
    <row r="5836" spans="1:30" s="7" customFormat="1" ht="15" customHeight="1" x14ac:dyDescent="0.15">
      <c r="A5836" s="29"/>
      <c r="B5836" s="623"/>
      <c r="C5836" s="628"/>
      <c r="D5836" s="631"/>
      <c r="E5836" s="509"/>
      <c r="F5836" s="515" t="e">
        <f>IF(#REF!="","",#REF!)</f>
        <v>#REF!</v>
      </c>
      <c r="G5836" s="516"/>
      <c r="H5836" s="439" t="e">
        <f>IF(#REF!="","",#REF!)</f>
        <v>#REF!</v>
      </c>
      <c r="I5836" s="440"/>
      <c r="J5836" s="440"/>
      <c r="K5836" s="440"/>
      <c r="L5836" s="441" t="e">
        <f>IF(#REF!="","",#REF!)</f>
        <v>#REF!</v>
      </c>
      <c r="M5836" s="442"/>
      <c r="N5836" s="442"/>
      <c r="O5836" s="443" t="e">
        <f>SUM($L5836:$N5838)</f>
        <v>#REF!</v>
      </c>
      <c r="P5836" s="444"/>
      <c r="Q5836" s="513"/>
      <c r="R5836" s="42" t="e">
        <f>IF(#REF!="","",#REF!)</f>
        <v>#REF!</v>
      </c>
      <c r="S5836" s="40" t="e">
        <f>IF(#REF!="","",#REF!)</f>
        <v>#REF!</v>
      </c>
      <c r="T5836" s="617" t="e">
        <f>SUM($S5836:$S5838)</f>
        <v>#REF!</v>
      </c>
      <c r="U5836" s="416"/>
      <c r="V5836" s="666"/>
      <c r="W5836" s="565"/>
      <c r="X5836" s="23" t="e">
        <f>IF(OR(Y5836=2,Z5836=2,AB5836=2,AC5836=2),"入力不備あり","")</f>
        <v>#REF!</v>
      </c>
      <c r="Y5836" s="41" t="e">
        <f>IF(AND(F5836="",H5836="",L5836=""),"",IF(AND(F5836&lt;&gt;"",F5836&gt;0,L5836&lt;&gt;"",L5836&gt;0,H5836="○"),"",2))</f>
        <v>#REF!</v>
      </c>
      <c r="Z5836" s="41" t="e">
        <f>IF(AND(R5836="",S5836=""),"",IF(AND(R5836&gt;0,R5836&lt;&gt;"",S5836&gt;0,S5836&lt;&gt;""),"",2))</f>
        <v>#REF!</v>
      </c>
      <c r="AA5836" s="30"/>
      <c r="AB5836" s="7" t="e">
        <f>IF(AND(O5836=0,#REF!=0),"",IF(O5836=#REF!,1,2))</f>
        <v>#REF!</v>
      </c>
      <c r="AC5836" s="7" t="e">
        <f>IF(AND(T5836=0,#REF!=0),"",IF(T5836=#REF!,1,2))</f>
        <v>#REF!</v>
      </c>
    </row>
    <row r="5837" spans="1:30" s="7" customFormat="1" ht="15" customHeight="1" x14ac:dyDescent="0.15">
      <c r="A5837" s="29"/>
      <c r="B5837" s="623"/>
      <c r="C5837" s="628"/>
      <c r="D5837" s="631"/>
      <c r="E5837" s="509"/>
      <c r="F5837" s="500" t="e">
        <f>IF(#REF!="","",#REF!)</f>
        <v>#REF!</v>
      </c>
      <c r="G5837" s="501"/>
      <c r="H5837" s="448" t="e">
        <f>IF(#REF!="","",#REF!)</f>
        <v>#REF!</v>
      </c>
      <c r="I5837" s="449"/>
      <c r="J5837" s="449"/>
      <c r="K5837" s="449"/>
      <c r="L5837" s="450" t="e">
        <f>IF(#REF!="","",#REF!)</f>
        <v>#REF!</v>
      </c>
      <c r="M5837" s="451"/>
      <c r="N5837" s="451"/>
      <c r="O5837" s="445"/>
      <c r="P5837" s="444"/>
      <c r="Q5837" s="513"/>
      <c r="R5837" s="42" t="e">
        <f>IF(#REF!="","",#REF!)</f>
        <v>#REF!</v>
      </c>
      <c r="S5837" s="40" t="e">
        <f>IF(#REF!="","",#REF!)</f>
        <v>#REF!</v>
      </c>
      <c r="T5837" s="618"/>
      <c r="U5837" s="416"/>
      <c r="V5837" s="666"/>
      <c r="W5837" s="565"/>
      <c r="X5837" s="23" t="e">
        <f>IF(OR(Y5837=2,Z5837=2),"入力不備あり","")</f>
        <v>#REF!</v>
      </c>
      <c r="Y5837" s="41" t="e">
        <f>IF(AND(F5837="",H5837="",L5837=""),"",IF(AND(F5837&lt;&gt;"",F5837&gt;0,L5837&lt;&gt;"",L5837&gt;0,H5837="○"),"",2))</f>
        <v>#REF!</v>
      </c>
      <c r="Z5837" s="41" t="e">
        <f t="shared" ref="Z5837:Z5838" si="1022">IF(AND(R5837="",S5837=""),"",IF(AND(R5837&gt;0,R5837&lt;&gt;"",S5837&gt;0,S5837&lt;&gt;""),"",2))</f>
        <v>#REF!</v>
      </c>
      <c r="AA5837" s="30"/>
    </row>
    <row r="5838" spans="1:30" s="7" customFormat="1" ht="15" customHeight="1" thickBot="1" x14ac:dyDescent="0.2">
      <c r="A5838" s="29"/>
      <c r="B5838" s="623"/>
      <c r="C5838" s="628"/>
      <c r="D5838" s="631"/>
      <c r="E5838" s="615"/>
      <c r="F5838" s="620" t="e">
        <f>IF(#REF!="","",#REF!)</f>
        <v>#REF!</v>
      </c>
      <c r="G5838" s="621"/>
      <c r="H5838" s="640" t="e">
        <f>IF(#REF!="","",#REF!)</f>
        <v>#REF!</v>
      </c>
      <c r="I5838" s="641"/>
      <c r="J5838" s="641"/>
      <c r="K5838" s="641"/>
      <c r="L5838" s="642" t="e">
        <f>IF(#REF!="","",#REF!)</f>
        <v>#REF!</v>
      </c>
      <c r="M5838" s="643"/>
      <c r="N5838" s="643"/>
      <c r="O5838" s="663"/>
      <c r="P5838" s="664"/>
      <c r="Q5838" s="616"/>
      <c r="R5838" s="59" t="e">
        <f>IF(#REF!="","",#REF!)</f>
        <v>#REF!</v>
      </c>
      <c r="S5838" s="60" t="e">
        <f>IF(#REF!="","",#REF!)</f>
        <v>#REF!</v>
      </c>
      <c r="T5838" s="619"/>
      <c r="U5838" s="416"/>
      <c r="V5838" s="666"/>
      <c r="W5838" s="565"/>
      <c r="X5838" s="23" t="e">
        <f>IF(OR(Y5838=2,Z5838=2),"入力不備あり","")</f>
        <v>#REF!</v>
      </c>
      <c r="Y5838" s="41" t="e">
        <f>IF(AND(F5838="",H5838="",L5838=""),"",IF(AND(F5838&lt;&gt;"",F5838&gt;0,L5838&lt;&gt;"",L5838&gt;0,H5838="○"),"",2))</f>
        <v>#REF!</v>
      </c>
      <c r="Z5838" s="41" t="e">
        <f t="shared" si="1022"/>
        <v>#REF!</v>
      </c>
      <c r="AA5838" s="30"/>
    </row>
    <row r="5839" spans="1:30" s="7" customFormat="1" ht="27.6" customHeight="1" x14ac:dyDescent="0.15">
      <c r="A5839" s="320"/>
      <c r="B5839" s="624"/>
      <c r="C5839" s="326" t="s">
        <v>215</v>
      </c>
      <c r="D5839" s="327"/>
      <c r="E5839" s="608" t="e">
        <f>IF(#REF!="","",#REF!)</f>
        <v>#REF!</v>
      </c>
      <c r="F5839" s="609"/>
      <c r="G5839" s="609"/>
      <c r="H5839" s="609"/>
      <c r="I5839" s="609"/>
      <c r="J5839" s="609"/>
      <c r="K5839" s="609"/>
      <c r="L5839" s="609"/>
      <c r="M5839" s="609"/>
      <c r="N5839" s="609"/>
      <c r="O5839" s="609"/>
      <c r="P5839" s="609"/>
      <c r="Q5839" s="609"/>
      <c r="R5839" s="609"/>
      <c r="S5839" s="609"/>
      <c r="T5839" s="609"/>
      <c r="U5839" s="609"/>
      <c r="V5839" s="609"/>
      <c r="W5839" s="610"/>
    </row>
    <row r="5840" spans="1:30" s="7" customFormat="1" ht="27.6" customHeight="1" thickBot="1" x14ac:dyDescent="0.2">
      <c r="A5840" s="320"/>
      <c r="B5840" s="624"/>
      <c r="C5840" s="326" t="s">
        <v>216</v>
      </c>
      <c r="D5840" s="327"/>
      <c r="E5840" s="608" t="e">
        <f>IF(#REF!="","",#REF!)</f>
        <v>#REF!</v>
      </c>
      <c r="F5840" s="609"/>
      <c r="G5840" s="609"/>
      <c r="H5840" s="609"/>
      <c r="I5840" s="609"/>
      <c r="J5840" s="609"/>
      <c r="K5840" s="609"/>
      <c r="L5840" s="609"/>
      <c r="M5840" s="609"/>
      <c r="N5840" s="609"/>
      <c r="O5840" s="609"/>
      <c r="P5840" s="609"/>
      <c r="Q5840" s="609"/>
      <c r="R5840" s="611"/>
      <c r="S5840" s="611"/>
      <c r="T5840" s="611"/>
      <c r="U5840" s="611"/>
      <c r="V5840" s="611"/>
      <c r="W5840" s="612"/>
    </row>
    <row r="5841" spans="1:33" s="7" customFormat="1" ht="18.600000000000001" customHeight="1" x14ac:dyDescent="0.15">
      <c r="A5841" s="320"/>
      <c r="B5841" s="624"/>
      <c r="C5841" s="332" t="s">
        <v>217</v>
      </c>
      <c r="D5841" s="333"/>
      <c r="E5841" s="333"/>
      <c r="F5841" s="334"/>
      <c r="G5841" s="377" t="s">
        <v>218</v>
      </c>
      <c r="H5841" s="378"/>
      <c r="I5841" s="378"/>
      <c r="J5841" s="378"/>
      <c r="K5841" s="378"/>
      <c r="L5841" s="378"/>
      <c r="M5841" s="378"/>
      <c r="N5841" s="378"/>
      <c r="O5841" s="378"/>
      <c r="P5841" s="378"/>
      <c r="Q5841" s="378"/>
      <c r="R5841" s="389" t="e">
        <f>IF(X5841&lt;&gt;"","","【入力内容確認欄】以下を確認し【作業用】事業計画書(間接)シートを修正願います。")</f>
        <v>#REF!</v>
      </c>
      <c r="S5841" s="632"/>
      <c r="T5841" s="632"/>
      <c r="U5841" s="632"/>
      <c r="V5841" s="632"/>
      <c r="W5841" s="633"/>
      <c r="X5841" s="68" t="e">
        <f>IF(AND(R5844="",R5845="",R5846="",R5847="",R5848="",R5849=""),"左の市区町村に係る入力が完了しました。今一度、記載内容をご確認ください。","")</f>
        <v>#REF!</v>
      </c>
    </row>
    <row r="5842" spans="1:33" s="7" customFormat="1" ht="9" customHeight="1" x14ac:dyDescent="0.15">
      <c r="A5842" s="320"/>
      <c r="B5842" s="624"/>
      <c r="C5842" s="335"/>
      <c r="D5842" s="336"/>
      <c r="E5842" s="336"/>
      <c r="F5842" s="337"/>
      <c r="G5842" s="379"/>
      <c r="H5842" s="380"/>
      <c r="I5842" s="380"/>
      <c r="J5842" s="380"/>
      <c r="K5842" s="380"/>
      <c r="L5842" s="380"/>
      <c r="M5842" s="380"/>
      <c r="N5842" s="380"/>
      <c r="O5842" s="380"/>
      <c r="P5842" s="380"/>
      <c r="Q5842" s="380"/>
      <c r="R5842" s="634"/>
      <c r="S5842" s="635"/>
      <c r="T5842" s="635"/>
      <c r="U5842" s="635"/>
      <c r="V5842" s="635"/>
      <c r="W5842" s="636"/>
    </row>
    <row r="5843" spans="1:33" s="7" customFormat="1" ht="9" customHeight="1" thickBot="1" x14ac:dyDescent="0.2">
      <c r="A5843" s="320"/>
      <c r="B5843" s="624"/>
      <c r="C5843" s="335"/>
      <c r="D5843" s="336"/>
      <c r="E5843" s="336"/>
      <c r="F5843" s="337"/>
      <c r="G5843" s="381"/>
      <c r="H5843" s="382"/>
      <c r="I5843" s="382"/>
      <c r="J5843" s="382"/>
      <c r="K5843" s="382"/>
      <c r="L5843" s="382"/>
      <c r="M5843" s="382"/>
      <c r="N5843" s="382"/>
      <c r="O5843" s="382"/>
      <c r="P5843" s="382"/>
      <c r="Q5843" s="382"/>
      <c r="R5843" s="637"/>
      <c r="S5843" s="638"/>
      <c r="T5843" s="638"/>
      <c r="U5843" s="638"/>
      <c r="V5843" s="638"/>
      <c r="W5843" s="639"/>
    </row>
    <row r="5844" spans="1:33" s="7" customFormat="1" ht="17.45" customHeight="1" x14ac:dyDescent="0.15">
      <c r="A5844" s="320"/>
      <c r="B5844" s="624"/>
      <c r="C5844" s="335"/>
      <c r="D5844" s="336"/>
      <c r="E5844" s="336"/>
      <c r="F5844" s="337"/>
      <c r="G5844" s="398" t="e">
        <f>IF(#REF!="","",#REF!)</f>
        <v>#REF!</v>
      </c>
      <c r="H5844" s="399"/>
      <c r="I5844" s="399"/>
      <c r="J5844" s="399"/>
      <c r="K5844" s="399"/>
      <c r="L5844" s="399"/>
      <c r="M5844" s="399"/>
      <c r="N5844" s="399"/>
      <c r="O5844" s="399"/>
      <c r="P5844" s="399"/>
      <c r="Q5844" s="399"/>
      <c r="R5844" s="646" t="e" cm="1">
        <f t="array" ref="R5844">IF(AND(X5813:X5838="",A5815:A5838=""),"","・報酬・期末勤勉手当・交通費・合計額・都道府県/国の補助金額のいずれかに不備あり。")</f>
        <v>#REF!</v>
      </c>
      <c r="S5844" s="647"/>
      <c r="T5844" s="647"/>
      <c r="U5844" s="647"/>
      <c r="V5844" s="647"/>
      <c r="W5844" s="648"/>
    </row>
    <row r="5845" spans="1:33" s="7" customFormat="1" ht="17.45" customHeight="1" x14ac:dyDescent="0.15">
      <c r="A5845" s="320"/>
      <c r="B5845" s="624"/>
      <c r="C5845" s="335"/>
      <c r="D5845" s="336"/>
      <c r="E5845" s="336"/>
      <c r="F5845" s="337"/>
      <c r="G5845" s="374" t="s">
        <v>219</v>
      </c>
      <c r="H5845" s="388"/>
      <c r="I5845" s="388"/>
      <c r="J5845" s="388"/>
      <c r="K5845" s="388"/>
      <c r="L5845" s="388"/>
      <c r="M5845" s="388"/>
      <c r="N5845" s="388"/>
      <c r="O5845" s="388"/>
      <c r="P5845" s="388"/>
      <c r="Q5845" s="388"/>
      <c r="R5845" s="367" t="str">
        <f>IF(A5811="市町村名×","・【C列】市区町村名：未入力または不備あり。","")</f>
        <v>・【C列】市区町村名：未入力または不備あり。</v>
      </c>
      <c r="S5845" s="644"/>
      <c r="T5845" s="644"/>
      <c r="U5845" s="644"/>
      <c r="V5845" s="644"/>
      <c r="W5845" s="645"/>
    </row>
    <row r="5846" spans="1:33" s="7" customFormat="1" ht="17.45" customHeight="1" x14ac:dyDescent="0.15">
      <c r="A5846" s="320"/>
      <c r="B5846" s="624"/>
      <c r="C5846" s="338"/>
      <c r="D5846" s="339"/>
      <c r="E5846" s="339"/>
      <c r="F5846" s="340"/>
      <c r="G5846" s="364" t="e">
        <f>IF(#REF!="","",#REF!)</f>
        <v>#REF!</v>
      </c>
      <c r="H5846" s="365"/>
      <c r="I5846" s="365"/>
      <c r="J5846" s="366"/>
      <c r="K5846" s="366"/>
      <c r="L5846" s="366"/>
      <c r="M5846" s="366"/>
      <c r="N5846" s="366"/>
      <c r="O5846" s="366"/>
      <c r="P5846" s="366"/>
      <c r="Q5846" s="366"/>
      <c r="R5846" s="367" t="e">
        <f>IF(OR(AF5815=2,NOT(AND(V5813&gt;0.3*U5813,V5813&lt;0.4*U5813,V5813&gt;=W5813))),"・【V列】都道府県補助額：未入力または不備あり。","")</f>
        <v>#REF!</v>
      </c>
      <c r="S5846" s="644"/>
      <c r="T5846" s="644"/>
      <c r="U5846" s="644"/>
      <c r="V5846" s="644"/>
      <c r="W5846" s="645"/>
    </row>
    <row r="5847" spans="1:33" s="7" customFormat="1" ht="17.45" customHeight="1" x14ac:dyDescent="0.15">
      <c r="A5847" s="320"/>
      <c r="B5847" s="624"/>
      <c r="C5847" s="348" t="s">
        <v>241</v>
      </c>
      <c r="D5847" s="349"/>
      <c r="E5847" s="349"/>
      <c r="F5847" s="350"/>
      <c r="G5847" s="372" t="s">
        <v>221</v>
      </c>
      <c r="H5847" s="373"/>
      <c r="I5847" s="373"/>
      <c r="J5847" s="372" t="s">
        <v>222</v>
      </c>
      <c r="K5847" s="373"/>
      <c r="L5847" s="373"/>
      <c r="M5847" s="373"/>
      <c r="N5847" s="374" t="s">
        <v>223</v>
      </c>
      <c r="O5847" s="366"/>
      <c r="P5847" s="366"/>
      <c r="Q5847" s="366"/>
      <c r="R5847" s="341" t="e">
        <f>IF(AND(W5813&lt;=U5813/3,MOD(W5813,1000)=0,NOT(W5813=0),AG5815=1),"","・【W列】国庫補助希望額に不備あり。")</f>
        <v>#REF!</v>
      </c>
      <c r="S5847" s="649"/>
      <c r="T5847" s="649"/>
      <c r="U5847" s="649"/>
      <c r="V5847" s="649"/>
      <c r="W5847" s="650"/>
    </row>
    <row r="5848" spans="1:33" s="7" customFormat="1" ht="17.45" customHeight="1" x14ac:dyDescent="0.15">
      <c r="A5848" s="320"/>
      <c r="B5848" s="624"/>
      <c r="C5848" s="370"/>
      <c r="D5848" s="371"/>
      <c r="E5848" s="371"/>
      <c r="F5848" s="371"/>
      <c r="G5848" s="364" t="e">
        <f>IF(#REF!="","",#REF!)</f>
        <v>#REF!</v>
      </c>
      <c r="H5848" s="375"/>
      <c r="I5848" s="376"/>
      <c r="J5848" s="364" t="e">
        <f>IF(#REF!="","",#REF!)</f>
        <v>#REF!</v>
      </c>
      <c r="K5848" s="375"/>
      <c r="L5848" s="375"/>
      <c r="M5848" s="376"/>
      <c r="N5848" s="364" t="e">
        <f>IF(#REF!="","",#REF!)</f>
        <v>#REF!</v>
      </c>
      <c r="O5848" s="375"/>
      <c r="P5848" s="375"/>
      <c r="Q5848" s="375"/>
      <c r="R5848" s="651" t="e">
        <f>IF(AND(SUM(F5836:G5838)&lt;=D5813,SUM(R5836:R5838)&lt;=D5813),"","・報酬の「配置人数」には年間を通じた配置予定人数を記載してください。(※１)及び記入例参照")</f>
        <v>#REF!</v>
      </c>
      <c r="S5848" s="652"/>
      <c r="T5848" s="652"/>
      <c r="U5848" s="652"/>
      <c r="V5848" s="652"/>
      <c r="W5848" s="653"/>
      <c r="X5848" s="31" t="str">
        <f>IF(AND(O5848="○",T5848="○"),"①か②の",IF(AND(O5848="―",T5848="―"),"エラー",""))</f>
        <v/>
      </c>
    </row>
    <row r="5849" spans="1:33" s="7" customFormat="1" ht="17.45" customHeight="1" x14ac:dyDescent="0.15">
      <c r="A5849" s="320"/>
      <c r="B5849" s="624"/>
      <c r="C5849" s="348" t="s">
        <v>224</v>
      </c>
      <c r="D5849" s="349"/>
      <c r="E5849" s="349"/>
      <c r="F5849" s="350"/>
      <c r="G5849" s="354" t="s">
        <v>225</v>
      </c>
      <c r="H5849" s="354"/>
      <c r="I5849" s="354"/>
      <c r="J5849" s="355" t="s">
        <v>242</v>
      </c>
      <c r="K5849" s="356"/>
      <c r="L5849" s="356"/>
      <c r="M5849" s="356"/>
      <c r="N5849" s="356"/>
      <c r="O5849" s="356"/>
      <c r="P5849" s="356"/>
      <c r="Q5849" s="356"/>
      <c r="R5849" s="651" t="e">
        <f>IF(AND(OR(COUNTIF(J5850,"①*"),COUNTIF(J5850,"②*")),AND(E5839&lt;&gt;"",E5840&lt;&gt;"",G5844="○",G5846="○",G5848="○",J5848="○",N5848="○",G5850="○")),"","・【成果目標】・【成果指標】・【部活動指導員について】・【支給要件の確認】・【部活動指導員の指導状況】・【地域連携・地域移行に資する取組】のいずれかに未入力箇所あり。")</f>
        <v>#REF!</v>
      </c>
      <c r="S5849" s="546"/>
      <c r="T5849" s="546"/>
      <c r="U5849" s="546"/>
      <c r="V5849" s="546"/>
      <c r="W5849" s="547"/>
    </row>
    <row r="5850" spans="1:33" s="7" customFormat="1" ht="26.45" customHeight="1" thickBot="1" x14ac:dyDescent="0.2">
      <c r="A5850" s="320"/>
      <c r="B5850" s="625"/>
      <c r="C5850" s="351"/>
      <c r="D5850" s="352"/>
      <c r="E5850" s="352"/>
      <c r="F5850" s="353"/>
      <c r="G5850" s="363" t="e">
        <f>IF(#REF!="","",#REF!)</f>
        <v>#REF!</v>
      </c>
      <c r="H5850" s="363"/>
      <c r="I5850" s="363"/>
      <c r="J5850" s="657" t="e">
        <f>IF(#REF!="","",#REF!)</f>
        <v>#REF!</v>
      </c>
      <c r="K5850" s="658"/>
      <c r="L5850" s="658"/>
      <c r="M5850" s="658"/>
      <c r="N5850" s="658"/>
      <c r="O5850" s="658"/>
      <c r="P5850" s="658"/>
      <c r="Q5850" s="658"/>
      <c r="R5850" s="654"/>
      <c r="S5850" s="655"/>
      <c r="T5850" s="655"/>
      <c r="U5850" s="655"/>
      <c r="V5850" s="655"/>
      <c r="W5850" s="656"/>
      <c r="X5850" s="31" t="str">
        <f>IF(AND(O5850="○",T5850="○"),"①か②の",IF(AND(O5850="―",T5850="―"),"エラー",""))</f>
        <v/>
      </c>
    </row>
    <row r="5851" spans="1:33" s="7" customFormat="1" ht="26.45" customHeight="1" x14ac:dyDescent="0.15">
      <c r="A5851" s="24" t="str">
        <f>IF(OR(COUNTIF(C5853,"*区"),COUNTIF(C5853,"*市"),COUNTIF(C5853,"*町"),COUNTIF(C5853,"*村"),COUNTIF(C5853,"*組合")),"○","市町村名×")</f>
        <v>市町村名×</v>
      </c>
      <c r="B5851" s="490" t="s">
        <v>106</v>
      </c>
      <c r="C5851" s="659" t="s">
        <v>236</v>
      </c>
      <c r="D5851" s="661" t="s">
        <v>237</v>
      </c>
      <c r="E5851" s="409" t="s">
        <v>191</v>
      </c>
      <c r="F5851" s="410"/>
      <c r="G5851" s="410"/>
      <c r="H5851" s="410"/>
      <c r="I5851" s="410"/>
      <c r="J5851" s="410"/>
      <c r="K5851" s="410"/>
      <c r="L5851" s="410"/>
      <c r="M5851" s="410"/>
      <c r="N5851" s="410"/>
      <c r="O5851" s="410"/>
      <c r="P5851" s="410"/>
      <c r="Q5851" s="410"/>
      <c r="R5851" s="410"/>
      <c r="S5851" s="410"/>
      <c r="T5851" s="410"/>
      <c r="U5851" s="492" t="s">
        <v>192</v>
      </c>
      <c r="V5851" s="492" t="s">
        <v>238</v>
      </c>
      <c r="W5851" s="517" t="s">
        <v>193</v>
      </c>
      <c r="X5851" s="25" t="e">
        <f>IF(OR(AF5855=2,NOT(AND(V5853&gt;0.3*U5853,V5853&lt;0.4*U5853,V5853&gt;=W5853))),"※３参照：【Ｕ列】都道府県補助額を確認してください","")</f>
        <v>#REF!</v>
      </c>
      <c r="Y5851" s="26"/>
    </row>
    <row r="5852" spans="1:33" s="7" customFormat="1" ht="21.6" customHeight="1" thickBot="1" x14ac:dyDescent="0.2">
      <c r="A5852" s="24" t="str">
        <f>IF(B5853="都道府県確認欄","No.不備","")</f>
        <v/>
      </c>
      <c r="B5852" s="491"/>
      <c r="C5852" s="660"/>
      <c r="D5852" s="662"/>
      <c r="E5852" s="411"/>
      <c r="F5852" s="412"/>
      <c r="G5852" s="412"/>
      <c r="H5852" s="412"/>
      <c r="I5852" s="412"/>
      <c r="J5852" s="412"/>
      <c r="K5852" s="412"/>
      <c r="L5852" s="412"/>
      <c r="M5852" s="412"/>
      <c r="N5852" s="412"/>
      <c r="O5852" s="412"/>
      <c r="P5852" s="412"/>
      <c r="Q5852" s="412"/>
      <c r="R5852" s="412"/>
      <c r="S5852" s="412"/>
      <c r="T5852" s="412"/>
      <c r="U5852" s="493"/>
      <c r="V5852" s="493"/>
      <c r="W5852" s="518"/>
      <c r="X5852" s="25" t="e">
        <f>IF(AND(W5853&lt;=U5853/3,MOD(W5853,1000)=0,NOT(W5853=0),AG5855=1),"","※３参照：【Ｖ列】国庫補助希望額を確認してください。")</f>
        <v>#REF!</v>
      </c>
      <c r="Y5852" s="26"/>
    </row>
    <row r="5853" spans="1:33" s="7" customFormat="1" ht="24" customHeight="1" x14ac:dyDescent="0.15">
      <c r="A5853" s="14"/>
      <c r="B5853" s="622" t="str">
        <f>IFERROR(IF(OR(COUNTIF(C5853,"*区"),COUNTIF(C5853,"*市"),COUNTIF(C5853,"*町"),COUNTIF(C5853,"*村"),COUNTIF(C5853,"*組合")),B5813+1,"－"),"都道府県確認欄")</f>
        <v>－</v>
      </c>
      <c r="C5853" s="626" t="e">
        <f>#REF!</f>
        <v>#REF!</v>
      </c>
      <c r="D5853" s="629" t="e">
        <f>SUM($F5855:$F5874)</f>
        <v>#REF!</v>
      </c>
      <c r="E5853" s="523" t="s">
        <v>194</v>
      </c>
      <c r="F5853" s="524" t="s">
        <v>195</v>
      </c>
      <c r="G5853" s="526" t="s">
        <v>196</v>
      </c>
      <c r="H5853" s="528" t="s">
        <v>197</v>
      </c>
      <c r="I5853" s="423" t="s">
        <v>198</v>
      </c>
      <c r="J5853" s="424"/>
      <c r="K5853" s="425"/>
      <c r="L5853" s="429" t="s">
        <v>100</v>
      </c>
      <c r="M5853" s="430"/>
      <c r="N5853" s="430"/>
      <c r="O5853" s="430"/>
      <c r="P5853" s="430"/>
      <c r="Q5853" s="430"/>
      <c r="R5853" s="430"/>
      <c r="S5853" s="431"/>
      <c r="T5853" s="413" t="s">
        <v>199</v>
      </c>
      <c r="U5853" s="415" t="e">
        <f>SUM($T5855,$O5876,$T5876)</f>
        <v>#REF!</v>
      </c>
      <c r="V5853" s="665" t="e">
        <f>#REF!</f>
        <v>#REF!</v>
      </c>
      <c r="W5853" s="667" t="e">
        <f>#REF!</f>
        <v>#REF!</v>
      </c>
      <c r="X5853" s="23" t="e">
        <f>IF(AND(AD5855=1,AE5855=1,AF5855=1,AG5855=1),"","入力不備あり")</f>
        <v>#REF!</v>
      </c>
      <c r="Y5853" s="26"/>
    </row>
    <row r="5854" spans="1:33" s="7" customFormat="1" ht="12.6" customHeight="1" thickBot="1" x14ac:dyDescent="0.2">
      <c r="A5854" s="14"/>
      <c r="B5854" s="623"/>
      <c r="C5854" s="627"/>
      <c r="D5854" s="630"/>
      <c r="E5854" s="523"/>
      <c r="F5854" s="525"/>
      <c r="G5854" s="527"/>
      <c r="H5854" s="529"/>
      <c r="I5854" s="426"/>
      <c r="J5854" s="427"/>
      <c r="K5854" s="428"/>
      <c r="L5854" s="432"/>
      <c r="M5854" s="432"/>
      <c r="N5854" s="432"/>
      <c r="O5854" s="432"/>
      <c r="P5854" s="432"/>
      <c r="Q5854" s="432"/>
      <c r="R5854" s="432"/>
      <c r="S5854" s="433"/>
      <c r="T5854" s="414"/>
      <c r="U5854" s="416"/>
      <c r="V5854" s="666"/>
      <c r="W5854" s="565"/>
      <c r="X5854" s="26"/>
      <c r="Y5854" s="7" t="s">
        <v>180</v>
      </c>
      <c r="Z5854" s="7" t="s">
        <v>200</v>
      </c>
      <c r="AA5854" s="7" t="s">
        <v>201</v>
      </c>
      <c r="AB5854" s="7" t="s">
        <v>202</v>
      </c>
      <c r="AD5854" s="7" t="s">
        <v>203</v>
      </c>
      <c r="AE5854" s="7" t="s">
        <v>107</v>
      </c>
      <c r="AF5854" s="7" t="s">
        <v>239</v>
      </c>
      <c r="AG5854" s="7" t="s">
        <v>204</v>
      </c>
    </row>
    <row r="5855" spans="1:33" s="7" customFormat="1" ht="17.45" customHeight="1" x14ac:dyDescent="0.15">
      <c r="A5855" s="27" t="e">
        <f>IF(AND(F5855&lt;&gt;"",G5855&lt;&gt;"",H5855&lt;&gt;"",I5855&lt;&gt;""),"","入力不備あり")</f>
        <v>#REF!</v>
      </c>
      <c r="B5855" s="623"/>
      <c r="C5855" s="628"/>
      <c r="D5855" s="631"/>
      <c r="E5855" s="523"/>
      <c r="F5855" s="47" t="e">
        <f>IF(#REF!="","",#REF!)</f>
        <v>#REF!</v>
      </c>
      <c r="G5855" s="49" t="e">
        <f>IF(#REF!="","",#REF!)</f>
        <v>#REF!</v>
      </c>
      <c r="H5855" s="54" t="e">
        <f>IF(#REF!="","",#REF!)</f>
        <v>#REF!</v>
      </c>
      <c r="I5855" s="385" t="str">
        <f>IFERROR(INT(G5855*H5855),"")</f>
        <v/>
      </c>
      <c r="J5855" s="386"/>
      <c r="K5855" s="387"/>
      <c r="L5855" s="613" t="e">
        <f>IF(#REF!="","",#REF!)</f>
        <v>#REF!</v>
      </c>
      <c r="M5855" s="613"/>
      <c r="N5855" s="613"/>
      <c r="O5855" s="613"/>
      <c r="P5855" s="613"/>
      <c r="Q5855" s="613"/>
      <c r="R5855" s="613"/>
      <c r="S5855" s="614"/>
      <c r="T5855" s="567">
        <f>SUM($I5855:$K5874)</f>
        <v>0</v>
      </c>
      <c r="U5855" s="416"/>
      <c r="V5855" s="666"/>
      <c r="W5855" s="565"/>
      <c r="X5855" s="23" t="e">
        <f>IF(AND(Y5855=1,Z5855=1,AA5855=1,AB5855=1,AD5855=1,AE5855=1,AF5855=1,AG5855=1),"","入力不備あり")</f>
        <v>#REF!</v>
      </c>
      <c r="Y5855" s="7">
        <f>IFERROR(IF(F5855="",2,IF(AND(F5855&gt;=1,(MOD(F5855,1)=0)),1,IF(AND(F5855=0,L5855&lt;&gt;""),1,2))),2)</f>
        <v>2</v>
      </c>
      <c r="Z5855" s="7" t="e">
        <f>IF(G5855="",2,IF(G5855&lt;=1600,1,2))</f>
        <v>#REF!</v>
      </c>
      <c r="AA5855" s="7" t="e">
        <f>IF(H5855="",2,IF(H5855&gt;=0,1,2))</f>
        <v>#REF!</v>
      </c>
      <c r="AB5855" s="7" t="e">
        <f>IF(I5855=#REF!,1,2)</f>
        <v>#REF!</v>
      </c>
      <c r="AD5855" s="7" t="e">
        <f>IF(T5855=#REF!,1,2)</f>
        <v>#REF!</v>
      </c>
      <c r="AE5855" s="7" t="e">
        <f>IF(U5853=#REF!,1,2)</f>
        <v>#REF!</v>
      </c>
      <c r="AF5855" s="7" t="e">
        <f>IF(V5853=0,2,IF(#REF!="",2,IF(V5853=#REF!,1,2)))</f>
        <v>#REF!</v>
      </c>
      <c r="AG5855" s="7" t="e">
        <f>IF(W5853=0,2,IF(W5853=#REF!,1,2))</f>
        <v>#REF!</v>
      </c>
    </row>
    <row r="5856" spans="1:33" s="7" customFormat="1" ht="17.45" customHeight="1" x14ac:dyDescent="0.15">
      <c r="A5856" s="27" t="e">
        <f>IF(AND(F5856="",G5856="",H5856="",I5856="",L5856=""),"",IF(AND(F5856&lt;&gt;"",G5856&lt;&gt;"",H5856&lt;&gt;"",I5856&lt;&gt;""),"","入力不備あり"))</f>
        <v>#REF!</v>
      </c>
      <c r="B5856" s="623"/>
      <c r="C5856" s="628"/>
      <c r="D5856" s="631"/>
      <c r="E5856" s="523"/>
      <c r="F5856" s="47" t="e">
        <f>IF(#REF!="","",#REF!)</f>
        <v>#REF!</v>
      </c>
      <c r="G5856" s="49" t="e">
        <f>IF(#REF!="","",#REF!)</f>
        <v>#REF!</v>
      </c>
      <c r="H5856" s="54" t="e">
        <f>IF(#REF!="","",#REF!)</f>
        <v>#REF!</v>
      </c>
      <c r="I5856" s="385" t="str">
        <f>IFERROR(INT(G5856*H5856),"")</f>
        <v/>
      </c>
      <c r="J5856" s="386"/>
      <c r="K5856" s="387"/>
      <c r="L5856" s="613" t="e">
        <f>IF(#REF!="","",#REF!)</f>
        <v>#REF!</v>
      </c>
      <c r="M5856" s="613"/>
      <c r="N5856" s="613"/>
      <c r="O5856" s="613"/>
      <c r="P5856" s="613"/>
      <c r="Q5856" s="613"/>
      <c r="R5856" s="613"/>
      <c r="S5856" s="614"/>
      <c r="T5856" s="567"/>
      <c r="U5856" s="416"/>
      <c r="V5856" s="666"/>
      <c r="W5856" s="565"/>
      <c r="X5856" s="23" t="e">
        <f>IF(AND(Y5856=3,Z5856=3,AA5856=3),"",IF(AND(Y5856=1,Z5856=1,AA5856=1,AB5856=1),"","入力不備あり"))</f>
        <v>#REF!</v>
      </c>
      <c r="Y5856" s="7">
        <f>IFERROR(IF(F5856="",3,IF(AND(F5856&gt;=1,(MOD(F5856,1)=0)),1,IF(AND(F5856=0,L5856&lt;&gt;""),1,2))),2)</f>
        <v>2</v>
      </c>
      <c r="Z5856" s="7" t="e">
        <f>IF(G5856="",3,IF(G5856&lt;=1600,1,2))</f>
        <v>#REF!</v>
      </c>
      <c r="AA5856" s="7" t="e">
        <f>IF(H5856="",3,IF(H5856&gt;=0,1,2))</f>
        <v>#REF!</v>
      </c>
      <c r="AB5856" s="7" t="e">
        <f>IF(I5856=#REF!,1,2)</f>
        <v>#REF!</v>
      </c>
    </row>
    <row r="5857" spans="1:28" s="7" customFormat="1" ht="17.45" customHeight="1" x14ac:dyDescent="0.15">
      <c r="A5857" s="27" t="e">
        <f>IF(AND(F5857="",G5857="",H5857="",I5857="",L5857=""),"",IF(AND(F5857&lt;&gt;"",G5857&lt;&gt;"",H5857&lt;&gt;"",I5857&lt;&gt;""),"","入力不備あり"))</f>
        <v>#REF!</v>
      </c>
      <c r="B5857" s="623"/>
      <c r="C5857" s="628"/>
      <c r="D5857" s="631"/>
      <c r="E5857" s="523"/>
      <c r="F5857" s="47" t="e">
        <f>IF(#REF!="","",#REF!)</f>
        <v>#REF!</v>
      </c>
      <c r="G5857" s="49" t="e">
        <f>IF(#REF!="","",#REF!)</f>
        <v>#REF!</v>
      </c>
      <c r="H5857" s="54" t="e">
        <f>IF(#REF!="","",#REF!)</f>
        <v>#REF!</v>
      </c>
      <c r="I5857" s="385" t="str">
        <f t="shared" ref="I5857:I5874" si="1023">IFERROR(INT(G5857*H5857),"")</f>
        <v/>
      </c>
      <c r="J5857" s="386"/>
      <c r="K5857" s="387"/>
      <c r="L5857" s="613" t="e">
        <f>IF(#REF!="","",#REF!)</f>
        <v>#REF!</v>
      </c>
      <c r="M5857" s="613"/>
      <c r="N5857" s="613"/>
      <c r="O5857" s="613"/>
      <c r="P5857" s="613"/>
      <c r="Q5857" s="613"/>
      <c r="R5857" s="613"/>
      <c r="S5857" s="614"/>
      <c r="T5857" s="567"/>
      <c r="U5857" s="416"/>
      <c r="V5857" s="666"/>
      <c r="W5857" s="565"/>
      <c r="X5857" s="23" t="e">
        <f t="shared" ref="X5857:X5874" si="1024">IF(AND(Y5857=3,Z5857=3,AA5857=3),"",IF(AND(Y5857=1,Z5857=1,AA5857=1,AB5857=1),"","入力不備あり"))</f>
        <v>#REF!</v>
      </c>
      <c r="Y5857" s="7">
        <f t="shared" ref="Y5857:Y5874" si="1025">IFERROR(IF(F5857="",3,IF(AND(F5857&gt;=1,(MOD(F5857,1)=0)),1,IF(AND(F5857=0,L5857&lt;&gt;""),1,2))),2)</f>
        <v>2</v>
      </c>
      <c r="Z5857" s="7" t="e">
        <f t="shared" ref="Z5857:Z5874" si="1026">IF(G5857="",3,IF(G5857&lt;=1600,1,2))</f>
        <v>#REF!</v>
      </c>
      <c r="AA5857" s="7" t="e">
        <f t="shared" ref="AA5857:AA5874" si="1027">IF(H5857="",3,IF(H5857&gt;=0,1,2))</f>
        <v>#REF!</v>
      </c>
      <c r="AB5857" s="7" t="e">
        <f>IF(I5857=#REF!,1,2)</f>
        <v>#REF!</v>
      </c>
    </row>
    <row r="5858" spans="1:28" s="7" customFormat="1" ht="17.45" customHeight="1" x14ac:dyDescent="0.15">
      <c r="A5858" s="27" t="e">
        <f t="shared" ref="A5858:A5874" si="1028">IF(AND(F5858="",G5858="",H5858="",I5858="",L5858=""),"",IF(AND(F5858&lt;&gt;"",G5858&lt;&gt;"",H5858&lt;&gt;"",I5858&lt;&gt;""),"","入力不備あり"))</f>
        <v>#REF!</v>
      </c>
      <c r="B5858" s="623"/>
      <c r="C5858" s="628"/>
      <c r="D5858" s="631"/>
      <c r="E5858" s="523"/>
      <c r="F5858" s="47" t="e">
        <f>IF(#REF!="","",#REF!)</f>
        <v>#REF!</v>
      </c>
      <c r="G5858" s="49" t="e">
        <f>IF(#REF!="","",#REF!)</f>
        <v>#REF!</v>
      </c>
      <c r="H5858" s="54" t="e">
        <f>IF(#REF!="","",#REF!)</f>
        <v>#REF!</v>
      </c>
      <c r="I5858" s="385" t="str">
        <f t="shared" si="1023"/>
        <v/>
      </c>
      <c r="J5858" s="386"/>
      <c r="K5858" s="387"/>
      <c r="L5858" s="613" t="e">
        <f>IF(#REF!="","",#REF!)</f>
        <v>#REF!</v>
      </c>
      <c r="M5858" s="613"/>
      <c r="N5858" s="613"/>
      <c r="O5858" s="613"/>
      <c r="P5858" s="613"/>
      <c r="Q5858" s="613"/>
      <c r="R5858" s="613"/>
      <c r="S5858" s="614"/>
      <c r="T5858" s="567"/>
      <c r="U5858" s="416"/>
      <c r="V5858" s="666"/>
      <c r="W5858" s="565"/>
      <c r="X5858" s="23" t="e">
        <f t="shared" si="1024"/>
        <v>#REF!</v>
      </c>
      <c r="Y5858" s="7">
        <f t="shared" si="1025"/>
        <v>2</v>
      </c>
      <c r="Z5858" s="7" t="e">
        <f t="shared" si="1026"/>
        <v>#REF!</v>
      </c>
      <c r="AA5858" s="7" t="e">
        <f t="shared" si="1027"/>
        <v>#REF!</v>
      </c>
      <c r="AB5858" s="7" t="e">
        <f>IF(I5858=#REF!,1,2)</f>
        <v>#REF!</v>
      </c>
    </row>
    <row r="5859" spans="1:28" s="7" customFormat="1" ht="17.45" customHeight="1" x14ac:dyDescent="0.15">
      <c r="A5859" s="27" t="e">
        <f t="shared" si="1028"/>
        <v>#REF!</v>
      </c>
      <c r="B5859" s="623"/>
      <c r="C5859" s="628"/>
      <c r="D5859" s="631"/>
      <c r="E5859" s="523"/>
      <c r="F5859" s="47" t="e">
        <f>IF(#REF!="","",#REF!)</f>
        <v>#REF!</v>
      </c>
      <c r="G5859" s="49" t="e">
        <f>IF(#REF!="","",#REF!)</f>
        <v>#REF!</v>
      </c>
      <c r="H5859" s="54" t="e">
        <f>IF(#REF!="","",#REF!)</f>
        <v>#REF!</v>
      </c>
      <c r="I5859" s="385" t="str">
        <f t="shared" si="1023"/>
        <v/>
      </c>
      <c r="J5859" s="386"/>
      <c r="K5859" s="387"/>
      <c r="L5859" s="613" t="e">
        <f>IF(#REF!="","",#REF!)</f>
        <v>#REF!</v>
      </c>
      <c r="M5859" s="613"/>
      <c r="N5859" s="613"/>
      <c r="O5859" s="613"/>
      <c r="P5859" s="613"/>
      <c r="Q5859" s="613"/>
      <c r="R5859" s="613"/>
      <c r="S5859" s="614"/>
      <c r="T5859" s="567"/>
      <c r="U5859" s="416"/>
      <c r="V5859" s="666"/>
      <c r="W5859" s="565"/>
      <c r="X5859" s="23" t="e">
        <f t="shared" si="1024"/>
        <v>#REF!</v>
      </c>
      <c r="Y5859" s="7">
        <f t="shared" si="1025"/>
        <v>2</v>
      </c>
      <c r="Z5859" s="7" t="e">
        <f t="shared" si="1026"/>
        <v>#REF!</v>
      </c>
      <c r="AA5859" s="7" t="e">
        <f t="shared" si="1027"/>
        <v>#REF!</v>
      </c>
      <c r="AB5859" s="7" t="e">
        <f>IF(I5859=#REF!,1,2)</f>
        <v>#REF!</v>
      </c>
    </row>
    <row r="5860" spans="1:28" s="7" customFormat="1" ht="17.45" customHeight="1" x14ac:dyDescent="0.15">
      <c r="A5860" s="27" t="e">
        <f t="shared" si="1028"/>
        <v>#REF!</v>
      </c>
      <c r="B5860" s="623"/>
      <c r="C5860" s="628"/>
      <c r="D5860" s="631"/>
      <c r="E5860" s="523"/>
      <c r="F5860" s="47" t="e">
        <f>IF(#REF!="","",#REF!)</f>
        <v>#REF!</v>
      </c>
      <c r="G5860" s="49" t="e">
        <f>IF(#REF!="","",#REF!)</f>
        <v>#REF!</v>
      </c>
      <c r="H5860" s="54" t="e">
        <f>IF(#REF!="","",#REF!)</f>
        <v>#REF!</v>
      </c>
      <c r="I5860" s="385" t="str">
        <f t="shared" si="1023"/>
        <v/>
      </c>
      <c r="J5860" s="386"/>
      <c r="K5860" s="387"/>
      <c r="L5860" s="613" t="e">
        <f>IF(#REF!="","",#REF!)</f>
        <v>#REF!</v>
      </c>
      <c r="M5860" s="613"/>
      <c r="N5860" s="613"/>
      <c r="O5860" s="613"/>
      <c r="P5860" s="613"/>
      <c r="Q5860" s="613"/>
      <c r="R5860" s="613"/>
      <c r="S5860" s="614"/>
      <c r="T5860" s="567"/>
      <c r="U5860" s="416"/>
      <c r="V5860" s="666"/>
      <c r="W5860" s="565"/>
      <c r="X5860" s="23" t="e">
        <f t="shared" si="1024"/>
        <v>#REF!</v>
      </c>
      <c r="Y5860" s="7">
        <f t="shared" si="1025"/>
        <v>2</v>
      </c>
      <c r="Z5860" s="7" t="e">
        <f t="shared" si="1026"/>
        <v>#REF!</v>
      </c>
      <c r="AA5860" s="7" t="e">
        <f t="shared" si="1027"/>
        <v>#REF!</v>
      </c>
      <c r="AB5860" s="7" t="e">
        <f>IF(I5860=#REF!,1,2)</f>
        <v>#REF!</v>
      </c>
    </row>
    <row r="5861" spans="1:28" s="7" customFormat="1" ht="17.45" customHeight="1" x14ac:dyDescent="0.15">
      <c r="A5861" s="27" t="e">
        <f t="shared" si="1028"/>
        <v>#REF!</v>
      </c>
      <c r="B5861" s="623"/>
      <c r="C5861" s="628"/>
      <c r="D5861" s="631"/>
      <c r="E5861" s="523"/>
      <c r="F5861" s="47" t="e">
        <f>IF(#REF!="","",#REF!)</f>
        <v>#REF!</v>
      </c>
      <c r="G5861" s="49" t="e">
        <f>IF(#REF!="","",#REF!)</f>
        <v>#REF!</v>
      </c>
      <c r="H5861" s="54" t="e">
        <f>IF(#REF!="","",#REF!)</f>
        <v>#REF!</v>
      </c>
      <c r="I5861" s="385" t="str">
        <f t="shared" si="1023"/>
        <v/>
      </c>
      <c r="J5861" s="386"/>
      <c r="K5861" s="387"/>
      <c r="L5861" s="613" t="e">
        <f>IF(#REF!="","",#REF!)</f>
        <v>#REF!</v>
      </c>
      <c r="M5861" s="613"/>
      <c r="N5861" s="613"/>
      <c r="O5861" s="613"/>
      <c r="P5861" s="613"/>
      <c r="Q5861" s="613"/>
      <c r="R5861" s="613"/>
      <c r="S5861" s="614"/>
      <c r="T5861" s="567"/>
      <c r="U5861" s="416"/>
      <c r="V5861" s="666"/>
      <c r="W5861" s="565"/>
      <c r="X5861" s="23" t="e">
        <f t="shared" si="1024"/>
        <v>#REF!</v>
      </c>
      <c r="Y5861" s="7">
        <f t="shared" si="1025"/>
        <v>2</v>
      </c>
      <c r="Z5861" s="7" t="e">
        <f t="shared" si="1026"/>
        <v>#REF!</v>
      </c>
      <c r="AA5861" s="7" t="e">
        <f t="shared" si="1027"/>
        <v>#REF!</v>
      </c>
      <c r="AB5861" s="7" t="e">
        <f>IF(I5861=#REF!,1,2)</f>
        <v>#REF!</v>
      </c>
    </row>
    <row r="5862" spans="1:28" s="7" customFormat="1" ht="17.45" customHeight="1" x14ac:dyDescent="0.15">
      <c r="A5862" s="27" t="e">
        <f t="shared" si="1028"/>
        <v>#REF!</v>
      </c>
      <c r="B5862" s="623"/>
      <c r="C5862" s="628"/>
      <c r="D5862" s="631"/>
      <c r="E5862" s="523"/>
      <c r="F5862" s="47" t="e">
        <f>IF(#REF!="","",#REF!)</f>
        <v>#REF!</v>
      </c>
      <c r="G5862" s="49" t="e">
        <f>IF(#REF!="","",#REF!)</f>
        <v>#REF!</v>
      </c>
      <c r="H5862" s="54" t="e">
        <f>IF(#REF!="","",#REF!)</f>
        <v>#REF!</v>
      </c>
      <c r="I5862" s="385" t="str">
        <f t="shared" si="1023"/>
        <v/>
      </c>
      <c r="J5862" s="386"/>
      <c r="K5862" s="387"/>
      <c r="L5862" s="613" t="e">
        <f>IF(#REF!="","",#REF!)</f>
        <v>#REF!</v>
      </c>
      <c r="M5862" s="613"/>
      <c r="N5862" s="613"/>
      <c r="O5862" s="613"/>
      <c r="P5862" s="613"/>
      <c r="Q5862" s="613"/>
      <c r="R5862" s="613"/>
      <c r="S5862" s="614"/>
      <c r="T5862" s="567"/>
      <c r="U5862" s="416"/>
      <c r="V5862" s="666"/>
      <c r="W5862" s="565"/>
      <c r="X5862" s="23" t="e">
        <f t="shared" si="1024"/>
        <v>#REF!</v>
      </c>
      <c r="Y5862" s="7">
        <f t="shared" si="1025"/>
        <v>2</v>
      </c>
      <c r="Z5862" s="7" t="e">
        <f t="shared" si="1026"/>
        <v>#REF!</v>
      </c>
      <c r="AA5862" s="7" t="e">
        <f t="shared" si="1027"/>
        <v>#REF!</v>
      </c>
      <c r="AB5862" s="7" t="e">
        <f>IF(I5862=#REF!,1,2)</f>
        <v>#REF!</v>
      </c>
    </row>
    <row r="5863" spans="1:28" s="7" customFormat="1" ht="17.45" customHeight="1" x14ac:dyDescent="0.15">
      <c r="A5863" s="27" t="e">
        <f t="shared" si="1028"/>
        <v>#REF!</v>
      </c>
      <c r="B5863" s="623"/>
      <c r="C5863" s="628"/>
      <c r="D5863" s="631"/>
      <c r="E5863" s="523"/>
      <c r="F5863" s="47" t="e">
        <f>IF(#REF!="","",#REF!)</f>
        <v>#REF!</v>
      </c>
      <c r="G5863" s="49" t="e">
        <f>IF(#REF!="","",#REF!)</f>
        <v>#REF!</v>
      </c>
      <c r="H5863" s="54" t="e">
        <f>IF(#REF!="","",#REF!)</f>
        <v>#REF!</v>
      </c>
      <c r="I5863" s="385" t="str">
        <f t="shared" si="1023"/>
        <v/>
      </c>
      <c r="J5863" s="386"/>
      <c r="K5863" s="387"/>
      <c r="L5863" s="613" t="e">
        <f>IF(#REF!="","",#REF!)</f>
        <v>#REF!</v>
      </c>
      <c r="M5863" s="613"/>
      <c r="N5863" s="613"/>
      <c r="O5863" s="613"/>
      <c r="P5863" s="613"/>
      <c r="Q5863" s="613"/>
      <c r="R5863" s="613"/>
      <c r="S5863" s="614"/>
      <c r="T5863" s="567"/>
      <c r="U5863" s="416"/>
      <c r="V5863" s="666"/>
      <c r="W5863" s="565"/>
      <c r="X5863" s="23" t="e">
        <f t="shared" si="1024"/>
        <v>#REF!</v>
      </c>
      <c r="Y5863" s="7">
        <f t="shared" si="1025"/>
        <v>2</v>
      </c>
      <c r="Z5863" s="7" t="e">
        <f t="shared" si="1026"/>
        <v>#REF!</v>
      </c>
      <c r="AA5863" s="7" t="e">
        <f t="shared" si="1027"/>
        <v>#REF!</v>
      </c>
      <c r="AB5863" s="7" t="e">
        <f>IF(I5863=#REF!,1,2)</f>
        <v>#REF!</v>
      </c>
    </row>
    <row r="5864" spans="1:28" s="7" customFormat="1" ht="17.45" customHeight="1" x14ac:dyDescent="0.15">
      <c r="A5864" s="27" t="e">
        <f t="shared" si="1028"/>
        <v>#REF!</v>
      </c>
      <c r="B5864" s="623"/>
      <c r="C5864" s="628"/>
      <c r="D5864" s="631"/>
      <c r="E5864" s="523"/>
      <c r="F5864" s="47" t="e">
        <f>IF(#REF!="","",#REF!)</f>
        <v>#REF!</v>
      </c>
      <c r="G5864" s="49" t="e">
        <f>IF(#REF!="","",#REF!)</f>
        <v>#REF!</v>
      </c>
      <c r="H5864" s="54" t="e">
        <f>IF(#REF!="","",#REF!)</f>
        <v>#REF!</v>
      </c>
      <c r="I5864" s="385" t="str">
        <f t="shared" si="1023"/>
        <v/>
      </c>
      <c r="J5864" s="386"/>
      <c r="K5864" s="387"/>
      <c r="L5864" s="613" t="e">
        <f>IF(#REF!="","",#REF!)</f>
        <v>#REF!</v>
      </c>
      <c r="M5864" s="613"/>
      <c r="N5864" s="613"/>
      <c r="O5864" s="613"/>
      <c r="P5864" s="613"/>
      <c r="Q5864" s="613"/>
      <c r="R5864" s="613"/>
      <c r="S5864" s="614"/>
      <c r="T5864" s="567"/>
      <c r="U5864" s="416"/>
      <c r="V5864" s="666"/>
      <c r="W5864" s="565"/>
      <c r="X5864" s="23" t="e">
        <f t="shared" si="1024"/>
        <v>#REF!</v>
      </c>
      <c r="Y5864" s="7">
        <f t="shared" si="1025"/>
        <v>2</v>
      </c>
      <c r="Z5864" s="7" t="e">
        <f t="shared" si="1026"/>
        <v>#REF!</v>
      </c>
      <c r="AA5864" s="7" t="e">
        <f t="shared" si="1027"/>
        <v>#REF!</v>
      </c>
      <c r="AB5864" s="7" t="e">
        <f>IF(I5864=#REF!,1,2)</f>
        <v>#REF!</v>
      </c>
    </row>
    <row r="5865" spans="1:28" s="7" customFormat="1" ht="17.45" customHeight="1" x14ac:dyDescent="0.15">
      <c r="A5865" s="27" t="e">
        <f t="shared" si="1028"/>
        <v>#REF!</v>
      </c>
      <c r="B5865" s="623"/>
      <c r="C5865" s="628"/>
      <c r="D5865" s="631"/>
      <c r="E5865" s="523"/>
      <c r="F5865" s="47" t="e">
        <f>IF(#REF!="","",#REF!)</f>
        <v>#REF!</v>
      </c>
      <c r="G5865" s="49" t="e">
        <f>IF(#REF!="","",#REF!)</f>
        <v>#REF!</v>
      </c>
      <c r="H5865" s="54" t="e">
        <f>IF(#REF!="","",#REF!)</f>
        <v>#REF!</v>
      </c>
      <c r="I5865" s="385" t="str">
        <f t="shared" si="1023"/>
        <v/>
      </c>
      <c r="J5865" s="386"/>
      <c r="K5865" s="387"/>
      <c r="L5865" s="613" t="e">
        <f>IF(#REF!="","",#REF!)</f>
        <v>#REF!</v>
      </c>
      <c r="M5865" s="613"/>
      <c r="N5865" s="613"/>
      <c r="O5865" s="613"/>
      <c r="P5865" s="613"/>
      <c r="Q5865" s="613"/>
      <c r="R5865" s="613"/>
      <c r="S5865" s="614"/>
      <c r="T5865" s="567"/>
      <c r="U5865" s="416"/>
      <c r="V5865" s="666"/>
      <c r="W5865" s="565"/>
      <c r="X5865" s="23" t="e">
        <f t="shared" si="1024"/>
        <v>#REF!</v>
      </c>
      <c r="Y5865" s="7">
        <f t="shared" si="1025"/>
        <v>2</v>
      </c>
      <c r="Z5865" s="7" t="e">
        <f t="shared" si="1026"/>
        <v>#REF!</v>
      </c>
      <c r="AA5865" s="7" t="e">
        <f t="shared" si="1027"/>
        <v>#REF!</v>
      </c>
      <c r="AB5865" s="7" t="e">
        <f>IF(I5865=#REF!,1,2)</f>
        <v>#REF!</v>
      </c>
    </row>
    <row r="5866" spans="1:28" s="7" customFormat="1" ht="17.45" customHeight="1" x14ac:dyDescent="0.15">
      <c r="A5866" s="27" t="e">
        <f t="shared" si="1028"/>
        <v>#REF!</v>
      </c>
      <c r="B5866" s="623"/>
      <c r="C5866" s="628"/>
      <c r="D5866" s="631"/>
      <c r="E5866" s="523"/>
      <c r="F5866" s="47" t="e">
        <f>IF(#REF!="","",#REF!)</f>
        <v>#REF!</v>
      </c>
      <c r="G5866" s="49" t="e">
        <f>IF(#REF!="","",#REF!)</f>
        <v>#REF!</v>
      </c>
      <c r="H5866" s="54" t="e">
        <f>IF(#REF!="","",#REF!)</f>
        <v>#REF!</v>
      </c>
      <c r="I5866" s="385" t="str">
        <f t="shared" si="1023"/>
        <v/>
      </c>
      <c r="J5866" s="386"/>
      <c r="K5866" s="387"/>
      <c r="L5866" s="613" t="e">
        <f>IF(#REF!="","",#REF!)</f>
        <v>#REF!</v>
      </c>
      <c r="M5866" s="613"/>
      <c r="N5866" s="613"/>
      <c r="O5866" s="613"/>
      <c r="P5866" s="613"/>
      <c r="Q5866" s="613"/>
      <c r="R5866" s="613"/>
      <c r="S5866" s="614"/>
      <c r="T5866" s="567"/>
      <c r="U5866" s="416"/>
      <c r="V5866" s="666"/>
      <c r="W5866" s="565"/>
      <c r="X5866" s="23" t="e">
        <f t="shared" si="1024"/>
        <v>#REF!</v>
      </c>
      <c r="Y5866" s="7">
        <f t="shared" si="1025"/>
        <v>2</v>
      </c>
      <c r="Z5866" s="7" t="e">
        <f t="shared" si="1026"/>
        <v>#REF!</v>
      </c>
      <c r="AA5866" s="7" t="e">
        <f t="shared" si="1027"/>
        <v>#REF!</v>
      </c>
      <c r="AB5866" s="7" t="e">
        <f>IF(I5866=#REF!,1,2)</f>
        <v>#REF!</v>
      </c>
    </row>
    <row r="5867" spans="1:28" s="7" customFormat="1" ht="17.45" customHeight="1" x14ac:dyDescent="0.15">
      <c r="A5867" s="27" t="e">
        <f t="shared" si="1028"/>
        <v>#REF!</v>
      </c>
      <c r="B5867" s="623"/>
      <c r="C5867" s="628"/>
      <c r="D5867" s="631"/>
      <c r="E5867" s="523"/>
      <c r="F5867" s="47" t="e">
        <f>IF(#REF!="","",#REF!)</f>
        <v>#REF!</v>
      </c>
      <c r="G5867" s="49" t="e">
        <f>IF(#REF!="","",#REF!)</f>
        <v>#REF!</v>
      </c>
      <c r="H5867" s="54" t="e">
        <f>IF(#REF!="","",#REF!)</f>
        <v>#REF!</v>
      </c>
      <c r="I5867" s="385" t="str">
        <f t="shared" si="1023"/>
        <v/>
      </c>
      <c r="J5867" s="386"/>
      <c r="K5867" s="387"/>
      <c r="L5867" s="613" t="e">
        <f>IF(#REF!="","",#REF!)</f>
        <v>#REF!</v>
      </c>
      <c r="M5867" s="613"/>
      <c r="N5867" s="613"/>
      <c r="O5867" s="613"/>
      <c r="P5867" s="613"/>
      <c r="Q5867" s="613"/>
      <c r="R5867" s="613"/>
      <c r="S5867" s="614"/>
      <c r="T5867" s="567"/>
      <c r="U5867" s="416"/>
      <c r="V5867" s="666"/>
      <c r="W5867" s="565"/>
      <c r="X5867" s="23" t="e">
        <f t="shared" si="1024"/>
        <v>#REF!</v>
      </c>
      <c r="Y5867" s="7">
        <f t="shared" si="1025"/>
        <v>2</v>
      </c>
      <c r="Z5867" s="7" t="e">
        <f t="shared" si="1026"/>
        <v>#REF!</v>
      </c>
      <c r="AA5867" s="7" t="e">
        <f t="shared" si="1027"/>
        <v>#REF!</v>
      </c>
      <c r="AB5867" s="7" t="e">
        <f>IF(I5867=#REF!,1,2)</f>
        <v>#REF!</v>
      </c>
    </row>
    <row r="5868" spans="1:28" s="7" customFormat="1" ht="17.45" customHeight="1" x14ac:dyDescent="0.15">
      <c r="A5868" s="27" t="e">
        <f t="shared" si="1028"/>
        <v>#REF!</v>
      </c>
      <c r="B5868" s="623"/>
      <c r="C5868" s="628"/>
      <c r="D5868" s="631"/>
      <c r="E5868" s="523"/>
      <c r="F5868" s="47" t="e">
        <f>IF(#REF!="","",#REF!)</f>
        <v>#REF!</v>
      </c>
      <c r="G5868" s="49" t="e">
        <f>IF(#REF!="","",#REF!)</f>
        <v>#REF!</v>
      </c>
      <c r="H5868" s="54" t="e">
        <f>IF(#REF!="","",#REF!)</f>
        <v>#REF!</v>
      </c>
      <c r="I5868" s="385" t="str">
        <f t="shared" si="1023"/>
        <v/>
      </c>
      <c r="J5868" s="386"/>
      <c r="K5868" s="387"/>
      <c r="L5868" s="613" t="e">
        <f>IF(#REF!="","",#REF!)</f>
        <v>#REF!</v>
      </c>
      <c r="M5868" s="613"/>
      <c r="N5868" s="613"/>
      <c r="O5868" s="613"/>
      <c r="P5868" s="613"/>
      <c r="Q5868" s="613"/>
      <c r="R5868" s="613"/>
      <c r="S5868" s="614"/>
      <c r="T5868" s="567"/>
      <c r="U5868" s="416"/>
      <c r="V5868" s="666"/>
      <c r="W5868" s="565"/>
      <c r="X5868" s="23" t="e">
        <f t="shared" si="1024"/>
        <v>#REF!</v>
      </c>
      <c r="Y5868" s="7">
        <f t="shared" si="1025"/>
        <v>2</v>
      </c>
      <c r="Z5868" s="7" t="e">
        <f t="shared" si="1026"/>
        <v>#REF!</v>
      </c>
      <c r="AA5868" s="7" t="e">
        <f t="shared" si="1027"/>
        <v>#REF!</v>
      </c>
      <c r="AB5868" s="7" t="e">
        <f>IF(I5868=#REF!,1,2)</f>
        <v>#REF!</v>
      </c>
    </row>
    <row r="5869" spans="1:28" s="7" customFormat="1" ht="17.45" customHeight="1" x14ac:dyDescent="0.15">
      <c r="A5869" s="27" t="e">
        <f t="shared" si="1028"/>
        <v>#REF!</v>
      </c>
      <c r="B5869" s="623"/>
      <c r="C5869" s="628"/>
      <c r="D5869" s="631"/>
      <c r="E5869" s="523"/>
      <c r="F5869" s="47" t="e">
        <f>IF(#REF!="","",#REF!)</f>
        <v>#REF!</v>
      </c>
      <c r="G5869" s="49" t="e">
        <f>IF(#REF!="","",#REF!)</f>
        <v>#REF!</v>
      </c>
      <c r="H5869" s="54" t="e">
        <f>IF(#REF!="","",#REF!)</f>
        <v>#REF!</v>
      </c>
      <c r="I5869" s="385" t="str">
        <f t="shared" si="1023"/>
        <v/>
      </c>
      <c r="J5869" s="386"/>
      <c r="K5869" s="387"/>
      <c r="L5869" s="613" t="e">
        <f>IF(#REF!="","",#REF!)</f>
        <v>#REF!</v>
      </c>
      <c r="M5869" s="613"/>
      <c r="N5869" s="613"/>
      <c r="O5869" s="613"/>
      <c r="P5869" s="613"/>
      <c r="Q5869" s="613"/>
      <c r="R5869" s="613"/>
      <c r="S5869" s="614"/>
      <c r="T5869" s="567"/>
      <c r="U5869" s="416"/>
      <c r="V5869" s="666"/>
      <c r="W5869" s="565"/>
      <c r="X5869" s="23" t="e">
        <f t="shared" si="1024"/>
        <v>#REF!</v>
      </c>
      <c r="Y5869" s="7">
        <f t="shared" si="1025"/>
        <v>2</v>
      </c>
      <c r="Z5869" s="7" t="e">
        <f t="shared" si="1026"/>
        <v>#REF!</v>
      </c>
      <c r="AA5869" s="7" t="e">
        <f t="shared" si="1027"/>
        <v>#REF!</v>
      </c>
      <c r="AB5869" s="7" t="e">
        <f>IF(I5869=#REF!,1,2)</f>
        <v>#REF!</v>
      </c>
    </row>
    <row r="5870" spans="1:28" s="7" customFormat="1" ht="17.45" customHeight="1" x14ac:dyDescent="0.15">
      <c r="A5870" s="27" t="e">
        <f t="shared" si="1028"/>
        <v>#REF!</v>
      </c>
      <c r="B5870" s="623"/>
      <c r="C5870" s="628"/>
      <c r="D5870" s="631"/>
      <c r="E5870" s="523"/>
      <c r="F5870" s="47" t="e">
        <f>IF(#REF!="","",#REF!)</f>
        <v>#REF!</v>
      </c>
      <c r="G5870" s="49" t="e">
        <f>IF(#REF!="","",#REF!)</f>
        <v>#REF!</v>
      </c>
      <c r="H5870" s="54" t="e">
        <f>IF(#REF!="","",#REF!)</f>
        <v>#REF!</v>
      </c>
      <c r="I5870" s="385" t="str">
        <f t="shared" si="1023"/>
        <v/>
      </c>
      <c r="J5870" s="386"/>
      <c r="K5870" s="387"/>
      <c r="L5870" s="613" t="e">
        <f>IF(#REF!="","",#REF!)</f>
        <v>#REF!</v>
      </c>
      <c r="M5870" s="613"/>
      <c r="N5870" s="613"/>
      <c r="O5870" s="613"/>
      <c r="P5870" s="613"/>
      <c r="Q5870" s="613"/>
      <c r="R5870" s="613"/>
      <c r="S5870" s="614"/>
      <c r="T5870" s="567"/>
      <c r="U5870" s="416"/>
      <c r="V5870" s="666"/>
      <c r="W5870" s="565"/>
      <c r="X5870" s="23" t="e">
        <f t="shared" si="1024"/>
        <v>#REF!</v>
      </c>
      <c r="Y5870" s="7">
        <f t="shared" si="1025"/>
        <v>2</v>
      </c>
      <c r="Z5870" s="7" t="e">
        <f t="shared" si="1026"/>
        <v>#REF!</v>
      </c>
      <c r="AA5870" s="7" t="e">
        <f t="shared" si="1027"/>
        <v>#REF!</v>
      </c>
      <c r="AB5870" s="7" t="e">
        <f>IF(I5870=#REF!,1,2)</f>
        <v>#REF!</v>
      </c>
    </row>
    <row r="5871" spans="1:28" s="7" customFormat="1" ht="17.45" customHeight="1" x14ac:dyDescent="0.15">
      <c r="A5871" s="27" t="e">
        <f t="shared" si="1028"/>
        <v>#REF!</v>
      </c>
      <c r="B5871" s="623"/>
      <c r="C5871" s="628"/>
      <c r="D5871" s="631"/>
      <c r="E5871" s="523"/>
      <c r="F5871" s="47" t="e">
        <f>IF(#REF!="","",#REF!)</f>
        <v>#REF!</v>
      </c>
      <c r="G5871" s="49" t="e">
        <f>IF(#REF!="","",#REF!)</f>
        <v>#REF!</v>
      </c>
      <c r="H5871" s="54" t="e">
        <f>IF(#REF!="","",#REF!)</f>
        <v>#REF!</v>
      </c>
      <c r="I5871" s="385" t="str">
        <f t="shared" si="1023"/>
        <v/>
      </c>
      <c r="J5871" s="386"/>
      <c r="K5871" s="387"/>
      <c r="L5871" s="613" t="e">
        <f>IF(#REF!="","",#REF!)</f>
        <v>#REF!</v>
      </c>
      <c r="M5871" s="613"/>
      <c r="N5871" s="613"/>
      <c r="O5871" s="613"/>
      <c r="P5871" s="613"/>
      <c r="Q5871" s="613"/>
      <c r="R5871" s="613"/>
      <c r="S5871" s="614"/>
      <c r="T5871" s="567"/>
      <c r="U5871" s="416"/>
      <c r="V5871" s="666"/>
      <c r="W5871" s="565"/>
      <c r="X5871" s="23" t="e">
        <f t="shared" si="1024"/>
        <v>#REF!</v>
      </c>
      <c r="Y5871" s="7">
        <f t="shared" si="1025"/>
        <v>2</v>
      </c>
      <c r="Z5871" s="7" t="e">
        <f t="shared" si="1026"/>
        <v>#REF!</v>
      </c>
      <c r="AA5871" s="7" t="e">
        <f t="shared" si="1027"/>
        <v>#REF!</v>
      </c>
      <c r="AB5871" s="7" t="e">
        <f>IF(I5871=#REF!,1,2)</f>
        <v>#REF!</v>
      </c>
    </row>
    <row r="5872" spans="1:28" s="7" customFormat="1" ht="17.45" customHeight="1" x14ac:dyDescent="0.15">
      <c r="A5872" s="27" t="e">
        <f t="shared" si="1028"/>
        <v>#REF!</v>
      </c>
      <c r="B5872" s="623"/>
      <c r="C5872" s="628"/>
      <c r="D5872" s="631"/>
      <c r="E5872" s="523"/>
      <c r="F5872" s="47" t="e">
        <f>IF(#REF!="","",#REF!)</f>
        <v>#REF!</v>
      </c>
      <c r="G5872" s="49" t="e">
        <f>IF(#REF!="","",#REF!)</f>
        <v>#REF!</v>
      </c>
      <c r="H5872" s="54" t="e">
        <f>IF(#REF!="","",#REF!)</f>
        <v>#REF!</v>
      </c>
      <c r="I5872" s="385" t="str">
        <f t="shared" si="1023"/>
        <v/>
      </c>
      <c r="J5872" s="386"/>
      <c r="K5872" s="387"/>
      <c r="L5872" s="613" t="e">
        <f>IF(#REF!="","",#REF!)</f>
        <v>#REF!</v>
      </c>
      <c r="M5872" s="613"/>
      <c r="N5872" s="613"/>
      <c r="O5872" s="613"/>
      <c r="P5872" s="613"/>
      <c r="Q5872" s="613"/>
      <c r="R5872" s="613"/>
      <c r="S5872" s="614"/>
      <c r="T5872" s="567"/>
      <c r="U5872" s="416"/>
      <c r="V5872" s="666"/>
      <c r="W5872" s="565"/>
      <c r="X5872" s="23" t="e">
        <f t="shared" si="1024"/>
        <v>#REF!</v>
      </c>
      <c r="Y5872" s="7">
        <f t="shared" si="1025"/>
        <v>2</v>
      </c>
      <c r="Z5872" s="7" t="e">
        <f t="shared" si="1026"/>
        <v>#REF!</v>
      </c>
      <c r="AA5872" s="7" t="e">
        <f t="shared" si="1027"/>
        <v>#REF!</v>
      </c>
      <c r="AB5872" s="7" t="e">
        <f>IF(I5872=#REF!,1,2)</f>
        <v>#REF!</v>
      </c>
    </row>
    <row r="5873" spans="1:30" s="7" customFormat="1" ht="17.45" customHeight="1" x14ac:dyDescent="0.15">
      <c r="A5873" s="27" t="e">
        <f t="shared" si="1028"/>
        <v>#REF!</v>
      </c>
      <c r="B5873" s="623"/>
      <c r="C5873" s="628"/>
      <c r="D5873" s="631"/>
      <c r="E5873" s="523"/>
      <c r="F5873" s="47" t="e">
        <f>IF(#REF!="","",#REF!)</f>
        <v>#REF!</v>
      </c>
      <c r="G5873" s="49" t="e">
        <f>IF(#REF!="","",#REF!)</f>
        <v>#REF!</v>
      </c>
      <c r="H5873" s="54" t="e">
        <f>IF(#REF!="","",#REF!)</f>
        <v>#REF!</v>
      </c>
      <c r="I5873" s="385" t="str">
        <f t="shared" si="1023"/>
        <v/>
      </c>
      <c r="J5873" s="386"/>
      <c r="K5873" s="387"/>
      <c r="L5873" s="613" t="e">
        <f>IF(#REF!="","",#REF!)</f>
        <v>#REF!</v>
      </c>
      <c r="M5873" s="613"/>
      <c r="N5873" s="613"/>
      <c r="O5873" s="613"/>
      <c r="P5873" s="613"/>
      <c r="Q5873" s="613"/>
      <c r="R5873" s="613"/>
      <c r="S5873" s="614"/>
      <c r="T5873" s="567"/>
      <c r="U5873" s="416"/>
      <c r="V5873" s="666"/>
      <c r="W5873" s="565"/>
      <c r="X5873" s="23" t="e">
        <f t="shared" si="1024"/>
        <v>#REF!</v>
      </c>
      <c r="Y5873" s="7">
        <f t="shared" si="1025"/>
        <v>2</v>
      </c>
      <c r="Z5873" s="7" t="e">
        <f t="shared" si="1026"/>
        <v>#REF!</v>
      </c>
      <c r="AA5873" s="7" t="e">
        <f t="shared" si="1027"/>
        <v>#REF!</v>
      </c>
      <c r="AB5873" s="7" t="e">
        <f>IF(I5873=#REF!,1,2)</f>
        <v>#REF!</v>
      </c>
    </row>
    <row r="5874" spans="1:30" s="7" customFormat="1" ht="17.45" customHeight="1" thickBot="1" x14ac:dyDescent="0.2">
      <c r="A5874" s="27" t="e">
        <f t="shared" si="1028"/>
        <v>#REF!</v>
      </c>
      <c r="B5874" s="623"/>
      <c r="C5874" s="628"/>
      <c r="D5874" s="631"/>
      <c r="E5874" s="523"/>
      <c r="F5874" s="47" t="e">
        <f>IF(#REF!="","",#REF!)</f>
        <v>#REF!</v>
      </c>
      <c r="G5874" s="49" t="e">
        <f>IF(#REF!="","",#REF!)</f>
        <v>#REF!</v>
      </c>
      <c r="H5874" s="54" t="e">
        <f>IF(#REF!="","",#REF!)</f>
        <v>#REF!</v>
      </c>
      <c r="I5874" s="385" t="str">
        <f t="shared" si="1023"/>
        <v/>
      </c>
      <c r="J5874" s="386"/>
      <c r="K5874" s="387"/>
      <c r="L5874" s="613" t="e">
        <f>IF(#REF!="","",#REF!)</f>
        <v>#REF!</v>
      </c>
      <c r="M5874" s="613"/>
      <c r="N5874" s="613"/>
      <c r="O5874" s="613"/>
      <c r="P5874" s="613"/>
      <c r="Q5874" s="613"/>
      <c r="R5874" s="613"/>
      <c r="S5874" s="614"/>
      <c r="T5874" s="668"/>
      <c r="U5874" s="416"/>
      <c r="V5874" s="666"/>
      <c r="W5874" s="565"/>
      <c r="X5874" s="23" t="e">
        <f t="shared" si="1024"/>
        <v>#REF!</v>
      </c>
      <c r="Y5874" s="7">
        <f t="shared" si="1025"/>
        <v>2</v>
      </c>
      <c r="Z5874" s="7" t="e">
        <f t="shared" si="1026"/>
        <v>#REF!</v>
      </c>
      <c r="AA5874" s="7" t="e">
        <f t="shared" si="1027"/>
        <v>#REF!</v>
      </c>
      <c r="AB5874" s="7" t="e">
        <f>IF(I5874=#REF!,1,2)</f>
        <v>#REF!</v>
      </c>
    </row>
    <row r="5875" spans="1:30" s="7" customFormat="1" ht="36" customHeight="1" thickBot="1" x14ac:dyDescent="0.2">
      <c r="A5875" s="13"/>
      <c r="B5875" s="623"/>
      <c r="C5875" s="628"/>
      <c r="D5875" s="631"/>
      <c r="E5875" s="508" t="s">
        <v>240</v>
      </c>
      <c r="F5875" s="511" t="s">
        <v>206</v>
      </c>
      <c r="G5875" s="435"/>
      <c r="H5875" s="434" t="s">
        <v>207</v>
      </c>
      <c r="I5875" s="435"/>
      <c r="J5875" s="435"/>
      <c r="K5875" s="435"/>
      <c r="L5875" s="436" t="s">
        <v>208</v>
      </c>
      <c r="M5875" s="436"/>
      <c r="N5875" s="436"/>
      <c r="O5875" s="669" t="s">
        <v>209</v>
      </c>
      <c r="P5875" s="670"/>
      <c r="Q5875" s="512" t="s">
        <v>210</v>
      </c>
      <c r="R5875" s="38" t="s">
        <v>206</v>
      </c>
      <c r="S5875" s="39" t="s">
        <v>202</v>
      </c>
      <c r="T5875" s="44" t="s">
        <v>211</v>
      </c>
      <c r="U5875" s="416"/>
      <c r="V5875" s="666"/>
      <c r="W5875" s="565"/>
      <c r="X5875" s="28"/>
      <c r="Y5875" s="21" t="s">
        <v>212</v>
      </c>
      <c r="Z5875" s="21" t="s">
        <v>210</v>
      </c>
      <c r="AB5875" s="45" t="s">
        <v>213</v>
      </c>
      <c r="AC5875" s="45" t="s">
        <v>214</v>
      </c>
      <c r="AD5875" s="22"/>
    </row>
    <row r="5876" spans="1:30" s="7" customFormat="1" ht="15" customHeight="1" x14ac:dyDescent="0.15">
      <c r="A5876" s="29"/>
      <c r="B5876" s="623"/>
      <c r="C5876" s="628"/>
      <c r="D5876" s="631"/>
      <c r="E5876" s="509"/>
      <c r="F5876" s="515" t="e">
        <f>IF(#REF!="","",#REF!)</f>
        <v>#REF!</v>
      </c>
      <c r="G5876" s="516"/>
      <c r="H5876" s="439" t="e">
        <f>IF(#REF!="","",#REF!)</f>
        <v>#REF!</v>
      </c>
      <c r="I5876" s="440"/>
      <c r="J5876" s="440"/>
      <c r="K5876" s="440"/>
      <c r="L5876" s="441" t="e">
        <f>IF(#REF!="","",#REF!)</f>
        <v>#REF!</v>
      </c>
      <c r="M5876" s="442"/>
      <c r="N5876" s="442"/>
      <c r="O5876" s="443" t="e">
        <f>SUM($L5876:$N5878)</f>
        <v>#REF!</v>
      </c>
      <c r="P5876" s="444"/>
      <c r="Q5876" s="513"/>
      <c r="R5876" s="42" t="e">
        <f>IF(#REF!="","",#REF!)</f>
        <v>#REF!</v>
      </c>
      <c r="S5876" s="40" t="e">
        <f>IF(#REF!="","",#REF!)</f>
        <v>#REF!</v>
      </c>
      <c r="T5876" s="617" t="e">
        <f>SUM($S5876:$S5878)</f>
        <v>#REF!</v>
      </c>
      <c r="U5876" s="416"/>
      <c r="V5876" s="666"/>
      <c r="W5876" s="565"/>
      <c r="X5876" s="23" t="e">
        <f>IF(OR(Y5876=2,Z5876=2,AB5876=2,AC5876=2),"入力不備あり","")</f>
        <v>#REF!</v>
      </c>
      <c r="Y5876" s="41" t="e">
        <f>IF(AND(F5876="",H5876="",L5876=""),"",IF(AND(F5876&lt;&gt;"",F5876&gt;0,L5876&lt;&gt;"",L5876&gt;0,H5876="○"),"",2))</f>
        <v>#REF!</v>
      </c>
      <c r="Z5876" s="41" t="e">
        <f>IF(AND(R5876="",S5876=""),"",IF(AND(R5876&gt;0,R5876&lt;&gt;"",S5876&gt;0,S5876&lt;&gt;""),"",2))</f>
        <v>#REF!</v>
      </c>
      <c r="AA5876" s="30"/>
      <c r="AB5876" s="7" t="e">
        <f>IF(AND(O5876=0,#REF!=0),"",IF(O5876=#REF!,1,2))</f>
        <v>#REF!</v>
      </c>
      <c r="AC5876" s="7" t="e">
        <f>IF(AND(T5876=0,#REF!=0),"",IF(T5876=#REF!,1,2))</f>
        <v>#REF!</v>
      </c>
    </row>
    <row r="5877" spans="1:30" s="7" customFormat="1" ht="15" customHeight="1" x14ac:dyDescent="0.15">
      <c r="A5877" s="29"/>
      <c r="B5877" s="623"/>
      <c r="C5877" s="628"/>
      <c r="D5877" s="631"/>
      <c r="E5877" s="509"/>
      <c r="F5877" s="500" t="e">
        <f>IF(#REF!="","",#REF!)</f>
        <v>#REF!</v>
      </c>
      <c r="G5877" s="501"/>
      <c r="H5877" s="448" t="e">
        <f>IF(#REF!="","",#REF!)</f>
        <v>#REF!</v>
      </c>
      <c r="I5877" s="449"/>
      <c r="J5877" s="449"/>
      <c r="K5877" s="449"/>
      <c r="L5877" s="450" t="e">
        <f>IF(#REF!="","",#REF!)</f>
        <v>#REF!</v>
      </c>
      <c r="M5877" s="451"/>
      <c r="N5877" s="451"/>
      <c r="O5877" s="445"/>
      <c r="P5877" s="444"/>
      <c r="Q5877" s="513"/>
      <c r="R5877" s="42" t="e">
        <f>IF(#REF!="","",#REF!)</f>
        <v>#REF!</v>
      </c>
      <c r="S5877" s="40" t="e">
        <f>IF(#REF!="","",#REF!)</f>
        <v>#REF!</v>
      </c>
      <c r="T5877" s="618"/>
      <c r="U5877" s="416"/>
      <c r="V5877" s="666"/>
      <c r="W5877" s="565"/>
      <c r="X5877" s="23" t="e">
        <f>IF(OR(Y5877=2,Z5877=2),"入力不備あり","")</f>
        <v>#REF!</v>
      </c>
      <c r="Y5877" s="41" t="e">
        <f>IF(AND(F5877="",H5877="",L5877=""),"",IF(AND(F5877&lt;&gt;"",F5877&gt;0,L5877&lt;&gt;"",L5877&gt;0,H5877="○"),"",2))</f>
        <v>#REF!</v>
      </c>
      <c r="Z5877" s="41" t="e">
        <f t="shared" ref="Z5877:Z5878" si="1029">IF(AND(R5877="",S5877=""),"",IF(AND(R5877&gt;0,R5877&lt;&gt;"",S5877&gt;0,S5877&lt;&gt;""),"",2))</f>
        <v>#REF!</v>
      </c>
      <c r="AA5877" s="30"/>
    </row>
    <row r="5878" spans="1:30" s="7" customFormat="1" ht="15" customHeight="1" thickBot="1" x14ac:dyDescent="0.2">
      <c r="A5878" s="29"/>
      <c r="B5878" s="623"/>
      <c r="C5878" s="628"/>
      <c r="D5878" s="631"/>
      <c r="E5878" s="615"/>
      <c r="F5878" s="620" t="e">
        <f>IF(#REF!="","",#REF!)</f>
        <v>#REF!</v>
      </c>
      <c r="G5878" s="621"/>
      <c r="H5878" s="640" t="e">
        <f>IF(#REF!="","",#REF!)</f>
        <v>#REF!</v>
      </c>
      <c r="I5878" s="641"/>
      <c r="J5878" s="641"/>
      <c r="K5878" s="641"/>
      <c r="L5878" s="642" t="e">
        <f>IF(#REF!="","",#REF!)</f>
        <v>#REF!</v>
      </c>
      <c r="M5878" s="643"/>
      <c r="N5878" s="643"/>
      <c r="O5878" s="663"/>
      <c r="P5878" s="664"/>
      <c r="Q5878" s="616"/>
      <c r="R5878" s="59" t="e">
        <f>IF(#REF!="","",#REF!)</f>
        <v>#REF!</v>
      </c>
      <c r="S5878" s="60" t="e">
        <f>IF(#REF!="","",#REF!)</f>
        <v>#REF!</v>
      </c>
      <c r="T5878" s="619"/>
      <c r="U5878" s="416"/>
      <c r="V5878" s="666"/>
      <c r="W5878" s="565"/>
      <c r="X5878" s="23" t="e">
        <f>IF(OR(Y5878=2,Z5878=2),"入力不備あり","")</f>
        <v>#REF!</v>
      </c>
      <c r="Y5878" s="41" t="e">
        <f>IF(AND(F5878="",H5878="",L5878=""),"",IF(AND(F5878&lt;&gt;"",F5878&gt;0,L5878&lt;&gt;"",L5878&gt;0,H5878="○"),"",2))</f>
        <v>#REF!</v>
      </c>
      <c r="Z5878" s="41" t="e">
        <f t="shared" si="1029"/>
        <v>#REF!</v>
      </c>
      <c r="AA5878" s="30"/>
    </row>
    <row r="5879" spans="1:30" s="7" customFormat="1" ht="27.6" customHeight="1" x14ac:dyDescent="0.15">
      <c r="A5879" s="320"/>
      <c r="B5879" s="624"/>
      <c r="C5879" s="326" t="s">
        <v>215</v>
      </c>
      <c r="D5879" s="327"/>
      <c r="E5879" s="608" t="e">
        <f>IF(#REF!="","",#REF!)</f>
        <v>#REF!</v>
      </c>
      <c r="F5879" s="609"/>
      <c r="G5879" s="609"/>
      <c r="H5879" s="609"/>
      <c r="I5879" s="609"/>
      <c r="J5879" s="609"/>
      <c r="K5879" s="609"/>
      <c r="L5879" s="609"/>
      <c r="M5879" s="609"/>
      <c r="N5879" s="609"/>
      <c r="O5879" s="609"/>
      <c r="P5879" s="609"/>
      <c r="Q5879" s="609"/>
      <c r="R5879" s="609"/>
      <c r="S5879" s="609"/>
      <c r="T5879" s="609"/>
      <c r="U5879" s="609"/>
      <c r="V5879" s="609"/>
      <c r="W5879" s="610"/>
    </row>
    <row r="5880" spans="1:30" s="7" customFormat="1" ht="27.6" customHeight="1" thickBot="1" x14ac:dyDescent="0.2">
      <c r="A5880" s="320"/>
      <c r="B5880" s="624"/>
      <c r="C5880" s="326" t="s">
        <v>216</v>
      </c>
      <c r="D5880" s="327"/>
      <c r="E5880" s="608" t="e">
        <f>IF(#REF!="","",#REF!)</f>
        <v>#REF!</v>
      </c>
      <c r="F5880" s="609"/>
      <c r="G5880" s="609"/>
      <c r="H5880" s="609"/>
      <c r="I5880" s="609"/>
      <c r="J5880" s="609"/>
      <c r="K5880" s="609"/>
      <c r="L5880" s="609"/>
      <c r="M5880" s="609"/>
      <c r="N5880" s="609"/>
      <c r="O5880" s="609"/>
      <c r="P5880" s="609"/>
      <c r="Q5880" s="609"/>
      <c r="R5880" s="611"/>
      <c r="S5880" s="611"/>
      <c r="T5880" s="611"/>
      <c r="U5880" s="611"/>
      <c r="V5880" s="611"/>
      <c r="W5880" s="612"/>
    </row>
    <row r="5881" spans="1:30" s="7" customFormat="1" ht="18.600000000000001" customHeight="1" x14ac:dyDescent="0.15">
      <c r="A5881" s="320"/>
      <c r="B5881" s="624"/>
      <c r="C5881" s="332" t="s">
        <v>217</v>
      </c>
      <c r="D5881" s="333"/>
      <c r="E5881" s="333"/>
      <c r="F5881" s="334"/>
      <c r="G5881" s="377" t="s">
        <v>218</v>
      </c>
      <c r="H5881" s="378"/>
      <c r="I5881" s="378"/>
      <c r="J5881" s="378"/>
      <c r="K5881" s="378"/>
      <c r="L5881" s="378"/>
      <c r="M5881" s="378"/>
      <c r="N5881" s="378"/>
      <c r="O5881" s="378"/>
      <c r="P5881" s="378"/>
      <c r="Q5881" s="378"/>
      <c r="R5881" s="389" t="e">
        <f>IF(X5881&lt;&gt;"","","【入力内容確認欄】以下を確認し【作業用】事業計画書(間接)シートを修正願います。")</f>
        <v>#REF!</v>
      </c>
      <c r="S5881" s="632"/>
      <c r="T5881" s="632"/>
      <c r="U5881" s="632"/>
      <c r="V5881" s="632"/>
      <c r="W5881" s="633"/>
      <c r="X5881" s="68" t="e">
        <f>IF(AND(R5884="",R5885="",R5886="",R5887="",R5888="",R5889=""),"左の市区町村に係る入力が完了しました。今一度、記載内容をご確認ください。","")</f>
        <v>#REF!</v>
      </c>
    </row>
    <row r="5882" spans="1:30" s="7" customFormat="1" ht="9" customHeight="1" x14ac:dyDescent="0.15">
      <c r="A5882" s="320"/>
      <c r="B5882" s="624"/>
      <c r="C5882" s="335"/>
      <c r="D5882" s="336"/>
      <c r="E5882" s="336"/>
      <c r="F5882" s="337"/>
      <c r="G5882" s="379"/>
      <c r="H5882" s="380"/>
      <c r="I5882" s="380"/>
      <c r="J5882" s="380"/>
      <c r="K5882" s="380"/>
      <c r="L5882" s="380"/>
      <c r="M5882" s="380"/>
      <c r="N5882" s="380"/>
      <c r="O5882" s="380"/>
      <c r="P5882" s="380"/>
      <c r="Q5882" s="380"/>
      <c r="R5882" s="634"/>
      <c r="S5882" s="635"/>
      <c r="T5882" s="635"/>
      <c r="U5882" s="635"/>
      <c r="V5882" s="635"/>
      <c r="W5882" s="636"/>
    </row>
    <row r="5883" spans="1:30" s="7" customFormat="1" ht="9" customHeight="1" thickBot="1" x14ac:dyDescent="0.2">
      <c r="A5883" s="320"/>
      <c r="B5883" s="624"/>
      <c r="C5883" s="335"/>
      <c r="D5883" s="336"/>
      <c r="E5883" s="336"/>
      <c r="F5883" s="337"/>
      <c r="G5883" s="381"/>
      <c r="H5883" s="382"/>
      <c r="I5883" s="382"/>
      <c r="J5883" s="382"/>
      <c r="K5883" s="382"/>
      <c r="L5883" s="382"/>
      <c r="M5883" s="382"/>
      <c r="N5883" s="382"/>
      <c r="O5883" s="382"/>
      <c r="P5883" s="382"/>
      <c r="Q5883" s="382"/>
      <c r="R5883" s="637"/>
      <c r="S5883" s="638"/>
      <c r="T5883" s="638"/>
      <c r="U5883" s="638"/>
      <c r="V5883" s="638"/>
      <c r="W5883" s="639"/>
    </row>
    <row r="5884" spans="1:30" s="7" customFormat="1" ht="17.45" customHeight="1" x14ac:dyDescent="0.15">
      <c r="A5884" s="320"/>
      <c r="B5884" s="624"/>
      <c r="C5884" s="335"/>
      <c r="D5884" s="336"/>
      <c r="E5884" s="336"/>
      <c r="F5884" s="337"/>
      <c r="G5884" s="398" t="e">
        <f>IF(#REF!="","",#REF!)</f>
        <v>#REF!</v>
      </c>
      <c r="H5884" s="399"/>
      <c r="I5884" s="399"/>
      <c r="J5884" s="399"/>
      <c r="K5884" s="399"/>
      <c r="L5884" s="399"/>
      <c r="M5884" s="399"/>
      <c r="N5884" s="399"/>
      <c r="O5884" s="399"/>
      <c r="P5884" s="399"/>
      <c r="Q5884" s="399"/>
      <c r="R5884" s="646" t="e" cm="1">
        <f t="array" ref="R5884">IF(AND(X5853:X5878="",A5855:A5878=""),"","・報酬・期末勤勉手当・交通費・合計額・都道府県/国の補助金額のいずれかに不備あり。")</f>
        <v>#REF!</v>
      </c>
      <c r="S5884" s="647"/>
      <c r="T5884" s="647"/>
      <c r="U5884" s="647"/>
      <c r="V5884" s="647"/>
      <c r="W5884" s="648"/>
    </row>
    <row r="5885" spans="1:30" s="7" customFormat="1" ht="17.45" customHeight="1" x14ac:dyDescent="0.15">
      <c r="A5885" s="320"/>
      <c r="B5885" s="624"/>
      <c r="C5885" s="335"/>
      <c r="D5885" s="336"/>
      <c r="E5885" s="336"/>
      <c r="F5885" s="337"/>
      <c r="G5885" s="374" t="s">
        <v>219</v>
      </c>
      <c r="H5885" s="388"/>
      <c r="I5885" s="388"/>
      <c r="J5885" s="388"/>
      <c r="K5885" s="388"/>
      <c r="L5885" s="388"/>
      <c r="M5885" s="388"/>
      <c r="N5885" s="388"/>
      <c r="O5885" s="388"/>
      <c r="P5885" s="388"/>
      <c r="Q5885" s="388"/>
      <c r="R5885" s="367" t="str">
        <f>IF(A5851="市町村名×","・【C列】市区町村名：未入力または不備あり。","")</f>
        <v>・【C列】市区町村名：未入力または不備あり。</v>
      </c>
      <c r="S5885" s="644"/>
      <c r="T5885" s="644"/>
      <c r="U5885" s="644"/>
      <c r="V5885" s="644"/>
      <c r="W5885" s="645"/>
    </row>
    <row r="5886" spans="1:30" s="7" customFormat="1" ht="17.45" customHeight="1" x14ac:dyDescent="0.15">
      <c r="A5886" s="320"/>
      <c r="B5886" s="624"/>
      <c r="C5886" s="338"/>
      <c r="D5886" s="339"/>
      <c r="E5886" s="339"/>
      <c r="F5886" s="340"/>
      <c r="G5886" s="364" t="e">
        <f>IF(#REF!="","",#REF!)</f>
        <v>#REF!</v>
      </c>
      <c r="H5886" s="365"/>
      <c r="I5886" s="365"/>
      <c r="J5886" s="366"/>
      <c r="K5886" s="366"/>
      <c r="L5886" s="366"/>
      <c r="M5886" s="366"/>
      <c r="N5886" s="366"/>
      <c r="O5886" s="366"/>
      <c r="P5886" s="366"/>
      <c r="Q5886" s="366"/>
      <c r="R5886" s="367" t="e">
        <f>IF(OR(AF5855=2,NOT(AND(V5853&gt;0.3*U5853,V5853&lt;0.4*U5853,V5853&gt;=W5853))),"・【V列】都道府県補助額：未入力または不備あり。","")</f>
        <v>#REF!</v>
      </c>
      <c r="S5886" s="644"/>
      <c r="T5886" s="644"/>
      <c r="U5886" s="644"/>
      <c r="V5886" s="644"/>
      <c r="W5886" s="645"/>
    </row>
    <row r="5887" spans="1:30" s="7" customFormat="1" ht="17.45" customHeight="1" x14ac:dyDescent="0.15">
      <c r="A5887" s="320"/>
      <c r="B5887" s="624"/>
      <c r="C5887" s="348" t="s">
        <v>241</v>
      </c>
      <c r="D5887" s="349"/>
      <c r="E5887" s="349"/>
      <c r="F5887" s="350"/>
      <c r="G5887" s="372" t="s">
        <v>221</v>
      </c>
      <c r="H5887" s="373"/>
      <c r="I5887" s="373"/>
      <c r="J5887" s="372" t="s">
        <v>222</v>
      </c>
      <c r="K5887" s="373"/>
      <c r="L5887" s="373"/>
      <c r="M5887" s="373"/>
      <c r="N5887" s="374" t="s">
        <v>223</v>
      </c>
      <c r="O5887" s="366"/>
      <c r="P5887" s="366"/>
      <c r="Q5887" s="366"/>
      <c r="R5887" s="341" t="e">
        <f>IF(AND(W5853&lt;=U5853/3,MOD(W5853,1000)=0,NOT(W5853=0),AG5855=1),"","・【W列】国庫補助希望額に不備あり。")</f>
        <v>#REF!</v>
      </c>
      <c r="S5887" s="649"/>
      <c r="T5887" s="649"/>
      <c r="U5887" s="649"/>
      <c r="V5887" s="649"/>
      <c r="W5887" s="650"/>
    </row>
    <row r="5888" spans="1:30" s="7" customFormat="1" ht="17.45" customHeight="1" x14ac:dyDescent="0.15">
      <c r="A5888" s="320"/>
      <c r="B5888" s="624"/>
      <c r="C5888" s="370"/>
      <c r="D5888" s="371"/>
      <c r="E5888" s="371"/>
      <c r="F5888" s="371"/>
      <c r="G5888" s="364" t="e">
        <f>IF(#REF!="","",#REF!)</f>
        <v>#REF!</v>
      </c>
      <c r="H5888" s="375"/>
      <c r="I5888" s="376"/>
      <c r="J5888" s="364" t="e">
        <f>IF(#REF!="","",#REF!)</f>
        <v>#REF!</v>
      </c>
      <c r="K5888" s="375"/>
      <c r="L5888" s="375"/>
      <c r="M5888" s="376"/>
      <c r="N5888" s="364" t="e">
        <f>IF(#REF!="","",#REF!)</f>
        <v>#REF!</v>
      </c>
      <c r="O5888" s="375"/>
      <c r="P5888" s="375"/>
      <c r="Q5888" s="375"/>
      <c r="R5888" s="651" t="e">
        <f>IF(AND(SUM(F5876:G5878)&lt;=D5853,SUM(R5876:R5878)&lt;=D5853),"","・報酬の「配置人数」には年間を通じた配置予定人数を記載してください。(※１)及び記入例参照")</f>
        <v>#REF!</v>
      </c>
      <c r="S5888" s="652"/>
      <c r="T5888" s="652"/>
      <c r="U5888" s="652"/>
      <c r="V5888" s="652"/>
      <c r="W5888" s="653"/>
      <c r="X5888" s="31" t="str">
        <f>IF(AND(O5888="○",T5888="○"),"①か②の",IF(AND(O5888="―",T5888="―"),"エラー",""))</f>
        <v/>
      </c>
    </row>
    <row r="5889" spans="1:33" s="7" customFormat="1" ht="17.45" customHeight="1" x14ac:dyDescent="0.15">
      <c r="A5889" s="320"/>
      <c r="B5889" s="624"/>
      <c r="C5889" s="348" t="s">
        <v>224</v>
      </c>
      <c r="D5889" s="349"/>
      <c r="E5889" s="349"/>
      <c r="F5889" s="350"/>
      <c r="G5889" s="354" t="s">
        <v>225</v>
      </c>
      <c r="H5889" s="354"/>
      <c r="I5889" s="354"/>
      <c r="J5889" s="355" t="s">
        <v>242</v>
      </c>
      <c r="K5889" s="356"/>
      <c r="L5889" s="356"/>
      <c r="M5889" s="356"/>
      <c r="N5889" s="356"/>
      <c r="O5889" s="356"/>
      <c r="P5889" s="356"/>
      <c r="Q5889" s="356"/>
      <c r="R5889" s="651" t="e">
        <f>IF(AND(OR(COUNTIF(J5890,"①*"),COUNTIF(J5890,"②*")),AND(E5879&lt;&gt;"",E5880&lt;&gt;"",G5884="○",G5886="○",G5888="○",J5888="○",N5888="○",G5890="○")),"","・【成果目標】・【成果指標】・【部活動指導員について】・【支給要件の確認】・【部活動指導員の指導状況】・【地域連携・地域移行に資する取組】のいずれかに未入力箇所あり。")</f>
        <v>#REF!</v>
      </c>
      <c r="S5889" s="546"/>
      <c r="T5889" s="546"/>
      <c r="U5889" s="546"/>
      <c r="V5889" s="546"/>
      <c r="W5889" s="547"/>
    </row>
    <row r="5890" spans="1:33" s="7" customFormat="1" ht="26.45" customHeight="1" thickBot="1" x14ac:dyDescent="0.2">
      <c r="A5890" s="320"/>
      <c r="B5890" s="625"/>
      <c r="C5890" s="351"/>
      <c r="D5890" s="352"/>
      <c r="E5890" s="352"/>
      <c r="F5890" s="353"/>
      <c r="G5890" s="363" t="e">
        <f>IF(#REF!="","",#REF!)</f>
        <v>#REF!</v>
      </c>
      <c r="H5890" s="363"/>
      <c r="I5890" s="363"/>
      <c r="J5890" s="657" t="e">
        <f>IF(#REF!="","",#REF!)</f>
        <v>#REF!</v>
      </c>
      <c r="K5890" s="658"/>
      <c r="L5890" s="658"/>
      <c r="M5890" s="658"/>
      <c r="N5890" s="658"/>
      <c r="O5890" s="658"/>
      <c r="P5890" s="658"/>
      <c r="Q5890" s="658"/>
      <c r="R5890" s="654"/>
      <c r="S5890" s="655"/>
      <c r="T5890" s="655"/>
      <c r="U5890" s="655"/>
      <c r="V5890" s="655"/>
      <c r="W5890" s="656"/>
      <c r="X5890" s="31" t="str">
        <f>IF(AND(O5890="○",T5890="○"),"①か②の",IF(AND(O5890="―",T5890="―"),"エラー",""))</f>
        <v/>
      </c>
    </row>
    <row r="5891" spans="1:33" s="7" customFormat="1" ht="26.45" customHeight="1" x14ac:dyDescent="0.15">
      <c r="A5891" s="24" t="str">
        <f>IF(OR(COUNTIF(C5893,"*区"),COUNTIF(C5893,"*市"),COUNTIF(C5893,"*町"),COUNTIF(C5893,"*村"),COUNTIF(C5893,"*組合")),"○","市町村名×")</f>
        <v>市町村名×</v>
      </c>
      <c r="B5891" s="490" t="s">
        <v>106</v>
      </c>
      <c r="C5891" s="659" t="s">
        <v>236</v>
      </c>
      <c r="D5891" s="661" t="s">
        <v>237</v>
      </c>
      <c r="E5891" s="409" t="s">
        <v>191</v>
      </c>
      <c r="F5891" s="410"/>
      <c r="G5891" s="410"/>
      <c r="H5891" s="410"/>
      <c r="I5891" s="410"/>
      <c r="J5891" s="410"/>
      <c r="K5891" s="410"/>
      <c r="L5891" s="410"/>
      <c r="M5891" s="410"/>
      <c r="N5891" s="410"/>
      <c r="O5891" s="410"/>
      <c r="P5891" s="410"/>
      <c r="Q5891" s="410"/>
      <c r="R5891" s="410"/>
      <c r="S5891" s="410"/>
      <c r="T5891" s="410"/>
      <c r="U5891" s="492" t="s">
        <v>192</v>
      </c>
      <c r="V5891" s="492" t="s">
        <v>238</v>
      </c>
      <c r="W5891" s="517" t="s">
        <v>193</v>
      </c>
      <c r="X5891" s="25" t="e">
        <f>IF(OR(AF5895=2,NOT(AND(V5893&gt;0.3*U5893,V5893&lt;0.4*U5893,V5893&gt;=W5893))),"※３参照：【Ｕ列】都道府県補助額を確認してください","")</f>
        <v>#REF!</v>
      </c>
      <c r="Y5891" s="26"/>
    </row>
    <row r="5892" spans="1:33" s="7" customFormat="1" ht="21.6" customHeight="1" thickBot="1" x14ac:dyDescent="0.2">
      <c r="A5892" s="24" t="str">
        <f>IF(B5893="都道府県確認欄","No.不備","")</f>
        <v/>
      </c>
      <c r="B5892" s="491"/>
      <c r="C5892" s="660"/>
      <c r="D5892" s="662"/>
      <c r="E5892" s="411"/>
      <c r="F5892" s="412"/>
      <c r="G5892" s="412"/>
      <c r="H5892" s="412"/>
      <c r="I5892" s="412"/>
      <c r="J5892" s="412"/>
      <c r="K5892" s="412"/>
      <c r="L5892" s="412"/>
      <c r="M5892" s="412"/>
      <c r="N5892" s="412"/>
      <c r="O5892" s="412"/>
      <c r="P5892" s="412"/>
      <c r="Q5892" s="412"/>
      <c r="R5892" s="412"/>
      <c r="S5892" s="412"/>
      <c r="T5892" s="412"/>
      <c r="U5892" s="493"/>
      <c r="V5892" s="493"/>
      <c r="W5892" s="518"/>
      <c r="X5892" s="25" t="e">
        <f>IF(AND(W5893&lt;=U5893/3,MOD(W5893,1000)=0,NOT(W5893=0),AG5895=1),"","※３参照：【Ｖ列】国庫補助希望額を確認してください。")</f>
        <v>#REF!</v>
      </c>
      <c r="Y5892" s="26"/>
    </row>
    <row r="5893" spans="1:33" s="7" customFormat="1" ht="24" customHeight="1" x14ac:dyDescent="0.15">
      <c r="A5893" s="14"/>
      <c r="B5893" s="622" t="str">
        <f>IFERROR(IF(OR(COUNTIF(C5893,"*区"),COUNTIF(C5893,"*市"),COUNTIF(C5893,"*町"),COUNTIF(C5893,"*村"),COUNTIF(C5893,"*組合")),B5853+1,"－"),"都道府県確認欄")</f>
        <v>－</v>
      </c>
      <c r="C5893" s="626" t="e">
        <f>#REF!</f>
        <v>#REF!</v>
      </c>
      <c r="D5893" s="629" t="e">
        <f>SUM($F5895:$F5914)</f>
        <v>#REF!</v>
      </c>
      <c r="E5893" s="523" t="s">
        <v>194</v>
      </c>
      <c r="F5893" s="524" t="s">
        <v>195</v>
      </c>
      <c r="G5893" s="526" t="s">
        <v>196</v>
      </c>
      <c r="H5893" s="528" t="s">
        <v>197</v>
      </c>
      <c r="I5893" s="423" t="s">
        <v>198</v>
      </c>
      <c r="J5893" s="424"/>
      <c r="K5893" s="425"/>
      <c r="L5893" s="429" t="s">
        <v>100</v>
      </c>
      <c r="M5893" s="430"/>
      <c r="N5893" s="430"/>
      <c r="O5893" s="430"/>
      <c r="P5893" s="430"/>
      <c r="Q5893" s="430"/>
      <c r="R5893" s="430"/>
      <c r="S5893" s="431"/>
      <c r="T5893" s="413" t="s">
        <v>199</v>
      </c>
      <c r="U5893" s="415" t="e">
        <f>SUM($T5895,$O5916,$T5916)</f>
        <v>#REF!</v>
      </c>
      <c r="V5893" s="665" t="e">
        <f>#REF!</f>
        <v>#REF!</v>
      </c>
      <c r="W5893" s="667" t="e">
        <f>#REF!</f>
        <v>#REF!</v>
      </c>
      <c r="X5893" s="23" t="e">
        <f>IF(AND(AD5895=1,AE5895=1,AF5895=1,AG5895=1),"","入力不備あり")</f>
        <v>#REF!</v>
      </c>
      <c r="Y5893" s="26"/>
    </row>
    <row r="5894" spans="1:33" s="7" customFormat="1" ht="12.6" customHeight="1" thickBot="1" x14ac:dyDescent="0.2">
      <c r="A5894" s="14"/>
      <c r="B5894" s="623"/>
      <c r="C5894" s="627"/>
      <c r="D5894" s="630"/>
      <c r="E5894" s="523"/>
      <c r="F5894" s="525"/>
      <c r="G5894" s="527"/>
      <c r="H5894" s="529"/>
      <c r="I5894" s="426"/>
      <c r="J5894" s="427"/>
      <c r="K5894" s="428"/>
      <c r="L5894" s="432"/>
      <c r="M5894" s="432"/>
      <c r="N5894" s="432"/>
      <c r="O5894" s="432"/>
      <c r="P5894" s="432"/>
      <c r="Q5894" s="432"/>
      <c r="R5894" s="432"/>
      <c r="S5894" s="433"/>
      <c r="T5894" s="414"/>
      <c r="U5894" s="416"/>
      <c r="V5894" s="666"/>
      <c r="W5894" s="565"/>
      <c r="X5894" s="26"/>
      <c r="Y5894" s="7" t="s">
        <v>180</v>
      </c>
      <c r="Z5894" s="7" t="s">
        <v>200</v>
      </c>
      <c r="AA5894" s="7" t="s">
        <v>201</v>
      </c>
      <c r="AB5894" s="7" t="s">
        <v>202</v>
      </c>
      <c r="AD5894" s="7" t="s">
        <v>203</v>
      </c>
      <c r="AE5894" s="7" t="s">
        <v>107</v>
      </c>
      <c r="AF5894" s="7" t="s">
        <v>239</v>
      </c>
      <c r="AG5894" s="7" t="s">
        <v>204</v>
      </c>
    </row>
    <row r="5895" spans="1:33" s="7" customFormat="1" ht="17.45" customHeight="1" x14ac:dyDescent="0.15">
      <c r="A5895" s="27" t="e">
        <f>IF(AND(F5895&lt;&gt;"",G5895&lt;&gt;"",H5895&lt;&gt;"",I5895&lt;&gt;""),"","入力不備あり")</f>
        <v>#REF!</v>
      </c>
      <c r="B5895" s="623"/>
      <c r="C5895" s="628"/>
      <c r="D5895" s="631"/>
      <c r="E5895" s="523"/>
      <c r="F5895" s="47" t="e">
        <f>IF(#REF!="","",#REF!)</f>
        <v>#REF!</v>
      </c>
      <c r="G5895" s="49" t="e">
        <f>IF(#REF!="","",#REF!)</f>
        <v>#REF!</v>
      </c>
      <c r="H5895" s="54" t="e">
        <f>IF(#REF!="","",#REF!)</f>
        <v>#REF!</v>
      </c>
      <c r="I5895" s="385" t="str">
        <f>IFERROR(INT(G5895*H5895),"")</f>
        <v/>
      </c>
      <c r="J5895" s="386"/>
      <c r="K5895" s="387"/>
      <c r="L5895" s="613" t="e">
        <f>IF(#REF!="","",#REF!)</f>
        <v>#REF!</v>
      </c>
      <c r="M5895" s="613"/>
      <c r="N5895" s="613"/>
      <c r="O5895" s="613"/>
      <c r="P5895" s="613"/>
      <c r="Q5895" s="613"/>
      <c r="R5895" s="613"/>
      <c r="S5895" s="614"/>
      <c r="T5895" s="567">
        <f>SUM($I5895:$K5914)</f>
        <v>0</v>
      </c>
      <c r="U5895" s="416"/>
      <c r="V5895" s="666"/>
      <c r="W5895" s="565"/>
      <c r="X5895" s="23" t="e">
        <f>IF(AND(Y5895=1,Z5895=1,AA5895=1,AB5895=1,AD5895=1,AE5895=1,AF5895=1,AG5895=1),"","入力不備あり")</f>
        <v>#REF!</v>
      </c>
      <c r="Y5895" s="7">
        <f>IFERROR(IF(F5895="",2,IF(AND(F5895&gt;=1,(MOD(F5895,1)=0)),1,IF(AND(F5895=0,L5895&lt;&gt;""),1,2))),2)</f>
        <v>2</v>
      </c>
      <c r="Z5895" s="7" t="e">
        <f>IF(G5895="",2,IF(G5895&lt;=1600,1,2))</f>
        <v>#REF!</v>
      </c>
      <c r="AA5895" s="7" t="e">
        <f>IF(H5895="",2,IF(H5895&gt;=0,1,2))</f>
        <v>#REF!</v>
      </c>
      <c r="AB5895" s="7" t="e">
        <f>IF(I5895=#REF!,1,2)</f>
        <v>#REF!</v>
      </c>
      <c r="AD5895" s="7" t="e">
        <f>IF(T5895=#REF!,1,2)</f>
        <v>#REF!</v>
      </c>
      <c r="AE5895" s="7" t="e">
        <f>IF(U5893=#REF!,1,2)</f>
        <v>#REF!</v>
      </c>
      <c r="AF5895" s="7" t="e">
        <f>IF(V5893=0,2,IF(#REF!="",2,IF(V5893=#REF!,1,2)))</f>
        <v>#REF!</v>
      </c>
      <c r="AG5895" s="7" t="e">
        <f>IF(W5893=0,2,IF(W5893=#REF!,1,2))</f>
        <v>#REF!</v>
      </c>
    </row>
    <row r="5896" spans="1:33" s="7" customFormat="1" ht="17.45" customHeight="1" x14ac:dyDescent="0.15">
      <c r="A5896" s="27" t="e">
        <f>IF(AND(F5896="",G5896="",H5896="",I5896="",L5896=""),"",IF(AND(F5896&lt;&gt;"",G5896&lt;&gt;"",H5896&lt;&gt;"",I5896&lt;&gt;""),"","入力不備あり"))</f>
        <v>#REF!</v>
      </c>
      <c r="B5896" s="623"/>
      <c r="C5896" s="628"/>
      <c r="D5896" s="631"/>
      <c r="E5896" s="523"/>
      <c r="F5896" s="47" t="e">
        <f>IF(#REF!="","",#REF!)</f>
        <v>#REF!</v>
      </c>
      <c r="G5896" s="49" t="e">
        <f>IF(#REF!="","",#REF!)</f>
        <v>#REF!</v>
      </c>
      <c r="H5896" s="54" t="e">
        <f>IF(#REF!="","",#REF!)</f>
        <v>#REF!</v>
      </c>
      <c r="I5896" s="385" t="str">
        <f>IFERROR(INT(G5896*H5896),"")</f>
        <v/>
      </c>
      <c r="J5896" s="386"/>
      <c r="K5896" s="387"/>
      <c r="L5896" s="613" t="e">
        <f>IF(#REF!="","",#REF!)</f>
        <v>#REF!</v>
      </c>
      <c r="M5896" s="613"/>
      <c r="N5896" s="613"/>
      <c r="O5896" s="613"/>
      <c r="P5896" s="613"/>
      <c r="Q5896" s="613"/>
      <c r="R5896" s="613"/>
      <c r="S5896" s="614"/>
      <c r="T5896" s="567"/>
      <c r="U5896" s="416"/>
      <c r="V5896" s="666"/>
      <c r="W5896" s="565"/>
      <c r="X5896" s="23" t="e">
        <f>IF(AND(Y5896=3,Z5896=3,AA5896=3),"",IF(AND(Y5896=1,Z5896=1,AA5896=1,AB5896=1),"","入力不備あり"))</f>
        <v>#REF!</v>
      </c>
      <c r="Y5896" s="7">
        <f>IFERROR(IF(F5896="",3,IF(AND(F5896&gt;=1,(MOD(F5896,1)=0)),1,IF(AND(F5896=0,L5896&lt;&gt;""),1,2))),2)</f>
        <v>2</v>
      </c>
      <c r="Z5896" s="7" t="e">
        <f>IF(G5896="",3,IF(G5896&lt;=1600,1,2))</f>
        <v>#REF!</v>
      </c>
      <c r="AA5896" s="7" t="e">
        <f>IF(H5896="",3,IF(H5896&gt;=0,1,2))</f>
        <v>#REF!</v>
      </c>
      <c r="AB5896" s="7" t="e">
        <f>IF(I5896=#REF!,1,2)</f>
        <v>#REF!</v>
      </c>
    </row>
    <row r="5897" spans="1:33" s="7" customFormat="1" ht="17.45" customHeight="1" x14ac:dyDescent="0.15">
      <c r="A5897" s="27" t="e">
        <f>IF(AND(F5897="",G5897="",H5897="",I5897="",L5897=""),"",IF(AND(F5897&lt;&gt;"",G5897&lt;&gt;"",H5897&lt;&gt;"",I5897&lt;&gt;""),"","入力不備あり"))</f>
        <v>#REF!</v>
      </c>
      <c r="B5897" s="623"/>
      <c r="C5897" s="628"/>
      <c r="D5897" s="631"/>
      <c r="E5897" s="523"/>
      <c r="F5897" s="47" t="e">
        <f>IF(#REF!="","",#REF!)</f>
        <v>#REF!</v>
      </c>
      <c r="G5897" s="49" t="e">
        <f>IF(#REF!="","",#REF!)</f>
        <v>#REF!</v>
      </c>
      <c r="H5897" s="54" t="e">
        <f>IF(#REF!="","",#REF!)</f>
        <v>#REF!</v>
      </c>
      <c r="I5897" s="385" t="str">
        <f t="shared" ref="I5897:I5914" si="1030">IFERROR(INT(G5897*H5897),"")</f>
        <v/>
      </c>
      <c r="J5897" s="386"/>
      <c r="K5897" s="387"/>
      <c r="L5897" s="613" t="e">
        <f>IF(#REF!="","",#REF!)</f>
        <v>#REF!</v>
      </c>
      <c r="M5897" s="613"/>
      <c r="N5897" s="613"/>
      <c r="O5897" s="613"/>
      <c r="P5897" s="613"/>
      <c r="Q5897" s="613"/>
      <c r="R5897" s="613"/>
      <c r="S5897" s="614"/>
      <c r="T5897" s="567"/>
      <c r="U5897" s="416"/>
      <c r="V5897" s="666"/>
      <c r="W5897" s="565"/>
      <c r="X5897" s="23" t="e">
        <f t="shared" ref="X5897:X5914" si="1031">IF(AND(Y5897=3,Z5897=3,AA5897=3),"",IF(AND(Y5897=1,Z5897=1,AA5897=1,AB5897=1),"","入力不備あり"))</f>
        <v>#REF!</v>
      </c>
      <c r="Y5897" s="7">
        <f t="shared" ref="Y5897:Y5914" si="1032">IFERROR(IF(F5897="",3,IF(AND(F5897&gt;=1,(MOD(F5897,1)=0)),1,IF(AND(F5897=0,L5897&lt;&gt;""),1,2))),2)</f>
        <v>2</v>
      </c>
      <c r="Z5897" s="7" t="e">
        <f t="shared" ref="Z5897:Z5914" si="1033">IF(G5897="",3,IF(G5897&lt;=1600,1,2))</f>
        <v>#REF!</v>
      </c>
      <c r="AA5897" s="7" t="e">
        <f t="shared" ref="AA5897:AA5914" si="1034">IF(H5897="",3,IF(H5897&gt;=0,1,2))</f>
        <v>#REF!</v>
      </c>
      <c r="AB5897" s="7" t="e">
        <f>IF(I5897=#REF!,1,2)</f>
        <v>#REF!</v>
      </c>
    </row>
    <row r="5898" spans="1:33" s="7" customFormat="1" ht="17.45" customHeight="1" x14ac:dyDescent="0.15">
      <c r="A5898" s="27" t="e">
        <f t="shared" ref="A5898:A5914" si="1035">IF(AND(F5898="",G5898="",H5898="",I5898="",L5898=""),"",IF(AND(F5898&lt;&gt;"",G5898&lt;&gt;"",H5898&lt;&gt;"",I5898&lt;&gt;""),"","入力不備あり"))</f>
        <v>#REF!</v>
      </c>
      <c r="B5898" s="623"/>
      <c r="C5898" s="628"/>
      <c r="D5898" s="631"/>
      <c r="E5898" s="523"/>
      <c r="F5898" s="47" t="e">
        <f>IF(#REF!="","",#REF!)</f>
        <v>#REF!</v>
      </c>
      <c r="G5898" s="49" t="e">
        <f>IF(#REF!="","",#REF!)</f>
        <v>#REF!</v>
      </c>
      <c r="H5898" s="54" t="e">
        <f>IF(#REF!="","",#REF!)</f>
        <v>#REF!</v>
      </c>
      <c r="I5898" s="385" t="str">
        <f t="shared" si="1030"/>
        <v/>
      </c>
      <c r="J5898" s="386"/>
      <c r="K5898" s="387"/>
      <c r="L5898" s="613" t="e">
        <f>IF(#REF!="","",#REF!)</f>
        <v>#REF!</v>
      </c>
      <c r="M5898" s="613"/>
      <c r="N5898" s="613"/>
      <c r="O5898" s="613"/>
      <c r="P5898" s="613"/>
      <c r="Q5898" s="613"/>
      <c r="R5898" s="613"/>
      <c r="S5898" s="614"/>
      <c r="T5898" s="567"/>
      <c r="U5898" s="416"/>
      <c r="V5898" s="666"/>
      <c r="W5898" s="565"/>
      <c r="X5898" s="23" t="e">
        <f t="shared" si="1031"/>
        <v>#REF!</v>
      </c>
      <c r="Y5898" s="7">
        <f t="shared" si="1032"/>
        <v>2</v>
      </c>
      <c r="Z5898" s="7" t="e">
        <f t="shared" si="1033"/>
        <v>#REF!</v>
      </c>
      <c r="AA5898" s="7" t="e">
        <f t="shared" si="1034"/>
        <v>#REF!</v>
      </c>
      <c r="AB5898" s="7" t="e">
        <f>IF(I5898=#REF!,1,2)</f>
        <v>#REF!</v>
      </c>
    </row>
    <row r="5899" spans="1:33" s="7" customFormat="1" ht="17.45" customHeight="1" x14ac:dyDescent="0.15">
      <c r="A5899" s="27" t="e">
        <f t="shared" si="1035"/>
        <v>#REF!</v>
      </c>
      <c r="B5899" s="623"/>
      <c r="C5899" s="628"/>
      <c r="D5899" s="631"/>
      <c r="E5899" s="523"/>
      <c r="F5899" s="47" t="e">
        <f>IF(#REF!="","",#REF!)</f>
        <v>#REF!</v>
      </c>
      <c r="G5899" s="49" t="e">
        <f>IF(#REF!="","",#REF!)</f>
        <v>#REF!</v>
      </c>
      <c r="H5899" s="54" t="e">
        <f>IF(#REF!="","",#REF!)</f>
        <v>#REF!</v>
      </c>
      <c r="I5899" s="385" t="str">
        <f t="shared" si="1030"/>
        <v/>
      </c>
      <c r="J5899" s="386"/>
      <c r="K5899" s="387"/>
      <c r="L5899" s="613" t="e">
        <f>IF(#REF!="","",#REF!)</f>
        <v>#REF!</v>
      </c>
      <c r="M5899" s="613"/>
      <c r="N5899" s="613"/>
      <c r="O5899" s="613"/>
      <c r="P5899" s="613"/>
      <c r="Q5899" s="613"/>
      <c r="R5899" s="613"/>
      <c r="S5899" s="614"/>
      <c r="T5899" s="567"/>
      <c r="U5899" s="416"/>
      <c r="V5899" s="666"/>
      <c r="W5899" s="565"/>
      <c r="X5899" s="23" t="e">
        <f t="shared" si="1031"/>
        <v>#REF!</v>
      </c>
      <c r="Y5899" s="7">
        <f t="shared" si="1032"/>
        <v>2</v>
      </c>
      <c r="Z5899" s="7" t="e">
        <f t="shared" si="1033"/>
        <v>#REF!</v>
      </c>
      <c r="AA5899" s="7" t="e">
        <f t="shared" si="1034"/>
        <v>#REF!</v>
      </c>
      <c r="AB5899" s="7" t="e">
        <f>IF(I5899=#REF!,1,2)</f>
        <v>#REF!</v>
      </c>
    </row>
    <row r="5900" spans="1:33" s="7" customFormat="1" ht="17.45" customHeight="1" x14ac:dyDescent="0.15">
      <c r="A5900" s="27" t="e">
        <f t="shared" si="1035"/>
        <v>#REF!</v>
      </c>
      <c r="B5900" s="623"/>
      <c r="C5900" s="628"/>
      <c r="D5900" s="631"/>
      <c r="E5900" s="523"/>
      <c r="F5900" s="47" t="e">
        <f>IF(#REF!="","",#REF!)</f>
        <v>#REF!</v>
      </c>
      <c r="G5900" s="49" t="e">
        <f>IF(#REF!="","",#REF!)</f>
        <v>#REF!</v>
      </c>
      <c r="H5900" s="54" t="e">
        <f>IF(#REF!="","",#REF!)</f>
        <v>#REF!</v>
      </c>
      <c r="I5900" s="385" t="str">
        <f t="shared" si="1030"/>
        <v/>
      </c>
      <c r="J5900" s="386"/>
      <c r="K5900" s="387"/>
      <c r="L5900" s="613" t="e">
        <f>IF(#REF!="","",#REF!)</f>
        <v>#REF!</v>
      </c>
      <c r="M5900" s="613"/>
      <c r="N5900" s="613"/>
      <c r="O5900" s="613"/>
      <c r="P5900" s="613"/>
      <c r="Q5900" s="613"/>
      <c r="R5900" s="613"/>
      <c r="S5900" s="614"/>
      <c r="T5900" s="567"/>
      <c r="U5900" s="416"/>
      <c r="V5900" s="666"/>
      <c r="W5900" s="565"/>
      <c r="X5900" s="23" t="e">
        <f t="shared" si="1031"/>
        <v>#REF!</v>
      </c>
      <c r="Y5900" s="7">
        <f t="shared" si="1032"/>
        <v>2</v>
      </c>
      <c r="Z5900" s="7" t="e">
        <f t="shared" si="1033"/>
        <v>#REF!</v>
      </c>
      <c r="AA5900" s="7" t="e">
        <f t="shared" si="1034"/>
        <v>#REF!</v>
      </c>
      <c r="AB5900" s="7" t="e">
        <f>IF(I5900=#REF!,1,2)</f>
        <v>#REF!</v>
      </c>
    </row>
    <row r="5901" spans="1:33" s="7" customFormat="1" ht="17.45" customHeight="1" x14ac:dyDescent="0.15">
      <c r="A5901" s="27" t="e">
        <f t="shared" si="1035"/>
        <v>#REF!</v>
      </c>
      <c r="B5901" s="623"/>
      <c r="C5901" s="628"/>
      <c r="D5901" s="631"/>
      <c r="E5901" s="523"/>
      <c r="F5901" s="47" t="e">
        <f>IF(#REF!="","",#REF!)</f>
        <v>#REF!</v>
      </c>
      <c r="G5901" s="49" t="e">
        <f>IF(#REF!="","",#REF!)</f>
        <v>#REF!</v>
      </c>
      <c r="H5901" s="54" t="e">
        <f>IF(#REF!="","",#REF!)</f>
        <v>#REF!</v>
      </c>
      <c r="I5901" s="385" t="str">
        <f t="shared" si="1030"/>
        <v/>
      </c>
      <c r="J5901" s="386"/>
      <c r="K5901" s="387"/>
      <c r="L5901" s="613" t="e">
        <f>IF(#REF!="","",#REF!)</f>
        <v>#REF!</v>
      </c>
      <c r="M5901" s="613"/>
      <c r="N5901" s="613"/>
      <c r="O5901" s="613"/>
      <c r="P5901" s="613"/>
      <c r="Q5901" s="613"/>
      <c r="R5901" s="613"/>
      <c r="S5901" s="614"/>
      <c r="T5901" s="567"/>
      <c r="U5901" s="416"/>
      <c r="V5901" s="666"/>
      <c r="W5901" s="565"/>
      <c r="X5901" s="23" t="e">
        <f t="shared" si="1031"/>
        <v>#REF!</v>
      </c>
      <c r="Y5901" s="7">
        <f t="shared" si="1032"/>
        <v>2</v>
      </c>
      <c r="Z5901" s="7" t="e">
        <f t="shared" si="1033"/>
        <v>#REF!</v>
      </c>
      <c r="AA5901" s="7" t="e">
        <f t="shared" si="1034"/>
        <v>#REF!</v>
      </c>
      <c r="AB5901" s="7" t="e">
        <f>IF(I5901=#REF!,1,2)</f>
        <v>#REF!</v>
      </c>
    </row>
    <row r="5902" spans="1:33" s="7" customFormat="1" ht="17.45" customHeight="1" x14ac:dyDescent="0.15">
      <c r="A5902" s="27" t="e">
        <f t="shared" si="1035"/>
        <v>#REF!</v>
      </c>
      <c r="B5902" s="623"/>
      <c r="C5902" s="628"/>
      <c r="D5902" s="631"/>
      <c r="E5902" s="523"/>
      <c r="F5902" s="47" t="e">
        <f>IF(#REF!="","",#REF!)</f>
        <v>#REF!</v>
      </c>
      <c r="G5902" s="49" t="e">
        <f>IF(#REF!="","",#REF!)</f>
        <v>#REF!</v>
      </c>
      <c r="H5902" s="54" t="e">
        <f>IF(#REF!="","",#REF!)</f>
        <v>#REF!</v>
      </c>
      <c r="I5902" s="385" t="str">
        <f t="shared" si="1030"/>
        <v/>
      </c>
      <c r="J5902" s="386"/>
      <c r="K5902" s="387"/>
      <c r="L5902" s="613" t="e">
        <f>IF(#REF!="","",#REF!)</f>
        <v>#REF!</v>
      </c>
      <c r="M5902" s="613"/>
      <c r="N5902" s="613"/>
      <c r="O5902" s="613"/>
      <c r="P5902" s="613"/>
      <c r="Q5902" s="613"/>
      <c r="R5902" s="613"/>
      <c r="S5902" s="614"/>
      <c r="T5902" s="567"/>
      <c r="U5902" s="416"/>
      <c r="V5902" s="666"/>
      <c r="W5902" s="565"/>
      <c r="X5902" s="23" t="e">
        <f t="shared" si="1031"/>
        <v>#REF!</v>
      </c>
      <c r="Y5902" s="7">
        <f t="shared" si="1032"/>
        <v>2</v>
      </c>
      <c r="Z5902" s="7" t="e">
        <f t="shared" si="1033"/>
        <v>#REF!</v>
      </c>
      <c r="AA5902" s="7" t="e">
        <f t="shared" si="1034"/>
        <v>#REF!</v>
      </c>
      <c r="AB5902" s="7" t="e">
        <f>IF(I5902=#REF!,1,2)</f>
        <v>#REF!</v>
      </c>
    </row>
    <row r="5903" spans="1:33" s="7" customFormat="1" ht="17.45" customHeight="1" x14ac:dyDescent="0.15">
      <c r="A5903" s="27" t="e">
        <f t="shared" si="1035"/>
        <v>#REF!</v>
      </c>
      <c r="B5903" s="623"/>
      <c r="C5903" s="628"/>
      <c r="D5903" s="631"/>
      <c r="E5903" s="523"/>
      <c r="F5903" s="47" t="e">
        <f>IF(#REF!="","",#REF!)</f>
        <v>#REF!</v>
      </c>
      <c r="G5903" s="49" t="e">
        <f>IF(#REF!="","",#REF!)</f>
        <v>#REF!</v>
      </c>
      <c r="H5903" s="54" t="e">
        <f>IF(#REF!="","",#REF!)</f>
        <v>#REF!</v>
      </c>
      <c r="I5903" s="385" t="str">
        <f t="shared" si="1030"/>
        <v/>
      </c>
      <c r="J5903" s="386"/>
      <c r="K5903" s="387"/>
      <c r="L5903" s="613" t="e">
        <f>IF(#REF!="","",#REF!)</f>
        <v>#REF!</v>
      </c>
      <c r="M5903" s="613"/>
      <c r="N5903" s="613"/>
      <c r="O5903" s="613"/>
      <c r="P5903" s="613"/>
      <c r="Q5903" s="613"/>
      <c r="R5903" s="613"/>
      <c r="S5903" s="614"/>
      <c r="T5903" s="567"/>
      <c r="U5903" s="416"/>
      <c r="V5903" s="666"/>
      <c r="W5903" s="565"/>
      <c r="X5903" s="23" t="e">
        <f t="shared" si="1031"/>
        <v>#REF!</v>
      </c>
      <c r="Y5903" s="7">
        <f t="shared" si="1032"/>
        <v>2</v>
      </c>
      <c r="Z5903" s="7" t="e">
        <f t="shared" si="1033"/>
        <v>#REF!</v>
      </c>
      <c r="AA5903" s="7" t="e">
        <f t="shared" si="1034"/>
        <v>#REF!</v>
      </c>
      <c r="AB5903" s="7" t="e">
        <f>IF(I5903=#REF!,1,2)</f>
        <v>#REF!</v>
      </c>
    </row>
    <row r="5904" spans="1:33" s="7" customFormat="1" ht="17.45" customHeight="1" x14ac:dyDescent="0.15">
      <c r="A5904" s="27" t="e">
        <f t="shared" si="1035"/>
        <v>#REF!</v>
      </c>
      <c r="B5904" s="623"/>
      <c r="C5904" s="628"/>
      <c r="D5904" s="631"/>
      <c r="E5904" s="523"/>
      <c r="F5904" s="47" t="e">
        <f>IF(#REF!="","",#REF!)</f>
        <v>#REF!</v>
      </c>
      <c r="G5904" s="49" t="e">
        <f>IF(#REF!="","",#REF!)</f>
        <v>#REF!</v>
      </c>
      <c r="H5904" s="54" t="e">
        <f>IF(#REF!="","",#REF!)</f>
        <v>#REF!</v>
      </c>
      <c r="I5904" s="385" t="str">
        <f t="shared" si="1030"/>
        <v/>
      </c>
      <c r="J5904" s="386"/>
      <c r="K5904" s="387"/>
      <c r="L5904" s="613" t="e">
        <f>IF(#REF!="","",#REF!)</f>
        <v>#REF!</v>
      </c>
      <c r="M5904" s="613"/>
      <c r="N5904" s="613"/>
      <c r="O5904" s="613"/>
      <c r="P5904" s="613"/>
      <c r="Q5904" s="613"/>
      <c r="R5904" s="613"/>
      <c r="S5904" s="614"/>
      <c r="T5904" s="567"/>
      <c r="U5904" s="416"/>
      <c r="V5904" s="666"/>
      <c r="W5904" s="565"/>
      <c r="X5904" s="23" t="e">
        <f t="shared" si="1031"/>
        <v>#REF!</v>
      </c>
      <c r="Y5904" s="7">
        <f t="shared" si="1032"/>
        <v>2</v>
      </c>
      <c r="Z5904" s="7" t="e">
        <f t="shared" si="1033"/>
        <v>#REF!</v>
      </c>
      <c r="AA5904" s="7" t="e">
        <f t="shared" si="1034"/>
        <v>#REF!</v>
      </c>
      <c r="AB5904" s="7" t="e">
        <f>IF(I5904=#REF!,1,2)</f>
        <v>#REF!</v>
      </c>
    </row>
    <row r="5905" spans="1:30" s="7" customFormat="1" ht="17.45" customHeight="1" x14ac:dyDescent="0.15">
      <c r="A5905" s="27" t="e">
        <f t="shared" si="1035"/>
        <v>#REF!</v>
      </c>
      <c r="B5905" s="623"/>
      <c r="C5905" s="628"/>
      <c r="D5905" s="631"/>
      <c r="E5905" s="523"/>
      <c r="F5905" s="47" t="e">
        <f>IF(#REF!="","",#REF!)</f>
        <v>#REF!</v>
      </c>
      <c r="G5905" s="49" t="e">
        <f>IF(#REF!="","",#REF!)</f>
        <v>#REF!</v>
      </c>
      <c r="H5905" s="54" t="e">
        <f>IF(#REF!="","",#REF!)</f>
        <v>#REF!</v>
      </c>
      <c r="I5905" s="385" t="str">
        <f t="shared" si="1030"/>
        <v/>
      </c>
      <c r="J5905" s="386"/>
      <c r="K5905" s="387"/>
      <c r="L5905" s="613" t="e">
        <f>IF(#REF!="","",#REF!)</f>
        <v>#REF!</v>
      </c>
      <c r="M5905" s="613"/>
      <c r="N5905" s="613"/>
      <c r="O5905" s="613"/>
      <c r="P5905" s="613"/>
      <c r="Q5905" s="613"/>
      <c r="R5905" s="613"/>
      <c r="S5905" s="614"/>
      <c r="T5905" s="567"/>
      <c r="U5905" s="416"/>
      <c r="V5905" s="666"/>
      <c r="W5905" s="565"/>
      <c r="X5905" s="23" t="e">
        <f t="shared" si="1031"/>
        <v>#REF!</v>
      </c>
      <c r="Y5905" s="7">
        <f t="shared" si="1032"/>
        <v>2</v>
      </c>
      <c r="Z5905" s="7" t="e">
        <f t="shared" si="1033"/>
        <v>#REF!</v>
      </c>
      <c r="AA5905" s="7" t="e">
        <f t="shared" si="1034"/>
        <v>#REF!</v>
      </c>
      <c r="AB5905" s="7" t="e">
        <f>IF(I5905=#REF!,1,2)</f>
        <v>#REF!</v>
      </c>
    </row>
    <row r="5906" spans="1:30" s="7" customFormat="1" ht="17.45" customHeight="1" x14ac:dyDescent="0.15">
      <c r="A5906" s="27" t="e">
        <f t="shared" si="1035"/>
        <v>#REF!</v>
      </c>
      <c r="B5906" s="623"/>
      <c r="C5906" s="628"/>
      <c r="D5906" s="631"/>
      <c r="E5906" s="523"/>
      <c r="F5906" s="47" t="e">
        <f>IF(#REF!="","",#REF!)</f>
        <v>#REF!</v>
      </c>
      <c r="G5906" s="49" t="e">
        <f>IF(#REF!="","",#REF!)</f>
        <v>#REF!</v>
      </c>
      <c r="H5906" s="54" t="e">
        <f>IF(#REF!="","",#REF!)</f>
        <v>#REF!</v>
      </c>
      <c r="I5906" s="385" t="str">
        <f t="shared" si="1030"/>
        <v/>
      </c>
      <c r="J5906" s="386"/>
      <c r="K5906" s="387"/>
      <c r="L5906" s="613" t="e">
        <f>IF(#REF!="","",#REF!)</f>
        <v>#REF!</v>
      </c>
      <c r="M5906" s="613"/>
      <c r="N5906" s="613"/>
      <c r="O5906" s="613"/>
      <c r="P5906" s="613"/>
      <c r="Q5906" s="613"/>
      <c r="R5906" s="613"/>
      <c r="S5906" s="614"/>
      <c r="T5906" s="567"/>
      <c r="U5906" s="416"/>
      <c r="V5906" s="666"/>
      <c r="W5906" s="565"/>
      <c r="X5906" s="23" t="e">
        <f t="shared" si="1031"/>
        <v>#REF!</v>
      </c>
      <c r="Y5906" s="7">
        <f t="shared" si="1032"/>
        <v>2</v>
      </c>
      <c r="Z5906" s="7" t="e">
        <f t="shared" si="1033"/>
        <v>#REF!</v>
      </c>
      <c r="AA5906" s="7" t="e">
        <f t="shared" si="1034"/>
        <v>#REF!</v>
      </c>
      <c r="AB5906" s="7" t="e">
        <f>IF(I5906=#REF!,1,2)</f>
        <v>#REF!</v>
      </c>
    </row>
    <row r="5907" spans="1:30" s="7" customFormat="1" ht="17.45" customHeight="1" x14ac:dyDescent="0.15">
      <c r="A5907" s="27" t="e">
        <f t="shared" si="1035"/>
        <v>#REF!</v>
      </c>
      <c r="B5907" s="623"/>
      <c r="C5907" s="628"/>
      <c r="D5907" s="631"/>
      <c r="E5907" s="523"/>
      <c r="F5907" s="47" t="e">
        <f>IF(#REF!="","",#REF!)</f>
        <v>#REF!</v>
      </c>
      <c r="G5907" s="49" t="e">
        <f>IF(#REF!="","",#REF!)</f>
        <v>#REF!</v>
      </c>
      <c r="H5907" s="54" t="e">
        <f>IF(#REF!="","",#REF!)</f>
        <v>#REF!</v>
      </c>
      <c r="I5907" s="385" t="str">
        <f t="shared" si="1030"/>
        <v/>
      </c>
      <c r="J5907" s="386"/>
      <c r="K5907" s="387"/>
      <c r="L5907" s="613" t="e">
        <f>IF(#REF!="","",#REF!)</f>
        <v>#REF!</v>
      </c>
      <c r="M5907" s="613"/>
      <c r="N5907" s="613"/>
      <c r="O5907" s="613"/>
      <c r="P5907" s="613"/>
      <c r="Q5907" s="613"/>
      <c r="R5907" s="613"/>
      <c r="S5907" s="614"/>
      <c r="T5907" s="567"/>
      <c r="U5907" s="416"/>
      <c r="V5907" s="666"/>
      <c r="W5907" s="565"/>
      <c r="X5907" s="23" t="e">
        <f t="shared" si="1031"/>
        <v>#REF!</v>
      </c>
      <c r="Y5907" s="7">
        <f t="shared" si="1032"/>
        <v>2</v>
      </c>
      <c r="Z5907" s="7" t="e">
        <f t="shared" si="1033"/>
        <v>#REF!</v>
      </c>
      <c r="AA5907" s="7" t="e">
        <f t="shared" si="1034"/>
        <v>#REF!</v>
      </c>
      <c r="AB5907" s="7" t="e">
        <f>IF(I5907=#REF!,1,2)</f>
        <v>#REF!</v>
      </c>
    </row>
    <row r="5908" spans="1:30" s="7" customFormat="1" ht="17.45" customHeight="1" x14ac:dyDescent="0.15">
      <c r="A5908" s="27" t="e">
        <f t="shared" si="1035"/>
        <v>#REF!</v>
      </c>
      <c r="B5908" s="623"/>
      <c r="C5908" s="628"/>
      <c r="D5908" s="631"/>
      <c r="E5908" s="523"/>
      <c r="F5908" s="47" t="e">
        <f>IF(#REF!="","",#REF!)</f>
        <v>#REF!</v>
      </c>
      <c r="G5908" s="49" t="e">
        <f>IF(#REF!="","",#REF!)</f>
        <v>#REF!</v>
      </c>
      <c r="H5908" s="54" t="e">
        <f>IF(#REF!="","",#REF!)</f>
        <v>#REF!</v>
      </c>
      <c r="I5908" s="385" t="str">
        <f t="shared" si="1030"/>
        <v/>
      </c>
      <c r="J5908" s="386"/>
      <c r="K5908" s="387"/>
      <c r="L5908" s="613" t="e">
        <f>IF(#REF!="","",#REF!)</f>
        <v>#REF!</v>
      </c>
      <c r="M5908" s="613"/>
      <c r="N5908" s="613"/>
      <c r="O5908" s="613"/>
      <c r="P5908" s="613"/>
      <c r="Q5908" s="613"/>
      <c r="R5908" s="613"/>
      <c r="S5908" s="614"/>
      <c r="T5908" s="567"/>
      <c r="U5908" s="416"/>
      <c r="V5908" s="666"/>
      <c r="W5908" s="565"/>
      <c r="X5908" s="23" t="e">
        <f t="shared" si="1031"/>
        <v>#REF!</v>
      </c>
      <c r="Y5908" s="7">
        <f t="shared" si="1032"/>
        <v>2</v>
      </c>
      <c r="Z5908" s="7" t="e">
        <f t="shared" si="1033"/>
        <v>#REF!</v>
      </c>
      <c r="AA5908" s="7" t="e">
        <f t="shared" si="1034"/>
        <v>#REF!</v>
      </c>
      <c r="AB5908" s="7" t="e">
        <f>IF(I5908=#REF!,1,2)</f>
        <v>#REF!</v>
      </c>
    </row>
    <row r="5909" spans="1:30" s="7" customFormat="1" ht="17.45" customHeight="1" x14ac:dyDescent="0.15">
      <c r="A5909" s="27" t="e">
        <f t="shared" si="1035"/>
        <v>#REF!</v>
      </c>
      <c r="B5909" s="623"/>
      <c r="C5909" s="628"/>
      <c r="D5909" s="631"/>
      <c r="E5909" s="523"/>
      <c r="F5909" s="47" t="e">
        <f>IF(#REF!="","",#REF!)</f>
        <v>#REF!</v>
      </c>
      <c r="G5909" s="49" t="e">
        <f>IF(#REF!="","",#REF!)</f>
        <v>#REF!</v>
      </c>
      <c r="H5909" s="54" t="e">
        <f>IF(#REF!="","",#REF!)</f>
        <v>#REF!</v>
      </c>
      <c r="I5909" s="385" t="str">
        <f t="shared" si="1030"/>
        <v/>
      </c>
      <c r="J5909" s="386"/>
      <c r="K5909" s="387"/>
      <c r="L5909" s="613" t="e">
        <f>IF(#REF!="","",#REF!)</f>
        <v>#REF!</v>
      </c>
      <c r="M5909" s="613"/>
      <c r="N5909" s="613"/>
      <c r="O5909" s="613"/>
      <c r="P5909" s="613"/>
      <c r="Q5909" s="613"/>
      <c r="R5909" s="613"/>
      <c r="S5909" s="614"/>
      <c r="T5909" s="567"/>
      <c r="U5909" s="416"/>
      <c r="V5909" s="666"/>
      <c r="W5909" s="565"/>
      <c r="X5909" s="23" t="e">
        <f t="shared" si="1031"/>
        <v>#REF!</v>
      </c>
      <c r="Y5909" s="7">
        <f t="shared" si="1032"/>
        <v>2</v>
      </c>
      <c r="Z5909" s="7" t="e">
        <f t="shared" si="1033"/>
        <v>#REF!</v>
      </c>
      <c r="AA5909" s="7" t="e">
        <f t="shared" si="1034"/>
        <v>#REF!</v>
      </c>
      <c r="AB5909" s="7" t="e">
        <f>IF(I5909=#REF!,1,2)</f>
        <v>#REF!</v>
      </c>
    </row>
    <row r="5910" spans="1:30" s="7" customFormat="1" ht="17.45" customHeight="1" x14ac:dyDescent="0.15">
      <c r="A5910" s="27" t="e">
        <f t="shared" si="1035"/>
        <v>#REF!</v>
      </c>
      <c r="B5910" s="623"/>
      <c r="C5910" s="628"/>
      <c r="D5910" s="631"/>
      <c r="E5910" s="523"/>
      <c r="F5910" s="47" t="e">
        <f>IF(#REF!="","",#REF!)</f>
        <v>#REF!</v>
      </c>
      <c r="G5910" s="49" t="e">
        <f>IF(#REF!="","",#REF!)</f>
        <v>#REF!</v>
      </c>
      <c r="H5910" s="54" t="e">
        <f>IF(#REF!="","",#REF!)</f>
        <v>#REF!</v>
      </c>
      <c r="I5910" s="385" t="str">
        <f t="shared" si="1030"/>
        <v/>
      </c>
      <c r="J5910" s="386"/>
      <c r="K5910" s="387"/>
      <c r="L5910" s="613" t="e">
        <f>IF(#REF!="","",#REF!)</f>
        <v>#REF!</v>
      </c>
      <c r="M5910" s="613"/>
      <c r="N5910" s="613"/>
      <c r="O5910" s="613"/>
      <c r="P5910" s="613"/>
      <c r="Q5910" s="613"/>
      <c r="R5910" s="613"/>
      <c r="S5910" s="614"/>
      <c r="T5910" s="567"/>
      <c r="U5910" s="416"/>
      <c r="V5910" s="666"/>
      <c r="W5910" s="565"/>
      <c r="X5910" s="23" t="e">
        <f t="shared" si="1031"/>
        <v>#REF!</v>
      </c>
      <c r="Y5910" s="7">
        <f t="shared" si="1032"/>
        <v>2</v>
      </c>
      <c r="Z5910" s="7" t="e">
        <f t="shared" si="1033"/>
        <v>#REF!</v>
      </c>
      <c r="AA5910" s="7" t="e">
        <f t="shared" si="1034"/>
        <v>#REF!</v>
      </c>
      <c r="AB5910" s="7" t="e">
        <f>IF(I5910=#REF!,1,2)</f>
        <v>#REF!</v>
      </c>
    </row>
    <row r="5911" spans="1:30" s="7" customFormat="1" ht="17.45" customHeight="1" x14ac:dyDescent="0.15">
      <c r="A5911" s="27" t="e">
        <f t="shared" si="1035"/>
        <v>#REF!</v>
      </c>
      <c r="B5911" s="623"/>
      <c r="C5911" s="628"/>
      <c r="D5911" s="631"/>
      <c r="E5911" s="523"/>
      <c r="F5911" s="47" t="e">
        <f>IF(#REF!="","",#REF!)</f>
        <v>#REF!</v>
      </c>
      <c r="G5911" s="49" t="e">
        <f>IF(#REF!="","",#REF!)</f>
        <v>#REF!</v>
      </c>
      <c r="H5911" s="54" t="e">
        <f>IF(#REF!="","",#REF!)</f>
        <v>#REF!</v>
      </c>
      <c r="I5911" s="385" t="str">
        <f t="shared" si="1030"/>
        <v/>
      </c>
      <c r="J5911" s="386"/>
      <c r="K5911" s="387"/>
      <c r="L5911" s="613" t="e">
        <f>IF(#REF!="","",#REF!)</f>
        <v>#REF!</v>
      </c>
      <c r="M5911" s="613"/>
      <c r="N5911" s="613"/>
      <c r="O5911" s="613"/>
      <c r="P5911" s="613"/>
      <c r="Q5911" s="613"/>
      <c r="R5911" s="613"/>
      <c r="S5911" s="614"/>
      <c r="T5911" s="567"/>
      <c r="U5911" s="416"/>
      <c r="V5911" s="666"/>
      <c r="W5911" s="565"/>
      <c r="X5911" s="23" t="e">
        <f t="shared" si="1031"/>
        <v>#REF!</v>
      </c>
      <c r="Y5911" s="7">
        <f t="shared" si="1032"/>
        <v>2</v>
      </c>
      <c r="Z5911" s="7" t="e">
        <f t="shared" si="1033"/>
        <v>#REF!</v>
      </c>
      <c r="AA5911" s="7" t="e">
        <f t="shared" si="1034"/>
        <v>#REF!</v>
      </c>
      <c r="AB5911" s="7" t="e">
        <f>IF(I5911=#REF!,1,2)</f>
        <v>#REF!</v>
      </c>
    </row>
    <row r="5912" spans="1:30" s="7" customFormat="1" ht="17.45" customHeight="1" x14ac:dyDescent="0.15">
      <c r="A5912" s="27" t="e">
        <f t="shared" si="1035"/>
        <v>#REF!</v>
      </c>
      <c r="B5912" s="623"/>
      <c r="C5912" s="628"/>
      <c r="D5912" s="631"/>
      <c r="E5912" s="523"/>
      <c r="F5912" s="47" t="e">
        <f>IF(#REF!="","",#REF!)</f>
        <v>#REF!</v>
      </c>
      <c r="G5912" s="49" t="e">
        <f>IF(#REF!="","",#REF!)</f>
        <v>#REF!</v>
      </c>
      <c r="H5912" s="54" t="e">
        <f>IF(#REF!="","",#REF!)</f>
        <v>#REF!</v>
      </c>
      <c r="I5912" s="385" t="str">
        <f t="shared" si="1030"/>
        <v/>
      </c>
      <c r="J5912" s="386"/>
      <c r="K5912" s="387"/>
      <c r="L5912" s="613" t="e">
        <f>IF(#REF!="","",#REF!)</f>
        <v>#REF!</v>
      </c>
      <c r="M5912" s="613"/>
      <c r="N5912" s="613"/>
      <c r="O5912" s="613"/>
      <c r="P5912" s="613"/>
      <c r="Q5912" s="613"/>
      <c r="R5912" s="613"/>
      <c r="S5912" s="614"/>
      <c r="T5912" s="567"/>
      <c r="U5912" s="416"/>
      <c r="V5912" s="666"/>
      <c r="W5912" s="565"/>
      <c r="X5912" s="23" t="e">
        <f t="shared" si="1031"/>
        <v>#REF!</v>
      </c>
      <c r="Y5912" s="7">
        <f t="shared" si="1032"/>
        <v>2</v>
      </c>
      <c r="Z5912" s="7" t="e">
        <f t="shared" si="1033"/>
        <v>#REF!</v>
      </c>
      <c r="AA5912" s="7" t="e">
        <f t="shared" si="1034"/>
        <v>#REF!</v>
      </c>
      <c r="AB5912" s="7" t="e">
        <f>IF(I5912=#REF!,1,2)</f>
        <v>#REF!</v>
      </c>
    </row>
    <row r="5913" spans="1:30" s="7" customFormat="1" ht="17.45" customHeight="1" x14ac:dyDescent="0.15">
      <c r="A5913" s="27" t="e">
        <f t="shared" si="1035"/>
        <v>#REF!</v>
      </c>
      <c r="B5913" s="623"/>
      <c r="C5913" s="628"/>
      <c r="D5913" s="631"/>
      <c r="E5913" s="523"/>
      <c r="F5913" s="47" t="e">
        <f>IF(#REF!="","",#REF!)</f>
        <v>#REF!</v>
      </c>
      <c r="G5913" s="49" t="e">
        <f>IF(#REF!="","",#REF!)</f>
        <v>#REF!</v>
      </c>
      <c r="H5913" s="54" t="e">
        <f>IF(#REF!="","",#REF!)</f>
        <v>#REF!</v>
      </c>
      <c r="I5913" s="385" t="str">
        <f t="shared" si="1030"/>
        <v/>
      </c>
      <c r="J5913" s="386"/>
      <c r="K5913" s="387"/>
      <c r="L5913" s="613" t="e">
        <f>IF(#REF!="","",#REF!)</f>
        <v>#REF!</v>
      </c>
      <c r="M5913" s="613"/>
      <c r="N5913" s="613"/>
      <c r="O5913" s="613"/>
      <c r="P5913" s="613"/>
      <c r="Q5913" s="613"/>
      <c r="R5913" s="613"/>
      <c r="S5913" s="614"/>
      <c r="T5913" s="567"/>
      <c r="U5913" s="416"/>
      <c r="V5913" s="666"/>
      <c r="W5913" s="565"/>
      <c r="X5913" s="23" t="e">
        <f t="shared" si="1031"/>
        <v>#REF!</v>
      </c>
      <c r="Y5913" s="7">
        <f t="shared" si="1032"/>
        <v>2</v>
      </c>
      <c r="Z5913" s="7" t="e">
        <f t="shared" si="1033"/>
        <v>#REF!</v>
      </c>
      <c r="AA5913" s="7" t="e">
        <f t="shared" si="1034"/>
        <v>#REF!</v>
      </c>
      <c r="AB5913" s="7" t="e">
        <f>IF(I5913=#REF!,1,2)</f>
        <v>#REF!</v>
      </c>
    </row>
    <row r="5914" spans="1:30" s="7" customFormat="1" ht="17.45" customHeight="1" thickBot="1" x14ac:dyDescent="0.2">
      <c r="A5914" s="27" t="e">
        <f t="shared" si="1035"/>
        <v>#REF!</v>
      </c>
      <c r="B5914" s="623"/>
      <c r="C5914" s="628"/>
      <c r="D5914" s="631"/>
      <c r="E5914" s="523"/>
      <c r="F5914" s="47" t="e">
        <f>IF(#REF!="","",#REF!)</f>
        <v>#REF!</v>
      </c>
      <c r="G5914" s="49" t="e">
        <f>IF(#REF!="","",#REF!)</f>
        <v>#REF!</v>
      </c>
      <c r="H5914" s="54" t="e">
        <f>IF(#REF!="","",#REF!)</f>
        <v>#REF!</v>
      </c>
      <c r="I5914" s="385" t="str">
        <f t="shared" si="1030"/>
        <v/>
      </c>
      <c r="J5914" s="386"/>
      <c r="K5914" s="387"/>
      <c r="L5914" s="613" t="e">
        <f>IF(#REF!="","",#REF!)</f>
        <v>#REF!</v>
      </c>
      <c r="M5914" s="613"/>
      <c r="N5914" s="613"/>
      <c r="O5914" s="613"/>
      <c r="P5914" s="613"/>
      <c r="Q5914" s="613"/>
      <c r="R5914" s="613"/>
      <c r="S5914" s="614"/>
      <c r="T5914" s="668"/>
      <c r="U5914" s="416"/>
      <c r="V5914" s="666"/>
      <c r="W5914" s="565"/>
      <c r="X5914" s="23" t="e">
        <f t="shared" si="1031"/>
        <v>#REF!</v>
      </c>
      <c r="Y5914" s="7">
        <f t="shared" si="1032"/>
        <v>2</v>
      </c>
      <c r="Z5914" s="7" t="e">
        <f t="shared" si="1033"/>
        <v>#REF!</v>
      </c>
      <c r="AA5914" s="7" t="e">
        <f t="shared" si="1034"/>
        <v>#REF!</v>
      </c>
      <c r="AB5914" s="7" t="e">
        <f>IF(I5914=#REF!,1,2)</f>
        <v>#REF!</v>
      </c>
    </row>
    <row r="5915" spans="1:30" s="7" customFormat="1" ht="36" customHeight="1" thickBot="1" x14ac:dyDescent="0.2">
      <c r="A5915" s="13"/>
      <c r="B5915" s="623"/>
      <c r="C5915" s="628"/>
      <c r="D5915" s="631"/>
      <c r="E5915" s="508" t="s">
        <v>240</v>
      </c>
      <c r="F5915" s="511" t="s">
        <v>206</v>
      </c>
      <c r="G5915" s="435"/>
      <c r="H5915" s="434" t="s">
        <v>207</v>
      </c>
      <c r="I5915" s="435"/>
      <c r="J5915" s="435"/>
      <c r="K5915" s="435"/>
      <c r="L5915" s="436" t="s">
        <v>208</v>
      </c>
      <c r="M5915" s="436"/>
      <c r="N5915" s="436"/>
      <c r="O5915" s="669" t="s">
        <v>209</v>
      </c>
      <c r="P5915" s="670"/>
      <c r="Q5915" s="512" t="s">
        <v>210</v>
      </c>
      <c r="R5915" s="38" t="s">
        <v>206</v>
      </c>
      <c r="S5915" s="39" t="s">
        <v>202</v>
      </c>
      <c r="T5915" s="44" t="s">
        <v>211</v>
      </c>
      <c r="U5915" s="416"/>
      <c r="V5915" s="666"/>
      <c r="W5915" s="565"/>
      <c r="X5915" s="28"/>
      <c r="Y5915" s="21" t="s">
        <v>212</v>
      </c>
      <c r="Z5915" s="21" t="s">
        <v>210</v>
      </c>
      <c r="AB5915" s="45" t="s">
        <v>213</v>
      </c>
      <c r="AC5915" s="45" t="s">
        <v>214</v>
      </c>
      <c r="AD5915" s="22"/>
    </row>
    <row r="5916" spans="1:30" s="7" customFormat="1" ht="15" customHeight="1" x14ac:dyDescent="0.15">
      <c r="A5916" s="29"/>
      <c r="B5916" s="623"/>
      <c r="C5916" s="628"/>
      <c r="D5916" s="631"/>
      <c r="E5916" s="509"/>
      <c r="F5916" s="515" t="e">
        <f>IF(#REF!="","",#REF!)</f>
        <v>#REF!</v>
      </c>
      <c r="G5916" s="516"/>
      <c r="H5916" s="439" t="e">
        <f>IF(#REF!="","",#REF!)</f>
        <v>#REF!</v>
      </c>
      <c r="I5916" s="440"/>
      <c r="J5916" s="440"/>
      <c r="K5916" s="440"/>
      <c r="L5916" s="441" t="e">
        <f>IF(#REF!="","",#REF!)</f>
        <v>#REF!</v>
      </c>
      <c r="M5916" s="442"/>
      <c r="N5916" s="442"/>
      <c r="O5916" s="443" t="e">
        <f>SUM($L5916:$N5918)</f>
        <v>#REF!</v>
      </c>
      <c r="P5916" s="444"/>
      <c r="Q5916" s="513"/>
      <c r="R5916" s="42" t="e">
        <f>IF(#REF!="","",#REF!)</f>
        <v>#REF!</v>
      </c>
      <c r="S5916" s="40" t="e">
        <f>IF(#REF!="","",#REF!)</f>
        <v>#REF!</v>
      </c>
      <c r="T5916" s="617" t="e">
        <f>SUM($S5916:$S5918)</f>
        <v>#REF!</v>
      </c>
      <c r="U5916" s="416"/>
      <c r="V5916" s="666"/>
      <c r="W5916" s="565"/>
      <c r="X5916" s="23" t="e">
        <f>IF(OR(Y5916=2,Z5916=2,AB5916=2,AC5916=2),"入力不備あり","")</f>
        <v>#REF!</v>
      </c>
      <c r="Y5916" s="41" t="e">
        <f>IF(AND(F5916="",H5916="",L5916=""),"",IF(AND(F5916&lt;&gt;"",F5916&gt;0,L5916&lt;&gt;"",L5916&gt;0,H5916="○"),"",2))</f>
        <v>#REF!</v>
      </c>
      <c r="Z5916" s="41" t="e">
        <f>IF(AND(R5916="",S5916=""),"",IF(AND(R5916&gt;0,R5916&lt;&gt;"",S5916&gt;0,S5916&lt;&gt;""),"",2))</f>
        <v>#REF!</v>
      </c>
      <c r="AA5916" s="30"/>
      <c r="AB5916" s="7" t="e">
        <f>IF(AND(O5916=0,#REF!=0),"",IF(O5916=#REF!,1,2))</f>
        <v>#REF!</v>
      </c>
      <c r="AC5916" s="7" t="e">
        <f>IF(AND(T5916=0,#REF!=0),"",IF(T5916=#REF!,1,2))</f>
        <v>#REF!</v>
      </c>
    </row>
    <row r="5917" spans="1:30" s="7" customFormat="1" ht="15" customHeight="1" x14ac:dyDescent="0.15">
      <c r="A5917" s="29"/>
      <c r="B5917" s="623"/>
      <c r="C5917" s="628"/>
      <c r="D5917" s="631"/>
      <c r="E5917" s="509"/>
      <c r="F5917" s="500" t="e">
        <f>IF(#REF!="","",#REF!)</f>
        <v>#REF!</v>
      </c>
      <c r="G5917" s="501"/>
      <c r="H5917" s="448" t="e">
        <f>IF(#REF!="","",#REF!)</f>
        <v>#REF!</v>
      </c>
      <c r="I5917" s="449"/>
      <c r="J5917" s="449"/>
      <c r="K5917" s="449"/>
      <c r="L5917" s="450" t="e">
        <f>IF(#REF!="","",#REF!)</f>
        <v>#REF!</v>
      </c>
      <c r="M5917" s="451"/>
      <c r="N5917" s="451"/>
      <c r="O5917" s="445"/>
      <c r="P5917" s="444"/>
      <c r="Q5917" s="513"/>
      <c r="R5917" s="42" t="e">
        <f>IF(#REF!="","",#REF!)</f>
        <v>#REF!</v>
      </c>
      <c r="S5917" s="40" t="e">
        <f>IF(#REF!="","",#REF!)</f>
        <v>#REF!</v>
      </c>
      <c r="T5917" s="618"/>
      <c r="U5917" s="416"/>
      <c r="V5917" s="666"/>
      <c r="W5917" s="565"/>
      <c r="X5917" s="23" t="e">
        <f>IF(OR(Y5917=2,Z5917=2),"入力不備あり","")</f>
        <v>#REF!</v>
      </c>
      <c r="Y5917" s="41" t="e">
        <f>IF(AND(F5917="",H5917="",L5917=""),"",IF(AND(F5917&lt;&gt;"",F5917&gt;0,L5917&lt;&gt;"",L5917&gt;0,H5917="○"),"",2))</f>
        <v>#REF!</v>
      </c>
      <c r="Z5917" s="41" t="e">
        <f t="shared" ref="Z5917:Z5918" si="1036">IF(AND(R5917="",S5917=""),"",IF(AND(R5917&gt;0,R5917&lt;&gt;"",S5917&gt;0,S5917&lt;&gt;""),"",2))</f>
        <v>#REF!</v>
      </c>
      <c r="AA5917" s="30"/>
    </row>
    <row r="5918" spans="1:30" s="7" customFormat="1" ht="15" customHeight="1" thickBot="1" x14ac:dyDescent="0.2">
      <c r="A5918" s="29"/>
      <c r="B5918" s="623"/>
      <c r="C5918" s="628"/>
      <c r="D5918" s="631"/>
      <c r="E5918" s="615"/>
      <c r="F5918" s="620" t="e">
        <f>IF(#REF!="","",#REF!)</f>
        <v>#REF!</v>
      </c>
      <c r="G5918" s="621"/>
      <c r="H5918" s="640" t="e">
        <f>IF(#REF!="","",#REF!)</f>
        <v>#REF!</v>
      </c>
      <c r="I5918" s="641"/>
      <c r="J5918" s="641"/>
      <c r="K5918" s="641"/>
      <c r="L5918" s="642" t="e">
        <f>IF(#REF!="","",#REF!)</f>
        <v>#REF!</v>
      </c>
      <c r="M5918" s="643"/>
      <c r="N5918" s="643"/>
      <c r="O5918" s="663"/>
      <c r="P5918" s="664"/>
      <c r="Q5918" s="616"/>
      <c r="R5918" s="59" t="e">
        <f>IF(#REF!="","",#REF!)</f>
        <v>#REF!</v>
      </c>
      <c r="S5918" s="60" t="e">
        <f>IF(#REF!="","",#REF!)</f>
        <v>#REF!</v>
      </c>
      <c r="T5918" s="619"/>
      <c r="U5918" s="416"/>
      <c r="V5918" s="666"/>
      <c r="W5918" s="565"/>
      <c r="X5918" s="23" t="e">
        <f>IF(OR(Y5918=2,Z5918=2),"入力不備あり","")</f>
        <v>#REF!</v>
      </c>
      <c r="Y5918" s="41" t="e">
        <f>IF(AND(F5918="",H5918="",L5918=""),"",IF(AND(F5918&lt;&gt;"",F5918&gt;0,L5918&lt;&gt;"",L5918&gt;0,H5918="○"),"",2))</f>
        <v>#REF!</v>
      </c>
      <c r="Z5918" s="41" t="e">
        <f t="shared" si="1036"/>
        <v>#REF!</v>
      </c>
      <c r="AA5918" s="30"/>
    </row>
    <row r="5919" spans="1:30" s="7" customFormat="1" ht="27.6" customHeight="1" x14ac:dyDescent="0.15">
      <c r="A5919" s="320"/>
      <c r="B5919" s="624"/>
      <c r="C5919" s="326" t="s">
        <v>215</v>
      </c>
      <c r="D5919" s="327"/>
      <c r="E5919" s="608" t="e">
        <f>IF(#REF!="","",#REF!)</f>
        <v>#REF!</v>
      </c>
      <c r="F5919" s="609"/>
      <c r="G5919" s="609"/>
      <c r="H5919" s="609"/>
      <c r="I5919" s="609"/>
      <c r="J5919" s="609"/>
      <c r="K5919" s="609"/>
      <c r="L5919" s="609"/>
      <c r="M5919" s="609"/>
      <c r="N5919" s="609"/>
      <c r="O5919" s="609"/>
      <c r="P5919" s="609"/>
      <c r="Q5919" s="609"/>
      <c r="R5919" s="609"/>
      <c r="S5919" s="609"/>
      <c r="T5919" s="609"/>
      <c r="U5919" s="609"/>
      <c r="V5919" s="609"/>
      <c r="W5919" s="610"/>
    </row>
    <row r="5920" spans="1:30" s="7" customFormat="1" ht="27.6" customHeight="1" thickBot="1" x14ac:dyDescent="0.2">
      <c r="A5920" s="320"/>
      <c r="B5920" s="624"/>
      <c r="C5920" s="326" t="s">
        <v>216</v>
      </c>
      <c r="D5920" s="327"/>
      <c r="E5920" s="608" t="e">
        <f>IF(#REF!="","",#REF!)</f>
        <v>#REF!</v>
      </c>
      <c r="F5920" s="609"/>
      <c r="G5920" s="609"/>
      <c r="H5920" s="609"/>
      <c r="I5920" s="609"/>
      <c r="J5920" s="609"/>
      <c r="K5920" s="609"/>
      <c r="L5920" s="609"/>
      <c r="M5920" s="609"/>
      <c r="N5920" s="609"/>
      <c r="O5920" s="609"/>
      <c r="P5920" s="609"/>
      <c r="Q5920" s="609"/>
      <c r="R5920" s="611"/>
      <c r="S5920" s="611"/>
      <c r="T5920" s="611"/>
      <c r="U5920" s="611"/>
      <c r="V5920" s="611"/>
      <c r="W5920" s="612"/>
    </row>
    <row r="5921" spans="1:33" s="7" customFormat="1" ht="18.600000000000001" customHeight="1" x14ac:dyDescent="0.15">
      <c r="A5921" s="320"/>
      <c r="B5921" s="624"/>
      <c r="C5921" s="332" t="s">
        <v>217</v>
      </c>
      <c r="D5921" s="333"/>
      <c r="E5921" s="333"/>
      <c r="F5921" s="334"/>
      <c r="G5921" s="377" t="s">
        <v>218</v>
      </c>
      <c r="H5921" s="378"/>
      <c r="I5921" s="378"/>
      <c r="J5921" s="378"/>
      <c r="K5921" s="378"/>
      <c r="L5921" s="378"/>
      <c r="M5921" s="378"/>
      <c r="N5921" s="378"/>
      <c r="O5921" s="378"/>
      <c r="P5921" s="378"/>
      <c r="Q5921" s="378"/>
      <c r="R5921" s="389" t="e">
        <f>IF(X5921&lt;&gt;"","","【入力内容確認欄】以下を確認し【作業用】事業計画書(間接)シートを修正願います。")</f>
        <v>#REF!</v>
      </c>
      <c r="S5921" s="632"/>
      <c r="T5921" s="632"/>
      <c r="U5921" s="632"/>
      <c r="V5921" s="632"/>
      <c r="W5921" s="633"/>
      <c r="X5921" s="68" t="e">
        <f>IF(AND(R5924="",R5925="",R5926="",R5927="",R5928="",R5929=""),"左の市区町村に係る入力が完了しました。今一度、記載内容をご確認ください。","")</f>
        <v>#REF!</v>
      </c>
    </row>
    <row r="5922" spans="1:33" s="7" customFormat="1" ht="9" customHeight="1" x14ac:dyDescent="0.15">
      <c r="A5922" s="320"/>
      <c r="B5922" s="624"/>
      <c r="C5922" s="335"/>
      <c r="D5922" s="336"/>
      <c r="E5922" s="336"/>
      <c r="F5922" s="337"/>
      <c r="G5922" s="379"/>
      <c r="H5922" s="380"/>
      <c r="I5922" s="380"/>
      <c r="J5922" s="380"/>
      <c r="K5922" s="380"/>
      <c r="L5922" s="380"/>
      <c r="M5922" s="380"/>
      <c r="N5922" s="380"/>
      <c r="O5922" s="380"/>
      <c r="P5922" s="380"/>
      <c r="Q5922" s="380"/>
      <c r="R5922" s="634"/>
      <c r="S5922" s="635"/>
      <c r="T5922" s="635"/>
      <c r="U5922" s="635"/>
      <c r="V5922" s="635"/>
      <c r="W5922" s="636"/>
    </row>
    <row r="5923" spans="1:33" s="7" customFormat="1" ht="9" customHeight="1" thickBot="1" x14ac:dyDescent="0.2">
      <c r="A5923" s="320"/>
      <c r="B5923" s="624"/>
      <c r="C5923" s="335"/>
      <c r="D5923" s="336"/>
      <c r="E5923" s="336"/>
      <c r="F5923" s="337"/>
      <c r="G5923" s="381"/>
      <c r="H5923" s="382"/>
      <c r="I5923" s="382"/>
      <c r="J5923" s="382"/>
      <c r="K5923" s="382"/>
      <c r="L5923" s="382"/>
      <c r="M5923" s="382"/>
      <c r="N5923" s="382"/>
      <c r="O5923" s="382"/>
      <c r="P5923" s="382"/>
      <c r="Q5923" s="382"/>
      <c r="R5923" s="637"/>
      <c r="S5923" s="638"/>
      <c r="T5923" s="638"/>
      <c r="U5923" s="638"/>
      <c r="V5923" s="638"/>
      <c r="W5923" s="639"/>
    </row>
    <row r="5924" spans="1:33" s="7" customFormat="1" ht="17.45" customHeight="1" x14ac:dyDescent="0.15">
      <c r="A5924" s="320"/>
      <c r="B5924" s="624"/>
      <c r="C5924" s="335"/>
      <c r="D5924" s="336"/>
      <c r="E5924" s="336"/>
      <c r="F5924" s="337"/>
      <c r="G5924" s="398" t="e">
        <f>IF(#REF!="","",#REF!)</f>
        <v>#REF!</v>
      </c>
      <c r="H5924" s="399"/>
      <c r="I5924" s="399"/>
      <c r="J5924" s="399"/>
      <c r="K5924" s="399"/>
      <c r="L5924" s="399"/>
      <c r="M5924" s="399"/>
      <c r="N5924" s="399"/>
      <c r="O5924" s="399"/>
      <c r="P5924" s="399"/>
      <c r="Q5924" s="399"/>
      <c r="R5924" s="646" t="e" cm="1">
        <f t="array" ref="R5924">IF(AND(X5893:X5918="",A5895:A5918=""),"","・報酬・期末勤勉手当・交通費・合計額・都道府県/国の補助金額のいずれかに不備あり。")</f>
        <v>#REF!</v>
      </c>
      <c r="S5924" s="647"/>
      <c r="T5924" s="647"/>
      <c r="U5924" s="647"/>
      <c r="V5924" s="647"/>
      <c r="W5924" s="648"/>
    </row>
    <row r="5925" spans="1:33" s="7" customFormat="1" ht="17.45" customHeight="1" x14ac:dyDescent="0.15">
      <c r="A5925" s="320"/>
      <c r="B5925" s="624"/>
      <c r="C5925" s="335"/>
      <c r="D5925" s="336"/>
      <c r="E5925" s="336"/>
      <c r="F5925" s="337"/>
      <c r="G5925" s="374" t="s">
        <v>219</v>
      </c>
      <c r="H5925" s="388"/>
      <c r="I5925" s="388"/>
      <c r="J5925" s="388"/>
      <c r="K5925" s="388"/>
      <c r="L5925" s="388"/>
      <c r="M5925" s="388"/>
      <c r="N5925" s="388"/>
      <c r="O5925" s="388"/>
      <c r="P5925" s="388"/>
      <c r="Q5925" s="388"/>
      <c r="R5925" s="367" t="str">
        <f>IF(A5891="市町村名×","・【C列】市区町村名：未入力または不備あり。","")</f>
        <v>・【C列】市区町村名：未入力または不備あり。</v>
      </c>
      <c r="S5925" s="644"/>
      <c r="T5925" s="644"/>
      <c r="U5925" s="644"/>
      <c r="V5925" s="644"/>
      <c r="W5925" s="645"/>
    </row>
    <row r="5926" spans="1:33" s="7" customFormat="1" ht="17.45" customHeight="1" x14ac:dyDescent="0.15">
      <c r="A5926" s="320"/>
      <c r="B5926" s="624"/>
      <c r="C5926" s="338"/>
      <c r="D5926" s="339"/>
      <c r="E5926" s="339"/>
      <c r="F5926" s="340"/>
      <c r="G5926" s="364" t="e">
        <f>IF(#REF!="","",#REF!)</f>
        <v>#REF!</v>
      </c>
      <c r="H5926" s="365"/>
      <c r="I5926" s="365"/>
      <c r="J5926" s="366"/>
      <c r="K5926" s="366"/>
      <c r="L5926" s="366"/>
      <c r="M5926" s="366"/>
      <c r="N5926" s="366"/>
      <c r="O5926" s="366"/>
      <c r="P5926" s="366"/>
      <c r="Q5926" s="366"/>
      <c r="R5926" s="367" t="e">
        <f>IF(OR(AF5895=2,NOT(AND(V5893&gt;0.3*U5893,V5893&lt;0.4*U5893,V5893&gt;=W5893))),"・【V列】都道府県補助額：未入力または不備あり。","")</f>
        <v>#REF!</v>
      </c>
      <c r="S5926" s="644"/>
      <c r="T5926" s="644"/>
      <c r="U5926" s="644"/>
      <c r="V5926" s="644"/>
      <c r="W5926" s="645"/>
    </row>
    <row r="5927" spans="1:33" s="7" customFormat="1" ht="17.45" customHeight="1" x14ac:dyDescent="0.15">
      <c r="A5927" s="320"/>
      <c r="B5927" s="624"/>
      <c r="C5927" s="348" t="s">
        <v>241</v>
      </c>
      <c r="D5927" s="349"/>
      <c r="E5927" s="349"/>
      <c r="F5927" s="350"/>
      <c r="G5927" s="372" t="s">
        <v>221</v>
      </c>
      <c r="H5927" s="373"/>
      <c r="I5927" s="373"/>
      <c r="J5927" s="372" t="s">
        <v>222</v>
      </c>
      <c r="K5927" s="373"/>
      <c r="L5927" s="373"/>
      <c r="M5927" s="373"/>
      <c r="N5927" s="374" t="s">
        <v>223</v>
      </c>
      <c r="O5927" s="366"/>
      <c r="P5927" s="366"/>
      <c r="Q5927" s="366"/>
      <c r="R5927" s="341" t="e">
        <f>IF(AND(W5893&lt;=U5893/3,MOD(W5893,1000)=0,NOT(W5893=0),AG5895=1),"","・【W列】国庫補助希望額に不備あり。")</f>
        <v>#REF!</v>
      </c>
      <c r="S5927" s="649"/>
      <c r="T5927" s="649"/>
      <c r="U5927" s="649"/>
      <c r="V5927" s="649"/>
      <c r="W5927" s="650"/>
    </row>
    <row r="5928" spans="1:33" s="7" customFormat="1" ht="17.45" customHeight="1" x14ac:dyDescent="0.15">
      <c r="A5928" s="320"/>
      <c r="B5928" s="624"/>
      <c r="C5928" s="370"/>
      <c r="D5928" s="371"/>
      <c r="E5928" s="371"/>
      <c r="F5928" s="371"/>
      <c r="G5928" s="364" t="e">
        <f>IF(#REF!="","",#REF!)</f>
        <v>#REF!</v>
      </c>
      <c r="H5928" s="375"/>
      <c r="I5928" s="376"/>
      <c r="J5928" s="364" t="e">
        <f>IF(#REF!="","",#REF!)</f>
        <v>#REF!</v>
      </c>
      <c r="K5928" s="375"/>
      <c r="L5928" s="375"/>
      <c r="M5928" s="376"/>
      <c r="N5928" s="364" t="e">
        <f>IF(#REF!="","",#REF!)</f>
        <v>#REF!</v>
      </c>
      <c r="O5928" s="375"/>
      <c r="P5928" s="375"/>
      <c r="Q5928" s="375"/>
      <c r="R5928" s="651" t="e">
        <f>IF(AND(SUM(F5916:G5918)&lt;=D5893,SUM(R5916:R5918)&lt;=D5893),"","・報酬の「配置人数」には年間を通じた配置予定人数を記載してください。(※１)及び記入例参照")</f>
        <v>#REF!</v>
      </c>
      <c r="S5928" s="652"/>
      <c r="T5928" s="652"/>
      <c r="U5928" s="652"/>
      <c r="V5928" s="652"/>
      <c r="W5928" s="653"/>
      <c r="X5928" s="31" t="str">
        <f>IF(AND(O5928="○",T5928="○"),"①か②の",IF(AND(O5928="―",T5928="―"),"エラー",""))</f>
        <v/>
      </c>
    </row>
    <row r="5929" spans="1:33" s="7" customFormat="1" ht="17.45" customHeight="1" x14ac:dyDescent="0.15">
      <c r="A5929" s="320"/>
      <c r="B5929" s="624"/>
      <c r="C5929" s="348" t="s">
        <v>224</v>
      </c>
      <c r="D5929" s="349"/>
      <c r="E5929" s="349"/>
      <c r="F5929" s="350"/>
      <c r="G5929" s="354" t="s">
        <v>225</v>
      </c>
      <c r="H5929" s="354"/>
      <c r="I5929" s="354"/>
      <c r="J5929" s="355" t="s">
        <v>242</v>
      </c>
      <c r="K5929" s="356"/>
      <c r="L5929" s="356"/>
      <c r="M5929" s="356"/>
      <c r="N5929" s="356"/>
      <c r="O5929" s="356"/>
      <c r="P5929" s="356"/>
      <c r="Q5929" s="356"/>
      <c r="R5929" s="651" t="e">
        <f>IF(AND(OR(COUNTIF(J5930,"①*"),COUNTIF(J5930,"②*")),AND(E5919&lt;&gt;"",E5920&lt;&gt;"",G5924="○",G5926="○",G5928="○",J5928="○",N5928="○",G5930="○")),"","・【成果目標】・【成果指標】・【部活動指導員について】・【支給要件の確認】・【部活動指導員の指導状況】・【地域連携・地域移行に資する取組】のいずれかに未入力箇所あり。")</f>
        <v>#REF!</v>
      </c>
      <c r="S5929" s="546"/>
      <c r="T5929" s="546"/>
      <c r="U5929" s="546"/>
      <c r="V5929" s="546"/>
      <c r="W5929" s="547"/>
    </row>
    <row r="5930" spans="1:33" s="7" customFormat="1" ht="26.45" customHeight="1" thickBot="1" x14ac:dyDescent="0.2">
      <c r="A5930" s="320"/>
      <c r="B5930" s="625"/>
      <c r="C5930" s="351"/>
      <c r="D5930" s="352"/>
      <c r="E5930" s="352"/>
      <c r="F5930" s="353"/>
      <c r="G5930" s="363" t="e">
        <f>IF(#REF!="","",#REF!)</f>
        <v>#REF!</v>
      </c>
      <c r="H5930" s="363"/>
      <c r="I5930" s="363"/>
      <c r="J5930" s="657" t="e">
        <f>IF(#REF!="","",#REF!)</f>
        <v>#REF!</v>
      </c>
      <c r="K5930" s="658"/>
      <c r="L5930" s="658"/>
      <c r="M5930" s="658"/>
      <c r="N5930" s="658"/>
      <c r="O5930" s="658"/>
      <c r="P5930" s="658"/>
      <c r="Q5930" s="658"/>
      <c r="R5930" s="654"/>
      <c r="S5930" s="655"/>
      <c r="T5930" s="655"/>
      <c r="U5930" s="655"/>
      <c r="V5930" s="655"/>
      <c r="W5930" s="656"/>
      <c r="X5930" s="31" t="str">
        <f>IF(AND(O5930="○",T5930="○"),"①か②の",IF(AND(O5930="―",T5930="―"),"エラー",""))</f>
        <v/>
      </c>
    </row>
    <row r="5931" spans="1:33" s="7" customFormat="1" ht="26.45" customHeight="1" x14ac:dyDescent="0.15">
      <c r="A5931" s="24" t="str">
        <f>IF(OR(COUNTIF(C5933,"*区"),COUNTIF(C5933,"*市"),COUNTIF(C5933,"*町"),COUNTIF(C5933,"*村"),COUNTIF(C5933,"*組合")),"○","市町村名×")</f>
        <v>市町村名×</v>
      </c>
      <c r="B5931" s="490" t="s">
        <v>106</v>
      </c>
      <c r="C5931" s="659" t="s">
        <v>236</v>
      </c>
      <c r="D5931" s="661" t="s">
        <v>237</v>
      </c>
      <c r="E5931" s="409" t="s">
        <v>191</v>
      </c>
      <c r="F5931" s="410"/>
      <c r="G5931" s="410"/>
      <c r="H5931" s="410"/>
      <c r="I5931" s="410"/>
      <c r="J5931" s="410"/>
      <c r="K5931" s="410"/>
      <c r="L5931" s="410"/>
      <c r="M5931" s="410"/>
      <c r="N5931" s="410"/>
      <c r="O5931" s="410"/>
      <c r="P5931" s="410"/>
      <c r="Q5931" s="410"/>
      <c r="R5931" s="410"/>
      <c r="S5931" s="410"/>
      <c r="T5931" s="410"/>
      <c r="U5931" s="492" t="s">
        <v>192</v>
      </c>
      <c r="V5931" s="492" t="s">
        <v>238</v>
      </c>
      <c r="W5931" s="517" t="s">
        <v>193</v>
      </c>
      <c r="X5931" s="25" t="e">
        <f>IF(OR(AF5935=2,NOT(AND(V5933&gt;0.3*U5933,V5933&lt;0.4*U5933,V5933&gt;=W5933))),"※３参照：【Ｕ列】都道府県補助額を確認してください","")</f>
        <v>#REF!</v>
      </c>
      <c r="Y5931" s="26"/>
    </row>
    <row r="5932" spans="1:33" s="7" customFormat="1" ht="21.6" customHeight="1" thickBot="1" x14ac:dyDescent="0.2">
      <c r="A5932" s="24" t="str">
        <f>IF(B5933="都道府県確認欄","No.不備","")</f>
        <v/>
      </c>
      <c r="B5932" s="491"/>
      <c r="C5932" s="660"/>
      <c r="D5932" s="662"/>
      <c r="E5932" s="411"/>
      <c r="F5932" s="412"/>
      <c r="G5932" s="412"/>
      <c r="H5932" s="412"/>
      <c r="I5932" s="412"/>
      <c r="J5932" s="412"/>
      <c r="K5932" s="412"/>
      <c r="L5932" s="412"/>
      <c r="M5932" s="412"/>
      <c r="N5932" s="412"/>
      <c r="O5932" s="412"/>
      <c r="P5932" s="412"/>
      <c r="Q5932" s="412"/>
      <c r="R5932" s="412"/>
      <c r="S5932" s="412"/>
      <c r="T5932" s="412"/>
      <c r="U5932" s="493"/>
      <c r="V5932" s="493"/>
      <c r="W5932" s="518"/>
      <c r="X5932" s="25" t="e">
        <f>IF(AND(W5933&lt;=U5933/3,MOD(W5933,1000)=0,NOT(W5933=0),AG5935=1),"","※３参照：【Ｖ列】国庫補助希望額を確認してください。")</f>
        <v>#REF!</v>
      </c>
      <c r="Y5932" s="26"/>
    </row>
    <row r="5933" spans="1:33" s="7" customFormat="1" ht="24" customHeight="1" x14ac:dyDescent="0.15">
      <c r="A5933" s="14"/>
      <c r="B5933" s="622" t="str">
        <f>IFERROR(IF(OR(COUNTIF(C5933,"*区"),COUNTIF(C5933,"*市"),COUNTIF(C5933,"*町"),COUNTIF(C5933,"*村"),COUNTIF(C5933,"*組合")),B5893+1,"－"),"都道府県確認欄")</f>
        <v>－</v>
      </c>
      <c r="C5933" s="626" t="e">
        <f>#REF!</f>
        <v>#REF!</v>
      </c>
      <c r="D5933" s="629" t="e">
        <f>SUM($F5935:$F5954)</f>
        <v>#REF!</v>
      </c>
      <c r="E5933" s="523" t="s">
        <v>194</v>
      </c>
      <c r="F5933" s="524" t="s">
        <v>195</v>
      </c>
      <c r="G5933" s="526" t="s">
        <v>196</v>
      </c>
      <c r="H5933" s="528" t="s">
        <v>197</v>
      </c>
      <c r="I5933" s="423" t="s">
        <v>198</v>
      </c>
      <c r="J5933" s="424"/>
      <c r="K5933" s="425"/>
      <c r="L5933" s="429" t="s">
        <v>100</v>
      </c>
      <c r="M5933" s="430"/>
      <c r="N5933" s="430"/>
      <c r="O5933" s="430"/>
      <c r="P5933" s="430"/>
      <c r="Q5933" s="430"/>
      <c r="R5933" s="430"/>
      <c r="S5933" s="431"/>
      <c r="T5933" s="413" t="s">
        <v>199</v>
      </c>
      <c r="U5933" s="415" t="e">
        <f>SUM($T5935,$O5956,$T5956)</f>
        <v>#REF!</v>
      </c>
      <c r="V5933" s="665" t="e">
        <f>#REF!</f>
        <v>#REF!</v>
      </c>
      <c r="W5933" s="667" t="e">
        <f>#REF!</f>
        <v>#REF!</v>
      </c>
      <c r="X5933" s="23" t="e">
        <f>IF(AND(AD5935=1,AE5935=1,AF5935=1,AG5935=1),"","入力不備あり")</f>
        <v>#REF!</v>
      </c>
      <c r="Y5933" s="26"/>
    </row>
    <row r="5934" spans="1:33" s="7" customFormat="1" ht="12.6" customHeight="1" thickBot="1" x14ac:dyDescent="0.2">
      <c r="A5934" s="14"/>
      <c r="B5934" s="623"/>
      <c r="C5934" s="627"/>
      <c r="D5934" s="630"/>
      <c r="E5934" s="523"/>
      <c r="F5934" s="525"/>
      <c r="G5934" s="527"/>
      <c r="H5934" s="529"/>
      <c r="I5934" s="426"/>
      <c r="J5934" s="427"/>
      <c r="K5934" s="428"/>
      <c r="L5934" s="432"/>
      <c r="M5934" s="432"/>
      <c r="N5934" s="432"/>
      <c r="O5934" s="432"/>
      <c r="P5934" s="432"/>
      <c r="Q5934" s="432"/>
      <c r="R5934" s="432"/>
      <c r="S5934" s="433"/>
      <c r="T5934" s="414"/>
      <c r="U5934" s="416"/>
      <c r="V5934" s="666"/>
      <c r="W5934" s="565"/>
      <c r="X5934" s="26"/>
      <c r="Y5934" s="7" t="s">
        <v>180</v>
      </c>
      <c r="Z5934" s="7" t="s">
        <v>200</v>
      </c>
      <c r="AA5934" s="7" t="s">
        <v>201</v>
      </c>
      <c r="AB5934" s="7" t="s">
        <v>202</v>
      </c>
      <c r="AD5934" s="7" t="s">
        <v>203</v>
      </c>
      <c r="AE5934" s="7" t="s">
        <v>107</v>
      </c>
      <c r="AF5934" s="7" t="s">
        <v>239</v>
      </c>
      <c r="AG5934" s="7" t="s">
        <v>204</v>
      </c>
    </row>
    <row r="5935" spans="1:33" s="7" customFormat="1" ht="17.45" customHeight="1" x14ac:dyDescent="0.15">
      <c r="A5935" s="27" t="e">
        <f>IF(AND(F5935&lt;&gt;"",G5935&lt;&gt;"",H5935&lt;&gt;"",I5935&lt;&gt;""),"","入力不備あり")</f>
        <v>#REF!</v>
      </c>
      <c r="B5935" s="623"/>
      <c r="C5935" s="628"/>
      <c r="D5935" s="631"/>
      <c r="E5935" s="523"/>
      <c r="F5935" s="47" t="e">
        <f>IF(#REF!="","",#REF!)</f>
        <v>#REF!</v>
      </c>
      <c r="G5935" s="49" t="e">
        <f>IF(#REF!="","",#REF!)</f>
        <v>#REF!</v>
      </c>
      <c r="H5935" s="54" t="e">
        <f>IF(#REF!="","",#REF!)</f>
        <v>#REF!</v>
      </c>
      <c r="I5935" s="385" t="str">
        <f>IFERROR(INT(G5935*H5935),"")</f>
        <v/>
      </c>
      <c r="J5935" s="386"/>
      <c r="K5935" s="387"/>
      <c r="L5935" s="613" t="e">
        <f>IF(#REF!="","",#REF!)</f>
        <v>#REF!</v>
      </c>
      <c r="M5935" s="613"/>
      <c r="N5935" s="613"/>
      <c r="O5935" s="613"/>
      <c r="P5935" s="613"/>
      <c r="Q5935" s="613"/>
      <c r="R5935" s="613"/>
      <c r="S5935" s="614"/>
      <c r="T5935" s="567">
        <f>SUM($I5935:$K5954)</f>
        <v>0</v>
      </c>
      <c r="U5935" s="416"/>
      <c r="V5935" s="666"/>
      <c r="W5935" s="565"/>
      <c r="X5935" s="23" t="e">
        <f>IF(AND(Y5935=1,Z5935=1,AA5935=1,AB5935=1,AD5935=1,AE5935=1,AF5935=1,AG5935=1),"","入力不備あり")</f>
        <v>#REF!</v>
      </c>
      <c r="Y5935" s="7">
        <f>IFERROR(IF(F5935="",2,IF(AND(F5935&gt;=1,(MOD(F5935,1)=0)),1,IF(AND(F5935=0,L5935&lt;&gt;""),1,2))),2)</f>
        <v>2</v>
      </c>
      <c r="Z5935" s="7" t="e">
        <f>IF(G5935="",2,IF(G5935&lt;=1600,1,2))</f>
        <v>#REF!</v>
      </c>
      <c r="AA5935" s="7" t="e">
        <f>IF(H5935="",2,IF(H5935&gt;=0,1,2))</f>
        <v>#REF!</v>
      </c>
      <c r="AB5935" s="7" t="e">
        <f>IF(I5935=#REF!,1,2)</f>
        <v>#REF!</v>
      </c>
      <c r="AD5935" s="7" t="e">
        <f>IF(T5935=#REF!,1,2)</f>
        <v>#REF!</v>
      </c>
      <c r="AE5935" s="7" t="e">
        <f>IF(U5933=#REF!,1,2)</f>
        <v>#REF!</v>
      </c>
      <c r="AF5935" s="7" t="e">
        <f>IF(V5933=0,2,IF(#REF!="",2,IF(V5933=#REF!,1,2)))</f>
        <v>#REF!</v>
      </c>
      <c r="AG5935" s="7" t="e">
        <f>IF(W5933=0,2,IF(W5933=#REF!,1,2))</f>
        <v>#REF!</v>
      </c>
    </row>
    <row r="5936" spans="1:33" s="7" customFormat="1" ht="17.45" customHeight="1" x14ac:dyDescent="0.15">
      <c r="A5936" s="27" t="e">
        <f>IF(AND(F5936="",G5936="",H5936="",I5936="",L5936=""),"",IF(AND(F5936&lt;&gt;"",G5936&lt;&gt;"",H5936&lt;&gt;"",I5936&lt;&gt;""),"","入力不備あり"))</f>
        <v>#REF!</v>
      </c>
      <c r="B5936" s="623"/>
      <c r="C5936" s="628"/>
      <c r="D5936" s="631"/>
      <c r="E5936" s="523"/>
      <c r="F5936" s="47" t="e">
        <f>IF(#REF!="","",#REF!)</f>
        <v>#REF!</v>
      </c>
      <c r="G5936" s="49" t="e">
        <f>IF(#REF!="","",#REF!)</f>
        <v>#REF!</v>
      </c>
      <c r="H5936" s="54" t="e">
        <f>IF(#REF!="","",#REF!)</f>
        <v>#REF!</v>
      </c>
      <c r="I5936" s="385" t="str">
        <f>IFERROR(INT(G5936*H5936),"")</f>
        <v/>
      </c>
      <c r="J5936" s="386"/>
      <c r="K5936" s="387"/>
      <c r="L5936" s="613" t="e">
        <f>IF(#REF!="","",#REF!)</f>
        <v>#REF!</v>
      </c>
      <c r="M5936" s="613"/>
      <c r="N5936" s="613"/>
      <c r="O5936" s="613"/>
      <c r="P5936" s="613"/>
      <c r="Q5936" s="613"/>
      <c r="R5936" s="613"/>
      <c r="S5936" s="614"/>
      <c r="T5936" s="567"/>
      <c r="U5936" s="416"/>
      <c r="V5936" s="666"/>
      <c r="W5936" s="565"/>
      <c r="X5936" s="23" t="e">
        <f>IF(AND(Y5936=3,Z5936=3,AA5936=3),"",IF(AND(Y5936=1,Z5936=1,AA5936=1,AB5936=1),"","入力不備あり"))</f>
        <v>#REF!</v>
      </c>
      <c r="Y5936" s="7">
        <f>IFERROR(IF(F5936="",3,IF(AND(F5936&gt;=1,(MOD(F5936,1)=0)),1,IF(AND(F5936=0,L5936&lt;&gt;""),1,2))),2)</f>
        <v>2</v>
      </c>
      <c r="Z5936" s="7" t="e">
        <f>IF(G5936="",3,IF(G5936&lt;=1600,1,2))</f>
        <v>#REF!</v>
      </c>
      <c r="AA5936" s="7" t="e">
        <f>IF(H5936="",3,IF(H5936&gt;=0,1,2))</f>
        <v>#REF!</v>
      </c>
      <c r="AB5936" s="7" t="e">
        <f>IF(I5936=#REF!,1,2)</f>
        <v>#REF!</v>
      </c>
    </row>
    <row r="5937" spans="1:28" s="7" customFormat="1" ht="17.45" customHeight="1" x14ac:dyDescent="0.15">
      <c r="A5937" s="27" t="e">
        <f>IF(AND(F5937="",G5937="",H5937="",I5937="",L5937=""),"",IF(AND(F5937&lt;&gt;"",G5937&lt;&gt;"",H5937&lt;&gt;"",I5937&lt;&gt;""),"","入力不備あり"))</f>
        <v>#REF!</v>
      </c>
      <c r="B5937" s="623"/>
      <c r="C5937" s="628"/>
      <c r="D5937" s="631"/>
      <c r="E5937" s="523"/>
      <c r="F5937" s="47" t="e">
        <f>IF(#REF!="","",#REF!)</f>
        <v>#REF!</v>
      </c>
      <c r="G5937" s="49" t="e">
        <f>IF(#REF!="","",#REF!)</f>
        <v>#REF!</v>
      </c>
      <c r="H5937" s="54" t="e">
        <f>IF(#REF!="","",#REF!)</f>
        <v>#REF!</v>
      </c>
      <c r="I5937" s="385" t="str">
        <f t="shared" ref="I5937:I5954" si="1037">IFERROR(INT(G5937*H5937),"")</f>
        <v/>
      </c>
      <c r="J5937" s="386"/>
      <c r="K5937" s="387"/>
      <c r="L5937" s="613" t="e">
        <f>IF(#REF!="","",#REF!)</f>
        <v>#REF!</v>
      </c>
      <c r="M5937" s="613"/>
      <c r="N5937" s="613"/>
      <c r="O5937" s="613"/>
      <c r="P5937" s="613"/>
      <c r="Q5937" s="613"/>
      <c r="R5937" s="613"/>
      <c r="S5937" s="614"/>
      <c r="T5937" s="567"/>
      <c r="U5937" s="416"/>
      <c r="V5937" s="666"/>
      <c r="W5937" s="565"/>
      <c r="X5937" s="23" t="e">
        <f t="shared" ref="X5937:X5954" si="1038">IF(AND(Y5937=3,Z5937=3,AA5937=3),"",IF(AND(Y5937=1,Z5937=1,AA5937=1,AB5937=1),"","入力不備あり"))</f>
        <v>#REF!</v>
      </c>
      <c r="Y5937" s="7">
        <f t="shared" ref="Y5937:Y5954" si="1039">IFERROR(IF(F5937="",3,IF(AND(F5937&gt;=1,(MOD(F5937,1)=0)),1,IF(AND(F5937=0,L5937&lt;&gt;""),1,2))),2)</f>
        <v>2</v>
      </c>
      <c r="Z5937" s="7" t="e">
        <f t="shared" ref="Z5937:Z5954" si="1040">IF(G5937="",3,IF(G5937&lt;=1600,1,2))</f>
        <v>#REF!</v>
      </c>
      <c r="AA5937" s="7" t="e">
        <f t="shared" ref="AA5937:AA5954" si="1041">IF(H5937="",3,IF(H5937&gt;=0,1,2))</f>
        <v>#REF!</v>
      </c>
      <c r="AB5937" s="7" t="e">
        <f>IF(I5937=#REF!,1,2)</f>
        <v>#REF!</v>
      </c>
    </row>
    <row r="5938" spans="1:28" s="7" customFormat="1" ht="17.45" customHeight="1" x14ac:dyDescent="0.15">
      <c r="A5938" s="27" t="e">
        <f t="shared" ref="A5938:A5954" si="1042">IF(AND(F5938="",G5938="",H5938="",I5938="",L5938=""),"",IF(AND(F5938&lt;&gt;"",G5938&lt;&gt;"",H5938&lt;&gt;"",I5938&lt;&gt;""),"","入力不備あり"))</f>
        <v>#REF!</v>
      </c>
      <c r="B5938" s="623"/>
      <c r="C5938" s="628"/>
      <c r="D5938" s="631"/>
      <c r="E5938" s="523"/>
      <c r="F5938" s="47" t="e">
        <f>IF(#REF!="","",#REF!)</f>
        <v>#REF!</v>
      </c>
      <c r="G5938" s="49" t="e">
        <f>IF(#REF!="","",#REF!)</f>
        <v>#REF!</v>
      </c>
      <c r="H5938" s="54" t="e">
        <f>IF(#REF!="","",#REF!)</f>
        <v>#REF!</v>
      </c>
      <c r="I5938" s="385" t="str">
        <f t="shared" si="1037"/>
        <v/>
      </c>
      <c r="J5938" s="386"/>
      <c r="K5938" s="387"/>
      <c r="L5938" s="613" t="e">
        <f>IF(#REF!="","",#REF!)</f>
        <v>#REF!</v>
      </c>
      <c r="M5938" s="613"/>
      <c r="N5938" s="613"/>
      <c r="O5938" s="613"/>
      <c r="P5938" s="613"/>
      <c r="Q5938" s="613"/>
      <c r="R5938" s="613"/>
      <c r="S5938" s="614"/>
      <c r="T5938" s="567"/>
      <c r="U5938" s="416"/>
      <c r="V5938" s="666"/>
      <c r="W5938" s="565"/>
      <c r="X5938" s="23" t="e">
        <f t="shared" si="1038"/>
        <v>#REF!</v>
      </c>
      <c r="Y5938" s="7">
        <f t="shared" si="1039"/>
        <v>2</v>
      </c>
      <c r="Z5938" s="7" t="e">
        <f t="shared" si="1040"/>
        <v>#REF!</v>
      </c>
      <c r="AA5938" s="7" t="e">
        <f t="shared" si="1041"/>
        <v>#REF!</v>
      </c>
      <c r="AB5938" s="7" t="e">
        <f>IF(I5938=#REF!,1,2)</f>
        <v>#REF!</v>
      </c>
    </row>
    <row r="5939" spans="1:28" s="7" customFormat="1" ht="17.45" customHeight="1" x14ac:dyDescent="0.15">
      <c r="A5939" s="27" t="e">
        <f t="shared" si="1042"/>
        <v>#REF!</v>
      </c>
      <c r="B5939" s="623"/>
      <c r="C5939" s="628"/>
      <c r="D5939" s="631"/>
      <c r="E5939" s="523"/>
      <c r="F5939" s="47" t="e">
        <f>IF(#REF!="","",#REF!)</f>
        <v>#REF!</v>
      </c>
      <c r="G5939" s="49" t="e">
        <f>IF(#REF!="","",#REF!)</f>
        <v>#REF!</v>
      </c>
      <c r="H5939" s="54" t="e">
        <f>IF(#REF!="","",#REF!)</f>
        <v>#REF!</v>
      </c>
      <c r="I5939" s="385" t="str">
        <f t="shared" si="1037"/>
        <v/>
      </c>
      <c r="J5939" s="386"/>
      <c r="K5939" s="387"/>
      <c r="L5939" s="613" t="e">
        <f>IF(#REF!="","",#REF!)</f>
        <v>#REF!</v>
      </c>
      <c r="M5939" s="613"/>
      <c r="N5939" s="613"/>
      <c r="O5939" s="613"/>
      <c r="P5939" s="613"/>
      <c r="Q5939" s="613"/>
      <c r="R5939" s="613"/>
      <c r="S5939" s="614"/>
      <c r="T5939" s="567"/>
      <c r="U5939" s="416"/>
      <c r="V5939" s="666"/>
      <c r="W5939" s="565"/>
      <c r="X5939" s="23" t="e">
        <f t="shared" si="1038"/>
        <v>#REF!</v>
      </c>
      <c r="Y5939" s="7">
        <f t="shared" si="1039"/>
        <v>2</v>
      </c>
      <c r="Z5939" s="7" t="e">
        <f t="shared" si="1040"/>
        <v>#REF!</v>
      </c>
      <c r="AA5939" s="7" t="e">
        <f t="shared" si="1041"/>
        <v>#REF!</v>
      </c>
      <c r="AB5939" s="7" t="e">
        <f>IF(I5939=#REF!,1,2)</f>
        <v>#REF!</v>
      </c>
    </row>
    <row r="5940" spans="1:28" s="7" customFormat="1" ht="17.45" customHeight="1" x14ac:dyDescent="0.15">
      <c r="A5940" s="27" t="e">
        <f t="shared" si="1042"/>
        <v>#REF!</v>
      </c>
      <c r="B5940" s="623"/>
      <c r="C5940" s="628"/>
      <c r="D5940" s="631"/>
      <c r="E5940" s="523"/>
      <c r="F5940" s="47" t="e">
        <f>IF(#REF!="","",#REF!)</f>
        <v>#REF!</v>
      </c>
      <c r="G5940" s="49" t="e">
        <f>IF(#REF!="","",#REF!)</f>
        <v>#REF!</v>
      </c>
      <c r="H5940" s="54" t="e">
        <f>IF(#REF!="","",#REF!)</f>
        <v>#REF!</v>
      </c>
      <c r="I5940" s="385" t="str">
        <f t="shared" si="1037"/>
        <v/>
      </c>
      <c r="J5940" s="386"/>
      <c r="K5940" s="387"/>
      <c r="L5940" s="613" t="e">
        <f>IF(#REF!="","",#REF!)</f>
        <v>#REF!</v>
      </c>
      <c r="M5940" s="613"/>
      <c r="N5940" s="613"/>
      <c r="O5940" s="613"/>
      <c r="P5940" s="613"/>
      <c r="Q5940" s="613"/>
      <c r="R5940" s="613"/>
      <c r="S5940" s="614"/>
      <c r="T5940" s="567"/>
      <c r="U5940" s="416"/>
      <c r="V5940" s="666"/>
      <c r="W5940" s="565"/>
      <c r="X5940" s="23" t="e">
        <f t="shared" si="1038"/>
        <v>#REF!</v>
      </c>
      <c r="Y5940" s="7">
        <f t="shared" si="1039"/>
        <v>2</v>
      </c>
      <c r="Z5940" s="7" t="e">
        <f t="shared" si="1040"/>
        <v>#REF!</v>
      </c>
      <c r="AA5940" s="7" t="e">
        <f t="shared" si="1041"/>
        <v>#REF!</v>
      </c>
      <c r="AB5940" s="7" t="e">
        <f>IF(I5940=#REF!,1,2)</f>
        <v>#REF!</v>
      </c>
    </row>
    <row r="5941" spans="1:28" s="7" customFormat="1" ht="17.45" customHeight="1" x14ac:dyDescent="0.15">
      <c r="A5941" s="27" t="e">
        <f t="shared" si="1042"/>
        <v>#REF!</v>
      </c>
      <c r="B5941" s="623"/>
      <c r="C5941" s="628"/>
      <c r="D5941" s="631"/>
      <c r="E5941" s="523"/>
      <c r="F5941" s="47" t="e">
        <f>IF(#REF!="","",#REF!)</f>
        <v>#REF!</v>
      </c>
      <c r="G5941" s="49" t="e">
        <f>IF(#REF!="","",#REF!)</f>
        <v>#REF!</v>
      </c>
      <c r="H5941" s="54" t="e">
        <f>IF(#REF!="","",#REF!)</f>
        <v>#REF!</v>
      </c>
      <c r="I5941" s="385" t="str">
        <f t="shared" si="1037"/>
        <v/>
      </c>
      <c r="J5941" s="386"/>
      <c r="K5941" s="387"/>
      <c r="L5941" s="613" t="e">
        <f>IF(#REF!="","",#REF!)</f>
        <v>#REF!</v>
      </c>
      <c r="M5941" s="613"/>
      <c r="N5941" s="613"/>
      <c r="O5941" s="613"/>
      <c r="P5941" s="613"/>
      <c r="Q5941" s="613"/>
      <c r="R5941" s="613"/>
      <c r="S5941" s="614"/>
      <c r="T5941" s="567"/>
      <c r="U5941" s="416"/>
      <c r="V5941" s="666"/>
      <c r="W5941" s="565"/>
      <c r="X5941" s="23" t="e">
        <f t="shared" si="1038"/>
        <v>#REF!</v>
      </c>
      <c r="Y5941" s="7">
        <f t="shared" si="1039"/>
        <v>2</v>
      </c>
      <c r="Z5941" s="7" t="e">
        <f t="shared" si="1040"/>
        <v>#REF!</v>
      </c>
      <c r="AA5941" s="7" t="e">
        <f t="shared" si="1041"/>
        <v>#REF!</v>
      </c>
      <c r="AB5941" s="7" t="e">
        <f>IF(I5941=#REF!,1,2)</f>
        <v>#REF!</v>
      </c>
    </row>
    <row r="5942" spans="1:28" s="7" customFormat="1" ht="17.45" customHeight="1" x14ac:dyDescent="0.15">
      <c r="A5942" s="27" t="e">
        <f t="shared" si="1042"/>
        <v>#REF!</v>
      </c>
      <c r="B5942" s="623"/>
      <c r="C5942" s="628"/>
      <c r="D5942" s="631"/>
      <c r="E5942" s="523"/>
      <c r="F5942" s="47" t="e">
        <f>IF(#REF!="","",#REF!)</f>
        <v>#REF!</v>
      </c>
      <c r="G5942" s="49" t="e">
        <f>IF(#REF!="","",#REF!)</f>
        <v>#REF!</v>
      </c>
      <c r="H5942" s="54" t="e">
        <f>IF(#REF!="","",#REF!)</f>
        <v>#REF!</v>
      </c>
      <c r="I5942" s="385" t="str">
        <f t="shared" si="1037"/>
        <v/>
      </c>
      <c r="J5942" s="386"/>
      <c r="K5942" s="387"/>
      <c r="L5942" s="613" t="e">
        <f>IF(#REF!="","",#REF!)</f>
        <v>#REF!</v>
      </c>
      <c r="M5942" s="613"/>
      <c r="N5942" s="613"/>
      <c r="O5942" s="613"/>
      <c r="P5942" s="613"/>
      <c r="Q5942" s="613"/>
      <c r="R5942" s="613"/>
      <c r="S5942" s="614"/>
      <c r="T5942" s="567"/>
      <c r="U5942" s="416"/>
      <c r="V5942" s="666"/>
      <c r="W5942" s="565"/>
      <c r="X5942" s="23" t="e">
        <f t="shared" si="1038"/>
        <v>#REF!</v>
      </c>
      <c r="Y5942" s="7">
        <f t="shared" si="1039"/>
        <v>2</v>
      </c>
      <c r="Z5942" s="7" t="e">
        <f t="shared" si="1040"/>
        <v>#REF!</v>
      </c>
      <c r="AA5942" s="7" t="e">
        <f t="shared" si="1041"/>
        <v>#REF!</v>
      </c>
      <c r="AB5942" s="7" t="e">
        <f>IF(I5942=#REF!,1,2)</f>
        <v>#REF!</v>
      </c>
    </row>
    <row r="5943" spans="1:28" s="7" customFormat="1" ht="17.45" customHeight="1" x14ac:dyDescent="0.15">
      <c r="A5943" s="27" t="e">
        <f t="shared" si="1042"/>
        <v>#REF!</v>
      </c>
      <c r="B5943" s="623"/>
      <c r="C5943" s="628"/>
      <c r="D5943" s="631"/>
      <c r="E5943" s="523"/>
      <c r="F5943" s="47" t="e">
        <f>IF(#REF!="","",#REF!)</f>
        <v>#REF!</v>
      </c>
      <c r="G5943" s="49" t="e">
        <f>IF(#REF!="","",#REF!)</f>
        <v>#REF!</v>
      </c>
      <c r="H5943" s="54" t="e">
        <f>IF(#REF!="","",#REF!)</f>
        <v>#REF!</v>
      </c>
      <c r="I5943" s="385" t="str">
        <f t="shared" si="1037"/>
        <v/>
      </c>
      <c r="J5943" s="386"/>
      <c r="K5943" s="387"/>
      <c r="L5943" s="613" t="e">
        <f>IF(#REF!="","",#REF!)</f>
        <v>#REF!</v>
      </c>
      <c r="M5943" s="613"/>
      <c r="N5943" s="613"/>
      <c r="O5943" s="613"/>
      <c r="P5943" s="613"/>
      <c r="Q5943" s="613"/>
      <c r="R5943" s="613"/>
      <c r="S5943" s="614"/>
      <c r="T5943" s="567"/>
      <c r="U5943" s="416"/>
      <c r="V5943" s="666"/>
      <c r="W5943" s="565"/>
      <c r="X5943" s="23" t="e">
        <f t="shared" si="1038"/>
        <v>#REF!</v>
      </c>
      <c r="Y5943" s="7">
        <f t="shared" si="1039"/>
        <v>2</v>
      </c>
      <c r="Z5943" s="7" t="e">
        <f t="shared" si="1040"/>
        <v>#REF!</v>
      </c>
      <c r="AA5943" s="7" t="e">
        <f t="shared" si="1041"/>
        <v>#REF!</v>
      </c>
      <c r="AB5943" s="7" t="e">
        <f>IF(I5943=#REF!,1,2)</f>
        <v>#REF!</v>
      </c>
    </row>
    <row r="5944" spans="1:28" s="7" customFormat="1" ht="17.45" customHeight="1" x14ac:dyDescent="0.15">
      <c r="A5944" s="27" t="e">
        <f t="shared" si="1042"/>
        <v>#REF!</v>
      </c>
      <c r="B5944" s="623"/>
      <c r="C5944" s="628"/>
      <c r="D5944" s="631"/>
      <c r="E5944" s="523"/>
      <c r="F5944" s="47" t="e">
        <f>IF(#REF!="","",#REF!)</f>
        <v>#REF!</v>
      </c>
      <c r="G5944" s="49" t="e">
        <f>IF(#REF!="","",#REF!)</f>
        <v>#REF!</v>
      </c>
      <c r="H5944" s="54" t="e">
        <f>IF(#REF!="","",#REF!)</f>
        <v>#REF!</v>
      </c>
      <c r="I5944" s="385" t="str">
        <f t="shared" si="1037"/>
        <v/>
      </c>
      <c r="J5944" s="386"/>
      <c r="K5944" s="387"/>
      <c r="L5944" s="613" t="e">
        <f>IF(#REF!="","",#REF!)</f>
        <v>#REF!</v>
      </c>
      <c r="M5944" s="613"/>
      <c r="N5944" s="613"/>
      <c r="O5944" s="613"/>
      <c r="P5944" s="613"/>
      <c r="Q5944" s="613"/>
      <c r="R5944" s="613"/>
      <c r="S5944" s="614"/>
      <c r="T5944" s="567"/>
      <c r="U5944" s="416"/>
      <c r="V5944" s="666"/>
      <c r="W5944" s="565"/>
      <c r="X5944" s="23" t="e">
        <f t="shared" si="1038"/>
        <v>#REF!</v>
      </c>
      <c r="Y5944" s="7">
        <f t="shared" si="1039"/>
        <v>2</v>
      </c>
      <c r="Z5944" s="7" t="e">
        <f t="shared" si="1040"/>
        <v>#REF!</v>
      </c>
      <c r="AA5944" s="7" t="e">
        <f t="shared" si="1041"/>
        <v>#REF!</v>
      </c>
      <c r="AB5944" s="7" t="e">
        <f>IF(I5944=#REF!,1,2)</f>
        <v>#REF!</v>
      </c>
    </row>
    <row r="5945" spans="1:28" s="7" customFormat="1" ht="17.45" customHeight="1" x14ac:dyDescent="0.15">
      <c r="A5945" s="27" t="e">
        <f t="shared" si="1042"/>
        <v>#REF!</v>
      </c>
      <c r="B5945" s="623"/>
      <c r="C5945" s="628"/>
      <c r="D5945" s="631"/>
      <c r="E5945" s="523"/>
      <c r="F5945" s="47" t="e">
        <f>IF(#REF!="","",#REF!)</f>
        <v>#REF!</v>
      </c>
      <c r="G5945" s="49" t="e">
        <f>IF(#REF!="","",#REF!)</f>
        <v>#REF!</v>
      </c>
      <c r="H5945" s="54" t="e">
        <f>IF(#REF!="","",#REF!)</f>
        <v>#REF!</v>
      </c>
      <c r="I5945" s="385" t="str">
        <f t="shared" si="1037"/>
        <v/>
      </c>
      <c r="J5945" s="386"/>
      <c r="K5945" s="387"/>
      <c r="L5945" s="613" t="e">
        <f>IF(#REF!="","",#REF!)</f>
        <v>#REF!</v>
      </c>
      <c r="M5945" s="613"/>
      <c r="N5945" s="613"/>
      <c r="O5945" s="613"/>
      <c r="P5945" s="613"/>
      <c r="Q5945" s="613"/>
      <c r="R5945" s="613"/>
      <c r="S5945" s="614"/>
      <c r="T5945" s="567"/>
      <c r="U5945" s="416"/>
      <c r="V5945" s="666"/>
      <c r="W5945" s="565"/>
      <c r="X5945" s="23" t="e">
        <f t="shared" si="1038"/>
        <v>#REF!</v>
      </c>
      <c r="Y5945" s="7">
        <f t="shared" si="1039"/>
        <v>2</v>
      </c>
      <c r="Z5945" s="7" t="e">
        <f t="shared" si="1040"/>
        <v>#REF!</v>
      </c>
      <c r="AA5945" s="7" t="e">
        <f t="shared" si="1041"/>
        <v>#REF!</v>
      </c>
      <c r="AB5945" s="7" t="e">
        <f>IF(I5945=#REF!,1,2)</f>
        <v>#REF!</v>
      </c>
    </row>
    <row r="5946" spans="1:28" s="7" customFormat="1" ht="17.45" customHeight="1" x14ac:dyDescent="0.15">
      <c r="A5946" s="27" t="e">
        <f t="shared" si="1042"/>
        <v>#REF!</v>
      </c>
      <c r="B5946" s="623"/>
      <c r="C5946" s="628"/>
      <c r="D5946" s="631"/>
      <c r="E5946" s="523"/>
      <c r="F5946" s="47" t="e">
        <f>IF(#REF!="","",#REF!)</f>
        <v>#REF!</v>
      </c>
      <c r="G5946" s="49" t="e">
        <f>IF(#REF!="","",#REF!)</f>
        <v>#REF!</v>
      </c>
      <c r="H5946" s="54" t="e">
        <f>IF(#REF!="","",#REF!)</f>
        <v>#REF!</v>
      </c>
      <c r="I5946" s="385" t="str">
        <f t="shared" si="1037"/>
        <v/>
      </c>
      <c r="J5946" s="386"/>
      <c r="K5946" s="387"/>
      <c r="L5946" s="613" t="e">
        <f>IF(#REF!="","",#REF!)</f>
        <v>#REF!</v>
      </c>
      <c r="M5946" s="613"/>
      <c r="N5946" s="613"/>
      <c r="O5946" s="613"/>
      <c r="P5946" s="613"/>
      <c r="Q5946" s="613"/>
      <c r="R5946" s="613"/>
      <c r="S5946" s="614"/>
      <c r="T5946" s="567"/>
      <c r="U5946" s="416"/>
      <c r="V5946" s="666"/>
      <c r="W5946" s="565"/>
      <c r="X5946" s="23" t="e">
        <f t="shared" si="1038"/>
        <v>#REF!</v>
      </c>
      <c r="Y5946" s="7">
        <f t="shared" si="1039"/>
        <v>2</v>
      </c>
      <c r="Z5946" s="7" t="e">
        <f t="shared" si="1040"/>
        <v>#REF!</v>
      </c>
      <c r="AA5946" s="7" t="e">
        <f t="shared" si="1041"/>
        <v>#REF!</v>
      </c>
      <c r="AB5946" s="7" t="e">
        <f>IF(I5946=#REF!,1,2)</f>
        <v>#REF!</v>
      </c>
    </row>
    <row r="5947" spans="1:28" s="7" customFormat="1" ht="17.45" customHeight="1" x14ac:dyDescent="0.15">
      <c r="A5947" s="27" t="e">
        <f t="shared" si="1042"/>
        <v>#REF!</v>
      </c>
      <c r="B5947" s="623"/>
      <c r="C5947" s="628"/>
      <c r="D5947" s="631"/>
      <c r="E5947" s="523"/>
      <c r="F5947" s="47" t="e">
        <f>IF(#REF!="","",#REF!)</f>
        <v>#REF!</v>
      </c>
      <c r="G5947" s="49" t="e">
        <f>IF(#REF!="","",#REF!)</f>
        <v>#REF!</v>
      </c>
      <c r="H5947" s="54" t="e">
        <f>IF(#REF!="","",#REF!)</f>
        <v>#REF!</v>
      </c>
      <c r="I5947" s="385" t="str">
        <f t="shared" si="1037"/>
        <v/>
      </c>
      <c r="J5947" s="386"/>
      <c r="K5947" s="387"/>
      <c r="L5947" s="613" t="e">
        <f>IF(#REF!="","",#REF!)</f>
        <v>#REF!</v>
      </c>
      <c r="M5947" s="613"/>
      <c r="N5947" s="613"/>
      <c r="O5947" s="613"/>
      <c r="P5947" s="613"/>
      <c r="Q5947" s="613"/>
      <c r="R5947" s="613"/>
      <c r="S5947" s="614"/>
      <c r="T5947" s="567"/>
      <c r="U5947" s="416"/>
      <c r="V5947" s="666"/>
      <c r="W5947" s="565"/>
      <c r="X5947" s="23" t="e">
        <f t="shared" si="1038"/>
        <v>#REF!</v>
      </c>
      <c r="Y5947" s="7">
        <f t="shared" si="1039"/>
        <v>2</v>
      </c>
      <c r="Z5947" s="7" t="e">
        <f t="shared" si="1040"/>
        <v>#REF!</v>
      </c>
      <c r="AA5947" s="7" t="e">
        <f t="shared" si="1041"/>
        <v>#REF!</v>
      </c>
      <c r="AB5947" s="7" t="e">
        <f>IF(I5947=#REF!,1,2)</f>
        <v>#REF!</v>
      </c>
    </row>
    <row r="5948" spans="1:28" s="7" customFormat="1" ht="17.45" customHeight="1" x14ac:dyDescent="0.15">
      <c r="A5948" s="27" t="e">
        <f t="shared" si="1042"/>
        <v>#REF!</v>
      </c>
      <c r="B5948" s="623"/>
      <c r="C5948" s="628"/>
      <c r="D5948" s="631"/>
      <c r="E5948" s="523"/>
      <c r="F5948" s="47" t="e">
        <f>IF(#REF!="","",#REF!)</f>
        <v>#REF!</v>
      </c>
      <c r="G5948" s="49" t="e">
        <f>IF(#REF!="","",#REF!)</f>
        <v>#REF!</v>
      </c>
      <c r="H5948" s="54" t="e">
        <f>IF(#REF!="","",#REF!)</f>
        <v>#REF!</v>
      </c>
      <c r="I5948" s="385" t="str">
        <f t="shared" si="1037"/>
        <v/>
      </c>
      <c r="J5948" s="386"/>
      <c r="K5948" s="387"/>
      <c r="L5948" s="613" t="e">
        <f>IF(#REF!="","",#REF!)</f>
        <v>#REF!</v>
      </c>
      <c r="M5948" s="613"/>
      <c r="N5948" s="613"/>
      <c r="O5948" s="613"/>
      <c r="P5948" s="613"/>
      <c r="Q5948" s="613"/>
      <c r="R5948" s="613"/>
      <c r="S5948" s="614"/>
      <c r="T5948" s="567"/>
      <c r="U5948" s="416"/>
      <c r="V5948" s="666"/>
      <c r="W5948" s="565"/>
      <c r="X5948" s="23" t="e">
        <f t="shared" si="1038"/>
        <v>#REF!</v>
      </c>
      <c r="Y5948" s="7">
        <f t="shared" si="1039"/>
        <v>2</v>
      </c>
      <c r="Z5948" s="7" t="e">
        <f t="shared" si="1040"/>
        <v>#REF!</v>
      </c>
      <c r="AA5948" s="7" t="e">
        <f t="shared" si="1041"/>
        <v>#REF!</v>
      </c>
      <c r="AB5948" s="7" t="e">
        <f>IF(I5948=#REF!,1,2)</f>
        <v>#REF!</v>
      </c>
    </row>
    <row r="5949" spans="1:28" s="7" customFormat="1" ht="17.45" customHeight="1" x14ac:dyDescent="0.15">
      <c r="A5949" s="27" t="e">
        <f t="shared" si="1042"/>
        <v>#REF!</v>
      </c>
      <c r="B5949" s="623"/>
      <c r="C5949" s="628"/>
      <c r="D5949" s="631"/>
      <c r="E5949" s="523"/>
      <c r="F5949" s="47" t="e">
        <f>IF(#REF!="","",#REF!)</f>
        <v>#REF!</v>
      </c>
      <c r="G5949" s="49" t="e">
        <f>IF(#REF!="","",#REF!)</f>
        <v>#REF!</v>
      </c>
      <c r="H5949" s="54" t="e">
        <f>IF(#REF!="","",#REF!)</f>
        <v>#REF!</v>
      </c>
      <c r="I5949" s="385" t="str">
        <f t="shared" si="1037"/>
        <v/>
      </c>
      <c r="J5949" s="386"/>
      <c r="K5949" s="387"/>
      <c r="L5949" s="613" t="e">
        <f>IF(#REF!="","",#REF!)</f>
        <v>#REF!</v>
      </c>
      <c r="M5949" s="613"/>
      <c r="N5949" s="613"/>
      <c r="O5949" s="613"/>
      <c r="P5949" s="613"/>
      <c r="Q5949" s="613"/>
      <c r="R5949" s="613"/>
      <c r="S5949" s="614"/>
      <c r="T5949" s="567"/>
      <c r="U5949" s="416"/>
      <c r="V5949" s="666"/>
      <c r="W5949" s="565"/>
      <c r="X5949" s="23" t="e">
        <f t="shared" si="1038"/>
        <v>#REF!</v>
      </c>
      <c r="Y5949" s="7">
        <f t="shared" si="1039"/>
        <v>2</v>
      </c>
      <c r="Z5949" s="7" t="e">
        <f t="shared" si="1040"/>
        <v>#REF!</v>
      </c>
      <c r="AA5949" s="7" t="e">
        <f t="shared" si="1041"/>
        <v>#REF!</v>
      </c>
      <c r="AB5949" s="7" t="e">
        <f>IF(I5949=#REF!,1,2)</f>
        <v>#REF!</v>
      </c>
    </row>
    <row r="5950" spans="1:28" s="7" customFormat="1" ht="17.45" customHeight="1" x14ac:dyDescent="0.15">
      <c r="A5950" s="27" t="e">
        <f t="shared" si="1042"/>
        <v>#REF!</v>
      </c>
      <c r="B5950" s="623"/>
      <c r="C5950" s="628"/>
      <c r="D5950" s="631"/>
      <c r="E5950" s="523"/>
      <c r="F5950" s="47" t="e">
        <f>IF(#REF!="","",#REF!)</f>
        <v>#REF!</v>
      </c>
      <c r="G5950" s="49" t="e">
        <f>IF(#REF!="","",#REF!)</f>
        <v>#REF!</v>
      </c>
      <c r="H5950" s="54" t="e">
        <f>IF(#REF!="","",#REF!)</f>
        <v>#REF!</v>
      </c>
      <c r="I5950" s="385" t="str">
        <f t="shared" si="1037"/>
        <v/>
      </c>
      <c r="J5950" s="386"/>
      <c r="K5950" s="387"/>
      <c r="L5950" s="613" t="e">
        <f>IF(#REF!="","",#REF!)</f>
        <v>#REF!</v>
      </c>
      <c r="M5950" s="613"/>
      <c r="N5950" s="613"/>
      <c r="O5950" s="613"/>
      <c r="P5950" s="613"/>
      <c r="Q5950" s="613"/>
      <c r="R5950" s="613"/>
      <c r="S5950" s="614"/>
      <c r="T5950" s="567"/>
      <c r="U5950" s="416"/>
      <c r="V5950" s="666"/>
      <c r="W5950" s="565"/>
      <c r="X5950" s="23" t="e">
        <f t="shared" si="1038"/>
        <v>#REF!</v>
      </c>
      <c r="Y5950" s="7">
        <f t="shared" si="1039"/>
        <v>2</v>
      </c>
      <c r="Z5950" s="7" t="e">
        <f t="shared" si="1040"/>
        <v>#REF!</v>
      </c>
      <c r="AA5950" s="7" t="e">
        <f t="shared" si="1041"/>
        <v>#REF!</v>
      </c>
      <c r="AB5950" s="7" t="e">
        <f>IF(I5950=#REF!,1,2)</f>
        <v>#REF!</v>
      </c>
    </row>
    <row r="5951" spans="1:28" s="7" customFormat="1" ht="17.45" customHeight="1" x14ac:dyDescent="0.15">
      <c r="A5951" s="27" t="e">
        <f t="shared" si="1042"/>
        <v>#REF!</v>
      </c>
      <c r="B5951" s="623"/>
      <c r="C5951" s="628"/>
      <c r="D5951" s="631"/>
      <c r="E5951" s="523"/>
      <c r="F5951" s="47" t="e">
        <f>IF(#REF!="","",#REF!)</f>
        <v>#REF!</v>
      </c>
      <c r="G5951" s="49" t="e">
        <f>IF(#REF!="","",#REF!)</f>
        <v>#REF!</v>
      </c>
      <c r="H5951" s="54" t="e">
        <f>IF(#REF!="","",#REF!)</f>
        <v>#REF!</v>
      </c>
      <c r="I5951" s="385" t="str">
        <f t="shared" si="1037"/>
        <v/>
      </c>
      <c r="J5951" s="386"/>
      <c r="K5951" s="387"/>
      <c r="L5951" s="613" t="e">
        <f>IF(#REF!="","",#REF!)</f>
        <v>#REF!</v>
      </c>
      <c r="M5951" s="613"/>
      <c r="N5951" s="613"/>
      <c r="O5951" s="613"/>
      <c r="P5951" s="613"/>
      <c r="Q5951" s="613"/>
      <c r="R5951" s="613"/>
      <c r="S5951" s="614"/>
      <c r="T5951" s="567"/>
      <c r="U5951" s="416"/>
      <c r="V5951" s="666"/>
      <c r="W5951" s="565"/>
      <c r="X5951" s="23" t="e">
        <f t="shared" si="1038"/>
        <v>#REF!</v>
      </c>
      <c r="Y5951" s="7">
        <f t="shared" si="1039"/>
        <v>2</v>
      </c>
      <c r="Z5951" s="7" t="e">
        <f t="shared" si="1040"/>
        <v>#REF!</v>
      </c>
      <c r="AA5951" s="7" t="e">
        <f t="shared" si="1041"/>
        <v>#REF!</v>
      </c>
      <c r="AB5951" s="7" t="e">
        <f>IF(I5951=#REF!,1,2)</f>
        <v>#REF!</v>
      </c>
    </row>
    <row r="5952" spans="1:28" s="7" customFormat="1" ht="17.45" customHeight="1" x14ac:dyDescent="0.15">
      <c r="A5952" s="27" t="e">
        <f t="shared" si="1042"/>
        <v>#REF!</v>
      </c>
      <c r="B5952" s="623"/>
      <c r="C5952" s="628"/>
      <c r="D5952" s="631"/>
      <c r="E5952" s="523"/>
      <c r="F5952" s="47" t="e">
        <f>IF(#REF!="","",#REF!)</f>
        <v>#REF!</v>
      </c>
      <c r="G5952" s="49" t="e">
        <f>IF(#REF!="","",#REF!)</f>
        <v>#REF!</v>
      </c>
      <c r="H5952" s="54" t="e">
        <f>IF(#REF!="","",#REF!)</f>
        <v>#REF!</v>
      </c>
      <c r="I5952" s="385" t="str">
        <f t="shared" si="1037"/>
        <v/>
      </c>
      <c r="J5952" s="386"/>
      <c r="K5952" s="387"/>
      <c r="L5952" s="613" t="e">
        <f>IF(#REF!="","",#REF!)</f>
        <v>#REF!</v>
      </c>
      <c r="M5952" s="613"/>
      <c r="N5952" s="613"/>
      <c r="O5952" s="613"/>
      <c r="P5952" s="613"/>
      <c r="Q5952" s="613"/>
      <c r="R5952" s="613"/>
      <c r="S5952" s="614"/>
      <c r="T5952" s="567"/>
      <c r="U5952" s="416"/>
      <c r="V5952" s="666"/>
      <c r="W5952" s="565"/>
      <c r="X5952" s="23" t="e">
        <f t="shared" si="1038"/>
        <v>#REF!</v>
      </c>
      <c r="Y5952" s="7">
        <f t="shared" si="1039"/>
        <v>2</v>
      </c>
      <c r="Z5952" s="7" t="e">
        <f t="shared" si="1040"/>
        <v>#REF!</v>
      </c>
      <c r="AA5952" s="7" t="e">
        <f t="shared" si="1041"/>
        <v>#REF!</v>
      </c>
      <c r="AB5952" s="7" t="e">
        <f>IF(I5952=#REF!,1,2)</f>
        <v>#REF!</v>
      </c>
    </row>
    <row r="5953" spans="1:30" s="7" customFormat="1" ht="17.45" customHeight="1" x14ac:dyDescent="0.15">
      <c r="A5953" s="27" t="e">
        <f t="shared" si="1042"/>
        <v>#REF!</v>
      </c>
      <c r="B5953" s="623"/>
      <c r="C5953" s="628"/>
      <c r="D5953" s="631"/>
      <c r="E5953" s="523"/>
      <c r="F5953" s="47" t="e">
        <f>IF(#REF!="","",#REF!)</f>
        <v>#REF!</v>
      </c>
      <c r="G5953" s="49" t="e">
        <f>IF(#REF!="","",#REF!)</f>
        <v>#REF!</v>
      </c>
      <c r="H5953" s="54" t="e">
        <f>IF(#REF!="","",#REF!)</f>
        <v>#REF!</v>
      </c>
      <c r="I5953" s="385" t="str">
        <f t="shared" si="1037"/>
        <v/>
      </c>
      <c r="J5953" s="386"/>
      <c r="K5953" s="387"/>
      <c r="L5953" s="613" t="e">
        <f>IF(#REF!="","",#REF!)</f>
        <v>#REF!</v>
      </c>
      <c r="M5953" s="613"/>
      <c r="N5953" s="613"/>
      <c r="O5953" s="613"/>
      <c r="P5953" s="613"/>
      <c r="Q5953" s="613"/>
      <c r="R5953" s="613"/>
      <c r="S5953" s="614"/>
      <c r="T5953" s="567"/>
      <c r="U5953" s="416"/>
      <c r="V5953" s="666"/>
      <c r="W5953" s="565"/>
      <c r="X5953" s="23" t="e">
        <f t="shared" si="1038"/>
        <v>#REF!</v>
      </c>
      <c r="Y5953" s="7">
        <f t="shared" si="1039"/>
        <v>2</v>
      </c>
      <c r="Z5953" s="7" t="e">
        <f t="shared" si="1040"/>
        <v>#REF!</v>
      </c>
      <c r="AA5953" s="7" t="e">
        <f t="shared" si="1041"/>
        <v>#REF!</v>
      </c>
      <c r="AB5953" s="7" t="e">
        <f>IF(I5953=#REF!,1,2)</f>
        <v>#REF!</v>
      </c>
    </row>
    <row r="5954" spans="1:30" s="7" customFormat="1" ht="17.45" customHeight="1" thickBot="1" x14ac:dyDescent="0.2">
      <c r="A5954" s="27" t="e">
        <f t="shared" si="1042"/>
        <v>#REF!</v>
      </c>
      <c r="B5954" s="623"/>
      <c r="C5954" s="628"/>
      <c r="D5954" s="631"/>
      <c r="E5954" s="523"/>
      <c r="F5954" s="47" t="e">
        <f>IF(#REF!="","",#REF!)</f>
        <v>#REF!</v>
      </c>
      <c r="G5954" s="49" t="e">
        <f>IF(#REF!="","",#REF!)</f>
        <v>#REF!</v>
      </c>
      <c r="H5954" s="54" t="e">
        <f>IF(#REF!="","",#REF!)</f>
        <v>#REF!</v>
      </c>
      <c r="I5954" s="385" t="str">
        <f t="shared" si="1037"/>
        <v/>
      </c>
      <c r="J5954" s="386"/>
      <c r="K5954" s="387"/>
      <c r="L5954" s="613" t="e">
        <f>IF(#REF!="","",#REF!)</f>
        <v>#REF!</v>
      </c>
      <c r="M5954" s="613"/>
      <c r="N5954" s="613"/>
      <c r="O5954" s="613"/>
      <c r="P5954" s="613"/>
      <c r="Q5954" s="613"/>
      <c r="R5954" s="613"/>
      <c r="S5954" s="614"/>
      <c r="T5954" s="668"/>
      <c r="U5954" s="416"/>
      <c r="V5954" s="666"/>
      <c r="W5954" s="565"/>
      <c r="X5954" s="23" t="e">
        <f t="shared" si="1038"/>
        <v>#REF!</v>
      </c>
      <c r="Y5954" s="7">
        <f t="shared" si="1039"/>
        <v>2</v>
      </c>
      <c r="Z5954" s="7" t="e">
        <f t="shared" si="1040"/>
        <v>#REF!</v>
      </c>
      <c r="AA5954" s="7" t="e">
        <f t="shared" si="1041"/>
        <v>#REF!</v>
      </c>
      <c r="AB5954" s="7" t="e">
        <f>IF(I5954=#REF!,1,2)</f>
        <v>#REF!</v>
      </c>
    </row>
    <row r="5955" spans="1:30" s="7" customFormat="1" ht="36" customHeight="1" thickBot="1" x14ac:dyDescent="0.2">
      <c r="A5955" s="13"/>
      <c r="B5955" s="623"/>
      <c r="C5955" s="628"/>
      <c r="D5955" s="631"/>
      <c r="E5955" s="508" t="s">
        <v>240</v>
      </c>
      <c r="F5955" s="511" t="s">
        <v>206</v>
      </c>
      <c r="G5955" s="435"/>
      <c r="H5955" s="434" t="s">
        <v>207</v>
      </c>
      <c r="I5955" s="435"/>
      <c r="J5955" s="435"/>
      <c r="K5955" s="435"/>
      <c r="L5955" s="436" t="s">
        <v>208</v>
      </c>
      <c r="M5955" s="436"/>
      <c r="N5955" s="436"/>
      <c r="O5955" s="669" t="s">
        <v>209</v>
      </c>
      <c r="P5955" s="670"/>
      <c r="Q5955" s="512" t="s">
        <v>210</v>
      </c>
      <c r="R5955" s="38" t="s">
        <v>206</v>
      </c>
      <c r="S5955" s="39" t="s">
        <v>202</v>
      </c>
      <c r="T5955" s="44" t="s">
        <v>211</v>
      </c>
      <c r="U5955" s="416"/>
      <c r="V5955" s="666"/>
      <c r="W5955" s="565"/>
      <c r="X5955" s="28"/>
      <c r="Y5955" s="21" t="s">
        <v>212</v>
      </c>
      <c r="Z5955" s="21" t="s">
        <v>210</v>
      </c>
      <c r="AB5955" s="45" t="s">
        <v>213</v>
      </c>
      <c r="AC5955" s="45" t="s">
        <v>214</v>
      </c>
      <c r="AD5955" s="22"/>
    </row>
    <row r="5956" spans="1:30" s="7" customFormat="1" ht="15" customHeight="1" x14ac:dyDescent="0.15">
      <c r="A5956" s="29"/>
      <c r="B5956" s="623"/>
      <c r="C5956" s="628"/>
      <c r="D5956" s="631"/>
      <c r="E5956" s="509"/>
      <c r="F5956" s="515" t="e">
        <f>IF(#REF!="","",#REF!)</f>
        <v>#REF!</v>
      </c>
      <c r="G5956" s="516"/>
      <c r="H5956" s="439" t="e">
        <f>IF(#REF!="","",#REF!)</f>
        <v>#REF!</v>
      </c>
      <c r="I5956" s="440"/>
      <c r="J5956" s="440"/>
      <c r="K5956" s="440"/>
      <c r="L5956" s="441" t="e">
        <f>IF(#REF!="","",#REF!)</f>
        <v>#REF!</v>
      </c>
      <c r="M5956" s="442"/>
      <c r="N5956" s="442"/>
      <c r="O5956" s="443" t="e">
        <f>SUM($L5956:$N5958)</f>
        <v>#REF!</v>
      </c>
      <c r="P5956" s="444"/>
      <c r="Q5956" s="513"/>
      <c r="R5956" s="42" t="e">
        <f>IF(#REF!="","",#REF!)</f>
        <v>#REF!</v>
      </c>
      <c r="S5956" s="40" t="e">
        <f>IF(#REF!="","",#REF!)</f>
        <v>#REF!</v>
      </c>
      <c r="T5956" s="617" t="e">
        <f>SUM($S5956:$S5958)</f>
        <v>#REF!</v>
      </c>
      <c r="U5956" s="416"/>
      <c r="V5956" s="666"/>
      <c r="W5956" s="565"/>
      <c r="X5956" s="23" t="e">
        <f>IF(OR(Y5956=2,Z5956=2,AB5956=2,AC5956=2),"入力不備あり","")</f>
        <v>#REF!</v>
      </c>
      <c r="Y5956" s="41" t="e">
        <f>IF(AND(F5956="",H5956="",L5956=""),"",IF(AND(F5956&lt;&gt;"",F5956&gt;0,L5956&lt;&gt;"",L5956&gt;0,H5956="○"),"",2))</f>
        <v>#REF!</v>
      </c>
      <c r="Z5956" s="41" t="e">
        <f>IF(AND(R5956="",S5956=""),"",IF(AND(R5956&gt;0,R5956&lt;&gt;"",S5956&gt;0,S5956&lt;&gt;""),"",2))</f>
        <v>#REF!</v>
      </c>
      <c r="AA5956" s="30"/>
      <c r="AB5956" s="7" t="e">
        <f>IF(AND(O5956=0,#REF!=0),"",IF(O5956=#REF!,1,2))</f>
        <v>#REF!</v>
      </c>
      <c r="AC5956" s="7" t="e">
        <f>IF(AND(T5956=0,#REF!=0),"",IF(T5956=#REF!,1,2))</f>
        <v>#REF!</v>
      </c>
    </row>
    <row r="5957" spans="1:30" s="7" customFormat="1" ht="15" customHeight="1" x14ac:dyDescent="0.15">
      <c r="A5957" s="29"/>
      <c r="B5957" s="623"/>
      <c r="C5957" s="628"/>
      <c r="D5957" s="631"/>
      <c r="E5957" s="509"/>
      <c r="F5957" s="500" t="e">
        <f>IF(#REF!="","",#REF!)</f>
        <v>#REF!</v>
      </c>
      <c r="G5957" s="501"/>
      <c r="H5957" s="448" t="e">
        <f>IF(#REF!="","",#REF!)</f>
        <v>#REF!</v>
      </c>
      <c r="I5957" s="449"/>
      <c r="J5957" s="449"/>
      <c r="K5957" s="449"/>
      <c r="L5957" s="450" t="e">
        <f>IF(#REF!="","",#REF!)</f>
        <v>#REF!</v>
      </c>
      <c r="M5957" s="451"/>
      <c r="N5957" s="451"/>
      <c r="O5957" s="445"/>
      <c r="P5957" s="444"/>
      <c r="Q5957" s="513"/>
      <c r="R5957" s="42" t="e">
        <f>IF(#REF!="","",#REF!)</f>
        <v>#REF!</v>
      </c>
      <c r="S5957" s="40" t="e">
        <f>IF(#REF!="","",#REF!)</f>
        <v>#REF!</v>
      </c>
      <c r="T5957" s="618"/>
      <c r="U5957" s="416"/>
      <c r="V5957" s="666"/>
      <c r="W5957" s="565"/>
      <c r="X5957" s="23" t="e">
        <f>IF(OR(Y5957=2,Z5957=2),"入力不備あり","")</f>
        <v>#REF!</v>
      </c>
      <c r="Y5957" s="41" t="e">
        <f>IF(AND(F5957="",H5957="",L5957=""),"",IF(AND(F5957&lt;&gt;"",F5957&gt;0,L5957&lt;&gt;"",L5957&gt;0,H5957="○"),"",2))</f>
        <v>#REF!</v>
      </c>
      <c r="Z5957" s="41" t="e">
        <f t="shared" ref="Z5957:Z5958" si="1043">IF(AND(R5957="",S5957=""),"",IF(AND(R5957&gt;0,R5957&lt;&gt;"",S5957&gt;0,S5957&lt;&gt;""),"",2))</f>
        <v>#REF!</v>
      </c>
      <c r="AA5957" s="30"/>
    </row>
    <row r="5958" spans="1:30" s="7" customFormat="1" ht="15" customHeight="1" thickBot="1" x14ac:dyDescent="0.2">
      <c r="A5958" s="29"/>
      <c r="B5958" s="623"/>
      <c r="C5958" s="628"/>
      <c r="D5958" s="631"/>
      <c r="E5958" s="615"/>
      <c r="F5958" s="620" t="e">
        <f>IF(#REF!="","",#REF!)</f>
        <v>#REF!</v>
      </c>
      <c r="G5958" s="621"/>
      <c r="H5958" s="640" t="e">
        <f>IF(#REF!="","",#REF!)</f>
        <v>#REF!</v>
      </c>
      <c r="I5958" s="641"/>
      <c r="J5958" s="641"/>
      <c r="K5958" s="641"/>
      <c r="L5958" s="642" t="e">
        <f>IF(#REF!="","",#REF!)</f>
        <v>#REF!</v>
      </c>
      <c r="M5958" s="643"/>
      <c r="N5958" s="643"/>
      <c r="O5958" s="663"/>
      <c r="P5958" s="664"/>
      <c r="Q5958" s="616"/>
      <c r="R5958" s="59" t="e">
        <f>IF(#REF!="","",#REF!)</f>
        <v>#REF!</v>
      </c>
      <c r="S5958" s="60" t="e">
        <f>IF(#REF!="","",#REF!)</f>
        <v>#REF!</v>
      </c>
      <c r="T5958" s="619"/>
      <c r="U5958" s="416"/>
      <c r="V5958" s="666"/>
      <c r="W5958" s="565"/>
      <c r="X5958" s="23" t="e">
        <f>IF(OR(Y5958=2,Z5958=2),"入力不備あり","")</f>
        <v>#REF!</v>
      </c>
      <c r="Y5958" s="41" t="e">
        <f>IF(AND(F5958="",H5958="",L5958=""),"",IF(AND(F5958&lt;&gt;"",F5958&gt;0,L5958&lt;&gt;"",L5958&gt;0,H5958="○"),"",2))</f>
        <v>#REF!</v>
      </c>
      <c r="Z5958" s="41" t="e">
        <f t="shared" si="1043"/>
        <v>#REF!</v>
      </c>
      <c r="AA5958" s="30"/>
    </row>
    <row r="5959" spans="1:30" s="7" customFormat="1" ht="27.6" customHeight="1" x14ac:dyDescent="0.15">
      <c r="A5959" s="320"/>
      <c r="B5959" s="624"/>
      <c r="C5959" s="326" t="s">
        <v>215</v>
      </c>
      <c r="D5959" s="327"/>
      <c r="E5959" s="608" t="e">
        <f>IF(#REF!="","",#REF!)</f>
        <v>#REF!</v>
      </c>
      <c r="F5959" s="609"/>
      <c r="G5959" s="609"/>
      <c r="H5959" s="609"/>
      <c r="I5959" s="609"/>
      <c r="J5959" s="609"/>
      <c r="K5959" s="609"/>
      <c r="L5959" s="609"/>
      <c r="M5959" s="609"/>
      <c r="N5959" s="609"/>
      <c r="O5959" s="609"/>
      <c r="P5959" s="609"/>
      <c r="Q5959" s="609"/>
      <c r="R5959" s="609"/>
      <c r="S5959" s="609"/>
      <c r="T5959" s="609"/>
      <c r="U5959" s="609"/>
      <c r="V5959" s="609"/>
      <c r="W5959" s="610"/>
    </row>
    <row r="5960" spans="1:30" s="7" customFormat="1" ht="27.6" customHeight="1" thickBot="1" x14ac:dyDescent="0.2">
      <c r="A5960" s="320"/>
      <c r="B5960" s="624"/>
      <c r="C5960" s="326" t="s">
        <v>216</v>
      </c>
      <c r="D5960" s="327"/>
      <c r="E5960" s="608" t="e">
        <f>IF(#REF!="","",#REF!)</f>
        <v>#REF!</v>
      </c>
      <c r="F5960" s="609"/>
      <c r="G5960" s="609"/>
      <c r="H5960" s="609"/>
      <c r="I5960" s="609"/>
      <c r="J5960" s="609"/>
      <c r="K5960" s="609"/>
      <c r="L5960" s="609"/>
      <c r="M5960" s="609"/>
      <c r="N5960" s="609"/>
      <c r="O5960" s="609"/>
      <c r="P5960" s="609"/>
      <c r="Q5960" s="609"/>
      <c r="R5960" s="611"/>
      <c r="S5960" s="611"/>
      <c r="T5960" s="611"/>
      <c r="U5960" s="611"/>
      <c r="V5960" s="611"/>
      <c r="W5960" s="612"/>
    </row>
    <row r="5961" spans="1:30" s="7" customFormat="1" ht="18.600000000000001" customHeight="1" x14ac:dyDescent="0.15">
      <c r="A5961" s="320"/>
      <c r="B5961" s="624"/>
      <c r="C5961" s="332" t="s">
        <v>217</v>
      </c>
      <c r="D5961" s="333"/>
      <c r="E5961" s="333"/>
      <c r="F5961" s="334"/>
      <c r="G5961" s="377" t="s">
        <v>218</v>
      </c>
      <c r="H5961" s="378"/>
      <c r="I5961" s="378"/>
      <c r="J5961" s="378"/>
      <c r="K5961" s="378"/>
      <c r="L5961" s="378"/>
      <c r="M5961" s="378"/>
      <c r="N5961" s="378"/>
      <c r="O5961" s="378"/>
      <c r="P5961" s="378"/>
      <c r="Q5961" s="378"/>
      <c r="R5961" s="389" t="e">
        <f>IF(X5961&lt;&gt;"","","【入力内容確認欄】以下を確認し【作業用】事業計画書(間接)シートを修正願います。")</f>
        <v>#REF!</v>
      </c>
      <c r="S5961" s="632"/>
      <c r="T5961" s="632"/>
      <c r="U5961" s="632"/>
      <c r="V5961" s="632"/>
      <c r="W5961" s="633"/>
      <c r="X5961" s="68" t="e">
        <f>IF(AND(R5964="",R5965="",R5966="",R5967="",R5968="",R5969=""),"左の市区町村に係る入力が完了しました。今一度、記載内容をご確認ください。","")</f>
        <v>#REF!</v>
      </c>
    </row>
    <row r="5962" spans="1:30" s="7" customFormat="1" ht="9" customHeight="1" x14ac:dyDescent="0.15">
      <c r="A5962" s="320"/>
      <c r="B5962" s="624"/>
      <c r="C5962" s="335"/>
      <c r="D5962" s="336"/>
      <c r="E5962" s="336"/>
      <c r="F5962" s="337"/>
      <c r="G5962" s="379"/>
      <c r="H5962" s="380"/>
      <c r="I5962" s="380"/>
      <c r="J5962" s="380"/>
      <c r="K5962" s="380"/>
      <c r="L5962" s="380"/>
      <c r="M5962" s="380"/>
      <c r="N5962" s="380"/>
      <c r="O5962" s="380"/>
      <c r="P5962" s="380"/>
      <c r="Q5962" s="380"/>
      <c r="R5962" s="634"/>
      <c r="S5962" s="635"/>
      <c r="T5962" s="635"/>
      <c r="U5962" s="635"/>
      <c r="V5962" s="635"/>
      <c r="W5962" s="636"/>
    </row>
    <row r="5963" spans="1:30" s="7" customFormat="1" ht="9" customHeight="1" thickBot="1" x14ac:dyDescent="0.2">
      <c r="A5963" s="320"/>
      <c r="B5963" s="624"/>
      <c r="C5963" s="335"/>
      <c r="D5963" s="336"/>
      <c r="E5963" s="336"/>
      <c r="F5963" s="337"/>
      <c r="G5963" s="381"/>
      <c r="H5963" s="382"/>
      <c r="I5963" s="382"/>
      <c r="J5963" s="382"/>
      <c r="K5963" s="382"/>
      <c r="L5963" s="382"/>
      <c r="M5963" s="382"/>
      <c r="N5963" s="382"/>
      <c r="O5963" s="382"/>
      <c r="P5963" s="382"/>
      <c r="Q5963" s="382"/>
      <c r="R5963" s="637"/>
      <c r="S5963" s="638"/>
      <c r="T5963" s="638"/>
      <c r="U5963" s="638"/>
      <c r="V5963" s="638"/>
      <c r="W5963" s="639"/>
    </row>
    <row r="5964" spans="1:30" s="7" customFormat="1" ht="17.45" customHeight="1" x14ac:dyDescent="0.15">
      <c r="A5964" s="320"/>
      <c r="B5964" s="624"/>
      <c r="C5964" s="335"/>
      <c r="D5964" s="336"/>
      <c r="E5964" s="336"/>
      <c r="F5964" s="337"/>
      <c r="G5964" s="398" t="e">
        <f>IF(#REF!="","",#REF!)</f>
        <v>#REF!</v>
      </c>
      <c r="H5964" s="399"/>
      <c r="I5964" s="399"/>
      <c r="J5964" s="399"/>
      <c r="K5964" s="399"/>
      <c r="L5964" s="399"/>
      <c r="M5964" s="399"/>
      <c r="N5964" s="399"/>
      <c r="O5964" s="399"/>
      <c r="P5964" s="399"/>
      <c r="Q5964" s="399"/>
      <c r="R5964" s="646" t="e" cm="1">
        <f t="array" ref="R5964">IF(AND(X5933:X5958="",A5935:A5958=""),"","・報酬・期末勤勉手当・交通費・合計額・都道府県/国の補助金額のいずれかに不備あり。")</f>
        <v>#REF!</v>
      </c>
      <c r="S5964" s="647"/>
      <c r="T5964" s="647"/>
      <c r="U5964" s="647"/>
      <c r="V5964" s="647"/>
      <c r="W5964" s="648"/>
    </row>
    <row r="5965" spans="1:30" s="7" customFormat="1" ht="17.45" customHeight="1" x14ac:dyDescent="0.15">
      <c r="A5965" s="320"/>
      <c r="B5965" s="624"/>
      <c r="C5965" s="335"/>
      <c r="D5965" s="336"/>
      <c r="E5965" s="336"/>
      <c r="F5965" s="337"/>
      <c r="G5965" s="374" t="s">
        <v>219</v>
      </c>
      <c r="H5965" s="388"/>
      <c r="I5965" s="388"/>
      <c r="J5965" s="388"/>
      <c r="K5965" s="388"/>
      <c r="L5965" s="388"/>
      <c r="M5965" s="388"/>
      <c r="N5965" s="388"/>
      <c r="O5965" s="388"/>
      <c r="P5965" s="388"/>
      <c r="Q5965" s="388"/>
      <c r="R5965" s="367" t="str">
        <f>IF(A5931="市町村名×","・【C列】市区町村名：未入力または不備あり。","")</f>
        <v>・【C列】市区町村名：未入力または不備あり。</v>
      </c>
      <c r="S5965" s="644"/>
      <c r="T5965" s="644"/>
      <c r="U5965" s="644"/>
      <c r="V5965" s="644"/>
      <c r="W5965" s="645"/>
    </row>
    <row r="5966" spans="1:30" s="7" customFormat="1" ht="17.45" customHeight="1" x14ac:dyDescent="0.15">
      <c r="A5966" s="320"/>
      <c r="B5966" s="624"/>
      <c r="C5966" s="338"/>
      <c r="D5966" s="339"/>
      <c r="E5966" s="339"/>
      <c r="F5966" s="340"/>
      <c r="G5966" s="364" t="e">
        <f>IF(#REF!="","",#REF!)</f>
        <v>#REF!</v>
      </c>
      <c r="H5966" s="365"/>
      <c r="I5966" s="365"/>
      <c r="J5966" s="366"/>
      <c r="K5966" s="366"/>
      <c r="L5966" s="366"/>
      <c r="M5966" s="366"/>
      <c r="N5966" s="366"/>
      <c r="O5966" s="366"/>
      <c r="P5966" s="366"/>
      <c r="Q5966" s="366"/>
      <c r="R5966" s="367" t="e">
        <f>IF(OR(AF5935=2,NOT(AND(V5933&gt;0.3*U5933,V5933&lt;0.4*U5933,V5933&gt;=W5933))),"・【V列】都道府県補助額：未入力または不備あり。","")</f>
        <v>#REF!</v>
      </c>
      <c r="S5966" s="644"/>
      <c r="T5966" s="644"/>
      <c r="U5966" s="644"/>
      <c r="V5966" s="644"/>
      <c r="W5966" s="645"/>
    </row>
    <row r="5967" spans="1:30" s="7" customFormat="1" ht="17.45" customHeight="1" x14ac:dyDescent="0.15">
      <c r="A5967" s="320"/>
      <c r="B5967" s="624"/>
      <c r="C5967" s="348" t="s">
        <v>241</v>
      </c>
      <c r="D5967" s="349"/>
      <c r="E5967" s="349"/>
      <c r="F5967" s="350"/>
      <c r="G5967" s="372" t="s">
        <v>221</v>
      </c>
      <c r="H5967" s="373"/>
      <c r="I5967" s="373"/>
      <c r="J5967" s="372" t="s">
        <v>222</v>
      </c>
      <c r="K5967" s="373"/>
      <c r="L5967" s="373"/>
      <c r="M5967" s="373"/>
      <c r="N5967" s="374" t="s">
        <v>223</v>
      </c>
      <c r="O5967" s="366"/>
      <c r="P5967" s="366"/>
      <c r="Q5967" s="366"/>
      <c r="R5967" s="341" t="e">
        <f>IF(AND(W5933&lt;=U5933/3,MOD(W5933,1000)=0,NOT(W5933=0),AG5935=1),"","・【W列】国庫補助希望額に不備あり。")</f>
        <v>#REF!</v>
      </c>
      <c r="S5967" s="649"/>
      <c r="T5967" s="649"/>
      <c r="U5967" s="649"/>
      <c r="V5967" s="649"/>
      <c r="W5967" s="650"/>
    </row>
    <row r="5968" spans="1:30" s="7" customFormat="1" ht="17.45" customHeight="1" x14ac:dyDescent="0.15">
      <c r="A5968" s="320"/>
      <c r="B5968" s="624"/>
      <c r="C5968" s="370"/>
      <c r="D5968" s="371"/>
      <c r="E5968" s="371"/>
      <c r="F5968" s="371"/>
      <c r="G5968" s="364" t="e">
        <f>IF(#REF!="","",#REF!)</f>
        <v>#REF!</v>
      </c>
      <c r="H5968" s="375"/>
      <c r="I5968" s="376"/>
      <c r="J5968" s="364" t="e">
        <f>IF(#REF!="","",#REF!)</f>
        <v>#REF!</v>
      </c>
      <c r="K5968" s="375"/>
      <c r="L5968" s="375"/>
      <c r="M5968" s="376"/>
      <c r="N5968" s="364" t="e">
        <f>IF(#REF!="","",#REF!)</f>
        <v>#REF!</v>
      </c>
      <c r="O5968" s="375"/>
      <c r="P5968" s="375"/>
      <c r="Q5968" s="375"/>
      <c r="R5968" s="651" t="e">
        <f>IF(AND(SUM(F5956:G5958)&lt;=D5933,SUM(R5956:R5958)&lt;=D5933),"","・報酬の「配置人数」には年間を通じた配置予定人数を記載してください。(※１)及び記入例参照")</f>
        <v>#REF!</v>
      </c>
      <c r="S5968" s="652"/>
      <c r="T5968" s="652"/>
      <c r="U5968" s="652"/>
      <c r="V5968" s="652"/>
      <c r="W5968" s="653"/>
      <c r="X5968" s="31" t="str">
        <f>IF(AND(O5968="○",T5968="○"),"①か②の",IF(AND(O5968="―",T5968="―"),"エラー",""))</f>
        <v/>
      </c>
    </row>
    <row r="5969" spans="1:33" s="7" customFormat="1" ht="17.45" customHeight="1" x14ac:dyDescent="0.15">
      <c r="A5969" s="320"/>
      <c r="B5969" s="624"/>
      <c r="C5969" s="348" t="s">
        <v>224</v>
      </c>
      <c r="D5969" s="349"/>
      <c r="E5969" s="349"/>
      <c r="F5969" s="350"/>
      <c r="G5969" s="354" t="s">
        <v>225</v>
      </c>
      <c r="H5969" s="354"/>
      <c r="I5969" s="354"/>
      <c r="J5969" s="355" t="s">
        <v>242</v>
      </c>
      <c r="K5969" s="356"/>
      <c r="L5969" s="356"/>
      <c r="M5969" s="356"/>
      <c r="N5969" s="356"/>
      <c r="O5969" s="356"/>
      <c r="P5969" s="356"/>
      <c r="Q5969" s="356"/>
      <c r="R5969" s="651" t="e">
        <f>IF(AND(OR(COUNTIF(J5970,"①*"),COUNTIF(J5970,"②*")),AND(E5959&lt;&gt;"",E5960&lt;&gt;"",G5964="○",G5966="○",G5968="○",J5968="○",N5968="○",G5970="○")),"","・【成果目標】・【成果指標】・【部活動指導員について】・【支給要件の確認】・【部活動指導員の指導状況】・【地域連携・地域移行に資する取組】のいずれかに未入力箇所あり。")</f>
        <v>#REF!</v>
      </c>
      <c r="S5969" s="546"/>
      <c r="T5969" s="546"/>
      <c r="U5969" s="546"/>
      <c r="V5969" s="546"/>
      <c r="W5969" s="547"/>
    </row>
    <row r="5970" spans="1:33" s="7" customFormat="1" ht="26.45" customHeight="1" thickBot="1" x14ac:dyDescent="0.2">
      <c r="A5970" s="320"/>
      <c r="B5970" s="625"/>
      <c r="C5970" s="351"/>
      <c r="D5970" s="352"/>
      <c r="E5970" s="352"/>
      <c r="F5970" s="353"/>
      <c r="G5970" s="363" t="e">
        <f>IF(#REF!="","",#REF!)</f>
        <v>#REF!</v>
      </c>
      <c r="H5970" s="363"/>
      <c r="I5970" s="363"/>
      <c r="J5970" s="657" t="e">
        <f>IF(#REF!="","",#REF!)</f>
        <v>#REF!</v>
      </c>
      <c r="K5970" s="658"/>
      <c r="L5970" s="658"/>
      <c r="M5970" s="658"/>
      <c r="N5970" s="658"/>
      <c r="O5970" s="658"/>
      <c r="P5970" s="658"/>
      <c r="Q5970" s="658"/>
      <c r="R5970" s="654"/>
      <c r="S5970" s="655"/>
      <c r="T5970" s="655"/>
      <c r="U5970" s="655"/>
      <c r="V5970" s="655"/>
      <c r="W5970" s="656"/>
      <c r="X5970" s="31" t="str">
        <f>IF(AND(O5970="○",T5970="○"),"①か②の",IF(AND(O5970="―",T5970="―"),"エラー",""))</f>
        <v/>
      </c>
    </row>
    <row r="5971" spans="1:33" s="7" customFormat="1" ht="26.45" customHeight="1" x14ac:dyDescent="0.15">
      <c r="A5971" s="24" t="str">
        <f>IF(OR(COUNTIF(C5973,"*区"),COUNTIF(C5973,"*市"),COUNTIF(C5973,"*町"),COUNTIF(C5973,"*村"),COUNTIF(C5973,"*組合")),"○","市町村名×")</f>
        <v>市町村名×</v>
      </c>
      <c r="B5971" s="490" t="s">
        <v>106</v>
      </c>
      <c r="C5971" s="659" t="s">
        <v>236</v>
      </c>
      <c r="D5971" s="661" t="s">
        <v>237</v>
      </c>
      <c r="E5971" s="409" t="s">
        <v>191</v>
      </c>
      <c r="F5971" s="410"/>
      <c r="G5971" s="410"/>
      <c r="H5971" s="410"/>
      <c r="I5971" s="410"/>
      <c r="J5971" s="410"/>
      <c r="K5971" s="410"/>
      <c r="L5971" s="410"/>
      <c r="M5971" s="410"/>
      <c r="N5971" s="410"/>
      <c r="O5971" s="410"/>
      <c r="P5971" s="410"/>
      <c r="Q5971" s="410"/>
      <c r="R5971" s="410"/>
      <c r="S5971" s="410"/>
      <c r="T5971" s="410"/>
      <c r="U5971" s="492" t="s">
        <v>192</v>
      </c>
      <c r="V5971" s="492" t="s">
        <v>238</v>
      </c>
      <c r="W5971" s="517" t="s">
        <v>193</v>
      </c>
      <c r="X5971" s="25" t="e">
        <f>IF(OR(AF5975=2,NOT(AND(V5973&gt;0.3*U5973,V5973&lt;0.4*U5973,V5973&gt;=W5973))),"※３参照：【Ｕ列】都道府県補助額を確認してください","")</f>
        <v>#REF!</v>
      </c>
      <c r="Y5971" s="26"/>
    </row>
    <row r="5972" spans="1:33" s="7" customFormat="1" ht="21.6" customHeight="1" thickBot="1" x14ac:dyDescent="0.2">
      <c r="A5972" s="24" t="str">
        <f>IF(B5973="都道府県確認欄","No.不備","")</f>
        <v/>
      </c>
      <c r="B5972" s="491"/>
      <c r="C5972" s="660"/>
      <c r="D5972" s="662"/>
      <c r="E5972" s="411"/>
      <c r="F5972" s="412"/>
      <c r="G5972" s="412"/>
      <c r="H5972" s="412"/>
      <c r="I5972" s="412"/>
      <c r="J5972" s="412"/>
      <c r="K5972" s="412"/>
      <c r="L5972" s="412"/>
      <c r="M5972" s="412"/>
      <c r="N5972" s="412"/>
      <c r="O5972" s="412"/>
      <c r="P5972" s="412"/>
      <c r="Q5972" s="412"/>
      <c r="R5972" s="412"/>
      <c r="S5972" s="412"/>
      <c r="T5972" s="412"/>
      <c r="U5972" s="493"/>
      <c r="V5972" s="493"/>
      <c r="W5972" s="518"/>
      <c r="X5972" s="25" t="e">
        <f>IF(AND(W5973&lt;=U5973/3,MOD(W5973,1000)=0,NOT(W5973=0),AG5975=1),"","※３参照：【Ｖ列】国庫補助希望額を確認してください。")</f>
        <v>#REF!</v>
      </c>
      <c r="Y5972" s="26"/>
    </row>
    <row r="5973" spans="1:33" s="7" customFormat="1" ht="24" customHeight="1" x14ac:dyDescent="0.15">
      <c r="A5973" s="14"/>
      <c r="B5973" s="622" t="str">
        <f>IFERROR(IF(OR(COUNTIF(C5973,"*区"),COUNTIF(C5973,"*市"),COUNTIF(C5973,"*町"),COUNTIF(C5973,"*村"),COUNTIF(C5973,"*組合")),B5933+1,"－"),"都道府県確認欄")</f>
        <v>－</v>
      </c>
      <c r="C5973" s="626" t="e">
        <f>#REF!</f>
        <v>#REF!</v>
      </c>
      <c r="D5973" s="629" t="e">
        <f>SUM($F5975:$F5994)</f>
        <v>#REF!</v>
      </c>
      <c r="E5973" s="523" t="s">
        <v>194</v>
      </c>
      <c r="F5973" s="524" t="s">
        <v>195</v>
      </c>
      <c r="G5973" s="526" t="s">
        <v>196</v>
      </c>
      <c r="H5973" s="528" t="s">
        <v>197</v>
      </c>
      <c r="I5973" s="423" t="s">
        <v>198</v>
      </c>
      <c r="J5973" s="424"/>
      <c r="K5973" s="425"/>
      <c r="L5973" s="429" t="s">
        <v>100</v>
      </c>
      <c r="M5973" s="430"/>
      <c r="N5973" s="430"/>
      <c r="O5973" s="430"/>
      <c r="P5973" s="430"/>
      <c r="Q5973" s="430"/>
      <c r="R5973" s="430"/>
      <c r="S5973" s="431"/>
      <c r="T5973" s="413" t="s">
        <v>199</v>
      </c>
      <c r="U5973" s="415" t="e">
        <f>SUM($T5975,$O5996,$T5996)</f>
        <v>#REF!</v>
      </c>
      <c r="V5973" s="665" t="e">
        <f>#REF!</f>
        <v>#REF!</v>
      </c>
      <c r="W5973" s="667" t="e">
        <f>#REF!</f>
        <v>#REF!</v>
      </c>
      <c r="X5973" s="23" t="e">
        <f>IF(AND(AD5975=1,AE5975=1,AF5975=1,AG5975=1),"","入力不備あり")</f>
        <v>#REF!</v>
      </c>
      <c r="Y5973" s="26"/>
    </row>
    <row r="5974" spans="1:33" s="7" customFormat="1" ht="12.6" customHeight="1" thickBot="1" x14ac:dyDescent="0.2">
      <c r="A5974" s="14"/>
      <c r="B5974" s="623"/>
      <c r="C5974" s="627"/>
      <c r="D5974" s="630"/>
      <c r="E5974" s="523"/>
      <c r="F5974" s="525"/>
      <c r="G5974" s="527"/>
      <c r="H5974" s="529"/>
      <c r="I5974" s="426"/>
      <c r="J5974" s="427"/>
      <c r="K5974" s="428"/>
      <c r="L5974" s="432"/>
      <c r="M5974" s="432"/>
      <c r="N5974" s="432"/>
      <c r="O5974" s="432"/>
      <c r="P5974" s="432"/>
      <c r="Q5974" s="432"/>
      <c r="R5974" s="432"/>
      <c r="S5974" s="433"/>
      <c r="T5974" s="414"/>
      <c r="U5974" s="416"/>
      <c r="V5974" s="666"/>
      <c r="W5974" s="565"/>
      <c r="X5974" s="26"/>
      <c r="Y5974" s="7" t="s">
        <v>180</v>
      </c>
      <c r="Z5974" s="7" t="s">
        <v>200</v>
      </c>
      <c r="AA5974" s="7" t="s">
        <v>201</v>
      </c>
      <c r="AB5974" s="7" t="s">
        <v>202</v>
      </c>
      <c r="AD5974" s="7" t="s">
        <v>203</v>
      </c>
      <c r="AE5974" s="7" t="s">
        <v>107</v>
      </c>
      <c r="AF5974" s="7" t="s">
        <v>239</v>
      </c>
      <c r="AG5974" s="7" t="s">
        <v>204</v>
      </c>
    </row>
    <row r="5975" spans="1:33" s="7" customFormat="1" ht="17.45" customHeight="1" x14ac:dyDescent="0.15">
      <c r="A5975" s="27" t="e">
        <f>IF(AND(F5975&lt;&gt;"",G5975&lt;&gt;"",H5975&lt;&gt;"",I5975&lt;&gt;""),"","入力不備あり")</f>
        <v>#REF!</v>
      </c>
      <c r="B5975" s="623"/>
      <c r="C5975" s="628"/>
      <c r="D5975" s="631"/>
      <c r="E5975" s="523"/>
      <c r="F5975" s="47" t="e">
        <f>IF(#REF!="","",#REF!)</f>
        <v>#REF!</v>
      </c>
      <c r="G5975" s="49" t="e">
        <f>IF(#REF!="","",#REF!)</f>
        <v>#REF!</v>
      </c>
      <c r="H5975" s="54" t="e">
        <f>IF(#REF!="","",#REF!)</f>
        <v>#REF!</v>
      </c>
      <c r="I5975" s="385" t="str">
        <f>IFERROR(INT(G5975*H5975),"")</f>
        <v/>
      </c>
      <c r="J5975" s="386"/>
      <c r="K5975" s="387"/>
      <c r="L5975" s="613" t="e">
        <f>IF(#REF!="","",#REF!)</f>
        <v>#REF!</v>
      </c>
      <c r="M5975" s="613"/>
      <c r="N5975" s="613"/>
      <c r="O5975" s="613"/>
      <c r="P5975" s="613"/>
      <c r="Q5975" s="613"/>
      <c r="R5975" s="613"/>
      <c r="S5975" s="614"/>
      <c r="T5975" s="567">
        <f>SUM($I5975:$K5994)</f>
        <v>0</v>
      </c>
      <c r="U5975" s="416"/>
      <c r="V5975" s="666"/>
      <c r="W5975" s="565"/>
      <c r="X5975" s="23" t="e">
        <f>IF(AND(Y5975=1,Z5975=1,AA5975=1,AB5975=1,AD5975=1,AE5975=1,AF5975=1,AG5975=1),"","入力不備あり")</f>
        <v>#REF!</v>
      </c>
      <c r="Y5975" s="7">
        <f>IFERROR(IF(F5975="",2,IF(AND(F5975&gt;=1,(MOD(F5975,1)=0)),1,IF(AND(F5975=0,L5975&lt;&gt;""),1,2))),2)</f>
        <v>2</v>
      </c>
      <c r="Z5975" s="7" t="e">
        <f>IF(G5975="",2,IF(G5975&lt;=1600,1,2))</f>
        <v>#REF!</v>
      </c>
      <c r="AA5975" s="7" t="e">
        <f>IF(H5975="",2,IF(H5975&gt;=0,1,2))</f>
        <v>#REF!</v>
      </c>
      <c r="AB5975" s="7" t="e">
        <f>IF(I5975=#REF!,1,2)</f>
        <v>#REF!</v>
      </c>
      <c r="AD5975" s="7" t="e">
        <f>IF(T5975=#REF!,1,2)</f>
        <v>#REF!</v>
      </c>
      <c r="AE5975" s="7" t="e">
        <f>IF(U5973=#REF!,1,2)</f>
        <v>#REF!</v>
      </c>
      <c r="AF5975" s="7" t="e">
        <f>IF(V5973=0,2,IF(#REF!="",2,IF(V5973=#REF!,1,2)))</f>
        <v>#REF!</v>
      </c>
      <c r="AG5975" s="7" t="e">
        <f>IF(W5973=0,2,IF(W5973=#REF!,1,2))</f>
        <v>#REF!</v>
      </c>
    </row>
    <row r="5976" spans="1:33" s="7" customFormat="1" ht="17.45" customHeight="1" x14ac:dyDescent="0.15">
      <c r="A5976" s="27" t="e">
        <f>IF(AND(F5976="",G5976="",H5976="",I5976="",L5976=""),"",IF(AND(F5976&lt;&gt;"",G5976&lt;&gt;"",H5976&lt;&gt;"",I5976&lt;&gt;""),"","入力不備あり"))</f>
        <v>#REF!</v>
      </c>
      <c r="B5976" s="623"/>
      <c r="C5976" s="628"/>
      <c r="D5976" s="631"/>
      <c r="E5976" s="523"/>
      <c r="F5976" s="47" t="e">
        <f>IF(#REF!="","",#REF!)</f>
        <v>#REF!</v>
      </c>
      <c r="G5976" s="49" t="e">
        <f>IF(#REF!="","",#REF!)</f>
        <v>#REF!</v>
      </c>
      <c r="H5976" s="54" t="e">
        <f>IF(#REF!="","",#REF!)</f>
        <v>#REF!</v>
      </c>
      <c r="I5976" s="385" t="str">
        <f>IFERROR(INT(G5976*H5976),"")</f>
        <v/>
      </c>
      <c r="J5976" s="386"/>
      <c r="K5976" s="387"/>
      <c r="L5976" s="613" t="e">
        <f>IF(#REF!="","",#REF!)</f>
        <v>#REF!</v>
      </c>
      <c r="M5976" s="613"/>
      <c r="N5976" s="613"/>
      <c r="O5976" s="613"/>
      <c r="P5976" s="613"/>
      <c r="Q5976" s="613"/>
      <c r="R5976" s="613"/>
      <c r="S5976" s="614"/>
      <c r="T5976" s="567"/>
      <c r="U5976" s="416"/>
      <c r="V5976" s="666"/>
      <c r="W5976" s="565"/>
      <c r="X5976" s="23" t="e">
        <f>IF(AND(Y5976=3,Z5976=3,AA5976=3),"",IF(AND(Y5976=1,Z5976=1,AA5976=1,AB5976=1),"","入力不備あり"))</f>
        <v>#REF!</v>
      </c>
      <c r="Y5976" s="7">
        <f>IFERROR(IF(F5976="",3,IF(AND(F5976&gt;=1,(MOD(F5976,1)=0)),1,IF(AND(F5976=0,L5976&lt;&gt;""),1,2))),2)</f>
        <v>2</v>
      </c>
      <c r="Z5976" s="7" t="e">
        <f>IF(G5976="",3,IF(G5976&lt;=1600,1,2))</f>
        <v>#REF!</v>
      </c>
      <c r="AA5976" s="7" t="e">
        <f>IF(H5976="",3,IF(H5976&gt;=0,1,2))</f>
        <v>#REF!</v>
      </c>
      <c r="AB5976" s="7" t="e">
        <f>IF(I5976=#REF!,1,2)</f>
        <v>#REF!</v>
      </c>
    </row>
    <row r="5977" spans="1:33" s="7" customFormat="1" ht="17.45" customHeight="1" x14ac:dyDescent="0.15">
      <c r="A5977" s="27" t="e">
        <f>IF(AND(F5977="",G5977="",H5977="",I5977="",L5977=""),"",IF(AND(F5977&lt;&gt;"",G5977&lt;&gt;"",H5977&lt;&gt;"",I5977&lt;&gt;""),"","入力不備あり"))</f>
        <v>#REF!</v>
      </c>
      <c r="B5977" s="623"/>
      <c r="C5977" s="628"/>
      <c r="D5977" s="631"/>
      <c r="E5977" s="523"/>
      <c r="F5977" s="47" t="e">
        <f>IF(#REF!="","",#REF!)</f>
        <v>#REF!</v>
      </c>
      <c r="G5977" s="49" t="e">
        <f>IF(#REF!="","",#REF!)</f>
        <v>#REF!</v>
      </c>
      <c r="H5977" s="54" t="e">
        <f>IF(#REF!="","",#REF!)</f>
        <v>#REF!</v>
      </c>
      <c r="I5977" s="385" t="str">
        <f t="shared" ref="I5977:I5994" si="1044">IFERROR(INT(G5977*H5977),"")</f>
        <v/>
      </c>
      <c r="J5977" s="386"/>
      <c r="K5977" s="387"/>
      <c r="L5977" s="613" t="e">
        <f>IF(#REF!="","",#REF!)</f>
        <v>#REF!</v>
      </c>
      <c r="M5977" s="613"/>
      <c r="N5977" s="613"/>
      <c r="O5977" s="613"/>
      <c r="P5977" s="613"/>
      <c r="Q5977" s="613"/>
      <c r="R5977" s="613"/>
      <c r="S5977" s="614"/>
      <c r="T5977" s="567"/>
      <c r="U5977" s="416"/>
      <c r="V5977" s="666"/>
      <c r="W5977" s="565"/>
      <c r="X5977" s="23" t="e">
        <f t="shared" ref="X5977:X5994" si="1045">IF(AND(Y5977=3,Z5977=3,AA5977=3),"",IF(AND(Y5977=1,Z5977=1,AA5977=1,AB5977=1),"","入力不備あり"))</f>
        <v>#REF!</v>
      </c>
      <c r="Y5977" s="7">
        <f t="shared" ref="Y5977:Y5994" si="1046">IFERROR(IF(F5977="",3,IF(AND(F5977&gt;=1,(MOD(F5977,1)=0)),1,IF(AND(F5977=0,L5977&lt;&gt;""),1,2))),2)</f>
        <v>2</v>
      </c>
      <c r="Z5977" s="7" t="e">
        <f t="shared" ref="Z5977:Z5994" si="1047">IF(G5977="",3,IF(G5977&lt;=1600,1,2))</f>
        <v>#REF!</v>
      </c>
      <c r="AA5977" s="7" t="e">
        <f t="shared" ref="AA5977:AA5994" si="1048">IF(H5977="",3,IF(H5977&gt;=0,1,2))</f>
        <v>#REF!</v>
      </c>
      <c r="AB5977" s="7" t="e">
        <f>IF(I5977=#REF!,1,2)</f>
        <v>#REF!</v>
      </c>
    </row>
    <row r="5978" spans="1:33" s="7" customFormat="1" ht="17.45" customHeight="1" x14ac:dyDescent="0.15">
      <c r="A5978" s="27" t="e">
        <f t="shared" ref="A5978:A5994" si="1049">IF(AND(F5978="",G5978="",H5978="",I5978="",L5978=""),"",IF(AND(F5978&lt;&gt;"",G5978&lt;&gt;"",H5978&lt;&gt;"",I5978&lt;&gt;""),"","入力不備あり"))</f>
        <v>#REF!</v>
      </c>
      <c r="B5978" s="623"/>
      <c r="C5978" s="628"/>
      <c r="D5978" s="631"/>
      <c r="E5978" s="523"/>
      <c r="F5978" s="47" t="e">
        <f>IF(#REF!="","",#REF!)</f>
        <v>#REF!</v>
      </c>
      <c r="G5978" s="49" t="e">
        <f>IF(#REF!="","",#REF!)</f>
        <v>#REF!</v>
      </c>
      <c r="H5978" s="54" t="e">
        <f>IF(#REF!="","",#REF!)</f>
        <v>#REF!</v>
      </c>
      <c r="I5978" s="385" t="str">
        <f t="shared" si="1044"/>
        <v/>
      </c>
      <c r="J5978" s="386"/>
      <c r="K5978" s="387"/>
      <c r="L5978" s="613" t="e">
        <f>IF(#REF!="","",#REF!)</f>
        <v>#REF!</v>
      </c>
      <c r="M5978" s="613"/>
      <c r="N5978" s="613"/>
      <c r="O5978" s="613"/>
      <c r="P5978" s="613"/>
      <c r="Q5978" s="613"/>
      <c r="R5978" s="613"/>
      <c r="S5978" s="614"/>
      <c r="T5978" s="567"/>
      <c r="U5978" s="416"/>
      <c r="V5978" s="666"/>
      <c r="W5978" s="565"/>
      <c r="X5978" s="23" t="e">
        <f t="shared" si="1045"/>
        <v>#REF!</v>
      </c>
      <c r="Y5978" s="7">
        <f t="shared" si="1046"/>
        <v>2</v>
      </c>
      <c r="Z5978" s="7" t="e">
        <f t="shared" si="1047"/>
        <v>#REF!</v>
      </c>
      <c r="AA5978" s="7" t="e">
        <f t="shared" si="1048"/>
        <v>#REF!</v>
      </c>
      <c r="AB5978" s="7" t="e">
        <f>IF(I5978=#REF!,1,2)</f>
        <v>#REF!</v>
      </c>
    </row>
    <row r="5979" spans="1:33" s="7" customFormat="1" ht="17.45" customHeight="1" x14ac:dyDescent="0.15">
      <c r="A5979" s="27" t="e">
        <f t="shared" si="1049"/>
        <v>#REF!</v>
      </c>
      <c r="B5979" s="623"/>
      <c r="C5979" s="628"/>
      <c r="D5979" s="631"/>
      <c r="E5979" s="523"/>
      <c r="F5979" s="47" t="e">
        <f>IF(#REF!="","",#REF!)</f>
        <v>#REF!</v>
      </c>
      <c r="G5979" s="49" t="e">
        <f>IF(#REF!="","",#REF!)</f>
        <v>#REF!</v>
      </c>
      <c r="H5979" s="54" t="e">
        <f>IF(#REF!="","",#REF!)</f>
        <v>#REF!</v>
      </c>
      <c r="I5979" s="385" t="str">
        <f t="shared" si="1044"/>
        <v/>
      </c>
      <c r="J5979" s="386"/>
      <c r="K5979" s="387"/>
      <c r="L5979" s="613" t="e">
        <f>IF(#REF!="","",#REF!)</f>
        <v>#REF!</v>
      </c>
      <c r="M5979" s="613"/>
      <c r="N5979" s="613"/>
      <c r="O5979" s="613"/>
      <c r="P5979" s="613"/>
      <c r="Q5979" s="613"/>
      <c r="R5979" s="613"/>
      <c r="S5979" s="614"/>
      <c r="T5979" s="567"/>
      <c r="U5979" s="416"/>
      <c r="V5979" s="666"/>
      <c r="W5979" s="565"/>
      <c r="X5979" s="23" t="e">
        <f t="shared" si="1045"/>
        <v>#REF!</v>
      </c>
      <c r="Y5979" s="7">
        <f t="shared" si="1046"/>
        <v>2</v>
      </c>
      <c r="Z5979" s="7" t="e">
        <f t="shared" si="1047"/>
        <v>#REF!</v>
      </c>
      <c r="AA5979" s="7" t="e">
        <f t="shared" si="1048"/>
        <v>#REF!</v>
      </c>
      <c r="AB5979" s="7" t="e">
        <f>IF(I5979=#REF!,1,2)</f>
        <v>#REF!</v>
      </c>
    </row>
    <row r="5980" spans="1:33" s="7" customFormat="1" ht="17.45" customHeight="1" x14ac:dyDescent="0.15">
      <c r="A5980" s="27" t="e">
        <f t="shared" si="1049"/>
        <v>#REF!</v>
      </c>
      <c r="B5980" s="623"/>
      <c r="C5980" s="628"/>
      <c r="D5980" s="631"/>
      <c r="E5980" s="523"/>
      <c r="F5980" s="47" t="e">
        <f>IF(#REF!="","",#REF!)</f>
        <v>#REF!</v>
      </c>
      <c r="G5980" s="49" t="e">
        <f>IF(#REF!="","",#REF!)</f>
        <v>#REF!</v>
      </c>
      <c r="H5980" s="54" t="e">
        <f>IF(#REF!="","",#REF!)</f>
        <v>#REF!</v>
      </c>
      <c r="I5980" s="385" t="str">
        <f t="shared" si="1044"/>
        <v/>
      </c>
      <c r="J5980" s="386"/>
      <c r="K5980" s="387"/>
      <c r="L5980" s="613" t="e">
        <f>IF(#REF!="","",#REF!)</f>
        <v>#REF!</v>
      </c>
      <c r="M5980" s="613"/>
      <c r="N5980" s="613"/>
      <c r="O5980" s="613"/>
      <c r="P5980" s="613"/>
      <c r="Q5980" s="613"/>
      <c r="R5980" s="613"/>
      <c r="S5980" s="614"/>
      <c r="T5980" s="567"/>
      <c r="U5980" s="416"/>
      <c r="V5980" s="666"/>
      <c r="W5980" s="565"/>
      <c r="X5980" s="23" t="e">
        <f t="shared" si="1045"/>
        <v>#REF!</v>
      </c>
      <c r="Y5980" s="7">
        <f t="shared" si="1046"/>
        <v>2</v>
      </c>
      <c r="Z5980" s="7" t="e">
        <f t="shared" si="1047"/>
        <v>#REF!</v>
      </c>
      <c r="AA5980" s="7" t="e">
        <f t="shared" si="1048"/>
        <v>#REF!</v>
      </c>
      <c r="AB5980" s="7" t="e">
        <f>IF(I5980=#REF!,1,2)</f>
        <v>#REF!</v>
      </c>
    </row>
    <row r="5981" spans="1:33" s="7" customFormat="1" ht="17.45" customHeight="1" x14ac:dyDescent="0.15">
      <c r="A5981" s="27" t="e">
        <f t="shared" si="1049"/>
        <v>#REF!</v>
      </c>
      <c r="B5981" s="623"/>
      <c r="C5981" s="628"/>
      <c r="D5981" s="631"/>
      <c r="E5981" s="523"/>
      <c r="F5981" s="47" t="e">
        <f>IF(#REF!="","",#REF!)</f>
        <v>#REF!</v>
      </c>
      <c r="G5981" s="49" t="e">
        <f>IF(#REF!="","",#REF!)</f>
        <v>#REF!</v>
      </c>
      <c r="H5981" s="54" t="e">
        <f>IF(#REF!="","",#REF!)</f>
        <v>#REF!</v>
      </c>
      <c r="I5981" s="385" t="str">
        <f t="shared" si="1044"/>
        <v/>
      </c>
      <c r="J5981" s="386"/>
      <c r="K5981" s="387"/>
      <c r="L5981" s="613" t="e">
        <f>IF(#REF!="","",#REF!)</f>
        <v>#REF!</v>
      </c>
      <c r="M5981" s="613"/>
      <c r="N5981" s="613"/>
      <c r="O5981" s="613"/>
      <c r="P5981" s="613"/>
      <c r="Q5981" s="613"/>
      <c r="R5981" s="613"/>
      <c r="S5981" s="614"/>
      <c r="T5981" s="567"/>
      <c r="U5981" s="416"/>
      <c r="V5981" s="666"/>
      <c r="W5981" s="565"/>
      <c r="X5981" s="23" t="e">
        <f t="shared" si="1045"/>
        <v>#REF!</v>
      </c>
      <c r="Y5981" s="7">
        <f t="shared" si="1046"/>
        <v>2</v>
      </c>
      <c r="Z5981" s="7" t="e">
        <f t="shared" si="1047"/>
        <v>#REF!</v>
      </c>
      <c r="AA5981" s="7" t="e">
        <f t="shared" si="1048"/>
        <v>#REF!</v>
      </c>
      <c r="AB5981" s="7" t="e">
        <f>IF(I5981=#REF!,1,2)</f>
        <v>#REF!</v>
      </c>
    </row>
    <row r="5982" spans="1:33" s="7" customFormat="1" ht="17.45" customHeight="1" x14ac:dyDescent="0.15">
      <c r="A5982" s="27" t="e">
        <f t="shared" si="1049"/>
        <v>#REF!</v>
      </c>
      <c r="B5982" s="623"/>
      <c r="C5982" s="628"/>
      <c r="D5982" s="631"/>
      <c r="E5982" s="523"/>
      <c r="F5982" s="47" t="e">
        <f>IF(#REF!="","",#REF!)</f>
        <v>#REF!</v>
      </c>
      <c r="G5982" s="49" t="e">
        <f>IF(#REF!="","",#REF!)</f>
        <v>#REF!</v>
      </c>
      <c r="H5982" s="54" t="e">
        <f>IF(#REF!="","",#REF!)</f>
        <v>#REF!</v>
      </c>
      <c r="I5982" s="385" t="str">
        <f t="shared" si="1044"/>
        <v/>
      </c>
      <c r="J5982" s="386"/>
      <c r="K5982" s="387"/>
      <c r="L5982" s="613" t="e">
        <f>IF(#REF!="","",#REF!)</f>
        <v>#REF!</v>
      </c>
      <c r="M5982" s="613"/>
      <c r="N5982" s="613"/>
      <c r="O5982" s="613"/>
      <c r="P5982" s="613"/>
      <c r="Q5982" s="613"/>
      <c r="R5982" s="613"/>
      <c r="S5982" s="614"/>
      <c r="T5982" s="567"/>
      <c r="U5982" s="416"/>
      <c r="V5982" s="666"/>
      <c r="W5982" s="565"/>
      <c r="X5982" s="23" t="e">
        <f t="shared" si="1045"/>
        <v>#REF!</v>
      </c>
      <c r="Y5982" s="7">
        <f t="shared" si="1046"/>
        <v>2</v>
      </c>
      <c r="Z5982" s="7" t="e">
        <f t="shared" si="1047"/>
        <v>#REF!</v>
      </c>
      <c r="AA5982" s="7" t="e">
        <f t="shared" si="1048"/>
        <v>#REF!</v>
      </c>
      <c r="AB5982" s="7" t="e">
        <f>IF(I5982=#REF!,1,2)</f>
        <v>#REF!</v>
      </c>
    </row>
    <row r="5983" spans="1:33" s="7" customFormat="1" ht="17.45" customHeight="1" x14ac:dyDescent="0.15">
      <c r="A5983" s="27" t="e">
        <f t="shared" si="1049"/>
        <v>#REF!</v>
      </c>
      <c r="B5983" s="623"/>
      <c r="C5983" s="628"/>
      <c r="D5983" s="631"/>
      <c r="E5983" s="523"/>
      <c r="F5983" s="47" t="e">
        <f>IF(#REF!="","",#REF!)</f>
        <v>#REF!</v>
      </c>
      <c r="G5983" s="49" t="e">
        <f>IF(#REF!="","",#REF!)</f>
        <v>#REF!</v>
      </c>
      <c r="H5983" s="54" t="e">
        <f>IF(#REF!="","",#REF!)</f>
        <v>#REF!</v>
      </c>
      <c r="I5983" s="385" t="str">
        <f t="shared" si="1044"/>
        <v/>
      </c>
      <c r="J5983" s="386"/>
      <c r="K5983" s="387"/>
      <c r="L5983" s="613" t="e">
        <f>IF(#REF!="","",#REF!)</f>
        <v>#REF!</v>
      </c>
      <c r="M5983" s="613"/>
      <c r="N5983" s="613"/>
      <c r="O5983" s="613"/>
      <c r="P5983" s="613"/>
      <c r="Q5983" s="613"/>
      <c r="R5983" s="613"/>
      <c r="S5983" s="614"/>
      <c r="T5983" s="567"/>
      <c r="U5983" s="416"/>
      <c r="V5983" s="666"/>
      <c r="W5983" s="565"/>
      <c r="X5983" s="23" t="e">
        <f t="shared" si="1045"/>
        <v>#REF!</v>
      </c>
      <c r="Y5983" s="7">
        <f t="shared" si="1046"/>
        <v>2</v>
      </c>
      <c r="Z5983" s="7" t="e">
        <f t="shared" si="1047"/>
        <v>#REF!</v>
      </c>
      <c r="AA5983" s="7" t="e">
        <f t="shared" si="1048"/>
        <v>#REF!</v>
      </c>
      <c r="AB5983" s="7" t="e">
        <f>IF(I5983=#REF!,1,2)</f>
        <v>#REF!</v>
      </c>
    </row>
    <row r="5984" spans="1:33" s="7" customFormat="1" ht="17.45" customHeight="1" x14ac:dyDescent="0.15">
      <c r="A5984" s="27" t="e">
        <f t="shared" si="1049"/>
        <v>#REF!</v>
      </c>
      <c r="B5984" s="623"/>
      <c r="C5984" s="628"/>
      <c r="D5984" s="631"/>
      <c r="E5984" s="523"/>
      <c r="F5984" s="47" t="e">
        <f>IF(#REF!="","",#REF!)</f>
        <v>#REF!</v>
      </c>
      <c r="G5984" s="49" t="e">
        <f>IF(#REF!="","",#REF!)</f>
        <v>#REF!</v>
      </c>
      <c r="H5984" s="54" t="e">
        <f>IF(#REF!="","",#REF!)</f>
        <v>#REF!</v>
      </c>
      <c r="I5984" s="385" t="str">
        <f t="shared" si="1044"/>
        <v/>
      </c>
      <c r="J5984" s="386"/>
      <c r="K5984" s="387"/>
      <c r="L5984" s="613" t="e">
        <f>IF(#REF!="","",#REF!)</f>
        <v>#REF!</v>
      </c>
      <c r="M5984" s="613"/>
      <c r="N5984" s="613"/>
      <c r="O5984" s="613"/>
      <c r="P5984" s="613"/>
      <c r="Q5984" s="613"/>
      <c r="R5984" s="613"/>
      <c r="S5984" s="614"/>
      <c r="T5984" s="567"/>
      <c r="U5984" s="416"/>
      <c r="V5984" s="666"/>
      <c r="W5984" s="565"/>
      <c r="X5984" s="23" t="e">
        <f t="shared" si="1045"/>
        <v>#REF!</v>
      </c>
      <c r="Y5984" s="7">
        <f t="shared" si="1046"/>
        <v>2</v>
      </c>
      <c r="Z5984" s="7" t="e">
        <f t="shared" si="1047"/>
        <v>#REF!</v>
      </c>
      <c r="AA5984" s="7" t="e">
        <f t="shared" si="1048"/>
        <v>#REF!</v>
      </c>
      <c r="AB5984" s="7" t="e">
        <f>IF(I5984=#REF!,1,2)</f>
        <v>#REF!</v>
      </c>
    </row>
    <row r="5985" spans="1:30" s="7" customFormat="1" ht="17.45" customHeight="1" x14ac:dyDescent="0.15">
      <c r="A5985" s="27" t="e">
        <f t="shared" si="1049"/>
        <v>#REF!</v>
      </c>
      <c r="B5985" s="623"/>
      <c r="C5985" s="628"/>
      <c r="D5985" s="631"/>
      <c r="E5985" s="523"/>
      <c r="F5985" s="47" t="e">
        <f>IF(#REF!="","",#REF!)</f>
        <v>#REF!</v>
      </c>
      <c r="G5985" s="49" t="e">
        <f>IF(#REF!="","",#REF!)</f>
        <v>#REF!</v>
      </c>
      <c r="H5985" s="54" t="e">
        <f>IF(#REF!="","",#REF!)</f>
        <v>#REF!</v>
      </c>
      <c r="I5985" s="385" t="str">
        <f t="shared" si="1044"/>
        <v/>
      </c>
      <c r="J5985" s="386"/>
      <c r="K5985" s="387"/>
      <c r="L5985" s="613" t="e">
        <f>IF(#REF!="","",#REF!)</f>
        <v>#REF!</v>
      </c>
      <c r="M5985" s="613"/>
      <c r="N5985" s="613"/>
      <c r="O5985" s="613"/>
      <c r="P5985" s="613"/>
      <c r="Q5985" s="613"/>
      <c r="R5985" s="613"/>
      <c r="S5985" s="614"/>
      <c r="T5985" s="567"/>
      <c r="U5985" s="416"/>
      <c r="V5985" s="666"/>
      <c r="W5985" s="565"/>
      <c r="X5985" s="23" t="e">
        <f t="shared" si="1045"/>
        <v>#REF!</v>
      </c>
      <c r="Y5985" s="7">
        <f t="shared" si="1046"/>
        <v>2</v>
      </c>
      <c r="Z5985" s="7" t="e">
        <f t="shared" si="1047"/>
        <v>#REF!</v>
      </c>
      <c r="AA5985" s="7" t="e">
        <f t="shared" si="1048"/>
        <v>#REF!</v>
      </c>
      <c r="AB5985" s="7" t="e">
        <f>IF(I5985=#REF!,1,2)</f>
        <v>#REF!</v>
      </c>
    </row>
    <row r="5986" spans="1:30" s="7" customFormat="1" ht="17.45" customHeight="1" x14ac:dyDescent="0.15">
      <c r="A5986" s="27" t="e">
        <f t="shared" si="1049"/>
        <v>#REF!</v>
      </c>
      <c r="B5986" s="623"/>
      <c r="C5986" s="628"/>
      <c r="D5986" s="631"/>
      <c r="E5986" s="523"/>
      <c r="F5986" s="47" t="e">
        <f>IF(#REF!="","",#REF!)</f>
        <v>#REF!</v>
      </c>
      <c r="G5986" s="49" t="e">
        <f>IF(#REF!="","",#REF!)</f>
        <v>#REF!</v>
      </c>
      <c r="H5986" s="54" t="e">
        <f>IF(#REF!="","",#REF!)</f>
        <v>#REF!</v>
      </c>
      <c r="I5986" s="385" t="str">
        <f t="shared" si="1044"/>
        <v/>
      </c>
      <c r="J5986" s="386"/>
      <c r="K5986" s="387"/>
      <c r="L5986" s="613" t="e">
        <f>IF(#REF!="","",#REF!)</f>
        <v>#REF!</v>
      </c>
      <c r="M5986" s="613"/>
      <c r="N5986" s="613"/>
      <c r="O5986" s="613"/>
      <c r="P5986" s="613"/>
      <c r="Q5986" s="613"/>
      <c r="R5986" s="613"/>
      <c r="S5986" s="614"/>
      <c r="T5986" s="567"/>
      <c r="U5986" s="416"/>
      <c r="V5986" s="666"/>
      <c r="W5986" s="565"/>
      <c r="X5986" s="23" t="e">
        <f t="shared" si="1045"/>
        <v>#REF!</v>
      </c>
      <c r="Y5986" s="7">
        <f t="shared" si="1046"/>
        <v>2</v>
      </c>
      <c r="Z5986" s="7" t="e">
        <f t="shared" si="1047"/>
        <v>#REF!</v>
      </c>
      <c r="AA5986" s="7" t="e">
        <f t="shared" si="1048"/>
        <v>#REF!</v>
      </c>
      <c r="AB5986" s="7" t="e">
        <f>IF(I5986=#REF!,1,2)</f>
        <v>#REF!</v>
      </c>
    </row>
    <row r="5987" spans="1:30" s="7" customFormat="1" ht="17.45" customHeight="1" x14ac:dyDescent="0.15">
      <c r="A5987" s="27" t="e">
        <f t="shared" si="1049"/>
        <v>#REF!</v>
      </c>
      <c r="B5987" s="623"/>
      <c r="C5987" s="628"/>
      <c r="D5987" s="631"/>
      <c r="E5987" s="523"/>
      <c r="F5987" s="47" t="e">
        <f>IF(#REF!="","",#REF!)</f>
        <v>#REF!</v>
      </c>
      <c r="G5987" s="49" t="e">
        <f>IF(#REF!="","",#REF!)</f>
        <v>#REF!</v>
      </c>
      <c r="H5987" s="54" t="e">
        <f>IF(#REF!="","",#REF!)</f>
        <v>#REF!</v>
      </c>
      <c r="I5987" s="385" t="str">
        <f t="shared" si="1044"/>
        <v/>
      </c>
      <c r="J5987" s="386"/>
      <c r="K5987" s="387"/>
      <c r="L5987" s="613" t="e">
        <f>IF(#REF!="","",#REF!)</f>
        <v>#REF!</v>
      </c>
      <c r="M5987" s="613"/>
      <c r="N5987" s="613"/>
      <c r="O5987" s="613"/>
      <c r="P5987" s="613"/>
      <c r="Q5987" s="613"/>
      <c r="R5987" s="613"/>
      <c r="S5987" s="614"/>
      <c r="T5987" s="567"/>
      <c r="U5987" s="416"/>
      <c r="V5987" s="666"/>
      <c r="W5987" s="565"/>
      <c r="X5987" s="23" t="e">
        <f t="shared" si="1045"/>
        <v>#REF!</v>
      </c>
      <c r="Y5987" s="7">
        <f t="shared" si="1046"/>
        <v>2</v>
      </c>
      <c r="Z5987" s="7" t="e">
        <f t="shared" si="1047"/>
        <v>#REF!</v>
      </c>
      <c r="AA5987" s="7" t="e">
        <f t="shared" si="1048"/>
        <v>#REF!</v>
      </c>
      <c r="AB5987" s="7" t="e">
        <f>IF(I5987=#REF!,1,2)</f>
        <v>#REF!</v>
      </c>
    </row>
    <row r="5988" spans="1:30" s="7" customFormat="1" ht="17.45" customHeight="1" x14ac:dyDescent="0.15">
      <c r="A5988" s="27" t="e">
        <f t="shared" si="1049"/>
        <v>#REF!</v>
      </c>
      <c r="B5988" s="623"/>
      <c r="C5988" s="628"/>
      <c r="D5988" s="631"/>
      <c r="E5988" s="523"/>
      <c r="F5988" s="47" t="e">
        <f>IF(#REF!="","",#REF!)</f>
        <v>#REF!</v>
      </c>
      <c r="G5988" s="49" t="e">
        <f>IF(#REF!="","",#REF!)</f>
        <v>#REF!</v>
      </c>
      <c r="H5988" s="54" t="e">
        <f>IF(#REF!="","",#REF!)</f>
        <v>#REF!</v>
      </c>
      <c r="I5988" s="385" t="str">
        <f t="shared" si="1044"/>
        <v/>
      </c>
      <c r="J5988" s="386"/>
      <c r="K5988" s="387"/>
      <c r="L5988" s="613" t="e">
        <f>IF(#REF!="","",#REF!)</f>
        <v>#REF!</v>
      </c>
      <c r="M5988" s="613"/>
      <c r="N5988" s="613"/>
      <c r="O5988" s="613"/>
      <c r="P5988" s="613"/>
      <c r="Q5988" s="613"/>
      <c r="R5988" s="613"/>
      <c r="S5988" s="614"/>
      <c r="T5988" s="567"/>
      <c r="U5988" s="416"/>
      <c r="V5988" s="666"/>
      <c r="W5988" s="565"/>
      <c r="X5988" s="23" t="e">
        <f t="shared" si="1045"/>
        <v>#REF!</v>
      </c>
      <c r="Y5988" s="7">
        <f t="shared" si="1046"/>
        <v>2</v>
      </c>
      <c r="Z5988" s="7" t="e">
        <f t="shared" si="1047"/>
        <v>#REF!</v>
      </c>
      <c r="AA5988" s="7" t="e">
        <f t="shared" si="1048"/>
        <v>#REF!</v>
      </c>
      <c r="AB5988" s="7" t="e">
        <f>IF(I5988=#REF!,1,2)</f>
        <v>#REF!</v>
      </c>
    </row>
    <row r="5989" spans="1:30" s="7" customFormat="1" ht="17.45" customHeight="1" x14ac:dyDescent="0.15">
      <c r="A5989" s="27" t="e">
        <f t="shared" si="1049"/>
        <v>#REF!</v>
      </c>
      <c r="B5989" s="623"/>
      <c r="C5989" s="628"/>
      <c r="D5989" s="631"/>
      <c r="E5989" s="523"/>
      <c r="F5989" s="47" t="e">
        <f>IF(#REF!="","",#REF!)</f>
        <v>#REF!</v>
      </c>
      <c r="G5989" s="49" t="e">
        <f>IF(#REF!="","",#REF!)</f>
        <v>#REF!</v>
      </c>
      <c r="H5989" s="54" t="e">
        <f>IF(#REF!="","",#REF!)</f>
        <v>#REF!</v>
      </c>
      <c r="I5989" s="385" t="str">
        <f t="shared" si="1044"/>
        <v/>
      </c>
      <c r="J5989" s="386"/>
      <c r="K5989" s="387"/>
      <c r="L5989" s="613" t="e">
        <f>IF(#REF!="","",#REF!)</f>
        <v>#REF!</v>
      </c>
      <c r="M5989" s="613"/>
      <c r="N5989" s="613"/>
      <c r="O5989" s="613"/>
      <c r="P5989" s="613"/>
      <c r="Q5989" s="613"/>
      <c r="R5989" s="613"/>
      <c r="S5989" s="614"/>
      <c r="T5989" s="567"/>
      <c r="U5989" s="416"/>
      <c r="V5989" s="666"/>
      <c r="W5989" s="565"/>
      <c r="X5989" s="23" t="e">
        <f t="shared" si="1045"/>
        <v>#REF!</v>
      </c>
      <c r="Y5989" s="7">
        <f t="shared" si="1046"/>
        <v>2</v>
      </c>
      <c r="Z5989" s="7" t="e">
        <f t="shared" si="1047"/>
        <v>#REF!</v>
      </c>
      <c r="AA5989" s="7" t="e">
        <f t="shared" si="1048"/>
        <v>#REF!</v>
      </c>
      <c r="AB5989" s="7" t="e">
        <f>IF(I5989=#REF!,1,2)</f>
        <v>#REF!</v>
      </c>
    </row>
    <row r="5990" spans="1:30" s="7" customFormat="1" ht="17.45" customHeight="1" x14ac:dyDescent="0.15">
      <c r="A5990" s="27" t="e">
        <f t="shared" si="1049"/>
        <v>#REF!</v>
      </c>
      <c r="B5990" s="623"/>
      <c r="C5990" s="628"/>
      <c r="D5990" s="631"/>
      <c r="E5990" s="523"/>
      <c r="F5990" s="47" t="e">
        <f>IF(#REF!="","",#REF!)</f>
        <v>#REF!</v>
      </c>
      <c r="G5990" s="49" t="e">
        <f>IF(#REF!="","",#REF!)</f>
        <v>#REF!</v>
      </c>
      <c r="H5990" s="54" t="e">
        <f>IF(#REF!="","",#REF!)</f>
        <v>#REF!</v>
      </c>
      <c r="I5990" s="385" t="str">
        <f t="shared" si="1044"/>
        <v/>
      </c>
      <c r="J5990" s="386"/>
      <c r="K5990" s="387"/>
      <c r="L5990" s="613" t="e">
        <f>IF(#REF!="","",#REF!)</f>
        <v>#REF!</v>
      </c>
      <c r="M5990" s="613"/>
      <c r="N5990" s="613"/>
      <c r="O5990" s="613"/>
      <c r="P5990" s="613"/>
      <c r="Q5990" s="613"/>
      <c r="R5990" s="613"/>
      <c r="S5990" s="614"/>
      <c r="T5990" s="567"/>
      <c r="U5990" s="416"/>
      <c r="V5990" s="666"/>
      <c r="W5990" s="565"/>
      <c r="X5990" s="23" t="e">
        <f t="shared" si="1045"/>
        <v>#REF!</v>
      </c>
      <c r="Y5990" s="7">
        <f t="shared" si="1046"/>
        <v>2</v>
      </c>
      <c r="Z5990" s="7" t="e">
        <f t="shared" si="1047"/>
        <v>#REF!</v>
      </c>
      <c r="AA5990" s="7" t="e">
        <f t="shared" si="1048"/>
        <v>#REF!</v>
      </c>
      <c r="AB5990" s="7" t="e">
        <f>IF(I5990=#REF!,1,2)</f>
        <v>#REF!</v>
      </c>
    </row>
    <row r="5991" spans="1:30" s="7" customFormat="1" ht="17.45" customHeight="1" x14ac:dyDescent="0.15">
      <c r="A5991" s="27" t="e">
        <f t="shared" si="1049"/>
        <v>#REF!</v>
      </c>
      <c r="B5991" s="623"/>
      <c r="C5991" s="628"/>
      <c r="D5991" s="631"/>
      <c r="E5991" s="523"/>
      <c r="F5991" s="47" t="e">
        <f>IF(#REF!="","",#REF!)</f>
        <v>#REF!</v>
      </c>
      <c r="G5991" s="49" t="e">
        <f>IF(#REF!="","",#REF!)</f>
        <v>#REF!</v>
      </c>
      <c r="H5991" s="54" t="e">
        <f>IF(#REF!="","",#REF!)</f>
        <v>#REF!</v>
      </c>
      <c r="I5991" s="385" t="str">
        <f t="shared" si="1044"/>
        <v/>
      </c>
      <c r="J5991" s="386"/>
      <c r="K5991" s="387"/>
      <c r="L5991" s="613" t="e">
        <f>IF(#REF!="","",#REF!)</f>
        <v>#REF!</v>
      </c>
      <c r="M5991" s="613"/>
      <c r="N5991" s="613"/>
      <c r="O5991" s="613"/>
      <c r="P5991" s="613"/>
      <c r="Q5991" s="613"/>
      <c r="R5991" s="613"/>
      <c r="S5991" s="614"/>
      <c r="T5991" s="567"/>
      <c r="U5991" s="416"/>
      <c r="V5991" s="666"/>
      <c r="W5991" s="565"/>
      <c r="X5991" s="23" t="e">
        <f t="shared" si="1045"/>
        <v>#REF!</v>
      </c>
      <c r="Y5991" s="7">
        <f t="shared" si="1046"/>
        <v>2</v>
      </c>
      <c r="Z5991" s="7" t="e">
        <f t="shared" si="1047"/>
        <v>#REF!</v>
      </c>
      <c r="AA5991" s="7" t="e">
        <f t="shared" si="1048"/>
        <v>#REF!</v>
      </c>
      <c r="AB5991" s="7" t="e">
        <f>IF(I5991=#REF!,1,2)</f>
        <v>#REF!</v>
      </c>
    </row>
    <row r="5992" spans="1:30" s="7" customFormat="1" ht="17.45" customHeight="1" x14ac:dyDescent="0.15">
      <c r="A5992" s="27" t="e">
        <f t="shared" si="1049"/>
        <v>#REF!</v>
      </c>
      <c r="B5992" s="623"/>
      <c r="C5992" s="628"/>
      <c r="D5992" s="631"/>
      <c r="E5992" s="523"/>
      <c r="F5992" s="47" t="e">
        <f>IF(#REF!="","",#REF!)</f>
        <v>#REF!</v>
      </c>
      <c r="G5992" s="49" t="e">
        <f>IF(#REF!="","",#REF!)</f>
        <v>#REF!</v>
      </c>
      <c r="H5992" s="54" t="e">
        <f>IF(#REF!="","",#REF!)</f>
        <v>#REF!</v>
      </c>
      <c r="I5992" s="385" t="str">
        <f t="shared" si="1044"/>
        <v/>
      </c>
      <c r="J5992" s="386"/>
      <c r="K5992" s="387"/>
      <c r="L5992" s="613" t="e">
        <f>IF(#REF!="","",#REF!)</f>
        <v>#REF!</v>
      </c>
      <c r="M5992" s="613"/>
      <c r="N5992" s="613"/>
      <c r="O5992" s="613"/>
      <c r="P5992" s="613"/>
      <c r="Q5992" s="613"/>
      <c r="R5992" s="613"/>
      <c r="S5992" s="614"/>
      <c r="T5992" s="567"/>
      <c r="U5992" s="416"/>
      <c r="V5992" s="666"/>
      <c r="W5992" s="565"/>
      <c r="X5992" s="23" t="e">
        <f t="shared" si="1045"/>
        <v>#REF!</v>
      </c>
      <c r="Y5992" s="7">
        <f t="shared" si="1046"/>
        <v>2</v>
      </c>
      <c r="Z5992" s="7" t="e">
        <f t="shared" si="1047"/>
        <v>#REF!</v>
      </c>
      <c r="AA5992" s="7" t="e">
        <f t="shared" si="1048"/>
        <v>#REF!</v>
      </c>
      <c r="AB5992" s="7" t="e">
        <f>IF(I5992=#REF!,1,2)</f>
        <v>#REF!</v>
      </c>
    </row>
    <row r="5993" spans="1:30" s="7" customFormat="1" ht="17.45" customHeight="1" x14ac:dyDescent="0.15">
      <c r="A5993" s="27" t="e">
        <f t="shared" si="1049"/>
        <v>#REF!</v>
      </c>
      <c r="B5993" s="623"/>
      <c r="C5993" s="628"/>
      <c r="D5993" s="631"/>
      <c r="E5993" s="523"/>
      <c r="F5993" s="47" t="e">
        <f>IF(#REF!="","",#REF!)</f>
        <v>#REF!</v>
      </c>
      <c r="G5993" s="49" t="e">
        <f>IF(#REF!="","",#REF!)</f>
        <v>#REF!</v>
      </c>
      <c r="H5993" s="54" t="e">
        <f>IF(#REF!="","",#REF!)</f>
        <v>#REF!</v>
      </c>
      <c r="I5993" s="385" t="str">
        <f t="shared" si="1044"/>
        <v/>
      </c>
      <c r="J5993" s="386"/>
      <c r="K5993" s="387"/>
      <c r="L5993" s="613" t="e">
        <f>IF(#REF!="","",#REF!)</f>
        <v>#REF!</v>
      </c>
      <c r="M5993" s="613"/>
      <c r="N5993" s="613"/>
      <c r="O5993" s="613"/>
      <c r="P5993" s="613"/>
      <c r="Q5993" s="613"/>
      <c r="R5993" s="613"/>
      <c r="S5993" s="614"/>
      <c r="T5993" s="567"/>
      <c r="U5993" s="416"/>
      <c r="V5993" s="666"/>
      <c r="W5993" s="565"/>
      <c r="X5993" s="23" t="e">
        <f t="shared" si="1045"/>
        <v>#REF!</v>
      </c>
      <c r="Y5993" s="7">
        <f t="shared" si="1046"/>
        <v>2</v>
      </c>
      <c r="Z5993" s="7" t="e">
        <f t="shared" si="1047"/>
        <v>#REF!</v>
      </c>
      <c r="AA5993" s="7" t="e">
        <f t="shared" si="1048"/>
        <v>#REF!</v>
      </c>
      <c r="AB5993" s="7" t="e">
        <f>IF(I5993=#REF!,1,2)</f>
        <v>#REF!</v>
      </c>
    </row>
    <row r="5994" spans="1:30" s="7" customFormat="1" ht="17.45" customHeight="1" thickBot="1" x14ac:dyDescent="0.2">
      <c r="A5994" s="27" t="e">
        <f t="shared" si="1049"/>
        <v>#REF!</v>
      </c>
      <c r="B5994" s="623"/>
      <c r="C5994" s="628"/>
      <c r="D5994" s="631"/>
      <c r="E5994" s="523"/>
      <c r="F5994" s="47" t="e">
        <f>IF(#REF!="","",#REF!)</f>
        <v>#REF!</v>
      </c>
      <c r="G5994" s="49" t="e">
        <f>IF(#REF!="","",#REF!)</f>
        <v>#REF!</v>
      </c>
      <c r="H5994" s="54" t="e">
        <f>IF(#REF!="","",#REF!)</f>
        <v>#REF!</v>
      </c>
      <c r="I5994" s="385" t="str">
        <f t="shared" si="1044"/>
        <v/>
      </c>
      <c r="J5994" s="386"/>
      <c r="K5994" s="387"/>
      <c r="L5994" s="613" t="e">
        <f>IF(#REF!="","",#REF!)</f>
        <v>#REF!</v>
      </c>
      <c r="M5994" s="613"/>
      <c r="N5994" s="613"/>
      <c r="O5994" s="613"/>
      <c r="P5994" s="613"/>
      <c r="Q5994" s="613"/>
      <c r="R5994" s="613"/>
      <c r="S5994" s="614"/>
      <c r="T5994" s="668"/>
      <c r="U5994" s="416"/>
      <c r="V5994" s="666"/>
      <c r="W5994" s="565"/>
      <c r="X5994" s="23" t="e">
        <f t="shared" si="1045"/>
        <v>#REF!</v>
      </c>
      <c r="Y5994" s="7">
        <f t="shared" si="1046"/>
        <v>2</v>
      </c>
      <c r="Z5994" s="7" t="e">
        <f t="shared" si="1047"/>
        <v>#REF!</v>
      </c>
      <c r="AA5994" s="7" t="e">
        <f t="shared" si="1048"/>
        <v>#REF!</v>
      </c>
      <c r="AB5994" s="7" t="e">
        <f>IF(I5994=#REF!,1,2)</f>
        <v>#REF!</v>
      </c>
    </row>
    <row r="5995" spans="1:30" s="7" customFormat="1" ht="36" customHeight="1" thickBot="1" x14ac:dyDescent="0.2">
      <c r="A5995" s="13"/>
      <c r="B5995" s="623"/>
      <c r="C5995" s="628"/>
      <c r="D5995" s="631"/>
      <c r="E5995" s="508" t="s">
        <v>240</v>
      </c>
      <c r="F5995" s="511" t="s">
        <v>206</v>
      </c>
      <c r="G5995" s="435"/>
      <c r="H5995" s="434" t="s">
        <v>207</v>
      </c>
      <c r="I5995" s="435"/>
      <c r="J5995" s="435"/>
      <c r="K5995" s="435"/>
      <c r="L5995" s="436" t="s">
        <v>208</v>
      </c>
      <c r="M5995" s="436"/>
      <c r="N5995" s="436"/>
      <c r="O5995" s="669" t="s">
        <v>209</v>
      </c>
      <c r="P5995" s="670"/>
      <c r="Q5995" s="512" t="s">
        <v>210</v>
      </c>
      <c r="R5995" s="38" t="s">
        <v>206</v>
      </c>
      <c r="S5995" s="39" t="s">
        <v>202</v>
      </c>
      <c r="T5995" s="44" t="s">
        <v>211</v>
      </c>
      <c r="U5995" s="416"/>
      <c r="V5995" s="666"/>
      <c r="W5995" s="565"/>
      <c r="X5995" s="28"/>
      <c r="Y5995" s="21" t="s">
        <v>212</v>
      </c>
      <c r="Z5995" s="21" t="s">
        <v>210</v>
      </c>
      <c r="AB5995" s="45" t="s">
        <v>213</v>
      </c>
      <c r="AC5995" s="45" t="s">
        <v>214</v>
      </c>
      <c r="AD5995" s="22"/>
    </row>
    <row r="5996" spans="1:30" s="7" customFormat="1" ht="15" customHeight="1" x14ac:dyDescent="0.15">
      <c r="A5996" s="29"/>
      <c r="B5996" s="623"/>
      <c r="C5996" s="628"/>
      <c r="D5996" s="631"/>
      <c r="E5996" s="509"/>
      <c r="F5996" s="515" t="e">
        <f>IF(#REF!="","",#REF!)</f>
        <v>#REF!</v>
      </c>
      <c r="G5996" s="516"/>
      <c r="H5996" s="439" t="e">
        <f>IF(#REF!="","",#REF!)</f>
        <v>#REF!</v>
      </c>
      <c r="I5996" s="440"/>
      <c r="J5996" s="440"/>
      <c r="K5996" s="440"/>
      <c r="L5996" s="441" t="e">
        <f>IF(#REF!="","",#REF!)</f>
        <v>#REF!</v>
      </c>
      <c r="M5996" s="442"/>
      <c r="N5996" s="442"/>
      <c r="O5996" s="443" t="e">
        <f>SUM($L5996:$N5998)</f>
        <v>#REF!</v>
      </c>
      <c r="P5996" s="444"/>
      <c r="Q5996" s="513"/>
      <c r="R5996" s="42" t="e">
        <f>IF(#REF!="","",#REF!)</f>
        <v>#REF!</v>
      </c>
      <c r="S5996" s="40" t="e">
        <f>IF(#REF!="","",#REF!)</f>
        <v>#REF!</v>
      </c>
      <c r="T5996" s="617" t="e">
        <f>SUM($S5996:$S5998)</f>
        <v>#REF!</v>
      </c>
      <c r="U5996" s="416"/>
      <c r="V5996" s="666"/>
      <c r="W5996" s="565"/>
      <c r="X5996" s="23" t="e">
        <f>IF(OR(Y5996=2,Z5996=2,AB5996=2,AC5996=2),"入力不備あり","")</f>
        <v>#REF!</v>
      </c>
      <c r="Y5996" s="41" t="e">
        <f>IF(AND(F5996="",H5996="",L5996=""),"",IF(AND(F5996&lt;&gt;"",F5996&gt;0,L5996&lt;&gt;"",L5996&gt;0,H5996="○"),"",2))</f>
        <v>#REF!</v>
      </c>
      <c r="Z5996" s="41" t="e">
        <f>IF(AND(R5996="",S5996=""),"",IF(AND(R5996&gt;0,R5996&lt;&gt;"",S5996&gt;0,S5996&lt;&gt;""),"",2))</f>
        <v>#REF!</v>
      </c>
      <c r="AA5996" s="30"/>
      <c r="AB5996" s="7" t="e">
        <f>IF(AND(O5996=0,#REF!=0),"",IF(O5996=#REF!,1,2))</f>
        <v>#REF!</v>
      </c>
      <c r="AC5996" s="7" t="e">
        <f>IF(AND(T5996=0,#REF!=0),"",IF(T5996=#REF!,1,2))</f>
        <v>#REF!</v>
      </c>
    </row>
    <row r="5997" spans="1:30" s="7" customFormat="1" ht="15" customHeight="1" x14ac:dyDescent="0.15">
      <c r="A5997" s="29"/>
      <c r="B5997" s="623"/>
      <c r="C5997" s="628"/>
      <c r="D5997" s="631"/>
      <c r="E5997" s="509"/>
      <c r="F5997" s="500" t="e">
        <f>IF(#REF!="","",#REF!)</f>
        <v>#REF!</v>
      </c>
      <c r="G5997" s="501"/>
      <c r="H5997" s="448" t="e">
        <f>IF(#REF!="","",#REF!)</f>
        <v>#REF!</v>
      </c>
      <c r="I5997" s="449"/>
      <c r="J5997" s="449"/>
      <c r="K5997" s="449"/>
      <c r="L5997" s="450" t="e">
        <f>IF(#REF!="","",#REF!)</f>
        <v>#REF!</v>
      </c>
      <c r="M5997" s="451"/>
      <c r="N5997" s="451"/>
      <c r="O5997" s="445"/>
      <c r="P5997" s="444"/>
      <c r="Q5997" s="513"/>
      <c r="R5997" s="42" t="e">
        <f>IF(#REF!="","",#REF!)</f>
        <v>#REF!</v>
      </c>
      <c r="S5997" s="40" t="e">
        <f>IF(#REF!="","",#REF!)</f>
        <v>#REF!</v>
      </c>
      <c r="T5997" s="618"/>
      <c r="U5997" s="416"/>
      <c r="V5997" s="666"/>
      <c r="W5997" s="565"/>
      <c r="X5997" s="23" t="e">
        <f>IF(OR(Y5997=2,Z5997=2),"入力不備あり","")</f>
        <v>#REF!</v>
      </c>
      <c r="Y5997" s="41" t="e">
        <f>IF(AND(F5997="",H5997="",L5997=""),"",IF(AND(F5997&lt;&gt;"",F5997&gt;0,L5997&lt;&gt;"",L5997&gt;0,H5997="○"),"",2))</f>
        <v>#REF!</v>
      </c>
      <c r="Z5997" s="41" t="e">
        <f t="shared" ref="Z5997:Z5998" si="1050">IF(AND(R5997="",S5997=""),"",IF(AND(R5997&gt;0,R5997&lt;&gt;"",S5997&gt;0,S5997&lt;&gt;""),"",2))</f>
        <v>#REF!</v>
      </c>
      <c r="AA5997" s="30"/>
    </row>
    <row r="5998" spans="1:30" s="7" customFormat="1" ht="15" customHeight="1" thickBot="1" x14ac:dyDescent="0.2">
      <c r="A5998" s="29"/>
      <c r="B5998" s="623"/>
      <c r="C5998" s="628"/>
      <c r="D5998" s="631"/>
      <c r="E5998" s="615"/>
      <c r="F5998" s="620" t="e">
        <f>IF(#REF!="","",#REF!)</f>
        <v>#REF!</v>
      </c>
      <c r="G5998" s="621"/>
      <c r="H5998" s="640" t="e">
        <f>IF(#REF!="","",#REF!)</f>
        <v>#REF!</v>
      </c>
      <c r="I5998" s="641"/>
      <c r="J5998" s="641"/>
      <c r="K5998" s="641"/>
      <c r="L5998" s="642" t="e">
        <f>IF(#REF!="","",#REF!)</f>
        <v>#REF!</v>
      </c>
      <c r="M5998" s="643"/>
      <c r="N5998" s="643"/>
      <c r="O5998" s="663"/>
      <c r="P5998" s="664"/>
      <c r="Q5998" s="616"/>
      <c r="R5998" s="59" t="e">
        <f>IF(#REF!="","",#REF!)</f>
        <v>#REF!</v>
      </c>
      <c r="S5998" s="60" t="e">
        <f>IF(#REF!="","",#REF!)</f>
        <v>#REF!</v>
      </c>
      <c r="T5998" s="619"/>
      <c r="U5998" s="416"/>
      <c r="V5998" s="666"/>
      <c r="W5998" s="565"/>
      <c r="X5998" s="23" t="e">
        <f>IF(OR(Y5998=2,Z5998=2),"入力不備あり","")</f>
        <v>#REF!</v>
      </c>
      <c r="Y5998" s="41" t="e">
        <f>IF(AND(F5998="",H5998="",L5998=""),"",IF(AND(F5998&lt;&gt;"",F5998&gt;0,L5998&lt;&gt;"",L5998&gt;0,H5998="○"),"",2))</f>
        <v>#REF!</v>
      </c>
      <c r="Z5998" s="41" t="e">
        <f t="shared" si="1050"/>
        <v>#REF!</v>
      </c>
      <c r="AA5998" s="30"/>
    </row>
    <row r="5999" spans="1:30" s="7" customFormat="1" ht="27.6" customHeight="1" x14ac:dyDescent="0.15">
      <c r="A5999" s="320"/>
      <c r="B5999" s="624"/>
      <c r="C5999" s="326" t="s">
        <v>215</v>
      </c>
      <c r="D5999" s="327"/>
      <c r="E5999" s="608" t="e">
        <f>IF(#REF!="","",#REF!)</f>
        <v>#REF!</v>
      </c>
      <c r="F5999" s="609"/>
      <c r="G5999" s="609"/>
      <c r="H5999" s="609"/>
      <c r="I5999" s="609"/>
      <c r="J5999" s="609"/>
      <c r="K5999" s="609"/>
      <c r="L5999" s="609"/>
      <c r="M5999" s="609"/>
      <c r="N5999" s="609"/>
      <c r="O5999" s="609"/>
      <c r="P5999" s="609"/>
      <c r="Q5999" s="609"/>
      <c r="R5999" s="609"/>
      <c r="S5999" s="609"/>
      <c r="T5999" s="609"/>
      <c r="U5999" s="609"/>
      <c r="V5999" s="609"/>
      <c r="W5999" s="610"/>
    </row>
    <row r="6000" spans="1:30" s="7" customFormat="1" ht="27.6" customHeight="1" thickBot="1" x14ac:dyDescent="0.2">
      <c r="A6000" s="320"/>
      <c r="B6000" s="624"/>
      <c r="C6000" s="326" t="s">
        <v>216</v>
      </c>
      <c r="D6000" s="327"/>
      <c r="E6000" s="608" t="e">
        <f>IF(#REF!="","",#REF!)</f>
        <v>#REF!</v>
      </c>
      <c r="F6000" s="609"/>
      <c r="G6000" s="609"/>
      <c r="H6000" s="609"/>
      <c r="I6000" s="609"/>
      <c r="J6000" s="609"/>
      <c r="K6000" s="609"/>
      <c r="L6000" s="609"/>
      <c r="M6000" s="609"/>
      <c r="N6000" s="609"/>
      <c r="O6000" s="609"/>
      <c r="P6000" s="609"/>
      <c r="Q6000" s="609"/>
      <c r="R6000" s="611"/>
      <c r="S6000" s="611"/>
      <c r="T6000" s="611"/>
      <c r="U6000" s="611"/>
      <c r="V6000" s="611"/>
      <c r="W6000" s="612"/>
    </row>
    <row r="6001" spans="1:33" s="7" customFormat="1" ht="18.600000000000001" customHeight="1" x14ac:dyDescent="0.15">
      <c r="A6001" s="320"/>
      <c r="B6001" s="624"/>
      <c r="C6001" s="332" t="s">
        <v>217</v>
      </c>
      <c r="D6001" s="333"/>
      <c r="E6001" s="333"/>
      <c r="F6001" s="334"/>
      <c r="G6001" s="377" t="s">
        <v>218</v>
      </c>
      <c r="H6001" s="378"/>
      <c r="I6001" s="378"/>
      <c r="J6001" s="378"/>
      <c r="K6001" s="378"/>
      <c r="L6001" s="378"/>
      <c r="M6001" s="378"/>
      <c r="N6001" s="378"/>
      <c r="O6001" s="378"/>
      <c r="P6001" s="378"/>
      <c r="Q6001" s="378"/>
      <c r="R6001" s="389" t="e">
        <f>IF(X6001&lt;&gt;"","","【入力内容確認欄】以下を確認し【作業用】事業計画書(間接)シートを修正願います。")</f>
        <v>#REF!</v>
      </c>
      <c r="S6001" s="632"/>
      <c r="T6001" s="632"/>
      <c r="U6001" s="632"/>
      <c r="V6001" s="632"/>
      <c r="W6001" s="633"/>
      <c r="X6001" s="68" t="e">
        <f>IF(AND(R6004="",R6005="",R6006="",R6007="",R6008="",R6009=""),"左の市区町村に係る入力が完了しました。今一度、記載内容をご確認ください。","")</f>
        <v>#REF!</v>
      </c>
    </row>
    <row r="6002" spans="1:33" s="7" customFormat="1" ht="9" customHeight="1" x14ac:dyDescent="0.15">
      <c r="A6002" s="320"/>
      <c r="B6002" s="624"/>
      <c r="C6002" s="335"/>
      <c r="D6002" s="336"/>
      <c r="E6002" s="336"/>
      <c r="F6002" s="337"/>
      <c r="G6002" s="379"/>
      <c r="H6002" s="380"/>
      <c r="I6002" s="380"/>
      <c r="J6002" s="380"/>
      <c r="K6002" s="380"/>
      <c r="L6002" s="380"/>
      <c r="M6002" s="380"/>
      <c r="N6002" s="380"/>
      <c r="O6002" s="380"/>
      <c r="P6002" s="380"/>
      <c r="Q6002" s="380"/>
      <c r="R6002" s="634"/>
      <c r="S6002" s="635"/>
      <c r="T6002" s="635"/>
      <c r="U6002" s="635"/>
      <c r="V6002" s="635"/>
      <c r="W6002" s="636"/>
    </row>
    <row r="6003" spans="1:33" s="7" customFormat="1" ht="9" customHeight="1" thickBot="1" x14ac:dyDescent="0.2">
      <c r="A6003" s="320"/>
      <c r="B6003" s="624"/>
      <c r="C6003" s="335"/>
      <c r="D6003" s="336"/>
      <c r="E6003" s="336"/>
      <c r="F6003" s="337"/>
      <c r="G6003" s="381"/>
      <c r="H6003" s="382"/>
      <c r="I6003" s="382"/>
      <c r="J6003" s="382"/>
      <c r="K6003" s="382"/>
      <c r="L6003" s="382"/>
      <c r="M6003" s="382"/>
      <c r="N6003" s="382"/>
      <c r="O6003" s="382"/>
      <c r="P6003" s="382"/>
      <c r="Q6003" s="382"/>
      <c r="R6003" s="637"/>
      <c r="S6003" s="638"/>
      <c r="T6003" s="638"/>
      <c r="U6003" s="638"/>
      <c r="V6003" s="638"/>
      <c r="W6003" s="639"/>
    </row>
    <row r="6004" spans="1:33" s="7" customFormat="1" ht="17.45" customHeight="1" x14ac:dyDescent="0.15">
      <c r="A6004" s="320"/>
      <c r="B6004" s="624"/>
      <c r="C6004" s="335"/>
      <c r="D6004" s="336"/>
      <c r="E6004" s="336"/>
      <c r="F6004" s="337"/>
      <c r="G6004" s="398" t="e">
        <f>IF(#REF!="","",#REF!)</f>
        <v>#REF!</v>
      </c>
      <c r="H6004" s="399"/>
      <c r="I6004" s="399"/>
      <c r="J6004" s="399"/>
      <c r="K6004" s="399"/>
      <c r="L6004" s="399"/>
      <c r="M6004" s="399"/>
      <c r="N6004" s="399"/>
      <c r="O6004" s="399"/>
      <c r="P6004" s="399"/>
      <c r="Q6004" s="399"/>
      <c r="R6004" s="646" t="e" cm="1">
        <f t="array" ref="R6004">IF(AND(X5973:X5998="",A5975:A5998=""),"","・報酬・期末勤勉手当・交通費・合計額・都道府県/国の補助金額のいずれかに不備あり。")</f>
        <v>#REF!</v>
      </c>
      <c r="S6004" s="647"/>
      <c r="T6004" s="647"/>
      <c r="U6004" s="647"/>
      <c r="V6004" s="647"/>
      <c r="W6004" s="648"/>
    </row>
    <row r="6005" spans="1:33" s="7" customFormat="1" ht="17.45" customHeight="1" x14ac:dyDescent="0.15">
      <c r="A6005" s="320"/>
      <c r="B6005" s="624"/>
      <c r="C6005" s="335"/>
      <c r="D6005" s="336"/>
      <c r="E6005" s="336"/>
      <c r="F6005" s="337"/>
      <c r="G6005" s="374" t="s">
        <v>219</v>
      </c>
      <c r="H6005" s="388"/>
      <c r="I6005" s="388"/>
      <c r="J6005" s="388"/>
      <c r="K6005" s="388"/>
      <c r="L6005" s="388"/>
      <c r="M6005" s="388"/>
      <c r="N6005" s="388"/>
      <c r="O6005" s="388"/>
      <c r="P6005" s="388"/>
      <c r="Q6005" s="388"/>
      <c r="R6005" s="367" t="str">
        <f>IF(A5971="市町村名×","・【C列】市区町村名：未入力または不備あり。","")</f>
        <v>・【C列】市区町村名：未入力または不備あり。</v>
      </c>
      <c r="S6005" s="644"/>
      <c r="T6005" s="644"/>
      <c r="U6005" s="644"/>
      <c r="V6005" s="644"/>
      <c r="W6005" s="645"/>
    </row>
    <row r="6006" spans="1:33" s="7" customFormat="1" ht="17.45" customHeight="1" x14ac:dyDescent="0.15">
      <c r="A6006" s="320"/>
      <c r="B6006" s="624"/>
      <c r="C6006" s="338"/>
      <c r="D6006" s="339"/>
      <c r="E6006" s="339"/>
      <c r="F6006" s="340"/>
      <c r="G6006" s="364" t="e">
        <f>IF(#REF!="","",#REF!)</f>
        <v>#REF!</v>
      </c>
      <c r="H6006" s="365"/>
      <c r="I6006" s="365"/>
      <c r="J6006" s="366"/>
      <c r="K6006" s="366"/>
      <c r="L6006" s="366"/>
      <c r="M6006" s="366"/>
      <c r="N6006" s="366"/>
      <c r="O6006" s="366"/>
      <c r="P6006" s="366"/>
      <c r="Q6006" s="366"/>
      <c r="R6006" s="367" t="e">
        <f>IF(OR(AF5975=2,NOT(AND(V5973&gt;0.3*U5973,V5973&lt;0.4*U5973,V5973&gt;=W5973))),"・【V列】都道府県補助額：未入力または不備あり。","")</f>
        <v>#REF!</v>
      </c>
      <c r="S6006" s="644"/>
      <c r="T6006" s="644"/>
      <c r="U6006" s="644"/>
      <c r="V6006" s="644"/>
      <c r="W6006" s="645"/>
    </row>
    <row r="6007" spans="1:33" s="7" customFormat="1" ht="17.45" customHeight="1" x14ac:dyDescent="0.15">
      <c r="A6007" s="320"/>
      <c r="B6007" s="624"/>
      <c r="C6007" s="348" t="s">
        <v>241</v>
      </c>
      <c r="D6007" s="349"/>
      <c r="E6007" s="349"/>
      <c r="F6007" s="350"/>
      <c r="G6007" s="372" t="s">
        <v>221</v>
      </c>
      <c r="H6007" s="373"/>
      <c r="I6007" s="373"/>
      <c r="J6007" s="372" t="s">
        <v>222</v>
      </c>
      <c r="K6007" s="373"/>
      <c r="L6007" s="373"/>
      <c r="M6007" s="373"/>
      <c r="N6007" s="374" t="s">
        <v>223</v>
      </c>
      <c r="O6007" s="366"/>
      <c r="P6007" s="366"/>
      <c r="Q6007" s="366"/>
      <c r="R6007" s="341" t="e">
        <f>IF(AND(W5973&lt;=U5973/3,MOD(W5973,1000)=0,NOT(W5973=0),AG5975=1),"","・【W列】国庫補助希望額に不備あり。")</f>
        <v>#REF!</v>
      </c>
      <c r="S6007" s="649"/>
      <c r="T6007" s="649"/>
      <c r="U6007" s="649"/>
      <c r="V6007" s="649"/>
      <c r="W6007" s="650"/>
    </row>
    <row r="6008" spans="1:33" s="7" customFormat="1" ht="17.45" customHeight="1" x14ac:dyDescent="0.15">
      <c r="A6008" s="320"/>
      <c r="B6008" s="624"/>
      <c r="C6008" s="370"/>
      <c r="D6008" s="371"/>
      <c r="E6008" s="371"/>
      <c r="F6008" s="371"/>
      <c r="G6008" s="364" t="e">
        <f>IF(#REF!="","",#REF!)</f>
        <v>#REF!</v>
      </c>
      <c r="H6008" s="375"/>
      <c r="I6008" s="376"/>
      <c r="J6008" s="364" t="e">
        <f>IF(#REF!="","",#REF!)</f>
        <v>#REF!</v>
      </c>
      <c r="K6008" s="375"/>
      <c r="L6008" s="375"/>
      <c r="M6008" s="376"/>
      <c r="N6008" s="364" t="e">
        <f>IF(#REF!="","",#REF!)</f>
        <v>#REF!</v>
      </c>
      <c r="O6008" s="375"/>
      <c r="P6008" s="375"/>
      <c r="Q6008" s="375"/>
      <c r="R6008" s="651" t="e">
        <f>IF(AND(SUM(F5996:G5998)&lt;=D5973,SUM(R5996:R5998)&lt;=D5973),"","・報酬の「配置人数」には年間を通じた配置予定人数を記載してください。(※１)及び記入例参照")</f>
        <v>#REF!</v>
      </c>
      <c r="S6008" s="652"/>
      <c r="T6008" s="652"/>
      <c r="U6008" s="652"/>
      <c r="V6008" s="652"/>
      <c r="W6008" s="653"/>
      <c r="X6008" s="31" t="str">
        <f>IF(AND(O6008="○",T6008="○"),"①か②の",IF(AND(O6008="―",T6008="―"),"エラー",""))</f>
        <v/>
      </c>
    </row>
    <row r="6009" spans="1:33" s="7" customFormat="1" ht="17.45" customHeight="1" x14ac:dyDescent="0.15">
      <c r="A6009" s="320"/>
      <c r="B6009" s="624"/>
      <c r="C6009" s="348" t="s">
        <v>224</v>
      </c>
      <c r="D6009" s="349"/>
      <c r="E6009" s="349"/>
      <c r="F6009" s="350"/>
      <c r="G6009" s="354" t="s">
        <v>225</v>
      </c>
      <c r="H6009" s="354"/>
      <c r="I6009" s="354"/>
      <c r="J6009" s="355" t="s">
        <v>242</v>
      </c>
      <c r="K6009" s="356"/>
      <c r="L6009" s="356"/>
      <c r="M6009" s="356"/>
      <c r="N6009" s="356"/>
      <c r="O6009" s="356"/>
      <c r="P6009" s="356"/>
      <c r="Q6009" s="356"/>
      <c r="R6009" s="651" t="e">
        <f>IF(AND(OR(COUNTIF(J6010,"①*"),COUNTIF(J6010,"②*")),AND(E5999&lt;&gt;"",E6000&lt;&gt;"",G6004="○",G6006="○",G6008="○",J6008="○",N6008="○",G6010="○")),"","・【成果目標】・【成果指標】・【部活動指導員について】・【支給要件の確認】・【部活動指導員の指導状況】・【地域連携・地域移行に資する取組】のいずれかに未入力箇所あり。")</f>
        <v>#REF!</v>
      </c>
      <c r="S6009" s="546"/>
      <c r="T6009" s="546"/>
      <c r="U6009" s="546"/>
      <c r="V6009" s="546"/>
      <c r="W6009" s="547"/>
    </row>
    <row r="6010" spans="1:33" s="7" customFormat="1" ht="26.45" customHeight="1" thickBot="1" x14ac:dyDescent="0.2">
      <c r="A6010" s="320"/>
      <c r="B6010" s="625"/>
      <c r="C6010" s="351"/>
      <c r="D6010" s="352"/>
      <c r="E6010" s="352"/>
      <c r="F6010" s="353"/>
      <c r="G6010" s="363" t="e">
        <f>IF(#REF!="","",#REF!)</f>
        <v>#REF!</v>
      </c>
      <c r="H6010" s="363"/>
      <c r="I6010" s="363"/>
      <c r="J6010" s="657" t="e">
        <f>IF(#REF!="","",#REF!)</f>
        <v>#REF!</v>
      </c>
      <c r="K6010" s="658"/>
      <c r="L6010" s="658"/>
      <c r="M6010" s="658"/>
      <c r="N6010" s="658"/>
      <c r="O6010" s="658"/>
      <c r="P6010" s="658"/>
      <c r="Q6010" s="658"/>
      <c r="R6010" s="654"/>
      <c r="S6010" s="655"/>
      <c r="T6010" s="655"/>
      <c r="U6010" s="655"/>
      <c r="V6010" s="655"/>
      <c r="W6010" s="656"/>
      <c r="X6010" s="31" t="str">
        <f>IF(AND(O6010="○",T6010="○"),"①か②の",IF(AND(O6010="―",T6010="―"),"エラー",""))</f>
        <v/>
      </c>
    </row>
    <row r="6011" spans="1:33" s="7" customFormat="1" ht="26.45" customHeight="1" x14ac:dyDescent="0.15">
      <c r="A6011" s="24" t="str">
        <f>IF(OR(COUNTIF(C6013,"*区"),COUNTIF(C6013,"*市"),COUNTIF(C6013,"*町"),COUNTIF(C6013,"*村"),COUNTIF(C6013,"*組合")),"○","市町村名×")</f>
        <v>市町村名×</v>
      </c>
      <c r="B6011" s="490" t="s">
        <v>106</v>
      </c>
      <c r="C6011" s="659" t="s">
        <v>236</v>
      </c>
      <c r="D6011" s="661" t="s">
        <v>237</v>
      </c>
      <c r="E6011" s="409" t="s">
        <v>191</v>
      </c>
      <c r="F6011" s="410"/>
      <c r="G6011" s="410"/>
      <c r="H6011" s="410"/>
      <c r="I6011" s="410"/>
      <c r="J6011" s="410"/>
      <c r="K6011" s="410"/>
      <c r="L6011" s="410"/>
      <c r="M6011" s="410"/>
      <c r="N6011" s="410"/>
      <c r="O6011" s="410"/>
      <c r="P6011" s="410"/>
      <c r="Q6011" s="410"/>
      <c r="R6011" s="410"/>
      <c r="S6011" s="410"/>
      <c r="T6011" s="410"/>
      <c r="U6011" s="492" t="s">
        <v>192</v>
      </c>
      <c r="V6011" s="492" t="s">
        <v>238</v>
      </c>
      <c r="W6011" s="517" t="s">
        <v>193</v>
      </c>
      <c r="X6011" s="25" t="e">
        <f>IF(OR(AF6015=2,NOT(AND(V6013&gt;0.3*U6013,V6013&lt;0.4*U6013,V6013&gt;=W6013))),"※３参照：【Ｕ列】都道府県補助額を確認してください","")</f>
        <v>#REF!</v>
      </c>
      <c r="Y6011" s="26"/>
    </row>
    <row r="6012" spans="1:33" s="7" customFormat="1" ht="21.6" customHeight="1" thickBot="1" x14ac:dyDescent="0.2">
      <c r="A6012" s="24" t="str">
        <f>IF(B6013="都道府県確認欄","No.不備","")</f>
        <v/>
      </c>
      <c r="B6012" s="491"/>
      <c r="C6012" s="660"/>
      <c r="D6012" s="662"/>
      <c r="E6012" s="411"/>
      <c r="F6012" s="412"/>
      <c r="G6012" s="412"/>
      <c r="H6012" s="412"/>
      <c r="I6012" s="412"/>
      <c r="J6012" s="412"/>
      <c r="K6012" s="412"/>
      <c r="L6012" s="412"/>
      <c r="M6012" s="412"/>
      <c r="N6012" s="412"/>
      <c r="O6012" s="412"/>
      <c r="P6012" s="412"/>
      <c r="Q6012" s="412"/>
      <c r="R6012" s="412"/>
      <c r="S6012" s="412"/>
      <c r="T6012" s="412"/>
      <c r="U6012" s="493"/>
      <c r="V6012" s="493"/>
      <c r="W6012" s="518"/>
      <c r="X6012" s="25" t="e">
        <f>IF(AND(W6013&lt;=U6013/3,MOD(W6013,1000)=0,NOT(W6013=0),AG6015=1),"","※３参照：【Ｖ列】国庫補助希望額を確認してください。")</f>
        <v>#REF!</v>
      </c>
      <c r="Y6012" s="26"/>
    </row>
    <row r="6013" spans="1:33" s="7" customFormat="1" ht="24" customHeight="1" x14ac:dyDescent="0.15">
      <c r="A6013" s="14"/>
      <c r="B6013" s="622" t="str">
        <f>IFERROR(IF(OR(COUNTIF(C6013,"*区"),COUNTIF(C6013,"*市"),COUNTIF(C6013,"*町"),COUNTIF(C6013,"*村"),COUNTIF(C6013,"*組合")),B5973+1,"－"),"都道府県確認欄")</f>
        <v>－</v>
      </c>
      <c r="C6013" s="626" t="e">
        <f>#REF!</f>
        <v>#REF!</v>
      </c>
      <c r="D6013" s="629" t="e">
        <f>SUM($F6015:$F6034)</f>
        <v>#REF!</v>
      </c>
      <c r="E6013" s="523" t="s">
        <v>194</v>
      </c>
      <c r="F6013" s="524" t="s">
        <v>195</v>
      </c>
      <c r="G6013" s="526" t="s">
        <v>196</v>
      </c>
      <c r="H6013" s="528" t="s">
        <v>197</v>
      </c>
      <c r="I6013" s="423" t="s">
        <v>198</v>
      </c>
      <c r="J6013" s="424"/>
      <c r="K6013" s="425"/>
      <c r="L6013" s="429" t="s">
        <v>100</v>
      </c>
      <c r="M6013" s="430"/>
      <c r="N6013" s="430"/>
      <c r="O6013" s="430"/>
      <c r="P6013" s="430"/>
      <c r="Q6013" s="430"/>
      <c r="R6013" s="430"/>
      <c r="S6013" s="431"/>
      <c r="T6013" s="413" t="s">
        <v>199</v>
      </c>
      <c r="U6013" s="415" t="e">
        <f>SUM($T6015,$O6036,$T6036)</f>
        <v>#REF!</v>
      </c>
      <c r="V6013" s="665" t="e">
        <f>#REF!</f>
        <v>#REF!</v>
      </c>
      <c r="W6013" s="667" t="e">
        <f>#REF!</f>
        <v>#REF!</v>
      </c>
      <c r="X6013" s="23" t="e">
        <f>IF(AND(AD6015=1,AE6015=1,AF6015=1,AG6015=1),"","入力不備あり")</f>
        <v>#REF!</v>
      </c>
      <c r="Y6013" s="26"/>
    </row>
    <row r="6014" spans="1:33" s="7" customFormat="1" ht="12.6" customHeight="1" thickBot="1" x14ac:dyDescent="0.2">
      <c r="A6014" s="14"/>
      <c r="B6014" s="623"/>
      <c r="C6014" s="627"/>
      <c r="D6014" s="630"/>
      <c r="E6014" s="523"/>
      <c r="F6014" s="525"/>
      <c r="G6014" s="527"/>
      <c r="H6014" s="529"/>
      <c r="I6014" s="426"/>
      <c r="J6014" s="427"/>
      <c r="K6014" s="428"/>
      <c r="L6014" s="432"/>
      <c r="M6014" s="432"/>
      <c r="N6014" s="432"/>
      <c r="O6014" s="432"/>
      <c r="P6014" s="432"/>
      <c r="Q6014" s="432"/>
      <c r="R6014" s="432"/>
      <c r="S6014" s="433"/>
      <c r="T6014" s="414"/>
      <c r="U6014" s="416"/>
      <c r="V6014" s="666"/>
      <c r="W6014" s="565"/>
      <c r="X6014" s="26"/>
      <c r="Y6014" s="7" t="s">
        <v>180</v>
      </c>
      <c r="Z6014" s="7" t="s">
        <v>200</v>
      </c>
      <c r="AA6014" s="7" t="s">
        <v>201</v>
      </c>
      <c r="AB6014" s="7" t="s">
        <v>202</v>
      </c>
      <c r="AD6014" s="7" t="s">
        <v>203</v>
      </c>
      <c r="AE6014" s="7" t="s">
        <v>107</v>
      </c>
      <c r="AF6014" s="7" t="s">
        <v>239</v>
      </c>
      <c r="AG6014" s="7" t="s">
        <v>204</v>
      </c>
    </row>
    <row r="6015" spans="1:33" s="7" customFormat="1" ht="17.45" customHeight="1" x14ac:dyDescent="0.15">
      <c r="A6015" s="27" t="e">
        <f>IF(AND(F6015&lt;&gt;"",G6015&lt;&gt;"",H6015&lt;&gt;"",I6015&lt;&gt;""),"","入力不備あり")</f>
        <v>#REF!</v>
      </c>
      <c r="B6015" s="623"/>
      <c r="C6015" s="628"/>
      <c r="D6015" s="631"/>
      <c r="E6015" s="523"/>
      <c r="F6015" s="47" t="e">
        <f>IF(#REF!="","",#REF!)</f>
        <v>#REF!</v>
      </c>
      <c r="G6015" s="49" t="e">
        <f>IF(#REF!="","",#REF!)</f>
        <v>#REF!</v>
      </c>
      <c r="H6015" s="54" t="e">
        <f>IF(#REF!="","",#REF!)</f>
        <v>#REF!</v>
      </c>
      <c r="I6015" s="385" t="str">
        <f>IFERROR(INT(G6015*H6015),"")</f>
        <v/>
      </c>
      <c r="J6015" s="386"/>
      <c r="K6015" s="387"/>
      <c r="L6015" s="613" t="e">
        <f>IF(#REF!="","",#REF!)</f>
        <v>#REF!</v>
      </c>
      <c r="M6015" s="613"/>
      <c r="N6015" s="613"/>
      <c r="O6015" s="613"/>
      <c r="P6015" s="613"/>
      <c r="Q6015" s="613"/>
      <c r="R6015" s="613"/>
      <c r="S6015" s="614"/>
      <c r="T6015" s="567">
        <f>SUM($I6015:$K6034)</f>
        <v>0</v>
      </c>
      <c r="U6015" s="416"/>
      <c r="V6015" s="666"/>
      <c r="W6015" s="565"/>
      <c r="X6015" s="23" t="e">
        <f>IF(AND(Y6015=1,Z6015=1,AA6015=1,AB6015=1,AD6015=1,AE6015=1,AF6015=1,AG6015=1),"","入力不備あり")</f>
        <v>#REF!</v>
      </c>
      <c r="Y6015" s="7">
        <f>IFERROR(IF(F6015="",2,IF(AND(F6015&gt;=1,(MOD(F6015,1)=0)),1,IF(AND(F6015=0,L6015&lt;&gt;""),1,2))),2)</f>
        <v>2</v>
      </c>
      <c r="Z6015" s="7" t="e">
        <f>IF(G6015="",2,IF(G6015&lt;=1600,1,2))</f>
        <v>#REF!</v>
      </c>
      <c r="AA6015" s="7" t="e">
        <f>IF(H6015="",2,IF(H6015&gt;=0,1,2))</f>
        <v>#REF!</v>
      </c>
      <c r="AB6015" s="7" t="e">
        <f>IF(I6015=#REF!,1,2)</f>
        <v>#REF!</v>
      </c>
      <c r="AD6015" s="7" t="e">
        <f>IF(T6015=#REF!,1,2)</f>
        <v>#REF!</v>
      </c>
      <c r="AE6015" s="7" t="e">
        <f>IF(U6013=#REF!,1,2)</f>
        <v>#REF!</v>
      </c>
      <c r="AF6015" s="7" t="e">
        <f>IF(V6013=0,2,IF(#REF!="",2,IF(V6013=#REF!,1,2)))</f>
        <v>#REF!</v>
      </c>
      <c r="AG6015" s="7" t="e">
        <f>IF(W6013=0,2,IF(W6013=#REF!,1,2))</f>
        <v>#REF!</v>
      </c>
    </row>
    <row r="6016" spans="1:33" s="7" customFormat="1" ht="17.45" customHeight="1" x14ac:dyDescent="0.15">
      <c r="A6016" s="27" t="e">
        <f>IF(AND(F6016="",G6016="",H6016="",I6016="",L6016=""),"",IF(AND(F6016&lt;&gt;"",G6016&lt;&gt;"",H6016&lt;&gt;"",I6016&lt;&gt;""),"","入力不備あり"))</f>
        <v>#REF!</v>
      </c>
      <c r="B6016" s="623"/>
      <c r="C6016" s="628"/>
      <c r="D6016" s="631"/>
      <c r="E6016" s="523"/>
      <c r="F6016" s="47" t="e">
        <f>IF(#REF!="","",#REF!)</f>
        <v>#REF!</v>
      </c>
      <c r="G6016" s="49" t="e">
        <f>IF(#REF!="","",#REF!)</f>
        <v>#REF!</v>
      </c>
      <c r="H6016" s="54" t="e">
        <f>IF(#REF!="","",#REF!)</f>
        <v>#REF!</v>
      </c>
      <c r="I6016" s="385" t="str">
        <f>IFERROR(INT(G6016*H6016),"")</f>
        <v/>
      </c>
      <c r="J6016" s="386"/>
      <c r="K6016" s="387"/>
      <c r="L6016" s="613" t="e">
        <f>IF(#REF!="","",#REF!)</f>
        <v>#REF!</v>
      </c>
      <c r="M6016" s="613"/>
      <c r="N6016" s="613"/>
      <c r="O6016" s="613"/>
      <c r="P6016" s="613"/>
      <c r="Q6016" s="613"/>
      <c r="R6016" s="613"/>
      <c r="S6016" s="614"/>
      <c r="T6016" s="567"/>
      <c r="U6016" s="416"/>
      <c r="V6016" s="666"/>
      <c r="W6016" s="565"/>
      <c r="X6016" s="23" t="e">
        <f>IF(AND(Y6016=3,Z6016=3,AA6016=3),"",IF(AND(Y6016=1,Z6016=1,AA6016=1,AB6016=1),"","入力不備あり"))</f>
        <v>#REF!</v>
      </c>
      <c r="Y6016" s="7">
        <f>IFERROR(IF(F6016="",3,IF(AND(F6016&gt;=1,(MOD(F6016,1)=0)),1,IF(AND(F6016=0,L6016&lt;&gt;""),1,2))),2)</f>
        <v>2</v>
      </c>
      <c r="Z6016" s="7" t="e">
        <f>IF(G6016="",3,IF(G6016&lt;=1600,1,2))</f>
        <v>#REF!</v>
      </c>
      <c r="AA6016" s="7" t="e">
        <f>IF(H6016="",3,IF(H6016&gt;=0,1,2))</f>
        <v>#REF!</v>
      </c>
      <c r="AB6016" s="7" t="e">
        <f>IF(I6016=#REF!,1,2)</f>
        <v>#REF!</v>
      </c>
    </row>
    <row r="6017" spans="1:28" s="7" customFormat="1" ht="17.45" customHeight="1" x14ac:dyDescent="0.15">
      <c r="A6017" s="27" t="e">
        <f>IF(AND(F6017="",G6017="",H6017="",I6017="",L6017=""),"",IF(AND(F6017&lt;&gt;"",G6017&lt;&gt;"",H6017&lt;&gt;"",I6017&lt;&gt;""),"","入力不備あり"))</f>
        <v>#REF!</v>
      </c>
      <c r="B6017" s="623"/>
      <c r="C6017" s="628"/>
      <c r="D6017" s="631"/>
      <c r="E6017" s="523"/>
      <c r="F6017" s="47" t="e">
        <f>IF(#REF!="","",#REF!)</f>
        <v>#REF!</v>
      </c>
      <c r="G6017" s="49" t="e">
        <f>IF(#REF!="","",#REF!)</f>
        <v>#REF!</v>
      </c>
      <c r="H6017" s="54" t="e">
        <f>IF(#REF!="","",#REF!)</f>
        <v>#REF!</v>
      </c>
      <c r="I6017" s="385" t="str">
        <f t="shared" ref="I6017:I6034" si="1051">IFERROR(INT(G6017*H6017),"")</f>
        <v/>
      </c>
      <c r="J6017" s="386"/>
      <c r="K6017" s="387"/>
      <c r="L6017" s="613" t="e">
        <f>IF(#REF!="","",#REF!)</f>
        <v>#REF!</v>
      </c>
      <c r="M6017" s="613"/>
      <c r="N6017" s="613"/>
      <c r="O6017" s="613"/>
      <c r="P6017" s="613"/>
      <c r="Q6017" s="613"/>
      <c r="R6017" s="613"/>
      <c r="S6017" s="614"/>
      <c r="T6017" s="567"/>
      <c r="U6017" s="416"/>
      <c r="V6017" s="666"/>
      <c r="W6017" s="565"/>
      <c r="X6017" s="23" t="e">
        <f t="shared" ref="X6017:X6034" si="1052">IF(AND(Y6017=3,Z6017=3,AA6017=3),"",IF(AND(Y6017=1,Z6017=1,AA6017=1,AB6017=1),"","入力不備あり"))</f>
        <v>#REF!</v>
      </c>
      <c r="Y6017" s="7">
        <f t="shared" ref="Y6017:Y6034" si="1053">IFERROR(IF(F6017="",3,IF(AND(F6017&gt;=1,(MOD(F6017,1)=0)),1,IF(AND(F6017=0,L6017&lt;&gt;""),1,2))),2)</f>
        <v>2</v>
      </c>
      <c r="Z6017" s="7" t="e">
        <f t="shared" ref="Z6017:Z6034" si="1054">IF(G6017="",3,IF(G6017&lt;=1600,1,2))</f>
        <v>#REF!</v>
      </c>
      <c r="AA6017" s="7" t="e">
        <f t="shared" ref="AA6017:AA6034" si="1055">IF(H6017="",3,IF(H6017&gt;=0,1,2))</f>
        <v>#REF!</v>
      </c>
      <c r="AB6017" s="7" t="e">
        <f>IF(I6017=#REF!,1,2)</f>
        <v>#REF!</v>
      </c>
    </row>
    <row r="6018" spans="1:28" s="7" customFormat="1" ht="17.45" customHeight="1" x14ac:dyDescent="0.15">
      <c r="A6018" s="27" t="e">
        <f t="shared" ref="A6018:A6034" si="1056">IF(AND(F6018="",G6018="",H6018="",I6018="",L6018=""),"",IF(AND(F6018&lt;&gt;"",G6018&lt;&gt;"",H6018&lt;&gt;"",I6018&lt;&gt;""),"","入力不備あり"))</f>
        <v>#REF!</v>
      </c>
      <c r="B6018" s="623"/>
      <c r="C6018" s="628"/>
      <c r="D6018" s="631"/>
      <c r="E6018" s="523"/>
      <c r="F6018" s="47" t="e">
        <f>IF(#REF!="","",#REF!)</f>
        <v>#REF!</v>
      </c>
      <c r="G6018" s="49" t="e">
        <f>IF(#REF!="","",#REF!)</f>
        <v>#REF!</v>
      </c>
      <c r="H6018" s="54" t="e">
        <f>IF(#REF!="","",#REF!)</f>
        <v>#REF!</v>
      </c>
      <c r="I6018" s="385" t="str">
        <f t="shared" si="1051"/>
        <v/>
      </c>
      <c r="J6018" s="386"/>
      <c r="K6018" s="387"/>
      <c r="L6018" s="613" t="e">
        <f>IF(#REF!="","",#REF!)</f>
        <v>#REF!</v>
      </c>
      <c r="M6018" s="613"/>
      <c r="N6018" s="613"/>
      <c r="O6018" s="613"/>
      <c r="P6018" s="613"/>
      <c r="Q6018" s="613"/>
      <c r="R6018" s="613"/>
      <c r="S6018" s="614"/>
      <c r="T6018" s="567"/>
      <c r="U6018" s="416"/>
      <c r="V6018" s="666"/>
      <c r="W6018" s="565"/>
      <c r="X6018" s="23" t="e">
        <f t="shared" si="1052"/>
        <v>#REF!</v>
      </c>
      <c r="Y6018" s="7">
        <f t="shared" si="1053"/>
        <v>2</v>
      </c>
      <c r="Z6018" s="7" t="e">
        <f t="shared" si="1054"/>
        <v>#REF!</v>
      </c>
      <c r="AA6018" s="7" t="e">
        <f t="shared" si="1055"/>
        <v>#REF!</v>
      </c>
      <c r="AB6018" s="7" t="e">
        <f>IF(I6018=#REF!,1,2)</f>
        <v>#REF!</v>
      </c>
    </row>
    <row r="6019" spans="1:28" s="7" customFormat="1" ht="17.45" customHeight="1" x14ac:dyDescent="0.15">
      <c r="A6019" s="27" t="e">
        <f t="shared" si="1056"/>
        <v>#REF!</v>
      </c>
      <c r="B6019" s="623"/>
      <c r="C6019" s="628"/>
      <c r="D6019" s="631"/>
      <c r="E6019" s="523"/>
      <c r="F6019" s="47" t="e">
        <f>IF(#REF!="","",#REF!)</f>
        <v>#REF!</v>
      </c>
      <c r="G6019" s="49" t="e">
        <f>IF(#REF!="","",#REF!)</f>
        <v>#REF!</v>
      </c>
      <c r="H6019" s="54" t="e">
        <f>IF(#REF!="","",#REF!)</f>
        <v>#REF!</v>
      </c>
      <c r="I6019" s="385" t="str">
        <f t="shared" si="1051"/>
        <v/>
      </c>
      <c r="J6019" s="386"/>
      <c r="K6019" s="387"/>
      <c r="L6019" s="613" t="e">
        <f>IF(#REF!="","",#REF!)</f>
        <v>#REF!</v>
      </c>
      <c r="M6019" s="613"/>
      <c r="N6019" s="613"/>
      <c r="O6019" s="613"/>
      <c r="P6019" s="613"/>
      <c r="Q6019" s="613"/>
      <c r="R6019" s="613"/>
      <c r="S6019" s="614"/>
      <c r="T6019" s="567"/>
      <c r="U6019" s="416"/>
      <c r="V6019" s="666"/>
      <c r="W6019" s="565"/>
      <c r="X6019" s="23" t="e">
        <f t="shared" si="1052"/>
        <v>#REF!</v>
      </c>
      <c r="Y6019" s="7">
        <f t="shared" si="1053"/>
        <v>2</v>
      </c>
      <c r="Z6019" s="7" t="e">
        <f t="shared" si="1054"/>
        <v>#REF!</v>
      </c>
      <c r="AA6019" s="7" t="e">
        <f t="shared" si="1055"/>
        <v>#REF!</v>
      </c>
      <c r="AB6019" s="7" t="e">
        <f>IF(I6019=#REF!,1,2)</f>
        <v>#REF!</v>
      </c>
    </row>
    <row r="6020" spans="1:28" s="7" customFormat="1" ht="17.45" customHeight="1" x14ac:dyDescent="0.15">
      <c r="A6020" s="27" t="e">
        <f t="shared" si="1056"/>
        <v>#REF!</v>
      </c>
      <c r="B6020" s="623"/>
      <c r="C6020" s="628"/>
      <c r="D6020" s="631"/>
      <c r="E6020" s="523"/>
      <c r="F6020" s="47" t="e">
        <f>IF(#REF!="","",#REF!)</f>
        <v>#REF!</v>
      </c>
      <c r="G6020" s="49" t="e">
        <f>IF(#REF!="","",#REF!)</f>
        <v>#REF!</v>
      </c>
      <c r="H6020" s="54" t="e">
        <f>IF(#REF!="","",#REF!)</f>
        <v>#REF!</v>
      </c>
      <c r="I6020" s="385" t="str">
        <f t="shared" si="1051"/>
        <v/>
      </c>
      <c r="J6020" s="386"/>
      <c r="K6020" s="387"/>
      <c r="L6020" s="613" t="e">
        <f>IF(#REF!="","",#REF!)</f>
        <v>#REF!</v>
      </c>
      <c r="M6020" s="613"/>
      <c r="N6020" s="613"/>
      <c r="O6020" s="613"/>
      <c r="P6020" s="613"/>
      <c r="Q6020" s="613"/>
      <c r="R6020" s="613"/>
      <c r="S6020" s="614"/>
      <c r="T6020" s="567"/>
      <c r="U6020" s="416"/>
      <c r="V6020" s="666"/>
      <c r="W6020" s="565"/>
      <c r="X6020" s="23" t="e">
        <f t="shared" si="1052"/>
        <v>#REF!</v>
      </c>
      <c r="Y6020" s="7">
        <f t="shared" si="1053"/>
        <v>2</v>
      </c>
      <c r="Z6020" s="7" t="e">
        <f t="shared" si="1054"/>
        <v>#REF!</v>
      </c>
      <c r="AA6020" s="7" t="e">
        <f t="shared" si="1055"/>
        <v>#REF!</v>
      </c>
      <c r="AB6020" s="7" t="e">
        <f>IF(I6020=#REF!,1,2)</f>
        <v>#REF!</v>
      </c>
    </row>
    <row r="6021" spans="1:28" s="7" customFormat="1" ht="17.45" customHeight="1" x14ac:dyDescent="0.15">
      <c r="A6021" s="27" t="e">
        <f t="shared" si="1056"/>
        <v>#REF!</v>
      </c>
      <c r="B6021" s="623"/>
      <c r="C6021" s="628"/>
      <c r="D6021" s="631"/>
      <c r="E6021" s="523"/>
      <c r="F6021" s="47" t="e">
        <f>IF(#REF!="","",#REF!)</f>
        <v>#REF!</v>
      </c>
      <c r="G6021" s="49" t="e">
        <f>IF(#REF!="","",#REF!)</f>
        <v>#REF!</v>
      </c>
      <c r="H6021" s="54" t="e">
        <f>IF(#REF!="","",#REF!)</f>
        <v>#REF!</v>
      </c>
      <c r="I6021" s="385" t="str">
        <f t="shared" si="1051"/>
        <v/>
      </c>
      <c r="J6021" s="386"/>
      <c r="K6021" s="387"/>
      <c r="L6021" s="613" t="e">
        <f>IF(#REF!="","",#REF!)</f>
        <v>#REF!</v>
      </c>
      <c r="M6021" s="613"/>
      <c r="N6021" s="613"/>
      <c r="O6021" s="613"/>
      <c r="P6021" s="613"/>
      <c r="Q6021" s="613"/>
      <c r="R6021" s="613"/>
      <c r="S6021" s="614"/>
      <c r="T6021" s="567"/>
      <c r="U6021" s="416"/>
      <c r="V6021" s="666"/>
      <c r="W6021" s="565"/>
      <c r="X6021" s="23" t="e">
        <f t="shared" si="1052"/>
        <v>#REF!</v>
      </c>
      <c r="Y6021" s="7">
        <f t="shared" si="1053"/>
        <v>2</v>
      </c>
      <c r="Z6021" s="7" t="e">
        <f t="shared" si="1054"/>
        <v>#REF!</v>
      </c>
      <c r="AA6021" s="7" t="e">
        <f t="shared" si="1055"/>
        <v>#REF!</v>
      </c>
      <c r="AB6021" s="7" t="e">
        <f>IF(I6021=#REF!,1,2)</f>
        <v>#REF!</v>
      </c>
    </row>
    <row r="6022" spans="1:28" s="7" customFormat="1" ht="17.45" customHeight="1" x14ac:dyDescent="0.15">
      <c r="A6022" s="27" t="e">
        <f t="shared" si="1056"/>
        <v>#REF!</v>
      </c>
      <c r="B6022" s="623"/>
      <c r="C6022" s="628"/>
      <c r="D6022" s="631"/>
      <c r="E6022" s="523"/>
      <c r="F6022" s="47" t="e">
        <f>IF(#REF!="","",#REF!)</f>
        <v>#REF!</v>
      </c>
      <c r="G6022" s="49" t="e">
        <f>IF(#REF!="","",#REF!)</f>
        <v>#REF!</v>
      </c>
      <c r="H6022" s="54" t="e">
        <f>IF(#REF!="","",#REF!)</f>
        <v>#REF!</v>
      </c>
      <c r="I6022" s="385" t="str">
        <f t="shared" si="1051"/>
        <v/>
      </c>
      <c r="J6022" s="386"/>
      <c r="K6022" s="387"/>
      <c r="L6022" s="613" t="e">
        <f>IF(#REF!="","",#REF!)</f>
        <v>#REF!</v>
      </c>
      <c r="M6022" s="613"/>
      <c r="N6022" s="613"/>
      <c r="O6022" s="613"/>
      <c r="P6022" s="613"/>
      <c r="Q6022" s="613"/>
      <c r="R6022" s="613"/>
      <c r="S6022" s="614"/>
      <c r="T6022" s="567"/>
      <c r="U6022" s="416"/>
      <c r="V6022" s="666"/>
      <c r="W6022" s="565"/>
      <c r="X6022" s="23" t="e">
        <f t="shared" si="1052"/>
        <v>#REF!</v>
      </c>
      <c r="Y6022" s="7">
        <f t="shared" si="1053"/>
        <v>2</v>
      </c>
      <c r="Z6022" s="7" t="e">
        <f t="shared" si="1054"/>
        <v>#REF!</v>
      </c>
      <c r="AA6022" s="7" t="e">
        <f t="shared" si="1055"/>
        <v>#REF!</v>
      </c>
      <c r="AB6022" s="7" t="e">
        <f>IF(I6022=#REF!,1,2)</f>
        <v>#REF!</v>
      </c>
    </row>
    <row r="6023" spans="1:28" s="7" customFormat="1" ht="17.45" customHeight="1" x14ac:dyDescent="0.15">
      <c r="A6023" s="27" t="e">
        <f t="shared" si="1056"/>
        <v>#REF!</v>
      </c>
      <c r="B6023" s="623"/>
      <c r="C6023" s="628"/>
      <c r="D6023" s="631"/>
      <c r="E6023" s="523"/>
      <c r="F6023" s="47" t="e">
        <f>IF(#REF!="","",#REF!)</f>
        <v>#REF!</v>
      </c>
      <c r="G6023" s="49" t="e">
        <f>IF(#REF!="","",#REF!)</f>
        <v>#REF!</v>
      </c>
      <c r="H6023" s="54" t="e">
        <f>IF(#REF!="","",#REF!)</f>
        <v>#REF!</v>
      </c>
      <c r="I6023" s="385" t="str">
        <f t="shared" si="1051"/>
        <v/>
      </c>
      <c r="J6023" s="386"/>
      <c r="K6023" s="387"/>
      <c r="L6023" s="613" t="e">
        <f>IF(#REF!="","",#REF!)</f>
        <v>#REF!</v>
      </c>
      <c r="M6023" s="613"/>
      <c r="N6023" s="613"/>
      <c r="O6023" s="613"/>
      <c r="P6023" s="613"/>
      <c r="Q6023" s="613"/>
      <c r="R6023" s="613"/>
      <c r="S6023" s="614"/>
      <c r="T6023" s="567"/>
      <c r="U6023" s="416"/>
      <c r="V6023" s="666"/>
      <c r="W6023" s="565"/>
      <c r="X6023" s="23" t="e">
        <f t="shared" si="1052"/>
        <v>#REF!</v>
      </c>
      <c r="Y6023" s="7">
        <f t="shared" si="1053"/>
        <v>2</v>
      </c>
      <c r="Z6023" s="7" t="e">
        <f t="shared" si="1054"/>
        <v>#REF!</v>
      </c>
      <c r="AA6023" s="7" t="e">
        <f t="shared" si="1055"/>
        <v>#REF!</v>
      </c>
      <c r="AB6023" s="7" t="e">
        <f>IF(I6023=#REF!,1,2)</f>
        <v>#REF!</v>
      </c>
    </row>
    <row r="6024" spans="1:28" s="7" customFormat="1" ht="17.45" customHeight="1" x14ac:dyDescent="0.15">
      <c r="A6024" s="27" t="e">
        <f t="shared" si="1056"/>
        <v>#REF!</v>
      </c>
      <c r="B6024" s="623"/>
      <c r="C6024" s="628"/>
      <c r="D6024" s="631"/>
      <c r="E6024" s="523"/>
      <c r="F6024" s="47" t="e">
        <f>IF(#REF!="","",#REF!)</f>
        <v>#REF!</v>
      </c>
      <c r="G6024" s="49" t="e">
        <f>IF(#REF!="","",#REF!)</f>
        <v>#REF!</v>
      </c>
      <c r="H6024" s="54" t="e">
        <f>IF(#REF!="","",#REF!)</f>
        <v>#REF!</v>
      </c>
      <c r="I6024" s="385" t="str">
        <f t="shared" si="1051"/>
        <v/>
      </c>
      <c r="J6024" s="386"/>
      <c r="K6024" s="387"/>
      <c r="L6024" s="613" t="e">
        <f>IF(#REF!="","",#REF!)</f>
        <v>#REF!</v>
      </c>
      <c r="M6024" s="613"/>
      <c r="N6024" s="613"/>
      <c r="O6024" s="613"/>
      <c r="P6024" s="613"/>
      <c r="Q6024" s="613"/>
      <c r="R6024" s="613"/>
      <c r="S6024" s="614"/>
      <c r="T6024" s="567"/>
      <c r="U6024" s="416"/>
      <c r="V6024" s="666"/>
      <c r="W6024" s="565"/>
      <c r="X6024" s="23" t="e">
        <f t="shared" si="1052"/>
        <v>#REF!</v>
      </c>
      <c r="Y6024" s="7">
        <f t="shared" si="1053"/>
        <v>2</v>
      </c>
      <c r="Z6024" s="7" t="e">
        <f t="shared" si="1054"/>
        <v>#REF!</v>
      </c>
      <c r="AA6024" s="7" t="e">
        <f t="shared" si="1055"/>
        <v>#REF!</v>
      </c>
      <c r="AB6024" s="7" t="e">
        <f>IF(I6024=#REF!,1,2)</f>
        <v>#REF!</v>
      </c>
    </row>
    <row r="6025" spans="1:28" s="7" customFormat="1" ht="17.45" customHeight="1" x14ac:dyDescent="0.15">
      <c r="A6025" s="27" t="e">
        <f t="shared" si="1056"/>
        <v>#REF!</v>
      </c>
      <c r="B6025" s="623"/>
      <c r="C6025" s="628"/>
      <c r="D6025" s="631"/>
      <c r="E6025" s="523"/>
      <c r="F6025" s="47" t="e">
        <f>IF(#REF!="","",#REF!)</f>
        <v>#REF!</v>
      </c>
      <c r="G6025" s="49" t="e">
        <f>IF(#REF!="","",#REF!)</f>
        <v>#REF!</v>
      </c>
      <c r="H6025" s="54" t="e">
        <f>IF(#REF!="","",#REF!)</f>
        <v>#REF!</v>
      </c>
      <c r="I6025" s="385" t="str">
        <f t="shared" si="1051"/>
        <v/>
      </c>
      <c r="J6025" s="386"/>
      <c r="K6025" s="387"/>
      <c r="L6025" s="613" t="e">
        <f>IF(#REF!="","",#REF!)</f>
        <v>#REF!</v>
      </c>
      <c r="M6025" s="613"/>
      <c r="N6025" s="613"/>
      <c r="O6025" s="613"/>
      <c r="P6025" s="613"/>
      <c r="Q6025" s="613"/>
      <c r="R6025" s="613"/>
      <c r="S6025" s="614"/>
      <c r="T6025" s="567"/>
      <c r="U6025" s="416"/>
      <c r="V6025" s="666"/>
      <c r="W6025" s="565"/>
      <c r="X6025" s="23" t="e">
        <f t="shared" si="1052"/>
        <v>#REF!</v>
      </c>
      <c r="Y6025" s="7">
        <f t="shared" si="1053"/>
        <v>2</v>
      </c>
      <c r="Z6025" s="7" t="e">
        <f t="shared" si="1054"/>
        <v>#REF!</v>
      </c>
      <c r="AA6025" s="7" t="e">
        <f t="shared" si="1055"/>
        <v>#REF!</v>
      </c>
      <c r="AB6025" s="7" t="e">
        <f>IF(I6025=#REF!,1,2)</f>
        <v>#REF!</v>
      </c>
    </row>
    <row r="6026" spans="1:28" s="7" customFormat="1" ht="17.45" customHeight="1" x14ac:dyDescent="0.15">
      <c r="A6026" s="27" t="e">
        <f t="shared" si="1056"/>
        <v>#REF!</v>
      </c>
      <c r="B6026" s="623"/>
      <c r="C6026" s="628"/>
      <c r="D6026" s="631"/>
      <c r="E6026" s="523"/>
      <c r="F6026" s="47" t="e">
        <f>IF(#REF!="","",#REF!)</f>
        <v>#REF!</v>
      </c>
      <c r="G6026" s="49" t="e">
        <f>IF(#REF!="","",#REF!)</f>
        <v>#REF!</v>
      </c>
      <c r="H6026" s="54" t="e">
        <f>IF(#REF!="","",#REF!)</f>
        <v>#REF!</v>
      </c>
      <c r="I6026" s="385" t="str">
        <f t="shared" si="1051"/>
        <v/>
      </c>
      <c r="J6026" s="386"/>
      <c r="K6026" s="387"/>
      <c r="L6026" s="613" t="e">
        <f>IF(#REF!="","",#REF!)</f>
        <v>#REF!</v>
      </c>
      <c r="M6026" s="613"/>
      <c r="N6026" s="613"/>
      <c r="O6026" s="613"/>
      <c r="P6026" s="613"/>
      <c r="Q6026" s="613"/>
      <c r="R6026" s="613"/>
      <c r="S6026" s="614"/>
      <c r="T6026" s="567"/>
      <c r="U6026" s="416"/>
      <c r="V6026" s="666"/>
      <c r="W6026" s="565"/>
      <c r="X6026" s="23" t="e">
        <f t="shared" si="1052"/>
        <v>#REF!</v>
      </c>
      <c r="Y6026" s="7">
        <f t="shared" si="1053"/>
        <v>2</v>
      </c>
      <c r="Z6026" s="7" t="e">
        <f t="shared" si="1054"/>
        <v>#REF!</v>
      </c>
      <c r="AA6026" s="7" t="e">
        <f t="shared" si="1055"/>
        <v>#REF!</v>
      </c>
      <c r="AB6026" s="7" t="e">
        <f>IF(I6026=#REF!,1,2)</f>
        <v>#REF!</v>
      </c>
    </row>
    <row r="6027" spans="1:28" s="7" customFormat="1" ht="17.45" customHeight="1" x14ac:dyDescent="0.15">
      <c r="A6027" s="27" t="e">
        <f t="shared" si="1056"/>
        <v>#REF!</v>
      </c>
      <c r="B6027" s="623"/>
      <c r="C6027" s="628"/>
      <c r="D6027" s="631"/>
      <c r="E6027" s="523"/>
      <c r="F6027" s="47" t="e">
        <f>IF(#REF!="","",#REF!)</f>
        <v>#REF!</v>
      </c>
      <c r="G6027" s="49" t="e">
        <f>IF(#REF!="","",#REF!)</f>
        <v>#REF!</v>
      </c>
      <c r="H6027" s="54" t="e">
        <f>IF(#REF!="","",#REF!)</f>
        <v>#REF!</v>
      </c>
      <c r="I6027" s="385" t="str">
        <f t="shared" si="1051"/>
        <v/>
      </c>
      <c r="J6027" s="386"/>
      <c r="K6027" s="387"/>
      <c r="L6027" s="613" t="e">
        <f>IF(#REF!="","",#REF!)</f>
        <v>#REF!</v>
      </c>
      <c r="M6027" s="613"/>
      <c r="N6027" s="613"/>
      <c r="O6027" s="613"/>
      <c r="P6027" s="613"/>
      <c r="Q6027" s="613"/>
      <c r="R6027" s="613"/>
      <c r="S6027" s="614"/>
      <c r="T6027" s="567"/>
      <c r="U6027" s="416"/>
      <c r="V6027" s="666"/>
      <c r="W6027" s="565"/>
      <c r="X6027" s="23" t="e">
        <f t="shared" si="1052"/>
        <v>#REF!</v>
      </c>
      <c r="Y6027" s="7">
        <f t="shared" si="1053"/>
        <v>2</v>
      </c>
      <c r="Z6027" s="7" t="e">
        <f t="shared" si="1054"/>
        <v>#REF!</v>
      </c>
      <c r="AA6027" s="7" t="e">
        <f t="shared" si="1055"/>
        <v>#REF!</v>
      </c>
      <c r="AB6027" s="7" t="e">
        <f>IF(I6027=#REF!,1,2)</f>
        <v>#REF!</v>
      </c>
    </row>
    <row r="6028" spans="1:28" s="7" customFormat="1" ht="17.45" customHeight="1" x14ac:dyDescent="0.15">
      <c r="A6028" s="27" t="e">
        <f t="shared" si="1056"/>
        <v>#REF!</v>
      </c>
      <c r="B6028" s="623"/>
      <c r="C6028" s="628"/>
      <c r="D6028" s="631"/>
      <c r="E6028" s="523"/>
      <c r="F6028" s="47" t="e">
        <f>IF(#REF!="","",#REF!)</f>
        <v>#REF!</v>
      </c>
      <c r="G6028" s="49" t="e">
        <f>IF(#REF!="","",#REF!)</f>
        <v>#REF!</v>
      </c>
      <c r="H6028" s="54" t="e">
        <f>IF(#REF!="","",#REF!)</f>
        <v>#REF!</v>
      </c>
      <c r="I6028" s="385" t="str">
        <f t="shared" si="1051"/>
        <v/>
      </c>
      <c r="J6028" s="386"/>
      <c r="K6028" s="387"/>
      <c r="L6028" s="613" t="e">
        <f>IF(#REF!="","",#REF!)</f>
        <v>#REF!</v>
      </c>
      <c r="M6028" s="613"/>
      <c r="N6028" s="613"/>
      <c r="O6028" s="613"/>
      <c r="P6028" s="613"/>
      <c r="Q6028" s="613"/>
      <c r="R6028" s="613"/>
      <c r="S6028" s="614"/>
      <c r="T6028" s="567"/>
      <c r="U6028" s="416"/>
      <c r="V6028" s="666"/>
      <c r="W6028" s="565"/>
      <c r="X6028" s="23" t="e">
        <f t="shared" si="1052"/>
        <v>#REF!</v>
      </c>
      <c r="Y6028" s="7">
        <f t="shared" si="1053"/>
        <v>2</v>
      </c>
      <c r="Z6028" s="7" t="e">
        <f t="shared" si="1054"/>
        <v>#REF!</v>
      </c>
      <c r="AA6028" s="7" t="e">
        <f t="shared" si="1055"/>
        <v>#REF!</v>
      </c>
      <c r="AB6028" s="7" t="e">
        <f>IF(I6028=#REF!,1,2)</f>
        <v>#REF!</v>
      </c>
    </row>
    <row r="6029" spans="1:28" s="7" customFormat="1" ht="17.45" customHeight="1" x14ac:dyDescent="0.15">
      <c r="A6029" s="27" t="e">
        <f t="shared" si="1056"/>
        <v>#REF!</v>
      </c>
      <c r="B6029" s="623"/>
      <c r="C6029" s="628"/>
      <c r="D6029" s="631"/>
      <c r="E6029" s="523"/>
      <c r="F6029" s="47" t="e">
        <f>IF(#REF!="","",#REF!)</f>
        <v>#REF!</v>
      </c>
      <c r="G6029" s="49" t="e">
        <f>IF(#REF!="","",#REF!)</f>
        <v>#REF!</v>
      </c>
      <c r="H6029" s="54" t="e">
        <f>IF(#REF!="","",#REF!)</f>
        <v>#REF!</v>
      </c>
      <c r="I6029" s="385" t="str">
        <f t="shared" si="1051"/>
        <v/>
      </c>
      <c r="J6029" s="386"/>
      <c r="K6029" s="387"/>
      <c r="L6029" s="613" t="e">
        <f>IF(#REF!="","",#REF!)</f>
        <v>#REF!</v>
      </c>
      <c r="M6029" s="613"/>
      <c r="N6029" s="613"/>
      <c r="O6029" s="613"/>
      <c r="P6029" s="613"/>
      <c r="Q6029" s="613"/>
      <c r="R6029" s="613"/>
      <c r="S6029" s="614"/>
      <c r="T6029" s="567"/>
      <c r="U6029" s="416"/>
      <c r="V6029" s="666"/>
      <c r="W6029" s="565"/>
      <c r="X6029" s="23" t="e">
        <f t="shared" si="1052"/>
        <v>#REF!</v>
      </c>
      <c r="Y6029" s="7">
        <f t="shared" si="1053"/>
        <v>2</v>
      </c>
      <c r="Z6029" s="7" t="e">
        <f t="shared" si="1054"/>
        <v>#REF!</v>
      </c>
      <c r="AA6029" s="7" t="e">
        <f t="shared" si="1055"/>
        <v>#REF!</v>
      </c>
      <c r="AB6029" s="7" t="e">
        <f>IF(I6029=#REF!,1,2)</f>
        <v>#REF!</v>
      </c>
    </row>
    <row r="6030" spans="1:28" s="7" customFormat="1" ht="17.45" customHeight="1" x14ac:dyDescent="0.15">
      <c r="A6030" s="27" t="e">
        <f t="shared" si="1056"/>
        <v>#REF!</v>
      </c>
      <c r="B6030" s="623"/>
      <c r="C6030" s="628"/>
      <c r="D6030" s="631"/>
      <c r="E6030" s="523"/>
      <c r="F6030" s="47" t="e">
        <f>IF(#REF!="","",#REF!)</f>
        <v>#REF!</v>
      </c>
      <c r="G6030" s="49" t="e">
        <f>IF(#REF!="","",#REF!)</f>
        <v>#REF!</v>
      </c>
      <c r="H6030" s="54" t="e">
        <f>IF(#REF!="","",#REF!)</f>
        <v>#REF!</v>
      </c>
      <c r="I6030" s="385" t="str">
        <f t="shared" si="1051"/>
        <v/>
      </c>
      <c r="J6030" s="386"/>
      <c r="K6030" s="387"/>
      <c r="L6030" s="613" t="e">
        <f>IF(#REF!="","",#REF!)</f>
        <v>#REF!</v>
      </c>
      <c r="M6030" s="613"/>
      <c r="N6030" s="613"/>
      <c r="O6030" s="613"/>
      <c r="P6030" s="613"/>
      <c r="Q6030" s="613"/>
      <c r="R6030" s="613"/>
      <c r="S6030" s="614"/>
      <c r="T6030" s="567"/>
      <c r="U6030" s="416"/>
      <c r="V6030" s="666"/>
      <c r="W6030" s="565"/>
      <c r="X6030" s="23" t="e">
        <f t="shared" si="1052"/>
        <v>#REF!</v>
      </c>
      <c r="Y6030" s="7">
        <f t="shared" si="1053"/>
        <v>2</v>
      </c>
      <c r="Z6030" s="7" t="e">
        <f t="shared" si="1054"/>
        <v>#REF!</v>
      </c>
      <c r="AA6030" s="7" t="e">
        <f t="shared" si="1055"/>
        <v>#REF!</v>
      </c>
      <c r="AB6030" s="7" t="e">
        <f>IF(I6030=#REF!,1,2)</f>
        <v>#REF!</v>
      </c>
    </row>
    <row r="6031" spans="1:28" s="7" customFormat="1" ht="17.45" customHeight="1" x14ac:dyDescent="0.15">
      <c r="A6031" s="27" t="e">
        <f t="shared" si="1056"/>
        <v>#REF!</v>
      </c>
      <c r="B6031" s="623"/>
      <c r="C6031" s="628"/>
      <c r="D6031" s="631"/>
      <c r="E6031" s="523"/>
      <c r="F6031" s="47" t="e">
        <f>IF(#REF!="","",#REF!)</f>
        <v>#REF!</v>
      </c>
      <c r="G6031" s="49" t="e">
        <f>IF(#REF!="","",#REF!)</f>
        <v>#REF!</v>
      </c>
      <c r="H6031" s="54" t="e">
        <f>IF(#REF!="","",#REF!)</f>
        <v>#REF!</v>
      </c>
      <c r="I6031" s="385" t="str">
        <f t="shared" si="1051"/>
        <v/>
      </c>
      <c r="J6031" s="386"/>
      <c r="K6031" s="387"/>
      <c r="L6031" s="613" t="e">
        <f>IF(#REF!="","",#REF!)</f>
        <v>#REF!</v>
      </c>
      <c r="M6031" s="613"/>
      <c r="N6031" s="613"/>
      <c r="O6031" s="613"/>
      <c r="P6031" s="613"/>
      <c r="Q6031" s="613"/>
      <c r="R6031" s="613"/>
      <c r="S6031" s="614"/>
      <c r="T6031" s="567"/>
      <c r="U6031" s="416"/>
      <c r="V6031" s="666"/>
      <c r="W6031" s="565"/>
      <c r="X6031" s="23" t="e">
        <f t="shared" si="1052"/>
        <v>#REF!</v>
      </c>
      <c r="Y6031" s="7">
        <f t="shared" si="1053"/>
        <v>2</v>
      </c>
      <c r="Z6031" s="7" t="e">
        <f t="shared" si="1054"/>
        <v>#REF!</v>
      </c>
      <c r="AA6031" s="7" t="e">
        <f t="shared" si="1055"/>
        <v>#REF!</v>
      </c>
      <c r="AB6031" s="7" t="e">
        <f>IF(I6031=#REF!,1,2)</f>
        <v>#REF!</v>
      </c>
    </row>
    <row r="6032" spans="1:28" s="7" customFormat="1" ht="17.45" customHeight="1" x14ac:dyDescent="0.15">
      <c r="A6032" s="27" t="e">
        <f t="shared" si="1056"/>
        <v>#REF!</v>
      </c>
      <c r="B6032" s="623"/>
      <c r="C6032" s="628"/>
      <c r="D6032" s="631"/>
      <c r="E6032" s="523"/>
      <c r="F6032" s="47" t="e">
        <f>IF(#REF!="","",#REF!)</f>
        <v>#REF!</v>
      </c>
      <c r="G6032" s="49" t="e">
        <f>IF(#REF!="","",#REF!)</f>
        <v>#REF!</v>
      </c>
      <c r="H6032" s="54" t="e">
        <f>IF(#REF!="","",#REF!)</f>
        <v>#REF!</v>
      </c>
      <c r="I6032" s="385" t="str">
        <f t="shared" si="1051"/>
        <v/>
      </c>
      <c r="J6032" s="386"/>
      <c r="K6032" s="387"/>
      <c r="L6032" s="613" t="e">
        <f>IF(#REF!="","",#REF!)</f>
        <v>#REF!</v>
      </c>
      <c r="M6032" s="613"/>
      <c r="N6032" s="613"/>
      <c r="O6032" s="613"/>
      <c r="P6032" s="613"/>
      <c r="Q6032" s="613"/>
      <c r="R6032" s="613"/>
      <c r="S6032" s="614"/>
      <c r="T6032" s="567"/>
      <c r="U6032" s="416"/>
      <c r="V6032" s="666"/>
      <c r="W6032" s="565"/>
      <c r="X6032" s="23" t="e">
        <f t="shared" si="1052"/>
        <v>#REF!</v>
      </c>
      <c r="Y6032" s="7">
        <f t="shared" si="1053"/>
        <v>2</v>
      </c>
      <c r="Z6032" s="7" t="e">
        <f t="shared" si="1054"/>
        <v>#REF!</v>
      </c>
      <c r="AA6032" s="7" t="e">
        <f t="shared" si="1055"/>
        <v>#REF!</v>
      </c>
      <c r="AB6032" s="7" t="e">
        <f>IF(I6032=#REF!,1,2)</f>
        <v>#REF!</v>
      </c>
    </row>
    <row r="6033" spans="1:30" s="7" customFormat="1" ht="17.45" customHeight="1" x14ac:dyDescent="0.15">
      <c r="A6033" s="27" t="e">
        <f t="shared" si="1056"/>
        <v>#REF!</v>
      </c>
      <c r="B6033" s="623"/>
      <c r="C6033" s="628"/>
      <c r="D6033" s="631"/>
      <c r="E6033" s="523"/>
      <c r="F6033" s="47" t="e">
        <f>IF(#REF!="","",#REF!)</f>
        <v>#REF!</v>
      </c>
      <c r="G6033" s="49" t="e">
        <f>IF(#REF!="","",#REF!)</f>
        <v>#REF!</v>
      </c>
      <c r="H6033" s="54" t="e">
        <f>IF(#REF!="","",#REF!)</f>
        <v>#REF!</v>
      </c>
      <c r="I6033" s="385" t="str">
        <f t="shared" si="1051"/>
        <v/>
      </c>
      <c r="J6033" s="386"/>
      <c r="K6033" s="387"/>
      <c r="L6033" s="613" t="e">
        <f>IF(#REF!="","",#REF!)</f>
        <v>#REF!</v>
      </c>
      <c r="M6033" s="613"/>
      <c r="N6033" s="613"/>
      <c r="O6033" s="613"/>
      <c r="P6033" s="613"/>
      <c r="Q6033" s="613"/>
      <c r="R6033" s="613"/>
      <c r="S6033" s="614"/>
      <c r="T6033" s="567"/>
      <c r="U6033" s="416"/>
      <c r="V6033" s="666"/>
      <c r="W6033" s="565"/>
      <c r="X6033" s="23" t="e">
        <f t="shared" si="1052"/>
        <v>#REF!</v>
      </c>
      <c r="Y6033" s="7">
        <f t="shared" si="1053"/>
        <v>2</v>
      </c>
      <c r="Z6033" s="7" t="e">
        <f t="shared" si="1054"/>
        <v>#REF!</v>
      </c>
      <c r="AA6033" s="7" t="e">
        <f t="shared" si="1055"/>
        <v>#REF!</v>
      </c>
      <c r="AB6033" s="7" t="e">
        <f>IF(I6033=#REF!,1,2)</f>
        <v>#REF!</v>
      </c>
    </row>
    <row r="6034" spans="1:30" s="7" customFormat="1" ht="17.45" customHeight="1" thickBot="1" x14ac:dyDescent="0.2">
      <c r="A6034" s="27" t="e">
        <f t="shared" si="1056"/>
        <v>#REF!</v>
      </c>
      <c r="B6034" s="623"/>
      <c r="C6034" s="628"/>
      <c r="D6034" s="631"/>
      <c r="E6034" s="523"/>
      <c r="F6034" s="47" t="e">
        <f>IF(#REF!="","",#REF!)</f>
        <v>#REF!</v>
      </c>
      <c r="G6034" s="49" t="e">
        <f>IF(#REF!="","",#REF!)</f>
        <v>#REF!</v>
      </c>
      <c r="H6034" s="54" t="e">
        <f>IF(#REF!="","",#REF!)</f>
        <v>#REF!</v>
      </c>
      <c r="I6034" s="385" t="str">
        <f t="shared" si="1051"/>
        <v/>
      </c>
      <c r="J6034" s="386"/>
      <c r="K6034" s="387"/>
      <c r="L6034" s="613" t="e">
        <f>IF(#REF!="","",#REF!)</f>
        <v>#REF!</v>
      </c>
      <c r="M6034" s="613"/>
      <c r="N6034" s="613"/>
      <c r="O6034" s="613"/>
      <c r="P6034" s="613"/>
      <c r="Q6034" s="613"/>
      <c r="R6034" s="613"/>
      <c r="S6034" s="614"/>
      <c r="T6034" s="668"/>
      <c r="U6034" s="416"/>
      <c r="V6034" s="666"/>
      <c r="W6034" s="565"/>
      <c r="X6034" s="23" t="e">
        <f t="shared" si="1052"/>
        <v>#REF!</v>
      </c>
      <c r="Y6034" s="7">
        <f t="shared" si="1053"/>
        <v>2</v>
      </c>
      <c r="Z6034" s="7" t="e">
        <f t="shared" si="1054"/>
        <v>#REF!</v>
      </c>
      <c r="AA6034" s="7" t="e">
        <f t="shared" si="1055"/>
        <v>#REF!</v>
      </c>
      <c r="AB6034" s="7" t="e">
        <f>IF(I6034=#REF!,1,2)</f>
        <v>#REF!</v>
      </c>
    </row>
    <row r="6035" spans="1:30" s="7" customFormat="1" ht="36" customHeight="1" thickBot="1" x14ac:dyDescent="0.2">
      <c r="A6035" s="13"/>
      <c r="B6035" s="623"/>
      <c r="C6035" s="628"/>
      <c r="D6035" s="631"/>
      <c r="E6035" s="508" t="s">
        <v>240</v>
      </c>
      <c r="F6035" s="511" t="s">
        <v>206</v>
      </c>
      <c r="G6035" s="435"/>
      <c r="H6035" s="434" t="s">
        <v>207</v>
      </c>
      <c r="I6035" s="435"/>
      <c r="J6035" s="435"/>
      <c r="K6035" s="435"/>
      <c r="L6035" s="436" t="s">
        <v>208</v>
      </c>
      <c r="M6035" s="436"/>
      <c r="N6035" s="436"/>
      <c r="O6035" s="669" t="s">
        <v>209</v>
      </c>
      <c r="P6035" s="670"/>
      <c r="Q6035" s="512" t="s">
        <v>210</v>
      </c>
      <c r="R6035" s="38" t="s">
        <v>206</v>
      </c>
      <c r="S6035" s="39" t="s">
        <v>202</v>
      </c>
      <c r="T6035" s="44" t="s">
        <v>211</v>
      </c>
      <c r="U6035" s="416"/>
      <c r="V6035" s="666"/>
      <c r="W6035" s="565"/>
      <c r="X6035" s="28"/>
      <c r="Y6035" s="21" t="s">
        <v>212</v>
      </c>
      <c r="Z6035" s="21" t="s">
        <v>210</v>
      </c>
      <c r="AB6035" s="45" t="s">
        <v>213</v>
      </c>
      <c r="AC6035" s="45" t="s">
        <v>214</v>
      </c>
      <c r="AD6035" s="22"/>
    </row>
    <row r="6036" spans="1:30" s="7" customFormat="1" ht="15" customHeight="1" x14ac:dyDescent="0.15">
      <c r="A6036" s="29"/>
      <c r="B6036" s="623"/>
      <c r="C6036" s="628"/>
      <c r="D6036" s="631"/>
      <c r="E6036" s="509"/>
      <c r="F6036" s="515" t="e">
        <f>IF(#REF!="","",#REF!)</f>
        <v>#REF!</v>
      </c>
      <c r="G6036" s="516"/>
      <c r="H6036" s="439" t="e">
        <f>IF(#REF!="","",#REF!)</f>
        <v>#REF!</v>
      </c>
      <c r="I6036" s="440"/>
      <c r="J6036" s="440"/>
      <c r="K6036" s="440"/>
      <c r="L6036" s="441" t="e">
        <f>IF(#REF!="","",#REF!)</f>
        <v>#REF!</v>
      </c>
      <c r="M6036" s="442"/>
      <c r="N6036" s="442"/>
      <c r="O6036" s="443" t="e">
        <f>SUM($L6036:$N6038)</f>
        <v>#REF!</v>
      </c>
      <c r="P6036" s="444"/>
      <c r="Q6036" s="513"/>
      <c r="R6036" s="42" t="e">
        <f>IF(#REF!="","",#REF!)</f>
        <v>#REF!</v>
      </c>
      <c r="S6036" s="40" t="e">
        <f>IF(#REF!="","",#REF!)</f>
        <v>#REF!</v>
      </c>
      <c r="T6036" s="617" t="e">
        <f>SUM($S6036:$S6038)</f>
        <v>#REF!</v>
      </c>
      <c r="U6036" s="416"/>
      <c r="V6036" s="666"/>
      <c r="W6036" s="565"/>
      <c r="X6036" s="23" t="e">
        <f>IF(OR(Y6036=2,Z6036=2,AB6036=2,AC6036=2),"入力不備あり","")</f>
        <v>#REF!</v>
      </c>
      <c r="Y6036" s="41" t="e">
        <f>IF(AND(F6036="",H6036="",L6036=""),"",IF(AND(F6036&lt;&gt;"",F6036&gt;0,L6036&lt;&gt;"",L6036&gt;0,H6036="○"),"",2))</f>
        <v>#REF!</v>
      </c>
      <c r="Z6036" s="41" t="e">
        <f>IF(AND(R6036="",S6036=""),"",IF(AND(R6036&gt;0,R6036&lt;&gt;"",S6036&gt;0,S6036&lt;&gt;""),"",2))</f>
        <v>#REF!</v>
      </c>
      <c r="AA6036" s="30"/>
      <c r="AB6036" s="7" t="e">
        <f>IF(AND(O6036=0,#REF!=0),"",IF(O6036=#REF!,1,2))</f>
        <v>#REF!</v>
      </c>
      <c r="AC6036" s="7" t="e">
        <f>IF(AND(T6036=0,#REF!=0),"",IF(T6036=#REF!,1,2))</f>
        <v>#REF!</v>
      </c>
    </row>
    <row r="6037" spans="1:30" s="7" customFormat="1" ht="15" customHeight="1" x14ac:dyDescent="0.15">
      <c r="A6037" s="29"/>
      <c r="B6037" s="623"/>
      <c r="C6037" s="628"/>
      <c r="D6037" s="631"/>
      <c r="E6037" s="509"/>
      <c r="F6037" s="500" t="e">
        <f>IF(#REF!="","",#REF!)</f>
        <v>#REF!</v>
      </c>
      <c r="G6037" s="501"/>
      <c r="H6037" s="448" t="e">
        <f>IF(#REF!="","",#REF!)</f>
        <v>#REF!</v>
      </c>
      <c r="I6037" s="449"/>
      <c r="J6037" s="449"/>
      <c r="K6037" s="449"/>
      <c r="L6037" s="450" t="e">
        <f>IF(#REF!="","",#REF!)</f>
        <v>#REF!</v>
      </c>
      <c r="M6037" s="451"/>
      <c r="N6037" s="451"/>
      <c r="O6037" s="445"/>
      <c r="P6037" s="444"/>
      <c r="Q6037" s="513"/>
      <c r="R6037" s="42" t="e">
        <f>IF(#REF!="","",#REF!)</f>
        <v>#REF!</v>
      </c>
      <c r="S6037" s="40" t="e">
        <f>IF(#REF!="","",#REF!)</f>
        <v>#REF!</v>
      </c>
      <c r="T6037" s="618"/>
      <c r="U6037" s="416"/>
      <c r="V6037" s="666"/>
      <c r="W6037" s="565"/>
      <c r="X6037" s="23" t="e">
        <f>IF(OR(Y6037=2,Z6037=2),"入力不備あり","")</f>
        <v>#REF!</v>
      </c>
      <c r="Y6037" s="41" t="e">
        <f>IF(AND(F6037="",H6037="",L6037=""),"",IF(AND(F6037&lt;&gt;"",F6037&gt;0,L6037&lt;&gt;"",L6037&gt;0,H6037="○"),"",2))</f>
        <v>#REF!</v>
      </c>
      <c r="Z6037" s="41" t="e">
        <f t="shared" ref="Z6037:Z6038" si="1057">IF(AND(R6037="",S6037=""),"",IF(AND(R6037&gt;0,R6037&lt;&gt;"",S6037&gt;0,S6037&lt;&gt;""),"",2))</f>
        <v>#REF!</v>
      </c>
      <c r="AA6037" s="30"/>
    </row>
    <row r="6038" spans="1:30" s="7" customFormat="1" ht="15" customHeight="1" thickBot="1" x14ac:dyDescent="0.2">
      <c r="A6038" s="29"/>
      <c r="B6038" s="623"/>
      <c r="C6038" s="628"/>
      <c r="D6038" s="631"/>
      <c r="E6038" s="615"/>
      <c r="F6038" s="620" t="e">
        <f>IF(#REF!="","",#REF!)</f>
        <v>#REF!</v>
      </c>
      <c r="G6038" s="621"/>
      <c r="H6038" s="640" t="e">
        <f>IF(#REF!="","",#REF!)</f>
        <v>#REF!</v>
      </c>
      <c r="I6038" s="641"/>
      <c r="J6038" s="641"/>
      <c r="K6038" s="641"/>
      <c r="L6038" s="642" t="e">
        <f>IF(#REF!="","",#REF!)</f>
        <v>#REF!</v>
      </c>
      <c r="M6038" s="643"/>
      <c r="N6038" s="643"/>
      <c r="O6038" s="663"/>
      <c r="P6038" s="664"/>
      <c r="Q6038" s="616"/>
      <c r="R6038" s="59" t="e">
        <f>IF(#REF!="","",#REF!)</f>
        <v>#REF!</v>
      </c>
      <c r="S6038" s="60" t="e">
        <f>IF(#REF!="","",#REF!)</f>
        <v>#REF!</v>
      </c>
      <c r="T6038" s="619"/>
      <c r="U6038" s="416"/>
      <c r="V6038" s="666"/>
      <c r="W6038" s="565"/>
      <c r="X6038" s="23" t="e">
        <f>IF(OR(Y6038=2,Z6038=2),"入力不備あり","")</f>
        <v>#REF!</v>
      </c>
      <c r="Y6038" s="41" t="e">
        <f>IF(AND(F6038="",H6038="",L6038=""),"",IF(AND(F6038&lt;&gt;"",F6038&gt;0,L6038&lt;&gt;"",L6038&gt;0,H6038="○"),"",2))</f>
        <v>#REF!</v>
      </c>
      <c r="Z6038" s="41" t="e">
        <f t="shared" si="1057"/>
        <v>#REF!</v>
      </c>
      <c r="AA6038" s="30"/>
    </row>
    <row r="6039" spans="1:30" s="7" customFormat="1" ht="27.6" customHeight="1" x14ac:dyDescent="0.15">
      <c r="A6039" s="320"/>
      <c r="B6039" s="624"/>
      <c r="C6039" s="326" t="s">
        <v>215</v>
      </c>
      <c r="D6039" s="327"/>
      <c r="E6039" s="608" t="e">
        <f>IF(#REF!="","",#REF!)</f>
        <v>#REF!</v>
      </c>
      <c r="F6039" s="609"/>
      <c r="G6039" s="609"/>
      <c r="H6039" s="609"/>
      <c r="I6039" s="609"/>
      <c r="J6039" s="609"/>
      <c r="K6039" s="609"/>
      <c r="L6039" s="609"/>
      <c r="M6039" s="609"/>
      <c r="N6039" s="609"/>
      <c r="O6039" s="609"/>
      <c r="P6039" s="609"/>
      <c r="Q6039" s="609"/>
      <c r="R6039" s="609"/>
      <c r="S6039" s="609"/>
      <c r="T6039" s="609"/>
      <c r="U6039" s="609"/>
      <c r="V6039" s="609"/>
      <c r="W6039" s="610"/>
    </row>
    <row r="6040" spans="1:30" s="7" customFormat="1" ht="27.6" customHeight="1" thickBot="1" x14ac:dyDescent="0.2">
      <c r="A6040" s="320"/>
      <c r="B6040" s="624"/>
      <c r="C6040" s="326" t="s">
        <v>216</v>
      </c>
      <c r="D6040" s="327"/>
      <c r="E6040" s="608" t="e">
        <f>IF(#REF!="","",#REF!)</f>
        <v>#REF!</v>
      </c>
      <c r="F6040" s="609"/>
      <c r="G6040" s="609"/>
      <c r="H6040" s="609"/>
      <c r="I6040" s="609"/>
      <c r="J6040" s="609"/>
      <c r="K6040" s="609"/>
      <c r="L6040" s="609"/>
      <c r="M6040" s="609"/>
      <c r="N6040" s="609"/>
      <c r="O6040" s="609"/>
      <c r="P6040" s="609"/>
      <c r="Q6040" s="609"/>
      <c r="R6040" s="611"/>
      <c r="S6040" s="611"/>
      <c r="T6040" s="611"/>
      <c r="U6040" s="611"/>
      <c r="V6040" s="611"/>
      <c r="W6040" s="612"/>
    </row>
    <row r="6041" spans="1:30" s="7" customFormat="1" ht="18.600000000000001" customHeight="1" x14ac:dyDescent="0.15">
      <c r="A6041" s="320"/>
      <c r="B6041" s="624"/>
      <c r="C6041" s="332" t="s">
        <v>217</v>
      </c>
      <c r="D6041" s="333"/>
      <c r="E6041" s="333"/>
      <c r="F6041" s="334"/>
      <c r="G6041" s="377" t="s">
        <v>218</v>
      </c>
      <c r="H6041" s="378"/>
      <c r="I6041" s="378"/>
      <c r="J6041" s="378"/>
      <c r="K6041" s="378"/>
      <c r="L6041" s="378"/>
      <c r="M6041" s="378"/>
      <c r="N6041" s="378"/>
      <c r="O6041" s="378"/>
      <c r="P6041" s="378"/>
      <c r="Q6041" s="378"/>
      <c r="R6041" s="389" t="e">
        <f>IF(X6041&lt;&gt;"","","【入力内容確認欄】以下を確認し【作業用】事業計画書(間接)シートを修正願います。")</f>
        <v>#REF!</v>
      </c>
      <c r="S6041" s="632"/>
      <c r="T6041" s="632"/>
      <c r="U6041" s="632"/>
      <c r="V6041" s="632"/>
      <c r="W6041" s="633"/>
      <c r="X6041" s="68" t="e">
        <f>IF(AND(R6044="",R6045="",R6046="",R6047="",R6048="",R6049=""),"左の市区町村に係る入力が完了しました。今一度、記載内容をご確認ください。","")</f>
        <v>#REF!</v>
      </c>
    </row>
    <row r="6042" spans="1:30" s="7" customFormat="1" ht="9" customHeight="1" x14ac:dyDescent="0.15">
      <c r="A6042" s="320"/>
      <c r="B6042" s="624"/>
      <c r="C6042" s="335"/>
      <c r="D6042" s="336"/>
      <c r="E6042" s="336"/>
      <c r="F6042" s="337"/>
      <c r="G6042" s="379"/>
      <c r="H6042" s="380"/>
      <c r="I6042" s="380"/>
      <c r="J6042" s="380"/>
      <c r="K6042" s="380"/>
      <c r="L6042" s="380"/>
      <c r="M6042" s="380"/>
      <c r="N6042" s="380"/>
      <c r="O6042" s="380"/>
      <c r="P6042" s="380"/>
      <c r="Q6042" s="380"/>
      <c r="R6042" s="634"/>
      <c r="S6042" s="635"/>
      <c r="T6042" s="635"/>
      <c r="U6042" s="635"/>
      <c r="V6042" s="635"/>
      <c r="W6042" s="636"/>
    </row>
    <row r="6043" spans="1:30" s="7" customFormat="1" ht="9" customHeight="1" thickBot="1" x14ac:dyDescent="0.2">
      <c r="A6043" s="320"/>
      <c r="B6043" s="624"/>
      <c r="C6043" s="335"/>
      <c r="D6043" s="336"/>
      <c r="E6043" s="336"/>
      <c r="F6043" s="337"/>
      <c r="G6043" s="381"/>
      <c r="H6043" s="382"/>
      <c r="I6043" s="382"/>
      <c r="J6043" s="382"/>
      <c r="K6043" s="382"/>
      <c r="L6043" s="382"/>
      <c r="M6043" s="382"/>
      <c r="N6043" s="382"/>
      <c r="O6043" s="382"/>
      <c r="P6043" s="382"/>
      <c r="Q6043" s="382"/>
      <c r="R6043" s="637"/>
      <c r="S6043" s="638"/>
      <c r="T6043" s="638"/>
      <c r="U6043" s="638"/>
      <c r="V6043" s="638"/>
      <c r="W6043" s="639"/>
    </row>
    <row r="6044" spans="1:30" s="7" customFormat="1" ht="17.45" customHeight="1" x14ac:dyDescent="0.15">
      <c r="A6044" s="320"/>
      <c r="B6044" s="624"/>
      <c r="C6044" s="335"/>
      <c r="D6044" s="336"/>
      <c r="E6044" s="336"/>
      <c r="F6044" s="337"/>
      <c r="G6044" s="398" t="e">
        <f>IF(#REF!="","",#REF!)</f>
        <v>#REF!</v>
      </c>
      <c r="H6044" s="399"/>
      <c r="I6044" s="399"/>
      <c r="J6044" s="399"/>
      <c r="K6044" s="399"/>
      <c r="L6044" s="399"/>
      <c r="M6044" s="399"/>
      <c r="N6044" s="399"/>
      <c r="O6044" s="399"/>
      <c r="P6044" s="399"/>
      <c r="Q6044" s="399"/>
      <c r="R6044" s="646" t="e" cm="1">
        <f t="array" ref="R6044">IF(AND(X6013:X6038="",A6015:A6038=""),"","・報酬・期末勤勉手当・交通費・合計額・都道府県/国の補助金額のいずれかに不備あり。")</f>
        <v>#REF!</v>
      </c>
      <c r="S6044" s="647"/>
      <c r="T6044" s="647"/>
      <c r="U6044" s="647"/>
      <c r="V6044" s="647"/>
      <c r="W6044" s="648"/>
    </row>
    <row r="6045" spans="1:30" s="7" customFormat="1" ht="17.45" customHeight="1" x14ac:dyDescent="0.15">
      <c r="A6045" s="320"/>
      <c r="B6045" s="624"/>
      <c r="C6045" s="335"/>
      <c r="D6045" s="336"/>
      <c r="E6045" s="336"/>
      <c r="F6045" s="337"/>
      <c r="G6045" s="374" t="s">
        <v>219</v>
      </c>
      <c r="H6045" s="388"/>
      <c r="I6045" s="388"/>
      <c r="J6045" s="388"/>
      <c r="K6045" s="388"/>
      <c r="L6045" s="388"/>
      <c r="M6045" s="388"/>
      <c r="N6045" s="388"/>
      <c r="O6045" s="388"/>
      <c r="P6045" s="388"/>
      <c r="Q6045" s="388"/>
      <c r="R6045" s="367" t="str">
        <f>IF(A6011="市町村名×","・【C列】市区町村名：未入力または不備あり。","")</f>
        <v>・【C列】市区町村名：未入力または不備あり。</v>
      </c>
      <c r="S6045" s="644"/>
      <c r="T6045" s="644"/>
      <c r="U6045" s="644"/>
      <c r="V6045" s="644"/>
      <c r="W6045" s="645"/>
    </row>
    <row r="6046" spans="1:30" s="7" customFormat="1" ht="17.45" customHeight="1" x14ac:dyDescent="0.15">
      <c r="A6046" s="320"/>
      <c r="B6046" s="624"/>
      <c r="C6046" s="338"/>
      <c r="D6046" s="339"/>
      <c r="E6046" s="339"/>
      <c r="F6046" s="340"/>
      <c r="G6046" s="364" t="e">
        <f>IF(#REF!="","",#REF!)</f>
        <v>#REF!</v>
      </c>
      <c r="H6046" s="365"/>
      <c r="I6046" s="365"/>
      <c r="J6046" s="366"/>
      <c r="K6046" s="366"/>
      <c r="L6046" s="366"/>
      <c r="M6046" s="366"/>
      <c r="N6046" s="366"/>
      <c r="O6046" s="366"/>
      <c r="P6046" s="366"/>
      <c r="Q6046" s="366"/>
      <c r="R6046" s="367" t="e">
        <f>IF(OR(AF6015=2,NOT(AND(V6013&gt;0.3*U6013,V6013&lt;0.4*U6013,V6013&gt;=W6013))),"・【V列】都道府県補助額：未入力または不備あり。","")</f>
        <v>#REF!</v>
      </c>
      <c r="S6046" s="644"/>
      <c r="T6046" s="644"/>
      <c r="U6046" s="644"/>
      <c r="V6046" s="644"/>
      <c r="W6046" s="645"/>
    </row>
    <row r="6047" spans="1:30" s="7" customFormat="1" ht="17.45" customHeight="1" x14ac:dyDescent="0.15">
      <c r="A6047" s="320"/>
      <c r="B6047" s="624"/>
      <c r="C6047" s="348" t="s">
        <v>241</v>
      </c>
      <c r="D6047" s="349"/>
      <c r="E6047" s="349"/>
      <c r="F6047" s="350"/>
      <c r="G6047" s="372" t="s">
        <v>221</v>
      </c>
      <c r="H6047" s="373"/>
      <c r="I6047" s="373"/>
      <c r="J6047" s="372" t="s">
        <v>222</v>
      </c>
      <c r="K6047" s="373"/>
      <c r="L6047" s="373"/>
      <c r="M6047" s="373"/>
      <c r="N6047" s="374" t="s">
        <v>223</v>
      </c>
      <c r="O6047" s="366"/>
      <c r="P6047" s="366"/>
      <c r="Q6047" s="366"/>
      <c r="R6047" s="341" t="e">
        <f>IF(AND(W6013&lt;=U6013/3,MOD(W6013,1000)=0,NOT(W6013=0),AG6015=1),"","・【W列】国庫補助希望額に不備あり。")</f>
        <v>#REF!</v>
      </c>
      <c r="S6047" s="649"/>
      <c r="T6047" s="649"/>
      <c r="U6047" s="649"/>
      <c r="V6047" s="649"/>
      <c r="W6047" s="650"/>
    </row>
    <row r="6048" spans="1:30" s="7" customFormat="1" ht="17.45" customHeight="1" x14ac:dyDescent="0.15">
      <c r="A6048" s="320"/>
      <c r="B6048" s="624"/>
      <c r="C6048" s="370"/>
      <c r="D6048" s="371"/>
      <c r="E6048" s="371"/>
      <c r="F6048" s="371"/>
      <c r="G6048" s="364" t="e">
        <f>IF(#REF!="","",#REF!)</f>
        <v>#REF!</v>
      </c>
      <c r="H6048" s="375"/>
      <c r="I6048" s="376"/>
      <c r="J6048" s="364" t="e">
        <f>IF(#REF!="","",#REF!)</f>
        <v>#REF!</v>
      </c>
      <c r="K6048" s="375"/>
      <c r="L6048" s="375"/>
      <c r="M6048" s="376"/>
      <c r="N6048" s="364" t="e">
        <f>IF(#REF!="","",#REF!)</f>
        <v>#REF!</v>
      </c>
      <c r="O6048" s="375"/>
      <c r="P6048" s="375"/>
      <c r="Q6048" s="375"/>
      <c r="R6048" s="651" t="e">
        <f>IF(AND(SUM(F6036:G6038)&lt;=D6013,SUM(R6036:R6038)&lt;=D6013),"","・報酬の「配置人数」には年間を通じた配置予定人数を記載してください。(※１)及び記入例参照")</f>
        <v>#REF!</v>
      </c>
      <c r="S6048" s="652"/>
      <c r="T6048" s="652"/>
      <c r="U6048" s="652"/>
      <c r="V6048" s="652"/>
      <c r="W6048" s="653"/>
      <c r="X6048" s="31" t="str">
        <f>IF(AND(O6048="○",T6048="○"),"①か②の",IF(AND(O6048="―",T6048="―"),"エラー",""))</f>
        <v/>
      </c>
    </row>
    <row r="6049" spans="1:33" s="7" customFormat="1" ht="17.45" customHeight="1" x14ac:dyDescent="0.15">
      <c r="A6049" s="320"/>
      <c r="B6049" s="624"/>
      <c r="C6049" s="348" t="s">
        <v>224</v>
      </c>
      <c r="D6049" s="349"/>
      <c r="E6049" s="349"/>
      <c r="F6049" s="350"/>
      <c r="G6049" s="354" t="s">
        <v>225</v>
      </c>
      <c r="H6049" s="354"/>
      <c r="I6049" s="354"/>
      <c r="J6049" s="355" t="s">
        <v>242</v>
      </c>
      <c r="K6049" s="356"/>
      <c r="L6049" s="356"/>
      <c r="M6049" s="356"/>
      <c r="N6049" s="356"/>
      <c r="O6049" s="356"/>
      <c r="P6049" s="356"/>
      <c r="Q6049" s="356"/>
      <c r="R6049" s="651" t="e">
        <f>IF(AND(OR(COUNTIF(J6050,"①*"),COUNTIF(J6050,"②*")),AND(E6039&lt;&gt;"",E6040&lt;&gt;"",G6044="○",G6046="○",G6048="○",J6048="○",N6048="○",G6050="○")),"","・【成果目標】・【成果指標】・【部活動指導員について】・【支給要件の確認】・【部活動指導員の指導状況】・【地域連携・地域移行に資する取組】のいずれかに未入力箇所あり。")</f>
        <v>#REF!</v>
      </c>
      <c r="S6049" s="546"/>
      <c r="T6049" s="546"/>
      <c r="U6049" s="546"/>
      <c r="V6049" s="546"/>
      <c r="W6049" s="547"/>
    </row>
    <row r="6050" spans="1:33" s="7" customFormat="1" ht="26.45" customHeight="1" thickBot="1" x14ac:dyDescent="0.2">
      <c r="A6050" s="320"/>
      <c r="B6050" s="625"/>
      <c r="C6050" s="351"/>
      <c r="D6050" s="352"/>
      <c r="E6050" s="352"/>
      <c r="F6050" s="353"/>
      <c r="G6050" s="363" t="e">
        <f>IF(#REF!="","",#REF!)</f>
        <v>#REF!</v>
      </c>
      <c r="H6050" s="363"/>
      <c r="I6050" s="363"/>
      <c r="J6050" s="657" t="e">
        <f>IF(#REF!="","",#REF!)</f>
        <v>#REF!</v>
      </c>
      <c r="K6050" s="658"/>
      <c r="L6050" s="658"/>
      <c r="M6050" s="658"/>
      <c r="N6050" s="658"/>
      <c r="O6050" s="658"/>
      <c r="P6050" s="658"/>
      <c r="Q6050" s="658"/>
      <c r="R6050" s="654"/>
      <c r="S6050" s="655"/>
      <c r="T6050" s="655"/>
      <c r="U6050" s="655"/>
      <c r="V6050" s="655"/>
      <c r="W6050" s="656"/>
      <c r="X6050" s="31" t="str">
        <f>IF(AND(O6050="○",T6050="○"),"①か②の",IF(AND(O6050="―",T6050="―"),"エラー",""))</f>
        <v/>
      </c>
    </row>
    <row r="6051" spans="1:33" s="7" customFormat="1" ht="26.45" customHeight="1" x14ac:dyDescent="0.15">
      <c r="A6051" s="24" t="str">
        <f>IF(OR(COUNTIF(C6053,"*区"),COUNTIF(C6053,"*市"),COUNTIF(C6053,"*町"),COUNTIF(C6053,"*村"),COUNTIF(C6053,"*組合")),"○","市町村名×")</f>
        <v>市町村名×</v>
      </c>
      <c r="B6051" s="490" t="s">
        <v>106</v>
      </c>
      <c r="C6051" s="659" t="s">
        <v>236</v>
      </c>
      <c r="D6051" s="661" t="s">
        <v>237</v>
      </c>
      <c r="E6051" s="409" t="s">
        <v>191</v>
      </c>
      <c r="F6051" s="410"/>
      <c r="G6051" s="410"/>
      <c r="H6051" s="410"/>
      <c r="I6051" s="410"/>
      <c r="J6051" s="410"/>
      <c r="K6051" s="410"/>
      <c r="L6051" s="410"/>
      <c r="M6051" s="410"/>
      <c r="N6051" s="410"/>
      <c r="O6051" s="410"/>
      <c r="P6051" s="410"/>
      <c r="Q6051" s="410"/>
      <c r="R6051" s="410"/>
      <c r="S6051" s="410"/>
      <c r="T6051" s="410"/>
      <c r="U6051" s="492" t="s">
        <v>192</v>
      </c>
      <c r="V6051" s="492" t="s">
        <v>238</v>
      </c>
      <c r="W6051" s="517" t="s">
        <v>193</v>
      </c>
      <c r="X6051" s="25" t="e">
        <f>IF(OR(AF6055=2,NOT(AND(V6053&gt;0.3*U6053,V6053&lt;0.4*U6053,V6053&gt;=W6053))),"※３参照：【Ｕ列】都道府県補助額を確認してください","")</f>
        <v>#REF!</v>
      </c>
      <c r="Y6051" s="26"/>
    </row>
    <row r="6052" spans="1:33" s="7" customFormat="1" ht="21.6" customHeight="1" thickBot="1" x14ac:dyDescent="0.2">
      <c r="A6052" s="24" t="str">
        <f>IF(B6053="都道府県確認欄","No.不備","")</f>
        <v/>
      </c>
      <c r="B6052" s="491"/>
      <c r="C6052" s="660"/>
      <c r="D6052" s="662"/>
      <c r="E6052" s="411"/>
      <c r="F6052" s="412"/>
      <c r="G6052" s="412"/>
      <c r="H6052" s="412"/>
      <c r="I6052" s="412"/>
      <c r="J6052" s="412"/>
      <c r="K6052" s="412"/>
      <c r="L6052" s="412"/>
      <c r="M6052" s="412"/>
      <c r="N6052" s="412"/>
      <c r="O6052" s="412"/>
      <c r="P6052" s="412"/>
      <c r="Q6052" s="412"/>
      <c r="R6052" s="412"/>
      <c r="S6052" s="412"/>
      <c r="T6052" s="412"/>
      <c r="U6052" s="493"/>
      <c r="V6052" s="493"/>
      <c r="W6052" s="518"/>
      <c r="X6052" s="25" t="e">
        <f>IF(AND(W6053&lt;=U6053/3,MOD(W6053,1000)=0,NOT(W6053=0),AG6055=1),"","※３参照：【Ｖ列】国庫補助希望額を確認してください。")</f>
        <v>#REF!</v>
      </c>
      <c r="Y6052" s="26"/>
    </row>
    <row r="6053" spans="1:33" s="7" customFormat="1" ht="24" customHeight="1" x14ac:dyDescent="0.15">
      <c r="A6053" s="14"/>
      <c r="B6053" s="622" t="str">
        <f>IFERROR(IF(OR(COUNTIF(C6053,"*区"),COUNTIF(C6053,"*市"),COUNTIF(C6053,"*町"),COUNTIF(C6053,"*村"),COUNTIF(C6053,"*組合")),B6013+1,"－"),"都道府県確認欄")</f>
        <v>－</v>
      </c>
      <c r="C6053" s="626" t="e">
        <f>#REF!</f>
        <v>#REF!</v>
      </c>
      <c r="D6053" s="629" t="e">
        <f>SUM($F6055:$F6074)</f>
        <v>#REF!</v>
      </c>
      <c r="E6053" s="523" t="s">
        <v>194</v>
      </c>
      <c r="F6053" s="524" t="s">
        <v>195</v>
      </c>
      <c r="G6053" s="526" t="s">
        <v>196</v>
      </c>
      <c r="H6053" s="528" t="s">
        <v>197</v>
      </c>
      <c r="I6053" s="423" t="s">
        <v>198</v>
      </c>
      <c r="J6053" s="424"/>
      <c r="K6053" s="425"/>
      <c r="L6053" s="429" t="s">
        <v>100</v>
      </c>
      <c r="M6053" s="430"/>
      <c r="N6053" s="430"/>
      <c r="O6053" s="430"/>
      <c r="P6053" s="430"/>
      <c r="Q6053" s="430"/>
      <c r="R6053" s="430"/>
      <c r="S6053" s="431"/>
      <c r="T6053" s="413" t="s">
        <v>199</v>
      </c>
      <c r="U6053" s="415" t="e">
        <f>SUM($T6055,$O6076,$T6076)</f>
        <v>#REF!</v>
      </c>
      <c r="V6053" s="665" t="e">
        <f>#REF!</f>
        <v>#REF!</v>
      </c>
      <c r="W6053" s="667" t="e">
        <f>#REF!</f>
        <v>#REF!</v>
      </c>
      <c r="X6053" s="23" t="e">
        <f>IF(AND(AD6055=1,AE6055=1,AF6055=1,AG6055=1),"","入力不備あり")</f>
        <v>#REF!</v>
      </c>
      <c r="Y6053" s="26"/>
    </row>
    <row r="6054" spans="1:33" s="7" customFormat="1" ht="12.6" customHeight="1" thickBot="1" x14ac:dyDescent="0.2">
      <c r="A6054" s="14"/>
      <c r="B6054" s="623"/>
      <c r="C6054" s="627"/>
      <c r="D6054" s="630"/>
      <c r="E6054" s="523"/>
      <c r="F6054" s="525"/>
      <c r="G6054" s="527"/>
      <c r="H6054" s="529"/>
      <c r="I6054" s="426"/>
      <c r="J6054" s="427"/>
      <c r="K6054" s="428"/>
      <c r="L6054" s="432"/>
      <c r="M6054" s="432"/>
      <c r="N6054" s="432"/>
      <c r="O6054" s="432"/>
      <c r="P6054" s="432"/>
      <c r="Q6054" s="432"/>
      <c r="R6054" s="432"/>
      <c r="S6054" s="433"/>
      <c r="T6054" s="414"/>
      <c r="U6054" s="416"/>
      <c r="V6054" s="666"/>
      <c r="W6054" s="565"/>
      <c r="X6054" s="26"/>
      <c r="Y6054" s="7" t="s">
        <v>180</v>
      </c>
      <c r="Z6054" s="7" t="s">
        <v>200</v>
      </c>
      <c r="AA6054" s="7" t="s">
        <v>201</v>
      </c>
      <c r="AB6054" s="7" t="s">
        <v>202</v>
      </c>
      <c r="AD6054" s="7" t="s">
        <v>203</v>
      </c>
      <c r="AE6054" s="7" t="s">
        <v>107</v>
      </c>
      <c r="AF6054" s="7" t="s">
        <v>239</v>
      </c>
      <c r="AG6054" s="7" t="s">
        <v>204</v>
      </c>
    </row>
    <row r="6055" spans="1:33" s="7" customFormat="1" ht="17.45" customHeight="1" x14ac:dyDescent="0.15">
      <c r="A6055" s="27" t="e">
        <f>IF(AND(F6055&lt;&gt;"",G6055&lt;&gt;"",H6055&lt;&gt;"",I6055&lt;&gt;""),"","入力不備あり")</f>
        <v>#REF!</v>
      </c>
      <c r="B6055" s="623"/>
      <c r="C6055" s="628"/>
      <c r="D6055" s="631"/>
      <c r="E6055" s="523"/>
      <c r="F6055" s="47" t="e">
        <f>IF(#REF!="","",#REF!)</f>
        <v>#REF!</v>
      </c>
      <c r="G6055" s="49" t="e">
        <f>IF(#REF!="","",#REF!)</f>
        <v>#REF!</v>
      </c>
      <c r="H6055" s="54" t="e">
        <f>IF(#REF!="","",#REF!)</f>
        <v>#REF!</v>
      </c>
      <c r="I6055" s="385" t="str">
        <f>IFERROR(INT(G6055*H6055),"")</f>
        <v/>
      </c>
      <c r="J6055" s="386"/>
      <c r="K6055" s="387"/>
      <c r="L6055" s="613" t="e">
        <f>IF(#REF!="","",#REF!)</f>
        <v>#REF!</v>
      </c>
      <c r="M6055" s="613"/>
      <c r="N6055" s="613"/>
      <c r="O6055" s="613"/>
      <c r="P6055" s="613"/>
      <c r="Q6055" s="613"/>
      <c r="R6055" s="613"/>
      <c r="S6055" s="614"/>
      <c r="T6055" s="567">
        <f>SUM($I6055:$K6074)</f>
        <v>0</v>
      </c>
      <c r="U6055" s="416"/>
      <c r="V6055" s="666"/>
      <c r="W6055" s="565"/>
      <c r="X6055" s="23" t="e">
        <f>IF(AND(Y6055=1,Z6055=1,AA6055=1,AB6055=1,AD6055=1,AE6055=1,AF6055=1,AG6055=1),"","入力不備あり")</f>
        <v>#REF!</v>
      </c>
      <c r="Y6055" s="7">
        <f>IFERROR(IF(F6055="",2,IF(AND(F6055&gt;=1,(MOD(F6055,1)=0)),1,IF(AND(F6055=0,L6055&lt;&gt;""),1,2))),2)</f>
        <v>2</v>
      </c>
      <c r="Z6055" s="7" t="e">
        <f>IF(G6055="",2,IF(G6055&lt;=1600,1,2))</f>
        <v>#REF!</v>
      </c>
      <c r="AA6055" s="7" t="e">
        <f>IF(H6055="",2,IF(H6055&gt;=0,1,2))</f>
        <v>#REF!</v>
      </c>
      <c r="AB6055" s="7" t="e">
        <f>IF(I6055=#REF!,1,2)</f>
        <v>#REF!</v>
      </c>
      <c r="AD6055" s="7" t="e">
        <f>IF(T6055=#REF!,1,2)</f>
        <v>#REF!</v>
      </c>
      <c r="AE6055" s="7" t="e">
        <f>IF(U6053=#REF!,1,2)</f>
        <v>#REF!</v>
      </c>
      <c r="AF6055" s="7" t="e">
        <f>IF(V6053=0,2,IF(#REF!="",2,IF(V6053=#REF!,1,2)))</f>
        <v>#REF!</v>
      </c>
      <c r="AG6055" s="7" t="e">
        <f>IF(W6053=0,2,IF(W6053=#REF!,1,2))</f>
        <v>#REF!</v>
      </c>
    </row>
    <row r="6056" spans="1:33" s="7" customFormat="1" ht="17.45" customHeight="1" x14ac:dyDescent="0.15">
      <c r="A6056" s="27" t="e">
        <f>IF(AND(F6056="",G6056="",H6056="",I6056="",L6056=""),"",IF(AND(F6056&lt;&gt;"",G6056&lt;&gt;"",H6056&lt;&gt;"",I6056&lt;&gt;""),"","入力不備あり"))</f>
        <v>#REF!</v>
      </c>
      <c r="B6056" s="623"/>
      <c r="C6056" s="628"/>
      <c r="D6056" s="631"/>
      <c r="E6056" s="523"/>
      <c r="F6056" s="47" t="e">
        <f>IF(#REF!="","",#REF!)</f>
        <v>#REF!</v>
      </c>
      <c r="G6056" s="49" t="e">
        <f>IF(#REF!="","",#REF!)</f>
        <v>#REF!</v>
      </c>
      <c r="H6056" s="54" t="e">
        <f>IF(#REF!="","",#REF!)</f>
        <v>#REF!</v>
      </c>
      <c r="I6056" s="385" t="str">
        <f>IFERROR(INT(G6056*H6056),"")</f>
        <v/>
      </c>
      <c r="J6056" s="386"/>
      <c r="K6056" s="387"/>
      <c r="L6056" s="613" t="e">
        <f>IF(#REF!="","",#REF!)</f>
        <v>#REF!</v>
      </c>
      <c r="M6056" s="613"/>
      <c r="N6056" s="613"/>
      <c r="O6056" s="613"/>
      <c r="P6056" s="613"/>
      <c r="Q6056" s="613"/>
      <c r="R6056" s="613"/>
      <c r="S6056" s="614"/>
      <c r="T6056" s="567"/>
      <c r="U6056" s="416"/>
      <c r="V6056" s="666"/>
      <c r="W6056" s="565"/>
      <c r="X6056" s="23" t="e">
        <f>IF(AND(Y6056=3,Z6056=3,AA6056=3),"",IF(AND(Y6056=1,Z6056=1,AA6056=1,AB6056=1),"","入力不備あり"))</f>
        <v>#REF!</v>
      </c>
      <c r="Y6056" s="7">
        <f>IFERROR(IF(F6056="",3,IF(AND(F6056&gt;=1,(MOD(F6056,1)=0)),1,IF(AND(F6056=0,L6056&lt;&gt;""),1,2))),2)</f>
        <v>2</v>
      </c>
      <c r="Z6056" s="7" t="e">
        <f>IF(G6056="",3,IF(G6056&lt;=1600,1,2))</f>
        <v>#REF!</v>
      </c>
      <c r="AA6056" s="7" t="e">
        <f>IF(H6056="",3,IF(H6056&gt;=0,1,2))</f>
        <v>#REF!</v>
      </c>
      <c r="AB6056" s="7" t="e">
        <f>IF(I6056=#REF!,1,2)</f>
        <v>#REF!</v>
      </c>
    </row>
    <row r="6057" spans="1:33" s="7" customFormat="1" ht="17.45" customHeight="1" x14ac:dyDescent="0.15">
      <c r="A6057" s="27" t="e">
        <f>IF(AND(F6057="",G6057="",H6057="",I6057="",L6057=""),"",IF(AND(F6057&lt;&gt;"",G6057&lt;&gt;"",H6057&lt;&gt;"",I6057&lt;&gt;""),"","入力不備あり"))</f>
        <v>#REF!</v>
      </c>
      <c r="B6057" s="623"/>
      <c r="C6057" s="628"/>
      <c r="D6057" s="631"/>
      <c r="E6057" s="523"/>
      <c r="F6057" s="47" t="e">
        <f>IF(#REF!="","",#REF!)</f>
        <v>#REF!</v>
      </c>
      <c r="G6057" s="49" t="e">
        <f>IF(#REF!="","",#REF!)</f>
        <v>#REF!</v>
      </c>
      <c r="H6057" s="54" t="e">
        <f>IF(#REF!="","",#REF!)</f>
        <v>#REF!</v>
      </c>
      <c r="I6057" s="385" t="str">
        <f t="shared" ref="I6057:I6074" si="1058">IFERROR(INT(G6057*H6057),"")</f>
        <v/>
      </c>
      <c r="J6057" s="386"/>
      <c r="K6057" s="387"/>
      <c r="L6057" s="613" t="e">
        <f>IF(#REF!="","",#REF!)</f>
        <v>#REF!</v>
      </c>
      <c r="M6057" s="613"/>
      <c r="N6057" s="613"/>
      <c r="O6057" s="613"/>
      <c r="P6057" s="613"/>
      <c r="Q6057" s="613"/>
      <c r="R6057" s="613"/>
      <c r="S6057" s="614"/>
      <c r="T6057" s="567"/>
      <c r="U6057" s="416"/>
      <c r="V6057" s="666"/>
      <c r="W6057" s="565"/>
      <c r="X6057" s="23" t="e">
        <f t="shared" ref="X6057:X6074" si="1059">IF(AND(Y6057=3,Z6057=3,AA6057=3),"",IF(AND(Y6057=1,Z6057=1,AA6057=1,AB6057=1),"","入力不備あり"))</f>
        <v>#REF!</v>
      </c>
      <c r="Y6057" s="7">
        <f t="shared" ref="Y6057:Y6074" si="1060">IFERROR(IF(F6057="",3,IF(AND(F6057&gt;=1,(MOD(F6057,1)=0)),1,IF(AND(F6057=0,L6057&lt;&gt;""),1,2))),2)</f>
        <v>2</v>
      </c>
      <c r="Z6057" s="7" t="e">
        <f t="shared" ref="Z6057:Z6074" si="1061">IF(G6057="",3,IF(G6057&lt;=1600,1,2))</f>
        <v>#REF!</v>
      </c>
      <c r="AA6057" s="7" t="e">
        <f t="shared" ref="AA6057:AA6074" si="1062">IF(H6057="",3,IF(H6057&gt;=0,1,2))</f>
        <v>#REF!</v>
      </c>
      <c r="AB6057" s="7" t="e">
        <f>IF(I6057=#REF!,1,2)</f>
        <v>#REF!</v>
      </c>
    </row>
    <row r="6058" spans="1:33" s="7" customFormat="1" ht="17.45" customHeight="1" x14ac:dyDescent="0.15">
      <c r="A6058" s="27" t="e">
        <f t="shared" ref="A6058:A6074" si="1063">IF(AND(F6058="",G6058="",H6058="",I6058="",L6058=""),"",IF(AND(F6058&lt;&gt;"",G6058&lt;&gt;"",H6058&lt;&gt;"",I6058&lt;&gt;""),"","入力不備あり"))</f>
        <v>#REF!</v>
      </c>
      <c r="B6058" s="623"/>
      <c r="C6058" s="628"/>
      <c r="D6058" s="631"/>
      <c r="E6058" s="523"/>
      <c r="F6058" s="47" t="e">
        <f>IF(#REF!="","",#REF!)</f>
        <v>#REF!</v>
      </c>
      <c r="G6058" s="49" t="e">
        <f>IF(#REF!="","",#REF!)</f>
        <v>#REF!</v>
      </c>
      <c r="H6058" s="54" t="e">
        <f>IF(#REF!="","",#REF!)</f>
        <v>#REF!</v>
      </c>
      <c r="I6058" s="385" t="str">
        <f t="shared" si="1058"/>
        <v/>
      </c>
      <c r="J6058" s="386"/>
      <c r="K6058" s="387"/>
      <c r="L6058" s="613" t="e">
        <f>IF(#REF!="","",#REF!)</f>
        <v>#REF!</v>
      </c>
      <c r="M6058" s="613"/>
      <c r="N6058" s="613"/>
      <c r="O6058" s="613"/>
      <c r="P6058" s="613"/>
      <c r="Q6058" s="613"/>
      <c r="R6058" s="613"/>
      <c r="S6058" s="614"/>
      <c r="T6058" s="567"/>
      <c r="U6058" s="416"/>
      <c r="V6058" s="666"/>
      <c r="W6058" s="565"/>
      <c r="X6058" s="23" t="e">
        <f t="shared" si="1059"/>
        <v>#REF!</v>
      </c>
      <c r="Y6058" s="7">
        <f t="shared" si="1060"/>
        <v>2</v>
      </c>
      <c r="Z6058" s="7" t="e">
        <f t="shared" si="1061"/>
        <v>#REF!</v>
      </c>
      <c r="AA6058" s="7" t="e">
        <f t="shared" si="1062"/>
        <v>#REF!</v>
      </c>
      <c r="AB6058" s="7" t="e">
        <f>IF(I6058=#REF!,1,2)</f>
        <v>#REF!</v>
      </c>
    </row>
    <row r="6059" spans="1:33" s="7" customFormat="1" ht="17.45" customHeight="1" x14ac:dyDescent="0.15">
      <c r="A6059" s="27" t="e">
        <f t="shared" si="1063"/>
        <v>#REF!</v>
      </c>
      <c r="B6059" s="623"/>
      <c r="C6059" s="628"/>
      <c r="D6059" s="631"/>
      <c r="E6059" s="523"/>
      <c r="F6059" s="47" t="e">
        <f>IF(#REF!="","",#REF!)</f>
        <v>#REF!</v>
      </c>
      <c r="G6059" s="49" t="e">
        <f>IF(#REF!="","",#REF!)</f>
        <v>#REF!</v>
      </c>
      <c r="H6059" s="54" t="e">
        <f>IF(#REF!="","",#REF!)</f>
        <v>#REF!</v>
      </c>
      <c r="I6059" s="385" t="str">
        <f t="shared" si="1058"/>
        <v/>
      </c>
      <c r="J6059" s="386"/>
      <c r="K6059" s="387"/>
      <c r="L6059" s="613" t="e">
        <f>IF(#REF!="","",#REF!)</f>
        <v>#REF!</v>
      </c>
      <c r="M6059" s="613"/>
      <c r="N6059" s="613"/>
      <c r="O6059" s="613"/>
      <c r="P6059" s="613"/>
      <c r="Q6059" s="613"/>
      <c r="R6059" s="613"/>
      <c r="S6059" s="614"/>
      <c r="T6059" s="567"/>
      <c r="U6059" s="416"/>
      <c r="V6059" s="666"/>
      <c r="W6059" s="565"/>
      <c r="X6059" s="23" t="e">
        <f t="shared" si="1059"/>
        <v>#REF!</v>
      </c>
      <c r="Y6059" s="7">
        <f t="shared" si="1060"/>
        <v>2</v>
      </c>
      <c r="Z6059" s="7" t="e">
        <f t="shared" si="1061"/>
        <v>#REF!</v>
      </c>
      <c r="AA6059" s="7" t="e">
        <f t="shared" si="1062"/>
        <v>#REF!</v>
      </c>
      <c r="AB6059" s="7" t="e">
        <f>IF(I6059=#REF!,1,2)</f>
        <v>#REF!</v>
      </c>
    </row>
    <row r="6060" spans="1:33" s="7" customFormat="1" ht="17.45" customHeight="1" x14ac:dyDescent="0.15">
      <c r="A6060" s="27" t="e">
        <f t="shared" si="1063"/>
        <v>#REF!</v>
      </c>
      <c r="B6060" s="623"/>
      <c r="C6060" s="628"/>
      <c r="D6060" s="631"/>
      <c r="E6060" s="523"/>
      <c r="F6060" s="47" t="e">
        <f>IF(#REF!="","",#REF!)</f>
        <v>#REF!</v>
      </c>
      <c r="G6060" s="49" t="e">
        <f>IF(#REF!="","",#REF!)</f>
        <v>#REF!</v>
      </c>
      <c r="H6060" s="54" t="e">
        <f>IF(#REF!="","",#REF!)</f>
        <v>#REF!</v>
      </c>
      <c r="I6060" s="385" t="str">
        <f t="shared" si="1058"/>
        <v/>
      </c>
      <c r="J6060" s="386"/>
      <c r="K6060" s="387"/>
      <c r="L6060" s="613" t="e">
        <f>IF(#REF!="","",#REF!)</f>
        <v>#REF!</v>
      </c>
      <c r="M6060" s="613"/>
      <c r="N6060" s="613"/>
      <c r="O6060" s="613"/>
      <c r="P6060" s="613"/>
      <c r="Q6060" s="613"/>
      <c r="R6060" s="613"/>
      <c r="S6060" s="614"/>
      <c r="T6060" s="567"/>
      <c r="U6060" s="416"/>
      <c r="V6060" s="666"/>
      <c r="W6060" s="565"/>
      <c r="X6060" s="23" t="e">
        <f t="shared" si="1059"/>
        <v>#REF!</v>
      </c>
      <c r="Y6060" s="7">
        <f t="shared" si="1060"/>
        <v>2</v>
      </c>
      <c r="Z6060" s="7" t="e">
        <f t="shared" si="1061"/>
        <v>#REF!</v>
      </c>
      <c r="AA6060" s="7" t="e">
        <f t="shared" si="1062"/>
        <v>#REF!</v>
      </c>
      <c r="AB6060" s="7" t="e">
        <f>IF(I6060=#REF!,1,2)</f>
        <v>#REF!</v>
      </c>
    </row>
    <row r="6061" spans="1:33" s="7" customFormat="1" ht="17.45" customHeight="1" x14ac:dyDescent="0.15">
      <c r="A6061" s="27" t="e">
        <f t="shared" si="1063"/>
        <v>#REF!</v>
      </c>
      <c r="B6061" s="623"/>
      <c r="C6061" s="628"/>
      <c r="D6061" s="631"/>
      <c r="E6061" s="523"/>
      <c r="F6061" s="47" t="e">
        <f>IF(#REF!="","",#REF!)</f>
        <v>#REF!</v>
      </c>
      <c r="G6061" s="49" t="e">
        <f>IF(#REF!="","",#REF!)</f>
        <v>#REF!</v>
      </c>
      <c r="H6061" s="54" t="e">
        <f>IF(#REF!="","",#REF!)</f>
        <v>#REF!</v>
      </c>
      <c r="I6061" s="385" t="str">
        <f t="shared" si="1058"/>
        <v/>
      </c>
      <c r="J6061" s="386"/>
      <c r="K6061" s="387"/>
      <c r="L6061" s="613" t="e">
        <f>IF(#REF!="","",#REF!)</f>
        <v>#REF!</v>
      </c>
      <c r="M6061" s="613"/>
      <c r="N6061" s="613"/>
      <c r="O6061" s="613"/>
      <c r="P6061" s="613"/>
      <c r="Q6061" s="613"/>
      <c r="R6061" s="613"/>
      <c r="S6061" s="614"/>
      <c r="T6061" s="567"/>
      <c r="U6061" s="416"/>
      <c r="V6061" s="666"/>
      <c r="W6061" s="565"/>
      <c r="X6061" s="23" t="e">
        <f t="shared" si="1059"/>
        <v>#REF!</v>
      </c>
      <c r="Y6061" s="7">
        <f t="shared" si="1060"/>
        <v>2</v>
      </c>
      <c r="Z6061" s="7" t="e">
        <f t="shared" si="1061"/>
        <v>#REF!</v>
      </c>
      <c r="AA6061" s="7" t="e">
        <f t="shared" si="1062"/>
        <v>#REF!</v>
      </c>
      <c r="AB6061" s="7" t="e">
        <f>IF(I6061=#REF!,1,2)</f>
        <v>#REF!</v>
      </c>
    </row>
    <row r="6062" spans="1:33" s="7" customFormat="1" ht="17.45" customHeight="1" x14ac:dyDescent="0.15">
      <c r="A6062" s="27" t="e">
        <f t="shared" si="1063"/>
        <v>#REF!</v>
      </c>
      <c r="B6062" s="623"/>
      <c r="C6062" s="628"/>
      <c r="D6062" s="631"/>
      <c r="E6062" s="523"/>
      <c r="F6062" s="47" t="e">
        <f>IF(#REF!="","",#REF!)</f>
        <v>#REF!</v>
      </c>
      <c r="G6062" s="49" t="e">
        <f>IF(#REF!="","",#REF!)</f>
        <v>#REF!</v>
      </c>
      <c r="H6062" s="54" t="e">
        <f>IF(#REF!="","",#REF!)</f>
        <v>#REF!</v>
      </c>
      <c r="I6062" s="385" t="str">
        <f t="shared" si="1058"/>
        <v/>
      </c>
      <c r="J6062" s="386"/>
      <c r="K6062" s="387"/>
      <c r="L6062" s="613" t="e">
        <f>IF(#REF!="","",#REF!)</f>
        <v>#REF!</v>
      </c>
      <c r="M6062" s="613"/>
      <c r="N6062" s="613"/>
      <c r="O6062" s="613"/>
      <c r="P6062" s="613"/>
      <c r="Q6062" s="613"/>
      <c r="R6062" s="613"/>
      <c r="S6062" s="614"/>
      <c r="T6062" s="567"/>
      <c r="U6062" s="416"/>
      <c r="V6062" s="666"/>
      <c r="W6062" s="565"/>
      <c r="X6062" s="23" t="e">
        <f t="shared" si="1059"/>
        <v>#REF!</v>
      </c>
      <c r="Y6062" s="7">
        <f t="shared" si="1060"/>
        <v>2</v>
      </c>
      <c r="Z6062" s="7" t="e">
        <f t="shared" si="1061"/>
        <v>#REF!</v>
      </c>
      <c r="AA6062" s="7" t="e">
        <f t="shared" si="1062"/>
        <v>#REF!</v>
      </c>
      <c r="AB6062" s="7" t="e">
        <f>IF(I6062=#REF!,1,2)</f>
        <v>#REF!</v>
      </c>
    </row>
    <row r="6063" spans="1:33" s="7" customFormat="1" ht="17.45" customHeight="1" x14ac:dyDescent="0.15">
      <c r="A6063" s="27" t="e">
        <f t="shared" si="1063"/>
        <v>#REF!</v>
      </c>
      <c r="B6063" s="623"/>
      <c r="C6063" s="628"/>
      <c r="D6063" s="631"/>
      <c r="E6063" s="523"/>
      <c r="F6063" s="47" t="e">
        <f>IF(#REF!="","",#REF!)</f>
        <v>#REF!</v>
      </c>
      <c r="G6063" s="49" t="e">
        <f>IF(#REF!="","",#REF!)</f>
        <v>#REF!</v>
      </c>
      <c r="H6063" s="54" t="e">
        <f>IF(#REF!="","",#REF!)</f>
        <v>#REF!</v>
      </c>
      <c r="I6063" s="385" t="str">
        <f t="shared" si="1058"/>
        <v/>
      </c>
      <c r="J6063" s="386"/>
      <c r="K6063" s="387"/>
      <c r="L6063" s="613" t="e">
        <f>IF(#REF!="","",#REF!)</f>
        <v>#REF!</v>
      </c>
      <c r="M6063" s="613"/>
      <c r="N6063" s="613"/>
      <c r="O6063" s="613"/>
      <c r="P6063" s="613"/>
      <c r="Q6063" s="613"/>
      <c r="R6063" s="613"/>
      <c r="S6063" s="614"/>
      <c r="T6063" s="567"/>
      <c r="U6063" s="416"/>
      <c r="V6063" s="666"/>
      <c r="W6063" s="565"/>
      <c r="X6063" s="23" t="e">
        <f t="shared" si="1059"/>
        <v>#REF!</v>
      </c>
      <c r="Y6063" s="7">
        <f t="shared" si="1060"/>
        <v>2</v>
      </c>
      <c r="Z6063" s="7" t="e">
        <f t="shared" si="1061"/>
        <v>#REF!</v>
      </c>
      <c r="AA6063" s="7" t="e">
        <f t="shared" si="1062"/>
        <v>#REF!</v>
      </c>
      <c r="AB6063" s="7" t="e">
        <f>IF(I6063=#REF!,1,2)</f>
        <v>#REF!</v>
      </c>
    </row>
    <row r="6064" spans="1:33" s="7" customFormat="1" ht="17.45" customHeight="1" x14ac:dyDescent="0.15">
      <c r="A6064" s="27" t="e">
        <f t="shared" si="1063"/>
        <v>#REF!</v>
      </c>
      <c r="B6064" s="623"/>
      <c r="C6064" s="628"/>
      <c r="D6064" s="631"/>
      <c r="E6064" s="523"/>
      <c r="F6064" s="47" t="e">
        <f>IF(#REF!="","",#REF!)</f>
        <v>#REF!</v>
      </c>
      <c r="G6064" s="49" t="e">
        <f>IF(#REF!="","",#REF!)</f>
        <v>#REF!</v>
      </c>
      <c r="H6064" s="54" t="e">
        <f>IF(#REF!="","",#REF!)</f>
        <v>#REF!</v>
      </c>
      <c r="I6064" s="385" t="str">
        <f t="shared" si="1058"/>
        <v/>
      </c>
      <c r="J6064" s="386"/>
      <c r="K6064" s="387"/>
      <c r="L6064" s="613" t="e">
        <f>IF(#REF!="","",#REF!)</f>
        <v>#REF!</v>
      </c>
      <c r="M6064" s="613"/>
      <c r="N6064" s="613"/>
      <c r="O6064" s="613"/>
      <c r="P6064" s="613"/>
      <c r="Q6064" s="613"/>
      <c r="R6064" s="613"/>
      <c r="S6064" s="614"/>
      <c r="T6064" s="567"/>
      <c r="U6064" s="416"/>
      <c r="V6064" s="666"/>
      <c r="W6064" s="565"/>
      <c r="X6064" s="23" t="e">
        <f t="shared" si="1059"/>
        <v>#REF!</v>
      </c>
      <c r="Y6064" s="7">
        <f t="shared" si="1060"/>
        <v>2</v>
      </c>
      <c r="Z6064" s="7" t="e">
        <f t="shared" si="1061"/>
        <v>#REF!</v>
      </c>
      <c r="AA6064" s="7" t="e">
        <f t="shared" si="1062"/>
        <v>#REF!</v>
      </c>
      <c r="AB6064" s="7" t="e">
        <f>IF(I6064=#REF!,1,2)</f>
        <v>#REF!</v>
      </c>
    </row>
    <row r="6065" spans="1:30" s="7" customFormat="1" ht="17.45" customHeight="1" x14ac:dyDescent="0.15">
      <c r="A6065" s="27" t="e">
        <f t="shared" si="1063"/>
        <v>#REF!</v>
      </c>
      <c r="B6065" s="623"/>
      <c r="C6065" s="628"/>
      <c r="D6065" s="631"/>
      <c r="E6065" s="523"/>
      <c r="F6065" s="47" t="e">
        <f>IF(#REF!="","",#REF!)</f>
        <v>#REF!</v>
      </c>
      <c r="G6065" s="49" t="e">
        <f>IF(#REF!="","",#REF!)</f>
        <v>#REF!</v>
      </c>
      <c r="H6065" s="54" t="e">
        <f>IF(#REF!="","",#REF!)</f>
        <v>#REF!</v>
      </c>
      <c r="I6065" s="385" t="str">
        <f t="shared" si="1058"/>
        <v/>
      </c>
      <c r="J6065" s="386"/>
      <c r="K6065" s="387"/>
      <c r="L6065" s="613" t="e">
        <f>IF(#REF!="","",#REF!)</f>
        <v>#REF!</v>
      </c>
      <c r="M6065" s="613"/>
      <c r="N6065" s="613"/>
      <c r="O6065" s="613"/>
      <c r="P6065" s="613"/>
      <c r="Q6065" s="613"/>
      <c r="R6065" s="613"/>
      <c r="S6065" s="614"/>
      <c r="T6065" s="567"/>
      <c r="U6065" s="416"/>
      <c r="V6065" s="666"/>
      <c r="W6065" s="565"/>
      <c r="X6065" s="23" t="e">
        <f t="shared" si="1059"/>
        <v>#REF!</v>
      </c>
      <c r="Y6065" s="7">
        <f t="shared" si="1060"/>
        <v>2</v>
      </c>
      <c r="Z6065" s="7" t="e">
        <f t="shared" si="1061"/>
        <v>#REF!</v>
      </c>
      <c r="AA6065" s="7" t="e">
        <f t="shared" si="1062"/>
        <v>#REF!</v>
      </c>
      <c r="AB6065" s="7" t="e">
        <f>IF(I6065=#REF!,1,2)</f>
        <v>#REF!</v>
      </c>
    </row>
    <row r="6066" spans="1:30" s="7" customFormat="1" ht="17.45" customHeight="1" x14ac:dyDescent="0.15">
      <c r="A6066" s="27" t="e">
        <f t="shared" si="1063"/>
        <v>#REF!</v>
      </c>
      <c r="B6066" s="623"/>
      <c r="C6066" s="628"/>
      <c r="D6066" s="631"/>
      <c r="E6066" s="523"/>
      <c r="F6066" s="47" t="e">
        <f>IF(#REF!="","",#REF!)</f>
        <v>#REF!</v>
      </c>
      <c r="G6066" s="49" t="e">
        <f>IF(#REF!="","",#REF!)</f>
        <v>#REF!</v>
      </c>
      <c r="H6066" s="54" t="e">
        <f>IF(#REF!="","",#REF!)</f>
        <v>#REF!</v>
      </c>
      <c r="I6066" s="385" t="str">
        <f t="shared" si="1058"/>
        <v/>
      </c>
      <c r="J6066" s="386"/>
      <c r="K6066" s="387"/>
      <c r="L6066" s="613" t="e">
        <f>IF(#REF!="","",#REF!)</f>
        <v>#REF!</v>
      </c>
      <c r="M6066" s="613"/>
      <c r="N6066" s="613"/>
      <c r="O6066" s="613"/>
      <c r="P6066" s="613"/>
      <c r="Q6066" s="613"/>
      <c r="R6066" s="613"/>
      <c r="S6066" s="614"/>
      <c r="T6066" s="567"/>
      <c r="U6066" s="416"/>
      <c r="V6066" s="666"/>
      <c r="W6066" s="565"/>
      <c r="X6066" s="23" t="e">
        <f t="shared" si="1059"/>
        <v>#REF!</v>
      </c>
      <c r="Y6066" s="7">
        <f t="shared" si="1060"/>
        <v>2</v>
      </c>
      <c r="Z6066" s="7" t="e">
        <f t="shared" si="1061"/>
        <v>#REF!</v>
      </c>
      <c r="AA6066" s="7" t="e">
        <f t="shared" si="1062"/>
        <v>#REF!</v>
      </c>
      <c r="AB6066" s="7" t="e">
        <f>IF(I6066=#REF!,1,2)</f>
        <v>#REF!</v>
      </c>
    </row>
    <row r="6067" spans="1:30" s="7" customFormat="1" ht="17.45" customHeight="1" x14ac:dyDescent="0.15">
      <c r="A6067" s="27" t="e">
        <f t="shared" si="1063"/>
        <v>#REF!</v>
      </c>
      <c r="B6067" s="623"/>
      <c r="C6067" s="628"/>
      <c r="D6067" s="631"/>
      <c r="E6067" s="523"/>
      <c r="F6067" s="47" t="e">
        <f>IF(#REF!="","",#REF!)</f>
        <v>#REF!</v>
      </c>
      <c r="G6067" s="49" t="e">
        <f>IF(#REF!="","",#REF!)</f>
        <v>#REF!</v>
      </c>
      <c r="H6067" s="54" t="e">
        <f>IF(#REF!="","",#REF!)</f>
        <v>#REF!</v>
      </c>
      <c r="I6067" s="385" t="str">
        <f t="shared" si="1058"/>
        <v/>
      </c>
      <c r="J6067" s="386"/>
      <c r="K6067" s="387"/>
      <c r="L6067" s="613" t="e">
        <f>IF(#REF!="","",#REF!)</f>
        <v>#REF!</v>
      </c>
      <c r="M6067" s="613"/>
      <c r="N6067" s="613"/>
      <c r="O6067" s="613"/>
      <c r="P6067" s="613"/>
      <c r="Q6067" s="613"/>
      <c r="R6067" s="613"/>
      <c r="S6067" s="614"/>
      <c r="T6067" s="567"/>
      <c r="U6067" s="416"/>
      <c r="V6067" s="666"/>
      <c r="W6067" s="565"/>
      <c r="X6067" s="23" t="e">
        <f t="shared" si="1059"/>
        <v>#REF!</v>
      </c>
      <c r="Y6067" s="7">
        <f t="shared" si="1060"/>
        <v>2</v>
      </c>
      <c r="Z6067" s="7" t="e">
        <f t="shared" si="1061"/>
        <v>#REF!</v>
      </c>
      <c r="AA6067" s="7" t="e">
        <f t="shared" si="1062"/>
        <v>#REF!</v>
      </c>
      <c r="AB6067" s="7" t="e">
        <f>IF(I6067=#REF!,1,2)</f>
        <v>#REF!</v>
      </c>
    </row>
    <row r="6068" spans="1:30" s="7" customFormat="1" ht="17.45" customHeight="1" x14ac:dyDescent="0.15">
      <c r="A6068" s="27" t="e">
        <f t="shared" si="1063"/>
        <v>#REF!</v>
      </c>
      <c r="B6068" s="623"/>
      <c r="C6068" s="628"/>
      <c r="D6068" s="631"/>
      <c r="E6068" s="523"/>
      <c r="F6068" s="47" t="e">
        <f>IF(#REF!="","",#REF!)</f>
        <v>#REF!</v>
      </c>
      <c r="G6068" s="49" t="e">
        <f>IF(#REF!="","",#REF!)</f>
        <v>#REF!</v>
      </c>
      <c r="H6068" s="54" t="e">
        <f>IF(#REF!="","",#REF!)</f>
        <v>#REF!</v>
      </c>
      <c r="I6068" s="385" t="str">
        <f t="shared" si="1058"/>
        <v/>
      </c>
      <c r="J6068" s="386"/>
      <c r="K6068" s="387"/>
      <c r="L6068" s="613" t="e">
        <f>IF(#REF!="","",#REF!)</f>
        <v>#REF!</v>
      </c>
      <c r="M6068" s="613"/>
      <c r="N6068" s="613"/>
      <c r="O6068" s="613"/>
      <c r="P6068" s="613"/>
      <c r="Q6068" s="613"/>
      <c r="R6068" s="613"/>
      <c r="S6068" s="614"/>
      <c r="T6068" s="567"/>
      <c r="U6068" s="416"/>
      <c r="V6068" s="666"/>
      <c r="W6068" s="565"/>
      <c r="X6068" s="23" t="e">
        <f t="shared" si="1059"/>
        <v>#REF!</v>
      </c>
      <c r="Y6068" s="7">
        <f t="shared" si="1060"/>
        <v>2</v>
      </c>
      <c r="Z6068" s="7" t="e">
        <f t="shared" si="1061"/>
        <v>#REF!</v>
      </c>
      <c r="AA6068" s="7" t="e">
        <f t="shared" si="1062"/>
        <v>#REF!</v>
      </c>
      <c r="AB6068" s="7" t="e">
        <f>IF(I6068=#REF!,1,2)</f>
        <v>#REF!</v>
      </c>
    </row>
    <row r="6069" spans="1:30" s="7" customFormat="1" ht="17.45" customHeight="1" x14ac:dyDescent="0.15">
      <c r="A6069" s="27" t="e">
        <f t="shared" si="1063"/>
        <v>#REF!</v>
      </c>
      <c r="B6069" s="623"/>
      <c r="C6069" s="628"/>
      <c r="D6069" s="631"/>
      <c r="E6069" s="523"/>
      <c r="F6069" s="47" t="e">
        <f>IF(#REF!="","",#REF!)</f>
        <v>#REF!</v>
      </c>
      <c r="G6069" s="49" t="e">
        <f>IF(#REF!="","",#REF!)</f>
        <v>#REF!</v>
      </c>
      <c r="H6069" s="54" t="e">
        <f>IF(#REF!="","",#REF!)</f>
        <v>#REF!</v>
      </c>
      <c r="I6069" s="385" t="str">
        <f t="shared" si="1058"/>
        <v/>
      </c>
      <c r="J6069" s="386"/>
      <c r="K6069" s="387"/>
      <c r="L6069" s="613" t="e">
        <f>IF(#REF!="","",#REF!)</f>
        <v>#REF!</v>
      </c>
      <c r="M6069" s="613"/>
      <c r="N6069" s="613"/>
      <c r="O6069" s="613"/>
      <c r="P6069" s="613"/>
      <c r="Q6069" s="613"/>
      <c r="R6069" s="613"/>
      <c r="S6069" s="614"/>
      <c r="T6069" s="567"/>
      <c r="U6069" s="416"/>
      <c r="V6069" s="666"/>
      <c r="W6069" s="565"/>
      <c r="X6069" s="23" t="e">
        <f t="shared" si="1059"/>
        <v>#REF!</v>
      </c>
      <c r="Y6069" s="7">
        <f t="shared" si="1060"/>
        <v>2</v>
      </c>
      <c r="Z6069" s="7" t="e">
        <f t="shared" si="1061"/>
        <v>#REF!</v>
      </c>
      <c r="AA6069" s="7" t="e">
        <f t="shared" si="1062"/>
        <v>#REF!</v>
      </c>
      <c r="AB6069" s="7" t="e">
        <f>IF(I6069=#REF!,1,2)</f>
        <v>#REF!</v>
      </c>
    </row>
    <row r="6070" spans="1:30" s="7" customFormat="1" ht="17.45" customHeight="1" x14ac:dyDescent="0.15">
      <c r="A6070" s="27" t="e">
        <f t="shared" si="1063"/>
        <v>#REF!</v>
      </c>
      <c r="B6070" s="623"/>
      <c r="C6070" s="628"/>
      <c r="D6070" s="631"/>
      <c r="E6070" s="523"/>
      <c r="F6070" s="47" t="e">
        <f>IF(#REF!="","",#REF!)</f>
        <v>#REF!</v>
      </c>
      <c r="G6070" s="49" t="e">
        <f>IF(#REF!="","",#REF!)</f>
        <v>#REF!</v>
      </c>
      <c r="H6070" s="54" t="e">
        <f>IF(#REF!="","",#REF!)</f>
        <v>#REF!</v>
      </c>
      <c r="I6070" s="385" t="str">
        <f t="shared" si="1058"/>
        <v/>
      </c>
      <c r="J6070" s="386"/>
      <c r="K6070" s="387"/>
      <c r="L6070" s="613" t="e">
        <f>IF(#REF!="","",#REF!)</f>
        <v>#REF!</v>
      </c>
      <c r="M6070" s="613"/>
      <c r="N6070" s="613"/>
      <c r="O6070" s="613"/>
      <c r="P6070" s="613"/>
      <c r="Q6070" s="613"/>
      <c r="R6070" s="613"/>
      <c r="S6070" s="614"/>
      <c r="T6070" s="567"/>
      <c r="U6070" s="416"/>
      <c r="V6070" s="666"/>
      <c r="W6070" s="565"/>
      <c r="X6070" s="23" t="e">
        <f t="shared" si="1059"/>
        <v>#REF!</v>
      </c>
      <c r="Y6070" s="7">
        <f t="shared" si="1060"/>
        <v>2</v>
      </c>
      <c r="Z6070" s="7" t="e">
        <f t="shared" si="1061"/>
        <v>#REF!</v>
      </c>
      <c r="AA6070" s="7" t="e">
        <f t="shared" si="1062"/>
        <v>#REF!</v>
      </c>
      <c r="AB6070" s="7" t="e">
        <f>IF(I6070=#REF!,1,2)</f>
        <v>#REF!</v>
      </c>
    </row>
    <row r="6071" spans="1:30" s="7" customFormat="1" ht="17.45" customHeight="1" x14ac:dyDescent="0.15">
      <c r="A6071" s="27" t="e">
        <f t="shared" si="1063"/>
        <v>#REF!</v>
      </c>
      <c r="B6071" s="623"/>
      <c r="C6071" s="628"/>
      <c r="D6071" s="631"/>
      <c r="E6071" s="523"/>
      <c r="F6071" s="47" t="e">
        <f>IF(#REF!="","",#REF!)</f>
        <v>#REF!</v>
      </c>
      <c r="G6071" s="49" t="e">
        <f>IF(#REF!="","",#REF!)</f>
        <v>#REF!</v>
      </c>
      <c r="H6071" s="54" t="e">
        <f>IF(#REF!="","",#REF!)</f>
        <v>#REF!</v>
      </c>
      <c r="I6071" s="385" t="str">
        <f t="shared" si="1058"/>
        <v/>
      </c>
      <c r="J6071" s="386"/>
      <c r="K6071" s="387"/>
      <c r="L6071" s="613" t="e">
        <f>IF(#REF!="","",#REF!)</f>
        <v>#REF!</v>
      </c>
      <c r="M6071" s="613"/>
      <c r="N6071" s="613"/>
      <c r="O6071" s="613"/>
      <c r="P6071" s="613"/>
      <c r="Q6071" s="613"/>
      <c r="R6071" s="613"/>
      <c r="S6071" s="614"/>
      <c r="T6071" s="567"/>
      <c r="U6071" s="416"/>
      <c r="V6071" s="666"/>
      <c r="W6071" s="565"/>
      <c r="X6071" s="23" t="e">
        <f t="shared" si="1059"/>
        <v>#REF!</v>
      </c>
      <c r="Y6071" s="7">
        <f t="shared" si="1060"/>
        <v>2</v>
      </c>
      <c r="Z6071" s="7" t="e">
        <f t="shared" si="1061"/>
        <v>#REF!</v>
      </c>
      <c r="AA6071" s="7" t="e">
        <f t="shared" si="1062"/>
        <v>#REF!</v>
      </c>
      <c r="AB6071" s="7" t="e">
        <f>IF(I6071=#REF!,1,2)</f>
        <v>#REF!</v>
      </c>
    </row>
    <row r="6072" spans="1:30" s="7" customFormat="1" ht="17.45" customHeight="1" x14ac:dyDescent="0.15">
      <c r="A6072" s="27" t="e">
        <f t="shared" si="1063"/>
        <v>#REF!</v>
      </c>
      <c r="B6072" s="623"/>
      <c r="C6072" s="628"/>
      <c r="D6072" s="631"/>
      <c r="E6072" s="523"/>
      <c r="F6072" s="47" t="e">
        <f>IF(#REF!="","",#REF!)</f>
        <v>#REF!</v>
      </c>
      <c r="G6072" s="49" t="e">
        <f>IF(#REF!="","",#REF!)</f>
        <v>#REF!</v>
      </c>
      <c r="H6072" s="54" t="e">
        <f>IF(#REF!="","",#REF!)</f>
        <v>#REF!</v>
      </c>
      <c r="I6072" s="385" t="str">
        <f t="shared" si="1058"/>
        <v/>
      </c>
      <c r="J6072" s="386"/>
      <c r="K6072" s="387"/>
      <c r="L6072" s="613" t="e">
        <f>IF(#REF!="","",#REF!)</f>
        <v>#REF!</v>
      </c>
      <c r="M6072" s="613"/>
      <c r="N6072" s="613"/>
      <c r="O6072" s="613"/>
      <c r="P6072" s="613"/>
      <c r="Q6072" s="613"/>
      <c r="R6072" s="613"/>
      <c r="S6072" s="614"/>
      <c r="T6072" s="567"/>
      <c r="U6072" s="416"/>
      <c r="V6072" s="666"/>
      <c r="W6072" s="565"/>
      <c r="X6072" s="23" t="e">
        <f t="shared" si="1059"/>
        <v>#REF!</v>
      </c>
      <c r="Y6072" s="7">
        <f t="shared" si="1060"/>
        <v>2</v>
      </c>
      <c r="Z6072" s="7" t="e">
        <f t="shared" si="1061"/>
        <v>#REF!</v>
      </c>
      <c r="AA6072" s="7" t="e">
        <f t="shared" si="1062"/>
        <v>#REF!</v>
      </c>
      <c r="AB6072" s="7" t="e">
        <f>IF(I6072=#REF!,1,2)</f>
        <v>#REF!</v>
      </c>
    </row>
    <row r="6073" spans="1:30" s="7" customFormat="1" ht="17.45" customHeight="1" x14ac:dyDescent="0.15">
      <c r="A6073" s="27" t="e">
        <f t="shared" si="1063"/>
        <v>#REF!</v>
      </c>
      <c r="B6073" s="623"/>
      <c r="C6073" s="628"/>
      <c r="D6073" s="631"/>
      <c r="E6073" s="523"/>
      <c r="F6073" s="47" t="e">
        <f>IF(#REF!="","",#REF!)</f>
        <v>#REF!</v>
      </c>
      <c r="G6073" s="49" t="e">
        <f>IF(#REF!="","",#REF!)</f>
        <v>#REF!</v>
      </c>
      <c r="H6073" s="54" t="e">
        <f>IF(#REF!="","",#REF!)</f>
        <v>#REF!</v>
      </c>
      <c r="I6073" s="385" t="str">
        <f t="shared" si="1058"/>
        <v/>
      </c>
      <c r="J6073" s="386"/>
      <c r="K6073" s="387"/>
      <c r="L6073" s="613" t="e">
        <f>IF(#REF!="","",#REF!)</f>
        <v>#REF!</v>
      </c>
      <c r="M6073" s="613"/>
      <c r="N6073" s="613"/>
      <c r="O6073" s="613"/>
      <c r="P6073" s="613"/>
      <c r="Q6073" s="613"/>
      <c r="R6073" s="613"/>
      <c r="S6073" s="614"/>
      <c r="T6073" s="567"/>
      <c r="U6073" s="416"/>
      <c r="V6073" s="666"/>
      <c r="W6073" s="565"/>
      <c r="X6073" s="23" t="e">
        <f t="shared" si="1059"/>
        <v>#REF!</v>
      </c>
      <c r="Y6073" s="7">
        <f t="shared" si="1060"/>
        <v>2</v>
      </c>
      <c r="Z6073" s="7" t="e">
        <f t="shared" si="1061"/>
        <v>#REF!</v>
      </c>
      <c r="AA6073" s="7" t="e">
        <f t="shared" si="1062"/>
        <v>#REF!</v>
      </c>
      <c r="AB6073" s="7" t="e">
        <f>IF(I6073=#REF!,1,2)</f>
        <v>#REF!</v>
      </c>
    </row>
    <row r="6074" spans="1:30" s="7" customFormat="1" ht="17.45" customHeight="1" thickBot="1" x14ac:dyDescent="0.2">
      <c r="A6074" s="27" t="e">
        <f t="shared" si="1063"/>
        <v>#REF!</v>
      </c>
      <c r="B6074" s="623"/>
      <c r="C6074" s="628"/>
      <c r="D6074" s="631"/>
      <c r="E6074" s="523"/>
      <c r="F6074" s="47" t="e">
        <f>IF(#REF!="","",#REF!)</f>
        <v>#REF!</v>
      </c>
      <c r="G6074" s="49" t="e">
        <f>IF(#REF!="","",#REF!)</f>
        <v>#REF!</v>
      </c>
      <c r="H6074" s="54" t="e">
        <f>IF(#REF!="","",#REF!)</f>
        <v>#REF!</v>
      </c>
      <c r="I6074" s="385" t="str">
        <f t="shared" si="1058"/>
        <v/>
      </c>
      <c r="J6074" s="386"/>
      <c r="K6074" s="387"/>
      <c r="L6074" s="613" t="e">
        <f>IF(#REF!="","",#REF!)</f>
        <v>#REF!</v>
      </c>
      <c r="M6074" s="613"/>
      <c r="N6074" s="613"/>
      <c r="O6074" s="613"/>
      <c r="P6074" s="613"/>
      <c r="Q6074" s="613"/>
      <c r="R6074" s="613"/>
      <c r="S6074" s="614"/>
      <c r="T6074" s="668"/>
      <c r="U6074" s="416"/>
      <c r="V6074" s="666"/>
      <c r="W6074" s="565"/>
      <c r="X6074" s="23" t="e">
        <f t="shared" si="1059"/>
        <v>#REF!</v>
      </c>
      <c r="Y6074" s="7">
        <f t="shared" si="1060"/>
        <v>2</v>
      </c>
      <c r="Z6074" s="7" t="e">
        <f t="shared" si="1061"/>
        <v>#REF!</v>
      </c>
      <c r="AA6074" s="7" t="e">
        <f t="shared" si="1062"/>
        <v>#REF!</v>
      </c>
      <c r="AB6074" s="7" t="e">
        <f>IF(I6074=#REF!,1,2)</f>
        <v>#REF!</v>
      </c>
    </row>
    <row r="6075" spans="1:30" s="7" customFormat="1" ht="36" customHeight="1" thickBot="1" x14ac:dyDescent="0.2">
      <c r="A6075" s="13"/>
      <c r="B6075" s="623"/>
      <c r="C6075" s="628"/>
      <c r="D6075" s="631"/>
      <c r="E6075" s="508" t="s">
        <v>240</v>
      </c>
      <c r="F6075" s="511" t="s">
        <v>206</v>
      </c>
      <c r="G6075" s="435"/>
      <c r="H6075" s="434" t="s">
        <v>207</v>
      </c>
      <c r="I6075" s="435"/>
      <c r="J6075" s="435"/>
      <c r="K6075" s="435"/>
      <c r="L6075" s="436" t="s">
        <v>208</v>
      </c>
      <c r="M6075" s="436"/>
      <c r="N6075" s="436"/>
      <c r="O6075" s="669" t="s">
        <v>209</v>
      </c>
      <c r="P6075" s="670"/>
      <c r="Q6075" s="512" t="s">
        <v>210</v>
      </c>
      <c r="R6075" s="38" t="s">
        <v>206</v>
      </c>
      <c r="S6075" s="39" t="s">
        <v>202</v>
      </c>
      <c r="T6075" s="44" t="s">
        <v>211</v>
      </c>
      <c r="U6075" s="416"/>
      <c r="V6075" s="666"/>
      <c r="W6075" s="565"/>
      <c r="X6075" s="28"/>
      <c r="Y6075" s="21" t="s">
        <v>212</v>
      </c>
      <c r="Z6075" s="21" t="s">
        <v>210</v>
      </c>
      <c r="AB6075" s="45" t="s">
        <v>213</v>
      </c>
      <c r="AC6075" s="45" t="s">
        <v>214</v>
      </c>
      <c r="AD6075" s="22"/>
    </row>
    <row r="6076" spans="1:30" s="7" customFormat="1" ht="15" customHeight="1" x14ac:dyDescent="0.15">
      <c r="A6076" s="29"/>
      <c r="B6076" s="623"/>
      <c r="C6076" s="628"/>
      <c r="D6076" s="631"/>
      <c r="E6076" s="509"/>
      <c r="F6076" s="515" t="e">
        <f>IF(#REF!="","",#REF!)</f>
        <v>#REF!</v>
      </c>
      <c r="G6076" s="516"/>
      <c r="H6076" s="439" t="e">
        <f>IF(#REF!="","",#REF!)</f>
        <v>#REF!</v>
      </c>
      <c r="I6076" s="440"/>
      <c r="J6076" s="440"/>
      <c r="K6076" s="440"/>
      <c r="L6076" s="441" t="e">
        <f>IF(#REF!="","",#REF!)</f>
        <v>#REF!</v>
      </c>
      <c r="M6076" s="442"/>
      <c r="N6076" s="442"/>
      <c r="O6076" s="443" t="e">
        <f>SUM($L6076:$N6078)</f>
        <v>#REF!</v>
      </c>
      <c r="P6076" s="444"/>
      <c r="Q6076" s="513"/>
      <c r="R6076" s="42" t="e">
        <f>IF(#REF!="","",#REF!)</f>
        <v>#REF!</v>
      </c>
      <c r="S6076" s="40" t="e">
        <f>IF(#REF!="","",#REF!)</f>
        <v>#REF!</v>
      </c>
      <c r="T6076" s="617" t="e">
        <f>SUM($S6076:$S6078)</f>
        <v>#REF!</v>
      </c>
      <c r="U6076" s="416"/>
      <c r="V6076" s="666"/>
      <c r="W6076" s="565"/>
      <c r="X6076" s="23" t="e">
        <f>IF(OR(Y6076=2,Z6076=2,AB6076=2,AC6076=2),"入力不備あり","")</f>
        <v>#REF!</v>
      </c>
      <c r="Y6076" s="41" t="e">
        <f>IF(AND(F6076="",H6076="",L6076=""),"",IF(AND(F6076&lt;&gt;"",F6076&gt;0,L6076&lt;&gt;"",L6076&gt;0,H6076="○"),"",2))</f>
        <v>#REF!</v>
      </c>
      <c r="Z6076" s="41" t="e">
        <f>IF(AND(R6076="",S6076=""),"",IF(AND(R6076&gt;0,R6076&lt;&gt;"",S6076&gt;0,S6076&lt;&gt;""),"",2))</f>
        <v>#REF!</v>
      </c>
      <c r="AA6076" s="30"/>
      <c r="AB6076" s="7" t="e">
        <f>IF(AND(O6076=0,#REF!=0),"",IF(O6076=#REF!,1,2))</f>
        <v>#REF!</v>
      </c>
      <c r="AC6076" s="7" t="e">
        <f>IF(AND(T6076=0,#REF!=0),"",IF(T6076=#REF!,1,2))</f>
        <v>#REF!</v>
      </c>
    </row>
    <row r="6077" spans="1:30" s="7" customFormat="1" ht="15" customHeight="1" x14ac:dyDescent="0.15">
      <c r="A6077" s="29"/>
      <c r="B6077" s="623"/>
      <c r="C6077" s="628"/>
      <c r="D6077" s="631"/>
      <c r="E6077" s="509"/>
      <c r="F6077" s="500" t="e">
        <f>IF(#REF!="","",#REF!)</f>
        <v>#REF!</v>
      </c>
      <c r="G6077" s="501"/>
      <c r="H6077" s="448" t="e">
        <f>IF(#REF!="","",#REF!)</f>
        <v>#REF!</v>
      </c>
      <c r="I6077" s="449"/>
      <c r="J6077" s="449"/>
      <c r="K6077" s="449"/>
      <c r="L6077" s="450" t="e">
        <f>IF(#REF!="","",#REF!)</f>
        <v>#REF!</v>
      </c>
      <c r="M6077" s="451"/>
      <c r="N6077" s="451"/>
      <c r="O6077" s="445"/>
      <c r="P6077" s="444"/>
      <c r="Q6077" s="513"/>
      <c r="R6077" s="42" t="e">
        <f>IF(#REF!="","",#REF!)</f>
        <v>#REF!</v>
      </c>
      <c r="S6077" s="40" t="e">
        <f>IF(#REF!="","",#REF!)</f>
        <v>#REF!</v>
      </c>
      <c r="T6077" s="618"/>
      <c r="U6077" s="416"/>
      <c r="V6077" s="666"/>
      <c r="W6077" s="565"/>
      <c r="X6077" s="23" t="e">
        <f>IF(OR(Y6077=2,Z6077=2),"入力不備あり","")</f>
        <v>#REF!</v>
      </c>
      <c r="Y6077" s="41" t="e">
        <f>IF(AND(F6077="",H6077="",L6077=""),"",IF(AND(F6077&lt;&gt;"",F6077&gt;0,L6077&lt;&gt;"",L6077&gt;0,H6077="○"),"",2))</f>
        <v>#REF!</v>
      </c>
      <c r="Z6077" s="41" t="e">
        <f t="shared" ref="Z6077:Z6078" si="1064">IF(AND(R6077="",S6077=""),"",IF(AND(R6077&gt;0,R6077&lt;&gt;"",S6077&gt;0,S6077&lt;&gt;""),"",2))</f>
        <v>#REF!</v>
      </c>
      <c r="AA6077" s="30"/>
    </row>
    <row r="6078" spans="1:30" s="7" customFormat="1" ht="15" customHeight="1" thickBot="1" x14ac:dyDescent="0.2">
      <c r="A6078" s="29"/>
      <c r="B6078" s="623"/>
      <c r="C6078" s="628"/>
      <c r="D6078" s="631"/>
      <c r="E6078" s="615"/>
      <c r="F6078" s="620" t="e">
        <f>IF(#REF!="","",#REF!)</f>
        <v>#REF!</v>
      </c>
      <c r="G6078" s="621"/>
      <c r="H6078" s="640" t="e">
        <f>IF(#REF!="","",#REF!)</f>
        <v>#REF!</v>
      </c>
      <c r="I6078" s="641"/>
      <c r="J6078" s="641"/>
      <c r="K6078" s="641"/>
      <c r="L6078" s="642" t="e">
        <f>IF(#REF!="","",#REF!)</f>
        <v>#REF!</v>
      </c>
      <c r="M6078" s="643"/>
      <c r="N6078" s="643"/>
      <c r="O6078" s="663"/>
      <c r="P6078" s="664"/>
      <c r="Q6078" s="616"/>
      <c r="R6078" s="59" t="e">
        <f>IF(#REF!="","",#REF!)</f>
        <v>#REF!</v>
      </c>
      <c r="S6078" s="60" t="e">
        <f>IF(#REF!="","",#REF!)</f>
        <v>#REF!</v>
      </c>
      <c r="T6078" s="619"/>
      <c r="U6078" s="416"/>
      <c r="V6078" s="666"/>
      <c r="W6078" s="565"/>
      <c r="X6078" s="23" t="e">
        <f>IF(OR(Y6078=2,Z6078=2),"入力不備あり","")</f>
        <v>#REF!</v>
      </c>
      <c r="Y6078" s="41" t="e">
        <f>IF(AND(F6078="",H6078="",L6078=""),"",IF(AND(F6078&lt;&gt;"",F6078&gt;0,L6078&lt;&gt;"",L6078&gt;0,H6078="○"),"",2))</f>
        <v>#REF!</v>
      </c>
      <c r="Z6078" s="41" t="e">
        <f t="shared" si="1064"/>
        <v>#REF!</v>
      </c>
      <c r="AA6078" s="30"/>
    </row>
    <row r="6079" spans="1:30" s="7" customFormat="1" ht="27.6" customHeight="1" x14ac:dyDescent="0.15">
      <c r="A6079" s="320"/>
      <c r="B6079" s="624"/>
      <c r="C6079" s="326" t="s">
        <v>215</v>
      </c>
      <c r="D6079" s="327"/>
      <c r="E6079" s="608" t="e">
        <f>IF(#REF!="","",#REF!)</f>
        <v>#REF!</v>
      </c>
      <c r="F6079" s="609"/>
      <c r="G6079" s="609"/>
      <c r="H6079" s="609"/>
      <c r="I6079" s="609"/>
      <c r="J6079" s="609"/>
      <c r="K6079" s="609"/>
      <c r="L6079" s="609"/>
      <c r="M6079" s="609"/>
      <c r="N6079" s="609"/>
      <c r="O6079" s="609"/>
      <c r="P6079" s="609"/>
      <c r="Q6079" s="609"/>
      <c r="R6079" s="609"/>
      <c r="S6079" s="609"/>
      <c r="T6079" s="609"/>
      <c r="U6079" s="609"/>
      <c r="V6079" s="609"/>
      <c r="W6079" s="610"/>
    </row>
    <row r="6080" spans="1:30" s="7" customFormat="1" ht="27.6" customHeight="1" thickBot="1" x14ac:dyDescent="0.2">
      <c r="A6080" s="320"/>
      <c r="B6080" s="624"/>
      <c r="C6080" s="326" t="s">
        <v>216</v>
      </c>
      <c r="D6080" s="327"/>
      <c r="E6080" s="608" t="e">
        <f>IF(#REF!="","",#REF!)</f>
        <v>#REF!</v>
      </c>
      <c r="F6080" s="609"/>
      <c r="G6080" s="609"/>
      <c r="H6080" s="609"/>
      <c r="I6080" s="609"/>
      <c r="J6080" s="609"/>
      <c r="K6080" s="609"/>
      <c r="L6080" s="609"/>
      <c r="M6080" s="609"/>
      <c r="N6080" s="609"/>
      <c r="O6080" s="609"/>
      <c r="P6080" s="609"/>
      <c r="Q6080" s="609"/>
      <c r="R6080" s="611"/>
      <c r="S6080" s="611"/>
      <c r="T6080" s="611"/>
      <c r="U6080" s="611"/>
      <c r="V6080" s="611"/>
      <c r="W6080" s="612"/>
    </row>
    <row r="6081" spans="1:33" s="7" customFormat="1" ht="18.600000000000001" customHeight="1" x14ac:dyDescent="0.15">
      <c r="A6081" s="320"/>
      <c r="B6081" s="624"/>
      <c r="C6081" s="332" t="s">
        <v>217</v>
      </c>
      <c r="D6081" s="333"/>
      <c r="E6081" s="333"/>
      <c r="F6081" s="334"/>
      <c r="G6081" s="377" t="s">
        <v>218</v>
      </c>
      <c r="H6081" s="378"/>
      <c r="I6081" s="378"/>
      <c r="J6081" s="378"/>
      <c r="K6081" s="378"/>
      <c r="L6081" s="378"/>
      <c r="M6081" s="378"/>
      <c r="N6081" s="378"/>
      <c r="O6081" s="378"/>
      <c r="P6081" s="378"/>
      <c r="Q6081" s="378"/>
      <c r="R6081" s="389" t="e">
        <f>IF(X6081&lt;&gt;"","","【入力内容確認欄】以下を確認し【作業用】事業計画書(間接)シートを修正願います。")</f>
        <v>#REF!</v>
      </c>
      <c r="S6081" s="632"/>
      <c r="T6081" s="632"/>
      <c r="U6081" s="632"/>
      <c r="V6081" s="632"/>
      <c r="W6081" s="633"/>
      <c r="X6081" s="68" t="e">
        <f>IF(AND(R6084="",R6085="",R6086="",R6087="",R6088="",R6089=""),"左の市区町村に係る入力が完了しました。今一度、記載内容をご確認ください。","")</f>
        <v>#REF!</v>
      </c>
    </row>
    <row r="6082" spans="1:33" s="7" customFormat="1" ht="9" customHeight="1" x14ac:dyDescent="0.15">
      <c r="A6082" s="320"/>
      <c r="B6082" s="624"/>
      <c r="C6082" s="335"/>
      <c r="D6082" s="336"/>
      <c r="E6082" s="336"/>
      <c r="F6082" s="337"/>
      <c r="G6082" s="379"/>
      <c r="H6082" s="380"/>
      <c r="I6082" s="380"/>
      <c r="J6082" s="380"/>
      <c r="K6082" s="380"/>
      <c r="L6082" s="380"/>
      <c r="M6082" s="380"/>
      <c r="N6082" s="380"/>
      <c r="O6082" s="380"/>
      <c r="P6082" s="380"/>
      <c r="Q6082" s="380"/>
      <c r="R6082" s="634"/>
      <c r="S6082" s="635"/>
      <c r="T6082" s="635"/>
      <c r="U6082" s="635"/>
      <c r="V6082" s="635"/>
      <c r="W6082" s="636"/>
    </row>
    <row r="6083" spans="1:33" s="7" customFormat="1" ht="9" customHeight="1" thickBot="1" x14ac:dyDescent="0.2">
      <c r="A6083" s="320"/>
      <c r="B6083" s="624"/>
      <c r="C6083" s="335"/>
      <c r="D6083" s="336"/>
      <c r="E6083" s="336"/>
      <c r="F6083" s="337"/>
      <c r="G6083" s="381"/>
      <c r="H6083" s="382"/>
      <c r="I6083" s="382"/>
      <c r="J6083" s="382"/>
      <c r="K6083" s="382"/>
      <c r="L6083" s="382"/>
      <c r="M6083" s="382"/>
      <c r="N6083" s="382"/>
      <c r="O6083" s="382"/>
      <c r="P6083" s="382"/>
      <c r="Q6083" s="382"/>
      <c r="R6083" s="637"/>
      <c r="S6083" s="638"/>
      <c r="T6083" s="638"/>
      <c r="U6083" s="638"/>
      <c r="V6083" s="638"/>
      <c r="W6083" s="639"/>
    </row>
    <row r="6084" spans="1:33" s="7" customFormat="1" ht="17.45" customHeight="1" x14ac:dyDescent="0.15">
      <c r="A6084" s="320"/>
      <c r="B6084" s="624"/>
      <c r="C6084" s="335"/>
      <c r="D6084" s="336"/>
      <c r="E6084" s="336"/>
      <c r="F6084" s="337"/>
      <c r="G6084" s="398" t="e">
        <f>IF(#REF!="","",#REF!)</f>
        <v>#REF!</v>
      </c>
      <c r="H6084" s="399"/>
      <c r="I6084" s="399"/>
      <c r="J6084" s="399"/>
      <c r="K6084" s="399"/>
      <c r="L6084" s="399"/>
      <c r="M6084" s="399"/>
      <c r="N6084" s="399"/>
      <c r="O6084" s="399"/>
      <c r="P6084" s="399"/>
      <c r="Q6084" s="399"/>
      <c r="R6084" s="646" t="e" cm="1">
        <f t="array" ref="R6084">IF(AND(X6053:X6078="",A6055:A6078=""),"","・報酬・期末勤勉手当・交通費・合計額・都道府県/国の補助金額のいずれかに不備あり。")</f>
        <v>#REF!</v>
      </c>
      <c r="S6084" s="647"/>
      <c r="T6084" s="647"/>
      <c r="U6084" s="647"/>
      <c r="V6084" s="647"/>
      <c r="W6084" s="648"/>
    </row>
    <row r="6085" spans="1:33" s="7" customFormat="1" ht="17.45" customHeight="1" x14ac:dyDescent="0.15">
      <c r="A6085" s="320"/>
      <c r="B6085" s="624"/>
      <c r="C6085" s="335"/>
      <c r="D6085" s="336"/>
      <c r="E6085" s="336"/>
      <c r="F6085" s="337"/>
      <c r="G6085" s="374" t="s">
        <v>219</v>
      </c>
      <c r="H6085" s="388"/>
      <c r="I6085" s="388"/>
      <c r="J6085" s="388"/>
      <c r="K6085" s="388"/>
      <c r="L6085" s="388"/>
      <c r="M6085" s="388"/>
      <c r="N6085" s="388"/>
      <c r="O6085" s="388"/>
      <c r="P6085" s="388"/>
      <c r="Q6085" s="388"/>
      <c r="R6085" s="367" t="str">
        <f>IF(A6051="市町村名×","・【C列】市区町村名：未入力または不備あり。","")</f>
        <v>・【C列】市区町村名：未入力または不備あり。</v>
      </c>
      <c r="S6085" s="644"/>
      <c r="T6085" s="644"/>
      <c r="U6085" s="644"/>
      <c r="V6085" s="644"/>
      <c r="W6085" s="645"/>
    </row>
    <row r="6086" spans="1:33" s="7" customFormat="1" ht="17.45" customHeight="1" x14ac:dyDescent="0.15">
      <c r="A6086" s="320"/>
      <c r="B6086" s="624"/>
      <c r="C6086" s="338"/>
      <c r="D6086" s="339"/>
      <c r="E6086" s="339"/>
      <c r="F6086" s="340"/>
      <c r="G6086" s="364" t="e">
        <f>IF(#REF!="","",#REF!)</f>
        <v>#REF!</v>
      </c>
      <c r="H6086" s="365"/>
      <c r="I6086" s="365"/>
      <c r="J6086" s="366"/>
      <c r="K6086" s="366"/>
      <c r="L6086" s="366"/>
      <c r="M6086" s="366"/>
      <c r="N6086" s="366"/>
      <c r="O6086" s="366"/>
      <c r="P6086" s="366"/>
      <c r="Q6086" s="366"/>
      <c r="R6086" s="367" t="e">
        <f>IF(OR(AF6055=2,NOT(AND(V6053&gt;0.3*U6053,V6053&lt;0.4*U6053,V6053&gt;=W6053))),"・【V列】都道府県補助額：未入力または不備あり。","")</f>
        <v>#REF!</v>
      </c>
      <c r="S6086" s="644"/>
      <c r="T6086" s="644"/>
      <c r="U6086" s="644"/>
      <c r="V6086" s="644"/>
      <c r="W6086" s="645"/>
    </row>
    <row r="6087" spans="1:33" s="7" customFormat="1" ht="17.45" customHeight="1" x14ac:dyDescent="0.15">
      <c r="A6087" s="320"/>
      <c r="B6087" s="624"/>
      <c r="C6087" s="348" t="s">
        <v>241</v>
      </c>
      <c r="D6087" s="349"/>
      <c r="E6087" s="349"/>
      <c r="F6087" s="350"/>
      <c r="G6087" s="372" t="s">
        <v>221</v>
      </c>
      <c r="H6087" s="373"/>
      <c r="I6087" s="373"/>
      <c r="J6087" s="372" t="s">
        <v>222</v>
      </c>
      <c r="K6087" s="373"/>
      <c r="L6087" s="373"/>
      <c r="M6087" s="373"/>
      <c r="N6087" s="374" t="s">
        <v>223</v>
      </c>
      <c r="O6087" s="366"/>
      <c r="P6087" s="366"/>
      <c r="Q6087" s="366"/>
      <c r="R6087" s="341" t="e">
        <f>IF(AND(W6053&lt;=U6053/3,MOD(W6053,1000)=0,NOT(W6053=0),AG6055=1),"","・【W列】国庫補助希望額に不備あり。")</f>
        <v>#REF!</v>
      </c>
      <c r="S6087" s="649"/>
      <c r="T6087" s="649"/>
      <c r="U6087" s="649"/>
      <c r="V6087" s="649"/>
      <c r="W6087" s="650"/>
    </row>
    <row r="6088" spans="1:33" s="7" customFormat="1" ht="17.45" customHeight="1" x14ac:dyDescent="0.15">
      <c r="A6088" s="320"/>
      <c r="B6088" s="624"/>
      <c r="C6088" s="370"/>
      <c r="D6088" s="371"/>
      <c r="E6088" s="371"/>
      <c r="F6088" s="371"/>
      <c r="G6088" s="364" t="e">
        <f>IF(#REF!="","",#REF!)</f>
        <v>#REF!</v>
      </c>
      <c r="H6088" s="375"/>
      <c r="I6088" s="376"/>
      <c r="J6088" s="364" t="e">
        <f>IF(#REF!="","",#REF!)</f>
        <v>#REF!</v>
      </c>
      <c r="K6088" s="375"/>
      <c r="L6088" s="375"/>
      <c r="M6088" s="376"/>
      <c r="N6088" s="364" t="e">
        <f>IF(#REF!="","",#REF!)</f>
        <v>#REF!</v>
      </c>
      <c r="O6088" s="375"/>
      <c r="P6088" s="375"/>
      <c r="Q6088" s="375"/>
      <c r="R6088" s="651" t="e">
        <f>IF(AND(SUM(F6076:G6078)&lt;=D6053,SUM(R6076:R6078)&lt;=D6053),"","・報酬の「配置人数」には年間を通じた配置予定人数を記載してください。(※１)及び記入例参照")</f>
        <v>#REF!</v>
      </c>
      <c r="S6088" s="652"/>
      <c r="T6088" s="652"/>
      <c r="U6088" s="652"/>
      <c r="V6088" s="652"/>
      <c r="W6088" s="653"/>
      <c r="X6088" s="31" t="str">
        <f>IF(AND(O6088="○",T6088="○"),"①か②の",IF(AND(O6088="―",T6088="―"),"エラー",""))</f>
        <v/>
      </c>
    </row>
    <row r="6089" spans="1:33" s="7" customFormat="1" ht="17.45" customHeight="1" x14ac:dyDescent="0.15">
      <c r="A6089" s="320"/>
      <c r="B6089" s="624"/>
      <c r="C6089" s="348" t="s">
        <v>224</v>
      </c>
      <c r="D6089" s="349"/>
      <c r="E6089" s="349"/>
      <c r="F6089" s="350"/>
      <c r="G6089" s="354" t="s">
        <v>225</v>
      </c>
      <c r="H6089" s="354"/>
      <c r="I6089" s="354"/>
      <c r="J6089" s="355" t="s">
        <v>242</v>
      </c>
      <c r="K6089" s="356"/>
      <c r="L6089" s="356"/>
      <c r="M6089" s="356"/>
      <c r="N6089" s="356"/>
      <c r="O6089" s="356"/>
      <c r="P6089" s="356"/>
      <c r="Q6089" s="356"/>
      <c r="R6089" s="651" t="e">
        <f>IF(AND(OR(COUNTIF(J6090,"①*"),COUNTIF(J6090,"②*")),AND(E6079&lt;&gt;"",E6080&lt;&gt;"",G6084="○",G6086="○",G6088="○",J6088="○",N6088="○",G6090="○")),"","・【成果目標】・【成果指標】・【部活動指導員について】・【支給要件の確認】・【部活動指導員の指導状況】・【地域連携・地域移行に資する取組】のいずれかに未入力箇所あり。")</f>
        <v>#REF!</v>
      </c>
      <c r="S6089" s="546"/>
      <c r="T6089" s="546"/>
      <c r="U6089" s="546"/>
      <c r="V6089" s="546"/>
      <c r="W6089" s="547"/>
    </row>
    <row r="6090" spans="1:33" s="7" customFormat="1" ht="26.45" customHeight="1" thickBot="1" x14ac:dyDescent="0.2">
      <c r="A6090" s="320"/>
      <c r="B6090" s="625"/>
      <c r="C6090" s="351"/>
      <c r="D6090" s="352"/>
      <c r="E6090" s="352"/>
      <c r="F6090" s="353"/>
      <c r="G6090" s="363" t="e">
        <f>IF(#REF!="","",#REF!)</f>
        <v>#REF!</v>
      </c>
      <c r="H6090" s="363"/>
      <c r="I6090" s="363"/>
      <c r="J6090" s="657" t="e">
        <f>IF(#REF!="","",#REF!)</f>
        <v>#REF!</v>
      </c>
      <c r="K6090" s="658"/>
      <c r="L6090" s="658"/>
      <c r="M6090" s="658"/>
      <c r="N6090" s="658"/>
      <c r="O6090" s="658"/>
      <c r="P6090" s="658"/>
      <c r="Q6090" s="658"/>
      <c r="R6090" s="654"/>
      <c r="S6090" s="655"/>
      <c r="T6090" s="655"/>
      <c r="U6090" s="655"/>
      <c r="V6090" s="655"/>
      <c r="W6090" s="656"/>
      <c r="X6090" s="31" t="str">
        <f>IF(AND(O6090="○",T6090="○"),"①か②の",IF(AND(O6090="―",T6090="―"),"エラー",""))</f>
        <v/>
      </c>
    </row>
    <row r="6091" spans="1:33" s="7" customFormat="1" ht="26.45" customHeight="1" x14ac:dyDescent="0.15">
      <c r="A6091" s="24" t="str">
        <f>IF(OR(COUNTIF(C6093,"*区"),COUNTIF(C6093,"*市"),COUNTIF(C6093,"*町"),COUNTIF(C6093,"*村"),COUNTIF(C6093,"*組合")),"○","市町村名×")</f>
        <v>市町村名×</v>
      </c>
      <c r="B6091" s="490" t="s">
        <v>106</v>
      </c>
      <c r="C6091" s="659" t="s">
        <v>236</v>
      </c>
      <c r="D6091" s="661" t="s">
        <v>237</v>
      </c>
      <c r="E6091" s="409" t="s">
        <v>191</v>
      </c>
      <c r="F6091" s="410"/>
      <c r="G6091" s="410"/>
      <c r="H6091" s="410"/>
      <c r="I6091" s="410"/>
      <c r="J6091" s="410"/>
      <c r="K6091" s="410"/>
      <c r="L6091" s="410"/>
      <c r="M6091" s="410"/>
      <c r="N6091" s="410"/>
      <c r="O6091" s="410"/>
      <c r="P6091" s="410"/>
      <c r="Q6091" s="410"/>
      <c r="R6091" s="410"/>
      <c r="S6091" s="410"/>
      <c r="T6091" s="410"/>
      <c r="U6091" s="492" t="s">
        <v>192</v>
      </c>
      <c r="V6091" s="492" t="s">
        <v>238</v>
      </c>
      <c r="W6091" s="517" t="s">
        <v>193</v>
      </c>
      <c r="X6091" s="25" t="e">
        <f>IF(OR(AF6095=2,NOT(AND(V6093&gt;0.3*U6093,V6093&lt;0.4*U6093,V6093&gt;=W6093))),"※３参照：【Ｕ列】都道府県補助額を確認してください","")</f>
        <v>#REF!</v>
      </c>
      <c r="Y6091" s="26"/>
    </row>
    <row r="6092" spans="1:33" s="7" customFormat="1" ht="21.6" customHeight="1" thickBot="1" x14ac:dyDescent="0.2">
      <c r="A6092" s="24" t="str">
        <f>IF(B6093="都道府県確認欄","No.不備","")</f>
        <v/>
      </c>
      <c r="B6092" s="491"/>
      <c r="C6092" s="660"/>
      <c r="D6092" s="662"/>
      <c r="E6092" s="411"/>
      <c r="F6092" s="412"/>
      <c r="G6092" s="412"/>
      <c r="H6092" s="412"/>
      <c r="I6092" s="412"/>
      <c r="J6092" s="412"/>
      <c r="K6092" s="412"/>
      <c r="L6092" s="412"/>
      <c r="M6092" s="412"/>
      <c r="N6092" s="412"/>
      <c r="O6092" s="412"/>
      <c r="P6092" s="412"/>
      <c r="Q6092" s="412"/>
      <c r="R6092" s="412"/>
      <c r="S6092" s="412"/>
      <c r="T6092" s="412"/>
      <c r="U6092" s="493"/>
      <c r="V6092" s="493"/>
      <c r="W6092" s="518"/>
      <c r="X6092" s="25" t="e">
        <f>IF(AND(W6093&lt;=U6093/3,MOD(W6093,1000)=0,NOT(W6093=0),AG6095=1),"","※３参照：【Ｖ列】国庫補助希望額を確認してください。")</f>
        <v>#REF!</v>
      </c>
      <c r="Y6092" s="26"/>
    </row>
    <row r="6093" spans="1:33" s="7" customFormat="1" ht="24" customHeight="1" x14ac:dyDescent="0.15">
      <c r="A6093" s="14"/>
      <c r="B6093" s="622" t="str">
        <f>IFERROR(IF(OR(COUNTIF(C6093,"*区"),COUNTIF(C6093,"*市"),COUNTIF(C6093,"*町"),COUNTIF(C6093,"*村"),COUNTIF(C6093,"*組合")),B6053+1,"－"),"都道府県確認欄")</f>
        <v>－</v>
      </c>
      <c r="C6093" s="626" t="e">
        <f>#REF!</f>
        <v>#REF!</v>
      </c>
      <c r="D6093" s="629" t="e">
        <f>SUM($F6095:$F6114)</f>
        <v>#REF!</v>
      </c>
      <c r="E6093" s="523" t="s">
        <v>194</v>
      </c>
      <c r="F6093" s="524" t="s">
        <v>195</v>
      </c>
      <c r="G6093" s="526" t="s">
        <v>196</v>
      </c>
      <c r="H6093" s="528" t="s">
        <v>197</v>
      </c>
      <c r="I6093" s="423" t="s">
        <v>198</v>
      </c>
      <c r="J6093" s="424"/>
      <c r="K6093" s="425"/>
      <c r="L6093" s="429" t="s">
        <v>100</v>
      </c>
      <c r="M6093" s="430"/>
      <c r="N6093" s="430"/>
      <c r="O6093" s="430"/>
      <c r="P6093" s="430"/>
      <c r="Q6093" s="430"/>
      <c r="R6093" s="430"/>
      <c r="S6093" s="431"/>
      <c r="T6093" s="413" t="s">
        <v>199</v>
      </c>
      <c r="U6093" s="415" t="e">
        <f>SUM($T6095,$O6116,$T6116)</f>
        <v>#REF!</v>
      </c>
      <c r="V6093" s="665" t="e">
        <f>#REF!</f>
        <v>#REF!</v>
      </c>
      <c r="W6093" s="667" t="e">
        <f>#REF!</f>
        <v>#REF!</v>
      </c>
      <c r="X6093" s="23" t="e">
        <f>IF(AND(AD6095=1,AE6095=1,AF6095=1,AG6095=1),"","入力不備あり")</f>
        <v>#REF!</v>
      </c>
      <c r="Y6093" s="26"/>
    </row>
    <row r="6094" spans="1:33" s="7" customFormat="1" ht="12.6" customHeight="1" thickBot="1" x14ac:dyDescent="0.2">
      <c r="A6094" s="14"/>
      <c r="B6094" s="623"/>
      <c r="C6094" s="627"/>
      <c r="D6094" s="630"/>
      <c r="E6094" s="523"/>
      <c r="F6094" s="525"/>
      <c r="G6094" s="527"/>
      <c r="H6094" s="529"/>
      <c r="I6094" s="426"/>
      <c r="J6094" s="427"/>
      <c r="K6094" s="428"/>
      <c r="L6094" s="432"/>
      <c r="M6094" s="432"/>
      <c r="N6094" s="432"/>
      <c r="O6094" s="432"/>
      <c r="P6094" s="432"/>
      <c r="Q6094" s="432"/>
      <c r="R6094" s="432"/>
      <c r="S6094" s="433"/>
      <c r="T6094" s="414"/>
      <c r="U6094" s="416"/>
      <c r="V6094" s="666"/>
      <c r="W6094" s="565"/>
      <c r="X6094" s="26"/>
      <c r="Y6094" s="7" t="s">
        <v>180</v>
      </c>
      <c r="Z6094" s="7" t="s">
        <v>200</v>
      </c>
      <c r="AA6094" s="7" t="s">
        <v>201</v>
      </c>
      <c r="AB6094" s="7" t="s">
        <v>202</v>
      </c>
      <c r="AD6094" s="7" t="s">
        <v>203</v>
      </c>
      <c r="AE6094" s="7" t="s">
        <v>107</v>
      </c>
      <c r="AF6094" s="7" t="s">
        <v>239</v>
      </c>
      <c r="AG6094" s="7" t="s">
        <v>204</v>
      </c>
    </row>
    <row r="6095" spans="1:33" s="7" customFormat="1" ht="17.45" customHeight="1" x14ac:dyDescent="0.15">
      <c r="A6095" s="27" t="e">
        <f>IF(AND(F6095&lt;&gt;"",G6095&lt;&gt;"",H6095&lt;&gt;"",I6095&lt;&gt;""),"","入力不備あり")</f>
        <v>#REF!</v>
      </c>
      <c r="B6095" s="623"/>
      <c r="C6095" s="628"/>
      <c r="D6095" s="631"/>
      <c r="E6095" s="523"/>
      <c r="F6095" s="47" t="e">
        <f>IF(#REF!="","",#REF!)</f>
        <v>#REF!</v>
      </c>
      <c r="G6095" s="49" t="e">
        <f>IF(#REF!="","",#REF!)</f>
        <v>#REF!</v>
      </c>
      <c r="H6095" s="54" t="e">
        <f>IF(#REF!="","",#REF!)</f>
        <v>#REF!</v>
      </c>
      <c r="I6095" s="385" t="str">
        <f>IFERROR(INT(G6095*H6095),"")</f>
        <v/>
      </c>
      <c r="J6095" s="386"/>
      <c r="K6095" s="387"/>
      <c r="L6095" s="613" t="e">
        <f>IF(#REF!="","",#REF!)</f>
        <v>#REF!</v>
      </c>
      <c r="M6095" s="613"/>
      <c r="N6095" s="613"/>
      <c r="O6095" s="613"/>
      <c r="P6095" s="613"/>
      <c r="Q6095" s="613"/>
      <c r="R6095" s="613"/>
      <c r="S6095" s="614"/>
      <c r="T6095" s="567">
        <f>SUM($I6095:$K6114)</f>
        <v>0</v>
      </c>
      <c r="U6095" s="416"/>
      <c r="V6095" s="666"/>
      <c r="W6095" s="565"/>
      <c r="X6095" s="23" t="e">
        <f>IF(AND(Y6095=1,Z6095=1,AA6095=1,AB6095=1,AD6095=1,AE6095=1,AF6095=1,AG6095=1),"","入力不備あり")</f>
        <v>#REF!</v>
      </c>
      <c r="Y6095" s="7">
        <f>IFERROR(IF(F6095="",2,IF(AND(F6095&gt;=1,(MOD(F6095,1)=0)),1,IF(AND(F6095=0,L6095&lt;&gt;""),1,2))),2)</f>
        <v>2</v>
      </c>
      <c r="Z6095" s="7" t="e">
        <f>IF(G6095="",2,IF(G6095&lt;=1600,1,2))</f>
        <v>#REF!</v>
      </c>
      <c r="AA6095" s="7" t="e">
        <f>IF(H6095="",2,IF(H6095&gt;=0,1,2))</f>
        <v>#REF!</v>
      </c>
      <c r="AB6095" s="7" t="e">
        <f>IF(I6095=#REF!,1,2)</f>
        <v>#REF!</v>
      </c>
      <c r="AD6095" s="7" t="e">
        <f>IF(T6095=#REF!,1,2)</f>
        <v>#REF!</v>
      </c>
      <c r="AE6095" s="7" t="e">
        <f>IF(U6093=#REF!,1,2)</f>
        <v>#REF!</v>
      </c>
      <c r="AF6095" s="7" t="e">
        <f>IF(V6093=0,2,IF(#REF!="",2,IF(V6093=#REF!,1,2)))</f>
        <v>#REF!</v>
      </c>
      <c r="AG6095" s="7" t="e">
        <f>IF(W6093=0,2,IF(W6093=#REF!,1,2))</f>
        <v>#REF!</v>
      </c>
    </row>
    <row r="6096" spans="1:33" s="7" customFormat="1" ht="17.45" customHeight="1" x14ac:dyDescent="0.15">
      <c r="A6096" s="27" t="e">
        <f>IF(AND(F6096="",G6096="",H6096="",I6096="",L6096=""),"",IF(AND(F6096&lt;&gt;"",G6096&lt;&gt;"",H6096&lt;&gt;"",I6096&lt;&gt;""),"","入力不備あり"))</f>
        <v>#REF!</v>
      </c>
      <c r="B6096" s="623"/>
      <c r="C6096" s="628"/>
      <c r="D6096" s="631"/>
      <c r="E6096" s="523"/>
      <c r="F6096" s="47" t="e">
        <f>IF(#REF!="","",#REF!)</f>
        <v>#REF!</v>
      </c>
      <c r="G6096" s="49" t="e">
        <f>IF(#REF!="","",#REF!)</f>
        <v>#REF!</v>
      </c>
      <c r="H6096" s="54" t="e">
        <f>IF(#REF!="","",#REF!)</f>
        <v>#REF!</v>
      </c>
      <c r="I6096" s="385" t="str">
        <f>IFERROR(INT(G6096*H6096),"")</f>
        <v/>
      </c>
      <c r="J6096" s="386"/>
      <c r="K6096" s="387"/>
      <c r="L6096" s="613" t="e">
        <f>IF(#REF!="","",#REF!)</f>
        <v>#REF!</v>
      </c>
      <c r="M6096" s="613"/>
      <c r="N6096" s="613"/>
      <c r="O6096" s="613"/>
      <c r="P6096" s="613"/>
      <c r="Q6096" s="613"/>
      <c r="R6096" s="613"/>
      <c r="S6096" s="614"/>
      <c r="T6096" s="567"/>
      <c r="U6096" s="416"/>
      <c r="V6096" s="666"/>
      <c r="W6096" s="565"/>
      <c r="X6096" s="23" t="e">
        <f>IF(AND(Y6096=3,Z6096=3,AA6096=3),"",IF(AND(Y6096=1,Z6096=1,AA6096=1,AB6096=1),"","入力不備あり"))</f>
        <v>#REF!</v>
      </c>
      <c r="Y6096" s="7">
        <f>IFERROR(IF(F6096="",3,IF(AND(F6096&gt;=1,(MOD(F6096,1)=0)),1,IF(AND(F6096=0,L6096&lt;&gt;""),1,2))),2)</f>
        <v>2</v>
      </c>
      <c r="Z6096" s="7" t="e">
        <f>IF(G6096="",3,IF(G6096&lt;=1600,1,2))</f>
        <v>#REF!</v>
      </c>
      <c r="AA6096" s="7" t="e">
        <f>IF(H6096="",3,IF(H6096&gt;=0,1,2))</f>
        <v>#REF!</v>
      </c>
      <c r="AB6096" s="7" t="e">
        <f>IF(I6096=#REF!,1,2)</f>
        <v>#REF!</v>
      </c>
    </row>
    <row r="6097" spans="1:28" s="7" customFormat="1" ht="17.45" customHeight="1" x14ac:dyDescent="0.15">
      <c r="A6097" s="27" t="e">
        <f>IF(AND(F6097="",G6097="",H6097="",I6097="",L6097=""),"",IF(AND(F6097&lt;&gt;"",G6097&lt;&gt;"",H6097&lt;&gt;"",I6097&lt;&gt;""),"","入力不備あり"))</f>
        <v>#REF!</v>
      </c>
      <c r="B6097" s="623"/>
      <c r="C6097" s="628"/>
      <c r="D6097" s="631"/>
      <c r="E6097" s="523"/>
      <c r="F6097" s="47" t="e">
        <f>IF(#REF!="","",#REF!)</f>
        <v>#REF!</v>
      </c>
      <c r="G6097" s="49" t="e">
        <f>IF(#REF!="","",#REF!)</f>
        <v>#REF!</v>
      </c>
      <c r="H6097" s="54" t="e">
        <f>IF(#REF!="","",#REF!)</f>
        <v>#REF!</v>
      </c>
      <c r="I6097" s="385" t="str">
        <f t="shared" ref="I6097:I6114" si="1065">IFERROR(INT(G6097*H6097),"")</f>
        <v/>
      </c>
      <c r="J6097" s="386"/>
      <c r="K6097" s="387"/>
      <c r="L6097" s="613" t="e">
        <f>IF(#REF!="","",#REF!)</f>
        <v>#REF!</v>
      </c>
      <c r="M6097" s="613"/>
      <c r="N6097" s="613"/>
      <c r="O6097" s="613"/>
      <c r="P6097" s="613"/>
      <c r="Q6097" s="613"/>
      <c r="R6097" s="613"/>
      <c r="S6097" s="614"/>
      <c r="T6097" s="567"/>
      <c r="U6097" s="416"/>
      <c r="V6097" s="666"/>
      <c r="W6097" s="565"/>
      <c r="X6097" s="23" t="e">
        <f t="shared" ref="X6097:X6114" si="1066">IF(AND(Y6097=3,Z6097=3,AA6097=3),"",IF(AND(Y6097=1,Z6097=1,AA6097=1,AB6097=1),"","入力不備あり"))</f>
        <v>#REF!</v>
      </c>
      <c r="Y6097" s="7">
        <f t="shared" ref="Y6097:Y6114" si="1067">IFERROR(IF(F6097="",3,IF(AND(F6097&gt;=1,(MOD(F6097,1)=0)),1,IF(AND(F6097=0,L6097&lt;&gt;""),1,2))),2)</f>
        <v>2</v>
      </c>
      <c r="Z6097" s="7" t="e">
        <f t="shared" ref="Z6097:Z6114" si="1068">IF(G6097="",3,IF(G6097&lt;=1600,1,2))</f>
        <v>#REF!</v>
      </c>
      <c r="AA6097" s="7" t="e">
        <f t="shared" ref="AA6097:AA6114" si="1069">IF(H6097="",3,IF(H6097&gt;=0,1,2))</f>
        <v>#REF!</v>
      </c>
      <c r="AB6097" s="7" t="e">
        <f>IF(I6097=#REF!,1,2)</f>
        <v>#REF!</v>
      </c>
    </row>
    <row r="6098" spans="1:28" s="7" customFormat="1" ht="17.45" customHeight="1" x14ac:dyDescent="0.15">
      <c r="A6098" s="27" t="e">
        <f t="shared" ref="A6098:A6114" si="1070">IF(AND(F6098="",G6098="",H6098="",I6098="",L6098=""),"",IF(AND(F6098&lt;&gt;"",G6098&lt;&gt;"",H6098&lt;&gt;"",I6098&lt;&gt;""),"","入力不備あり"))</f>
        <v>#REF!</v>
      </c>
      <c r="B6098" s="623"/>
      <c r="C6098" s="628"/>
      <c r="D6098" s="631"/>
      <c r="E6098" s="523"/>
      <c r="F6098" s="47" t="e">
        <f>IF(#REF!="","",#REF!)</f>
        <v>#REF!</v>
      </c>
      <c r="G6098" s="49" t="e">
        <f>IF(#REF!="","",#REF!)</f>
        <v>#REF!</v>
      </c>
      <c r="H6098" s="54" t="e">
        <f>IF(#REF!="","",#REF!)</f>
        <v>#REF!</v>
      </c>
      <c r="I6098" s="385" t="str">
        <f t="shared" si="1065"/>
        <v/>
      </c>
      <c r="J6098" s="386"/>
      <c r="K6098" s="387"/>
      <c r="L6098" s="613" t="e">
        <f>IF(#REF!="","",#REF!)</f>
        <v>#REF!</v>
      </c>
      <c r="M6098" s="613"/>
      <c r="N6098" s="613"/>
      <c r="O6098" s="613"/>
      <c r="P6098" s="613"/>
      <c r="Q6098" s="613"/>
      <c r="R6098" s="613"/>
      <c r="S6098" s="614"/>
      <c r="T6098" s="567"/>
      <c r="U6098" s="416"/>
      <c r="V6098" s="666"/>
      <c r="W6098" s="565"/>
      <c r="X6098" s="23" t="e">
        <f t="shared" si="1066"/>
        <v>#REF!</v>
      </c>
      <c r="Y6098" s="7">
        <f t="shared" si="1067"/>
        <v>2</v>
      </c>
      <c r="Z6098" s="7" t="e">
        <f t="shared" si="1068"/>
        <v>#REF!</v>
      </c>
      <c r="AA6098" s="7" t="e">
        <f t="shared" si="1069"/>
        <v>#REF!</v>
      </c>
      <c r="AB6098" s="7" t="e">
        <f>IF(I6098=#REF!,1,2)</f>
        <v>#REF!</v>
      </c>
    </row>
    <row r="6099" spans="1:28" s="7" customFormat="1" ht="17.45" customHeight="1" x14ac:dyDescent="0.15">
      <c r="A6099" s="27" t="e">
        <f t="shared" si="1070"/>
        <v>#REF!</v>
      </c>
      <c r="B6099" s="623"/>
      <c r="C6099" s="628"/>
      <c r="D6099" s="631"/>
      <c r="E6099" s="523"/>
      <c r="F6099" s="47" t="e">
        <f>IF(#REF!="","",#REF!)</f>
        <v>#REF!</v>
      </c>
      <c r="G6099" s="49" t="e">
        <f>IF(#REF!="","",#REF!)</f>
        <v>#REF!</v>
      </c>
      <c r="H6099" s="54" t="e">
        <f>IF(#REF!="","",#REF!)</f>
        <v>#REF!</v>
      </c>
      <c r="I6099" s="385" t="str">
        <f t="shared" si="1065"/>
        <v/>
      </c>
      <c r="J6099" s="386"/>
      <c r="K6099" s="387"/>
      <c r="L6099" s="613" t="e">
        <f>IF(#REF!="","",#REF!)</f>
        <v>#REF!</v>
      </c>
      <c r="M6099" s="613"/>
      <c r="N6099" s="613"/>
      <c r="O6099" s="613"/>
      <c r="P6099" s="613"/>
      <c r="Q6099" s="613"/>
      <c r="R6099" s="613"/>
      <c r="S6099" s="614"/>
      <c r="T6099" s="567"/>
      <c r="U6099" s="416"/>
      <c r="V6099" s="666"/>
      <c r="W6099" s="565"/>
      <c r="X6099" s="23" t="e">
        <f t="shared" si="1066"/>
        <v>#REF!</v>
      </c>
      <c r="Y6099" s="7">
        <f t="shared" si="1067"/>
        <v>2</v>
      </c>
      <c r="Z6099" s="7" t="e">
        <f t="shared" si="1068"/>
        <v>#REF!</v>
      </c>
      <c r="AA6099" s="7" t="e">
        <f t="shared" si="1069"/>
        <v>#REF!</v>
      </c>
      <c r="AB6099" s="7" t="e">
        <f>IF(I6099=#REF!,1,2)</f>
        <v>#REF!</v>
      </c>
    </row>
    <row r="6100" spans="1:28" s="7" customFormat="1" ht="17.45" customHeight="1" x14ac:dyDescent="0.15">
      <c r="A6100" s="27" t="e">
        <f t="shared" si="1070"/>
        <v>#REF!</v>
      </c>
      <c r="B6100" s="623"/>
      <c r="C6100" s="628"/>
      <c r="D6100" s="631"/>
      <c r="E6100" s="523"/>
      <c r="F6100" s="47" t="e">
        <f>IF(#REF!="","",#REF!)</f>
        <v>#REF!</v>
      </c>
      <c r="G6100" s="49" t="e">
        <f>IF(#REF!="","",#REF!)</f>
        <v>#REF!</v>
      </c>
      <c r="H6100" s="54" t="e">
        <f>IF(#REF!="","",#REF!)</f>
        <v>#REF!</v>
      </c>
      <c r="I6100" s="385" t="str">
        <f t="shared" si="1065"/>
        <v/>
      </c>
      <c r="J6100" s="386"/>
      <c r="K6100" s="387"/>
      <c r="L6100" s="613" t="e">
        <f>IF(#REF!="","",#REF!)</f>
        <v>#REF!</v>
      </c>
      <c r="M6100" s="613"/>
      <c r="N6100" s="613"/>
      <c r="O6100" s="613"/>
      <c r="P6100" s="613"/>
      <c r="Q6100" s="613"/>
      <c r="R6100" s="613"/>
      <c r="S6100" s="614"/>
      <c r="T6100" s="567"/>
      <c r="U6100" s="416"/>
      <c r="V6100" s="666"/>
      <c r="W6100" s="565"/>
      <c r="X6100" s="23" t="e">
        <f t="shared" si="1066"/>
        <v>#REF!</v>
      </c>
      <c r="Y6100" s="7">
        <f t="shared" si="1067"/>
        <v>2</v>
      </c>
      <c r="Z6100" s="7" t="e">
        <f t="shared" si="1068"/>
        <v>#REF!</v>
      </c>
      <c r="AA6100" s="7" t="e">
        <f t="shared" si="1069"/>
        <v>#REF!</v>
      </c>
      <c r="AB6100" s="7" t="e">
        <f>IF(I6100=#REF!,1,2)</f>
        <v>#REF!</v>
      </c>
    </row>
    <row r="6101" spans="1:28" s="7" customFormat="1" ht="17.45" customHeight="1" x14ac:dyDescent="0.15">
      <c r="A6101" s="27" t="e">
        <f t="shared" si="1070"/>
        <v>#REF!</v>
      </c>
      <c r="B6101" s="623"/>
      <c r="C6101" s="628"/>
      <c r="D6101" s="631"/>
      <c r="E6101" s="523"/>
      <c r="F6101" s="47" t="e">
        <f>IF(#REF!="","",#REF!)</f>
        <v>#REF!</v>
      </c>
      <c r="G6101" s="49" t="e">
        <f>IF(#REF!="","",#REF!)</f>
        <v>#REF!</v>
      </c>
      <c r="H6101" s="54" t="e">
        <f>IF(#REF!="","",#REF!)</f>
        <v>#REF!</v>
      </c>
      <c r="I6101" s="385" t="str">
        <f t="shared" si="1065"/>
        <v/>
      </c>
      <c r="J6101" s="386"/>
      <c r="K6101" s="387"/>
      <c r="L6101" s="613" t="e">
        <f>IF(#REF!="","",#REF!)</f>
        <v>#REF!</v>
      </c>
      <c r="M6101" s="613"/>
      <c r="N6101" s="613"/>
      <c r="O6101" s="613"/>
      <c r="P6101" s="613"/>
      <c r="Q6101" s="613"/>
      <c r="R6101" s="613"/>
      <c r="S6101" s="614"/>
      <c r="T6101" s="567"/>
      <c r="U6101" s="416"/>
      <c r="V6101" s="666"/>
      <c r="W6101" s="565"/>
      <c r="X6101" s="23" t="e">
        <f t="shared" si="1066"/>
        <v>#REF!</v>
      </c>
      <c r="Y6101" s="7">
        <f t="shared" si="1067"/>
        <v>2</v>
      </c>
      <c r="Z6101" s="7" t="e">
        <f t="shared" si="1068"/>
        <v>#REF!</v>
      </c>
      <c r="AA6101" s="7" t="e">
        <f t="shared" si="1069"/>
        <v>#REF!</v>
      </c>
      <c r="AB6101" s="7" t="e">
        <f>IF(I6101=#REF!,1,2)</f>
        <v>#REF!</v>
      </c>
    </row>
    <row r="6102" spans="1:28" s="7" customFormat="1" ht="17.45" customHeight="1" x14ac:dyDescent="0.15">
      <c r="A6102" s="27" t="e">
        <f t="shared" si="1070"/>
        <v>#REF!</v>
      </c>
      <c r="B6102" s="623"/>
      <c r="C6102" s="628"/>
      <c r="D6102" s="631"/>
      <c r="E6102" s="523"/>
      <c r="F6102" s="47" t="e">
        <f>IF(#REF!="","",#REF!)</f>
        <v>#REF!</v>
      </c>
      <c r="G6102" s="49" t="e">
        <f>IF(#REF!="","",#REF!)</f>
        <v>#REF!</v>
      </c>
      <c r="H6102" s="54" t="e">
        <f>IF(#REF!="","",#REF!)</f>
        <v>#REF!</v>
      </c>
      <c r="I6102" s="385" t="str">
        <f t="shared" si="1065"/>
        <v/>
      </c>
      <c r="J6102" s="386"/>
      <c r="K6102" s="387"/>
      <c r="L6102" s="613" t="e">
        <f>IF(#REF!="","",#REF!)</f>
        <v>#REF!</v>
      </c>
      <c r="M6102" s="613"/>
      <c r="N6102" s="613"/>
      <c r="O6102" s="613"/>
      <c r="P6102" s="613"/>
      <c r="Q6102" s="613"/>
      <c r="R6102" s="613"/>
      <c r="S6102" s="614"/>
      <c r="T6102" s="567"/>
      <c r="U6102" s="416"/>
      <c r="V6102" s="666"/>
      <c r="W6102" s="565"/>
      <c r="X6102" s="23" t="e">
        <f t="shared" si="1066"/>
        <v>#REF!</v>
      </c>
      <c r="Y6102" s="7">
        <f t="shared" si="1067"/>
        <v>2</v>
      </c>
      <c r="Z6102" s="7" t="e">
        <f t="shared" si="1068"/>
        <v>#REF!</v>
      </c>
      <c r="AA6102" s="7" t="e">
        <f t="shared" si="1069"/>
        <v>#REF!</v>
      </c>
      <c r="AB6102" s="7" t="e">
        <f>IF(I6102=#REF!,1,2)</f>
        <v>#REF!</v>
      </c>
    </row>
    <row r="6103" spans="1:28" s="7" customFormat="1" ht="17.45" customHeight="1" x14ac:dyDescent="0.15">
      <c r="A6103" s="27" t="e">
        <f t="shared" si="1070"/>
        <v>#REF!</v>
      </c>
      <c r="B6103" s="623"/>
      <c r="C6103" s="628"/>
      <c r="D6103" s="631"/>
      <c r="E6103" s="523"/>
      <c r="F6103" s="47" t="e">
        <f>IF(#REF!="","",#REF!)</f>
        <v>#REF!</v>
      </c>
      <c r="G6103" s="49" t="e">
        <f>IF(#REF!="","",#REF!)</f>
        <v>#REF!</v>
      </c>
      <c r="H6103" s="54" t="e">
        <f>IF(#REF!="","",#REF!)</f>
        <v>#REF!</v>
      </c>
      <c r="I6103" s="385" t="str">
        <f t="shared" si="1065"/>
        <v/>
      </c>
      <c r="J6103" s="386"/>
      <c r="K6103" s="387"/>
      <c r="L6103" s="613" t="e">
        <f>IF(#REF!="","",#REF!)</f>
        <v>#REF!</v>
      </c>
      <c r="M6103" s="613"/>
      <c r="N6103" s="613"/>
      <c r="O6103" s="613"/>
      <c r="P6103" s="613"/>
      <c r="Q6103" s="613"/>
      <c r="R6103" s="613"/>
      <c r="S6103" s="614"/>
      <c r="T6103" s="567"/>
      <c r="U6103" s="416"/>
      <c r="V6103" s="666"/>
      <c r="W6103" s="565"/>
      <c r="X6103" s="23" t="e">
        <f t="shared" si="1066"/>
        <v>#REF!</v>
      </c>
      <c r="Y6103" s="7">
        <f t="shared" si="1067"/>
        <v>2</v>
      </c>
      <c r="Z6103" s="7" t="e">
        <f t="shared" si="1068"/>
        <v>#REF!</v>
      </c>
      <c r="AA6103" s="7" t="e">
        <f t="shared" si="1069"/>
        <v>#REF!</v>
      </c>
      <c r="AB6103" s="7" t="e">
        <f>IF(I6103=#REF!,1,2)</f>
        <v>#REF!</v>
      </c>
    </row>
    <row r="6104" spans="1:28" s="7" customFormat="1" ht="17.45" customHeight="1" x14ac:dyDescent="0.15">
      <c r="A6104" s="27" t="e">
        <f t="shared" si="1070"/>
        <v>#REF!</v>
      </c>
      <c r="B6104" s="623"/>
      <c r="C6104" s="628"/>
      <c r="D6104" s="631"/>
      <c r="E6104" s="523"/>
      <c r="F6104" s="47" t="e">
        <f>IF(#REF!="","",#REF!)</f>
        <v>#REF!</v>
      </c>
      <c r="G6104" s="49" t="e">
        <f>IF(#REF!="","",#REF!)</f>
        <v>#REF!</v>
      </c>
      <c r="H6104" s="54" t="e">
        <f>IF(#REF!="","",#REF!)</f>
        <v>#REF!</v>
      </c>
      <c r="I6104" s="385" t="str">
        <f t="shared" si="1065"/>
        <v/>
      </c>
      <c r="J6104" s="386"/>
      <c r="K6104" s="387"/>
      <c r="L6104" s="613" t="e">
        <f>IF(#REF!="","",#REF!)</f>
        <v>#REF!</v>
      </c>
      <c r="M6104" s="613"/>
      <c r="N6104" s="613"/>
      <c r="O6104" s="613"/>
      <c r="P6104" s="613"/>
      <c r="Q6104" s="613"/>
      <c r="R6104" s="613"/>
      <c r="S6104" s="614"/>
      <c r="T6104" s="567"/>
      <c r="U6104" s="416"/>
      <c r="V6104" s="666"/>
      <c r="W6104" s="565"/>
      <c r="X6104" s="23" t="e">
        <f t="shared" si="1066"/>
        <v>#REF!</v>
      </c>
      <c r="Y6104" s="7">
        <f t="shared" si="1067"/>
        <v>2</v>
      </c>
      <c r="Z6104" s="7" t="e">
        <f t="shared" si="1068"/>
        <v>#REF!</v>
      </c>
      <c r="AA6104" s="7" t="e">
        <f t="shared" si="1069"/>
        <v>#REF!</v>
      </c>
      <c r="AB6104" s="7" t="e">
        <f>IF(I6104=#REF!,1,2)</f>
        <v>#REF!</v>
      </c>
    </row>
    <row r="6105" spans="1:28" s="7" customFormat="1" ht="17.45" customHeight="1" x14ac:dyDescent="0.15">
      <c r="A6105" s="27" t="e">
        <f t="shared" si="1070"/>
        <v>#REF!</v>
      </c>
      <c r="B6105" s="623"/>
      <c r="C6105" s="628"/>
      <c r="D6105" s="631"/>
      <c r="E6105" s="523"/>
      <c r="F6105" s="47" t="e">
        <f>IF(#REF!="","",#REF!)</f>
        <v>#REF!</v>
      </c>
      <c r="G6105" s="49" t="e">
        <f>IF(#REF!="","",#REF!)</f>
        <v>#REF!</v>
      </c>
      <c r="H6105" s="54" t="e">
        <f>IF(#REF!="","",#REF!)</f>
        <v>#REF!</v>
      </c>
      <c r="I6105" s="385" t="str">
        <f t="shared" si="1065"/>
        <v/>
      </c>
      <c r="J6105" s="386"/>
      <c r="K6105" s="387"/>
      <c r="L6105" s="613" t="e">
        <f>IF(#REF!="","",#REF!)</f>
        <v>#REF!</v>
      </c>
      <c r="M6105" s="613"/>
      <c r="N6105" s="613"/>
      <c r="O6105" s="613"/>
      <c r="P6105" s="613"/>
      <c r="Q6105" s="613"/>
      <c r="R6105" s="613"/>
      <c r="S6105" s="614"/>
      <c r="T6105" s="567"/>
      <c r="U6105" s="416"/>
      <c r="V6105" s="666"/>
      <c r="W6105" s="565"/>
      <c r="X6105" s="23" t="e">
        <f t="shared" si="1066"/>
        <v>#REF!</v>
      </c>
      <c r="Y6105" s="7">
        <f t="shared" si="1067"/>
        <v>2</v>
      </c>
      <c r="Z6105" s="7" t="e">
        <f t="shared" si="1068"/>
        <v>#REF!</v>
      </c>
      <c r="AA6105" s="7" t="e">
        <f t="shared" si="1069"/>
        <v>#REF!</v>
      </c>
      <c r="AB6105" s="7" t="e">
        <f>IF(I6105=#REF!,1,2)</f>
        <v>#REF!</v>
      </c>
    </row>
    <row r="6106" spans="1:28" s="7" customFormat="1" ht="17.45" customHeight="1" x14ac:dyDescent="0.15">
      <c r="A6106" s="27" t="e">
        <f t="shared" si="1070"/>
        <v>#REF!</v>
      </c>
      <c r="B6106" s="623"/>
      <c r="C6106" s="628"/>
      <c r="D6106" s="631"/>
      <c r="E6106" s="523"/>
      <c r="F6106" s="47" t="e">
        <f>IF(#REF!="","",#REF!)</f>
        <v>#REF!</v>
      </c>
      <c r="G6106" s="49" t="e">
        <f>IF(#REF!="","",#REF!)</f>
        <v>#REF!</v>
      </c>
      <c r="H6106" s="54" t="e">
        <f>IF(#REF!="","",#REF!)</f>
        <v>#REF!</v>
      </c>
      <c r="I6106" s="385" t="str">
        <f t="shared" si="1065"/>
        <v/>
      </c>
      <c r="J6106" s="386"/>
      <c r="K6106" s="387"/>
      <c r="L6106" s="613" t="e">
        <f>IF(#REF!="","",#REF!)</f>
        <v>#REF!</v>
      </c>
      <c r="M6106" s="613"/>
      <c r="N6106" s="613"/>
      <c r="O6106" s="613"/>
      <c r="P6106" s="613"/>
      <c r="Q6106" s="613"/>
      <c r="R6106" s="613"/>
      <c r="S6106" s="614"/>
      <c r="T6106" s="567"/>
      <c r="U6106" s="416"/>
      <c r="V6106" s="666"/>
      <c r="W6106" s="565"/>
      <c r="X6106" s="23" t="e">
        <f t="shared" si="1066"/>
        <v>#REF!</v>
      </c>
      <c r="Y6106" s="7">
        <f t="shared" si="1067"/>
        <v>2</v>
      </c>
      <c r="Z6106" s="7" t="e">
        <f t="shared" si="1068"/>
        <v>#REF!</v>
      </c>
      <c r="AA6106" s="7" t="e">
        <f t="shared" si="1069"/>
        <v>#REF!</v>
      </c>
      <c r="AB6106" s="7" t="e">
        <f>IF(I6106=#REF!,1,2)</f>
        <v>#REF!</v>
      </c>
    </row>
    <row r="6107" spans="1:28" s="7" customFormat="1" ht="17.45" customHeight="1" x14ac:dyDescent="0.15">
      <c r="A6107" s="27" t="e">
        <f t="shared" si="1070"/>
        <v>#REF!</v>
      </c>
      <c r="B6107" s="623"/>
      <c r="C6107" s="628"/>
      <c r="D6107" s="631"/>
      <c r="E6107" s="523"/>
      <c r="F6107" s="47" t="e">
        <f>IF(#REF!="","",#REF!)</f>
        <v>#REF!</v>
      </c>
      <c r="G6107" s="49" t="e">
        <f>IF(#REF!="","",#REF!)</f>
        <v>#REF!</v>
      </c>
      <c r="H6107" s="54" t="e">
        <f>IF(#REF!="","",#REF!)</f>
        <v>#REF!</v>
      </c>
      <c r="I6107" s="385" t="str">
        <f t="shared" si="1065"/>
        <v/>
      </c>
      <c r="J6107" s="386"/>
      <c r="K6107" s="387"/>
      <c r="L6107" s="613" t="e">
        <f>IF(#REF!="","",#REF!)</f>
        <v>#REF!</v>
      </c>
      <c r="M6107" s="613"/>
      <c r="N6107" s="613"/>
      <c r="O6107" s="613"/>
      <c r="P6107" s="613"/>
      <c r="Q6107" s="613"/>
      <c r="R6107" s="613"/>
      <c r="S6107" s="614"/>
      <c r="T6107" s="567"/>
      <c r="U6107" s="416"/>
      <c r="V6107" s="666"/>
      <c r="W6107" s="565"/>
      <c r="X6107" s="23" t="e">
        <f t="shared" si="1066"/>
        <v>#REF!</v>
      </c>
      <c r="Y6107" s="7">
        <f t="shared" si="1067"/>
        <v>2</v>
      </c>
      <c r="Z6107" s="7" t="e">
        <f t="shared" si="1068"/>
        <v>#REF!</v>
      </c>
      <c r="AA6107" s="7" t="e">
        <f t="shared" si="1069"/>
        <v>#REF!</v>
      </c>
      <c r="AB6107" s="7" t="e">
        <f>IF(I6107=#REF!,1,2)</f>
        <v>#REF!</v>
      </c>
    </row>
    <row r="6108" spans="1:28" s="7" customFormat="1" ht="17.45" customHeight="1" x14ac:dyDescent="0.15">
      <c r="A6108" s="27" t="e">
        <f t="shared" si="1070"/>
        <v>#REF!</v>
      </c>
      <c r="B6108" s="623"/>
      <c r="C6108" s="628"/>
      <c r="D6108" s="631"/>
      <c r="E6108" s="523"/>
      <c r="F6108" s="47" t="e">
        <f>IF(#REF!="","",#REF!)</f>
        <v>#REF!</v>
      </c>
      <c r="G6108" s="49" t="e">
        <f>IF(#REF!="","",#REF!)</f>
        <v>#REF!</v>
      </c>
      <c r="H6108" s="54" t="e">
        <f>IF(#REF!="","",#REF!)</f>
        <v>#REF!</v>
      </c>
      <c r="I6108" s="385" t="str">
        <f t="shared" si="1065"/>
        <v/>
      </c>
      <c r="J6108" s="386"/>
      <c r="K6108" s="387"/>
      <c r="L6108" s="613" t="e">
        <f>IF(#REF!="","",#REF!)</f>
        <v>#REF!</v>
      </c>
      <c r="M6108" s="613"/>
      <c r="N6108" s="613"/>
      <c r="O6108" s="613"/>
      <c r="P6108" s="613"/>
      <c r="Q6108" s="613"/>
      <c r="R6108" s="613"/>
      <c r="S6108" s="614"/>
      <c r="T6108" s="567"/>
      <c r="U6108" s="416"/>
      <c r="V6108" s="666"/>
      <c r="W6108" s="565"/>
      <c r="X6108" s="23" t="e">
        <f t="shared" si="1066"/>
        <v>#REF!</v>
      </c>
      <c r="Y6108" s="7">
        <f t="shared" si="1067"/>
        <v>2</v>
      </c>
      <c r="Z6108" s="7" t="e">
        <f t="shared" si="1068"/>
        <v>#REF!</v>
      </c>
      <c r="AA6108" s="7" t="e">
        <f t="shared" si="1069"/>
        <v>#REF!</v>
      </c>
      <c r="AB6108" s="7" t="e">
        <f>IF(I6108=#REF!,1,2)</f>
        <v>#REF!</v>
      </c>
    </row>
    <row r="6109" spans="1:28" s="7" customFormat="1" ht="17.45" customHeight="1" x14ac:dyDescent="0.15">
      <c r="A6109" s="27" t="e">
        <f t="shared" si="1070"/>
        <v>#REF!</v>
      </c>
      <c r="B6109" s="623"/>
      <c r="C6109" s="628"/>
      <c r="D6109" s="631"/>
      <c r="E6109" s="523"/>
      <c r="F6109" s="47" t="e">
        <f>IF(#REF!="","",#REF!)</f>
        <v>#REF!</v>
      </c>
      <c r="G6109" s="49" t="e">
        <f>IF(#REF!="","",#REF!)</f>
        <v>#REF!</v>
      </c>
      <c r="H6109" s="54" t="e">
        <f>IF(#REF!="","",#REF!)</f>
        <v>#REF!</v>
      </c>
      <c r="I6109" s="385" t="str">
        <f t="shared" si="1065"/>
        <v/>
      </c>
      <c r="J6109" s="386"/>
      <c r="K6109" s="387"/>
      <c r="L6109" s="613" t="e">
        <f>IF(#REF!="","",#REF!)</f>
        <v>#REF!</v>
      </c>
      <c r="M6109" s="613"/>
      <c r="N6109" s="613"/>
      <c r="O6109" s="613"/>
      <c r="P6109" s="613"/>
      <c r="Q6109" s="613"/>
      <c r="R6109" s="613"/>
      <c r="S6109" s="614"/>
      <c r="T6109" s="567"/>
      <c r="U6109" s="416"/>
      <c r="V6109" s="666"/>
      <c r="W6109" s="565"/>
      <c r="X6109" s="23" t="e">
        <f t="shared" si="1066"/>
        <v>#REF!</v>
      </c>
      <c r="Y6109" s="7">
        <f t="shared" si="1067"/>
        <v>2</v>
      </c>
      <c r="Z6109" s="7" t="e">
        <f t="shared" si="1068"/>
        <v>#REF!</v>
      </c>
      <c r="AA6109" s="7" t="e">
        <f t="shared" si="1069"/>
        <v>#REF!</v>
      </c>
      <c r="AB6109" s="7" t="e">
        <f>IF(I6109=#REF!,1,2)</f>
        <v>#REF!</v>
      </c>
    </row>
    <row r="6110" spans="1:28" s="7" customFormat="1" ht="17.45" customHeight="1" x14ac:dyDescent="0.15">
      <c r="A6110" s="27" t="e">
        <f t="shared" si="1070"/>
        <v>#REF!</v>
      </c>
      <c r="B6110" s="623"/>
      <c r="C6110" s="628"/>
      <c r="D6110" s="631"/>
      <c r="E6110" s="523"/>
      <c r="F6110" s="47" t="e">
        <f>IF(#REF!="","",#REF!)</f>
        <v>#REF!</v>
      </c>
      <c r="G6110" s="49" t="e">
        <f>IF(#REF!="","",#REF!)</f>
        <v>#REF!</v>
      </c>
      <c r="H6110" s="54" t="e">
        <f>IF(#REF!="","",#REF!)</f>
        <v>#REF!</v>
      </c>
      <c r="I6110" s="385" t="str">
        <f t="shared" si="1065"/>
        <v/>
      </c>
      <c r="J6110" s="386"/>
      <c r="K6110" s="387"/>
      <c r="L6110" s="613" t="e">
        <f>IF(#REF!="","",#REF!)</f>
        <v>#REF!</v>
      </c>
      <c r="M6110" s="613"/>
      <c r="N6110" s="613"/>
      <c r="O6110" s="613"/>
      <c r="P6110" s="613"/>
      <c r="Q6110" s="613"/>
      <c r="R6110" s="613"/>
      <c r="S6110" s="614"/>
      <c r="T6110" s="567"/>
      <c r="U6110" s="416"/>
      <c r="V6110" s="666"/>
      <c r="W6110" s="565"/>
      <c r="X6110" s="23" t="e">
        <f t="shared" si="1066"/>
        <v>#REF!</v>
      </c>
      <c r="Y6110" s="7">
        <f t="shared" si="1067"/>
        <v>2</v>
      </c>
      <c r="Z6110" s="7" t="e">
        <f t="shared" si="1068"/>
        <v>#REF!</v>
      </c>
      <c r="AA6110" s="7" t="e">
        <f t="shared" si="1069"/>
        <v>#REF!</v>
      </c>
      <c r="AB6110" s="7" t="e">
        <f>IF(I6110=#REF!,1,2)</f>
        <v>#REF!</v>
      </c>
    </row>
    <row r="6111" spans="1:28" s="7" customFormat="1" ht="17.45" customHeight="1" x14ac:dyDescent="0.15">
      <c r="A6111" s="27" t="e">
        <f t="shared" si="1070"/>
        <v>#REF!</v>
      </c>
      <c r="B6111" s="623"/>
      <c r="C6111" s="628"/>
      <c r="D6111" s="631"/>
      <c r="E6111" s="523"/>
      <c r="F6111" s="47" t="e">
        <f>IF(#REF!="","",#REF!)</f>
        <v>#REF!</v>
      </c>
      <c r="G6111" s="49" t="e">
        <f>IF(#REF!="","",#REF!)</f>
        <v>#REF!</v>
      </c>
      <c r="H6111" s="54" t="e">
        <f>IF(#REF!="","",#REF!)</f>
        <v>#REF!</v>
      </c>
      <c r="I6111" s="385" t="str">
        <f t="shared" si="1065"/>
        <v/>
      </c>
      <c r="J6111" s="386"/>
      <c r="K6111" s="387"/>
      <c r="L6111" s="613" t="e">
        <f>IF(#REF!="","",#REF!)</f>
        <v>#REF!</v>
      </c>
      <c r="M6111" s="613"/>
      <c r="N6111" s="613"/>
      <c r="O6111" s="613"/>
      <c r="P6111" s="613"/>
      <c r="Q6111" s="613"/>
      <c r="R6111" s="613"/>
      <c r="S6111" s="614"/>
      <c r="T6111" s="567"/>
      <c r="U6111" s="416"/>
      <c r="V6111" s="666"/>
      <c r="W6111" s="565"/>
      <c r="X6111" s="23" t="e">
        <f t="shared" si="1066"/>
        <v>#REF!</v>
      </c>
      <c r="Y6111" s="7">
        <f t="shared" si="1067"/>
        <v>2</v>
      </c>
      <c r="Z6111" s="7" t="e">
        <f t="shared" si="1068"/>
        <v>#REF!</v>
      </c>
      <c r="AA6111" s="7" t="e">
        <f t="shared" si="1069"/>
        <v>#REF!</v>
      </c>
      <c r="AB6111" s="7" t="e">
        <f>IF(I6111=#REF!,1,2)</f>
        <v>#REF!</v>
      </c>
    </row>
    <row r="6112" spans="1:28" s="7" customFormat="1" ht="17.45" customHeight="1" x14ac:dyDescent="0.15">
      <c r="A6112" s="27" t="e">
        <f t="shared" si="1070"/>
        <v>#REF!</v>
      </c>
      <c r="B6112" s="623"/>
      <c r="C6112" s="628"/>
      <c r="D6112" s="631"/>
      <c r="E6112" s="523"/>
      <c r="F6112" s="47" t="e">
        <f>IF(#REF!="","",#REF!)</f>
        <v>#REF!</v>
      </c>
      <c r="G6112" s="49" t="e">
        <f>IF(#REF!="","",#REF!)</f>
        <v>#REF!</v>
      </c>
      <c r="H6112" s="54" t="e">
        <f>IF(#REF!="","",#REF!)</f>
        <v>#REF!</v>
      </c>
      <c r="I6112" s="385" t="str">
        <f t="shared" si="1065"/>
        <v/>
      </c>
      <c r="J6112" s="386"/>
      <c r="K6112" s="387"/>
      <c r="L6112" s="613" t="e">
        <f>IF(#REF!="","",#REF!)</f>
        <v>#REF!</v>
      </c>
      <c r="M6112" s="613"/>
      <c r="N6112" s="613"/>
      <c r="O6112" s="613"/>
      <c r="P6112" s="613"/>
      <c r="Q6112" s="613"/>
      <c r="R6112" s="613"/>
      <c r="S6112" s="614"/>
      <c r="T6112" s="567"/>
      <c r="U6112" s="416"/>
      <c r="V6112" s="666"/>
      <c r="W6112" s="565"/>
      <c r="X6112" s="23" t="e">
        <f t="shared" si="1066"/>
        <v>#REF!</v>
      </c>
      <c r="Y6112" s="7">
        <f t="shared" si="1067"/>
        <v>2</v>
      </c>
      <c r="Z6112" s="7" t="e">
        <f t="shared" si="1068"/>
        <v>#REF!</v>
      </c>
      <c r="AA6112" s="7" t="e">
        <f t="shared" si="1069"/>
        <v>#REF!</v>
      </c>
      <c r="AB6112" s="7" t="e">
        <f>IF(I6112=#REF!,1,2)</f>
        <v>#REF!</v>
      </c>
    </row>
    <row r="6113" spans="1:30" s="7" customFormat="1" ht="17.45" customHeight="1" x14ac:dyDescent="0.15">
      <c r="A6113" s="27" t="e">
        <f t="shared" si="1070"/>
        <v>#REF!</v>
      </c>
      <c r="B6113" s="623"/>
      <c r="C6113" s="628"/>
      <c r="D6113" s="631"/>
      <c r="E6113" s="523"/>
      <c r="F6113" s="47" t="e">
        <f>IF(#REF!="","",#REF!)</f>
        <v>#REF!</v>
      </c>
      <c r="G6113" s="49" t="e">
        <f>IF(#REF!="","",#REF!)</f>
        <v>#REF!</v>
      </c>
      <c r="H6113" s="54" t="e">
        <f>IF(#REF!="","",#REF!)</f>
        <v>#REF!</v>
      </c>
      <c r="I6113" s="385" t="str">
        <f t="shared" si="1065"/>
        <v/>
      </c>
      <c r="J6113" s="386"/>
      <c r="K6113" s="387"/>
      <c r="L6113" s="613" t="e">
        <f>IF(#REF!="","",#REF!)</f>
        <v>#REF!</v>
      </c>
      <c r="M6113" s="613"/>
      <c r="N6113" s="613"/>
      <c r="O6113" s="613"/>
      <c r="P6113" s="613"/>
      <c r="Q6113" s="613"/>
      <c r="R6113" s="613"/>
      <c r="S6113" s="614"/>
      <c r="T6113" s="567"/>
      <c r="U6113" s="416"/>
      <c r="V6113" s="666"/>
      <c r="W6113" s="565"/>
      <c r="X6113" s="23" t="e">
        <f t="shared" si="1066"/>
        <v>#REF!</v>
      </c>
      <c r="Y6113" s="7">
        <f t="shared" si="1067"/>
        <v>2</v>
      </c>
      <c r="Z6113" s="7" t="e">
        <f t="shared" si="1068"/>
        <v>#REF!</v>
      </c>
      <c r="AA6113" s="7" t="e">
        <f t="shared" si="1069"/>
        <v>#REF!</v>
      </c>
      <c r="AB6113" s="7" t="e">
        <f>IF(I6113=#REF!,1,2)</f>
        <v>#REF!</v>
      </c>
    </row>
    <row r="6114" spans="1:30" s="7" customFormat="1" ht="17.45" customHeight="1" thickBot="1" x14ac:dyDescent="0.2">
      <c r="A6114" s="27" t="e">
        <f t="shared" si="1070"/>
        <v>#REF!</v>
      </c>
      <c r="B6114" s="623"/>
      <c r="C6114" s="628"/>
      <c r="D6114" s="631"/>
      <c r="E6114" s="523"/>
      <c r="F6114" s="47" t="e">
        <f>IF(#REF!="","",#REF!)</f>
        <v>#REF!</v>
      </c>
      <c r="G6114" s="49" t="e">
        <f>IF(#REF!="","",#REF!)</f>
        <v>#REF!</v>
      </c>
      <c r="H6114" s="54" t="e">
        <f>IF(#REF!="","",#REF!)</f>
        <v>#REF!</v>
      </c>
      <c r="I6114" s="385" t="str">
        <f t="shared" si="1065"/>
        <v/>
      </c>
      <c r="J6114" s="386"/>
      <c r="K6114" s="387"/>
      <c r="L6114" s="613" t="e">
        <f>IF(#REF!="","",#REF!)</f>
        <v>#REF!</v>
      </c>
      <c r="M6114" s="613"/>
      <c r="N6114" s="613"/>
      <c r="O6114" s="613"/>
      <c r="P6114" s="613"/>
      <c r="Q6114" s="613"/>
      <c r="R6114" s="613"/>
      <c r="S6114" s="614"/>
      <c r="T6114" s="668"/>
      <c r="U6114" s="416"/>
      <c r="V6114" s="666"/>
      <c r="W6114" s="565"/>
      <c r="X6114" s="23" t="e">
        <f t="shared" si="1066"/>
        <v>#REF!</v>
      </c>
      <c r="Y6114" s="7">
        <f t="shared" si="1067"/>
        <v>2</v>
      </c>
      <c r="Z6114" s="7" t="e">
        <f t="shared" si="1068"/>
        <v>#REF!</v>
      </c>
      <c r="AA6114" s="7" t="e">
        <f t="shared" si="1069"/>
        <v>#REF!</v>
      </c>
      <c r="AB6114" s="7" t="e">
        <f>IF(I6114=#REF!,1,2)</f>
        <v>#REF!</v>
      </c>
    </row>
    <row r="6115" spans="1:30" s="7" customFormat="1" ht="36" customHeight="1" thickBot="1" x14ac:dyDescent="0.2">
      <c r="A6115" s="13"/>
      <c r="B6115" s="623"/>
      <c r="C6115" s="628"/>
      <c r="D6115" s="631"/>
      <c r="E6115" s="508" t="s">
        <v>240</v>
      </c>
      <c r="F6115" s="511" t="s">
        <v>206</v>
      </c>
      <c r="G6115" s="435"/>
      <c r="H6115" s="434" t="s">
        <v>207</v>
      </c>
      <c r="I6115" s="435"/>
      <c r="J6115" s="435"/>
      <c r="K6115" s="435"/>
      <c r="L6115" s="436" t="s">
        <v>208</v>
      </c>
      <c r="M6115" s="436"/>
      <c r="N6115" s="436"/>
      <c r="O6115" s="669" t="s">
        <v>209</v>
      </c>
      <c r="P6115" s="670"/>
      <c r="Q6115" s="512" t="s">
        <v>210</v>
      </c>
      <c r="R6115" s="38" t="s">
        <v>206</v>
      </c>
      <c r="S6115" s="39" t="s">
        <v>202</v>
      </c>
      <c r="T6115" s="44" t="s">
        <v>211</v>
      </c>
      <c r="U6115" s="416"/>
      <c r="V6115" s="666"/>
      <c r="W6115" s="565"/>
      <c r="X6115" s="28"/>
      <c r="Y6115" s="21" t="s">
        <v>212</v>
      </c>
      <c r="Z6115" s="21" t="s">
        <v>210</v>
      </c>
      <c r="AB6115" s="45" t="s">
        <v>213</v>
      </c>
      <c r="AC6115" s="45" t="s">
        <v>214</v>
      </c>
      <c r="AD6115" s="22"/>
    </row>
    <row r="6116" spans="1:30" s="7" customFormat="1" ht="15" customHeight="1" x14ac:dyDescent="0.15">
      <c r="A6116" s="29"/>
      <c r="B6116" s="623"/>
      <c r="C6116" s="628"/>
      <c r="D6116" s="631"/>
      <c r="E6116" s="509"/>
      <c r="F6116" s="515" t="e">
        <f>IF(#REF!="","",#REF!)</f>
        <v>#REF!</v>
      </c>
      <c r="G6116" s="516"/>
      <c r="H6116" s="439" t="e">
        <f>IF(#REF!="","",#REF!)</f>
        <v>#REF!</v>
      </c>
      <c r="I6116" s="440"/>
      <c r="J6116" s="440"/>
      <c r="K6116" s="440"/>
      <c r="L6116" s="441" t="e">
        <f>IF(#REF!="","",#REF!)</f>
        <v>#REF!</v>
      </c>
      <c r="M6116" s="442"/>
      <c r="N6116" s="442"/>
      <c r="O6116" s="443" t="e">
        <f>SUM($L6116:$N6118)</f>
        <v>#REF!</v>
      </c>
      <c r="P6116" s="444"/>
      <c r="Q6116" s="513"/>
      <c r="R6116" s="42" t="e">
        <f>IF(#REF!="","",#REF!)</f>
        <v>#REF!</v>
      </c>
      <c r="S6116" s="40" t="e">
        <f>IF(#REF!="","",#REF!)</f>
        <v>#REF!</v>
      </c>
      <c r="T6116" s="617" t="e">
        <f>SUM($S6116:$S6118)</f>
        <v>#REF!</v>
      </c>
      <c r="U6116" s="416"/>
      <c r="V6116" s="666"/>
      <c r="W6116" s="565"/>
      <c r="X6116" s="23" t="e">
        <f>IF(OR(Y6116=2,Z6116=2,AB6116=2,AC6116=2),"入力不備あり","")</f>
        <v>#REF!</v>
      </c>
      <c r="Y6116" s="41" t="e">
        <f>IF(AND(F6116="",H6116="",L6116=""),"",IF(AND(F6116&lt;&gt;"",F6116&gt;0,L6116&lt;&gt;"",L6116&gt;0,H6116="○"),"",2))</f>
        <v>#REF!</v>
      </c>
      <c r="Z6116" s="41" t="e">
        <f>IF(AND(R6116="",S6116=""),"",IF(AND(R6116&gt;0,R6116&lt;&gt;"",S6116&gt;0,S6116&lt;&gt;""),"",2))</f>
        <v>#REF!</v>
      </c>
      <c r="AA6116" s="30"/>
      <c r="AB6116" s="7" t="e">
        <f>IF(AND(O6116=0,#REF!=0),"",IF(O6116=#REF!,1,2))</f>
        <v>#REF!</v>
      </c>
      <c r="AC6116" s="7" t="e">
        <f>IF(AND(T6116=0,#REF!=0),"",IF(T6116=#REF!,1,2))</f>
        <v>#REF!</v>
      </c>
    </row>
    <row r="6117" spans="1:30" s="7" customFormat="1" ht="15" customHeight="1" x14ac:dyDescent="0.15">
      <c r="A6117" s="29"/>
      <c r="B6117" s="623"/>
      <c r="C6117" s="628"/>
      <c r="D6117" s="631"/>
      <c r="E6117" s="509"/>
      <c r="F6117" s="500" t="e">
        <f>IF(#REF!="","",#REF!)</f>
        <v>#REF!</v>
      </c>
      <c r="G6117" s="501"/>
      <c r="H6117" s="448" t="e">
        <f>IF(#REF!="","",#REF!)</f>
        <v>#REF!</v>
      </c>
      <c r="I6117" s="449"/>
      <c r="J6117" s="449"/>
      <c r="K6117" s="449"/>
      <c r="L6117" s="450" t="e">
        <f>IF(#REF!="","",#REF!)</f>
        <v>#REF!</v>
      </c>
      <c r="M6117" s="451"/>
      <c r="N6117" s="451"/>
      <c r="O6117" s="445"/>
      <c r="P6117" s="444"/>
      <c r="Q6117" s="513"/>
      <c r="R6117" s="42" t="e">
        <f>IF(#REF!="","",#REF!)</f>
        <v>#REF!</v>
      </c>
      <c r="S6117" s="40" t="e">
        <f>IF(#REF!="","",#REF!)</f>
        <v>#REF!</v>
      </c>
      <c r="T6117" s="618"/>
      <c r="U6117" s="416"/>
      <c r="V6117" s="666"/>
      <c r="W6117" s="565"/>
      <c r="X6117" s="23" t="e">
        <f>IF(OR(Y6117=2,Z6117=2),"入力不備あり","")</f>
        <v>#REF!</v>
      </c>
      <c r="Y6117" s="41" t="e">
        <f>IF(AND(F6117="",H6117="",L6117=""),"",IF(AND(F6117&lt;&gt;"",F6117&gt;0,L6117&lt;&gt;"",L6117&gt;0,H6117="○"),"",2))</f>
        <v>#REF!</v>
      </c>
      <c r="Z6117" s="41" t="e">
        <f t="shared" ref="Z6117:Z6118" si="1071">IF(AND(R6117="",S6117=""),"",IF(AND(R6117&gt;0,R6117&lt;&gt;"",S6117&gt;0,S6117&lt;&gt;""),"",2))</f>
        <v>#REF!</v>
      </c>
      <c r="AA6117" s="30"/>
    </row>
    <row r="6118" spans="1:30" s="7" customFormat="1" ht="15" customHeight="1" thickBot="1" x14ac:dyDescent="0.2">
      <c r="A6118" s="29"/>
      <c r="B6118" s="623"/>
      <c r="C6118" s="628"/>
      <c r="D6118" s="631"/>
      <c r="E6118" s="615"/>
      <c r="F6118" s="620" t="e">
        <f>IF(#REF!="","",#REF!)</f>
        <v>#REF!</v>
      </c>
      <c r="G6118" s="621"/>
      <c r="H6118" s="640" t="e">
        <f>IF(#REF!="","",#REF!)</f>
        <v>#REF!</v>
      </c>
      <c r="I6118" s="641"/>
      <c r="J6118" s="641"/>
      <c r="K6118" s="641"/>
      <c r="L6118" s="642" t="e">
        <f>IF(#REF!="","",#REF!)</f>
        <v>#REF!</v>
      </c>
      <c r="M6118" s="643"/>
      <c r="N6118" s="643"/>
      <c r="O6118" s="663"/>
      <c r="P6118" s="664"/>
      <c r="Q6118" s="616"/>
      <c r="R6118" s="59" t="e">
        <f>IF(#REF!="","",#REF!)</f>
        <v>#REF!</v>
      </c>
      <c r="S6118" s="60" t="e">
        <f>IF(#REF!="","",#REF!)</f>
        <v>#REF!</v>
      </c>
      <c r="T6118" s="619"/>
      <c r="U6118" s="416"/>
      <c r="V6118" s="666"/>
      <c r="W6118" s="565"/>
      <c r="X6118" s="23" t="e">
        <f>IF(OR(Y6118=2,Z6118=2),"入力不備あり","")</f>
        <v>#REF!</v>
      </c>
      <c r="Y6118" s="41" t="e">
        <f>IF(AND(F6118="",H6118="",L6118=""),"",IF(AND(F6118&lt;&gt;"",F6118&gt;0,L6118&lt;&gt;"",L6118&gt;0,H6118="○"),"",2))</f>
        <v>#REF!</v>
      </c>
      <c r="Z6118" s="41" t="e">
        <f t="shared" si="1071"/>
        <v>#REF!</v>
      </c>
      <c r="AA6118" s="30"/>
    </row>
    <row r="6119" spans="1:30" s="7" customFormat="1" ht="27.6" customHeight="1" x14ac:dyDescent="0.15">
      <c r="A6119" s="320"/>
      <c r="B6119" s="624"/>
      <c r="C6119" s="326" t="s">
        <v>215</v>
      </c>
      <c r="D6119" s="327"/>
      <c r="E6119" s="608" t="e">
        <f>IF(#REF!="","",#REF!)</f>
        <v>#REF!</v>
      </c>
      <c r="F6119" s="609"/>
      <c r="G6119" s="609"/>
      <c r="H6119" s="609"/>
      <c r="I6119" s="609"/>
      <c r="J6119" s="609"/>
      <c r="K6119" s="609"/>
      <c r="L6119" s="609"/>
      <c r="M6119" s="609"/>
      <c r="N6119" s="609"/>
      <c r="O6119" s="609"/>
      <c r="P6119" s="609"/>
      <c r="Q6119" s="609"/>
      <c r="R6119" s="609"/>
      <c r="S6119" s="609"/>
      <c r="T6119" s="609"/>
      <c r="U6119" s="609"/>
      <c r="V6119" s="609"/>
      <c r="W6119" s="610"/>
    </row>
    <row r="6120" spans="1:30" s="7" customFormat="1" ht="27.6" customHeight="1" thickBot="1" x14ac:dyDescent="0.2">
      <c r="A6120" s="320"/>
      <c r="B6120" s="624"/>
      <c r="C6120" s="326" t="s">
        <v>216</v>
      </c>
      <c r="D6120" s="327"/>
      <c r="E6120" s="608" t="e">
        <f>IF(#REF!="","",#REF!)</f>
        <v>#REF!</v>
      </c>
      <c r="F6120" s="609"/>
      <c r="G6120" s="609"/>
      <c r="H6120" s="609"/>
      <c r="I6120" s="609"/>
      <c r="J6120" s="609"/>
      <c r="K6120" s="609"/>
      <c r="L6120" s="609"/>
      <c r="M6120" s="609"/>
      <c r="N6120" s="609"/>
      <c r="O6120" s="609"/>
      <c r="P6120" s="609"/>
      <c r="Q6120" s="609"/>
      <c r="R6120" s="611"/>
      <c r="S6120" s="611"/>
      <c r="T6120" s="611"/>
      <c r="U6120" s="611"/>
      <c r="V6120" s="611"/>
      <c r="W6120" s="612"/>
    </row>
    <row r="6121" spans="1:30" s="7" customFormat="1" ht="18.600000000000001" customHeight="1" x14ac:dyDescent="0.15">
      <c r="A6121" s="320"/>
      <c r="B6121" s="624"/>
      <c r="C6121" s="332" t="s">
        <v>217</v>
      </c>
      <c r="D6121" s="333"/>
      <c r="E6121" s="333"/>
      <c r="F6121" s="334"/>
      <c r="G6121" s="377" t="s">
        <v>218</v>
      </c>
      <c r="H6121" s="378"/>
      <c r="I6121" s="378"/>
      <c r="J6121" s="378"/>
      <c r="K6121" s="378"/>
      <c r="L6121" s="378"/>
      <c r="M6121" s="378"/>
      <c r="N6121" s="378"/>
      <c r="O6121" s="378"/>
      <c r="P6121" s="378"/>
      <c r="Q6121" s="378"/>
      <c r="R6121" s="389" t="e">
        <f>IF(X6121&lt;&gt;"","","【入力内容確認欄】以下を確認し【作業用】事業計画書(間接)シートを修正願います。")</f>
        <v>#REF!</v>
      </c>
      <c r="S6121" s="632"/>
      <c r="T6121" s="632"/>
      <c r="U6121" s="632"/>
      <c r="V6121" s="632"/>
      <c r="W6121" s="633"/>
      <c r="X6121" s="68" t="e">
        <f>IF(AND(R6124="",R6125="",R6126="",R6127="",R6128="",R6129=""),"左の市区町村に係る入力が完了しました。今一度、記載内容をご確認ください。","")</f>
        <v>#REF!</v>
      </c>
    </row>
    <row r="6122" spans="1:30" s="7" customFormat="1" ht="9" customHeight="1" x14ac:dyDescent="0.15">
      <c r="A6122" s="320"/>
      <c r="B6122" s="624"/>
      <c r="C6122" s="335"/>
      <c r="D6122" s="336"/>
      <c r="E6122" s="336"/>
      <c r="F6122" s="337"/>
      <c r="G6122" s="379"/>
      <c r="H6122" s="380"/>
      <c r="I6122" s="380"/>
      <c r="J6122" s="380"/>
      <c r="K6122" s="380"/>
      <c r="L6122" s="380"/>
      <c r="M6122" s="380"/>
      <c r="N6122" s="380"/>
      <c r="O6122" s="380"/>
      <c r="P6122" s="380"/>
      <c r="Q6122" s="380"/>
      <c r="R6122" s="634"/>
      <c r="S6122" s="635"/>
      <c r="T6122" s="635"/>
      <c r="U6122" s="635"/>
      <c r="V6122" s="635"/>
      <c r="W6122" s="636"/>
    </row>
    <row r="6123" spans="1:30" s="7" customFormat="1" ht="9" customHeight="1" thickBot="1" x14ac:dyDescent="0.2">
      <c r="A6123" s="320"/>
      <c r="B6123" s="624"/>
      <c r="C6123" s="335"/>
      <c r="D6123" s="336"/>
      <c r="E6123" s="336"/>
      <c r="F6123" s="337"/>
      <c r="G6123" s="381"/>
      <c r="H6123" s="382"/>
      <c r="I6123" s="382"/>
      <c r="J6123" s="382"/>
      <c r="K6123" s="382"/>
      <c r="L6123" s="382"/>
      <c r="M6123" s="382"/>
      <c r="N6123" s="382"/>
      <c r="O6123" s="382"/>
      <c r="P6123" s="382"/>
      <c r="Q6123" s="382"/>
      <c r="R6123" s="637"/>
      <c r="S6123" s="638"/>
      <c r="T6123" s="638"/>
      <c r="U6123" s="638"/>
      <c r="V6123" s="638"/>
      <c r="W6123" s="639"/>
    </row>
    <row r="6124" spans="1:30" s="7" customFormat="1" ht="17.45" customHeight="1" x14ac:dyDescent="0.15">
      <c r="A6124" s="320"/>
      <c r="B6124" s="624"/>
      <c r="C6124" s="335"/>
      <c r="D6124" s="336"/>
      <c r="E6124" s="336"/>
      <c r="F6124" s="337"/>
      <c r="G6124" s="398" t="e">
        <f>IF(#REF!="","",#REF!)</f>
        <v>#REF!</v>
      </c>
      <c r="H6124" s="399"/>
      <c r="I6124" s="399"/>
      <c r="J6124" s="399"/>
      <c r="K6124" s="399"/>
      <c r="L6124" s="399"/>
      <c r="M6124" s="399"/>
      <c r="N6124" s="399"/>
      <c r="O6124" s="399"/>
      <c r="P6124" s="399"/>
      <c r="Q6124" s="399"/>
      <c r="R6124" s="646" t="e" cm="1">
        <f t="array" ref="R6124">IF(AND(X6093:X6118="",A6095:A6118=""),"","・報酬・期末勤勉手当・交通費・合計額・都道府県/国の補助金額のいずれかに不備あり。")</f>
        <v>#REF!</v>
      </c>
      <c r="S6124" s="647"/>
      <c r="T6124" s="647"/>
      <c r="U6124" s="647"/>
      <c r="V6124" s="647"/>
      <c r="W6124" s="648"/>
    </row>
    <row r="6125" spans="1:30" s="7" customFormat="1" ht="17.45" customHeight="1" x14ac:dyDescent="0.15">
      <c r="A6125" s="320"/>
      <c r="B6125" s="624"/>
      <c r="C6125" s="335"/>
      <c r="D6125" s="336"/>
      <c r="E6125" s="336"/>
      <c r="F6125" s="337"/>
      <c r="G6125" s="374" t="s">
        <v>219</v>
      </c>
      <c r="H6125" s="388"/>
      <c r="I6125" s="388"/>
      <c r="J6125" s="388"/>
      <c r="K6125" s="388"/>
      <c r="L6125" s="388"/>
      <c r="M6125" s="388"/>
      <c r="N6125" s="388"/>
      <c r="O6125" s="388"/>
      <c r="P6125" s="388"/>
      <c r="Q6125" s="388"/>
      <c r="R6125" s="367" t="str">
        <f>IF(A6091="市町村名×","・【C列】市区町村名：未入力または不備あり。","")</f>
        <v>・【C列】市区町村名：未入力または不備あり。</v>
      </c>
      <c r="S6125" s="644"/>
      <c r="T6125" s="644"/>
      <c r="U6125" s="644"/>
      <c r="V6125" s="644"/>
      <c r="W6125" s="645"/>
    </row>
    <row r="6126" spans="1:30" s="7" customFormat="1" ht="17.45" customHeight="1" x14ac:dyDescent="0.15">
      <c r="A6126" s="320"/>
      <c r="B6126" s="624"/>
      <c r="C6126" s="338"/>
      <c r="D6126" s="339"/>
      <c r="E6126" s="339"/>
      <c r="F6126" s="340"/>
      <c r="G6126" s="364" t="e">
        <f>IF(#REF!="","",#REF!)</f>
        <v>#REF!</v>
      </c>
      <c r="H6126" s="365"/>
      <c r="I6126" s="365"/>
      <c r="J6126" s="366"/>
      <c r="K6126" s="366"/>
      <c r="L6126" s="366"/>
      <c r="M6126" s="366"/>
      <c r="N6126" s="366"/>
      <c r="O6126" s="366"/>
      <c r="P6126" s="366"/>
      <c r="Q6126" s="366"/>
      <c r="R6126" s="367" t="e">
        <f>IF(OR(AF6095=2,NOT(AND(V6093&gt;0.3*U6093,V6093&lt;0.4*U6093,V6093&gt;=W6093))),"・【V列】都道府県補助額：未入力または不備あり。","")</f>
        <v>#REF!</v>
      </c>
      <c r="S6126" s="644"/>
      <c r="T6126" s="644"/>
      <c r="U6126" s="644"/>
      <c r="V6126" s="644"/>
      <c r="W6126" s="645"/>
    </row>
    <row r="6127" spans="1:30" s="7" customFormat="1" ht="17.45" customHeight="1" x14ac:dyDescent="0.15">
      <c r="A6127" s="320"/>
      <c r="B6127" s="624"/>
      <c r="C6127" s="348" t="s">
        <v>241</v>
      </c>
      <c r="D6127" s="349"/>
      <c r="E6127" s="349"/>
      <c r="F6127" s="350"/>
      <c r="G6127" s="372" t="s">
        <v>221</v>
      </c>
      <c r="H6127" s="373"/>
      <c r="I6127" s="373"/>
      <c r="J6127" s="372" t="s">
        <v>222</v>
      </c>
      <c r="K6127" s="373"/>
      <c r="L6127" s="373"/>
      <c r="M6127" s="373"/>
      <c r="N6127" s="374" t="s">
        <v>223</v>
      </c>
      <c r="O6127" s="366"/>
      <c r="P6127" s="366"/>
      <c r="Q6127" s="366"/>
      <c r="R6127" s="341" t="e">
        <f>IF(AND(W6093&lt;=U6093/3,MOD(W6093,1000)=0,NOT(W6093=0),AG6095=1),"","・【W列】国庫補助希望額に不備あり。")</f>
        <v>#REF!</v>
      </c>
      <c r="S6127" s="649"/>
      <c r="T6127" s="649"/>
      <c r="U6127" s="649"/>
      <c r="V6127" s="649"/>
      <c r="W6127" s="650"/>
    </row>
    <row r="6128" spans="1:30" s="7" customFormat="1" ht="17.45" customHeight="1" x14ac:dyDescent="0.15">
      <c r="A6128" s="320"/>
      <c r="B6128" s="624"/>
      <c r="C6128" s="370"/>
      <c r="D6128" s="371"/>
      <c r="E6128" s="371"/>
      <c r="F6128" s="371"/>
      <c r="G6128" s="364" t="e">
        <f>IF(#REF!="","",#REF!)</f>
        <v>#REF!</v>
      </c>
      <c r="H6128" s="375"/>
      <c r="I6128" s="376"/>
      <c r="J6128" s="364" t="e">
        <f>IF(#REF!="","",#REF!)</f>
        <v>#REF!</v>
      </c>
      <c r="K6128" s="375"/>
      <c r="L6128" s="375"/>
      <c r="M6128" s="376"/>
      <c r="N6128" s="364" t="e">
        <f>IF(#REF!="","",#REF!)</f>
        <v>#REF!</v>
      </c>
      <c r="O6128" s="375"/>
      <c r="P6128" s="375"/>
      <c r="Q6128" s="375"/>
      <c r="R6128" s="651" t="e">
        <f>IF(AND(SUM(F6116:G6118)&lt;=D6093,SUM(R6116:R6118)&lt;=D6093),"","・報酬の「配置人数」には年間を通じた配置予定人数を記載してください。(※１)及び記入例参照")</f>
        <v>#REF!</v>
      </c>
      <c r="S6128" s="652"/>
      <c r="T6128" s="652"/>
      <c r="U6128" s="652"/>
      <c r="V6128" s="652"/>
      <c r="W6128" s="653"/>
      <c r="X6128" s="31" t="str">
        <f>IF(AND(O6128="○",T6128="○"),"①か②の",IF(AND(O6128="―",T6128="―"),"エラー",""))</f>
        <v/>
      </c>
    </row>
    <row r="6129" spans="1:33" s="7" customFormat="1" ht="17.45" customHeight="1" x14ac:dyDescent="0.15">
      <c r="A6129" s="320"/>
      <c r="B6129" s="624"/>
      <c r="C6129" s="348" t="s">
        <v>224</v>
      </c>
      <c r="D6129" s="349"/>
      <c r="E6129" s="349"/>
      <c r="F6129" s="350"/>
      <c r="G6129" s="354" t="s">
        <v>225</v>
      </c>
      <c r="H6129" s="354"/>
      <c r="I6129" s="354"/>
      <c r="J6129" s="355" t="s">
        <v>242</v>
      </c>
      <c r="K6129" s="356"/>
      <c r="L6129" s="356"/>
      <c r="M6129" s="356"/>
      <c r="N6129" s="356"/>
      <c r="O6129" s="356"/>
      <c r="P6129" s="356"/>
      <c r="Q6129" s="356"/>
      <c r="R6129" s="651" t="e">
        <f>IF(AND(OR(COUNTIF(J6130,"①*"),COUNTIF(J6130,"②*")),AND(E6119&lt;&gt;"",E6120&lt;&gt;"",G6124="○",G6126="○",G6128="○",J6128="○",N6128="○",G6130="○")),"","・【成果目標】・【成果指標】・【部活動指導員について】・【支給要件の確認】・【部活動指導員の指導状況】・【地域連携・地域移行に資する取組】のいずれかに未入力箇所あり。")</f>
        <v>#REF!</v>
      </c>
      <c r="S6129" s="546"/>
      <c r="T6129" s="546"/>
      <c r="U6129" s="546"/>
      <c r="V6129" s="546"/>
      <c r="W6129" s="547"/>
    </row>
    <row r="6130" spans="1:33" s="7" customFormat="1" ht="26.45" customHeight="1" thickBot="1" x14ac:dyDescent="0.2">
      <c r="A6130" s="320"/>
      <c r="B6130" s="625"/>
      <c r="C6130" s="351"/>
      <c r="D6130" s="352"/>
      <c r="E6130" s="352"/>
      <c r="F6130" s="353"/>
      <c r="G6130" s="363" t="e">
        <f>IF(#REF!="","",#REF!)</f>
        <v>#REF!</v>
      </c>
      <c r="H6130" s="363"/>
      <c r="I6130" s="363"/>
      <c r="J6130" s="657" t="e">
        <f>IF(#REF!="","",#REF!)</f>
        <v>#REF!</v>
      </c>
      <c r="K6130" s="658"/>
      <c r="L6130" s="658"/>
      <c r="M6130" s="658"/>
      <c r="N6130" s="658"/>
      <c r="O6130" s="658"/>
      <c r="P6130" s="658"/>
      <c r="Q6130" s="658"/>
      <c r="R6130" s="654"/>
      <c r="S6130" s="655"/>
      <c r="T6130" s="655"/>
      <c r="U6130" s="655"/>
      <c r="V6130" s="655"/>
      <c r="W6130" s="656"/>
      <c r="X6130" s="31" t="str">
        <f>IF(AND(O6130="○",T6130="○"),"①か②の",IF(AND(O6130="―",T6130="―"),"エラー",""))</f>
        <v/>
      </c>
    </row>
    <row r="6131" spans="1:33" s="7" customFormat="1" ht="26.45" customHeight="1" x14ac:dyDescent="0.15">
      <c r="A6131" s="24" t="str">
        <f>IF(OR(COUNTIF(C6133,"*区"),COUNTIF(C6133,"*市"),COUNTIF(C6133,"*町"),COUNTIF(C6133,"*村"),COUNTIF(C6133,"*組合")),"○","市町村名×")</f>
        <v>市町村名×</v>
      </c>
      <c r="B6131" s="490" t="s">
        <v>106</v>
      </c>
      <c r="C6131" s="659" t="s">
        <v>236</v>
      </c>
      <c r="D6131" s="661" t="s">
        <v>237</v>
      </c>
      <c r="E6131" s="409" t="s">
        <v>191</v>
      </c>
      <c r="F6131" s="410"/>
      <c r="G6131" s="410"/>
      <c r="H6131" s="410"/>
      <c r="I6131" s="410"/>
      <c r="J6131" s="410"/>
      <c r="K6131" s="410"/>
      <c r="L6131" s="410"/>
      <c r="M6131" s="410"/>
      <c r="N6131" s="410"/>
      <c r="O6131" s="410"/>
      <c r="P6131" s="410"/>
      <c r="Q6131" s="410"/>
      <c r="R6131" s="410"/>
      <c r="S6131" s="410"/>
      <c r="T6131" s="410"/>
      <c r="U6131" s="492" t="s">
        <v>192</v>
      </c>
      <c r="V6131" s="492" t="s">
        <v>238</v>
      </c>
      <c r="W6131" s="517" t="s">
        <v>193</v>
      </c>
      <c r="X6131" s="25" t="e">
        <f>IF(OR(AF6135=2,NOT(AND(V6133&gt;0.3*U6133,V6133&lt;0.4*U6133,V6133&gt;=W6133))),"※３参照：【Ｕ列】都道府県補助額を確認してください","")</f>
        <v>#REF!</v>
      </c>
      <c r="Y6131" s="26"/>
    </row>
    <row r="6132" spans="1:33" s="7" customFormat="1" ht="21.6" customHeight="1" thickBot="1" x14ac:dyDescent="0.2">
      <c r="A6132" s="24" t="str">
        <f>IF(B6133="都道府県確認欄","No.不備","")</f>
        <v/>
      </c>
      <c r="B6132" s="491"/>
      <c r="C6132" s="660"/>
      <c r="D6132" s="662"/>
      <c r="E6132" s="411"/>
      <c r="F6132" s="412"/>
      <c r="G6132" s="412"/>
      <c r="H6132" s="412"/>
      <c r="I6132" s="412"/>
      <c r="J6132" s="412"/>
      <c r="K6132" s="412"/>
      <c r="L6132" s="412"/>
      <c r="M6132" s="412"/>
      <c r="N6132" s="412"/>
      <c r="O6132" s="412"/>
      <c r="P6132" s="412"/>
      <c r="Q6132" s="412"/>
      <c r="R6132" s="412"/>
      <c r="S6132" s="412"/>
      <c r="T6132" s="412"/>
      <c r="U6132" s="493"/>
      <c r="V6132" s="493"/>
      <c r="W6132" s="518"/>
      <c r="X6132" s="25" t="e">
        <f>IF(AND(W6133&lt;=U6133/3,MOD(W6133,1000)=0,NOT(W6133=0),AG6135=1),"","※３参照：【Ｖ列】国庫補助希望額を確認してください。")</f>
        <v>#REF!</v>
      </c>
      <c r="Y6132" s="26"/>
    </row>
    <row r="6133" spans="1:33" s="7" customFormat="1" ht="24" customHeight="1" x14ac:dyDescent="0.15">
      <c r="A6133" s="14"/>
      <c r="B6133" s="622" t="str">
        <f>IFERROR(IF(OR(COUNTIF(C6133,"*区"),COUNTIF(C6133,"*市"),COUNTIF(C6133,"*町"),COUNTIF(C6133,"*村"),COUNTIF(C6133,"*組合")),B6093+1,"－"),"都道府県確認欄")</f>
        <v>－</v>
      </c>
      <c r="C6133" s="626" t="e">
        <f>#REF!</f>
        <v>#REF!</v>
      </c>
      <c r="D6133" s="629" t="e">
        <f>SUM($F6135:$F6154)</f>
        <v>#REF!</v>
      </c>
      <c r="E6133" s="523" t="s">
        <v>194</v>
      </c>
      <c r="F6133" s="524" t="s">
        <v>195</v>
      </c>
      <c r="G6133" s="526" t="s">
        <v>196</v>
      </c>
      <c r="H6133" s="528" t="s">
        <v>197</v>
      </c>
      <c r="I6133" s="423" t="s">
        <v>198</v>
      </c>
      <c r="J6133" s="424"/>
      <c r="K6133" s="425"/>
      <c r="L6133" s="429" t="s">
        <v>100</v>
      </c>
      <c r="M6133" s="430"/>
      <c r="N6133" s="430"/>
      <c r="O6133" s="430"/>
      <c r="P6133" s="430"/>
      <c r="Q6133" s="430"/>
      <c r="R6133" s="430"/>
      <c r="S6133" s="431"/>
      <c r="T6133" s="413" t="s">
        <v>199</v>
      </c>
      <c r="U6133" s="415" t="e">
        <f>SUM($T6135,$O6156,$T6156)</f>
        <v>#REF!</v>
      </c>
      <c r="V6133" s="665" t="e">
        <f>#REF!</f>
        <v>#REF!</v>
      </c>
      <c r="W6133" s="667" t="e">
        <f>#REF!</f>
        <v>#REF!</v>
      </c>
      <c r="X6133" s="23" t="e">
        <f>IF(AND(AD6135=1,AE6135=1,AF6135=1,AG6135=1),"","入力不備あり")</f>
        <v>#REF!</v>
      </c>
      <c r="Y6133" s="26"/>
    </row>
    <row r="6134" spans="1:33" s="7" customFormat="1" ht="12.6" customHeight="1" thickBot="1" x14ac:dyDescent="0.2">
      <c r="A6134" s="14"/>
      <c r="B6134" s="623"/>
      <c r="C6134" s="627"/>
      <c r="D6134" s="630"/>
      <c r="E6134" s="523"/>
      <c r="F6134" s="525"/>
      <c r="G6134" s="527"/>
      <c r="H6134" s="529"/>
      <c r="I6134" s="426"/>
      <c r="J6134" s="427"/>
      <c r="K6134" s="428"/>
      <c r="L6134" s="432"/>
      <c r="M6134" s="432"/>
      <c r="N6134" s="432"/>
      <c r="O6134" s="432"/>
      <c r="P6134" s="432"/>
      <c r="Q6134" s="432"/>
      <c r="R6134" s="432"/>
      <c r="S6134" s="433"/>
      <c r="T6134" s="414"/>
      <c r="U6134" s="416"/>
      <c r="V6134" s="666"/>
      <c r="W6134" s="565"/>
      <c r="X6134" s="26"/>
      <c r="Y6134" s="7" t="s">
        <v>180</v>
      </c>
      <c r="Z6134" s="7" t="s">
        <v>200</v>
      </c>
      <c r="AA6134" s="7" t="s">
        <v>201</v>
      </c>
      <c r="AB6134" s="7" t="s">
        <v>202</v>
      </c>
      <c r="AD6134" s="7" t="s">
        <v>203</v>
      </c>
      <c r="AE6134" s="7" t="s">
        <v>107</v>
      </c>
      <c r="AF6134" s="7" t="s">
        <v>239</v>
      </c>
      <c r="AG6134" s="7" t="s">
        <v>204</v>
      </c>
    </row>
    <row r="6135" spans="1:33" s="7" customFormat="1" ht="17.45" customHeight="1" x14ac:dyDescent="0.15">
      <c r="A6135" s="27" t="e">
        <f>IF(AND(F6135&lt;&gt;"",G6135&lt;&gt;"",H6135&lt;&gt;"",I6135&lt;&gt;""),"","入力不備あり")</f>
        <v>#REF!</v>
      </c>
      <c r="B6135" s="623"/>
      <c r="C6135" s="628"/>
      <c r="D6135" s="631"/>
      <c r="E6135" s="523"/>
      <c r="F6135" s="47" t="e">
        <f>IF(#REF!="","",#REF!)</f>
        <v>#REF!</v>
      </c>
      <c r="G6135" s="49" t="e">
        <f>IF(#REF!="","",#REF!)</f>
        <v>#REF!</v>
      </c>
      <c r="H6135" s="54" t="e">
        <f>IF(#REF!="","",#REF!)</f>
        <v>#REF!</v>
      </c>
      <c r="I6135" s="385" t="str">
        <f>IFERROR(INT(G6135*H6135),"")</f>
        <v/>
      </c>
      <c r="J6135" s="386"/>
      <c r="K6135" s="387"/>
      <c r="L6135" s="613" t="e">
        <f>IF(#REF!="","",#REF!)</f>
        <v>#REF!</v>
      </c>
      <c r="M6135" s="613"/>
      <c r="N6135" s="613"/>
      <c r="O6135" s="613"/>
      <c r="P6135" s="613"/>
      <c r="Q6135" s="613"/>
      <c r="R6135" s="613"/>
      <c r="S6135" s="614"/>
      <c r="T6135" s="567">
        <f>SUM($I6135:$K6154)</f>
        <v>0</v>
      </c>
      <c r="U6135" s="416"/>
      <c r="V6135" s="666"/>
      <c r="W6135" s="565"/>
      <c r="X6135" s="23" t="e">
        <f>IF(AND(Y6135=1,Z6135=1,AA6135=1,AB6135=1,AD6135=1,AE6135=1,AF6135=1,AG6135=1),"","入力不備あり")</f>
        <v>#REF!</v>
      </c>
      <c r="Y6135" s="7">
        <f>IFERROR(IF(F6135="",2,IF(AND(F6135&gt;=1,(MOD(F6135,1)=0)),1,IF(AND(F6135=0,L6135&lt;&gt;""),1,2))),2)</f>
        <v>2</v>
      </c>
      <c r="Z6135" s="7" t="e">
        <f>IF(G6135="",2,IF(G6135&lt;=1600,1,2))</f>
        <v>#REF!</v>
      </c>
      <c r="AA6135" s="7" t="e">
        <f>IF(H6135="",2,IF(H6135&gt;=0,1,2))</f>
        <v>#REF!</v>
      </c>
      <c r="AB6135" s="7" t="e">
        <f>IF(I6135=#REF!,1,2)</f>
        <v>#REF!</v>
      </c>
      <c r="AD6135" s="7" t="e">
        <f>IF(T6135=#REF!,1,2)</f>
        <v>#REF!</v>
      </c>
      <c r="AE6135" s="7" t="e">
        <f>IF(U6133=#REF!,1,2)</f>
        <v>#REF!</v>
      </c>
      <c r="AF6135" s="7" t="e">
        <f>IF(V6133=0,2,IF(#REF!="",2,IF(V6133=#REF!,1,2)))</f>
        <v>#REF!</v>
      </c>
      <c r="AG6135" s="7" t="e">
        <f>IF(W6133=0,2,IF(W6133=#REF!,1,2))</f>
        <v>#REF!</v>
      </c>
    </row>
    <row r="6136" spans="1:33" s="7" customFormat="1" ht="17.45" customHeight="1" x14ac:dyDescent="0.15">
      <c r="A6136" s="27" t="e">
        <f>IF(AND(F6136="",G6136="",H6136="",I6136="",L6136=""),"",IF(AND(F6136&lt;&gt;"",G6136&lt;&gt;"",H6136&lt;&gt;"",I6136&lt;&gt;""),"","入力不備あり"))</f>
        <v>#REF!</v>
      </c>
      <c r="B6136" s="623"/>
      <c r="C6136" s="628"/>
      <c r="D6136" s="631"/>
      <c r="E6136" s="523"/>
      <c r="F6136" s="47" t="e">
        <f>IF(#REF!="","",#REF!)</f>
        <v>#REF!</v>
      </c>
      <c r="G6136" s="49" t="e">
        <f>IF(#REF!="","",#REF!)</f>
        <v>#REF!</v>
      </c>
      <c r="H6136" s="54" t="e">
        <f>IF(#REF!="","",#REF!)</f>
        <v>#REF!</v>
      </c>
      <c r="I6136" s="385" t="str">
        <f>IFERROR(INT(G6136*H6136),"")</f>
        <v/>
      </c>
      <c r="J6136" s="386"/>
      <c r="K6136" s="387"/>
      <c r="L6136" s="613" t="e">
        <f>IF(#REF!="","",#REF!)</f>
        <v>#REF!</v>
      </c>
      <c r="M6136" s="613"/>
      <c r="N6136" s="613"/>
      <c r="O6136" s="613"/>
      <c r="P6136" s="613"/>
      <c r="Q6136" s="613"/>
      <c r="R6136" s="613"/>
      <c r="S6136" s="614"/>
      <c r="T6136" s="567"/>
      <c r="U6136" s="416"/>
      <c r="V6136" s="666"/>
      <c r="W6136" s="565"/>
      <c r="X6136" s="23" t="e">
        <f>IF(AND(Y6136=3,Z6136=3,AA6136=3),"",IF(AND(Y6136=1,Z6136=1,AA6136=1,AB6136=1),"","入力不備あり"))</f>
        <v>#REF!</v>
      </c>
      <c r="Y6136" s="7">
        <f>IFERROR(IF(F6136="",3,IF(AND(F6136&gt;=1,(MOD(F6136,1)=0)),1,IF(AND(F6136=0,L6136&lt;&gt;""),1,2))),2)</f>
        <v>2</v>
      </c>
      <c r="Z6136" s="7" t="e">
        <f>IF(G6136="",3,IF(G6136&lt;=1600,1,2))</f>
        <v>#REF!</v>
      </c>
      <c r="AA6136" s="7" t="e">
        <f>IF(H6136="",3,IF(H6136&gt;=0,1,2))</f>
        <v>#REF!</v>
      </c>
      <c r="AB6136" s="7" t="e">
        <f>IF(I6136=#REF!,1,2)</f>
        <v>#REF!</v>
      </c>
    </row>
    <row r="6137" spans="1:33" s="7" customFormat="1" ht="17.45" customHeight="1" x14ac:dyDescent="0.15">
      <c r="A6137" s="27" t="e">
        <f>IF(AND(F6137="",G6137="",H6137="",I6137="",L6137=""),"",IF(AND(F6137&lt;&gt;"",G6137&lt;&gt;"",H6137&lt;&gt;"",I6137&lt;&gt;""),"","入力不備あり"))</f>
        <v>#REF!</v>
      </c>
      <c r="B6137" s="623"/>
      <c r="C6137" s="628"/>
      <c r="D6137" s="631"/>
      <c r="E6137" s="523"/>
      <c r="F6137" s="47" t="e">
        <f>IF(#REF!="","",#REF!)</f>
        <v>#REF!</v>
      </c>
      <c r="G6137" s="49" t="e">
        <f>IF(#REF!="","",#REF!)</f>
        <v>#REF!</v>
      </c>
      <c r="H6137" s="54" t="e">
        <f>IF(#REF!="","",#REF!)</f>
        <v>#REF!</v>
      </c>
      <c r="I6137" s="385" t="str">
        <f t="shared" ref="I6137:I6154" si="1072">IFERROR(INT(G6137*H6137),"")</f>
        <v/>
      </c>
      <c r="J6137" s="386"/>
      <c r="K6137" s="387"/>
      <c r="L6137" s="613" t="e">
        <f>IF(#REF!="","",#REF!)</f>
        <v>#REF!</v>
      </c>
      <c r="M6137" s="613"/>
      <c r="N6137" s="613"/>
      <c r="O6137" s="613"/>
      <c r="P6137" s="613"/>
      <c r="Q6137" s="613"/>
      <c r="R6137" s="613"/>
      <c r="S6137" s="614"/>
      <c r="T6137" s="567"/>
      <c r="U6137" s="416"/>
      <c r="V6137" s="666"/>
      <c r="W6137" s="565"/>
      <c r="X6137" s="23" t="e">
        <f t="shared" ref="X6137:X6154" si="1073">IF(AND(Y6137=3,Z6137=3,AA6137=3),"",IF(AND(Y6137=1,Z6137=1,AA6137=1,AB6137=1),"","入力不備あり"))</f>
        <v>#REF!</v>
      </c>
      <c r="Y6137" s="7">
        <f t="shared" ref="Y6137:Y6154" si="1074">IFERROR(IF(F6137="",3,IF(AND(F6137&gt;=1,(MOD(F6137,1)=0)),1,IF(AND(F6137=0,L6137&lt;&gt;""),1,2))),2)</f>
        <v>2</v>
      </c>
      <c r="Z6137" s="7" t="e">
        <f t="shared" ref="Z6137:Z6154" si="1075">IF(G6137="",3,IF(G6137&lt;=1600,1,2))</f>
        <v>#REF!</v>
      </c>
      <c r="AA6137" s="7" t="e">
        <f t="shared" ref="AA6137:AA6154" si="1076">IF(H6137="",3,IF(H6137&gt;=0,1,2))</f>
        <v>#REF!</v>
      </c>
      <c r="AB6137" s="7" t="e">
        <f>IF(I6137=#REF!,1,2)</f>
        <v>#REF!</v>
      </c>
    </row>
    <row r="6138" spans="1:33" s="7" customFormat="1" ht="17.45" customHeight="1" x14ac:dyDescent="0.15">
      <c r="A6138" s="27" t="e">
        <f t="shared" ref="A6138:A6154" si="1077">IF(AND(F6138="",G6138="",H6138="",I6138="",L6138=""),"",IF(AND(F6138&lt;&gt;"",G6138&lt;&gt;"",H6138&lt;&gt;"",I6138&lt;&gt;""),"","入力不備あり"))</f>
        <v>#REF!</v>
      </c>
      <c r="B6138" s="623"/>
      <c r="C6138" s="628"/>
      <c r="D6138" s="631"/>
      <c r="E6138" s="523"/>
      <c r="F6138" s="47" t="e">
        <f>IF(#REF!="","",#REF!)</f>
        <v>#REF!</v>
      </c>
      <c r="G6138" s="49" t="e">
        <f>IF(#REF!="","",#REF!)</f>
        <v>#REF!</v>
      </c>
      <c r="H6138" s="54" t="e">
        <f>IF(#REF!="","",#REF!)</f>
        <v>#REF!</v>
      </c>
      <c r="I6138" s="385" t="str">
        <f t="shared" si="1072"/>
        <v/>
      </c>
      <c r="J6138" s="386"/>
      <c r="K6138" s="387"/>
      <c r="L6138" s="613" t="e">
        <f>IF(#REF!="","",#REF!)</f>
        <v>#REF!</v>
      </c>
      <c r="M6138" s="613"/>
      <c r="N6138" s="613"/>
      <c r="O6138" s="613"/>
      <c r="P6138" s="613"/>
      <c r="Q6138" s="613"/>
      <c r="R6138" s="613"/>
      <c r="S6138" s="614"/>
      <c r="T6138" s="567"/>
      <c r="U6138" s="416"/>
      <c r="V6138" s="666"/>
      <c r="W6138" s="565"/>
      <c r="X6138" s="23" t="e">
        <f t="shared" si="1073"/>
        <v>#REF!</v>
      </c>
      <c r="Y6138" s="7">
        <f t="shared" si="1074"/>
        <v>2</v>
      </c>
      <c r="Z6138" s="7" t="e">
        <f t="shared" si="1075"/>
        <v>#REF!</v>
      </c>
      <c r="AA6138" s="7" t="e">
        <f t="shared" si="1076"/>
        <v>#REF!</v>
      </c>
      <c r="AB6138" s="7" t="e">
        <f>IF(I6138=#REF!,1,2)</f>
        <v>#REF!</v>
      </c>
    </row>
    <row r="6139" spans="1:33" s="7" customFormat="1" ht="17.45" customHeight="1" x14ac:dyDescent="0.15">
      <c r="A6139" s="27" t="e">
        <f t="shared" si="1077"/>
        <v>#REF!</v>
      </c>
      <c r="B6139" s="623"/>
      <c r="C6139" s="628"/>
      <c r="D6139" s="631"/>
      <c r="E6139" s="523"/>
      <c r="F6139" s="47" t="e">
        <f>IF(#REF!="","",#REF!)</f>
        <v>#REF!</v>
      </c>
      <c r="G6139" s="49" t="e">
        <f>IF(#REF!="","",#REF!)</f>
        <v>#REF!</v>
      </c>
      <c r="H6139" s="54" t="e">
        <f>IF(#REF!="","",#REF!)</f>
        <v>#REF!</v>
      </c>
      <c r="I6139" s="385" t="str">
        <f t="shared" si="1072"/>
        <v/>
      </c>
      <c r="J6139" s="386"/>
      <c r="K6139" s="387"/>
      <c r="L6139" s="613" t="e">
        <f>IF(#REF!="","",#REF!)</f>
        <v>#REF!</v>
      </c>
      <c r="M6139" s="613"/>
      <c r="N6139" s="613"/>
      <c r="O6139" s="613"/>
      <c r="P6139" s="613"/>
      <c r="Q6139" s="613"/>
      <c r="R6139" s="613"/>
      <c r="S6139" s="614"/>
      <c r="T6139" s="567"/>
      <c r="U6139" s="416"/>
      <c r="V6139" s="666"/>
      <c r="W6139" s="565"/>
      <c r="X6139" s="23" t="e">
        <f t="shared" si="1073"/>
        <v>#REF!</v>
      </c>
      <c r="Y6139" s="7">
        <f t="shared" si="1074"/>
        <v>2</v>
      </c>
      <c r="Z6139" s="7" t="e">
        <f t="shared" si="1075"/>
        <v>#REF!</v>
      </c>
      <c r="AA6139" s="7" t="e">
        <f t="shared" si="1076"/>
        <v>#REF!</v>
      </c>
      <c r="AB6139" s="7" t="e">
        <f>IF(I6139=#REF!,1,2)</f>
        <v>#REF!</v>
      </c>
    </row>
    <row r="6140" spans="1:33" s="7" customFormat="1" ht="17.45" customHeight="1" x14ac:dyDescent="0.15">
      <c r="A6140" s="27" t="e">
        <f t="shared" si="1077"/>
        <v>#REF!</v>
      </c>
      <c r="B6140" s="623"/>
      <c r="C6140" s="628"/>
      <c r="D6140" s="631"/>
      <c r="E6140" s="523"/>
      <c r="F6140" s="47" t="e">
        <f>IF(#REF!="","",#REF!)</f>
        <v>#REF!</v>
      </c>
      <c r="G6140" s="49" t="e">
        <f>IF(#REF!="","",#REF!)</f>
        <v>#REF!</v>
      </c>
      <c r="H6140" s="54" t="e">
        <f>IF(#REF!="","",#REF!)</f>
        <v>#REF!</v>
      </c>
      <c r="I6140" s="385" t="str">
        <f t="shared" si="1072"/>
        <v/>
      </c>
      <c r="J6140" s="386"/>
      <c r="K6140" s="387"/>
      <c r="L6140" s="613" t="e">
        <f>IF(#REF!="","",#REF!)</f>
        <v>#REF!</v>
      </c>
      <c r="M6140" s="613"/>
      <c r="N6140" s="613"/>
      <c r="O6140" s="613"/>
      <c r="P6140" s="613"/>
      <c r="Q6140" s="613"/>
      <c r="R6140" s="613"/>
      <c r="S6140" s="614"/>
      <c r="T6140" s="567"/>
      <c r="U6140" s="416"/>
      <c r="V6140" s="666"/>
      <c r="W6140" s="565"/>
      <c r="X6140" s="23" t="e">
        <f t="shared" si="1073"/>
        <v>#REF!</v>
      </c>
      <c r="Y6140" s="7">
        <f t="shared" si="1074"/>
        <v>2</v>
      </c>
      <c r="Z6140" s="7" t="e">
        <f t="shared" si="1075"/>
        <v>#REF!</v>
      </c>
      <c r="AA6140" s="7" t="e">
        <f t="shared" si="1076"/>
        <v>#REF!</v>
      </c>
      <c r="AB6140" s="7" t="e">
        <f>IF(I6140=#REF!,1,2)</f>
        <v>#REF!</v>
      </c>
    </row>
    <row r="6141" spans="1:33" s="7" customFormat="1" ht="17.45" customHeight="1" x14ac:dyDescent="0.15">
      <c r="A6141" s="27" t="e">
        <f t="shared" si="1077"/>
        <v>#REF!</v>
      </c>
      <c r="B6141" s="623"/>
      <c r="C6141" s="628"/>
      <c r="D6141" s="631"/>
      <c r="E6141" s="523"/>
      <c r="F6141" s="47" t="e">
        <f>IF(#REF!="","",#REF!)</f>
        <v>#REF!</v>
      </c>
      <c r="G6141" s="49" t="e">
        <f>IF(#REF!="","",#REF!)</f>
        <v>#REF!</v>
      </c>
      <c r="H6141" s="54" t="e">
        <f>IF(#REF!="","",#REF!)</f>
        <v>#REF!</v>
      </c>
      <c r="I6141" s="385" t="str">
        <f t="shared" si="1072"/>
        <v/>
      </c>
      <c r="J6141" s="386"/>
      <c r="K6141" s="387"/>
      <c r="L6141" s="613" t="e">
        <f>IF(#REF!="","",#REF!)</f>
        <v>#REF!</v>
      </c>
      <c r="M6141" s="613"/>
      <c r="N6141" s="613"/>
      <c r="O6141" s="613"/>
      <c r="P6141" s="613"/>
      <c r="Q6141" s="613"/>
      <c r="R6141" s="613"/>
      <c r="S6141" s="614"/>
      <c r="T6141" s="567"/>
      <c r="U6141" s="416"/>
      <c r="V6141" s="666"/>
      <c r="W6141" s="565"/>
      <c r="X6141" s="23" t="e">
        <f t="shared" si="1073"/>
        <v>#REF!</v>
      </c>
      <c r="Y6141" s="7">
        <f t="shared" si="1074"/>
        <v>2</v>
      </c>
      <c r="Z6141" s="7" t="e">
        <f t="shared" si="1075"/>
        <v>#REF!</v>
      </c>
      <c r="AA6141" s="7" t="e">
        <f t="shared" si="1076"/>
        <v>#REF!</v>
      </c>
      <c r="AB6141" s="7" t="e">
        <f>IF(I6141=#REF!,1,2)</f>
        <v>#REF!</v>
      </c>
    </row>
    <row r="6142" spans="1:33" s="7" customFormat="1" ht="17.45" customHeight="1" x14ac:dyDescent="0.15">
      <c r="A6142" s="27" t="e">
        <f t="shared" si="1077"/>
        <v>#REF!</v>
      </c>
      <c r="B6142" s="623"/>
      <c r="C6142" s="628"/>
      <c r="D6142" s="631"/>
      <c r="E6142" s="523"/>
      <c r="F6142" s="47" t="e">
        <f>IF(#REF!="","",#REF!)</f>
        <v>#REF!</v>
      </c>
      <c r="G6142" s="49" t="e">
        <f>IF(#REF!="","",#REF!)</f>
        <v>#REF!</v>
      </c>
      <c r="H6142" s="54" t="e">
        <f>IF(#REF!="","",#REF!)</f>
        <v>#REF!</v>
      </c>
      <c r="I6142" s="385" t="str">
        <f t="shared" si="1072"/>
        <v/>
      </c>
      <c r="J6142" s="386"/>
      <c r="K6142" s="387"/>
      <c r="L6142" s="613" t="e">
        <f>IF(#REF!="","",#REF!)</f>
        <v>#REF!</v>
      </c>
      <c r="M6142" s="613"/>
      <c r="N6142" s="613"/>
      <c r="O6142" s="613"/>
      <c r="P6142" s="613"/>
      <c r="Q6142" s="613"/>
      <c r="R6142" s="613"/>
      <c r="S6142" s="614"/>
      <c r="T6142" s="567"/>
      <c r="U6142" s="416"/>
      <c r="V6142" s="666"/>
      <c r="W6142" s="565"/>
      <c r="X6142" s="23" t="e">
        <f t="shared" si="1073"/>
        <v>#REF!</v>
      </c>
      <c r="Y6142" s="7">
        <f t="shared" si="1074"/>
        <v>2</v>
      </c>
      <c r="Z6142" s="7" t="e">
        <f t="shared" si="1075"/>
        <v>#REF!</v>
      </c>
      <c r="AA6142" s="7" t="e">
        <f t="shared" si="1076"/>
        <v>#REF!</v>
      </c>
      <c r="AB6142" s="7" t="e">
        <f>IF(I6142=#REF!,1,2)</f>
        <v>#REF!</v>
      </c>
    </row>
    <row r="6143" spans="1:33" s="7" customFormat="1" ht="17.45" customHeight="1" x14ac:dyDescent="0.15">
      <c r="A6143" s="27" t="e">
        <f t="shared" si="1077"/>
        <v>#REF!</v>
      </c>
      <c r="B6143" s="623"/>
      <c r="C6143" s="628"/>
      <c r="D6143" s="631"/>
      <c r="E6143" s="523"/>
      <c r="F6143" s="47" t="e">
        <f>IF(#REF!="","",#REF!)</f>
        <v>#REF!</v>
      </c>
      <c r="G6143" s="49" t="e">
        <f>IF(#REF!="","",#REF!)</f>
        <v>#REF!</v>
      </c>
      <c r="H6143" s="54" t="e">
        <f>IF(#REF!="","",#REF!)</f>
        <v>#REF!</v>
      </c>
      <c r="I6143" s="385" t="str">
        <f t="shared" si="1072"/>
        <v/>
      </c>
      <c r="J6143" s="386"/>
      <c r="K6143" s="387"/>
      <c r="L6143" s="613" t="e">
        <f>IF(#REF!="","",#REF!)</f>
        <v>#REF!</v>
      </c>
      <c r="M6143" s="613"/>
      <c r="N6143" s="613"/>
      <c r="O6143" s="613"/>
      <c r="P6143" s="613"/>
      <c r="Q6143" s="613"/>
      <c r="R6143" s="613"/>
      <c r="S6143" s="614"/>
      <c r="T6143" s="567"/>
      <c r="U6143" s="416"/>
      <c r="V6143" s="666"/>
      <c r="W6143" s="565"/>
      <c r="X6143" s="23" t="e">
        <f t="shared" si="1073"/>
        <v>#REF!</v>
      </c>
      <c r="Y6143" s="7">
        <f t="shared" si="1074"/>
        <v>2</v>
      </c>
      <c r="Z6143" s="7" t="e">
        <f t="shared" si="1075"/>
        <v>#REF!</v>
      </c>
      <c r="AA6143" s="7" t="e">
        <f t="shared" si="1076"/>
        <v>#REF!</v>
      </c>
      <c r="AB6143" s="7" t="e">
        <f>IF(I6143=#REF!,1,2)</f>
        <v>#REF!</v>
      </c>
    </row>
    <row r="6144" spans="1:33" s="7" customFormat="1" ht="17.45" customHeight="1" x14ac:dyDescent="0.15">
      <c r="A6144" s="27" t="e">
        <f t="shared" si="1077"/>
        <v>#REF!</v>
      </c>
      <c r="B6144" s="623"/>
      <c r="C6144" s="628"/>
      <c r="D6144" s="631"/>
      <c r="E6144" s="523"/>
      <c r="F6144" s="47" t="e">
        <f>IF(#REF!="","",#REF!)</f>
        <v>#REF!</v>
      </c>
      <c r="G6144" s="49" t="e">
        <f>IF(#REF!="","",#REF!)</f>
        <v>#REF!</v>
      </c>
      <c r="H6144" s="54" t="e">
        <f>IF(#REF!="","",#REF!)</f>
        <v>#REF!</v>
      </c>
      <c r="I6144" s="385" t="str">
        <f t="shared" si="1072"/>
        <v/>
      </c>
      <c r="J6144" s="386"/>
      <c r="K6144" s="387"/>
      <c r="L6144" s="613" t="e">
        <f>IF(#REF!="","",#REF!)</f>
        <v>#REF!</v>
      </c>
      <c r="M6144" s="613"/>
      <c r="N6144" s="613"/>
      <c r="O6144" s="613"/>
      <c r="P6144" s="613"/>
      <c r="Q6144" s="613"/>
      <c r="R6144" s="613"/>
      <c r="S6144" s="614"/>
      <c r="T6144" s="567"/>
      <c r="U6144" s="416"/>
      <c r="V6144" s="666"/>
      <c r="W6144" s="565"/>
      <c r="X6144" s="23" t="e">
        <f t="shared" si="1073"/>
        <v>#REF!</v>
      </c>
      <c r="Y6144" s="7">
        <f t="shared" si="1074"/>
        <v>2</v>
      </c>
      <c r="Z6144" s="7" t="e">
        <f t="shared" si="1075"/>
        <v>#REF!</v>
      </c>
      <c r="AA6144" s="7" t="e">
        <f t="shared" si="1076"/>
        <v>#REF!</v>
      </c>
      <c r="AB6144" s="7" t="e">
        <f>IF(I6144=#REF!,1,2)</f>
        <v>#REF!</v>
      </c>
    </row>
    <row r="6145" spans="1:30" s="7" customFormat="1" ht="17.45" customHeight="1" x14ac:dyDescent="0.15">
      <c r="A6145" s="27" t="e">
        <f t="shared" si="1077"/>
        <v>#REF!</v>
      </c>
      <c r="B6145" s="623"/>
      <c r="C6145" s="628"/>
      <c r="D6145" s="631"/>
      <c r="E6145" s="523"/>
      <c r="F6145" s="47" t="e">
        <f>IF(#REF!="","",#REF!)</f>
        <v>#REF!</v>
      </c>
      <c r="G6145" s="49" t="e">
        <f>IF(#REF!="","",#REF!)</f>
        <v>#REF!</v>
      </c>
      <c r="H6145" s="54" t="e">
        <f>IF(#REF!="","",#REF!)</f>
        <v>#REF!</v>
      </c>
      <c r="I6145" s="385" t="str">
        <f t="shared" si="1072"/>
        <v/>
      </c>
      <c r="J6145" s="386"/>
      <c r="K6145" s="387"/>
      <c r="L6145" s="613" t="e">
        <f>IF(#REF!="","",#REF!)</f>
        <v>#REF!</v>
      </c>
      <c r="M6145" s="613"/>
      <c r="N6145" s="613"/>
      <c r="O6145" s="613"/>
      <c r="P6145" s="613"/>
      <c r="Q6145" s="613"/>
      <c r="R6145" s="613"/>
      <c r="S6145" s="614"/>
      <c r="T6145" s="567"/>
      <c r="U6145" s="416"/>
      <c r="V6145" s="666"/>
      <c r="W6145" s="565"/>
      <c r="X6145" s="23" t="e">
        <f t="shared" si="1073"/>
        <v>#REF!</v>
      </c>
      <c r="Y6145" s="7">
        <f t="shared" si="1074"/>
        <v>2</v>
      </c>
      <c r="Z6145" s="7" t="e">
        <f t="shared" si="1075"/>
        <v>#REF!</v>
      </c>
      <c r="AA6145" s="7" t="e">
        <f t="shared" si="1076"/>
        <v>#REF!</v>
      </c>
      <c r="AB6145" s="7" t="e">
        <f>IF(I6145=#REF!,1,2)</f>
        <v>#REF!</v>
      </c>
    </row>
    <row r="6146" spans="1:30" s="7" customFormat="1" ht="17.45" customHeight="1" x14ac:dyDescent="0.15">
      <c r="A6146" s="27" t="e">
        <f t="shared" si="1077"/>
        <v>#REF!</v>
      </c>
      <c r="B6146" s="623"/>
      <c r="C6146" s="628"/>
      <c r="D6146" s="631"/>
      <c r="E6146" s="523"/>
      <c r="F6146" s="47" t="e">
        <f>IF(#REF!="","",#REF!)</f>
        <v>#REF!</v>
      </c>
      <c r="G6146" s="49" t="e">
        <f>IF(#REF!="","",#REF!)</f>
        <v>#REF!</v>
      </c>
      <c r="H6146" s="54" t="e">
        <f>IF(#REF!="","",#REF!)</f>
        <v>#REF!</v>
      </c>
      <c r="I6146" s="385" t="str">
        <f t="shared" si="1072"/>
        <v/>
      </c>
      <c r="J6146" s="386"/>
      <c r="K6146" s="387"/>
      <c r="L6146" s="613" t="e">
        <f>IF(#REF!="","",#REF!)</f>
        <v>#REF!</v>
      </c>
      <c r="M6146" s="613"/>
      <c r="N6146" s="613"/>
      <c r="O6146" s="613"/>
      <c r="P6146" s="613"/>
      <c r="Q6146" s="613"/>
      <c r="R6146" s="613"/>
      <c r="S6146" s="614"/>
      <c r="T6146" s="567"/>
      <c r="U6146" s="416"/>
      <c r="V6146" s="666"/>
      <c r="W6146" s="565"/>
      <c r="X6146" s="23" t="e">
        <f t="shared" si="1073"/>
        <v>#REF!</v>
      </c>
      <c r="Y6146" s="7">
        <f t="shared" si="1074"/>
        <v>2</v>
      </c>
      <c r="Z6146" s="7" t="e">
        <f t="shared" si="1075"/>
        <v>#REF!</v>
      </c>
      <c r="AA6146" s="7" t="e">
        <f t="shared" si="1076"/>
        <v>#REF!</v>
      </c>
      <c r="AB6146" s="7" t="e">
        <f>IF(I6146=#REF!,1,2)</f>
        <v>#REF!</v>
      </c>
    </row>
    <row r="6147" spans="1:30" s="7" customFormat="1" ht="17.45" customHeight="1" x14ac:dyDescent="0.15">
      <c r="A6147" s="27" t="e">
        <f t="shared" si="1077"/>
        <v>#REF!</v>
      </c>
      <c r="B6147" s="623"/>
      <c r="C6147" s="628"/>
      <c r="D6147" s="631"/>
      <c r="E6147" s="523"/>
      <c r="F6147" s="47" t="e">
        <f>IF(#REF!="","",#REF!)</f>
        <v>#REF!</v>
      </c>
      <c r="G6147" s="49" t="e">
        <f>IF(#REF!="","",#REF!)</f>
        <v>#REF!</v>
      </c>
      <c r="H6147" s="54" t="e">
        <f>IF(#REF!="","",#REF!)</f>
        <v>#REF!</v>
      </c>
      <c r="I6147" s="385" t="str">
        <f t="shared" si="1072"/>
        <v/>
      </c>
      <c r="J6147" s="386"/>
      <c r="K6147" s="387"/>
      <c r="L6147" s="613" t="e">
        <f>IF(#REF!="","",#REF!)</f>
        <v>#REF!</v>
      </c>
      <c r="M6147" s="613"/>
      <c r="N6147" s="613"/>
      <c r="O6147" s="613"/>
      <c r="P6147" s="613"/>
      <c r="Q6147" s="613"/>
      <c r="R6147" s="613"/>
      <c r="S6147" s="614"/>
      <c r="T6147" s="567"/>
      <c r="U6147" s="416"/>
      <c r="V6147" s="666"/>
      <c r="W6147" s="565"/>
      <c r="X6147" s="23" t="e">
        <f t="shared" si="1073"/>
        <v>#REF!</v>
      </c>
      <c r="Y6147" s="7">
        <f t="shared" si="1074"/>
        <v>2</v>
      </c>
      <c r="Z6147" s="7" t="e">
        <f t="shared" si="1075"/>
        <v>#REF!</v>
      </c>
      <c r="AA6147" s="7" t="e">
        <f t="shared" si="1076"/>
        <v>#REF!</v>
      </c>
      <c r="AB6147" s="7" t="e">
        <f>IF(I6147=#REF!,1,2)</f>
        <v>#REF!</v>
      </c>
    </row>
    <row r="6148" spans="1:30" s="7" customFormat="1" ht="17.45" customHeight="1" x14ac:dyDescent="0.15">
      <c r="A6148" s="27" t="e">
        <f t="shared" si="1077"/>
        <v>#REF!</v>
      </c>
      <c r="B6148" s="623"/>
      <c r="C6148" s="628"/>
      <c r="D6148" s="631"/>
      <c r="E6148" s="523"/>
      <c r="F6148" s="47" t="e">
        <f>IF(#REF!="","",#REF!)</f>
        <v>#REF!</v>
      </c>
      <c r="G6148" s="49" t="e">
        <f>IF(#REF!="","",#REF!)</f>
        <v>#REF!</v>
      </c>
      <c r="H6148" s="54" t="e">
        <f>IF(#REF!="","",#REF!)</f>
        <v>#REF!</v>
      </c>
      <c r="I6148" s="385" t="str">
        <f t="shared" si="1072"/>
        <v/>
      </c>
      <c r="J6148" s="386"/>
      <c r="K6148" s="387"/>
      <c r="L6148" s="613" t="e">
        <f>IF(#REF!="","",#REF!)</f>
        <v>#REF!</v>
      </c>
      <c r="M6148" s="613"/>
      <c r="N6148" s="613"/>
      <c r="O6148" s="613"/>
      <c r="P6148" s="613"/>
      <c r="Q6148" s="613"/>
      <c r="R6148" s="613"/>
      <c r="S6148" s="614"/>
      <c r="T6148" s="567"/>
      <c r="U6148" s="416"/>
      <c r="V6148" s="666"/>
      <c r="W6148" s="565"/>
      <c r="X6148" s="23" t="e">
        <f t="shared" si="1073"/>
        <v>#REF!</v>
      </c>
      <c r="Y6148" s="7">
        <f t="shared" si="1074"/>
        <v>2</v>
      </c>
      <c r="Z6148" s="7" t="e">
        <f t="shared" si="1075"/>
        <v>#REF!</v>
      </c>
      <c r="AA6148" s="7" t="e">
        <f t="shared" si="1076"/>
        <v>#REF!</v>
      </c>
      <c r="AB6148" s="7" t="e">
        <f>IF(I6148=#REF!,1,2)</f>
        <v>#REF!</v>
      </c>
    </row>
    <row r="6149" spans="1:30" s="7" customFormat="1" ht="17.45" customHeight="1" x14ac:dyDescent="0.15">
      <c r="A6149" s="27" t="e">
        <f t="shared" si="1077"/>
        <v>#REF!</v>
      </c>
      <c r="B6149" s="623"/>
      <c r="C6149" s="628"/>
      <c r="D6149" s="631"/>
      <c r="E6149" s="523"/>
      <c r="F6149" s="47" t="e">
        <f>IF(#REF!="","",#REF!)</f>
        <v>#REF!</v>
      </c>
      <c r="G6149" s="49" t="e">
        <f>IF(#REF!="","",#REF!)</f>
        <v>#REF!</v>
      </c>
      <c r="H6149" s="54" t="e">
        <f>IF(#REF!="","",#REF!)</f>
        <v>#REF!</v>
      </c>
      <c r="I6149" s="385" t="str">
        <f t="shared" si="1072"/>
        <v/>
      </c>
      <c r="J6149" s="386"/>
      <c r="K6149" s="387"/>
      <c r="L6149" s="613" t="e">
        <f>IF(#REF!="","",#REF!)</f>
        <v>#REF!</v>
      </c>
      <c r="M6149" s="613"/>
      <c r="N6149" s="613"/>
      <c r="O6149" s="613"/>
      <c r="P6149" s="613"/>
      <c r="Q6149" s="613"/>
      <c r="R6149" s="613"/>
      <c r="S6149" s="614"/>
      <c r="T6149" s="567"/>
      <c r="U6149" s="416"/>
      <c r="V6149" s="666"/>
      <c r="W6149" s="565"/>
      <c r="X6149" s="23" t="e">
        <f t="shared" si="1073"/>
        <v>#REF!</v>
      </c>
      <c r="Y6149" s="7">
        <f t="shared" si="1074"/>
        <v>2</v>
      </c>
      <c r="Z6149" s="7" t="e">
        <f t="shared" si="1075"/>
        <v>#REF!</v>
      </c>
      <c r="AA6149" s="7" t="e">
        <f t="shared" si="1076"/>
        <v>#REF!</v>
      </c>
      <c r="AB6149" s="7" t="e">
        <f>IF(I6149=#REF!,1,2)</f>
        <v>#REF!</v>
      </c>
    </row>
    <row r="6150" spans="1:30" s="7" customFormat="1" ht="17.45" customHeight="1" x14ac:dyDescent="0.15">
      <c r="A6150" s="27" t="e">
        <f t="shared" si="1077"/>
        <v>#REF!</v>
      </c>
      <c r="B6150" s="623"/>
      <c r="C6150" s="628"/>
      <c r="D6150" s="631"/>
      <c r="E6150" s="523"/>
      <c r="F6150" s="47" t="e">
        <f>IF(#REF!="","",#REF!)</f>
        <v>#REF!</v>
      </c>
      <c r="G6150" s="49" t="e">
        <f>IF(#REF!="","",#REF!)</f>
        <v>#REF!</v>
      </c>
      <c r="H6150" s="54" t="e">
        <f>IF(#REF!="","",#REF!)</f>
        <v>#REF!</v>
      </c>
      <c r="I6150" s="385" t="str">
        <f t="shared" si="1072"/>
        <v/>
      </c>
      <c r="J6150" s="386"/>
      <c r="K6150" s="387"/>
      <c r="L6150" s="613" t="e">
        <f>IF(#REF!="","",#REF!)</f>
        <v>#REF!</v>
      </c>
      <c r="M6150" s="613"/>
      <c r="N6150" s="613"/>
      <c r="O6150" s="613"/>
      <c r="P6150" s="613"/>
      <c r="Q6150" s="613"/>
      <c r="R6150" s="613"/>
      <c r="S6150" s="614"/>
      <c r="T6150" s="567"/>
      <c r="U6150" s="416"/>
      <c r="V6150" s="666"/>
      <c r="W6150" s="565"/>
      <c r="X6150" s="23" t="e">
        <f t="shared" si="1073"/>
        <v>#REF!</v>
      </c>
      <c r="Y6150" s="7">
        <f t="shared" si="1074"/>
        <v>2</v>
      </c>
      <c r="Z6150" s="7" t="e">
        <f t="shared" si="1075"/>
        <v>#REF!</v>
      </c>
      <c r="AA6150" s="7" t="e">
        <f t="shared" si="1076"/>
        <v>#REF!</v>
      </c>
      <c r="AB6150" s="7" t="e">
        <f>IF(I6150=#REF!,1,2)</f>
        <v>#REF!</v>
      </c>
    </row>
    <row r="6151" spans="1:30" s="7" customFormat="1" ht="17.45" customHeight="1" x14ac:dyDescent="0.15">
      <c r="A6151" s="27" t="e">
        <f t="shared" si="1077"/>
        <v>#REF!</v>
      </c>
      <c r="B6151" s="623"/>
      <c r="C6151" s="628"/>
      <c r="D6151" s="631"/>
      <c r="E6151" s="523"/>
      <c r="F6151" s="47" t="e">
        <f>IF(#REF!="","",#REF!)</f>
        <v>#REF!</v>
      </c>
      <c r="G6151" s="49" t="e">
        <f>IF(#REF!="","",#REF!)</f>
        <v>#REF!</v>
      </c>
      <c r="H6151" s="54" t="e">
        <f>IF(#REF!="","",#REF!)</f>
        <v>#REF!</v>
      </c>
      <c r="I6151" s="385" t="str">
        <f t="shared" si="1072"/>
        <v/>
      </c>
      <c r="J6151" s="386"/>
      <c r="K6151" s="387"/>
      <c r="L6151" s="613" t="e">
        <f>IF(#REF!="","",#REF!)</f>
        <v>#REF!</v>
      </c>
      <c r="M6151" s="613"/>
      <c r="N6151" s="613"/>
      <c r="O6151" s="613"/>
      <c r="P6151" s="613"/>
      <c r="Q6151" s="613"/>
      <c r="R6151" s="613"/>
      <c r="S6151" s="614"/>
      <c r="T6151" s="567"/>
      <c r="U6151" s="416"/>
      <c r="V6151" s="666"/>
      <c r="W6151" s="565"/>
      <c r="X6151" s="23" t="e">
        <f t="shared" si="1073"/>
        <v>#REF!</v>
      </c>
      <c r="Y6151" s="7">
        <f t="shared" si="1074"/>
        <v>2</v>
      </c>
      <c r="Z6151" s="7" t="e">
        <f t="shared" si="1075"/>
        <v>#REF!</v>
      </c>
      <c r="AA6151" s="7" t="e">
        <f t="shared" si="1076"/>
        <v>#REF!</v>
      </c>
      <c r="AB6151" s="7" t="e">
        <f>IF(I6151=#REF!,1,2)</f>
        <v>#REF!</v>
      </c>
    </row>
    <row r="6152" spans="1:30" s="7" customFormat="1" ht="17.45" customHeight="1" x14ac:dyDescent="0.15">
      <c r="A6152" s="27" t="e">
        <f t="shared" si="1077"/>
        <v>#REF!</v>
      </c>
      <c r="B6152" s="623"/>
      <c r="C6152" s="628"/>
      <c r="D6152" s="631"/>
      <c r="E6152" s="523"/>
      <c r="F6152" s="47" t="e">
        <f>IF(#REF!="","",#REF!)</f>
        <v>#REF!</v>
      </c>
      <c r="G6152" s="49" t="e">
        <f>IF(#REF!="","",#REF!)</f>
        <v>#REF!</v>
      </c>
      <c r="H6152" s="54" t="e">
        <f>IF(#REF!="","",#REF!)</f>
        <v>#REF!</v>
      </c>
      <c r="I6152" s="385" t="str">
        <f t="shared" si="1072"/>
        <v/>
      </c>
      <c r="J6152" s="386"/>
      <c r="K6152" s="387"/>
      <c r="L6152" s="613" t="e">
        <f>IF(#REF!="","",#REF!)</f>
        <v>#REF!</v>
      </c>
      <c r="M6152" s="613"/>
      <c r="N6152" s="613"/>
      <c r="O6152" s="613"/>
      <c r="P6152" s="613"/>
      <c r="Q6152" s="613"/>
      <c r="R6152" s="613"/>
      <c r="S6152" s="614"/>
      <c r="T6152" s="567"/>
      <c r="U6152" s="416"/>
      <c r="V6152" s="666"/>
      <c r="W6152" s="565"/>
      <c r="X6152" s="23" t="e">
        <f t="shared" si="1073"/>
        <v>#REF!</v>
      </c>
      <c r="Y6152" s="7">
        <f t="shared" si="1074"/>
        <v>2</v>
      </c>
      <c r="Z6152" s="7" t="e">
        <f t="shared" si="1075"/>
        <v>#REF!</v>
      </c>
      <c r="AA6152" s="7" t="e">
        <f t="shared" si="1076"/>
        <v>#REF!</v>
      </c>
      <c r="AB6152" s="7" t="e">
        <f>IF(I6152=#REF!,1,2)</f>
        <v>#REF!</v>
      </c>
    </row>
    <row r="6153" spans="1:30" s="7" customFormat="1" ht="17.45" customHeight="1" x14ac:dyDescent="0.15">
      <c r="A6153" s="27" t="e">
        <f t="shared" si="1077"/>
        <v>#REF!</v>
      </c>
      <c r="B6153" s="623"/>
      <c r="C6153" s="628"/>
      <c r="D6153" s="631"/>
      <c r="E6153" s="523"/>
      <c r="F6153" s="47" t="e">
        <f>IF(#REF!="","",#REF!)</f>
        <v>#REF!</v>
      </c>
      <c r="G6153" s="49" t="e">
        <f>IF(#REF!="","",#REF!)</f>
        <v>#REF!</v>
      </c>
      <c r="H6153" s="54" t="e">
        <f>IF(#REF!="","",#REF!)</f>
        <v>#REF!</v>
      </c>
      <c r="I6153" s="385" t="str">
        <f t="shared" si="1072"/>
        <v/>
      </c>
      <c r="J6153" s="386"/>
      <c r="K6153" s="387"/>
      <c r="L6153" s="613" t="e">
        <f>IF(#REF!="","",#REF!)</f>
        <v>#REF!</v>
      </c>
      <c r="M6153" s="613"/>
      <c r="N6153" s="613"/>
      <c r="O6153" s="613"/>
      <c r="P6153" s="613"/>
      <c r="Q6153" s="613"/>
      <c r="R6153" s="613"/>
      <c r="S6153" s="614"/>
      <c r="T6153" s="567"/>
      <c r="U6153" s="416"/>
      <c r="V6153" s="666"/>
      <c r="W6153" s="565"/>
      <c r="X6153" s="23" t="e">
        <f t="shared" si="1073"/>
        <v>#REF!</v>
      </c>
      <c r="Y6153" s="7">
        <f t="shared" si="1074"/>
        <v>2</v>
      </c>
      <c r="Z6153" s="7" t="e">
        <f t="shared" si="1075"/>
        <v>#REF!</v>
      </c>
      <c r="AA6153" s="7" t="e">
        <f t="shared" si="1076"/>
        <v>#REF!</v>
      </c>
      <c r="AB6153" s="7" t="e">
        <f>IF(I6153=#REF!,1,2)</f>
        <v>#REF!</v>
      </c>
    </row>
    <row r="6154" spans="1:30" s="7" customFormat="1" ht="17.45" customHeight="1" thickBot="1" x14ac:dyDescent="0.2">
      <c r="A6154" s="27" t="e">
        <f t="shared" si="1077"/>
        <v>#REF!</v>
      </c>
      <c r="B6154" s="623"/>
      <c r="C6154" s="628"/>
      <c r="D6154" s="631"/>
      <c r="E6154" s="523"/>
      <c r="F6154" s="47" t="e">
        <f>IF(#REF!="","",#REF!)</f>
        <v>#REF!</v>
      </c>
      <c r="G6154" s="49" t="e">
        <f>IF(#REF!="","",#REF!)</f>
        <v>#REF!</v>
      </c>
      <c r="H6154" s="54" t="e">
        <f>IF(#REF!="","",#REF!)</f>
        <v>#REF!</v>
      </c>
      <c r="I6154" s="385" t="str">
        <f t="shared" si="1072"/>
        <v/>
      </c>
      <c r="J6154" s="386"/>
      <c r="K6154" s="387"/>
      <c r="L6154" s="613" t="e">
        <f>IF(#REF!="","",#REF!)</f>
        <v>#REF!</v>
      </c>
      <c r="M6154" s="613"/>
      <c r="N6154" s="613"/>
      <c r="O6154" s="613"/>
      <c r="P6154" s="613"/>
      <c r="Q6154" s="613"/>
      <c r="R6154" s="613"/>
      <c r="S6154" s="614"/>
      <c r="T6154" s="668"/>
      <c r="U6154" s="416"/>
      <c r="V6154" s="666"/>
      <c r="W6154" s="565"/>
      <c r="X6154" s="23" t="e">
        <f t="shared" si="1073"/>
        <v>#REF!</v>
      </c>
      <c r="Y6154" s="7">
        <f t="shared" si="1074"/>
        <v>2</v>
      </c>
      <c r="Z6154" s="7" t="e">
        <f t="shared" si="1075"/>
        <v>#REF!</v>
      </c>
      <c r="AA6154" s="7" t="e">
        <f t="shared" si="1076"/>
        <v>#REF!</v>
      </c>
      <c r="AB6154" s="7" t="e">
        <f>IF(I6154=#REF!,1,2)</f>
        <v>#REF!</v>
      </c>
    </row>
    <row r="6155" spans="1:30" s="7" customFormat="1" ht="36" customHeight="1" thickBot="1" x14ac:dyDescent="0.2">
      <c r="A6155" s="13"/>
      <c r="B6155" s="623"/>
      <c r="C6155" s="628"/>
      <c r="D6155" s="631"/>
      <c r="E6155" s="508" t="s">
        <v>240</v>
      </c>
      <c r="F6155" s="511" t="s">
        <v>206</v>
      </c>
      <c r="G6155" s="435"/>
      <c r="H6155" s="434" t="s">
        <v>207</v>
      </c>
      <c r="I6155" s="435"/>
      <c r="J6155" s="435"/>
      <c r="K6155" s="435"/>
      <c r="L6155" s="436" t="s">
        <v>208</v>
      </c>
      <c r="M6155" s="436"/>
      <c r="N6155" s="436"/>
      <c r="O6155" s="669" t="s">
        <v>209</v>
      </c>
      <c r="P6155" s="670"/>
      <c r="Q6155" s="512" t="s">
        <v>210</v>
      </c>
      <c r="R6155" s="38" t="s">
        <v>206</v>
      </c>
      <c r="S6155" s="39" t="s">
        <v>202</v>
      </c>
      <c r="T6155" s="44" t="s">
        <v>211</v>
      </c>
      <c r="U6155" s="416"/>
      <c r="V6155" s="666"/>
      <c r="W6155" s="565"/>
      <c r="X6155" s="28"/>
      <c r="Y6155" s="21" t="s">
        <v>212</v>
      </c>
      <c r="Z6155" s="21" t="s">
        <v>210</v>
      </c>
      <c r="AB6155" s="45" t="s">
        <v>213</v>
      </c>
      <c r="AC6155" s="45" t="s">
        <v>214</v>
      </c>
      <c r="AD6155" s="22"/>
    </row>
    <row r="6156" spans="1:30" s="7" customFormat="1" ht="15" customHeight="1" x14ac:dyDescent="0.15">
      <c r="A6156" s="29"/>
      <c r="B6156" s="623"/>
      <c r="C6156" s="628"/>
      <c r="D6156" s="631"/>
      <c r="E6156" s="509"/>
      <c r="F6156" s="515" t="e">
        <f>IF(#REF!="","",#REF!)</f>
        <v>#REF!</v>
      </c>
      <c r="G6156" s="516"/>
      <c r="H6156" s="439" t="e">
        <f>IF(#REF!="","",#REF!)</f>
        <v>#REF!</v>
      </c>
      <c r="I6156" s="440"/>
      <c r="J6156" s="440"/>
      <c r="K6156" s="440"/>
      <c r="L6156" s="441" t="e">
        <f>IF(#REF!="","",#REF!)</f>
        <v>#REF!</v>
      </c>
      <c r="M6156" s="442"/>
      <c r="N6156" s="442"/>
      <c r="O6156" s="443" t="e">
        <f>SUM($L6156:$N6158)</f>
        <v>#REF!</v>
      </c>
      <c r="P6156" s="444"/>
      <c r="Q6156" s="513"/>
      <c r="R6156" s="42" t="e">
        <f>IF(#REF!="","",#REF!)</f>
        <v>#REF!</v>
      </c>
      <c r="S6156" s="40" t="e">
        <f>IF(#REF!="","",#REF!)</f>
        <v>#REF!</v>
      </c>
      <c r="T6156" s="617" t="e">
        <f>SUM($S6156:$S6158)</f>
        <v>#REF!</v>
      </c>
      <c r="U6156" s="416"/>
      <c r="V6156" s="666"/>
      <c r="W6156" s="565"/>
      <c r="X6156" s="23" t="e">
        <f>IF(OR(Y6156=2,Z6156=2,AB6156=2,AC6156=2),"入力不備あり","")</f>
        <v>#REF!</v>
      </c>
      <c r="Y6156" s="41" t="e">
        <f>IF(AND(F6156="",H6156="",L6156=""),"",IF(AND(F6156&lt;&gt;"",F6156&gt;0,L6156&lt;&gt;"",L6156&gt;0,H6156="○"),"",2))</f>
        <v>#REF!</v>
      </c>
      <c r="Z6156" s="41" t="e">
        <f>IF(AND(R6156="",S6156=""),"",IF(AND(R6156&gt;0,R6156&lt;&gt;"",S6156&gt;0,S6156&lt;&gt;""),"",2))</f>
        <v>#REF!</v>
      </c>
      <c r="AA6156" s="30"/>
      <c r="AB6156" s="7" t="e">
        <f>IF(AND(O6156=0,#REF!=0),"",IF(O6156=#REF!,1,2))</f>
        <v>#REF!</v>
      </c>
      <c r="AC6156" s="7" t="e">
        <f>IF(AND(T6156=0,#REF!=0),"",IF(T6156=#REF!,1,2))</f>
        <v>#REF!</v>
      </c>
    </row>
    <row r="6157" spans="1:30" s="7" customFormat="1" ht="15" customHeight="1" x14ac:dyDescent="0.15">
      <c r="A6157" s="29"/>
      <c r="B6157" s="623"/>
      <c r="C6157" s="628"/>
      <c r="D6157" s="631"/>
      <c r="E6157" s="509"/>
      <c r="F6157" s="500" t="e">
        <f>IF(#REF!="","",#REF!)</f>
        <v>#REF!</v>
      </c>
      <c r="G6157" s="501"/>
      <c r="H6157" s="448" t="e">
        <f>IF(#REF!="","",#REF!)</f>
        <v>#REF!</v>
      </c>
      <c r="I6157" s="449"/>
      <c r="J6157" s="449"/>
      <c r="K6157" s="449"/>
      <c r="L6157" s="450" t="e">
        <f>IF(#REF!="","",#REF!)</f>
        <v>#REF!</v>
      </c>
      <c r="M6157" s="451"/>
      <c r="N6157" s="451"/>
      <c r="O6157" s="445"/>
      <c r="P6157" s="444"/>
      <c r="Q6157" s="513"/>
      <c r="R6157" s="42" t="e">
        <f>IF(#REF!="","",#REF!)</f>
        <v>#REF!</v>
      </c>
      <c r="S6157" s="40" t="e">
        <f>IF(#REF!="","",#REF!)</f>
        <v>#REF!</v>
      </c>
      <c r="T6157" s="618"/>
      <c r="U6157" s="416"/>
      <c r="V6157" s="666"/>
      <c r="W6157" s="565"/>
      <c r="X6157" s="23" t="e">
        <f>IF(OR(Y6157=2,Z6157=2),"入力不備あり","")</f>
        <v>#REF!</v>
      </c>
      <c r="Y6157" s="41" t="e">
        <f>IF(AND(F6157="",H6157="",L6157=""),"",IF(AND(F6157&lt;&gt;"",F6157&gt;0,L6157&lt;&gt;"",L6157&gt;0,H6157="○"),"",2))</f>
        <v>#REF!</v>
      </c>
      <c r="Z6157" s="41" t="e">
        <f t="shared" ref="Z6157:Z6158" si="1078">IF(AND(R6157="",S6157=""),"",IF(AND(R6157&gt;0,R6157&lt;&gt;"",S6157&gt;0,S6157&lt;&gt;""),"",2))</f>
        <v>#REF!</v>
      </c>
      <c r="AA6157" s="30"/>
    </row>
    <row r="6158" spans="1:30" s="7" customFormat="1" ht="15" customHeight="1" thickBot="1" x14ac:dyDescent="0.2">
      <c r="A6158" s="29"/>
      <c r="B6158" s="623"/>
      <c r="C6158" s="628"/>
      <c r="D6158" s="631"/>
      <c r="E6158" s="615"/>
      <c r="F6158" s="620" t="e">
        <f>IF(#REF!="","",#REF!)</f>
        <v>#REF!</v>
      </c>
      <c r="G6158" s="621"/>
      <c r="H6158" s="640" t="e">
        <f>IF(#REF!="","",#REF!)</f>
        <v>#REF!</v>
      </c>
      <c r="I6158" s="641"/>
      <c r="J6158" s="641"/>
      <c r="K6158" s="641"/>
      <c r="L6158" s="642" t="e">
        <f>IF(#REF!="","",#REF!)</f>
        <v>#REF!</v>
      </c>
      <c r="M6158" s="643"/>
      <c r="N6158" s="643"/>
      <c r="O6158" s="663"/>
      <c r="P6158" s="664"/>
      <c r="Q6158" s="616"/>
      <c r="R6158" s="59" t="e">
        <f>IF(#REF!="","",#REF!)</f>
        <v>#REF!</v>
      </c>
      <c r="S6158" s="60" t="e">
        <f>IF(#REF!="","",#REF!)</f>
        <v>#REF!</v>
      </c>
      <c r="T6158" s="619"/>
      <c r="U6158" s="416"/>
      <c r="V6158" s="666"/>
      <c r="W6158" s="565"/>
      <c r="X6158" s="23" t="e">
        <f>IF(OR(Y6158=2,Z6158=2),"入力不備あり","")</f>
        <v>#REF!</v>
      </c>
      <c r="Y6158" s="41" t="e">
        <f>IF(AND(F6158="",H6158="",L6158=""),"",IF(AND(F6158&lt;&gt;"",F6158&gt;0,L6158&lt;&gt;"",L6158&gt;0,H6158="○"),"",2))</f>
        <v>#REF!</v>
      </c>
      <c r="Z6158" s="41" t="e">
        <f t="shared" si="1078"/>
        <v>#REF!</v>
      </c>
      <c r="AA6158" s="30"/>
    </row>
    <row r="6159" spans="1:30" s="7" customFormat="1" ht="27.6" customHeight="1" x14ac:dyDescent="0.15">
      <c r="A6159" s="320"/>
      <c r="B6159" s="624"/>
      <c r="C6159" s="326" t="s">
        <v>215</v>
      </c>
      <c r="D6159" s="327"/>
      <c r="E6159" s="608" t="e">
        <f>IF(#REF!="","",#REF!)</f>
        <v>#REF!</v>
      </c>
      <c r="F6159" s="609"/>
      <c r="G6159" s="609"/>
      <c r="H6159" s="609"/>
      <c r="I6159" s="609"/>
      <c r="J6159" s="609"/>
      <c r="K6159" s="609"/>
      <c r="L6159" s="609"/>
      <c r="M6159" s="609"/>
      <c r="N6159" s="609"/>
      <c r="O6159" s="609"/>
      <c r="P6159" s="609"/>
      <c r="Q6159" s="609"/>
      <c r="R6159" s="609"/>
      <c r="S6159" s="609"/>
      <c r="T6159" s="609"/>
      <c r="U6159" s="609"/>
      <c r="V6159" s="609"/>
      <c r="W6159" s="610"/>
    </row>
    <row r="6160" spans="1:30" s="7" customFormat="1" ht="27.6" customHeight="1" thickBot="1" x14ac:dyDescent="0.2">
      <c r="A6160" s="320"/>
      <c r="B6160" s="624"/>
      <c r="C6160" s="326" t="s">
        <v>216</v>
      </c>
      <c r="D6160" s="327"/>
      <c r="E6160" s="608" t="e">
        <f>IF(#REF!="","",#REF!)</f>
        <v>#REF!</v>
      </c>
      <c r="F6160" s="609"/>
      <c r="G6160" s="609"/>
      <c r="H6160" s="609"/>
      <c r="I6160" s="609"/>
      <c r="J6160" s="609"/>
      <c r="K6160" s="609"/>
      <c r="L6160" s="609"/>
      <c r="M6160" s="609"/>
      <c r="N6160" s="609"/>
      <c r="O6160" s="609"/>
      <c r="P6160" s="609"/>
      <c r="Q6160" s="609"/>
      <c r="R6160" s="611"/>
      <c r="S6160" s="611"/>
      <c r="T6160" s="611"/>
      <c r="U6160" s="611"/>
      <c r="V6160" s="611"/>
      <c r="W6160" s="612"/>
    </row>
    <row r="6161" spans="1:33" s="7" customFormat="1" ht="18.600000000000001" customHeight="1" x14ac:dyDescent="0.15">
      <c r="A6161" s="320"/>
      <c r="B6161" s="624"/>
      <c r="C6161" s="332" t="s">
        <v>217</v>
      </c>
      <c r="D6161" s="333"/>
      <c r="E6161" s="333"/>
      <c r="F6161" s="334"/>
      <c r="G6161" s="377" t="s">
        <v>218</v>
      </c>
      <c r="H6161" s="378"/>
      <c r="I6161" s="378"/>
      <c r="J6161" s="378"/>
      <c r="K6161" s="378"/>
      <c r="L6161" s="378"/>
      <c r="M6161" s="378"/>
      <c r="N6161" s="378"/>
      <c r="O6161" s="378"/>
      <c r="P6161" s="378"/>
      <c r="Q6161" s="378"/>
      <c r="R6161" s="389" t="e">
        <f>IF(X6161&lt;&gt;"","","【入力内容確認欄】以下を確認し【作業用】事業計画書(間接)シートを修正願います。")</f>
        <v>#REF!</v>
      </c>
      <c r="S6161" s="632"/>
      <c r="T6161" s="632"/>
      <c r="U6161" s="632"/>
      <c r="V6161" s="632"/>
      <c r="W6161" s="633"/>
      <c r="X6161" s="68" t="e">
        <f>IF(AND(R6164="",R6165="",R6166="",R6167="",R6168="",R6169=""),"左の市区町村に係る入力が完了しました。今一度、記載内容をご確認ください。","")</f>
        <v>#REF!</v>
      </c>
    </row>
    <row r="6162" spans="1:33" s="7" customFormat="1" ht="9" customHeight="1" x14ac:dyDescent="0.15">
      <c r="A6162" s="320"/>
      <c r="B6162" s="624"/>
      <c r="C6162" s="335"/>
      <c r="D6162" s="336"/>
      <c r="E6162" s="336"/>
      <c r="F6162" s="337"/>
      <c r="G6162" s="379"/>
      <c r="H6162" s="380"/>
      <c r="I6162" s="380"/>
      <c r="J6162" s="380"/>
      <c r="K6162" s="380"/>
      <c r="L6162" s="380"/>
      <c r="M6162" s="380"/>
      <c r="N6162" s="380"/>
      <c r="O6162" s="380"/>
      <c r="P6162" s="380"/>
      <c r="Q6162" s="380"/>
      <c r="R6162" s="634"/>
      <c r="S6162" s="635"/>
      <c r="T6162" s="635"/>
      <c r="U6162" s="635"/>
      <c r="V6162" s="635"/>
      <c r="W6162" s="636"/>
    </row>
    <row r="6163" spans="1:33" s="7" customFormat="1" ht="9" customHeight="1" thickBot="1" x14ac:dyDescent="0.2">
      <c r="A6163" s="320"/>
      <c r="B6163" s="624"/>
      <c r="C6163" s="335"/>
      <c r="D6163" s="336"/>
      <c r="E6163" s="336"/>
      <c r="F6163" s="337"/>
      <c r="G6163" s="381"/>
      <c r="H6163" s="382"/>
      <c r="I6163" s="382"/>
      <c r="J6163" s="382"/>
      <c r="K6163" s="382"/>
      <c r="L6163" s="382"/>
      <c r="M6163" s="382"/>
      <c r="N6163" s="382"/>
      <c r="O6163" s="382"/>
      <c r="P6163" s="382"/>
      <c r="Q6163" s="382"/>
      <c r="R6163" s="637"/>
      <c r="S6163" s="638"/>
      <c r="T6163" s="638"/>
      <c r="U6163" s="638"/>
      <c r="V6163" s="638"/>
      <c r="W6163" s="639"/>
    </row>
    <row r="6164" spans="1:33" s="7" customFormat="1" ht="17.45" customHeight="1" x14ac:dyDescent="0.15">
      <c r="A6164" s="320"/>
      <c r="B6164" s="624"/>
      <c r="C6164" s="335"/>
      <c r="D6164" s="336"/>
      <c r="E6164" s="336"/>
      <c r="F6164" s="337"/>
      <c r="G6164" s="398" t="e">
        <f>IF(#REF!="","",#REF!)</f>
        <v>#REF!</v>
      </c>
      <c r="H6164" s="399"/>
      <c r="I6164" s="399"/>
      <c r="J6164" s="399"/>
      <c r="K6164" s="399"/>
      <c r="L6164" s="399"/>
      <c r="M6164" s="399"/>
      <c r="N6164" s="399"/>
      <c r="O6164" s="399"/>
      <c r="P6164" s="399"/>
      <c r="Q6164" s="399"/>
      <c r="R6164" s="646" t="e" cm="1">
        <f t="array" ref="R6164">IF(AND(X6133:X6158="",A6135:A6158=""),"","・報酬・期末勤勉手当・交通費・合計額・都道府県/国の補助金額のいずれかに不備あり。")</f>
        <v>#REF!</v>
      </c>
      <c r="S6164" s="647"/>
      <c r="T6164" s="647"/>
      <c r="U6164" s="647"/>
      <c r="V6164" s="647"/>
      <c r="W6164" s="648"/>
    </row>
    <row r="6165" spans="1:33" s="7" customFormat="1" ht="17.45" customHeight="1" x14ac:dyDescent="0.15">
      <c r="A6165" s="320"/>
      <c r="B6165" s="624"/>
      <c r="C6165" s="335"/>
      <c r="D6165" s="336"/>
      <c r="E6165" s="336"/>
      <c r="F6165" s="337"/>
      <c r="G6165" s="374" t="s">
        <v>219</v>
      </c>
      <c r="H6165" s="388"/>
      <c r="I6165" s="388"/>
      <c r="J6165" s="388"/>
      <c r="K6165" s="388"/>
      <c r="L6165" s="388"/>
      <c r="M6165" s="388"/>
      <c r="N6165" s="388"/>
      <c r="O6165" s="388"/>
      <c r="P6165" s="388"/>
      <c r="Q6165" s="388"/>
      <c r="R6165" s="367" t="str">
        <f>IF(A6131="市町村名×","・【C列】市区町村名：未入力または不備あり。","")</f>
        <v>・【C列】市区町村名：未入力または不備あり。</v>
      </c>
      <c r="S6165" s="644"/>
      <c r="T6165" s="644"/>
      <c r="U6165" s="644"/>
      <c r="V6165" s="644"/>
      <c r="W6165" s="645"/>
    </row>
    <row r="6166" spans="1:33" s="7" customFormat="1" ht="17.45" customHeight="1" x14ac:dyDescent="0.15">
      <c r="A6166" s="320"/>
      <c r="B6166" s="624"/>
      <c r="C6166" s="338"/>
      <c r="D6166" s="339"/>
      <c r="E6166" s="339"/>
      <c r="F6166" s="340"/>
      <c r="G6166" s="364" t="e">
        <f>IF(#REF!="","",#REF!)</f>
        <v>#REF!</v>
      </c>
      <c r="H6166" s="365"/>
      <c r="I6166" s="365"/>
      <c r="J6166" s="366"/>
      <c r="K6166" s="366"/>
      <c r="L6166" s="366"/>
      <c r="M6166" s="366"/>
      <c r="N6166" s="366"/>
      <c r="O6166" s="366"/>
      <c r="P6166" s="366"/>
      <c r="Q6166" s="366"/>
      <c r="R6166" s="367" t="e">
        <f>IF(OR(AF6135=2,NOT(AND(V6133&gt;0.3*U6133,V6133&lt;0.4*U6133,V6133&gt;=W6133))),"・【V列】都道府県補助額：未入力または不備あり。","")</f>
        <v>#REF!</v>
      </c>
      <c r="S6166" s="644"/>
      <c r="T6166" s="644"/>
      <c r="U6166" s="644"/>
      <c r="V6166" s="644"/>
      <c r="W6166" s="645"/>
    </row>
    <row r="6167" spans="1:33" s="7" customFormat="1" ht="17.45" customHeight="1" x14ac:dyDescent="0.15">
      <c r="A6167" s="320"/>
      <c r="B6167" s="624"/>
      <c r="C6167" s="348" t="s">
        <v>241</v>
      </c>
      <c r="D6167" s="349"/>
      <c r="E6167" s="349"/>
      <c r="F6167" s="350"/>
      <c r="G6167" s="372" t="s">
        <v>221</v>
      </c>
      <c r="H6167" s="373"/>
      <c r="I6167" s="373"/>
      <c r="J6167" s="372" t="s">
        <v>222</v>
      </c>
      <c r="K6167" s="373"/>
      <c r="L6167" s="373"/>
      <c r="M6167" s="373"/>
      <c r="N6167" s="374" t="s">
        <v>223</v>
      </c>
      <c r="O6167" s="366"/>
      <c r="P6167" s="366"/>
      <c r="Q6167" s="366"/>
      <c r="R6167" s="341" t="e">
        <f>IF(AND(W6133&lt;=U6133/3,MOD(W6133,1000)=0,NOT(W6133=0),AG6135=1),"","・【W列】国庫補助希望額に不備あり。")</f>
        <v>#REF!</v>
      </c>
      <c r="S6167" s="649"/>
      <c r="T6167" s="649"/>
      <c r="U6167" s="649"/>
      <c r="V6167" s="649"/>
      <c r="W6167" s="650"/>
    </row>
    <row r="6168" spans="1:33" s="7" customFormat="1" ht="17.45" customHeight="1" x14ac:dyDescent="0.15">
      <c r="A6168" s="320"/>
      <c r="B6168" s="624"/>
      <c r="C6168" s="370"/>
      <c r="D6168" s="371"/>
      <c r="E6168" s="371"/>
      <c r="F6168" s="371"/>
      <c r="G6168" s="364" t="e">
        <f>IF(#REF!="","",#REF!)</f>
        <v>#REF!</v>
      </c>
      <c r="H6168" s="375"/>
      <c r="I6168" s="376"/>
      <c r="J6168" s="364" t="e">
        <f>IF(#REF!="","",#REF!)</f>
        <v>#REF!</v>
      </c>
      <c r="K6168" s="375"/>
      <c r="L6168" s="375"/>
      <c r="M6168" s="376"/>
      <c r="N6168" s="364" t="e">
        <f>IF(#REF!="","",#REF!)</f>
        <v>#REF!</v>
      </c>
      <c r="O6168" s="375"/>
      <c r="P6168" s="375"/>
      <c r="Q6168" s="375"/>
      <c r="R6168" s="651" t="e">
        <f>IF(AND(SUM(F6156:G6158)&lt;=D6133,SUM(R6156:R6158)&lt;=D6133),"","・報酬の「配置人数」には年間を通じた配置予定人数を記載してください。(※１)及び記入例参照")</f>
        <v>#REF!</v>
      </c>
      <c r="S6168" s="652"/>
      <c r="T6168" s="652"/>
      <c r="U6168" s="652"/>
      <c r="V6168" s="652"/>
      <c r="W6168" s="653"/>
      <c r="X6168" s="31" t="str">
        <f>IF(AND(O6168="○",T6168="○"),"①か②の",IF(AND(O6168="―",T6168="―"),"エラー",""))</f>
        <v/>
      </c>
    </row>
    <row r="6169" spans="1:33" s="7" customFormat="1" ht="17.45" customHeight="1" x14ac:dyDescent="0.15">
      <c r="A6169" s="320"/>
      <c r="B6169" s="624"/>
      <c r="C6169" s="348" t="s">
        <v>224</v>
      </c>
      <c r="D6169" s="349"/>
      <c r="E6169" s="349"/>
      <c r="F6169" s="350"/>
      <c r="G6169" s="354" t="s">
        <v>225</v>
      </c>
      <c r="H6169" s="354"/>
      <c r="I6169" s="354"/>
      <c r="J6169" s="355" t="s">
        <v>242</v>
      </c>
      <c r="K6169" s="356"/>
      <c r="L6169" s="356"/>
      <c r="M6169" s="356"/>
      <c r="N6169" s="356"/>
      <c r="O6169" s="356"/>
      <c r="P6169" s="356"/>
      <c r="Q6169" s="356"/>
      <c r="R6169" s="651" t="e">
        <f>IF(AND(OR(COUNTIF(J6170,"①*"),COUNTIF(J6170,"②*")),AND(E6159&lt;&gt;"",E6160&lt;&gt;"",G6164="○",G6166="○",G6168="○",J6168="○",N6168="○",G6170="○")),"","・【成果目標】・【成果指標】・【部活動指導員について】・【支給要件の確認】・【部活動指導員の指導状況】・【地域連携・地域移行に資する取組】のいずれかに未入力箇所あり。")</f>
        <v>#REF!</v>
      </c>
      <c r="S6169" s="546"/>
      <c r="T6169" s="546"/>
      <c r="U6169" s="546"/>
      <c r="V6169" s="546"/>
      <c r="W6169" s="547"/>
    </row>
    <row r="6170" spans="1:33" s="7" customFormat="1" ht="26.45" customHeight="1" thickBot="1" x14ac:dyDescent="0.2">
      <c r="A6170" s="320"/>
      <c r="B6170" s="625"/>
      <c r="C6170" s="351"/>
      <c r="D6170" s="352"/>
      <c r="E6170" s="352"/>
      <c r="F6170" s="353"/>
      <c r="G6170" s="363" t="e">
        <f>IF(#REF!="","",#REF!)</f>
        <v>#REF!</v>
      </c>
      <c r="H6170" s="363"/>
      <c r="I6170" s="363"/>
      <c r="J6170" s="657" t="e">
        <f>IF(#REF!="","",#REF!)</f>
        <v>#REF!</v>
      </c>
      <c r="K6170" s="658"/>
      <c r="L6170" s="658"/>
      <c r="M6170" s="658"/>
      <c r="N6170" s="658"/>
      <c r="O6170" s="658"/>
      <c r="P6170" s="658"/>
      <c r="Q6170" s="658"/>
      <c r="R6170" s="654"/>
      <c r="S6170" s="655"/>
      <c r="T6170" s="655"/>
      <c r="U6170" s="655"/>
      <c r="V6170" s="655"/>
      <c r="W6170" s="656"/>
      <c r="X6170" s="31" t="str">
        <f>IF(AND(O6170="○",T6170="○"),"①か②の",IF(AND(O6170="―",T6170="―"),"エラー",""))</f>
        <v/>
      </c>
    </row>
    <row r="6171" spans="1:33" s="7" customFormat="1" ht="26.45" customHeight="1" x14ac:dyDescent="0.15">
      <c r="A6171" s="24" t="str">
        <f>IF(OR(COUNTIF(C6173,"*区"),COUNTIF(C6173,"*市"),COUNTIF(C6173,"*町"),COUNTIF(C6173,"*村"),COUNTIF(C6173,"*組合")),"○","市町村名×")</f>
        <v>市町村名×</v>
      </c>
      <c r="B6171" s="490" t="s">
        <v>106</v>
      </c>
      <c r="C6171" s="659" t="s">
        <v>236</v>
      </c>
      <c r="D6171" s="661" t="s">
        <v>237</v>
      </c>
      <c r="E6171" s="409" t="s">
        <v>191</v>
      </c>
      <c r="F6171" s="410"/>
      <c r="G6171" s="410"/>
      <c r="H6171" s="410"/>
      <c r="I6171" s="410"/>
      <c r="J6171" s="410"/>
      <c r="K6171" s="410"/>
      <c r="L6171" s="410"/>
      <c r="M6171" s="410"/>
      <c r="N6171" s="410"/>
      <c r="O6171" s="410"/>
      <c r="P6171" s="410"/>
      <c r="Q6171" s="410"/>
      <c r="R6171" s="410"/>
      <c r="S6171" s="410"/>
      <c r="T6171" s="410"/>
      <c r="U6171" s="492" t="s">
        <v>192</v>
      </c>
      <c r="V6171" s="492" t="s">
        <v>238</v>
      </c>
      <c r="W6171" s="517" t="s">
        <v>193</v>
      </c>
      <c r="X6171" s="25" t="e">
        <f>IF(OR(AF6175=2,NOT(AND(V6173&gt;0.3*U6173,V6173&lt;0.4*U6173,V6173&gt;=W6173))),"※３参照：【Ｕ列】都道府県補助額を確認してください","")</f>
        <v>#REF!</v>
      </c>
      <c r="Y6171" s="26"/>
    </row>
    <row r="6172" spans="1:33" s="7" customFormat="1" ht="21.6" customHeight="1" thickBot="1" x14ac:dyDescent="0.2">
      <c r="A6172" s="24" t="str">
        <f>IF(B6173="都道府県確認欄","No.不備","")</f>
        <v/>
      </c>
      <c r="B6172" s="491"/>
      <c r="C6172" s="660"/>
      <c r="D6172" s="662"/>
      <c r="E6172" s="411"/>
      <c r="F6172" s="412"/>
      <c r="G6172" s="412"/>
      <c r="H6172" s="412"/>
      <c r="I6172" s="412"/>
      <c r="J6172" s="412"/>
      <c r="K6172" s="412"/>
      <c r="L6172" s="412"/>
      <c r="M6172" s="412"/>
      <c r="N6172" s="412"/>
      <c r="O6172" s="412"/>
      <c r="P6172" s="412"/>
      <c r="Q6172" s="412"/>
      <c r="R6172" s="412"/>
      <c r="S6172" s="412"/>
      <c r="T6172" s="412"/>
      <c r="U6172" s="493"/>
      <c r="V6172" s="493"/>
      <c r="W6172" s="518"/>
      <c r="X6172" s="25" t="e">
        <f>IF(AND(W6173&lt;=U6173/3,MOD(W6173,1000)=0,NOT(W6173=0),AG6175=1),"","※３参照：【Ｖ列】国庫補助希望額を確認してください。")</f>
        <v>#REF!</v>
      </c>
      <c r="Y6172" s="26"/>
    </row>
    <row r="6173" spans="1:33" s="7" customFormat="1" ht="24" customHeight="1" x14ac:dyDescent="0.15">
      <c r="A6173" s="14"/>
      <c r="B6173" s="622" t="str">
        <f>IFERROR(IF(OR(COUNTIF(C6173,"*区"),COUNTIF(C6173,"*市"),COUNTIF(C6173,"*町"),COUNTIF(C6173,"*村"),COUNTIF(C6173,"*組合")),B6133+1,"－"),"都道府県確認欄")</f>
        <v>－</v>
      </c>
      <c r="C6173" s="626" t="e">
        <f>#REF!</f>
        <v>#REF!</v>
      </c>
      <c r="D6173" s="629" t="e">
        <f>SUM($F6175:$F6194)</f>
        <v>#REF!</v>
      </c>
      <c r="E6173" s="523" t="s">
        <v>194</v>
      </c>
      <c r="F6173" s="524" t="s">
        <v>195</v>
      </c>
      <c r="G6173" s="526" t="s">
        <v>196</v>
      </c>
      <c r="H6173" s="528" t="s">
        <v>197</v>
      </c>
      <c r="I6173" s="423" t="s">
        <v>198</v>
      </c>
      <c r="J6173" s="424"/>
      <c r="K6173" s="425"/>
      <c r="L6173" s="429" t="s">
        <v>100</v>
      </c>
      <c r="M6173" s="430"/>
      <c r="N6173" s="430"/>
      <c r="O6173" s="430"/>
      <c r="P6173" s="430"/>
      <c r="Q6173" s="430"/>
      <c r="R6173" s="430"/>
      <c r="S6173" s="431"/>
      <c r="T6173" s="413" t="s">
        <v>199</v>
      </c>
      <c r="U6173" s="415" t="e">
        <f>SUM($T6175,$O6196,$T6196)</f>
        <v>#REF!</v>
      </c>
      <c r="V6173" s="665" t="e">
        <f>#REF!</f>
        <v>#REF!</v>
      </c>
      <c r="W6173" s="667" t="e">
        <f>#REF!</f>
        <v>#REF!</v>
      </c>
      <c r="X6173" s="23" t="e">
        <f>IF(AND(AD6175=1,AE6175=1,AF6175=1,AG6175=1),"","入力不備あり")</f>
        <v>#REF!</v>
      </c>
      <c r="Y6173" s="26"/>
    </row>
    <row r="6174" spans="1:33" s="7" customFormat="1" ht="12.6" customHeight="1" thickBot="1" x14ac:dyDescent="0.2">
      <c r="A6174" s="14"/>
      <c r="B6174" s="623"/>
      <c r="C6174" s="627"/>
      <c r="D6174" s="630"/>
      <c r="E6174" s="523"/>
      <c r="F6174" s="525"/>
      <c r="G6174" s="527"/>
      <c r="H6174" s="529"/>
      <c r="I6174" s="426"/>
      <c r="J6174" s="427"/>
      <c r="K6174" s="428"/>
      <c r="L6174" s="432"/>
      <c r="M6174" s="432"/>
      <c r="N6174" s="432"/>
      <c r="O6174" s="432"/>
      <c r="P6174" s="432"/>
      <c r="Q6174" s="432"/>
      <c r="R6174" s="432"/>
      <c r="S6174" s="433"/>
      <c r="T6174" s="414"/>
      <c r="U6174" s="416"/>
      <c r="V6174" s="666"/>
      <c r="W6174" s="565"/>
      <c r="X6174" s="26"/>
      <c r="Y6174" s="7" t="s">
        <v>180</v>
      </c>
      <c r="Z6174" s="7" t="s">
        <v>200</v>
      </c>
      <c r="AA6174" s="7" t="s">
        <v>201</v>
      </c>
      <c r="AB6174" s="7" t="s">
        <v>202</v>
      </c>
      <c r="AD6174" s="7" t="s">
        <v>203</v>
      </c>
      <c r="AE6174" s="7" t="s">
        <v>107</v>
      </c>
      <c r="AF6174" s="7" t="s">
        <v>239</v>
      </c>
      <c r="AG6174" s="7" t="s">
        <v>204</v>
      </c>
    </row>
    <row r="6175" spans="1:33" s="7" customFormat="1" ht="17.45" customHeight="1" x14ac:dyDescent="0.15">
      <c r="A6175" s="27" t="e">
        <f>IF(AND(F6175&lt;&gt;"",G6175&lt;&gt;"",H6175&lt;&gt;"",I6175&lt;&gt;""),"","入力不備あり")</f>
        <v>#REF!</v>
      </c>
      <c r="B6175" s="623"/>
      <c r="C6175" s="628"/>
      <c r="D6175" s="631"/>
      <c r="E6175" s="523"/>
      <c r="F6175" s="47" t="e">
        <f>IF(#REF!="","",#REF!)</f>
        <v>#REF!</v>
      </c>
      <c r="G6175" s="49" t="e">
        <f>IF(#REF!="","",#REF!)</f>
        <v>#REF!</v>
      </c>
      <c r="H6175" s="54" t="e">
        <f>IF(#REF!="","",#REF!)</f>
        <v>#REF!</v>
      </c>
      <c r="I6175" s="385" t="str">
        <f>IFERROR(INT(G6175*H6175),"")</f>
        <v/>
      </c>
      <c r="J6175" s="386"/>
      <c r="K6175" s="387"/>
      <c r="L6175" s="613" t="e">
        <f>IF(#REF!="","",#REF!)</f>
        <v>#REF!</v>
      </c>
      <c r="M6175" s="613"/>
      <c r="N6175" s="613"/>
      <c r="O6175" s="613"/>
      <c r="P6175" s="613"/>
      <c r="Q6175" s="613"/>
      <c r="R6175" s="613"/>
      <c r="S6175" s="614"/>
      <c r="T6175" s="567">
        <f>SUM($I6175:$K6194)</f>
        <v>0</v>
      </c>
      <c r="U6175" s="416"/>
      <c r="V6175" s="666"/>
      <c r="W6175" s="565"/>
      <c r="X6175" s="23" t="e">
        <f>IF(AND(Y6175=1,Z6175=1,AA6175=1,AB6175=1,AD6175=1,AE6175=1,AF6175=1,AG6175=1),"","入力不備あり")</f>
        <v>#REF!</v>
      </c>
      <c r="Y6175" s="7">
        <f>IFERROR(IF(F6175="",2,IF(AND(F6175&gt;=1,(MOD(F6175,1)=0)),1,IF(AND(F6175=0,L6175&lt;&gt;""),1,2))),2)</f>
        <v>2</v>
      </c>
      <c r="Z6175" s="7" t="e">
        <f>IF(G6175="",2,IF(G6175&lt;=1600,1,2))</f>
        <v>#REF!</v>
      </c>
      <c r="AA6175" s="7" t="e">
        <f>IF(H6175="",2,IF(H6175&gt;=0,1,2))</f>
        <v>#REF!</v>
      </c>
      <c r="AB6175" s="7" t="e">
        <f>IF(I6175=#REF!,1,2)</f>
        <v>#REF!</v>
      </c>
      <c r="AD6175" s="7" t="e">
        <f>IF(T6175=#REF!,1,2)</f>
        <v>#REF!</v>
      </c>
      <c r="AE6175" s="7" t="e">
        <f>IF(U6173=#REF!,1,2)</f>
        <v>#REF!</v>
      </c>
      <c r="AF6175" s="7" t="e">
        <f>IF(V6173=0,2,IF(#REF!="",2,IF(V6173=#REF!,1,2)))</f>
        <v>#REF!</v>
      </c>
      <c r="AG6175" s="7" t="e">
        <f>IF(W6173=0,2,IF(W6173=#REF!,1,2))</f>
        <v>#REF!</v>
      </c>
    </row>
    <row r="6176" spans="1:33" s="7" customFormat="1" ht="17.45" customHeight="1" x14ac:dyDescent="0.15">
      <c r="A6176" s="27" t="e">
        <f>IF(AND(F6176="",G6176="",H6176="",I6176="",L6176=""),"",IF(AND(F6176&lt;&gt;"",G6176&lt;&gt;"",H6176&lt;&gt;"",I6176&lt;&gt;""),"","入力不備あり"))</f>
        <v>#REF!</v>
      </c>
      <c r="B6176" s="623"/>
      <c r="C6176" s="628"/>
      <c r="D6176" s="631"/>
      <c r="E6176" s="523"/>
      <c r="F6176" s="47" t="e">
        <f>IF(#REF!="","",#REF!)</f>
        <v>#REF!</v>
      </c>
      <c r="G6176" s="49" t="e">
        <f>IF(#REF!="","",#REF!)</f>
        <v>#REF!</v>
      </c>
      <c r="H6176" s="54" t="e">
        <f>IF(#REF!="","",#REF!)</f>
        <v>#REF!</v>
      </c>
      <c r="I6176" s="385" t="str">
        <f>IFERROR(INT(G6176*H6176),"")</f>
        <v/>
      </c>
      <c r="J6176" s="386"/>
      <c r="K6176" s="387"/>
      <c r="L6176" s="613" t="e">
        <f>IF(#REF!="","",#REF!)</f>
        <v>#REF!</v>
      </c>
      <c r="M6176" s="613"/>
      <c r="N6176" s="613"/>
      <c r="O6176" s="613"/>
      <c r="P6176" s="613"/>
      <c r="Q6176" s="613"/>
      <c r="R6176" s="613"/>
      <c r="S6176" s="614"/>
      <c r="T6176" s="567"/>
      <c r="U6176" s="416"/>
      <c r="V6176" s="666"/>
      <c r="W6176" s="565"/>
      <c r="X6176" s="23" t="e">
        <f>IF(AND(Y6176=3,Z6176=3,AA6176=3),"",IF(AND(Y6176=1,Z6176=1,AA6176=1,AB6176=1),"","入力不備あり"))</f>
        <v>#REF!</v>
      </c>
      <c r="Y6176" s="7">
        <f>IFERROR(IF(F6176="",3,IF(AND(F6176&gt;=1,(MOD(F6176,1)=0)),1,IF(AND(F6176=0,L6176&lt;&gt;""),1,2))),2)</f>
        <v>2</v>
      </c>
      <c r="Z6176" s="7" t="e">
        <f>IF(G6176="",3,IF(G6176&lt;=1600,1,2))</f>
        <v>#REF!</v>
      </c>
      <c r="AA6176" s="7" t="e">
        <f>IF(H6176="",3,IF(H6176&gt;=0,1,2))</f>
        <v>#REF!</v>
      </c>
      <c r="AB6176" s="7" t="e">
        <f>IF(I6176=#REF!,1,2)</f>
        <v>#REF!</v>
      </c>
    </row>
    <row r="6177" spans="1:28" s="7" customFormat="1" ht="17.45" customHeight="1" x14ac:dyDescent="0.15">
      <c r="A6177" s="27" t="e">
        <f>IF(AND(F6177="",G6177="",H6177="",I6177="",L6177=""),"",IF(AND(F6177&lt;&gt;"",G6177&lt;&gt;"",H6177&lt;&gt;"",I6177&lt;&gt;""),"","入力不備あり"))</f>
        <v>#REF!</v>
      </c>
      <c r="B6177" s="623"/>
      <c r="C6177" s="628"/>
      <c r="D6177" s="631"/>
      <c r="E6177" s="523"/>
      <c r="F6177" s="47" t="e">
        <f>IF(#REF!="","",#REF!)</f>
        <v>#REF!</v>
      </c>
      <c r="G6177" s="49" t="e">
        <f>IF(#REF!="","",#REF!)</f>
        <v>#REF!</v>
      </c>
      <c r="H6177" s="54" t="e">
        <f>IF(#REF!="","",#REF!)</f>
        <v>#REF!</v>
      </c>
      <c r="I6177" s="385" t="str">
        <f t="shared" ref="I6177:I6194" si="1079">IFERROR(INT(G6177*H6177),"")</f>
        <v/>
      </c>
      <c r="J6177" s="386"/>
      <c r="K6177" s="387"/>
      <c r="L6177" s="613" t="e">
        <f>IF(#REF!="","",#REF!)</f>
        <v>#REF!</v>
      </c>
      <c r="M6177" s="613"/>
      <c r="N6177" s="613"/>
      <c r="O6177" s="613"/>
      <c r="P6177" s="613"/>
      <c r="Q6177" s="613"/>
      <c r="R6177" s="613"/>
      <c r="S6177" s="614"/>
      <c r="T6177" s="567"/>
      <c r="U6177" s="416"/>
      <c r="V6177" s="666"/>
      <c r="W6177" s="565"/>
      <c r="X6177" s="23" t="e">
        <f t="shared" ref="X6177:X6194" si="1080">IF(AND(Y6177=3,Z6177=3,AA6177=3),"",IF(AND(Y6177=1,Z6177=1,AA6177=1,AB6177=1),"","入力不備あり"))</f>
        <v>#REF!</v>
      </c>
      <c r="Y6177" s="7">
        <f t="shared" ref="Y6177:Y6194" si="1081">IFERROR(IF(F6177="",3,IF(AND(F6177&gt;=1,(MOD(F6177,1)=0)),1,IF(AND(F6177=0,L6177&lt;&gt;""),1,2))),2)</f>
        <v>2</v>
      </c>
      <c r="Z6177" s="7" t="e">
        <f t="shared" ref="Z6177:Z6194" si="1082">IF(G6177="",3,IF(G6177&lt;=1600,1,2))</f>
        <v>#REF!</v>
      </c>
      <c r="AA6177" s="7" t="e">
        <f t="shared" ref="AA6177:AA6194" si="1083">IF(H6177="",3,IF(H6177&gt;=0,1,2))</f>
        <v>#REF!</v>
      </c>
      <c r="AB6177" s="7" t="e">
        <f>IF(I6177=#REF!,1,2)</f>
        <v>#REF!</v>
      </c>
    </row>
    <row r="6178" spans="1:28" s="7" customFormat="1" ht="17.45" customHeight="1" x14ac:dyDescent="0.15">
      <c r="A6178" s="27" t="e">
        <f t="shared" ref="A6178:A6194" si="1084">IF(AND(F6178="",G6178="",H6178="",I6178="",L6178=""),"",IF(AND(F6178&lt;&gt;"",G6178&lt;&gt;"",H6178&lt;&gt;"",I6178&lt;&gt;""),"","入力不備あり"))</f>
        <v>#REF!</v>
      </c>
      <c r="B6178" s="623"/>
      <c r="C6178" s="628"/>
      <c r="D6178" s="631"/>
      <c r="E6178" s="523"/>
      <c r="F6178" s="47" t="e">
        <f>IF(#REF!="","",#REF!)</f>
        <v>#REF!</v>
      </c>
      <c r="G6178" s="49" t="e">
        <f>IF(#REF!="","",#REF!)</f>
        <v>#REF!</v>
      </c>
      <c r="H6178" s="54" t="e">
        <f>IF(#REF!="","",#REF!)</f>
        <v>#REF!</v>
      </c>
      <c r="I6178" s="385" t="str">
        <f t="shared" si="1079"/>
        <v/>
      </c>
      <c r="J6178" s="386"/>
      <c r="K6178" s="387"/>
      <c r="L6178" s="613" t="e">
        <f>IF(#REF!="","",#REF!)</f>
        <v>#REF!</v>
      </c>
      <c r="M6178" s="613"/>
      <c r="N6178" s="613"/>
      <c r="O6178" s="613"/>
      <c r="P6178" s="613"/>
      <c r="Q6178" s="613"/>
      <c r="R6178" s="613"/>
      <c r="S6178" s="614"/>
      <c r="T6178" s="567"/>
      <c r="U6178" s="416"/>
      <c r="V6178" s="666"/>
      <c r="W6178" s="565"/>
      <c r="X6178" s="23" t="e">
        <f t="shared" si="1080"/>
        <v>#REF!</v>
      </c>
      <c r="Y6178" s="7">
        <f t="shared" si="1081"/>
        <v>2</v>
      </c>
      <c r="Z6178" s="7" t="e">
        <f t="shared" si="1082"/>
        <v>#REF!</v>
      </c>
      <c r="AA6178" s="7" t="e">
        <f t="shared" si="1083"/>
        <v>#REF!</v>
      </c>
      <c r="AB6178" s="7" t="e">
        <f>IF(I6178=#REF!,1,2)</f>
        <v>#REF!</v>
      </c>
    </row>
    <row r="6179" spans="1:28" s="7" customFormat="1" ht="17.45" customHeight="1" x14ac:dyDescent="0.15">
      <c r="A6179" s="27" t="e">
        <f t="shared" si="1084"/>
        <v>#REF!</v>
      </c>
      <c r="B6179" s="623"/>
      <c r="C6179" s="628"/>
      <c r="D6179" s="631"/>
      <c r="E6179" s="523"/>
      <c r="F6179" s="47" t="e">
        <f>IF(#REF!="","",#REF!)</f>
        <v>#REF!</v>
      </c>
      <c r="G6179" s="49" t="e">
        <f>IF(#REF!="","",#REF!)</f>
        <v>#REF!</v>
      </c>
      <c r="H6179" s="54" t="e">
        <f>IF(#REF!="","",#REF!)</f>
        <v>#REF!</v>
      </c>
      <c r="I6179" s="385" t="str">
        <f t="shared" si="1079"/>
        <v/>
      </c>
      <c r="J6179" s="386"/>
      <c r="K6179" s="387"/>
      <c r="L6179" s="613" t="e">
        <f>IF(#REF!="","",#REF!)</f>
        <v>#REF!</v>
      </c>
      <c r="M6179" s="613"/>
      <c r="N6179" s="613"/>
      <c r="O6179" s="613"/>
      <c r="P6179" s="613"/>
      <c r="Q6179" s="613"/>
      <c r="R6179" s="613"/>
      <c r="S6179" s="614"/>
      <c r="T6179" s="567"/>
      <c r="U6179" s="416"/>
      <c r="V6179" s="666"/>
      <c r="W6179" s="565"/>
      <c r="X6179" s="23" t="e">
        <f t="shared" si="1080"/>
        <v>#REF!</v>
      </c>
      <c r="Y6179" s="7">
        <f t="shared" si="1081"/>
        <v>2</v>
      </c>
      <c r="Z6179" s="7" t="e">
        <f t="shared" si="1082"/>
        <v>#REF!</v>
      </c>
      <c r="AA6179" s="7" t="e">
        <f t="shared" si="1083"/>
        <v>#REF!</v>
      </c>
      <c r="AB6179" s="7" t="e">
        <f>IF(I6179=#REF!,1,2)</f>
        <v>#REF!</v>
      </c>
    </row>
    <row r="6180" spans="1:28" s="7" customFormat="1" ht="17.45" customHeight="1" x14ac:dyDescent="0.15">
      <c r="A6180" s="27" t="e">
        <f t="shared" si="1084"/>
        <v>#REF!</v>
      </c>
      <c r="B6180" s="623"/>
      <c r="C6180" s="628"/>
      <c r="D6180" s="631"/>
      <c r="E6180" s="523"/>
      <c r="F6180" s="47" t="e">
        <f>IF(#REF!="","",#REF!)</f>
        <v>#REF!</v>
      </c>
      <c r="G6180" s="49" t="e">
        <f>IF(#REF!="","",#REF!)</f>
        <v>#REF!</v>
      </c>
      <c r="H6180" s="54" t="e">
        <f>IF(#REF!="","",#REF!)</f>
        <v>#REF!</v>
      </c>
      <c r="I6180" s="385" t="str">
        <f t="shared" si="1079"/>
        <v/>
      </c>
      <c r="J6180" s="386"/>
      <c r="K6180" s="387"/>
      <c r="L6180" s="613" t="e">
        <f>IF(#REF!="","",#REF!)</f>
        <v>#REF!</v>
      </c>
      <c r="M6180" s="613"/>
      <c r="N6180" s="613"/>
      <c r="O6180" s="613"/>
      <c r="P6180" s="613"/>
      <c r="Q6180" s="613"/>
      <c r="R6180" s="613"/>
      <c r="S6180" s="614"/>
      <c r="T6180" s="567"/>
      <c r="U6180" s="416"/>
      <c r="V6180" s="666"/>
      <c r="W6180" s="565"/>
      <c r="X6180" s="23" t="e">
        <f t="shared" si="1080"/>
        <v>#REF!</v>
      </c>
      <c r="Y6180" s="7">
        <f t="shared" si="1081"/>
        <v>2</v>
      </c>
      <c r="Z6180" s="7" t="e">
        <f t="shared" si="1082"/>
        <v>#REF!</v>
      </c>
      <c r="AA6180" s="7" t="e">
        <f t="shared" si="1083"/>
        <v>#REF!</v>
      </c>
      <c r="AB6180" s="7" t="e">
        <f>IF(I6180=#REF!,1,2)</f>
        <v>#REF!</v>
      </c>
    </row>
    <row r="6181" spans="1:28" s="7" customFormat="1" ht="17.45" customHeight="1" x14ac:dyDescent="0.15">
      <c r="A6181" s="27" t="e">
        <f t="shared" si="1084"/>
        <v>#REF!</v>
      </c>
      <c r="B6181" s="623"/>
      <c r="C6181" s="628"/>
      <c r="D6181" s="631"/>
      <c r="E6181" s="523"/>
      <c r="F6181" s="47" t="e">
        <f>IF(#REF!="","",#REF!)</f>
        <v>#REF!</v>
      </c>
      <c r="G6181" s="49" t="e">
        <f>IF(#REF!="","",#REF!)</f>
        <v>#REF!</v>
      </c>
      <c r="H6181" s="54" t="e">
        <f>IF(#REF!="","",#REF!)</f>
        <v>#REF!</v>
      </c>
      <c r="I6181" s="385" t="str">
        <f t="shared" si="1079"/>
        <v/>
      </c>
      <c r="J6181" s="386"/>
      <c r="K6181" s="387"/>
      <c r="L6181" s="613" t="e">
        <f>IF(#REF!="","",#REF!)</f>
        <v>#REF!</v>
      </c>
      <c r="M6181" s="613"/>
      <c r="N6181" s="613"/>
      <c r="O6181" s="613"/>
      <c r="P6181" s="613"/>
      <c r="Q6181" s="613"/>
      <c r="R6181" s="613"/>
      <c r="S6181" s="614"/>
      <c r="T6181" s="567"/>
      <c r="U6181" s="416"/>
      <c r="V6181" s="666"/>
      <c r="W6181" s="565"/>
      <c r="X6181" s="23" t="e">
        <f t="shared" si="1080"/>
        <v>#REF!</v>
      </c>
      <c r="Y6181" s="7">
        <f t="shared" si="1081"/>
        <v>2</v>
      </c>
      <c r="Z6181" s="7" t="e">
        <f t="shared" si="1082"/>
        <v>#REF!</v>
      </c>
      <c r="AA6181" s="7" t="e">
        <f t="shared" si="1083"/>
        <v>#REF!</v>
      </c>
      <c r="AB6181" s="7" t="e">
        <f>IF(I6181=#REF!,1,2)</f>
        <v>#REF!</v>
      </c>
    </row>
    <row r="6182" spans="1:28" s="7" customFormat="1" ht="17.45" customHeight="1" x14ac:dyDescent="0.15">
      <c r="A6182" s="27" t="e">
        <f t="shared" si="1084"/>
        <v>#REF!</v>
      </c>
      <c r="B6182" s="623"/>
      <c r="C6182" s="628"/>
      <c r="D6182" s="631"/>
      <c r="E6182" s="523"/>
      <c r="F6182" s="47" t="e">
        <f>IF(#REF!="","",#REF!)</f>
        <v>#REF!</v>
      </c>
      <c r="G6182" s="49" t="e">
        <f>IF(#REF!="","",#REF!)</f>
        <v>#REF!</v>
      </c>
      <c r="H6182" s="54" t="e">
        <f>IF(#REF!="","",#REF!)</f>
        <v>#REF!</v>
      </c>
      <c r="I6182" s="385" t="str">
        <f t="shared" si="1079"/>
        <v/>
      </c>
      <c r="J6182" s="386"/>
      <c r="K6182" s="387"/>
      <c r="L6182" s="613" t="e">
        <f>IF(#REF!="","",#REF!)</f>
        <v>#REF!</v>
      </c>
      <c r="M6182" s="613"/>
      <c r="N6182" s="613"/>
      <c r="O6182" s="613"/>
      <c r="P6182" s="613"/>
      <c r="Q6182" s="613"/>
      <c r="R6182" s="613"/>
      <c r="S6182" s="614"/>
      <c r="T6182" s="567"/>
      <c r="U6182" s="416"/>
      <c r="V6182" s="666"/>
      <c r="W6182" s="565"/>
      <c r="X6182" s="23" t="e">
        <f t="shared" si="1080"/>
        <v>#REF!</v>
      </c>
      <c r="Y6182" s="7">
        <f t="shared" si="1081"/>
        <v>2</v>
      </c>
      <c r="Z6182" s="7" t="e">
        <f t="shared" si="1082"/>
        <v>#REF!</v>
      </c>
      <c r="AA6182" s="7" t="e">
        <f t="shared" si="1083"/>
        <v>#REF!</v>
      </c>
      <c r="AB6182" s="7" t="e">
        <f>IF(I6182=#REF!,1,2)</f>
        <v>#REF!</v>
      </c>
    </row>
    <row r="6183" spans="1:28" s="7" customFormat="1" ht="17.45" customHeight="1" x14ac:dyDescent="0.15">
      <c r="A6183" s="27" t="e">
        <f t="shared" si="1084"/>
        <v>#REF!</v>
      </c>
      <c r="B6183" s="623"/>
      <c r="C6183" s="628"/>
      <c r="D6183" s="631"/>
      <c r="E6183" s="523"/>
      <c r="F6183" s="47" t="e">
        <f>IF(#REF!="","",#REF!)</f>
        <v>#REF!</v>
      </c>
      <c r="G6183" s="49" t="e">
        <f>IF(#REF!="","",#REF!)</f>
        <v>#REF!</v>
      </c>
      <c r="H6183" s="54" t="e">
        <f>IF(#REF!="","",#REF!)</f>
        <v>#REF!</v>
      </c>
      <c r="I6183" s="385" t="str">
        <f t="shared" si="1079"/>
        <v/>
      </c>
      <c r="J6183" s="386"/>
      <c r="K6183" s="387"/>
      <c r="L6183" s="613" t="e">
        <f>IF(#REF!="","",#REF!)</f>
        <v>#REF!</v>
      </c>
      <c r="M6183" s="613"/>
      <c r="N6183" s="613"/>
      <c r="O6183" s="613"/>
      <c r="P6183" s="613"/>
      <c r="Q6183" s="613"/>
      <c r="R6183" s="613"/>
      <c r="S6183" s="614"/>
      <c r="T6183" s="567"/>
      <c r="U6183" s="416"/>
      <c r="V6183" s="666"/>
      <c r="W6183" s="565"/>
      <c r="X6183" s="23" t="e">
        <f t="shared" si="1080"/>
        <v>#REF!</v>
      </c>
      <c r="Y6183" s="7">
        <f t="shared" si="1081"/>
        <v>2</v>
      </c>
      <c r="Z6183" s="7" t="e">
        <f t="shared" si="1082"/>
        <v>#REF!</v>
      </c>
      <c r="AA6183" s="7" t="e">
        <f t="shared" si="1083"/>
        <v>#REF!</v>
      </c>
      <c r="AB6183" s="7" t="e">
        <f>IF(I6183=#REF!,1,2)</f>
        <v>#REF!</v>
      </c>
    </row>
    <row r="6184" spans="1:28" s="7" customFormat="1" ht="17.45" customHeight="1" x14ac:dyDescent="0.15">
      <c r="A6184" s="27" t="e">
        <f t="shared" si="1084"/>
        <v>#REF!</v>
      </c>
      <c r="B6184" s="623"/>
      <c r="C6184" s="628"/>
      <c r="D6184" s="631"/>
      <c r="E6184" s="523"/>
      <c r="F6184" s="47" t="e">
        <f>IF(#REF!="","",#REF!)</f>
        <v>#REF!</v>
      </c>
      <c r="G6184" s="49" t="e">
        <f>IF(#REF!="","",#REF!)</f>
        <v>#REF!</v>
      </c>
      <c r="H6184" s="54" t="e">
        <f>IF(#REF!="","",#REF!)</f>
        <v>#REF!</v>
      </c>
      <c r="I6184" s="385" t="str">
        <f t="shared" si="1079"/>
        <v/>
      </c>
      <c r="J6184" s="386"/>
      <c r="K6184" s="387"/>
      <c r="L6184" s="613" t="e">
        <f>IF(#REF!="","",#REF!)</f>
        <v>#REF!</v>
      </c>
      <c r="M6184" s="613"/>
      <c r="N6184" s="613"/>
      <c r="O6184" s="613"/>
      <c r="P6184" s="613"/>
      <c r="Q6184" s="613"/>
      <c r="R6184" s="613"/>
      <c r="S6184" s="614"/>
      <c r="T6184" s="567"/>
      <c r="U6184" s="416"/>
      <c r="V6184" s="666"/>
      <c r="W6184" s="565"/>
      <c r="X6184" s="23" t="e">
        <f t="shared" si="1080"/>
        <v>#REF!</v>
      </c>
      <c r="Y6184" s="7">
        <f t="shared" si="1081"/>
        <v>2</v>
      </c>
      <c r="Z6184" s="7" t="e">
        <f t="shared" si="1082"/>
        <v>#REF!</v>
      </c>
      <c r="AA6184" s="7" t="e">
        <f t="shared" si="1083"/>
        <v>#REF!</v>
      </c>
      <c r="AB6184" s="7" t="e">
        <f>IF(I6184=#REF!,1,2)</f>
        <v>#REF!</v>
      </c>
    </row>
    <row r="6185" spans="1:28" s="7" customFormat="1" ht="17.45" customHeight="1" x14ac:dyDescent="0.15">
      <c r="A6185" s="27" t="e">
        <f t="shared" si="1084"/>
        <v>#REF!</v>
      </c>
      <c r="B6185" s="623"/>
      <c r="C6185" s="628"/>
      <c r="D6185" s="631"/>
      <c r="E6185" s="523"/>
      <c r="F6185" s="47" t="e">
        <f>IF(#REF!="","",#REF!)</f>
        <v>#REF!</v>
      </c>
      <c r="G6185" s="49" t="e">
        <f>IF(#REF!="","",#REF!)</f>
        <v>#REF!</v>
      </c>
      <c r="H6185" s="54" t="e">
        <f>IF(#REF!="","",#REF!)</f>
        <v>#REF!</v>
      </c>
      <c r="I6185" s="385" t="str">
        <f t="shared" si="1079"/>
        <v/>
      </c>
      <c r="J6185" s="386"/>
      <c r="K6185" s="387"/>
      <c r="L6185" s="613" t="e">
        <f>IF(#REF!="","",#REF!)</f>
        <v>#REF!</v>
      </c>
      <c r="M6185" s="613"/>
      <c r="N6185" s="613"/>
      <c r="O6185" s="613"/>
      <c r="P6185" s="613"/>
      <c r="Q6185" s="613"/>
      <c r="R6185" s="613"/>
      <c r="S6185" s="614"/>
      <c r="T6185" s="567"/>
      <c r="U6185" s="416"/>
      <c r="V6185" s="666"/>
      <c r="W6185" s="565"/>
      <c r="X6185" s="23" t="e">
        <f t="shared" si="1080"/>
        <v>#REF!</v>
      </c>
      <c r="Y6185" s="7">
        <f t="shared" si="1081"/>
        <v>2</v>
      </c>
      <c r="Z6185" s="7" t="e">
        <f t="shared" si="1082"/>
        <v>#REF!</v>
      </c>
      <c r="AA6185" s="7" t="e">
        <f t="shared" si="1083"/>
        <v>#REF!</v>
      </c>
      <c r="AB6185" s="7" t="e">
        <f>IF(I6185=#REF!,1,2)</f>
        <v>#REF!</v>
      </c>
    </row>
    <row r="6186" spans="1:28" s="7" customFormat="1" ht="17.45" customHeight="1" x14ac:dyDescent="0.15">
      <c r="A6186" s="27" t="e">
        <f t="shared" si="1084"/>
        <v>#REF!</v>
      </c>
      <c r="B6186" s="623"/>
      <c r="C6186" s="628"/>
      <c r="D6186" s="631"/>
      <c r="E6186" s="523"/>
      <c r="F6186" s="47" t="e">
        <f>IF(#REF!="","",#REF!)</f>
        <v>#REF!</v>
      </c>
      <c r="G6186" s="49" t="e">
        <f>IF(#REF!="","",#REF!)</f>
        <v>#REF!</v>
      </c>
      <c r="H6186" s="54" t="e">
        <f>IF(#REF!="","",#REF!)</f>
        <v>#REF!</v>
      </c>
      <c r="I6186" s="385" t="str">
        <f t="shared" si="1079"/>
        <v/>
      </c>
      <c r="J6186" s="386"/>
      <c r="K6186" s="387"/>
      <c r="L6186" s="613" t="e">
        <f>IF(#REF!="","",#REF!)</f>
        <v>#REF!</v>
      </c>
      <c r="M6186" s="613"/>
      <c r="N6186" s="613"/>
      <c r="O6186" s="613"/>
      <c r="P6186" s="613"/>
      <c r="Q6186" s="613"/>
      <c r="R6186" s="613"/>
      <c r="S6186" s="614"/>
      <c r="T6186" s="567"/>
      <c r="U6186" s="416"/>
      <c r="V6186" s="666"/>
      <c r="W6186" s="565"/>
      <c r="X6186" s="23" t="e">
        <f t="shared" si="1080"/>
        <v>#REF!</v>
      </c>
      <c r="Y6186" s="7">
        <f t="shared" si="1081"/>
        <v>2</v>
      </c>
      <c r="Z6186" s="7" t="e">
        <f t="shared" si="1082"/>
        <v>#REF!</v>
      </c>
      <c r="AA6186" s="7" t="e">
        <f t="shared" si="1083"/>
        <v>#REF!</v>
      </c>
      <c r="AB6186" s="7" t="e">
        <f>IF(I6186=#REF!,1,2)</f>
        <v>#REF!</v>
      </c>
    </row>
    <row r="6187" spans="1:28" s="7" customFormat="1" ht="17.45" customHeight="1" x14ac:dyDescent="0.15">
      <c r="A6187" s="27" t="e">
        <f t="shared" si="1084"/>
        <v>#REF!</v>
      </c>
      <c r="B6187" s="623"/>
      <c r="C6187" s="628"/>
      <c r="D6187" s="631"/>
      <c r="E6187" s="523"/>
      <c r="F6187" s="47" t="e">
        <f>IF(#REF!="","",#REF!)</f>
        <v>#REF!</v>
      </c>
      <c r="G6187" s="49" t="e">
        <f>IF(#REF!="","",#REF!)</f>
        <v>#REF!</v>
      </c>
      <c r="H6187" s="54" t="e">
        <f>IF(#REF!="","",#REF!)</f>
        <v>#REF!</v>
      </c>
      <c r="I6187" s="385" t="str">
        <f t="shared" si="1079"/>
        <v/>
      </c>
      <c r="J6187" s="386"/>
      <c r="K6187" s="387"/>
      <c r="L6187" s="613" t="e">
        <f>IF(#REF!="","",#REF!)</f>
        <v>#REF!</v>
      </c>
      <c r="M6187" s="613"/>
      <c r="N6187" s="613"/>
      <c r="O6187" s="613"/>
      <c r="P6187" s="613"/>
      <c r="Q6187" s="613"/>
      <c r="R6187" s="613"/>
      <c r="S6187" s="614"/>
      <c r="T6187" s="567"/>
      <c r="U6187" s="416"/>
      <c r="V6187" s="666"/>
      <c r="W6187" s="565"/>
      <c r="X6187" s="23" t="e">
        <f t="shared" si="1080"/>
        <v>#REF!</v>
      </c>
      <c r="Y6187" s="7">
        <f t="shared" si="1081"/>
        <v>2</v>
      </c>
      <c r="Z6187" s="7" t="e">
        <f t="shared" si="1082"/>
        <v>#REF!</v>
      </c>
      <c r="AA6187" s="7" t="e">
        <f t="shared" si="1083"/>
        <v>#REF!</v>
      </c>
      <c r="AB6187" s="7" t="e">
        <f>IF(I6187=#REF!,1,2)</f>
        <v>#REF!</v>
      </c>
    </row>
    <row r="6188" spans="1:28" s="7" customFormat="1" ht="17.45" customHeight="1" x14ac:dyDescent="0.15">
      <c r="A6188" s="27" t="e">
        <f t="shared" si="1084"/>
        <v>#REF!</v>
      </c>
      <c r="B6188" s="623"/>
      <c r="C6188" s="628"/>
      <c r="D6188" s="631"/>
      <c r="E6188" s="523"/>
      <c r="F6188" s="47" t="e">
        <f>IF(#REF!="","",#REF!)</f>
        <v>#REF!</v>
      </c>
      <c r="G6188" s="49" t="e">
        <f>IF(#REF!="","",#REF!)</f>
        <v>#REF!</v>
      </c>
      <c r="H6188" s="54" t="e">
        <f>IF(#REF!="","",#REF!)</f>
        <v>#REF!</v>
      </c>
      <c r="I6188" s="385" t="str">
        <f t="shared" si="1079"/>
        <v/>
      </c>
      <c r="J6188" s="386"/>
      <c r="K6188" s="387"/>
      <c r="L6188" s="613" t="e">
        <f>IF(#REF!="","",#REF!)</f>
        <v>#REF!</v>
      </c>
      <c r="M6188" s="613"/>
      <c r="N6188" s="613"/>
      <c r="O6188" s="613"/>
      <c r="P6188" s="613"/>
      <c r="Q6188" s="613"/>
      <c r="R6188" s="613"/>
      <c r="S6188" s="614"/>
      <c r="T6188" s="567"/>
      <c r="U6188" s="416"/>
      <c r="V6188" s="666"/>
      <c r="W6188" s="565"/>
      <c r="X6188" s="23" t="e">
        <f t="shared" si="1080"/>
        <v>#REF!</v>
      </c>
      <c r="Y6188" s="7">
        <f t="shared" si="1081"/>
        <v>2</v>
      </c>
      <c r="Z6188" s="7" t="e">
        <f t="shared" si="1082"/>
        <v>#REF!</v>
      </c>
      <c r="AA6188" s="7" t="e">
        <f t="shared" si="1083"/>
        <v>#REF!</v>
      </c>
      <c r="AB6188" s="7" t="e">
        <f>IF(I6188=#REF!,1,2)</f>
        <v>#REF!</v>
      </c>
    </row>
    <row r="6189" spans="1:28" s="7" customFormat="1" ht="17.45" customHeight="1" x14ac:dyDescent="0.15">
      <c r="A6189" s="27" t="e">
        <f t="shared" si="1084"/>
        <v>#REF!</v>
      </c>
      <c r="B6189" s="623"/>
      <c r="C6189" s="628"/>
      <c r="D6189" s="631"/>
      <c r="E6189" s="523"/>
      <c r="F6189" s="47" t="e">
        <f>IF(#REF!="","",#REF!)</f>
        <v>#REF!</v>
      </c>
      <c r="G6189" s="49" t="e">
        <f>IF(#REF!="","",#REF!)</f>
        <v>#REF!</v>
      </c>
      <c r="H6189" s="54" t="e">
        <f>IF(#REF!="","",#REF!)</f>
        <v>#REF!</v>
      </c>
      <c r="I6189" s="385" t="str">
        <f t="shared" si="1079"/>
        <v/>
      </c>
      <c r="J6189" s="386"/>
      <c r="K6189" s="387"/>
      <c r="L6189" s="613" t="e">
        <f>IF(#REF!="","",#REF!)</f>
        <v>#REF!</v>
      </c>
      <c r="M6189" s="613"/>
      <c r="N6189" s="613"/>
      <c r="O6189" s="613"/>
      <c r="P6189" s="613"/>
      <c r="Q6189" s="613"/>
      <c r="R6189" s="613"/>
      <c r="S6189" s="614"/>
      <c r="T6189" s="567"/>
      <c r="U6189" s="416"/>
      <c r="V6189" s="666"/>
      <c r="W6189" s="565"/>
      <c r="X6189" s="23" t="e">
        <f t="shared" si="1080"/>
        <v>#REF!</v>
      </c>
      <c r="Y6189" s="7">
        <f t="shared" si="1081"/>
        <v>2</v>
      </c>
      <c r="Z6189" s="7" t="e">
        <f t="shared" si="1082"/>
        <v>#REF!</v>
      </c>
      <c r="AA6189" s="7" t="e">
        <f t="shared" si="1083"/>
        <v>#REF!</v>
      </c>
      <c r="AB6189" s="7" t="e">
        <f>IF(I6189=#REF!,1,2)</f>
        <v>#REF!</v>
      </c>
    </row>
    <row r="6190" spans="1:28" s="7" customFormat="1" ht="17.45" customHeight="1" x14ac:dyDescent="0.15">
      <c r="A6190" s="27" t="e">
        <f t="shared" si="1084"/>
        <v>#REF!</v>
      </c>
      <c r="B6190" s="623"/>
      <c r="C6190" s="628"/>
      <c r="D6190" s="631"/>
      <c r="E6190" s="523"/>
      <c r="F6190" s="47" t="e">
        <f>IF(#REF!="","",#REF!)</f>
        <v>#REF!</v>
      </c>
      <c r="G6190" s="49" t="e">
        <f>IF(#REF!="","",#REF!)</f>
        <v>#REF!</v>
      </c>
      <c r="H6190" s="54" t="e">
        <f>IF(#REF!="","",#REF!)</f>
        <v>#REF!</v>
      </c>
      <c r="I6190" s="385" t="str">
        <f t="shared" si="1079"/>
        <v/>
      </c>
      <c r="J6190" s="386"/>
      <c r="K6190" s="387"/>
      <c r="L6190" s="613" t="e">
        <f>IF(#REF!="","",#REF!)</f>
        <v>#REF!</v>
      </c>
      <c r="M6190" s="613"/>
      <c r="N6190" s="613"/>
      <c r="O6190" s="613"/>
      <c r="P6190" s="613"/>
      <c r="Q6190" s="613"/>
      <c r="R6190" s="613"/>
      <c r="S6190" s="614"/>
      <c r="T6190" s="567"/>
      <c r="U6190" s="416"/>
      <c r="V6190" s="666"/>
      <c r="W6190" s="565"/>
      <c r="X6190" s="23" t="e">
        <f t="shared" si="1080"/>
        <v>#REF!</v>
      </c>
      <c r="Y6190" s="7">
        <f t="shared" si="1081"/>
        <v>2</v>
      </c>
      <c r="Z6190" s="7" t="e">
        <f t="shared" si="1082"/>
        <v>#REF!</v>
      </c>
      <c r="AA6190" s="7" t="e">
        <f t="shared" si="1083"/>
        <v>#REF!</v>
      </c>
      <c r="AB6190" s="7" t="e">
        <f>IF(I6190=#REF!,1,2)</f>
        <v>#REF!</v>
      </c>
    </row>
    <row r="6191" spans="1:28" s="7" customFormat="1" ht="17.45" customHeight="1" x14ac:dyDescent="0.15">
      <c r="A6191" s="27" t="e">
        <f t="shared" si="1084"/>
        <v>#REF!</v>
      </c>
      <c r="B6191" s="623"/>
      <c r="C6191" s="628"/>
      <c r="D6191" s="631"/>
      <c r="E6191" s="523"/>
      <c r="F6191" s="47" t="e">
        <f>IF(#REF!="","",#REF!)</f>
        <v>#REF!</v>
      </c>
      <c r="G6191" s="49" t="e">
        <f>IF(#REF!="","",#REF!)</f>
        <v>#REF!</v>
      </c>
      <c r="H6191" s="54" t="e">
        <f>IF(#REF!="","",#REF!)</f>
        <v>#REF!</v>
      </c>
      <c r="I6191" s="385" t="str">
        <f t="shared" si="1079"/>
        <v/>
      </c>
      <c r="J6191" s="386"/>
      <c r="K6191" s="387"/>
      <c r="L6191" s="613" t="e">
        <f>IF(#REF!="","",#REF!)</f>
        <v>#REF!</v>
      </c>
      <c r="M6191" s="613"/>
      <c r="N6191" s="613"/>
      <c r="O6191" s="613"/>
      <c r="P6191" s="613"/>
      <c r="Q6191" s="613"/>
      <c r="R6191" s="613"/>
      <c r="S6191" s="614"/>
      <c r="T6191" s="567"/>
      <c r="U6191" s="416"/>
      <c r="V6191" s="666"/>
      <c r="W6191" s="565"/>
      <c r="X6191" s="23" t="e">
        <f t="shared" si="1080"/>
        <v>#REF!</v>
      </c>
      <c r="Y6191" s="7">
        <f t="shared" si="1081"/>
        <v>2</v>
      </c>
      <c r="Z6191" s="7" t="e">
        <f t="shared" si="1082"/>
        <v>#REF!</v>
      </c>
      <c r="AA6191" s="7" t="e">
        <f t="shared" si="1083"/>
        <v>#REF!</v>
      </c>
      <c r="AB6191" s="7" t="e">
        <f>IF(I6191=#REF!,1,2)</f>
        <v>#REF!</v>
      </c>
    </row>
    <row r="6192" spans="1:28" s="7" customFormat="1" ht="17.45" customHeight="1" x14ac:dyDescent="0.15">
      <c r="A6192" s="27" t="e">
        <f t="shared" si="1084"/>
        <v>#REF!</v>
      </c>
      <c r="B6192" s="623"/>
      <c r="C6192" s="628"/>
      <c r="D6192" s="631"/>
      <c r="E6192" s="523"/>
      <c r="F6192" s="47" t="e">
        <f>IF(#REF!="","",#REF!)</f>
        <v>#REF!</v>
      </c>
      <c r="G6192" s="49" t="e">
        <f>IF(#REF!="","",#REF!)</f>
        <v>#REF!</v>
      </c>
      <c r="H6192" s="54" t="e">
        <f>IF(#REF!="","",#REF!)</f>
        <v>#REF!</v>
      </c>
      <c r="I6192" s="385" t="str">
        <f t="shared" si="1079"/>
        <v/>
      </c>
      <c r="J6192" s="386"/>
      <c r="K6192" s="387"/>
      <c r="L6192" s="613" t="e">
        <f>IF(#REF!="","",#REF!)</f>
        <v>#REF!</v>
      </c>
      <c r="M6192" s="613"/>
      <c r="N6192" s="613"/>
      <c r="O6192" s="613"/>
      <c r="P6192" s="613"/>
      <c r="Q6192" s="613"/>
      <c r="R6192" s="613"/>
      <c r="S6192" s="614"/>
      <c r="T6192" s="567"/>
      <c r="U6192" s="416"/>
      <c r="V6192" s="666"/>
      <c r="W6192" s="565"/>
      <c r="X6192" s="23" t="e">
        <f t="shared" si="1080"/>
        <v>#REF!</v>
      </c>
      <c r="Y6192" s="7">
        <f t="shared" si="1081"/>
        <v>2</v>
      </c>
      <c r="Z6192" s="7" t="e">
        <f t="shared" si="1082"/>
        <v>#REF!</v>
      </c>
      <c r="AA6192" s="7" t="e">
        <f t="shared" si="1083"/>
        <v>#REF!</v>
      </c>
      <c r="AB6192" s="7" t="e">
        <f>IF(I6192=#REF!,1,2)</f>
        <v>#REF!</v>
      </c>
    </row>
    <row r="6193" spans="1:30" s="7" customFormat="1" ht="17.45" customHeight="1" x14ac:dyDescent="0.15">
      <c r="A6193" s="27" t="e">
        <f t="shared" si="1084"/>
        <v>#REF!</v>
      </c>
      <c r="B6193" s="623"/>
      <c r="C6193" s="628"/>
      <c r="D6193" s="631"/>
      <c r="E6193" s="523"/>
      <c r="F6193" s="47" t="e">
        <f>IF(#REF!="","",#REF!)</f>
        <v>#REF!</v>
      </c>
      <c r="G6193" s="49" t="e">
        <f>IF(#REF!="","",#REF!)</f>
        <v>#REF!</v>
      </c>
      <c r="H6193" s="54" t="e">
        <f>IF(#REF!="","",#REF!)</f>
        <v>#REF!</v>
      </c>
      <c r="I6193" s="385" t="str">
        <f t="shared" si="1079"/>
        <v/>
      </c>
      <c r="J6193" s="386"/>
      <c r="K6193" s="387"/>
      <c r="L6193" s="613" t="e">
        <f>IF(#REF!="","",#REF!)</f>
        <v>#REF!</v>
      </c>
      <c r="M6193" s="613"/>
      <c r="N6193" s="613"/>
      <c r="O6193" s="613"/>
      <c r="P6193" s="613"/>
      <c r="Q6193" s="613"/>
      <c r="R6193" s="613"/>
      <c r="S6193" s="614"/>
      <c r="T6193" s="567"/>
      <c r="U6193" s="416"/>
      <c r="V6193" s="666"/>
      <c r="W6193" s="565"/>
      <c r="X6193" s="23" t="e">
        <f t="shared" si="1080"/>
        <v>#REF!</v>
      </c>
      <c r="Y6193" s="7">
        <f t="shared" si="1081"/>
        <v>2</v>
      </c>
      <c r="Z6193" s="7" t="e">
        <f t="shared" si="1082"/>
        <v>#REF!</v>
      </c>
      <c r="AA6193" s="7" t="e">
        <f t="shared" si="1083"/>
        <v>#REF!</v>
      </c>
      <c r="AB6193" s="7" t="e">
        <f>IF(I6193=#REF!,1,2)</f>
        <v>#REF!</v>
      </c>
    </row>
    <row r="6194" spans="1:30" s="7" customFormat="1" ht="17.45" customHeight="1" thickBot="1" x14ac:dyDescent="0.2">
      <c r="A6194" s="27" t="e">
        <f t="shared" si="1084"/>
        <v>#REF!</v>
      </c>
      <c r="B6194" s="623"/>
      <c r="C6194" s="628"/>
      <c r="D6194" s="631"/>
      <c r="E6194" s="523"/>
      <c r="F6194" s="47" t="e">
        <f>IF(#REF!="","",#REF!)</f>
        <v>#REF!</v>
      </c>
      <c r="G6194" s="49" t="e">
        <f>IF(#REF!="","",#REF!)</f>
        <v>#REF!</v>
      </c>
      <c r="H6194" s="54" t="e">
        <f>IF(#REF!="","",#REF!)</f>
        <v>#REF!</v>
      </c>
      <c r="I6194" s="385" t="str">
        <f t="shared" si="1079"/>
        <v/>
      </c>
      <c r="J6194" s="386"/>
      <c r="K6194" s="387"/>
      <c r="L6194" s="613" t="e">
        <f>IF(#REF!="","",#REF!)</f>
        <v>#REF!</v>
      </c>
      <c r="M6194" s="613"/>
      <c r="N6194" s="613"/>
      <c r="O6194" s="613"/>
      <c r="P6194" s="613"/>
      <c r="Q6194" s="613"/>
      <c r="R6194" s="613"/>
      <c r="S6194" s="614"/>
      <c r="T6194" s="668"/>
      <c r="U6194" s="416"/>
      <c r="V6194" s="666"/>
      <c r="W6194" s="565"/>
      <c r="X6194" s="23" t="e">
        <f t="shared" si="1080"/>
        <v>#REF!</v>
      </c>
      <c r="Y6194" s="7">
        <f t="shared" si="1081"/>
        <v>2</v>
      </c>
      <c r="Z6194" s="7" t="e">
        <f t="shared" si="1082"/>
        <v>#REF!</v>
      </c>
      <c r="AA6194" s="7" t="e">
        <f t="shared" si="1083"/>
        <v>#REF!</v>
      </c>
      <c r="AB6194" s="7" t="e">
        <f>IF(I6194=#REF!,1,2)</f>
        <v>#REF!</v>
      </c>
    </row>
    <row r="6195" spans="1:30" s="7" customFormat="1" ht="36" customHeight="1" thickBot="1" x14ac:dyDescent="0.2">
      <c r="A6195" s="13"/>
      <c r="B6195" s="623"/>
      <c r="C6195" s="628"/>
      <c r="D6195" s="631"/>
      <c r="E6195" s="508" t="s">
        <v>240</v>
      </c>
      <c r="F6195" s="511" t="s">
        <v>206</v>
      </c>
      <c r="G6195" s="435"/>
      <c r="H6195" s="434" t="s">
        <v>207</v>
      </c>
      <c r="I6195" s="435"/>
      <c r="J6195" s="435"/>
      <c r="K6195" s="435"/>
      <c r="L6195" s="436" t="s">
        <v>208</v>
      </c>
      <c r="M6195" s="436"/>
      <c r="N6195" s="436"/>
      <c r="O6195" s="669" t="s">
        <v>209</v>
      </c>
      <c r="P6195" s="670"/>
      <c r="Q6195" s="512" t="s">
        <v>210</v>
      </c>
      <c r="R6195" s="38" t="s">
        <v>206</v>
      </c>
      <c r="S6195" s="39" t="s">
        <v>202</v>
      </c>
      <c r="T6195" s="44" t="s">
        <v>211</v>
      </c>
      <c r="U6195" s="416"/>
      <c r="V6195" s="666"/>
      <c r="W6195" s="565"/>
      <c r="X6195" s="28"/>
      <c r="Y6195" s="21" t="s">
        <v>212</v>
      </c>
      <c r="Z6195" s="21" t="s">
        <v>210</v>
      </c>
      <c r="AB6195" s="45" t="s">
        <v>213</v>
      </c>
      <c r="AC6195" s="45" t="s">
        <v>214</v>
      </c>
      <c r="AD6195" s="22"/>
    </row>
    <row r="6196" spans="1:30" s="7" customFormat="1" ht="15" customHeight="1" x14ac:dyDescent="0.15">
      <c r="A6196" s="29"/>
      <c r="B6196" s="623"/>
      <c r="C6196" s="628"/>
      <c r="D6196" s="631"/>
      <c r="E6196" s="509"/>
      <c r="F6196" s="515" t="e">
        <f>IF(#REF!="","",#REF!)</f>
        <v>#REF!</v>
      </c>
      <c r="G6196" s="516"/>
      <c r="H6196" s="439" t="e">
        <f>IF(#REF!="","",#REF!)</f>
        <v>#REF!</v>
      </c>
      <c r="I6196" s="440"/>
      <c r="J6196" s="440"/>
      <c r="K6196" s="440"/>
      <c r="L6196" s="441" t="e">
        <f>IF(#REF!="","",#REF!)</f>
        <v>#REF!</v>
      </c>
      <c r="M6196" s="442"/>
      <c r="N6196" s="442"/>
      <c r="O6196" s="443" t="e">
        <f>SUM($L6196:$N6198)</f>
        <v>#REF!</v>
      </c>
      <c r="P6196" s="444"/>
      <c r="Q6196" s="513"/>
      <c r="R6196" s="42" t="e">
        <f>IF(#REF!="","",#REF!)</f>
        <v>#REF!</v>
      </c>
      <c r="S6196" s="40" t="e">
        <f>IF(#REF!="","",#REF!)</f>
        <v>#REF!</v>
      </c>
      <c r="T6196" s="617" t="e">
        <f>SUM($S6196:$S6198)</f>
        <v>#REF!</v>
      </c>
      <c r="U6196" s="416"/>
      <c r="V6196" s="666"/>
      <c r="W6196" s="565"/>
      <c r="X6196" s="23" t="e">
        <f>IF(OR(Y6196=2,Z6196=2,AB6196=2,AC6196=2),"入力不備あり","")</f>
        <v>#REF!</v>
      </c>
      <c r="Y6196" s="41" t="e">
        <f>IF(AND(F6196="",H6196="",L6196=""),"",IF(AND(F6196&lt;&gt;"",F6196&gt;0,L6196&lt;&gt;"",L6196&gt;0,H6196="○"),"",2))</f>
        <v>#REF!</v>
      </c>
      <c r="Z6196" s="41" t="e">
        <f>IF(AND(R6196="",S6196=""),"",IF(AND(R6196&gt;0,R6196&lt;&gt;"",S6196&gt;0,S6196&lt;&gt;""),"",2))</f>
        <v>#REF!</v>
      </c>
      <c r="AA6196" s="30"/>
      <c r="AB6196" s="7" t="e">
        <f>IF(AND(O6196=0,#REF!=0),"",IF(O6196=#REF!,1,2))</f>
        <v>#REF!</v>
      </c>
      <c r="AC6196" s="7" t="e">
        <f>IF(AND(T6196=0,#REF!=0),"",IF(T6196=#REF!,1,2))</f>
        <v>#REF!</v>
      </c>
    </row>
    <row r="6197" spans="1:30" s="7" customFormat="1" ht="15" customHeight="1" x14ac:dyDescent="0.15">
      <c r="A6197" s="29"/>
      <c r="B6197" s="623"/>
      <c r="C6197" s="628"/>
      <c r="D6197" s="631"/>
      <c r="E6197" s="509"/>
      <c r="F6197" s="500" t="e">
        <f>IF(#REF!="","",#REF!)</f>
        <v>#REF!</v>
      </c>
      <c r="G6197" s="501"/>
      <c r="H6197" s="448" t="e">
        <f>IF(#REF!="","",#REF!)</f>
        <v>#REF!</v>
      </c>
      <c r="I6197" s="449"/>
      <c r="J6197" s="449"/>
      <c r="K6197" s="449"/>
      <c r="L6197" s="450" t="e">
        <f>IF(#REF!="","",#REF!)</f>
        <v>#REF!</v>
      </c>
      <c r="M6197" s="451"/>
      <c r="N6197" s="451"/>
      <c r="O6197" s="445"/>
      <c r="P6197" s="444"/>
      <c r="Q6197" s="513"/>
      <c r="R6197" s="42" t="e">
        <f>IF(#REF!="","",#REF!)</f>
        <v>#REF!</v>
      </c>
      <c r="S6197" s="40" t="e">
        <f>IF(#REF!="","",#REF!)</f>
        <v>#REF!</v>
      </c>
      <c r="T6197" s="618"/>
      <c r="U6197" s="416"/>
      <c r="V6197" s="666"/>
      <c r="W6197" s="565"/>
      <c r="X6197" s="23" t="e">
        <f>IF(OR(Y6197=2,Z6197=2),"入力不備あり","")</f>
        <v>#REF!</v>
      </c>
      <c r="Y6197" s="41" t="e">
        <f>IF(AND(F6197="",H6197="",L6197=""),"",IF(AND(F6197&lt;&gt;"",F6197&gt;0,L6197&lt;&gt;"",L6197&gt;0,H6197="○"),"",2))</f>
        <v>#REF!</v>
      </c>
      <c r="Z6197" s="41" t="e">
        <f t="shared" ref="Z6197:Z6198" si="1085">IF(AND(R6197="",S6197=""),"",IF(AND(R6197&gt;0,R6197&lt;&gt;"",S6197&gt;0,S6197&lt;&gt;""),"",2))</f>
        <v>#REF!</v>
      </c>
      <c r="AA6197" s="30"/>
    </row>
    <row r="6198" spans="1:30" s="7" customFormat="1" ht="15" customHeight="1" thickBot="1" x14ac:dyDescent="0.2">
      <c r="A6198" s="29"/>
      <c r="B6198" s="623"/>
      <c r="C6198" s="628"/>
      <c r="D6198" s="631"/>
      <c r="E6198" s="615"/>
      <c r="F6198" s="620" t="e">
        <f>IF(#REF!="","",#REF!)</f>
        <v>#REF!</v>
      </c>
      <c r="G6198" s="621"/>
      <c r="H6198" s="640" t="e">
        <f>IF(#REF!="","",#REF!)</f>
        <v>#REF!</v>
      </c>
      <c r="I6198" s="641"/>
      <c r="J6198" s="641"/>
      <c r="K6198" s="641"/>
      <c r="L6198" s="642" t="e">
        <f>IF(#REF!="","",#REF!)</f>
        <v>#REF!</v>
      </c>
      <c r="M6198" s="643"/>
      <c r="N6198" s="643"/>
      <c r="O6198" s="663"/>
      <c r="P6198" s="664"/>
      <c r="Q6198" s="616"/>
      <c r="R6198" s="59" t="e">
        <f>IF(#REF!="","",#REF!)</f>
        <v>#REF!</v>
      </c>
      <c r="S6198" s="60" t="e">
        <f>IF(#REF!="","",#REF!)</f>
        <v>#REF!</v>
      </c>
      <c r="T6198" s="619"/>
      <c r="U6198" s="416"/>
      <c r="V6198" s="666"/>
      <c r="W6198" s="565"/>
      <c r="X6198" s="23" t="e">
        <f>IF(OR(Y6198=2,Z6198=2),"入力不備あり","")</f>
        <v>#REF!</v>
      </c>
      <c r="Y6198" s="41" t="e">
        <f>IF(AND(F6198="",H6198="",L6198=""),"",IF(AND(F6198&lt;&gt;"",F6198&gt;0,L6198&lt;&gt;"",L6198&gt;0,H6198="○"),"",2))</f>
        <v>#REF!</v>
      </c>
      <c r="Z6198" s="41" t="e">
        <f t="shared" si="1085"/>
        <v>#REF!</v>
      </c>
      <c r="AA6198" s="30"/>
    </row>
    <row r="6199" spans="1:30" s="7" customFormat="1" ht="27.6" customHeight="1" x14ac:dyDescent="0.15">
      <c r="A6199" s="320"/>
      <c r="B6199" s="624"/>
      <c r="C6199" s="326" t="s">
        <v>215</v>
      </c>
      <c r="D6199" s="327"/>
      <c r="E6199" s="608" t="e">
        <f>IF(#REF!="","",#REF!)</f>
        <v>#REF!</v>
      </c>
      <c r="F6199" s="609"/>
      <c r="G6199" s="609"/>
      <c r="H6199" s="609"/>
      <c r="I6199" s="609"/>
      <c r="J6199" s="609"/>
      <c r="K6199" s="609"/>
      <c r="L6199" s="609"/>
      <c r="M6199" s="609"/>
      <c r="N6199" s="609"/>
      <c r="O6199" s="609"/>
      <c r="P6199" s="609"/>
      <c r="Q6199" s="609"/>
      <c r="R6199" s="609"/>
      <c r="S6199" s="609"/>
      <c r="T6199" s="609"/>
      <c r="U6199" s="609"/>
      <c r="V6199" s="609"/>
      <c r="W6199" s="610"/>
    </row>
    <row r="6200" spans="1:30" s="7" customFormat="1" ht="27.6" customHeight="1" thickBot="1" x14ac:dyDescent="0.2">
      <c r="A6200" s="320"/>
      <c r="B6200" s="624"/>
      <c r="C6200" s="326" t="s">
        <v>216</v>
      </c>
      <c r="D6200" s="327"/>
      <c r="E6200" s="608" t="e">
        <f>IF(#REF!="","",#REF!)</f>
        <v>#REF!</v>
      </c>
      <c r="F6200" s="609"/>
      <c r="G6200" s="609"/>
      <c r="H6200" s="609"/>
      <c r="I6200" s="609"/>
      <c r="J6200" s="609"/>
      <c r="K6200" s="609"/>
      <c r="L6200" s="609"/>
      <c r="M6200" s="609"/>
      <c r="N6200" s="609"/>
      <c r="O6200" s="609"/>
      <c r="P6200" s="609"/>
      <c r="Q6200" s="609"/>
      <c r="R6200" s="611"/>
      <c r="S6200" s="611"/>
      <c r="T6200" s="611"/>
      <c r="U6200" s="611"/>
      <c r="V6200" s="611"/>
      <c r="W6200" s="612"/>
    </row>
    <row r="6201" spans="1:30" s="7" customFormat="1" ht="18.600000000000001" customHeight="1" x14ac:dyDescent="0.15">
      <c r="A6201" s="320"/>
      <c r="B6201" s="624"/>
      <c r="C6201" s="332" t="s">
        <v>217</v>
      </c>
      <c r="D6201" s="333"/>
      <c r="E6201" s="333"/>
      <c r="F6201" s="334"/>
      <c r="G6201" s="377" t="s">
        <v>218</v>
      </c>
      <c r="H6201" s="378"/>
      <c r="I6201" s="378"/>
      <c r="J6201" s="378"/>
      <c r="K6201" s="378"/>
      <c r="L6201" s="378"/>
      <c r="M6201" s="378"/>
      <c r="N6201" s="378"/>
      <c r="O6201" s="378"/>
      <c r="P6201" s="378"/>
      <c r="Q6201" s="378"/>
      <c r="R6201" s="389" t="e">
        <f>IF(X6201&lt;&gt;"","","【入力内容確認欄】以下を確認し【作業用】事業計画書(間接)シートを修正願います。")</f>
        <v>#REF!</v>
      </c>
      <c r="S6201" s="632"/>
      <c r="T6201" s="632"/>
      <c r="U6201" s="632"/>
      <c r="V6201" s="632"/>
      <c r="W6201" s="633"/>
      <c r="X6201" s="68" t="e">
        <f>IF(AND(R6204="",R6205="",R6206="",R6207="",R6208="",R6209=""),"左の市区町村に係る入力が完了しました。今一度、記載内容をご確認ください。","")</f>
        <v>#REF!</v>
      </c>
    </row>
    <row r="6202" spans="1:30" s="7" customFormat="1" ht="9" customHeight="1" x14ac:dyDescent="0.15">
      <c r="A6202" s="320"/>
      <c r="B6202" s="624"/>
      <c r="C6202" s="335"/>
      <c r="D6202" s="336"/>
      <c r="E6202" s="336"/>
      <c r="F6202" s="337"/>
      <c r="G6202" s="379"/>
      <c r="H6202" s="380"/>
      <c r="I6202" s="380"/>
      <c r="J6202" s="380"/>
      <c r="K6202" s="380"/>
      <c r="L6202" s="380"/>
      <c r="M6202" s="380"/>
      <c r="N6202" s="380"/>
      <c r="O6202" s="380"/>
      <c r="P6202" s="380"/>
      <c r="Q6202" s="380"/>
      <c r="R6202" s="634"/>
      <c r="S6202" s="635"/>
      <c r="T6202" s="635"/>
      <c r="U6202" s="635"/>
      <c r="V6202" s="635"/>
      <c r="W6202" s="636"/>
    </row>
    <row r="6203" spans="1:30" s="7" customFormat="1" ht="9" customHeight="1" thickBot="1" x14ac:dyDescent="0.2">
      <c r="A6203" s="320"/>
      <c r="B6203" s="624"/>
      <c r="C6203" s="335"/>
      <c r="D6203" s="336"/>
      <c r="E6203" s="336"/>
      <c r="F6203" s="337"/>
      <c r="G6203" s="381"/>
      <c r="H6203" s="382"/>
      <c r="I6203" s="382"/>
      <c r="J6203" s="382"/>
      <c r="K6203" s="382"/>
      <c r="L6203" s="382"/>
      <c r="M6203" s="382"/>
      <c r="N6203" s="382"/>
      <c r="O6203" s="382"/>
      <c r="P6203" s="382"/>
      <c r="Q6203" s="382"/>
      <c r="R6203" s="637"/>
      <c r="S6203" s="638"/>
      <c r="T6203" s="638"/>
      <c r="U6203" s="638"/>
      <c r="V6203" s="638"/>
      <c r="W6203" s="639"/>
    </row>
    <row r="6204" spans="1:30" s="7" customFormat="1" ht="17.45" customHeight="1" x14ac:dyDescent="0.15">
      <c r="A6204" s="320"/>
      <c r="B6204" s="624"/>
      <c r="C6204" s="335"/>
      <c r="D6204" s="336"/>
      <c r="E6204" s="336"/>
      <c r="F6204" s="337"/>
      <c r="G6204" s="398" t="e">
        <f>IF(#REF!="","",#REF!)</f>
        <v>#REF!</v>
      </c>
      <c r="H6204" s="399"/>
      <c r="I6204" s="399"/>
      <c r="J6204" s="399"/>
      <c r="K6204" s="399"/>
      <c r="L6204" s="399"/>
      <c r="M6204" s="399"/>
      <c r="N6204" s="399"/>
      <c r="O6204" s="399"/>
      <c r="P6204" s="399"/>
      <c r="Q6204" s="399"/>
      <c r="R6204" s="646" t="e" cm="1">
        <f t="array" ref="R6204">IF(AND(X6173:X6198="",A6175:A6198=""),"","・報酬・期末勤勉手当・交通費・合計額・都道府県/国の補助金額のいずれかに不備あり。")</f>
        <v>#REF!</v>
      </c>
      <c r="S6204" s="647"/>
      <c r="T6204" s="647"/>
      <c r="U6204" s="647"/>
      <c r="V6204" s="647"/>
      <c r="W6204" s="648"/>
    </row>
    <row r="6205" spans="1:30" s="7" customFormat="1" ht="17.45" customHeight="1" x14ac:dyDescent="0.15">
      <c r="A6205" s="320"/>
      <c r="B6205" s="624"/>
      <c r="C6205" s="335"/>
      <c r="D6205" s="336"/>
      <c r="E6205" s="336"/>
      <c r="F6205" s="337"/>
      <c r="G6205" s="374" t="s">
        <v>219</v>
      </c>
      <c r="H6205" s="388"/>
      <c r="I6205" s="388"/>
      <c r="J6205" s="388"/>
      <c r="K6205" s="388"/>
      <c r="L6205" s="388"/>
      <c r="M6205" s="388"/>
      <c r="N6205" s="388"/>
      <c r="O6205" s="388"/>
      <c r="P6205" s="388"/>
      <c r="Q6205" s="388"/>
      <c r="R6205" s="367" t="str">
        <f>IF(A6171="市町村名×","・【C列】市区町村名：未入力または不備あり。","")</f>
        <v>・【C列】市区町村名：未入力または不備あり。</v>
      </c>
      <c r="S6205" s="644"/>
      <c r="T6205" s="644"/>
      <c r="U6205" s="644"/>
      <c r="V6205" s="644"/>
      <c r="W6205" s="645"/>
    </row>
    <row r="6206" spans="1:30" s="7" customFormat="1" ht="17.45" customHeight="1" x14ac:dyDescent="0.15">
      <c r="A6206" s="320"/>
      <c r="B6206" s="624"/>
      <c r="C6206" s="338"/>
      <c r="D6206" s="339"/>
      <c r="E6206" s="339"/>
      <c r="F6206" s="340"/>
      <c r="G6206" s="364" t="e">
        <f>IF(#REF!="","",#REF!)</f>
        <v>#REF!</v>
      </c>
      <c r="H6206" s="365"/>
      <c r="I6206" s="365"/>
      <c r="J6206" s="366"/>
      <c r="K6206" s="366"/>
      <c r="L6206" s="366"/>
      <c r="M6206" s="366"/>
      <c r="N6206" s="366"/>
      <c r="O6206" s="366"/>
      <c r="P6206" s="366"/>
      <c r="Q6206" s="366"/>
      <c r="R6206" s="367" t="e">
        <f>IF(OR(AF6175=2,NOT(AND(V6173&gt;0.3*U6173,V6173&lt;0.4*U6173,V6173&gt;=W6173))),"・【V列】都道府県補助額：未入力または不備あり。","")</f>
        <v>#REF!</v>
      </c>
      <c r="S6206" s="644"/>
      <c r="T6206" s="644"/>
      <c r="U6206" s="644"/>
      <c r="V6206" s="644"/>
      <c r="W6206" s="645"/>
    </row>
    <row r="6207" spans="1:30" s="7" customFormat="1" ht="17.45" customHeight="1" x14ac:dyDescent="0.15">
      <c r="A6207" s="320"/>
      <c r="B6207" s="624"/>
      <c r="C6207" s="348" t="s">
        <v>241</v>
      </c>
      <c r="D6207" s="349"/>
      <c r="E6207" s="349"/>
      <c r="F6207" s="350"/>
      <c r="G6207" s="372" t="s">
        <v>221</v>
      </c>
      <c r="H6207" s="373"/>
      <c r="I6207" s="373"/>
      <c r="J6207" s="372" t="s">
        <v>222</v>
      </c>
      <c r="K6207" s="373"/>
      <c r="L6207" s="373"/>
      <c r="M6207" s="373"/>
      <c r="N6207" s="374" t="s">
        <v>223</v>
      </c>
      <c r="O6207" s="366"/>
      <c r="P6207" s="366"/>
      <c r="Q6207" s="366"/>
      <c r="R6207" s="341" t="e">
        <f>IF(AND(W6173&lt;=U6173/3,MOD(W6173,1000)=0,NOT(W6173=0),AG6175=1),"","・【W列】国庫補助希望額に不備あり。")</f>
        <v>#REF!</v>
      </c>
      <c r="S6207" s="649"/>
      <c r="T6207" s="649"/>
      <c r="U6207" s="649"/>
      <c r="V6207" s="649"/>
      <c r="W6207" s="650"/>
    </row>
    <row r="6208" spans="1:30" s="7" customFormat="1" ht="17.45" customHeight="1" x14ac:dyDescent="0.15">
      <c r="A6208" s="320"/>
      <c r="B6208" s="624"/>
      <c r="C6208" s="370"/>
      <c r="D6208" s="371"/>
      <c r="E6208" s="371"/>
      <c r="F6208" s="371"/>
      <c r="G6208" s="364" t="e">
        <f>IF(#REF!="","",#REF!)</f>
        <v>#REF!</v>
      </c>
      <c r="H6208" s="375"/>
      <c r="I6208" s="376"/>
      <c r="J6208" s="364" t="e">
        <f>IF(#REF!="","",#REF!)</f>
        <v>#REF!</v>
      </c>
      <c r="K6208" s="375"/>
      <c r="L6208" s="375"/>
      <c r="M6208" s="376"/>
      <c r="N6208" s="364" t="e">
        <f>IF(#REF!="","",#REF!)</f>
        <v>#REF!</v>
      </c>
      <c r="O6208" s="375"/>
      <c r="P6208" s="375"/>
      <c r="Q6208" s="375"/>
      <c r="R6208" s="651" t="e">
        <f>IF(AND(SUM(F6196:G6198)&lt;=D6173,SUM(R6196:R6198)&lt;=D6173),"","・報酬の「配置人数」には年間を通じた配置予定人数を記載してください。(※１)及び記入例参照")</f>
        <v>#REF!</v>
      </c>
      <c r="S6208" s="652"/>
      <c r="T6208" s="652"/>
      <c r="U6208" s="652"/>
      <c r="V6208" s="652"/>
      <c r="W6208" s="653"/>
      <c r="X6208" s="31" t="str">
        <f>IF(AND(O6208="○",T6208="○"),"①か②の",IF(AND(O6208="―",T6208="―"),"エラー",""))</f>
        <v/>
      </c>
    </row>
    <row r="6209" spans="1:33" s="7" customFormat="1" ht="17.45" customHeight="1" x14ac:dyDescent="0.15">
      <c r="A6209" s="320"/>
      <c r="B6209" s="624"/>
      <c r="C6209" s="348" t="s">
        <v>224</v>
      </c>
      <c r="D6209" s="349"/>
      <c r="E6209" s="349"/>
      <c r="F6209" s="350"/>
      <c r="G6209" s="354" t="s">
        <v>225</v>
      </c>
      <c r="H6209" s="354"/>
      <c r="I6209" s="354"/>
      <c r="J6209" s="355" t="s">
        <v>242</v>
      </c>
      <c r="K6209" s="356"/>
      <c r="L6209" s="356"/>
      <c r="M6209" s="356"/>
      <c r="N6209" s="356"/>
      <c r="O6209" s="356"/>
      <c r="P6209" s="356"/>
      <c r="Q6209" s="356"/>
      <c r="R6209" s="651" t="e">
        <f>IF(AND(OR(COUNTIF(J6210,"①*"),COUNTIF(J6210,"②*")),AND(E6199&lt;&gt;"",E6200&lt;&gt;"",G6204="○",G6206="○",G6208="○",J6208="○",N6208="○",G6210="○")),"","・【成果目標】・【成果指標】・【部活動指導員について】・【支給要件の確認】・【部活動指導員の指導状況】・【地域連携・地域移行に資する取組】のいずれかに未入力箇所あり。")</f>
        <v>#REF!</v>
      </c>
      <c r="S6209" s="546"/>
      <c r="T6209" s="546"/>
      <c r="U6209" s="546"/>
      <c r="V6209" s="546"/>
      <c r="W6209" s="547"/>
    </row>
    <row r="6210" spans="1:33" s="7" customFormat="1" ht="26.45" customHeight="1" thickBot="1" x14ac:dyDescent="0.2">
      <c r="A6210" s="320"/>
      <c r="B6210" s="625"/>
      <c r="C6210" s="351"/>
      <c r="D6210" s="352"/>
      <c r="E6210" s="352"/>
      <c r="F6210" s="353"/>
      <c r="G6210" s="363" t="e">
        <f>IF(#REF!="","",#REF!)</f>
        <v>#REF!</v>
      </c>
      <c r="H6210" s="363"/>
      <c r="I6210" s="363"/>
      <c r="J6210" s="657" t="e">
        <f>IF(#REF!="","",#REF!)</f>
        <v>#REF!</v>
      </c>
      <c r="K6210" s="658"/>
      <c r="L6210" s="658"/>
      <c r="M6210" s="658"/>
      <c r="N6210" s="658"/>
      <c r="O6210" s="658"/>
      <c r="P6210" s="658"/>
      <c r="Q6210" s="658"/>
      <c r="R6210" s="654"/>
      <c r="S6210" s="655"/>
      <c r="T6210" s="655"/>
      <c r="U6210" s="655"/>
      <c r="V6210" s="655"/>
      <c r="W6210" s="656"/>
      <c r="X6210" s="31" t="str">
        <f>IF(AND(O6210="○",T6210="○"),"①か②の",IF(AND(O6210="―",T6210="―"),"エラー",""))</f>
        <v/>
      </c>
    </row>
    <row r="6211" spans="1:33" s="7" customFormat="1" ht="26.45" customHeight="1" x14ac:dyDescent="0.15">
      <c r="A6211" s="24" t="str">
        <f>IF(OR(COUNTIF(C6213,"*区"),COUNTIF(C6213,"*市"),COUNTIF(C6213,"*町"),COUNTIF(C6213,"*村"),COUNTIF(C6213,"*組合")),"○","市町村名×")</f>
        <v>市町村名×</v>
      </c>
      <c r="B6211" s="490" t="s">
        <v>106</v>
      </c>
      <c r="C6211" s="659" t="s">
        <v>236</v>
      </c>
      <c r="D6211" s="661" t="s">
        <v>237</v>
      </c>
      <c r="E6211" s="409" t="s">
        <v>191</v>
      </c>
      <c r="F6211" s="410"/>
      <c r="G6211" s="410"/>
      <c r="H6211" s="410"/>
      <c r="I6211" s="410"/>
      <c r="J6211" s="410"/>
      <c r="K6211" s="410"/>
      <c r="L6211" s="410"/>
      <c r="M6211" s="410"/>
      <c r="N6211" s="410"/>
      <c r="O6211" s="410"/>
      <c r="P6211" s="410"/>
      <c r="Q6211" s="410"/>
      <c r="R6211" s="410"/>
      <c r="S6211" s="410"/>
      <c r="T6211" s="410"/>
      <c r="U6211" s="492" t="s">
        <v>192</v>
      </c>
      <c r="V6211" s="492" t="s">
        <v>238</v>
      </c>
      <c r="W6211" s="517" t="s">
        <v>193</v>
      </c>
      <c r="X6211" s="25" t="e">
        <f>IF(OR(AF6215=2,NOT(AND(V6213&gt;0.3*U6213,V6213&lt;0.4*U6213,V6213&gt;=W6213))),"※３参照：【Ｕ列】都道府県補助額を確認してください","")</f>
        <v>#REF!</v>
      </c>
      <c r="Y6211" s="26"/>
    </row>
    <row r="6212" spans="1:33" s="7" customFormat="1" ht="21.6" customHeight="1" thickBot="1" x14ac:dyDescent="0.2">
      <c r="A6212" s="24" t="str">
        <f>IF(B6213="都道府県確認欄","No.不備","")</f>
        <v/>
      </c>
      <c r="B6212" s="491"/>
      <c r="C6212" s="660"/>
      <c r="D6212" s="662"/>
      <c r="E6212" s="411"/>
      <c r="F6212" s="412"/>
      <c r="G6212" s="412"/>
      <c r="H6212" s="412"/>
      <c r="I6212" s="412"/>
      <c r="J6212" s="412"/>
      <c r="K6212" s="412"/>
      <c r="L6212" s="412"/>
      <c r="M6212" s="412"/>
      <c r="N6212" s="412"/>
      <c r="O6212" s="412"/>
      <c r="P6212" s="412"/>
      <c r="Q6212" s="412"/>
      <c r="R6212" s="412"/>
      <c r="S6212" s="412"/>
      <c r="T6212" s="412"/>
      <c r="U6212" s="493"/>
      <c r="V6212" s="493"/>
      <c r="W6212" s="518"/>
      <c r="X6212" s="25" t="e">
        <f>IF(AND(W6213&lt;=U6213/3,MOD(W6213,1000)=0,NOT(W6213=0),AG6215=1),"","※３参照：【Ｖ列】国庫補助希望額を確認してください。")</f>
        <v>#REF!</v>
      </c>
      <c r="Y6212" s="26"/>
    </row>
    <row r="6213" spans="1:33" s="7" customFormat="1" ht="24" customHeight="1" x14ac:dyDescent="0.15">
      <c r="A6213" s="14"/>
      <c r="B6213" s="622" t="str">
        <f>IFERROR(IF(OR(COUNTIF(C6213,"*区"),COUNTIF(C6213,"*市"),COUNTIF(C6213,"*町"),COUNTIF(C6213,"*村"),COUNTIF(C6213,"*組合")),B6173+1,"－"),"都道府県確認欄")</f>
        <v>－</v>
      </c>
      <c r="C6213" s="626" t="e">
        <f>#REF!</f>
        <v>#REF!</v>
      </c>
      <c r="D6213" s="629" t="e">
        <f>SUM($F6215:$F6234)</f>
        <v>#REF!</v>
      </c>
      <c r="E6213" s="523" t="s">
        <v>194</v>
      </c>
      <c r="F6213" s="524" t="s">
        <v>195</v>
      </c>
      <c r="G6213" s="526" t="s">
        <v>196</v>
      </c>
      <c r="H6213" s="528" t="s">
        <v>197</v>
      </c>
      <c r="I6213" s="423" t="s">
        <v>198</v>
      </c>
      <c r="J6213" s="424"/>
      <c r="K6213" s="425"/>
      <c r="L6213" s="429" t="s">
        <v>100</v>
      </c>
      <c r="M6213" s="430"/>
      <c r="N6213" s="430"/>
      <c r="O6213" s="430"/>
      <c r="P6213" s="430"/>
      <c r="Q6213" s="430"/>
      <c r="R6213" s="430"/>
      <c r="S6213" s="431"/>
      <c r="T6213" s="413" t="s">
        <v>199</v>
      </c>
      <c r="U6213" s="415" t="e">
        <f>SUM($T6215,$O6236,$T6236)</f>
        <v>#REF!</v>
      </c>
      <c r="V6213" s="665" t="e">
        <f>#REF!</f>
        <v>#REF!</v>
      </c>
      <c r="W6213" s="667" t="e">
        <f>#REF!</f>
        <v>#REF!</v>
      </c>
      <c r="X6213" s="23" t="e">
        <f>IF(AND(AD6215=1,AE6215=1,AF6215=1,AG6215=1),"","入力不備あり")</f>
        <v>#REF!</v>
      </c>
      <c r="Y6213" s="26"/>
    </row>
    <row r="6214" spans="1:33" s="7" customFormat="1" ht="12.6" customHeight="1" thickBot="1" x14ac:dyDescent="0.2">
      <c r="A6214" s="14"/>
      <c r="B6214" s="623"/>
      <c r="C6214" s="627"/>
      <c r="D6214" s="630"/>
      <c r="E6214" s="523"/>
      <c r="F6214" s="525"/>
      <c r="G6214" s="527"/>
      <c r="H6214" s="529"/>
      <c r="I6214" s="426"/>
      <c r="J6214" s="427"/>
      <c r="K6214" s="428"/>
      <c r="L6214" s="432"/>
      <c r="M6214" s="432"/>
      <c r="N6214" s="432"/>
      <c r="O6214" s="432"/>
      <c r="P6214" s="432"/>
      <c r="Q6214" s="432"/>
      <c r="R6214" s="432"/>
      <c r="S6214" s="433"/>
      <c r="T6214" s="414"/>
      <c r="U6214" s="416"/>
      <c r="V6214" s="666"/>
      <c r="W6214" s="565"/>
      <c r="X6214" s="26"/>
      <c r="Y6214" s="7" t="s">
        <v>180</v>
      </c>
      <c r="Z6214" s="7" t="s">
        <v>200</v>
      </c>
      <c r="AA6214" s="7" t="s">
        <v>201</v>
      </c>
      <c r="AB6214" s="7" t="s">
        <v>202</v>
      </c>
      <c r="AD6214" s="7" t="s">
        <v>203</v>
      </c>
      <c r="AE6214" s="7" t="s">
        <v>107</v>
      </c>
      <c r="AF6214" s="7" t="s">
        <v>239</v>
      </c>
      <c r="AG6214" s="7" t="s">
        <v>204</v>
      </c>
    </row>
    <row r="6215" spans="1:33" s="7" customFormat="1" ht="17.45" customHeight="1" x14ac:dyDescent="0.15">
      <c r="A6215" s="27" t="e">
        <f>IF(AND(F6215&lt;&gt;"",G6215&lt;&gt;"",H6215&lt;&gt;"",I6215&lt;&gt;""),"","入力不備あり")</f>
        <v>#REF!</v>
      </c>
      <c r="B6215" s="623"/>
      <c r="C6215" s="628"/>
      <c r="D6215" s="631"/>
      <c r="E6215" s="523"/>
      <c r="F6215" s="47" t="e">
        <f>IF(#REF!="","",#REF!)</f>
        <v>#REF!</v>
      </c>
      <c r="G6215" s="49" t="e">
        <f>IF(#REF!="","",#REF!)</f>
        <v>#REF!</v>
      </c>
      <c r="H6215" s="54" t="e">
        <f>IF(#REF!="","",#REF!)</f>
        <v>#REF!</v>
      </c>
      <c r="I6215" s="385" t="str">
        <f>IFERROR(INT(G6215*H6215),"")</f>
        <v/>
      </c>
      <c r="J6215" s="386"/>
      <c r="K6215" s="387"/>
      <c r="L6215" s="613" t="e">
        <f>IF(#REF!="","",#REF!)</f>
        <v>#REF!</v>
      </c>
      <c r="M6215" s="613"/>
      <c r="N6215" s="613"/>
      <c r="O6215" s="613"/>
      <c r="P6215" s="613"/>
      <c r="Q6215" s="613"/>
      <c r="R6215" s="613"/>
      <c r="S6215" s="614"/>
      <c r="T6215" s="567">
        <f>SUM($I6215:$K6234)</f>
        <v>0</v>
      </c>
      <c r="U6215" s="416"/>
      <c r="V6215" s="666"/>
      <c r="W6215" s="565"/>
      <c r="X6215" s="23" t="e">
        <f>IF(AND(Y6215=1,Z6215=1,AA6215=1,AB6215=1,AD6215=1,AE6215=1,AF6215=1,AG6215=1),"","入力不備あり")</f>
        <v>#REF!</v>
      </c>
      <c r="Y6215" s="7">
        <f>IFERROR(IF(F6215="",2,IF(AND(F6215&gt;=1,(MOD(F6215,1)=0)),1,IF(AND(F6215=0,L6215&lt;&gt;""),1,2))),2)</f>
        <v>2</v>
      </c>
      <c r="Z6215" s="7" t="e">
        <f>IF(G6215="",2,IF(G6215&lt;=1600,1,2))</f>
        <v>#REF!</v>
      </c>
      <c r="AA6215" s="7" t="e">
        <f>IF(H6215="",2,IF(H6215&gt;=0,1,2))</f>
        <v>#REF!</v>
      </c>
      <c r="AB6215" s="7" t="e">
        <f>IF(I6215=#REF!,1,2)</f>
        <v>#REF!</v>
      </c>
      <c r="AD6215" s="7" t="e">
        <f>IF(T6215=#REF!,1,2)</f>
        <v>#REF!</v>
      </c>
      <c r="AE6215" s="7" t="e">
        <f>IF(U6213=#REF!,1,2)</f>
        <v>#REF!</v>
      </c>
      <c r="AF6215" s="7" t="e">
        <f>IF(V6213=0,2,IF(#REF!="",2,IF(V6213=#REF!,1,2)))</f>
        <v>#REF!</v>
      </c>
      <c r="AG6215" s="7" t="e">
        <f>IF(W6213=0,2,IF(W6213=#REF!,1,2))</f>
        <v>#REF!</v>
      </c>
    </row>
    <row r="6216" spans="1:33" s="7" customFormat="1" ht="17.45" customHeight="1" x14ac:dyDescent="0.15">
      <c r="A6216" s="27" t="e">
        <f>IF(AND(F6216="",G6216="",H6216="",I6216="",L6216=""),"",IF(AND(F6216&lt;&gt;"",G6216&lt;&gt;"",H6216&lt;&gt;"",I6216&lt;&gt;""),"","入力不備あり"))</f>
        <v>#REF!</v>
      </c>
      <c r="B6216" s="623"/>
      <c r="C6216" s="628"/>
      <c r="D6216" s="631"/>
      <c r="E6216" s="523"/>
      <c r="F6216" s="47" t="e">
        <f>IF(#REF!="","",#REF!)</f>
        <v>#REF!</v>
      </c>
      <c r="G6216" s="49" t="e">
        <f>IF(#REF!="","",#REF!)</f>
        <v>#REF!</v>
      </c>
      <c r="H6216" s="54" t="e">
        <f>IF(#REF!="","",#REF!)</f>
        <v>#REF!</v>
      </c>
      <c r="I6216" s="385" t="str">
        <f>IFERROR(INT(G6216*H6216),"")</f>
        <v/>
      </c>
      <c r="J6216" s="386"/>
      <c r="K6216" s="387"/>
      <c r="L6216" s="613" t="e">
        <f>IF(#REF!="","",#REF!)</f>
        <v>#REF!</v>
      </c>
      <c r="M6216" s="613"/>
      <c r="N6216" s="613"/>
      <c r="O6216" s="613"/>
      <c r="P6216" s="613"/>
      <c r="Q6216" s="613"/>
      <c r="R6216" s="613"/>
      <c r="S6216" s="614"/>
      <c r="T6216" s="567"/>
      <c r="U6216" s="416"/>
      <c r="V6216" s="666"/>
      <c r="W6216" s="565"/>
      <c r="X6216" s="23" t="e">
        <f>IF(AND(Y6216=3,Z6216=3,AA6216=3),"",IF(AND(Y6216=1,Z6216=1,AA6216=1,AB6216=1),"","入力不備あり"))</f>
        <v>#REF!</v>
      </c>
      <c r="Y6216" s="7">
        <f>IFERROR(IF(F6216="",3,IF(AND(F6216&gt;=1,(MOD(F6216,1)=0)),1,IF(AND(F6216=0,L6216&lt;&gt;""),1,2))),2)</f>
        <v>2</v>
      </c>
      <c r="Z6216" s="7" t="e">
        <f>IF(G6216="",3,IF(G6216&lt;=1600,1,2))</f>
        <v>#REF!</v>
      </c>
      <c r="AA6216" s="7" t="e">
        <f>IF(H6216="",3,IF(H6216&gt;=0,1,2))</f>
        <v>#REF!</v>
      </c>
      <c r="AB6216" s="7" t="e">
        <f>IF(I6216=#REF!,1,2)</f>
        <v>#REF!</v>
      </c>
    </row>
    <row r="6217" spans="1:33" s="7" customFormat="1" ht="17.45" customHeight="1" x14ac:dyDescent="0.15">
      <c r="A6217" s="27" t="e">
        <f>IF(AND(F6217="",G6217="",H6217="",I6217="",L6217=""),"",IF(AND(F6217&lt;&gt;"",G6217&lt;&gt;"",H6217&lt;&gt;"",I6217&lt;&gt;""),"","入力不備あり"))</f>
        <v>#REF!</v>
      </c>
      <c r="B6217" s="623"/>
      <c r="C6217" s="628"/>
      <c r="D6217" s="631"/>
      <c r="E6217" s="523"/>
      <c r="F6217" s="47" t="e">
        <f>IF(#REF!="","",#REF!)</f>
        <v>#REF!</v>
      </c>
      <c r="G6217" s="49" t="e">
        <f>IF(#REF!="","",#REF!)</f>
        <v>#REF!</v>
      </c>
      <c r="H6217" s="54" t="e">
        <f>IF(#REF!="","",#REF!)</f>
        <v>#REF!</v>
      </c>
      <c r="I6217" s="385" t="str">
        <f t="shared" ref="I6217:I6234" si="1086">IFERROR(INT(G6217*H6217),"")</f>
        <v/>
      </c>
      <c r="J6217" s="386"/>
      <c r="K6217" s="387"/>
      <c r="L6217" s="613" t="e">
        <f>IF(#REF!="","",#REF!)</f>
        <v>#REF!</v>
      </c>
      <c r="M6217" s="613"/>
      <c r="N6217" s="613"/>
      <c r="O6217" s="613"/>
      <c r="P6217" s="613"/>
      <c r="Q6217" s="613"/>
      <c r="R6217" s="613"/>
      <c r="S6217" s="614"/>
      <c r="T6217" s="567"/>
      <c r="U6217" s="416"/>
      <c r="V6217" s="666"/>
      <c r="W6217" s="565"/>
      <c r="X6217" s="23" t="e">
        <f t="shared" ref="X6217:X6234" si="1087">IF(AND(Y6217=3,Z6217=3,AA6217=3),"",IF(AND(Y6217=1,Z6217=1,AA6217=1,AB6217=1),"","入力不備あり"))</f>
        <v>#REF!</v>
      </c>
      <c r="Y6217" s="7">
        <f t="shared" ref="Y6217:Y6234" si="1088">IFERROR(IF(F6217="",3,IF(AND(F6217&gt;=1,(MOD(F6217,1)=0)),1,IF(AND(F6217=0,L6217&lt;&gt;""),1,2))),2)</f>
        <v>2</v>
      </c>
      <c r="Z6217" s="7" t="e">
        <f t="shared" ref="Z6217:Z6234" si="1089">IF(G6217="",3,IF(G6217&lt;=1600,1,2))</f>
        <v>#REF!</v>
      </c>
      <c r="AA6217" s="7" t="e">
        <f t="shared" ref="AA6217:AA6234" si="1090">IF(H6217="",3,IF(H6217&gt;=0,1,2))</f>
        <v>#REF!</v>
      </c>
      <c r="AB6217" s="7" t="e">
        <f>IF(I6217=#REF!,1,2)</f>
        <v>#REF!</v>
      </c>
    </row>
    <row r="6218" spans="1:33" s="7" customFormat="1" ht="17.45" customHeight="1" x14ac:dyDescent="0.15">
      <c r="A6218" s="27" t="e">
        <f t="shared" ref="A6218:A6234" si="1091">IF(AND(F6218="",G6218="",H6218="",I6218="",L6218=""),"",IF(AND(F6218&lt;&gt;"",G6218&lt;&gt;"",H6218&lt;&gt;"",I6218&lt;&gt;""),"","入力不備あり"))</f>
        <v>#REF!</v>
      </c>
      <c r="B6218" s="623"/>
      <c r="C6218" s="628"/>
      <c r="D6218" s="631"/>
      <c r="E6218" s="523"/>
      <c r="F6218" s="47" t="e">
        <f>IF(#REF!="","",#REF!)</f>
        <v>#REF!</v>
      </c>
      <c r="G6218" s="49" t="e">
        <f>IF(#REF!="","",#REF!)</f>
        <v>#REF!</v>
      </c>
      <c r="H6218" s="54" t="e">
        <f>IF(#REF!="","",#REF!)</f>
        <v>#REF!</v>
      </c>
      <c r="I6218" s="385" t="str">
        <f t="shared" si="1086"/>
        <v/>
      </c>
      <c r="J6218" s="386"/>
      <c r="K6218" s="387"/>
      <c r="L6218" s="613" t="e">
        <f>IF(#REF!="","",#REF!)</f>
        <v>#REF!</v>
      </c>
      <c r="M6218" s="613"/>
      <c r="N6218" s="613"/>
      <c r="O6218" s="613"/>
      <c r="P6218" s="613"/>
      <c r="Q6218" s="613"/>
      <c r="R6218" s="613"/>
      <c r="S6218" s="614"/>
      <c r="T6218" s="567"/>
      <c r="U6218" s="416"/>
      <c r="V6218" s="666"/>
      <c r="W6218" s="565"/>
      <c r="X6218" s="23" t="e">
        <f t="shared" si="1087"/>
        <v>#REF!</v>
      </c>
      <c r="Y6218" s="7">
        <f t="shared" si="1088"/>
        <v>2</v>
      </c>
      <c r="Z6218" s="7" t="e">
        <f t="shared" si="1089"/>
        <v>#REF!</v>
      </c>
      <c r="AA6218" s="7" t="e">
        <f t="shared" si="1090"/>
        <v>#REF!</v>
      </c>
      <c r="AB6218" s="7" t="e">
        <f>IF(I6218=#REF!,1,2)</f>
        <v>#REF!</v>
      </c>
    </row>
    <row r="6219" spans="1:33" s="7" customFormat="1" ht="17.45" customHeight="1" x14ac:dyDescent="0.15">
      <c r="A6219" s="27" t="e">
        <f t="shared" si="1091"/>
        <v>#REF!</v>
      </c>
      <c r="B6219" s="623"/>
      <c r="C6219" s="628"/>
      <c r="D6219" s="631"/>
      <c r="E6219" s="523"/>
      <c r="F6219" s="47" t="e">
        <f>IF(#REF!="","",#REF!)</f>
        <v>#REF!</v>
      </c>
      <c r="G6219" s="49" t="e">
        <f>IF(#REF!="","",#REF!)</f>
        <v>#REF!</v>
      </c>
      <c r="H6219" s="54" t="e">
        <f>IF(#REF!="","",#REF!)</f>
        <v>#REF!</v>
      </c>
      <c r="I6219" s="385" t="str">
        <f t="shared" si="1086"/>
        <v/>
      </c>
      <c r="J6219" s="386"/>
      <c r="K6219" s="387"/>
      <c r="L6219" s="613" t="e">
        <f>IF(#REF!="","",#REF!)</f>
        <v>#REF!</v>
      </c>
      <c r="M6219" s="613"/>
      <c r="N6219" s="613"/>
      <c r="O6219" s="613"/>
      <c r="P6219" s="613"/>
      <c r="Q6219" s="613"/>
      <c r="R6219" s="613"/>
      <c r="S6219" s="614"/>
      <c r="T6219" s="567"/>
      <c r="U6219" s="416"/>
      <c r="V6219" s="666"/>
      <c r="W6219" s="565"/>
      <c r="X6219" s="23" t="e">
        <f t="shared" si="1087"/>
        <v>#REF!</v>
      </c>
      <c r="Y6219" s="7">
        <f t="shared" si="1088"/>
        <v>2</v>
      </c>
      <c r="Z6219" s="7" t="e">
        <f t="shared" si="1089"/>
        <v>#REF!</v>
      </c>
      <c r="AA6219" s="7" t="e">
        <f t="shared" si="1090"/>
        <v>#REF!</v>
      </c>
      <c r="AB6219" s="7" t="e">
        <f>IF(I6219=#REF!,1,2)</f>
        <v>#REF!</v>
      </c>
    </row>
    <row r="6220" spans="1:33" s="7" customFormat="1" ht="17.45" customHeight="1" x14ac:dyDescent="0.15">
      <c r="A6220" s="27" t="e">
        <f t="shared" si="1091"/>
        <v>#REF!</v>
      </c>
      <c r="B6220" s="623"/>
      <c r="C6220" s="628"/>
      <c r="D6220" s="631"/>
      <c r="E6220" s="523"/>
      <c r="F6220" s="47" t="e">
        <f>IF(#REF!="","",#REF!)</f>
        <v>#REF!</v>
      </c>
      <c r="G6220" s="49" t="e">
        <f>IF(#REF!="","",#REF!)</f>
        <v>#REF!</v>
      </c>
      <c r="H6220" s="54" t="e">
        <f>IF(#REF!="","",#REF!)</f>
        <v>#REF!</v>
      </c>
      <c r="I6220" s="385" t="str">
        <f t="shared" si="1086"/>
        <v/>
      </c>
      <c r="J6220" s="386"/>
      <c r="K6220" s="387"/>
      <c r="L6220" s="613" t="e">
        <f>IF(#REF!="","",#REF!)</f>
        <v>#REF!</v>
      </c>
      <c r="M6220" s="613"/>
      <c r="N6220" s="613"/>
      <c r="O6220" s="613"/>
      <c r="P6220" s="613"/>
      <c r="Q6220" s="613"/>
      <c r="R6220" s="613"/>
      <c r="S6220" s="614"/>
      <c r="T6220" s="567"/>
      <c r="U6220" s="416"/>
      <c r="V6220" s="666"/>
      <c r="W6220" s="565"/>
      <c r="X6220" s="23" t="e">
        <f t="shared" si="1087"/>
        <v>#REF!</v>
      </c>
      <c r="Y6220" s="7">
        <f t="shared" si="1088"/>
        <v>2</v>
      </c>
      <c r="Z6220" s="7" t="e">
        <f t="shared" si="1089"/>
        <v>#REF!</v>
      </c>
      <c r="AA6220" s="7" t="e">
        <f t="shared" si="1090"/>
        <v>#REF!</v>
      </c>
      <c r="AB6220" s="7" t="e">
        <f>IF(I6220=#REF!,1,2)</f>
        <v>#REF!</v>
      </c>
    </row>
    <row r="6221" spans="1:33" s="7" customFormat="1" ht="17.45" customHeight="1" x14ac:dyDescent="0.15">
      <c r="A6221" s="27" t="e">
        <f t="shared" si="1091"/>
        <v>#REF!</v>
      </c>
      <c r="B6221" s="623"/>
      <c r="C6221" s="628"/>
      <c r="D6221" s="631"/>
      <c r="E6221" s="523"/>
      <c r="F6221" s="47" t="e">
        <f>IF(#REF!="","",#REF!)</f>
        <v>#REF!</v>
      </c>
      <c r="G6221" s="49" t="e">
        <f>IF(#REF!="","",#REF!)</f>
        <v>#REF!</v>
      </c>
      <c r="H6221" s="54" t="e">
        <f>IF(#REF!="","",#REF!)</f>
        <v>#REF!</v>
      </c>
      <c r="I6221" s="385" t="str">
        <f t="shared" si="1086"/>
        <v/>
      </c>
      <c r="J6221" s="386"/>
      <c r="K6221" s="387"/>
      <c r="L6221" s="613" t="e">
        <f>IF(#REF!="","",#REF!)</f>
        <v>#REF!</v>
      </c>
      <c r="M6221" s="613"/>
      <c r="N6221" s="613"/>
      <c r="O6221" s="613"/>
      <c r="P6221" s="613"/>
      <c r="Q6221" s="613"/>
      <c r="R6221" s="613"/>
      <c r="S6221" s="614"/>
      <c r="T6221" s="567"/>
      <c r="U6221" s="416"/>
      <c r="V6221" s="666"/>
      <c r="W6221" s="565"/>
      <c r="X6221" s="23" t="e">
        <f t="shared" si="1087"/>
        <v>#REF!</v>
      </c>
      <c r="Y6221" s="7">
        <f t="shared" si="1088"/>
        <v>2</v>
      </c>
      <c r="Z6221" s="7" t="e">
        <f t="shared" si="1089"/>
        <v>#REF!</v>
      </c>
      <c r="AA6221" s="7" t="e">
        <f t="shared" si="1090"/>
        <v>#REF!</v>
      </c>
      <c r="AB6221" s="7" t="e">
        <f>IF(I6221=#REF!,1,2)</f>
        <v>#REF!</v>
      </c>
    </row>
    <row r="6222" spans="1:33" s="7" customFormat="1" ht="17.45" customHeight="1" x14ac:dyDescent="0.15">
      <c r="A6222" s="27" t="e">
        <f t="shared" si="1091"/>
        <v>#REF!</v>
      </c>
      <c r="B6222" s="623"/>
      <c r="C6222" s="628"/>
      <c r="D6222" s="631"/>
      <c r="E6222" s="523"/>
      <c r="F6222" s="47" t="e">
        <f>IF(#REF!="","",#REF!)</f>
        <v>#REF!</v>
      </c>
      <c r="G6222" s="49" t="e">
        <f>IF(#REF!="","",#REF!)</f>
        <v>#REF!</v>
      </c>
      <c r="H6222" s="54" t="e">
        <f>IF(#REF!="","",#REF!)</f>
        <v>#REF!</v>
      </c>
      <c r="I6222" s="385" t="str">
        <f t="shared" si="1086"/>
        <v/>
      </c>
      <c r="J6222" s="386"/>
      <c r="K6222" s="387"/>
      <c r="L6222" s="613" t="e">
        <f>IF(#REF!="","",#REF!)</f>
        <v>#REF!</v>
      </c>
      <c r="M6222" s="613"/>
      <c r="N6222" s="613"/>
      <c r="O6222" s="613"/>
      <c r="P6222" s="613"/>
      <c r="Q6222" s="613"/>
      <c r="R6222" s="613"/>
      <c r="S6222" s="614"/>
      <c r="T6222" s="567"/>
      <c r="U6222" s="416"/>
      <c r="V6222" s="666"/>
      <c r="W6222" s="565"/>
      <c r="X6222" s="23" t="e">
        <f t="shared" si="1087"/>
        <v>#REF!</v>
      </c>
      <c r="Y6222" s="7">
        <f t="shared" si="1088"/>
        <v>2</v>
      </c>
      <c r="Z6222" s="7" t="e">
        <f t="shared" si="1089"/>
        <v>#REF!</v>
      </c>
      <c r="AA6222" s="7" t="e">
        <f t="shared" si="1090"/>
        <v>#REF!</v>
      </c>
      <c r="AB6222" s="7" t="e">
        <f>IF(I6222=#REF!,1,2)</f>
        <v>#REF!</v>
      </c>
    </row>
    <row r="6223" spans="1:33" s="7" customFormat="1" ht="17.45" customHeight="1" x14ac:dyDescent="0.15">
      <c r="A6223" s="27" t="e">
        <f t="shared" si="1091"/>
        <v>#REF!</v>
      </c>
      <c r="B6223" s="623"/>
      <c r="C6223" s="628"/>
      <c r="D6223" s="631"/>
      <c r="E6223" s="523"/>
      <c r="F6223" s="47" t="e">
        <f>IF(#REF!="","",#REF!)</f>
        <v>#REF!</v>
      </c>
      <c r="G6223" s="49" t="e">
        <f>IF(#REF!="","",#REF!)</f>
        <v>#REF!</v>
      </c>
      <c r="H6223" s="54" t="e">
        <f>IF(#REF!="","",#REF!)</f>
        <v>#REF!</v>
      </c>
      <c r="I6223" s="385" t="str">
        <f t="shared" si="1086"/>
        <v/>
      </c>
      <c r="J6223" s="386"/>
      <c r="K6223" s="387"/>
      <c r="L6223" s="613" t="e">
        <f>IF(#REF!="","",#REF!)</f>
        <v>#REF!</v>
      </c>
      <c r="M6223" s="613"/>
      <c r="N6223" s="613"/>
      <c r="O6223" s="613"/>
      <c r="P6223" s="613"/>
      <c r="Q6223" s="613"/>
      <c r="R6223" s="613"/>
      <c r="S6223" s="614"/>
      <c r="T6223" s="567"/>
      <c r="U6223" s="416"/>
      <c r="V6223" s="666"/>
      <c r="W6223" s="565"/>
      <c r="X6223" s="23" t="e">
        <f t="shared" si="1087"/>
        <v>#REF!</v>
      </c>
      <c r="Y6223" s="7">
        <f t="shared" si="1088"/>
        <v>2</v>
      </c>
      <c r="Z6223" s="7" t="e">
        <f t="shared" si="1089"/>
        <v>#REF!</v>
      </c>
      <c r="AA6223" s="7" t="e">
        <f t="shared" si="1090"/>
        <v>#REF!</v>
      </c>
      <c r="AB6223" s="7" t="e">
        <f>IF(I6223=#REF!,1,2)</f>
        <v>#REF!</v>
      </c>
    </row>
    <row r="6224" spans="1:33" s="7" customFormat="1" ht="17.45" customHeight="1" x14ac:dyDescent="0.15">
      <c r="A6224" s="27" t="e">
        <f t="shared" si="1091"/>
        <v>#REF!</v>
      </c>
      <c r="B6224" s="623"/>
      <c r="C6224" s="628"/>
      <c r="D6224" s="631"/>
      <c r="E6224" s="523"/>
      <c r="F6224" s="47" t="e">
        <f>IF(#REF!="","",#REF!)</f>
        <v>#REF!</v>
      </c>
      <c r="G6224" s="49" t="e">
        <f>IF(#REF!="","",#REF!)</f>
        <v>#REF!</v>
      </c>
      <c r="H6224" s="54" t="e">
        <f>IF(#REF!="","",#REF!)</f>
        <v>#REF!</v>
      </c>
      <c r="I6224" s="385" t="str">
        <f t="shared" si="1086"/>
        <v/>
      </c>
      <c r="J6224" s="386"/>
      <c r="K6224" s="387"/>
      <c r="L6224" s="613" t="e">
        <f>IF(#REF!="","",#REF!)</f>
        <v>#REF!</v>
      </c>
      <c r="M6224" s="613"/>
      <c r="N6224" s="613"/>
      <c r="O6224" s="613"/>
      <c r="P6224" s="613"/>
      <c r="Q6224" s="613"/>
      <c r="R6224" s="613"/>
      <c r="S6224" s="614"/>
      <c r="T6224" s="567"/>
      <c r="U6224" s="416"/>
      <c r="V6224" s="666"/>
      <c r="W6224" s="565"/>
      <c r="X6224" s="23" t="e">
        <f t="shared" si="1087"/>
        <v>#REF!</v>
      </c>
      <c r="Y6224" s="7">
        <f t="shared" si="1088"/>
        <v>2</v>
      </c>
      <c r="Z6224" s="7" t="e">
        <f t="shared" si="1089"/>
        <v>#REF!</v>
      </c>
      <c r="AA6224" s="7" t="e">
        <f t="shared" si="1090"/>
        <v>#REF!</v>
      </c>
      <c r="AB6224" s="7" t="e">
        <f>IF(I6224=#REF!,1,2)</f>
        <v>#REF!</v>
      </c>
    </row>
    <row r="6225" spans="1:30" s="7" customFormat="1" ht="17.45" customHeight="1" x14ac:dyDescent="0.15">
      <c r="A6225" s="27" t="e">
        <f t="shared" si="1091"/>
        <v>#REF!</v>
      </c>
      <c r="B6225" s="623"/>
      <c r="C6225" s="628"/>
      <c r="D6225" s="631"/>
      <c r="E6225" s="523"/>
      <c r="F6225" s="47" t="e">
        <f>IF(#REF!="","",#REF!)</f>
        <v>#REF!</v>
      </c>
      <c r="G6225" s="49" t="e">
        <f>IF(#REF!="","",#REF!)</f>
        <v>#REF!</v>
      </c>
      <c r="H6225" s="54" t="e">
        <f>IF(#REF!="","",#REF!)</f>
        <v>#REF!</v>
      </c>
      <c r="I6225" s="385" t="str">
        <f t="shared" si="1086"/>
        <v/>
      </c>
      <c r="J6225" s="386"/>
      <c r="K6225" s="387"/>
      <c r="L6225" s="613" t="e">
        <f>IF(#REF!="","",#REF!)</f>
        <v>#REF!</v>
      </c>
      <c r="M6225" s="613"/>
      <c r="N6225" s="613"/>
      <c r="O6225" s="613"/>
      <c r="P6225" s="613"/>
      <c r="Q6225" s="613"/>
      <c r="R6225" s="613"/>
      <c r="S6225" s="614"/>
      <c r="T6225" s="567"/>
      <c r="U6225" s="416"/>
      <c r="V6225" s="666"/>
      <c r="W6225" s="565"/>
      <c r="X6225" s="23" t="e">
        <f t="shared" si="1087"/>
        <v>#REF!</v>
      </c>
      <c r="Y6225" s="7">
        <f t="shared" si="1088"/>
        <v>2</v>
      </c>
      <c r="Z6225" s="7" t="e">
        <f t="shared" si="1089"/>
        <v>#REF!</v>
      </c>
      <c r="AA6225" s="7" t="e">
        <f t="shared" si="1090"/>
        <v>#REF!</v>
      </c>
      <c r="AB6225" s="7" t="e">
        <f>IF(I6225=#REF!,1,2)</f>
        <v>#REF!</v>
      </c>
    </row>
    <row r="6226" spans="1:30" s="7" customFormat="1" ht="17.45" customHeight="1" x14ac:dyDescent="0.15">
      <c r="A6226" s="27" t="e">
        <f t="shared" si="1091"/>
        <v>#REF!</v>
      </c>
      <c r="B6226" s="623"/>
      <c r="C6226" s="628"/>
      <c r="D6226" s="631"/>
      <c r="E6226" s="523"/>
      <c r="F6226" s="47" t="e">
        <f>IF(#REF!="","",#REF!)</f>
        <v>#REF!</v>
      </c>
      <c r="G6226" s="49" t="e">
        <f>IF(#REF!="","",#REF!)</f>
        <v>#REF!</v>
      </c>
      <c r="H6226" s="54" t="e">
        <f>IF(#REF!="","",#REF!)</f>
        <v>#REF!</v>
      </c>
      <c r="I6226" s="385" t="str">
        <f t="shared" si="1086"/>
        <v/>
      </c>
      <c r="J6226" s="386"/>
      <c r="K6226" s="387"/>
      <c r="L6226" s="613" t="e">
        <f>IF(#REF!="","",#REF!)</f>
        <v>#REF!</v>
      </c>
      <c r="M6226" s="613"/>
      <c r="N6226" s="613"/>
      <c r="O6226" s="613"/>
      <c r="P6226" s="613"/>
      <c r="Q6226" s="613"/>
      <c r="R6226" s="613"/>
      <c r="S6226" s="614"/>
      <c r="T6226" s="567"/>
      <c r="U6226" s="416"/>
      <c r="V6226" s="666"/>
      <c r="W6226" s="565"/>
      <c r="X6226" s="23" t="e">
        <f t="shared" si="1087"/>
        <v>#REF!</v>
      </c>
      <c r="Y6226" s="7">
        <f t="shared" si="1088"/>
        <v>2</v>
      </c>
      <c r="Z6226" s="7" t="e">
        <f t="shared" si="1089"/>
        <v>#REF!</v>
      </c>
      <c r="AA6226" s="7" t="e">
        <f t="shared" si="1090"/>
        <v>#REF!</v>
      </c>
      <c r="AB6226" s="7" t="e">
        <f>IF(I6226=#REF!,1,2)</f>
        <v>#REF!</v>
      </c>
    </row>
    <row r="6227" spans="1:30" s="7" customFormat="1" ht="17.45" customHeight="1" x14ac:dyDescent="0.15">
      <c r="A6227" s="27" t="e">
        <f t="shared" si="1091"/>
        <v>#REF!</v>
      </c>
      <c r="B6227" s="623"/>
      <c r="C6227" s="628"/>
      <c r="D6227" s="631"/>
      <c r="E6227" s="523"/>
      <c r="F6227" s="47" t="e">
        <f>IF(#REF!="","",#REF!)</f>
        <v>#REF!</v>
      </c>
      <c r="G6227" s="49" t="e">
        <f>IF(#REF!="","",#REF!)</f>
        <v>#REF!</v>
      </c>
      <c r="H6227" s="54" t="e">
        <f>IF(#REF!="","",#REF!)</f>
        <v>#REF!</v>
      </c>
      <c r="I6227" s="385" t="str">
        <f t="shared" si="1086"/>
        <v/>
      </c>
      <c r="J6227" s="386"/>
      <c r="K6227" s="387"/>
      <c r="L6227" s="613" t="e">
        <f>IF(#REF!="","",#REF!)</f>
        <v>#REF!</v>
      </c>
      <c r="M6227" s="613"/>
      <c r="N6227" s="613"/>
      <c r="O6227" s="613"/>
      <c r="P6227" s="613"/>
      <c r="Q6227" s="613"/>
      <c r="R6227" s="613"/>
      <c r="S6227" s="614"/>
      <c r="T6227" s="567"/>
      <c r="U6227" s="416"/>
      <c r="V6227" s="666"/>
      <c r="W6227" s="565"/>
      <c r="X6227" s="23" t="e">
        <f t="shared" si="1087"/>
        <v>#REF!</v>
      </c>
      <c r="Y6227" s="7">
        <f t="shared" si="1088"/>
        <v>2</v>
      </c>
      <c r="Z6227" s="7" t="e">
        <f t="shared" si="1089"/>
        <v>#REF!</v>
      </c>
      <c r="AA6227" s="7" t="e">
        <f t="shared" si="1090"/>
        <v>#REF!</v>
      </c>
      <c r="AB6227" s="7" t="e">
        <f>IF(I6227=#REF!,1,2)</f>
        <v>#REF!</v>
      </c>
    </row>
    <row r="6228" spans="1:30" s="7" customFormat="1" ht="17.45" customHeight="1" x14ac:dyDescent="0.15">
      <c r="A6228" s="27" t="e">
        <f t="shared" si="1091"/>
        <v>#REF!</v>
      </c>
      <c r="B6228" s="623"/>
      <c r="C6228" s="628"/>
      <c r="D6228" s="631"/>
      <c r="E6228" s="523"/>
      <c r="F6228" s="47" t="e">
        <f>IF(#REF!="","",#REF!)</f>
        <v>#REF!</v>
      </c>
      <c r="G6228" s="49" t="e">
        <f>IF(#REF!="","",#REF!)</f>
        <v>#REF!</v>
      </c>
      <c r="H6228" s="54" t="e">
        <f>IF(#REF!="","",#REF!)</f>
        <v>#REF!</v>
      </c>
      <c r="I6228" s="385" t="str">
        <f t="shared" si="1086"/>
        <v/>
      </c>
      <c r="J6228" s="386"/>
      <c r="K6228" s="387"/>
      <c r="L6228" s="613" t="e">
        <f>IF(#REF!="","",#REF!)</f>
        <v>#REF!</v>
      </c>
      <c r="M6228" s="613"/>
      <c r="N6228" s="613"/>
      <c r="O6228" s="613"/>
      <c r="P6228" s="613"/>
      <c r="Q6228" s="613"/>
      <c r="R6228" s="613"/>
      <c r="S6228" s="614"/>
      <c r="T6228" s="567"/>
      <c r="U6228" s="416"/>
      <c r="V6228" s="666"/>
      <c r="W6228" s="565"/>
      <c r="X6228" s="23" t="e">
        <f t="shared" si="1087"/>
        <v>#REF!</v>
      </c>
      <c r="Y6228" s="7">
        <f t="shared" si="1088"/>
        <v>2</v>
      </c>
      <c r="Z6228" s="7" t="e">
        <f t="shared" si="1089"/>
        <v>#REF!</v>
      </c>
      <c r="AA6228" s="7" t="e">
        <f t="shared" si="1090"/>
        <v>#REF!</v>
      </c>
      <c r="AB6228" s="7" t="e">
        <f>IF(I6228=#REF!,1,2)</f>
        <v>#REF!</v>
      </c>
    </row>
    <row r="6229" spans="1:30" s="7" customFormat="1" ht="17.45" customHeight="1" x14ac:dyDescent="0.15">
      <c r="A6229" s="27" t="e">
        <f t="shared" si="1091"/>
        <v>#REF!</v>
      </c>
      <c r="B6229" s="623"/>
      <c r="C6229" s="628"/>
      <c r="D6229" s="631"/>
      <c r="E6229" s="523"/>
      <c r="F6229" s="47" t="e">
        <f>IF(#REF!="","",#REF!)</f>
        <v>#REF!</v>
      </c>
      <c r="G6229" s="49" t="e">
        <f>IF(#REF!="","",#REF!)</f>
        <v>#REF!</v>
      </c>
      <c r="H6229" s="54" t="e">
        <f>IF(#REF!="","",#REF!)</f>
        <v>#REF!</v>
      </c>
      <c r="I6229" s="385" t="str">
        <f t="shared" si="1086"/>
        <v/>
      </c>
      <c r="J6229" s="386"/>
      <c r="K6229" s="387"/>
      <c r="L6229" s="613" t="e">
        <f>IF(#REF!="","",#REF!)</f>
        <v>#REF!</v>
      </c>
      <c r="M6229" s="613"/>
      <c r="N6229" s="613"/>
      <c r="O6229" s="613"/>
      <c r="P6229" s="613"/>
      <c r="Q6229" s="613"/>
      <c r="R6229" s="613"/>
      <c r="S6229" s="614"/>
      <c r="T6229" s="567"/>
      <c r="U6229" s="416"/>
      <c r="V6229" s="666"/>
      <c r="W6229" s="565"/>
      <c r="X6229" s="23" t="e">
        <f t="shared" si="1087"/>
        <v>#REF!</v>
      </c>
      <c r="Y6229" s="7">
        <f t="shared" si="1088"/>
        <v>2</v>
      </c>
      <c r="Z6229" s="7" t="e">
        <f t="shared" si="1089"/>
        <v>#REF!</v>
      </c>
      <c r="AA6229" s="7" t="e">
        <f t="shared" si="1090"/>
        <v>#REF!</v>
      </c>
      <c r="AB6229" s="7" t="e">
        <f>IF(I6229=#REF!,1,2)</f>
        <v>#REF!</v>
      </c>
    </row>
    <row r="6230" spans="1:30" s="7" customFormat="1" ht="17.45" customHeight="1" x14ac:dyDescent="0.15">
      <c r="A6230" s="27" t="e">
        <f t="shared" si="1091"/>
        <v>#REF!</v>
      </c>
      <c r="B6230" s="623"/>
      <c r="C6230" s="628"/>
      <c r="D6230" s="631"/>
      <c r="E6230" s="523"/>
      <c r="F6230" s="47" t="e">
        <f>IF(#REF!="","",#REF!)</f>
        <v>#REF!</v>
      </c>
      <c r="G6230" s="49" t="e">
        <f>IF(#REF!="","",#REF!)</f>
        <v>#REF!</v>
      </c>
      <c r="H6230" s="54" t="e">
        <f>IF(#REF!="","",#REF!)</f>
        <v>#REF!</v>
      </c>
      <c r="I6230" s="385" t="str">
        <f t="shared" si="1086"/>
        <v/>
      </c>
      <c r="J6230" s="386"/>
      <c r="K6230" s="387"/>
      <c r="L6230" s="613" t="e">
        <f>IF(#REF!="","",#REF!)</f>
        <v>#REF!</v>
      </c>
      <c r="M6230" s="613"/>
      <c r="N6230" s="613"/>
      <c r="O6230" s="613"/>
      <c r="P6230" s="613"/>
      <c r="Q6230" s="613"/>
      <c r="R6230" s="613"/>
      <c r="S6230" s="614"/>
      <c r="T6230" s="567"/>
      <c r="U6230" s="416"/>
      <c r="V6230" s="666"/>
      <c r="W6230" s="565"/>
      <c r="X6230" s="23" t="e">
        <f t="shared" si="1087"/>
        <v>#REF!</v>
      </c>
      <c r="Y6230" s="7">
        <f t="shared" si="1088"/>
        <v>2</v>
      </c>
      <c r="Z6230" s="7" t="e">
        <f t="shared" si="1089"/>
        <v>#REF!</v>
      </c>
      <c r="AA6230" s="7" t="e">
        <f t="shared" si="1090"/>
        <v>#REF!</v>
      </c>
      <c r="AB6230" s="7" t="e">
        <f>IF(I6230=#REF!,1,2)</f>
        <v>#REF!</v>
      </c>
    </row>
    <row r="6231" spans="1:30" s="7" customFormat="1" ht="17.45" customHeight="1" x14ac:dyDescent="0.15">
      <c r="A6231" s="27" t="e">
        <f t="shared" si="1091"/>
        <v>#REF!</v>
      </c>
      <c r="B6231" s="623"/>
      <c r="C6231" s="628"/>
      <c r="D6231" s="631"/>
      <c r="E6231" s="523"/>
      <c r="F6231" s="47" t="e">
        <f>IF(#REF!="","",#REF!)</f>
        <v>#REF!</v>
      </c>
      <c r="G6231" s="49" t="e">
        <f>IF(#REF!="","",#REF!)</f>
        <v>#REF!</v>
      </c>
      <c r="H6231" s="54" t="e">
        <f>IF(#REF!="","",#REF!)</f>
        <v>#REF!</v>
      </c>
      <c r="I6231" s="385" t="str">
        <f t="shared" si="1086"/>
        <v/>
      </c>
      <c r="J6231" s="386"/>
      <c r="K6231" s="387"/>
      <c r="L6231" s="613" t="e">
        <f>IF(#REF!="","",#REF!)</f>
        <v>#REF!</v>
      </c>
      <c r="M6231" s="613"/>
      <c r="N6231" s="613"/>
      <c r="O6231" s="613"/>
      <c r="P6231" s="613"/>
      <c r="Q6231" s="613"/>
      <c r="R6231" s="613"/>
      <c r="S6231" s="614"/>
      <c r="T6231" s="567"/>
      <c r="U6231" s="416"/>
      <c r="V6231" s="666"/>
      <c r="W6231" s="565"/>
      <c r="X6231" s="23" t="e">
        <f t="shared" si="1087"/>
        <v>#REF!</v>
      </c>
      <c r="Y6231" s="7">
        <f t="shared" si="1088"/>
        <v>2</v>
      </c>
      <c r="Z6231" s="7" t="e">
        <f t="shared" si="1089"/>
        <v>#REF!</v>
      </c>
      <c r="AA6231" s="7" t="e">
        <f t="shared" si="1090"/>
        <v>#REF!</v>
      </c>
      <c r="AB6231" s="7" t="e">
        <f>IF(I6231=#REF!,1,2)</f>
        <v>#REF!</v>
      </c>
    </row>
    <row r="6232" spans="1:30" s="7" customFormat="1" ht="17.45" customHeight="1" x14ac:dyDescent="0.15">
      <c r="A6232" s="27" t="e">
        <f t="shared" si="1091"/>
        <v>#REF!</v>
      </c>
      <c r="B6232" s="623"/>
      <c r="C6232" s="628"/>
      <c r="D6232" s="631"/>
      <c r="E6232" s="523"/>
      <c r="F6232" s="47" t="e">
        <f>IF(#REF!="","",#REF!)</f>
        <v>#REF!</v>
      </c>
      <c r="G6232" s="49" t="e">
        <f>IF(#REF!="","",#REF!)</f>
        <v>#REF!</v>
      </c>
      <c r="H6232" s="54" t="e">
        <f>IF(#REF!="","",#REF!)</f>
        <v>#REF!</v>
      </c>
      <c r="I6232" s="385" t="str">
        <f t="shared" si="1086"/>
        <v/>
      </c>
      <c r="J6232" s="386"/>
      <c r="K6232" s="387"/>
      <c r="L6232" s="613" t="e">
        <f>IF(#REF!="","",#REF!)</f>
        <v>#REF!</v>
      </c>
      <c r="M6232" s="613"/>
      <c r="N6232" s="613"/>
      <c r="O6232" s="613"/>
      <c r="P6232" s="613"/>
      <c r="Q6232" s="613"/>
      <c r="R6232" s="613"/>
      <c r="S6232" s="614"/>
      <c r="T6232" s="567"/>
      <c r="U6232" s="416"/>
      <c r="V6232" s="666"/>
      <c r="W6232" s="565"/>
      <c r="X6232" s="23" t="e">
        <f t="shared" si="1087"/>
        <v>#REF!</v>
      </c>
      <c r="Y6232" s="7">
        <f t="shared" si="1088"/>
        <v>2</v>
      </c>
      <c r="Z6232" s="7" t="e">
        <f t="shared" si="1089"/>
        <v>#REF!</v>
      </c>
      <c r="AA6232" s="7" t="e">
        <f t="shared" si="1090"/>
        <v>#REF!</v>
      </c>
      <c r="AB6232" s="7" t="e">
        <f>IF(I6232=#REF!,1,2)</f>
        <v>#REF!</v>
      </c>
    </row>
    <row r="6233" spans="1:30" s="7" customFormat="1" ht="17.45" customHeight="1" x14ac:dyDescent="0.15">
      <c r="A6233" s="27" t="e">
        <f t="shared" si="1091"/>
        <v>#REF!</v>
      </c>
      <c r="B6233" s="623"/>
      <c r="C6233" s="628"/>
      <c r="D6233" s="631"/>
      <c r="E6233" s="523"/>
      <c r="F6233" s="47" t="e">
        <f>IF(#REF!="","",#REF!)</f>
        <v>#REF!</v>
      </c>
      <c r="G6233" s="49" t="e">
        <f>IF(#REF!="","",#REF!)</f>
        <v>#REF!</v>
      </c>
      <c r="H6233" s="54" t="e">
        <f>IF(#REF!="","",#REF!)</f>
        <v>#REF!</v>
      </c>
      <c r="I6233" s="385" t="str">
        <f t="shared" si="1086"/>
        <v/>
      </c>
      <c r="J6233" s="386"/>
      <c r="K6233" s="387"/>
      <c r="L6233" s="613" t="e">
        <f>IF(#REF!="","",#REF!)</f>
        <v>#REF!</v>
      </c>
      <c r="M6233" s="613"/>
      <c r="N6233" s="613"/>
      <c r="O6233" s="613"/>
      <c r="P6233" s="613"/>
      <c r="Q6233" s="613"/>
      <c r="R6233" s="613"/>
      <c r="S6233" s="614"/>
      <c r="T6233" s="567"/>
      <c r="U6233" s="416"/>
      <c r="V6233" s="666"/>
      <c r="W6233" s="565"/>
      <c r="X6233" s="23" t="e">
        <f t="shared" si="1087"/>
        <v>#REF!</v>
      </c>
      <c r="Y6233" s="7">
        <f t="shared" si="1088"/>
        <v>2</v>
      </c>
      <c r="Z6233" s="7" t="e">
        <f t="shared" si="1089"/>
        <v>#REF!</v>
      </c>
      <c r="AA6233" s="7" t="e">
        <f t="shared" si="1090"/>
        <v>#REF!</v>
      </c>
      <c r="AB6233" s="7" t="e">
        <f>IF(I6233=#REF!,1,2)</f>
        <v>#REF!</v>
      </c>
    </row>
    <row r="6234" spans="1:30" s="7" customFormat="1" ht="17.45" customHeight="1" thickBot="1" x14ac:dyDescent="0.2">
      <c r="A6234" s="27" t="e">
        <f t="shared" si="1091"/>
        <v>#REF!</v>
      </c>
      <c r="B6234" s="623"/>
      <c r="C6234" s="628"/>
      <c r="D6234" s="631"/>
      <c r="E6234" s="523"/>
      <c r="F6234" s="47" t="e">
        <f>IF(#REF!="","",#REF!)</f>
        <v>#REF!</v>
      </c>
      <c r="G6234" s="49" t="e">
        <f>IF(#REF!="","",#REF!)</f>
        <v>#REF!</v>
      </c>
      <c r="H6234" s="54" t="e">
        <f>IF(#REF!="","",#REF!)</f>
        <v>#REF!</v>
      </c>
      <c r="I6234" s="385" t="str">
        <f t="shared" si="1086"/>
        <v/>
      </c>
      <c r="J6234" s="386"/>
      <c r="K6234" s="387"/>
      <c r="L6234" s="613" t="e">
        <f>IF(#REF!="","",#REF!)</f>
        <v>#REF!</v>
      </c>
      <c r="M6234" s="613"/>
      <c r="N6234" s="613"/>
      <c r="O6234" s="613"/>
      <c r="P6234" s="613"/>
      <c r="Q6234" s="613"/>
      <c r="R6234" s="613"/>
      <c r="S6234" s="614"/>
      <c r="T6234" s="668"/>
      <c r="U6234" s="416"/>
      <c r="V6234" s="666"/>
      <c r="W6234" s="565"/>
      <c r="X6234" s="23" t="e">
        <f t="shared" si="1087"/>
        <v>#REF!</v>
      </c>
      <c r="Y6234" s="7">
        <f t="shared" si="1088"/>
        <v>2</v>
      </c>
      <c r="Z6234" s="7" t="e">
        <f t="shared" si="1089"/>
        <v>#REF!</v>
      </c>
      <c r="AA6234" s="7" t="e">
        <f t="shared" si="1090"/>
        <v>#REF!</v>
      </c>
      <c r="AB6234" s="7" t="e">
        <f>IF(I6234=#REF!,1,2)</f>
        <v>#REF!</v>
      </c>
    </row>
    <row r="6235" spans="1:30" s="7" customFormat="1" ht="36" customHeight="1" thickBot="1" x14ac:dyDescent="0.2">
      <c r="A6235" s="13"/>
      <c r="B6235" s="623"/>
      <c r="C6235" s="628"/>
      <c r="D6235" s="631"/>
      <c r="E6235" s="508" t="s">
        <v>240</v>
      </c>
      <c r="F6235" s="511" t="s">
        <v>206</v>
      </c>
      <c r="G6235" s="435"/>
      <c r="H6235" s="434" t="s">
        <v>207</v>
      </c>
      <c r="I6235" s="435"/>
      <c r="J6235" s="435"/>
      <c r="K6235" s="435"/>
      <c r="L6235" s="436" t="s">
        <v>208</v>
      </c>
      <c r="M6235" s="436"/>
      <c r="N6235" s="436"/>
      <c r="O6235" s="669" t="s">
        <v>209</v>
      </c>
      <c r="P6235" s="670"/>
      <c r="Q6235" s="512" t="s">
        <v>210</v>
      </c>
      <c r="R6235" s="38" t="s">
        <v>206</v>
      </c>
      <c r="S6235" s="39" t="s">
        <v>202</v>
      </c>
      <c r="T6235" s="44" t="s">
        <v>211</v>
      </c>
      <c r="U6235" s="416"/>
      <c r="V6235" s="666"/>
      <c r="W6235" s="565"/>
      <c r="X6235" s="28"/>
      <c r="Y6235" s="21" t="s">
        <v>212</v>
      </c>
      <c r="Z6235" s="21" t="s">
        <v>210</v>
      </c>
      <c r="AB6235" s="45" t="s">
        <v>213</v>
      </c>
      <c r="AC6235" s="45" t="s">
        <v>214</v>
      </c>
      <c r="AD6235" s="22"/>
    </row>
    <row r="6236" spans="1:30" s="7" customFormat="1" ht="15" customHeight="1" x14ac:dyDescent="0.15">
      <c r="A6236" s="29"/>
      <c r="B6236" s="623"/>
      <c r="C6236" s="628"/>
      <c r="D6236" s="631"/>
      <c r="E6236" s="509"/>
      <c r="F6236" s="515" t="e">
        <f>IF(#REF!="","",#REF!)</f>
        <v>#REF!</v>
      </c>
      <c r="G6236" s="516"/>
      <c r="H6236" s="439" t="e">
        <f>IF(#REF!="","",#REF!)</f>
        <v>#REF!</v>
      </c>
      <c r="I6236" s="440"/>
      <c r="J6236" s="440"/>
      <c r="K6236" s="440"/>
      <c r="L6236" s="441" t="e">
        <f>IF(#REF!="","",#REF!)</f>
        <v>#REF!</v>
      </c>
      <c r="M6236" s="442"/>
      <c r="N6236" s="442"/>
      <c r="O6236" s="443" t="e">
        <f>SUM($L6236:$N6238)</f>
        <v>#REF!</v>
      </c>
      <c r="P6236" s="444"/>
      <c r="Q6236" s="513"/>
      <c r="R6236" s="42" t="e">
        <f>IF(#REF!="","",#REF!)</f>
        <v>#REF!</v>
      </c>
      <c r="S6236" s="40" t="e">
        <f>IF(#REF!="","",#REF!)</f>
        <v>#REF!</v>
      </c>
      <c r="T6236" s="617" t="e">
        <f>SUM($S6236:$S6238)</f>
        <v>#REF!</v>
      </c>
      <c r="U6236" s="416"/>
      <c r="V6236" s="666"/>
      <c r="W6236" s="565"/>
      <c r="X6236" s="23" t="e">
        <f>IF(OR(Y6236=2,Z6236=2,AB6236=2,AC6236=2),"入力不備あり","")</f>
        <v>#REF!</v>
      </c>
      <c r="Y6236" s="41" t="e">
        <f>IF(AND(F6236="",H6236="",L6236=""),"",IF(AND(F6236&lt;&gt;"",F6236&gt;0,L6236&lt;&gt;"",L6236&gt;0,H6236="○"),"",2))</f>
        <v>#REF!</v>
      </c>
      <c r="Z6236" s="41" t="e">
        <f>IF(AND(R6236="",S6236=""),"",IF(AND(R6236&gt;0,R6236&lt;&gt;"",S6236&gt;0,S6236&lt;&gt;""),"",2))</f>
        <v>#REF!</v>
      </c>
      <c r="AA6236" s="30"/>
      <c r="AB6236" s="7" t="e">
        <f>IF(AND(O6236=0,#REF!=0),"",IF(O6236=#REF!,1,2))</f>
        <v>#REF!</v>
      </c>
      <c r="AC6236" s="7" t="e">
        <f>IF(AND(T6236=0,#REF!=0),"",IF(T6236=#REF!,1,2))</f>
        <v>#REF!</v>
      </c>
    </row>
    <row r="6237" spans="1:30" s="7" customFormat="1" ht="15" customHeight="1" x14ac:dyDescent="0.15">
      <c r="A6237" s="29"/>
      <c r="B6237" s="623"/>
      <c r="C6237" s="628"/>
      <c r="D6237" s="631"/>
      <c r="E6237" s="509"/>
      <c r="F6237" s="500" t="e">
        <f>IF(#REF!="","",#REF!)</f>
        <v>#REF!</v>
      </c>
      <c r="G6237" s="501"/>
      <c r="H6237" s="448" t="e">
        <f>IF(#REF!="","",#REF!)</f>
        <v>#REF!</v>
      </c>
      <c r="I6237" s="449"/>
      <c r="J6237" s="449"/>
      <c r="K6237" s="449"/>
      <c r="L6237" s="450" t="e">
        <f>IF(#REF!="","",#REF!)</f>
        <v>#REF!</v>
      </c>
      <c r="M6237" s="451"/>
      <c r="N6237" s="451"/>
      <c r="O6237" s="445"/>
      <c r="P6237" s="444"/>
      <c r="Q6237" s="513"/>
      <c r="R6237" s="42" t="e">
        <f>IF(#REF!="","",#REF!)</f>
        <v>#REF!</v>
      </c>
      <c r="S6237" s="40" t="e">
        <f>IF(#REF!="","",#REF!)</f>
        <v>#REF!</v>
      </c>
      <c r="T6237" s="618"/>
      <c r="U6237" s="416"/>
      <c r="V6237" s="666"/>
      <c r="W6237" s="565"/>
      <c r="X6237" s="23" t="e">
        <f>IF(OR(Y6237=2,Z6237=2),"入力不備あり","")</f>
        <v>#REF!</v>
      </c>
      <c r="Y6237" s="41" t="e">
        <f>IF(AND(F6237="",H6237="",L6237=""),"",IF(AND(F6237&lt;&gt;"",F6237&gt;0,L6237&lt;&gt;"",L6237&gt;0,H6237="○"),"",2))</f>
        <v>#REF!</v>
      </c>
      <c r="Z6237" s="41" t="e">
        <f t="shared" ref="Z6237:Z6238" si="1092">IF(AND(R6237="",S6237=""),"",IF(AND(R6237&gt;0,R6237&lt;&gt;"",S6237&gt;0,S6237&lt;&gt;""),"",2))</f>
        <v>#REF!</v>
      </c>
      <c r="AA6237" s="30"/>
    </row>
    <row r="6238" spans="1:30" s="7" customFormat="1" ht="15" customHeight="1" thickBot="1" x14ac:dyDescent="0.2">
      <c r="A6238" s="29"/>
      <c r="B6238" s="623"/>
      <c r="C6238" s="628"/>
      <c r="D6238" s="631"/>
      <c r="E6238" s="615"/>
      <c r="F6238" s="620" t="e">
        <f>IF(#REF!="","",#REF!)</f>
        <v>#REF!</v>
      </c>
      <c r="G6238" s="621"/>
      <c r="H6238" s="640" t="e">
        <f>IF(#REF!="","",#REF!)</f>
        <v>#REF!</v>
      </c>
      <c r="I6238" s="641"/>
      <c r="J6238" s="641"/>
      <c r="K6238" s="641"/>
      <c r="L6238" s="642" t="e">
        <f>IF(#REF!="","",#REF!)</f>
        <v>#REF!</v>
      </c>
      <c r="M6238" s="643"/>
      <c r="N6238" s="643"/>
      <c r="O6238" s="663"/>
      <c r="P6238" s="664"/>
      <c r="Q6238" s="616"/>
      <c r="R6238" s="59" t="e">
        <f>IF(#REF!="","",#REF!)</f>
        <v>#REF!</v>
      </c>
      <c r="S6238" s="60" t="e">
        <f>IF(#REF!="","",#REF!)</f>
        <v>#REF!</v>
      </c>
      <c r="T6238" s="619"/>
      <c r="U6238" s="416"/>
      <c r="V6238" s="666"/>
      <c r="W6238" s="565"/>
      <c r="X6238" s="23" t="e">
        <f>IF(OR(Y6238=2,Z6238=2),"入力不備あり","")</f>
        <v>#REF!</v>
      </c>
      <c r="Y6238" s="41" t="e">
        <f>IF(AND(F6238="",H6238="",L6238=""),"",IF(AND(F6238&lt;&gt;"",F6238&gt;0,L6238&lt;&gt;"",L6238&gt;0,H6238="○"),"",2))</f>
        <v>#REF!</v>
      </c>
      <c r="Z6238" s="41" t="e">
        <f t="shared" si="1092"/>
        <v>#REF!</v>
      </c>
      <c r="AA6238" s="30"/>
    </row>
    <row r="6239" spans="1:30" s="7" customFormat="1" ht="27.6" customHeight="1" x14ac:dyDescent="0.15">
      <c r="A6239" s="320"/>
      <c r="B6239" s="624"/>
      <c r="C6239" s="326" t="s">
        <v>215</v>
      </c>
      <c r="D6239" s="327"/>
      <c r="E6239" s="608" t="e">
        <f>IF(#REF!="","",#REF!)</f>
        <v>#REF!</v>
      </c>
      <c r="F6239" s="609"/>
      <c r="G6239" s="609"/>
      <c r="H6239" s="609"/>
      <c r="I6239" s="609"/>
      <c r="J6239" s="609"/>
      <c r="K6239" s="609"/>
      <c r="L6239" s="609"/>
      <c r="M6239" s="609"/>
      <c r="N6239" s="609"/>
      <c r="O6239" s="609"/>
      <c r="P6239" s="609"/>
      <c r="Q6239" s="609"/>
      <c r="R6239" s="609"/>
      <c r="S6239" s="609"/>
      <c r="T6239" s="609"/>
      <c r="U6239" s="609"/>
      <c r="V6239" s="609"/>
      <c r="W6239" s="610"/>
    </row>
    <row r="6240" spans="1:30" s="7" customFormat="1" ht="27.6" customHeight="1" thickBot="1" x14ac:dyDescent="0.2">
      <c r="A6240" s="320"/>
      <c r="B6240" s="624"/>
      <c r="C6240" s="326" t="s">
        <v>216</v>
      </c>
      <c r="D6240" s="327"/>
      <c r="E6240" s="608" t="e">
        <f>IF(#REF!="","",#REF!)</f>
        <v>#REF!</v>
      </c>
      <c r="F6240" s="609"/>
      <c r="G6240" s="609"/>
      <c r="H6240" s="609"/>
      <c r="I6240" s="609"/>
      <c r="J6240" s="609"/>
      <c r="K6240" s="609"/>
      <c r="L6240" s="609"/>
      <c r="M6240" s="609"/>
      <c r="N6240" s="609"/>
      <c r="O6240" s="609"/>
      <c r="P6240" s="609"/>
      <c r="Q6240" s="609"/>
      <c r="R6240" s="611"/>
      <c r="S6240" s="611"/>
      <c r="T6240" s="611"/>
      <c r="U6240" s="611"/>
      <c r="V6240" s="611"/>
      <c r="W6240" s="612"/>
    </row>
    <row r="6241" spans="1:33" s="7" customFormat="1" ht="18.600000000000001" customHeight="1" x14ac:dyDescent="0.15">
      <c r="A6241" s="320"/>
      <c r="B6241" s="624"/>
      <c r="C6241" s="332" t="s">
        <v>217</v>
      </c>
      <c r="D6241" s="333"/>
      <c r="E6241" s="333"/>
      <c r="F6241" s="334"/>
      <c r="G6241" s="377" t="s">
        <v>218</v>
      </c>
      <c r="H6241" s="378"/>
      <c r="I6241" s="378"/>
      <c r="J6241" s="378"/>
      <c r="K6241" s="378"/>
      <c r="L6241" s="378"/>
      <c r="M6241" s="378"/>
      <c r="N6241" s="378"/>
      <c r="O6241" s="378"/>
      <c r="P6241" s="378"/>
      <c r="Q6241" s="378"/>
      <c r="R6241" s="389" t="e">
        <f>IF(X6241&lt;&gt;"","","【入力内容確認欄】以下を確認し【作業用】事業計画書(間接)シートを修正願います。")</f>
        <v>#REF!</v>
      </c>
      <c r="S6241" s="632"/>
      <c r="T6241" s="632"/>
      <c r="U6241" s="632"/>
      <c r="V6241" s="632"/>
      <c r="W6241" s="633"/>
      <c r="X6241" s="68" t="e">
        <f>IF(AND(R6244="",R6245="",R6246="",R6247="",R6248="",R6249=""),"左の市区町村に係る入力が完了しました。今一度、記載内容をご確認ください。","")</f>
        <v>#REF!</v>
      </c>
    </row>
    <row r="6242" spans="1:33" s="7" customFormat="1" ht="9" customHeight="1" x14ac:dyDescent="0.15">
      <c r="A6242" s="320"/>
      <c r="B6242" s="624"/>
      <c r="C6242" s="335"/>
      <c r="D6242" s="336"/>
      <c r="E6242" s="336"/>
      <c r="F6242" s="337"/>
      <c r="G6242" s="379"/>
      <c r="H6242" s="380"/>
      <c r="I6242" s="380"/>
      <c r="J6242" s="380"/>
      <c r="K6242" s="380"/>
      <c r="L6242" s="380"/>
      <c r="M6242" s="380"/>
      <c r="N6242" s="380"/>
      <c r="O6242" s="380"/>
      <c r="P6242" s="380"/>
      <c r="Q6242" s="380"/>
      <c r="R6242" s="634"/>
      <c r="S6242" s="635"/>
      <c r="T6242" s="635"/>
      <c r="U6242" s="635"/>
      <c r="V6242" s="635"/>
      <c r="W6242" s="636"/>
    </row>
    <row r="6243" spans="1:33" s="7" customFormat="1" ht="9" customHeight="1" thickBot="1" x14ac:dyDescent="0.2">
      <c r="A6243" s="320"/>
      <c r="B6243" s="624"/>
      <c r="C6243" s="335"/>
      <c r="D6243" s="336"/>
      <c r="E6243" s="336"/>
      <c r="F6243" s="337"/>
      <c r="G6243" s="381"/>
      <c r="H6243" s="382"/>
      <c r="I6243" s="382"/>
      <c r="J6243" s="382"/>
      <c r="K6243" s="382"/>
      <c r="L6243" s="382"/>
      <c r="M6243" s="382"/>
      <c r="N6243" s="382"/>
      <c r="O6243" s="382"/>
      <c r="P6243" s="382"/>
      <c r="Q6243" s="382"/>
      <c r="R6243" s="637"/>
      <c r="S6243" s="638"/>
      <c r="T6243" s="638"/>
      <c r="U6243" s="638"/>
      <c r="V6243" s="638"/>
      <c r="W6243" s="639"/>
    </row>
    <row r="6244" spans="1:33" s="7" customFormat="1" ht="17.45" customHeight="1" x14ac:dyDescent="0.15">
      <c r="A6244" s="320"/>
      <c r="B6244" s="624"/>
      <c r="C6244" s="335"/>
      <c r="D6244" s="336"/>
      <c r="E6244" s="336"/>
      <c r="F6244" s="337"/>
      <c r="G6244" s="398" t="e">
        <f>IF(#REF!="","",#REF!)</f>
        <v>#REF!</v>
      </c>
      <c r="H6244" s="399"/>
      <c r="I6244" s="399"/>
      <c r="J6244" s="399"/>
      <c r="K6244" s="399"/>
      <c r="L6244" s="399"/>
      <c r="M6244" s="399"/>
      <c r="N6244" s="399"/>
      <c r="O6244" s="399"/>
      <c r="P6244" s="399"/>
      <c r="Q6244" s="399"/>
      <c r="R6244" s="646" t="e" cm="1">
        <f t="array" ref="R6244">IF(AND(X6213:X6238="",A6215:A6238=""),"","・報酬・期末勤勉手当・交通費・合計額・都道府県/国の補助金額のいずれかに不備あり。")</f>
        <v>#REF!</v>
      </c>
      <c r="S6244" s="647"/>
      <c r="T6244" s="647"/>
      <c r="U6244" s="647"/>
      <c r="V6244" s="647"/>
      <c r="W6244" s="648"/>
    </row>
    <row r="6245" spans="1:33" s="7" customFormat="1" ht="17.45" customHeight="1" x14ac:dyDescent="0.15">
      <c r="A6245" s="320"/>
      <c r="B6245" s="624"/>
      <c r="C6245" s="335"/>
      <c r="D6245" s="336"/>
      <c r="E6245" s="336"/>
      <c r="F6245" s="337"/>
      <c r="G6245" s="374" t="s">
        <v>219</v>
      </c>
      <c r="H6245" s="388"/>
      <c r="I6245" s="388"/>
      <c r="J6245" s="388"/>
      <c r="K6245" s="388"/>
      <c r="L6245" s="388"/>
      <c r="M6245" s="388"/>
      <c r="N6245" s="388"/>
      <c r="O6245" s="388"/>
      <c r="P6245" s="388"/>
      <c r="Q6245" s="388"/>
      <c r="R6245" s="367" t="str">
        <f>IF(A6211="市町村名×","・【C列】市区町村名：未入力または不備あり。","")</f>
        <v>・【C列】市区町村名：未入力または不備あり。</v>
      </c>
      <c r="S6245" s="644"/>
      <c r="T6245" s="644"/>
      <c r="U6245" s="644"/>
      <c r="V6245" s="644"/>
      <c r="W6245" s="645"/>
    </row>
    <row r="6246" spans="1:33" s="7" customFormat="1" ht="17.45" customHeight="1" x14ac:dyDescent="0.15">
      <c r="A6246" s="320"/>
      <c r="B6246" s="624"/>
      <c r="C6246" s="338"/>
      <c r="D6246" s="339"/>
      <c r="E6246" s="339"/>
      <c r="F6246" s="340"/>
      <c r="G6246" s="364" t="e">
        <f>IF(#REF!="","",#REF!)</f>
        <v>#REF!</v>
      </c>
      <c r="H6246" s="365"/>
      <c r="I6246" s="365"/>
      <c r="J6246" s="366"/>
      <c r="K6246" s="366"/>
      <c r="L6246" s="366"/>
      <c r="M6246" s="366"/>
      <c r="N6246" s="366"/>
      <c r="O6246" s="366"/>
      <c r="P6246" s="366"/>
      <c r="Q6246" s="366"/>
      <c r="R6246" s="367" t="e">
        <f>IF(OR(AF6215=2,NOT(AND(V6213&gt;0.3*U6213,V6213&lt;0.4*U6213,V6213&gt;=W6213))),"・【V列】都道府県補助額：未入力または不備あり。","")</f>
        <v>#REF!</v>
      </c>
      <c r="S6246" s="644"/>
      <c r="T6246" s="644"/>
      <c r="U6246" s="644"/>
      <c r="V6246" s="644"/>
      <c r="W6246" s="645"/>
    </row>
    <row r="6247" spans="1:33" s="7" customFormat="1" ht="17.45" customHeight="1" x14ac:dyDescent="0.15">
      <c r="A6247" s="320"/>
      <c r="B6247" s="624"/>
      <c r="C6247" s="348" t="s">
        <v>241</v>
      </c>
      <c r="D6247" s="349"/>
      <c r="E6247" s="349"/>
      <c r="F6247" s="350"/>
      <c r="G6247" s="372" t="s">
        <v>221</v>
      </c>
      <c r="H6247" s="373"/>
      <c r="I6247" s="373"/>
      <c r="J6247" s="372" t="s">
        <v>222</v>
      </c>
      <c r="K6247" s="373"/>
      <c r="L6247" s="373"/>
      <c r="M6247" s="373"/>
      <c r="N6247" s="374" t="s">
        <v>223</v>
      </c>
      <c r="O6247" s="366"/>
      <c r="P6247" s="366"/>
      <c r="Q6247" s="366"/>
      <c r="R6247" s="341" t="e">
        <f>IF(AND(W6213&lt;=U6213/3,MOD(W6213,1000)=0,NOT(W6213=0),AG6215=1),"","・【W列】国庫補助希望額に不備あり。")</f>
        <v>#REF!</v>
      </c>
      <c r="S6247" s="649"/>
      <c r="T6247" s="649"/>
      <c r="U6247" s="649"/>
      <c r="V6247" s="649"/>
      <c r="W6247" s="650"/>
    </row>
    <row r="6248" spans="1:33" s="7" customFormat="1" ht="17.45" customHeight="1" x14ac:dyDescent="0.15">
      <c r="A6248" s="320"/>
      <c r="B6248" s="624"/>
      <c r="C6248" s="370"/>
      <c r="D6248" s="371"/>
      <c r="E6248" s="371"/>
      <c r="F6248" s="371"/>
      <c r="G6248" s="364" t="e">
        <f>IF(#REF!="","",#REF!)</f>
        <v>#REF!</v>
      </c>
      <c r="H6248" s="375"/>
      <c r="I6248" s="376"/>
      <c r="J6248" s="364" t="e">
        <f>IF(#REF!="","",#REF!)</f>
        <v>#REF!</v>
      </c>
      <c r="K6248" s="375"/>
      <c r="L6248" s="375"/>
      <c r="M6248" s="376"/>
      <c r="N6248" s="364" t="e">
        <f>IF(#REF!="","",#REF!)</f>
        <v>#REF!</v>
      </c>
      <c r="O6248" s="375"/>
      <c r="P6248" s="375"/>
      <c r="Q6248" s="375"/>
      <c r="R6248" s="651" t="e">
        <f>IF(AND(SUM(F6236:G6238)&lt;=D6213,SUM(R6236:R6238)&lt;=D6213),"","・報酬の「配置人数」には年間を通じた配置予定人数を記載してください。(※１)及び記入例参照")</f>
        <v>#REF!</v>
      </c>
      <c r="S6248" s="652"/>
      <c r="T6248" s="652"/>
      <c r="U6248" s="652"/>
      <c r="V6248" s="652"/>
      <c r="W6248" s="653"/>
      <c r="X6248" s="31" t="str">
        <f>IF(AND(O6248="○",T6248="○"),"①か②の",IF(AND(O6248="―",T6248="―"),"エラー",""))</f>
        <v/>
      </c>
    </row>
    <row r="6249" spans="1:33" s="7" customFormat="1" ht="17.45" customHeight="1" x14ac:dyDescent="0.15">
      <c r="A6249" s="320"/>
      <c r="B6249" s="624"/>
      <c r="C6249" s="348" t="s">
        <v>224</v>
      </c>
      <c r="D6249" s="349"/>
      <c r="E6249" s="349"/>
      <c r="F6249" s="350"/>
      <c r="G6249" s="354" t="s">
        <v>225</v>
      </c>
      <c r="H6249" s="354"/>
      <c r="I6249" s="354"/>
      <c r="J6249" s="355" t="s">
        <v>242</v>
      </c>
      <c r="K6249" s="356"/>
      <c r="L6249" s="356"/>
      <c r="M6249" s="356"/>
      <c r="N6249" s="356"/>
      <c r="O6249" s="356"/>
      <c r="P6249" s="356"/>
      <c r="Q6249" s="356"/>
      <c r="R6249" s="651" t="e">
        <f>IF(AND(OR(COUNTIF(J6250,"①*"),COUNTIF(J6250,"②*")),AND(E6239&lt;&gt;"",E6240&lt;&gt;"",G6244="○",G6246="○",G6248="○",J6248="○",N6248="○",G6250="○")),"","・【成果目標】・【成果指標】・【部活動指導員について】・【支給要件の確認】・【部活動指導員の指導状況】・【地域連携・地域移行に資する取組】のいずれかに未入力箇所あり。")</f>
        <v>#REF!</v>
      </c>
      <c r="S6249" s="546"/>
      <c r="T6249" s="546"/>
      <c r="U6249" s="546"/>
      <c r="V6249" s="546"/>
      <c r="W6249" s="547"/>
    </row>
    <row r="6250" spans="1:33" s="7" customFormat="1" ht="26.45" customHeight="1" thickBot="1" x14ac:dyDescent="0.2">
      <c r="A6250" s="320"/>
      <c r="B6250" s="625"/>
      <c r="C6250" s="351"/>
      <c r="D6250" s="352"/>
      <c r="E6250" s="352"/>
      <c r="F6250" s="353"/>
      <c r="G6250" s="363" t="e">
        <f>IF(#REF!="","",#REF!)</f>
        <v>#REF!</v>
      </c>
      <c r="H6250" s="363"/>
      <c r="I6250" s="363"/>
      <c r="J6250" s="657" t="e">
        <f>IF(#REF!="","",#REF!)</f>
        <v>#REF!</v>
      </c>
      <c r="K6250" s="658"/>
      <c r="L6250" s="658"/>
      <c r="M6250" s="658"/>
      <c r="N6250" s="658"/>
      <c r="O6250" s="658"/>
      <c r="P6250" s="658"/>
      <c r="Q6250" s="658"/>
      <c r="R6250" s="654"/>
      <c r="S6250" s="655"/>
      <c r="T6250" s="655"/>
      <c r="U6250" s="655"/>
      <c r="V6250" s="655"/>
      <c r="W6250" s="656"/>
      <c r="X6250" s="31" t="str">
        <f>IF(AND(O6250="○",T6250="○"),"①か②の",IF(AND(O6250="―",T6250="―"),"エラー",""))</f>
        <v/>
      </c>
    </row>
    <row r="6251" spans="1:33" s="7" customFormat="1" ht="26.45" customHeight="1" x14ac:dyDescent="0.15">
      <c r="A6251" s="24" t="str">
        <f>IF(OR(COUNTIF(C6253,"*区"),COUNTIF(C6253,"*市"),COUNTIF(C6253,"*町"),COUNTIF(C6253,"*村"),COUNTIF(C6253,"*組合")),"○","市町村名×")</f>
        <v>市町村名×</v>
      </c>
      <c r="B6251" s="490" t="s">
        <v>106</v>
      </c>
      <c r="C6251" s="659" t="s">
        <v>236</v>
      </c>
      <c r="D6251" s="661" t="s">
        <v>237</v>
      </c>
      <c r="E6251" s="409" t="s">
        <v>191</v>
      </c>
      <c r="F6251" s="410"/>
      <c r="G6251" s="410"/>
      <c r="H6251" s="410"/>
      <c r="I6251" s="410"/>
      <c r="J6251" s="410"/>
      <c r="K6251" s="410"/>
      <c r="L6251" s="410"/>
      <c r="M6251" s="410"/>
      <c r="N6251" s="410"/>
      <c r="O6251" s="410"/>
      <c r="P6251" s="410"/>
      <c r="Q6251" s="410"/>
      <c r="R6251" s="410"/>
      <c r="S6251" s="410"/>
      <c r="T6251" s="410"/>
      <c r="U6251" s="492" t="s">
        <v>192</v>
      </c>
      <c r="V6251" s="492" t="s">
        <v>238</v>
      </c>
      <c r="W6251" s="517" t="s">
        <v>193</v>
      </c>
      <c r="X6251" s="25" t="e">
        <f>IF(OR(AF6255=2,NOT(AND(V6253&gt;0.3*U6253,V6253&lt;0.4*U6253,V6253&gt;=W6253))),"※３参照：【Ｕ列】都道府県補助額を確認してください","")</f>
        <v>#REF!</v>
      </c>
      <c r="Y6251" s="26"/>
    </row>
    <row r="6252" spans="1:33" s="7" customFormat="1" ht="21.6" customHeight="1" thickBot="1" x14ac:dyDescent="0.2">
      <c r="A6252" s="24" t="str">
        <f>IF(B6253="都道府県確認欄","No.不備","")</f>
        <v/>
      </c>
      <c r="B6252" s="491"/>
      <c r="C6252" s="660"/>
      <c r="D6252" s="662"/>
      <c r="E6252" s="411"/>
      <c r="F6252" s="412"/>
      <c r="G6252" s="412"/>
      <c r="H6252" s="412"/>
      <c r="I6252" s="412"/>
      <c r="J6252" s="412"/>
      <c r="K6252" s="412"/>
      <c r="L6252" s="412"/>
      <c r="M6252" s="412"/>
      <c r="N6252" s="412"/>
      <c r="O6252" s="412"/>
      <c r="P6252" s="412"/>
      <c r="Q6252" s="412"/>
      <c r="R6252" s="412"/>
      <c r="S6252" s="412"/>
      <c r="T6252" s="412"/>
      <c r="U6252" s="493"/>
      <c r="V6252" s="493"/>
      <c r="W6252" s="518"/>
      <c r="X6252" s="25" t="e">
        <f>IF(AND(W6253&lt;=U6253/3,MOD(W6253,1000)=0,NOT(W6253=0),AG6255=1),"","※３参照：【Ｖ列】国庫補助希望額を確認してください。")</f>
        <v>#REF!</v>
      </c>
      <c r="Y6252" s="26"/>
    </row>
    <row r="6253" spans="1:33" s="7" customFormat="1" ht="24" customHeight="1" x14ac:dyDescent="0.15">
      <c r="A6253" s="14"/>
      <c r="B6253" s="622" t="str">
        <f>IFERROR(IF(OR(COUNTIF(C6253,"*区"),COUNTIF(C6253,"*市"),COUNTIF(C6253,"*町"),COUNTIF(C6253,"*村"),COUNTIF(C6253,"*組合")),B6213+1,"－"),"都道府県確認欄")</f>
        <v>－</v>
      </c>
      <c r="C6253" s="626" t="e">
        <f>#REF!</f>
        <v>#REF!</v>
      </c>
      <c r="D6253" s="629" t="e">
        <f>SUM($F6255:$F6274)</f>
        <v>#REF!</v>
      </c>
      <c r="E6253" s="523" t="s">
        <v>194</v>
      </c>
      <c r="F6253" s="524" t="s">
        <v>195</v>
      </c>
      <c r="G6253" s="526" t="s">
        <v>196</v>
      </c>
      <c r="H6253" s="528" t="s">
        <v>197</v>
      </c>
      <c r="I6253" s="423" t="s">
        <v>198</v>
      </c>
      <c r="J6253" s="424"/>
      <c r="K6253" s="425"/>
      <c r="L6253" s="429" t="s">
        <v>100</v>
      </c>
      <c r="M6253" s="430"/>
      <c r="N6253" s="430"/>
      <c r="O6253" s="430"/>
      <c r="P6253" s="430"/>
      <c r="Q6253" s="430"/>
      <c r="R6253" s="430"/>
      <c r="S6253" s="431"/>
      <c r="T6253" s="413" t="s">
        <v>199</v>
      </c>
      <c r="U6253" s="415" t="e">
        <f>SUM($T6255,$O6276,$T6276)</f>
        <v>#REF!</v>
      </c>
      <c r="V6253" s="665" t="e">
        <f>#REF!</f>
        <v>#REF!</v>
      </c>
      <c r="W6253" s="667" t="e">
        <f>#REF!</f>
        <v>#REF!</v>
      </c>
      <c r="X6253" s="23" t="e">
        <f>IF(AND(AD6255=1,AE6255=1,AF6255=1,AG6255=1),"","入力不備あり")</f>
        <v>#REF!</v>
      </c>
      <c r="Y6253" s="26"/>
    </row>
    <row r="6254" spans="1:33" s="7" customFormat="1" ht="12.6" customHeight="1" thickBot="1" x14ac:dyDescent="0.2">
      <c r="A6254" s="14"/>
      <c r="B6254" s="623"/>
      <c r="C6254" s="627"/>
      <c r="D6254" s="630"/>
      <c r="E6254" s="523"/>
      <c r="F6254" s="525"/>
      <c r="G6254" s="527"/>
      <c r="H6254" s="529"/>
      <c r="I6254" s="426"/>
      <c r="J6254" s="427"/>
      <c r="K6254" s="428"/>
      <c r="L6254" s="432"/>
      <c r="M6254" s="432"/>
      <c r="N6254" s="432"/>
      <c r="O6254" s="432"/>
      <c r="P6254" s="432"/>
      <c r="Q6254" s="432"/>
      <c r="R6254" s="432"/>
      <c r="S6254" s="433"/>
      <c r="T6254" s="414"/>
      <c r="U6254" s="416"/>
      <c r="V6254" s="666"/>
      <c r="W6254" s="565"/>
      <c r="X6254" s="26"/>
      <c r="Y6254" s="7" t="s">
        <v>180</v>
      </c>
      <c r="Z6254" s="7" t="s">
        <v>200</v>
      </c>
      <c r="AA6254" s="7" t="s">
        <v>201</v>
      </c>
      <c r="AB6254" s="7" t="s">
        <v>202</v>
      </c>
      <c r="AD6254" s="7" t="s">
        <v>203</v>
      </c>
      <c r="AE6254" s="7" t="s">
        <v>107</v>
      </c>
      <c r="AF6254" s="7" t="s">
        <v>239</v>
      </c>
      <c r="AG6254" s="7" t="s">
        <v>204</v>
      </c>
    </row>
    <row r="6255" spans="1:33" s="7" customFormat="1" ht="17.45" customHeight="1" x14ac:dyDescent="0.15">
      <c r="A6255" s="27" t="e">
        <f>IF(AND(F6255&lt;&gt;"",G6255&lt;&gt;"",H6255&lt;&gt;"",I6255&lt;&gt;""),"","入力不備あり")</f>
        <v>#REF!</v>
      </c>
      <c r="B6255" s="623"/>
      <c r="C6255" s="628"/>
      <c r="D6255" s="631"/>
      <c r="E6255" s="523"/>
      <c r="F6255" s="47" t="e">
        <f>IF(#REF!="","",#REF!)</f>
        <v>#REF!</v>
      </c>
      <c r="G6255" s="49" t="e">
        <f>IF(#REF!="","",#REF!)</f>
        <v>#REF!</v>
      </c>
      <c r="H6255" s="54" t="e">
        <f>IF(#REF!="","",#REF!)</f>
        <v>#REF!</v>
      </c>
      <c r="I6255" s="385" t="str">
        <f>IFERROR(INT(G6255*H6255),"")</f>
        <v/>
      </c>
      <c r="J6255" s="386"/>
      <c r="K6255" s="387"/>
      <c r="L6255" s="613" t="e">
        <f>IF(#REF!="","",#REF!)</f>
        <v>#REF!</v>
      </c>
      <c r="M6255" s="613"/>
      <c r="N6255" s="613"/>
      <c r="O6255" s="613"/>
      <c r="P6255" s="613"/>
      <c r="Q6255" s="613"/>
      <c r="R6255" s="613"/>
      <c r="S6255" s="614"/>
      <c r="T6255" s="567">
        <f>SUM($I6255:$K6274)</f>
        <v>0</v>
      </c>
      <c r="U6255" s="416"/>
      <c r="V6255" s="666"/>
      <c r="W6255" s="565"/>
      <c r="X6255" s="23" t="e">
        <f>IF(AND(Y6255=1,Z6255=1,AA6255=1,AB6255=1,AD6255=1,AE6255=1,AF6255=1,AG6255=1),"","入力不備あり")</f>
        <v>#REF!</v>
      </c>
      <c r="Y6255" s="7">
        <f>IFERROR(IF(F6255="",2,IF(AND(F6255&gt;=1,(MOD(F6255,1)=0)),1,IF(AND(F6255=0,L6255&lt;&gt;""),1,2))),2)</f>
        <v>2</v>
      </c>
      <c r="Z6255" s="7" t="e">
        <f>IF(G6255="",2,IF(G6255&lt;=1600,1,2))</f>
        <v>#REF!</v>
      </c>
      <c r="AA6255" s="7" t="e">
        <f>IF(H6255="",2,IF(H6255&gt;=0,1,2))</f>
        <v>#REF!</v>
      </c>
      <c r="AB6255" s="7" t="e">
        <f>IF(I6255=#REF!,1,2)</f>
        <v>#REF!</v>
      </c>
      <c r="AD6255" s="7" t="e">
        <f>IF(T6255=#REF!,1,2)</f>
        <v>#REF!</v>
      </c>
      <c r="AE6255" s="7" t="e">
        <f>IF(U6253=#REF!,1,2)</f>
        <v>#REF!</v>
      </c>
      <c r="AF6255" s="7" t="e">
        <f>IF(V6253=0,2,IF(#REF!="",2,IF(V6253=#REF!,1,2)))</f>
        <v>#REF!</v>
      </c>
      <c r="AG6255" s="7" t="e">
        <f>IF(W6253=0,2,IF(W6253=#REF!,1,2))</f>
        <v>#REF!</v>
      </c>
    </row>
    <row r="6256" spans="1:33" s="7" customFormat="1" ht="17.45" customHeight="1" x14ac:dyDescent="0.15">
      <c r="A6256" s="27" t="e">
        <f>IF(AND(F6256="",G6256="",H6256="",I6256="",L6256=""),"",IF(AND(F6256&lt;&gt;"",G6256&lt;&gt;"",H6256&lt;&gt;"",I6256&lt;&gt;""),"","入力不備あり"))</f>
        <v>#REF!</v>
      </c>
      <c r="B6256" s="623"/>
      <c r="C6256" s="628"/>
      <c r="D6256" s="631"/>
      <c r="E6256" s="523"/>
      <c r="F6256" s="47" t="e">
        <f>IF(#REF!="","",#REF!)</f>
        <v>#REF!</v>
      </c>
      <c r="G6256" s="49" t="e">
        <f>IF(#REF!="","",#REF!)</f>
        <v>#REF!</v>
      </c>
      <c r="H6256" s="54" t="e">
        <f>IF(#REF!="","",#REF!)</f>
        <v>#REF!</v>
      </c>
      <c r="I6256" s="385" t="str">
        <f>IFERROR(INT(G6256*H6256),"")</f>
        <v/>
      </c>
      <c r="J6256" s="386"/>
      <c r="K6256" s="387"/>
      <c r="L6256" s="613" t="e">
        <f>IF(#REF!="","",#REF!)</f>
        <v>#REF!</v>
      </c>
      <c r="M6256" s="613"/>
      <c r="N6256" s="613"/>
      <c r="O6256" s="613"/>
      <c r="P6256" s="613"/>
      <c r="Q6256" s="613"/>
      <c r="R6256" s="613"/>
      <c r="S6256" s="614"/>
      <c r="T6256" s="567"/>
      <c r="U6256" s="416"/>
      <c r="V6256" s="666"/>
      <c r="W6256" s="565"/>
      <c r="X6256" s="23" t="e">
        <f>IF(AND(Y6256=3,Z6256=3,AA6256=3),"",IF(AND(Y6256=1,Z6256=1,AA6256=1,AB6256=1),"","入力不備あり"))</f>
        <v>#REF!</v>
      </c>
      <c r="Y6256" s="7">
        <f>IFERROR(IF(F6256="",3,IF(AND(F6256&gt;=1,(MOD(F6256,1)=0)),1,IF(AND(F6256=0,L6256&lt;&gt;""),1,2))),2)</f>
        <v>2</v>
      </c>
      <c r="Z6256" s="7" t="e">
        <f>IF(G6256="",3,IF(G6256&lt;=1600,1,2))</f>
        <v>#REF!</v>
      </c>
      <c r="AA6256" s="7" t="e">
        <f>IF(H6256="",3,IF(H6256&gt;=0,1,2))</f>
        <v>#REF!</v>
      </c>
      <c r="AB6256" s="7" t="e">
        <f>IF(I6256=#REF!,1,2)</f>
        <v>#REF!</v>
      </c>
    </row>
    <row r="6257" spans="1:28" s="7" customFormat="1" ht="17.45" customHeight="1" x14ac:dyDescent="0.15">
      <c r="A6257" s="27" t="e">
        <f>IF(AND(F6257="",G6257="",H6257="",I6257="",L6257=""),"",IF(AND(F6257&lt;&gt;"",G6257&lt;&gt;"",H6257&lt;&gt;"",I6257&lt;&gt;""),"","入力不備あり"))</f>
        <v>#REF!</v>
      </c>
      <c r="B6257" s="623"/>
      <c r="C6257" s="628"/>
      <c r="D6257" s="631"/>
      <c r="E6257" s="523"/>
      <c r="F6257" s="47" t="e">
        <f>IF(#REF!="","",#REF!)</f>
        <v>#REF!</v>
      </c>
      <c r="G6257" s="49" t="e">
        <f>IF(#REF!="","",#REF!)</f>
        <v>#REF!</v>
      </c>
      <c r="H6257" s="54" t="e">
        <f>IF(#REF!="","",#REF!)</f>
        <v>#REF!</v>
      </c>
      <c r="I6257" s="385" t="str">
        <f t="shared" ref="I6257:I6274" si="1093">IFERROR(INT(G6257*H6257),"")</f>
        <v/>
      </c>
      <c r="J6257" s="386"/>
      <c r="K6257" s="387"/>
      <c r="L6257" s="613" t="e">
        <f>IF(#REF!="","",#REF!)</f>
        <v>#REF!</v>
      </c>
      <c r="M6257" s="613"/>
      <c r="N6257" s="613"/>
      <c r="O6257" s="613"/>
      <c r="P6257" s="613"/>
      <c r="Q6257" s="613"/>
      <c r="R6257" s="613"/>
      <c r="S6257" s="614"/>
      <c r="T6257" s="567"/>
      <c r="U6257" s="416"/>
      <c r="V6257" s="666"/>
      <c r="W6257" s="565"/>
      <c r="X6257" s="23" t="e">
        <f t="shared" ref="X6257:X6274" si="1094">IF(AND(Y6257=3,Z6257=3,AA6257=3),"",IF(AND(Y6257=1,Z6257=1,AA6257=1,AB6257=1),"","入力不備あり"))</f>
        <v>#REF!</v>
      </c>
      <c r="Y6257" s="7">
        <f t="shared" ref="Y6257:Y6274" si="1095">IFERROR(IF(F6257="",3,IF(AND(F6257&gt;=1,(MOD(F6257,1)=0)),1,IF(AND(F6257=0,L6257&lt;&gt;""),1,2))),2)</f>
        <v>2</v>
      </c>
      <c r="Z6257" s="7" t="e">
        <f t="shared" ref="Z6257:Z6274" si="1096">IF(G6257="",3,IF(G6257&lt;=1600,1,2))</f>
        <v>#REF!</v>
      </c>
      <c r="AA6257" s="7" t="e">
        <f t="shared" ref="AA6257:AA6274" si="1097">IF(H6257="",3,IF(H6257&gt;=0,1,2))</f>
        <v>#REF!</v>
      </c>
      <c r="AB6257" s="7" t="e">
        <f>IF(I6257=#REF!,1,2)</f>
        <v>#REF!</v>
      </c>
    </row>
    <row r="6258" spans="1:28" s="7" customFormat="1" ht="17.45" customHeight="1" x14ac:dyDescent="0.15">
      <c r="A6258" s="27" t="e">
        <f t="shared" ref="A6258:A6274" si="1098">IF(AND(F6258="",G6258="",H6258="",I6258="",L6258=""),"",IF(AND(F6258&lt;&gt;"",G6258&lt;&gt;"",H6258&lt;&gt;"",I6258&lt;&gt;""),"","入力不備あり"))</f>
        <v>#REF!</v>
      </c>
      <c r="B6258" s="623"/>
      <c r="C6258" s="628"/>
      <c r="D6258" s="631"/>
      <c r="E6258" s="523"/>
      <c r="F6258" s="47" t="e">
        <f>IF(#REF!="","",#REF!)</f>
        <v>#REF!</v>
      </c>
      <c r="G6258" s="49" t="e">
        <f>IF(#REF!="","",#REF!)</f>
        <v>#REF!</v>
      </c>
      <c r="H6258" s="54" t="e">
        <f>IF(#REF!="","",#REF!)</f>
        <v>#REF!</v>
      </c>
      <c r="I6258" s="385" t="str">
        <f t="shared" si="1093"/>
        <v/>
      </c>
      <c r="J6258" s="386"/>
      <c r="K6258" s="387"/>
      <c r="L6258" s="613" t="e">
        <f>IF(#REF!="","",#REF!)</f>
        <v>#REF!</v>
      </c>
      <c r="M6258" s="613"/>
      <c r="N6258" s="613"/>
      <c r="O6258" s="613"/>
      <c r="P6258" s="613"/>
      <c r="Q6258" s="613"/>
      <c r="R6258" s="613"/>
      <c r="S6258" s="614"/>
      <c r="T6258" s="567"/>
      <c r="U6258" s="416"/>
      <c r="V6258" s="666"/>
      <c r="W6258" s="565"/>
      <c r="X6258" s="23" t="e">
        <f t="shared" si="1094"/>
        <v>#REF!</v>
      </c>
      <c r="Y6258" s="7">
        <f t="shared" si="1095"/>
        <v>2</v>
      </c>
      <c r="Z6258" s="7" t="e">
        <f t="shared" si="1096"/>
        <v>#REF!</v>
      </c>
      <c r="AA6258" s="7" t="e">
        <f t="shared" si="1097"/>
        <v>#REF!</v>
      </c>
      <c r="AB6258" s="7" t="e">
        <f>IF(I6258=#REF!,1,2)</f>
        <v>#REF!</v>
      </c>
    </row>
    <row r="6259" spans="1:28" s="7" customFormat="1" ht="17.45" customHeight="1" x14ac:dyDescent="0.15">
      <c r="A6259" s="27" t="e">
        <f t="shared" si="1098"/>
        <v>#REF!</v>
      </c>
      <c r="B6259" s="623"/>
      <c r="C6259" s="628"/>
      <c r="D6259" s="631"/>
      <c r="E6259" s="523"/>
      <c r="F6259" s="47" t="e">
        <f>IF(#REF!="","",#REF!)</f>
        <v>#REF!</v>
      </c>
      <c r="G6259" s="49" t="e">
        <f>IF(#REF!="","",#REF!)</f>
        <v>#REF!</v>
      </c>
      <c r="H6259" s="54" t="e">
        <f>IF(#REF!="","",#REF!)</f>
        <v>#REF!</v>
      </c>
      <c r="I6259" s="385" t="str">
        <f t="shared" si="1093"/>
        <v/>
      </c>
      <c r="J6259" s="386"/>
      <c r="K6259" s="387"/>
      <c r="L6259" s="613" t="e">
        <f>IF(#REF!="","",#REF!)</f>
        <v>#REF!</v>
      </c>
      <c r="M6259" s="613"/>
      <c r="N6259" s="613"/>
      <c r="O6259" s="613"/>
      <c r="P6259" s="613"/>
      <c r="Q6259" s="613"/>
      <c r="R6259" s="613"/>
      <c r="S6259" s="614"/>
      <c r="T6259" s="567"/>
      <c r="U6259" s="416"/>
      <c r="V6259" s="666"/>
      <c r="W6259" s="565"/>
      <c r="X6259" s="23" t="e">
        <f t="shared" si="1094"/>
        <v>#REF!</v>
      </c>
      <c r="Y6259" s="7">
        <f t="shared" si="1095"/>
        <v>2</v>
      </c>
      <c r="Z6259" s="7" t="e">
        <f t="shared" si="1096"/>
        <v>#REF!</v>
      </c>
      <c r="AA6259" s="7" t="e">
        <f t="shared" si="1097"/>
        <v>#REF!</v>
      </c>
      <c r="AB6259" s="7" t="e">
        <f>IF(I6259=#REF!,1,2)</f>
        <v>#REF!</v>
      </c>
    </row>
    <row r="6260" spans="1:28" s="7" customFormat="1" ht="17.45" customHeight="1" x14ac:dyDescent="0.15">
      <c r="A6260" s="27" t="e">
        <f t="shared" si="1098"/>
        <v>#REF!</v>
      </c>
      <c r="B6260" s="623"/>
      <c r="C6260" s="628"/>
      <c r="D6260" s="631"/>
      <c r="E6260" s="523"/>
      <c r="F6260" s="47" t="e">
        <f>IF(#REF!="","",#REF!)</f>
        <v>#REF!</v>
      </c>
      <c r="G6260" s="49" t="e">
        <f>IF(#REF!="","",#REF!)</f>
        <v>#REF!</v>
      </c>
      <c r="H6260" s="54" t="e">
        <f>IF(#REF!="","",#REF!)</f>
        <v>#REF!</v>
      </c>
      <c r="I6260" s="385" t="str">
        <f t="shared" si="1093"/>
        <v/>
      </c>
      <c r="J6260" s="386"/>
      <c r="K6260" s="387"/>
      <c r="L6260" s="613" t="e">
        <f>IF(#REF!="","",#REF!)</f>
        <v>#REF!</v>
      </c>
      <c r="M6260" s="613"/>
      <c r="N6260" s="613"/>
      <c r="O6260" s="613"/>
      <c r="P6260" s="613"/>
      <c r="Q6260" s="613"/>
      <c r="R6260" s="613"/>
      <c r="S6260" s="614"/>
      <c r="T6260" s="567"/>
      <c r="U6260" s="416"/>
      <c r="V6260" s="666"/>
      <c r="W6260" s="565"/>
      <c r="X6260" s="23" t="e">
        <f t="shared" si="1094"/>
        <v>#REF!</v>
      </c>
      <c r="Y6260" s="7">
        <f t="shared" si="1095"/>
        <v>2</v>
      </c>
      <c r="Z6260" s="7" t="e">
        <f t="shared" si="1096"/>
        <v>#REF!</v>
      </c>
      <c r="AA6260" s="7" t="e">
        <f t="shared" si="1097"/>
        <v>#REF!</v>
      </c>
      <c r="AB6260" s="7" t="e">
        <f>IF(I6260=#REF!,1,2)</f>
        <v>#REF!</v>
      </c>
    </row>
    <row r="6261" spans="1:28" s="7" customFormat="1" ht="17.45" customHeight="1" x14ac:dyDescent="0.15">
      <c r="A6261" s="27" t="e">
        <f t="shared" si="1098"/>
        <v>#REF!</v>
      </c>
      <c r="B6261" s="623"/>
      <c r="C6261" s="628"/>
      <c r="D6261" s="631"/>
      <c r="E6261" s="523"/>
      <c r="F6261" s="47" t="e">
        <f>IF(#REF!="","",#REF!)</f>
        <v>#REF!</v>
      </c>
      <c r="G6261" s="49" t="e">
        <f>IF(#REF!="","",#REF!)</f>
        <v>#REF!</v>
      </c>
      <c r="H6261" s="54" t="e">
        <f>IF(#REF!="","",#REF!)</f>
        <v>#REF!</v>
      </c>
      <c r="I6261" s="385" t="str">
        <f t="shared" si="1093"/>
        <v/>
      </c>
      <c r="J6261" s="386"/>
      <c r="K6261" s="387"/>
      <c r="L6261" s="613" t="e">
        <f>IF(#REF!="","",#REF!)</f>
        <v>#REF!</v>
      </c>
      <c r="M6261" s="613"/>
      <c r="N6261" s="613"/>
      <c r="O6261" s="613"/>
      <c r="P6261" s="613"/>
      <c r="Q6261" s="613"/>
      <c r="R6261" s="613"/>
      <c r="S6261" s="614"/>
      <c r="T6261" s="567"/>
      <c r="U6261" s="416"/>
      <c r="V6261" s="666"/>
      <c r="W6261" s="565"/>
      <c r="X6261" s="23" t="e">
        <f t="shared" si="1094"/>
        <v>#REF!</v>
      </c>
      <c r="Y6261" s="7">
        <f t="shared" si="1095"/>
        <v>2</v>
      </c>
      <c r="Z6261" s="7" t="e">
        <f t="shared" si="1096"/>
        <v>#REF!</v>
      </c>
      <c r="AA6261" s="7" t="e">
        <f t="shared" si="1097"/>
        <v>#REF!</v>
      </c>
      <c r="AB6261" s="7" t="e">
        <f>IF(I6261=#REF!,1,2)</f>
        <v>#REF!</v>
      </c>
    </row>
    <row r="6262" spans="1:28" s="7" customFormat="1" ht="17.45" customHeight="1" x14ac:dyDescent="0.15">
      <c r="A6262" s="27" t="e">
        <f t="shared" si="1098"/>
        <v>#REF!</v>
      </c>
      <c r="B6262" s="623"/>
      <c r="C6262" s="628"/>
      <c r="D6262" s="631"/>
      <c r="E6262" s="523"/>
      <c r="F6262" s="47" t="e">
        <f>IF(#REF!="","",#REF!)</f>
        <v>#REF!</v>
      </c>
      <c r="G6262" s="49" t="e">
        <f>IF(#REF!="","",#REF!)</f>
        <v>#REF!</v>
      </c>
      <c r="H6262" s="54" t="e">
        <f>IF(#REF!="","",#REF!)</f>
        <v>#REF!</v>
      </c>
      <c r="I6262" s="385" t="str">
        <f t="shared" si="1093"/>
        <v/>
      </c>
      <c r="J6262" s="386"/>
      <c r="K6262" s="387"/>
      <c r="L6262" s="613" t="e">
        <f>IF(#REF!="","",#REF!)</f>
        <v>#REF!</v>
      </c>
      <c r="M6262" s="613"/>
      <c r="N6262" s="613"/>
      <c r="O6262" s="613"/>
      <c r="P6262" s="613"/>
      <c r="Q6262" s="613"/>
      <c r="R6262" s="613"/>
      <c r="S6262" s="614"/>
      <c r="T6262" s="567"/>
      <c r="U6262" s="416"/>
      <c r="V6262" s="666"/>
      <c r="W6262" s="565"/>
      <c r="X6262" s="23" t="e">
        <f t="shared" si="1094"/>
        <v>#REF!</v>
      </c>
      <c r="Y6262" s="7">
        <f t="shared" si="1095"/>
        <v>2</v>
      </c>
      <c r="Z6262" s="7" t="e">
        <f t="shared" si="1096"/>
        <v>#REF!</v>
      </c>
      <c r="AA6262" s="7" t="e">
        <f t="shared" si="1097"/>
        <v>#REF!</v>
      </c>
      <c r="AB6262" s="7" t="e">
        <f>IF(I6262=#REF!,1,2)</f>
        <v>#REF!</v>
      </c>
    </row>
    <row r="6263" spans="1:28" s="7" customFormat="1" ht="17.45" customHeight="1" x14ac:dyDescent="0.15">
      <c r="A6263" s="27" t="e">
        <f t="shared" si="1098"/>
        <v>#REF!</v>
      </c>
      <c r="B6263" s="623"/>
      <c r="C6263" s="628"/>
      <c r="D6263" s="631"/>
      <c r="E6263" s="523"/>
      <c r="F6263" s="47" t="e">
        <f>IF(#REF!="","",#REF!)</f>
        <v>#REF!</v>
      </c>
      <c r="G6263" s="49" t="e">
        <f>IF(#REF!="","",#REF!)</f>
        <v>#REF!</v>
      </c>
      <c r="H6263" s="54" t="e">
        <f>IF(#REF!="","",#REF!)</f>
        <v>#REF!</v>
      </c>
      <c r="I6263" s="385" t="str">
        <f t="shared" si="1093"/>
        <v/>
      </c>
      <c r="J6263" s="386"/>
      <c r="K6263" s="387"/>
      <c r="L6263" s="613" t="e">
        <f>IF(#REF!="","",#REF!)</f>
        <v>#REF!</v>
      </c>
      <c r="M6263" s="613"/>
      <c r="N6263" s="613"/>
      <c r="O6263" s="613"/>
      <c r="P6263" s="613"/>
      <c r="Q6263" s="613"/>
      <c r="R6263" s="613"/>
      <c r="S6263" s="614"/>
      <c r="T6263" s="567"/>
      <c r="U6263" s="416"/>
      <c r="V6263" s="666"/>
      <c r="W6263" s="565"/>
      <c r="X6263" s="23" t="e">
        <f t="shared" si="1094"/>
        <v>#REF!</v>
      </c>
      <c r="Y6263" s="7">
        <f t="shared" si="1095"/>
        <v>2</v>
      </c>
      <c r="Z6263" s="7" t="e">
        <f t="shared" si="1096"/>
        <v>#REF!</v>
      </c>
      <c r="AA6263" s="7" t="e">
        <f t="shared" si="1097"/>
        <v>#REF!</v>
      </c>
      <c r="AB6263" s="7" t="e">
        <f>IF(I6263=#REF!,1,2)</f>
        <v>#REF!</v>
      </c>
    </row>
    <row r="6264" spans="1:28" s="7" customFormat="1" ht="17.45" customHeight="1" x14ac:dyDescent="0.15">
      <c r="A6264" s="27" t="e">
        <f t="shared" si="1098"/>
        <v>#REF!</v>
      </c>
      <c r="B6264" s="623"/>
      <c r="C6264" s="628"/>
      <c r="D6264" s="631"/>
      <c r="E6264" s="523"/>
      <c r="F6264" s="47" t="e">
        <f>IF(#REF!="","",#REF!)</f>
        <v>#REF!</v>
      </c>
      <c r="G6264" s="49" t="e">
        <f>IF(#REF!="","",#REF!)</f>
        <v>#REF!</v>
      </c>
      <c r="H6264" s="54" t="e">
        <f>IF(#REF!="","",#REF!)</f>
        <v>#REF!</v>
      </c>
      <c r="I6264" s="385" t="str">
        <f t="shared" si="1093"/>
        <v/>
      </c>
      <c r="J6264" s="386"/>
      <c r="K6264" s="387"/>
      <c r="L6264" s="613" t="e">
        <f>IF(#REF!="","",#REF!)</f>
        <v>#REF!</v>
      </c>
      <c r="M6264" s="613"/>
      <c r="N6264" s="613"/>
      <c r="O6264" s="613"/>
      <c r="P6264" s="613"/>
      <c r="Q6264" s="613"/>
      <c r="R6264" s="613"/>
      <c r="S6264" s="614"/>
      <c r="T6264" s="567"/>
      <c r="U6264" s="416"/>
      <c r="V6264" s="666"/>
      <c r="W6264" s="565"/>
      <c r="X6264" s="23" t="e">
        <f t="shared" si="1094"/>
        <v>#REF!</v>
      </c>
      <c r="Y6264" s="7">
        <f t="shared" si="1095"/>
        <v>2</v>
      </c>
      <c r="Z6264" s="7" t="e">
        <f t="shared" si="1096"/>
        <v>#REF!</v>
      </c>
      <c r="AA6264" s="7" t="e">
        <f t="shared" si="1097"/>
        <v>#REF!</v>
      </c>
      <c r="AB6264" s="7" t="e">
        <f>IF(I6264=#REF!,1,2)</f>
        <v>#REF!</v>
      </c>
    </row>
    <row r="6265" spans="1:28" s="7" customFormat="1" ht="17.45" customHeight="1" x14ac:dyDescent="0.15">
      <c r="A6265" s="27" t="e">
        <f t="shared" si="1098"/>
        <v>#REF!</v>
      </c>
      <c r="B6265" s="623"/>
      <c r="C6265" s="628"/>
      <c r="D6265" s="631"/>
      <c r="E6265" s="523"/>
      <c r="F6265" s="47" t="e">
        <f>IF(#REF!="","",#REF!)</f>
        <v>#REF!</v>
      </c>
      <c r="G6265" s="49" t="e">
        <f>IF(#REF!="","",#REF!)</f>
        <v>#REF!</v>
      </c>
      <c r="H6265" s="54" t="e">
        <f>IF(#REF!="","",#REF!)</f>
        <v>#REF!</v>
      </c>
      <c r="I6265" s="385" t="str">
        <f t="shared" si="1093"/>
        <v/>
      </c>
      <c r="J6265" s="386"/>
      <c r="K6265" s="387"/>
      <c r="L6265" s="613" t="e">
        <f>IF(#REF!="","",#REF!)</f>
        <v>#REF!</v>
      </c>
      <c r="M6265" s="613"/>
      <c r="N6265" s="613"/>
      <c r="O6265" s="613"/>
      <c r="P6265" s="613"/>
      <c r="Q6265" s="613"/>
      <c r="R6265" s="613"/>
      <c r="S6265" s="614"/>
      <c r="T6265" s="567"/>
      <c r="U6265" s="416"/>
      <c r="V6265" s="666"/>
      <c r="W6265" s="565"/>
      <c r="X6265" s="23" t="e">
        <f t="shared" si="1094"/>
        <v>#REF!</v>
      </c>
      <c r="Y6265" s="7">
        <f t="shared" si="1095"/>
        <v>2</v>
      </c>
      <c r="Z6265" s="7" t="e">
        <f t="shared" si="1096"/>
        <v>#REF!</v>
      </c>
      <c r="AA6265" s="7" t="e">
        <f t="shared" si="1097"/>
        <v>#REF!</v>
      </c>
      <c r="AB6265" s="7" t="e">
        <f>IF(I6265=#REF!,1,2)</f>
        <v>#REF!</v>
      </c>
    </row>
    <row r="6266" spans="1:28" s="7" customFormat="1" ht="17.45" customHeight="1" x14ac:dyDescent="0.15">
      <c r="A6266" s="27" t="e">
        <f t="shared" si="1098"/>
        <v>#REF!</v>
      </c>
      <c r="B6266" s="623"/>
      <c r="C6266" s="628"/>
      <c r="D6266" s="631"/>
      <c r="E6266" s="523"/>
      <c r="F6266" s="47" t="e">
        <f>IF(#REF!="","",#REF!)</f>
        <v>#REF!</v>
      </c>
      <c r="G6266" s="49" t="e">
        <f>IF(#REF!="","",#REF!)</f>
        <v>#REF!</v>
      </c>
      <c r="H6266" s="54" t="e">
        <f>IF(#REF!="","",#REF!)</f>
        <v>#REF!</v>
      </c>
      <c r="I6266" s="385" t="str">
        <f t="shared" si="1093"/>
        <v/>
      </c>
      <c r="J6266" s="386"/>
      <c r="K6266" s="387"/>
      <c r="L6266" s="613" t="e">
        <f>IF(#REF!="","",#REF!)</f>
        <v>#REF!</v>
      </c>
      <c r="M6266" s="613"/>
      <c r="N6266" s="613"/>
      <c r="O6266" s="613"/>
      <c r="P6266" s="613"/>
      <c r="Q6266" s="613"/>
      <c r="R6266" s="613"/>
      <c r="S6266" s="614"/>
      <c r="T6266" s="567"/>
      <c r="U6266" s="416"/>
      <c r="V6266" s="666"/>
      <c r="W6266" s="565"/>
      <c r="X6266" s="23" t="e">
        <f t="shared" si="1094"/>
        <v>#REF!</v>
      </c>
      <c r="Y6266" s="7">
        <f t="shared" si="1095"/>
        <v>2</v>
      </c>
      <c r="Z6266" s="7" t="e">
        <f t="shared" si="1096"/>
        <v>#REF!</v>
      </c>
      <c r="AA6266" s="7" t="e">
        <f t="shared" si="1097"/>
        <v>#REF!</v>
      </c>
      <c r="AB6266" s="7" t="e">
        <f>IF(I6266=#REF!,1,2)</f>
        <v>#REF!</v>
      </c>
    </row>
    <row r="6267" spans="1:28" s="7" customFormat="1" ht="17.45" customHeight="1" x14ac:dyDescent="0.15">
      <c r="A6267" s="27" t="e">
        <f t="shared" si="1098"/>
        <v>#REF!</v>
      </c>
      <c r="B6267" s="623"/>
      <c r="C6267" s="628"/>
      <c r="D6267" s="631"/>
      <c r="E6267" s="523"/>
      <c r="F6267" s="47" t="e">
        <f>IF(#REF!="","",#REF!)</f>
        <v>#REF!</v>
      </c>
      <c r="G6267" s="49" t="e">
        <f>IF(#REF!="","",#REF!)</f>
        <v>#REF!</v>
      </c>
      <c r="H6267" s="54" t="e">
        <f>IF(#REF!="","",#REF!)</f>
        <v>#REF!</v>
      </c>
      <c r="I6267" s="385" t="str">
        <f t="shared" si="1093"/>
        <v/>
      </c>
      <c r="J6267" s="386"/>
      <c r="K6267" s="387"/>
      <c r="L6267" s="613" t="e">
        <f>IF(#REF!="","",#REF!)</f>
        <v>#REF!</v>
      </c>
      <c r="M6267" s="613"/>
      <c r="N6267" s="613"/>
      <c r="O6267" s="613"/>
      <c r="P6267" s="613"/>
      <c r="Q6267" s="613"/>
      <c r="R6267" s="613"/>
      <c r="S6267" s="614"/>
      <c r="T6267" s="567"/>
      <c r="U6267" s="416"/>
      <c r="V6267" s="666"/>
      <c r="W6267" s="565"/>
      <c r="X6267" s="23" t="e">
        <f t="shared" si="1094"/>
        <v>#REF!</v>
      </c>
      <c r="Y6267" s="7">
        <f t="shared" si="1095"/>
        <v>2</v>
      </c>
      <c r="Z6267" s="7" t="e">
        <f t="shared" si="1096"/>
        <v>#REF!</v>
      </c>
      <c r="AA6267" s="7" t="e">
        <f t="shared" si="1097"/>
        <v>#REF!</v>
      </c>
      <c r="AB6267" s="7" t="e">
        <f>IF(I6267=#REF!,1,2)</f>
        <v>#REF!</v>
      </c>
    </row>
    <row r="6268" spans="1:28" s="7" customFormat="1" ht="17.45" customHeight="1" x14ac:dyDescent="0.15">
      <c r="A6268" s="27" t="e">
        <f t="shared" si="1098"/>
        <v>#REF!</v>
      </c>
      <c r="B6268" s="623"/>
      <c r="C6268" s="628"/>
      <c r="D6268" s="631"/>
      <c r="E6268" s="523"/>
      <c r="F6268" s="47" t="e">
        <f>IF(#REF!="","",#REF!)</f>
        <v>#REF!</v>
      </c>
      <c r="G6268" s="49" t="e">
        <f>IF(#REF!="","",#REF!)</f>
        <v>#REF!</v>
      </c>
      <c r="H6268" s="54" t="e">
        <f>IF(#REF!="","",#REF!)</f>
        <v>#REF!</v>
      </c>
      <c r="I6268" s="385" t="str">
        <f t="shared" si="1093"/>
        <v/>
      </c>
      <c r="J6268" s="386"/>
      <c r="K6268" s="387"/>
      <c r="L6268" s="613" t="e">
        <f>IF(#REF!="","",#REF!)</f>
        <v>#REF!</v>
      </c>
      <c r="M6268" s="613"/>
      <c r="N6268" s="613"/>
      <c r="O6268" s="613"/>
      <c r="P6268" s="613"/>
      <c r="Q6268" s="613"/>
      <c r="R6268" s="613"/>
      <c r="S6268" s="614"/>
      <c r="T6268" s="567"/>
      <c r="U6268" s="416"/>
      <c r="V6268" s="666"/>
      <c r="W6268" s="565"/>
      <c r="X6268" s="23" t="e">
        <f t="shared" si="1094"/>
        <v>#REF!</v>
      </c>
      <c r="Y6268" s="7">
        <f t="shared" si="1095"/>
        <v>2</v>
      </c>
      <c r="Z6268" s="7" t="e">
        <f t="shared" si="1096"/>
        <v>#REF!</v>
      </c>
      <c r="AA6268" s="7" t="e">
        <f t="shared" si="1097"/>
        <v>#REF!</v>
      </c>
      <c r="AB6268" s="7" t="e">
        <f>IF(I6268=#REF!,1,2)</f>
        <v>#REF!</v>
      </c>
    </row>
    <row r="6269" spans="1:28" s="7" customFormat="1" ht="17.45" customHeight="1" x14ac:dyDescent="0.15">
      <c r="A6269" s="27" t="e">
        <f t="shared" si="1098"/>
        <v>#REF!</v>
      </c>
      <c r="B6269" s="623"/>
      <c r="C6269" s="628"/>
      <c r="D6269" s="631"/>
      <c r="E6269" s="523"/>
      <c r="F6269" s="47" t="e">
        <f>IF(#REF!="","",#REF!)</f>
        <v>#REF!</v>
      </c>
      <c r="G6269" s="49" t="e">
        <f>IF(#REF!="","",#REF!)</f>
        <v>#REF!</v>
      </c>
      <c r="H6269" s="54" t="e">
        <f>IF(#REF!="","",#REF!)</f>
        <v>#REF!</v>
      </c>
      <c r="I6269" s="385" t="str">
        <f t="shared" si="1093"/>
        <v/>
      </c>
      <c r="J6269" s="386"/>
      <c r="K6269" s="387"/>
      <c r="L6269" s="613" t="e">
        <f>IF(#REF!="","",#REF!)</f>
        <v>#REF!</v>
      </c>
      <c r="M6269" s="613"/>
      <c r="N6269" s="613"/>
      <c r="O6269" s="613"/>
      <c r="P6269" s="613"/>
      <c r="Q6269" s="613"/>
      <c r="R6269" s="613"/>
      <c r="S6269" s="614"/>
      <c r="T6269" s="567"/>
      <c r="U6269" s="416"/>
      <c r="V6269" s="666"/>
      <c r="W6269" s="565"/>
      <c r="X6269" s="23" t="e">
        <f t="shared" si="1094"/>
        <v>#REF!</v>
      </c>
      <c r="Y6269" s="7">
        <f t="shared" si="1095"/>
        <v>2</v>
      </c>
      <c r="Z6269" s="7" t="e">
        <f t="shared" si="1096"/>
        <v>#REF!</v>
      </c>
      <c r="AA6269" s="7" t="e">
        <f t="shared" si="1097"/>
        <v>#REF!</v>
      </c>
      <c r="AB6269" s="7" t="e">
        <f>IF(I6269=#REF!,1,2)</f>
        <v>#REF!</v>
      </c>
    </row>
    <row r="6270" spans="1:28" s="7" customFormat="1" ht="17.45" customHeight="1" x14ac:dyDescent="0.15">
      <c r="A6270" s="27" t="e">
        <f t="shared" si="1098"/>
        <v>#REF!</v>
      </c>
      <c r="B6270" s="623"/>
      <c r="C6270" s="628"/>
      <c r="D6270" s="631"/>
      <c r="E6270" s="523"/>
      <c r="F6270" s="47" t="e">
        <f>IF(#REF!="","",#REF!)</f>
        <v>#REF!</v>
      </c>
      <c r="G6270" s="49" t="e">
        <f>IF(#REF!="","",#REF!)</f>
        <v>#REF!</v>
      </c>
      <c r="H6270" s="54" t="e">
        <f>IF(#REF!="","",#REF!)</f>
        <v>#REF!</v>
      </c>
      <c r="I6270" s="385" t="str">
        <f t="shared" si="1093"/>
        <v/>
      </c>
      <c r="J6270" s="386"/>
      <c r="K6270" s="387"/>
      <c r="L6270" s="613" t="e">
        <f>IF(#REF!="","",#REF!)</f>
        <v>#REF!</v>
      </c>
      <c r="M6270" s="613"/>
      <c r="N6270" s="613"/>
      <c r="O6270" s="613"/>
      <c r="P6270" s="613"/>
      <c r="Q6270" s="613"/>
      <c r="R6270" s="613"/>
      <c r="S6270" s="614"/>
      <c r="T6270" s="567"/>
      <c r="U6270" s="416"/>
      <c r="V6270" s="666"/>
      <c r="W6270" s="565"/>
      <c r="X6270" s="23" t="e">
        <f t="shared" si="1094"/>
        <v>#REF!</v>
      </c>
      <c r="Y6270" s="7">
        <f t="shared" si="1095"/>
        <v>2</v>
      </c>
      <c r="Z6270" s="7" t="e">
        <f t="shared" si="1096"/>
        <v>#REF!</v>
      </c>
      <c r="AA6270" s="7" t="e">
        <f t="shared" si="1097"/>
        <v>#REF!</v>
      </c>
      <c r="AB6270" s="7" t="e">
        <f>IF(I6270=#REF!,1,2)</f>
        <v>#REF!</v>
      </c>
    </row>
    <row r="6271" spans="1:28" s="7" customFormat="1" ht="17.45" customHeight="1" x14ac:dyDescent="0.15">
      <c r="A6271" s="27" t="e">
        <f t="shared" si="1098"/>
        <v>#REF!</v>
      </c>
      <c r="B6271" s="623"/>
      <c r="C6271" s="628"/>
      <c r="D6271" s="631"/>
      <c r="E6271" s="523"/>
      <c r="F6271" s="47" t="e">
        <f>IF(#REF!="","",#REF!)</f>
        <v>#REF!</v>
      </c>
      <c r="G6271" s="49" t="e">
        <f>IF(#REF!="","",#REF!)</f>
        <v>#REF!</v>
      </c>
      <c r="H6271" s="54" t="e">
        <f>IF(#REF!="","",#REF!)</f>
        <v>#REF!</v>
      </c>
      <c r="I6271" s="385" t="str">
        <f t="shared" si="1093"/>
        <v/>
      </c>
      <c r="J6271" s="386"/>
      <c r="K6271" s="387"/>
      <c r="L6271" s="613" t="e">
        <f>IF(#REF!="","",#REF!)</f>
        <v>#REF!</v>
      </c>
      <c r="M6271" s="613"/>
      <c r="N6271" s="613"/>
      <c r="O6271" s="613"/>
      <c r="P6271" s="613"/>
      <c r="Q6271" s="613"/>
      <c r="R6271" s="613"/>
      <c r="S6271" s="614"/>
      <c r="T6271" s="567"/>
      <c r="U6271" s="416"/>
      <c r="V6271" s="666"/>
      <c r="W6271" s="565"/>
      <c r="X6271" s="23" t="e">
        <f t="shared" si="1094"/>
        <v>#REF!</v>
      </c>
      <c r="Y6271" s="7">
        <f t="shared" si="1095"/>
        <v>2</v>
      </c>
      <c r="Z6271" s="7" t="e">
        <f t="shared" si="1096"/>
        <v>#REF!</v>
      </c>
      <c r="AA6271" s="7" t="e">
        <f t="shared" si="1097"/>
        <v>#REF!</v>
      </c>
      <c r="AB6271" s="7" t="e">
        <f>IF(I6271=#REF!,1,2)</f>
        <v>#REF!</v>
      </c>
    </row>
    <row r="6272" spans="1:28" s="7" customFormat="1" ht="17.45" customHeight="1" x14ac:dyDescent="0.15">
      <c r="A6272" s="27" t="e">
        <f t="shared" si="1098"/>
        <v>#REF!</v>
      </c>
      <c r="B6272" s="623"/>
      <c r="C6272" s="628"/>
      <c r="D6272" s="631"/>
      <c r="E6272" s="523"/>
      <c r="F6272" s="47" t="e">
        <f>IF(#REF!="","",#REF!)</f>
        <v>#REF!</v>
      </c>
      <c r="G6272" s="49" t="e">
        <f>IF(#REF!="","",#REF!)</f>
        <v>#REF!</v>
      </c>
      <c r="H6272" s="54" t="e">
        <f>IF(#REF!="","",#REF!)</f>
        <v>#REF!</v>
      </c>
      <c r="I6272" s="385" t="str">
        <f t="shared" si="1093"/>
        <v/>
      </c>
      <c r="J6272" s="386"/>
      <c r="K6272" s="387"/>
      <c r="L6272" s="613" t="e">
        <f>IF(#REF!="","",#REF!)</f>
        <v>#REF!</v>
      </c>
      <c r="M6272" s="613"/>
      <c r="N6272" s="613"/>
      <c r="O6272" s="613"/>
      <c r="P6272" s="613"/>
      <c r="Q6272" s="613"/>
      <c r="R6272" s="613"/>
      <c r="S6272" s="614"/>
      <c r="T6272" s="567"/>
      <c r="U6272" s="416"/>
      <c r="V6272" s="666"/>
      <c r="W6272" s="565"/>
      <c r="X6272" s="23" t="e">
        <f t="shared" si="1094"/>
        <v>#REF!</v>
      </c>
      <c r="Y6272" s="7">
        <f t="shared" si="1095"/>
        <v>2</v>
      </c>
      <c r="Z6272" s="7" t="e">
        <f t="shared" si="1096"/>
        <v>#REF!</v>
      </c>
      <c r="AA6272" s="7" t="e">
        <f t="shared" si="1097"/>
        <v>#REF!</v>
      </c>
      <c r="AB6272" s="7" t="e">
        <f>IF(I6272=#REF!,1,2)</f>
        <v>#REF!</v>
      </c>
    </row>
    <row r="6273" spans="1:30" s="7" customFormat="1" ht="17.45" customHeight="1" x14ac:dyDescent="0.15">
      <c r="A6273" s="27" t="e">
        <f t="shared" si="1098"/>
        <v>#REF!</v>
      </c>
      <c r="B6273" s="623"/>
      <c r="C6273" s="628"/>
      <c r="D6273" s="631"/>
      <c r="E6273" s="523"/>
      <c r="F6273" s="47" t="e">
        <f>IF(#REF!="","",#REF!)</f>
        <v>#REF!</v>
      </c>
      <c r="G6273" s="49" t="e">
        <f>IF(#REF!="","",#REF!)</f>
        <v>#REF!</v>
      </c>
      <c r="H6273" s="54" t="e">
        <f>IF(#REF!="","",#REF!)</f>
        <v>#REF!</v>
      </c>
      <c r="I6273" s="385" t="str">
        <f t="shared" si="1093"/>
        <v/>
      </c>
      <c r="J6273" s="386"/>
      <c r="K6273" s="387"/>
      <c r="L6273" s="613" t="e">
        <f>IF(#REF!="","",#REF!)</f>
        <v>#REF!</v>
      </c>
      <c r="M6273" s="613"/>
      <c r="N6273" s="613"/>
      <c r="O6273" s="613"/>
      <c r="P6273" s="613"/>
      <c r="Q6273" s="613"/>
      <c r="R6273" s="613"/>
      <c r="S6273" s="614"/>
      <c r="T6273" s="567"/>
      <c r="U6273" s="416"/>
      <c r="V6273" s="666"/>
      <c r="W6273" s="565"/>
      <c r="X6273" s="23" t="e">
        <f t="shared" si="1094"/>
        <v>#REF!</v>
      </c>
      <c r="Y6273" s="7">
        <f t="shared" si="1095"/>
        <v>2</v>
      </c>
      <c r="Z6273" s="7" t="e">
        <f t="shared" si="1096"/>
        <v>#REF!</v>
      </c>
      <c r="AA6273" s="7" t="e">
        <f t="shared" si="1097"/>
        <v>#REF!</v>
      </c>
      <c r="AB6273" s="7" t="e">
        <f>IF(I6273=#REF!,1,2)</f>
        <v>#REF!</v>
      </c>
    </row>
    <row r="6274" spans="1:30" s="7" customFormat="1" ht="17.45" customHeight="1" thickBot="1" x14ac:dyDescent="0.2">
      <c r="A6274" s="27" t="e">
        <f t="shared" si="1098"/>
        <v>#REF!</v>
      </c>
      <c r="B6274" s="623"/>
      <c r="C6274" s="628"/>
      <c r="D6274" s="631"/>
      <c r="E6274" s="523"/>
      <c r="F6274" s="47" t="e">
        <f>IF(#REF!="","",#REF!)</f>
        <v>#REF!</v>
      </c>
      <c r="G6274" s="49" t="e">
        <f>IF(#REF!="","",#REF!)</f>
        <v>#REF!</v>
      </c>
      <c r="H6274" s="54" t="e">
        <f>IF(#REF!="","",#REF!)</f>
        <v>#REF!</v>
      </c>
      <c r="I6274" s="385" t="str">
        <f t="shared" si="1093"/>
        <v/>
      </c>
      <c r="J6274" s="386"/>
      <c r="K6274" s="387"/>
      <c r="L6274" s="613" t="e">
        <f>IF(#REF!="","",#REF!)</f>
        <v>#REF!</v>
      </c>
      <c r="M6274" s="613"/>
      <c r="N6274" s="613"/>
      <c r="O6274" s="613"/>
      <c r="P6274" s="613"/>
      <c r="Q6274" s="613"/>
      <c r="R6274" s="613"/>
      <c r="S6274" s="614"/>
      <c r="T6274" s="668"/>
      <c r="U6274" s="416"/>
      <c r="V6274" s="666"/>
      <c r="W6274" s="565"/>
      <c r="X6274" s="23" t="e">
        <f t="shared" si="1094"/>
        <v>#REF!</v>
      </c>
      <c r="Y6274" s="7">
        <f t="shared" si="1095"/>
        <v>2</v>
      </c>
      <c r="Z6274" s="7" t="e">
        <f t="shared" si="1096"/>
        <v>#REF!</v>
      </c>
      <c r="AA6274" s="7" t="e">
        <f t="shared" si="1097"/>
        <v>#REF!</v>
      </c>
      <c r="AB6274" s="7" t="e">
        <f>IF(I6274=#REF!,1,2)</f>
        <v>#REF!</v>
      </c>
    </row>
    <row r="6275" spans="1:30" s="7" customFormat="1" ht="36" customHeight="1" thickBot="1" x14ac:dyDescent="0.2">
      <c r="A6275" s="13"/>
      <c r="B6275" s="623"/>
      <c r="C6275" s="628"/>
      <c r="D6275" s="631"/>
      <c r="E6275" s="508" t="s">
        <v>240</v>
      </c>
      <c r="F6275" s="511" t="s">
        <v>206</v>
      </c>
      <c r="G6275" s="435"/>
      <c r="H6275" s="434" t="s">
        <v>207</v>
      </c>
      <c r="I6275" s="435"/>
      <c r="J6275" s="435"/>
      <c r="K6275" s="435"/>
      <c r="L6275" s="436" t="s">
        <v>208</v>
      </c>
      <c r="M6275" s="436"/>
      <c r="N6275" s="436"/>
      <c r="O6275" s="669" t="s">
        <v>209</v>
      </c>
      <c r="P6275" s="670"/>
      <c r="Q6275" s="512" t="s">
        <v>210</v>
      </c>
      <c r="R6275" s="38" t="s">
        <v>206</v>
      </c>
      <c r="S6275" s="39" t="s">
        <v>202</v>
      </c>
      <c r="T6275" s="44" t="s">
        <v>211</v>
      </c>
      <c r="U6275" s="416"/>
      <c r="V6275" s="666"/>
      <c r="W6275" s="565"/>
      <c r="X6275" s="28"/>
      <c r="Y6275" s="21" t="s">
        <v>212</v>
      </c>
      <c r="Z6275" s="21" t="s">
        <v>210</v>
      </c>
      <c r="AB6275" s="45" t="s">
        <v>213</v>
      </c>
      <c r="AC6275" s="45" t="s">
        <v>214</v>
      </c>
      <c r="AD6275" s="22"/>
    </row>
    <row r="6276" spans="1:30" s="7" customFormat="1" ht="15" customHeight="1" x14ac:dyDescent="0.15">
      <c r="A6276" s="29"/>
      <c r="B6276" s="623"/>
      <c r="C6276" s="628"/>
      <c r="D6276" s="631"/>
      <c r="E6276" s="509"/>
      <c r="F6276" s="515" t="e">
        <f>IF(#REF!="","",#REF!)</f>
        <v>#REF!</v>
      </c>
      <c r="G6276" s="516"/>
      <c r="H6276" s="439" t="e">
        <f>IF(#REF!="","",#REF!)</f>
        <v>#REF!</v>
      </c>
      <c r="I6276" s="440"/>
      <c r="J6276" s="440"/>
      <c r="K6276" s="440"/>
      <c r="L6276" s="441" t="e">
        <f>IF(#REF!="","",#REF!)</f>
        <v>#REF!</v>
      </c>
      <c r="M6276" s="442"/>
      <c r="N6276" s="442"/>
      <c r="O6276" s="443" t="e">
        <f>SUM($L6276:$N6278)</f>
        <v>#REF!</v>
      </c>
      <c r="P6276" s="444"/>
      <c r="Q6276" s="513"/>
      <c r="R6276" s="42" t="e">
        <f>IF(#REF!="","",#REF!)</f>
        <v>#REF!</v>
      </c>
      <c r="S6276" s="40" t="e">
        <f>IF(#REF!="","",#REF!)</f>
        <v>#REF!</v>
      </c>
      <c r="T6276" s="617" t="e">
        <f>SUM($S6276:$S6278)</f>
        <v>#REF!</v>
      </c>
      <c r="U6276" s="416"/>
      <c r="V6276" s="666"/>
      <c r="W6276" s="565"/>
      <c r="X6276" s="23" t="e">
        <f>IF(OR(Y6276=2,Z6276=2,AB6276=2,AC6276=2),"入力不備あり","")</f>
        <v>#REF!</v>
      </c>
      <c r="Y6276" s="41" t="e">
        <f>IF(AND(F6276="",H6276="",L6276=""),"",IF(AND(F6276&lt;&gt;"",F6276&gt;0,L6276&lt;&gt;"",L6276&gt;0,H6276="○"),"",2))</f>
        <v>#REF!</v>
      </c>
      <c r="Z6276" s="41" t="e">
        <f>IF(AND(R6276="",S6276=""),"",IF(AND(R6276&gt;0,R6276&lt;&gt;"",S6276&gt;0,S6276&lt;&gt;""),"",2))</f>
        <v>#REF!</v>
      </c>
      <c r="AA6276" s="30"/>
      <c r="AB6276" s="7" t="e">
        <f>IF(AND(O6276=0,#REF!=0),"",IF(O6276=#REF!,1,2))</f>
        <v>#REF!</v>
      </c>
      <c r="AC6276" s="7" t="e">
        <f>IF(AND(T6276=0,#REF!=0),"",IF(T6276=#REF!,1,2))</f>
        <v>#REF!</v>
      </c>
    </row>
    <row r="6277" spans="1:30" s="7" customFormat="1" ht="15" customHeight="1" x14ac:dyDescent="0.15">
      <c r="A6277" s="29"/>
      <c r="B6277" s="623"/>
      <c r="C6277" s="628"/>
      <c r="D6277" s="631"/>
      <c r="E6277" s="509"/>
      <c r="F6277" s="500" t="e">
        <f>IF(#REF!="","",#REF!)</f>
        <v>#REF!</v>
      </c>
      <c r="G6277" s="501"/>
      <c r="H6277" s="448" t="e">
        <f>IF(#REF!="","",#REF!)</f>
        <v>#REF!</v>
      </c>
      <c r="I6277" s="449"/>
      <c r="J6277" s="449"/>
      <c r="K6277" s="449"/>
      <c r="L6277" s="450" t="e">
        <f>IF(#REF!="","",#REF!)</f>
        <v>#REF!</v>
      </c>
      <c r="M6277" s="451"/>
      <c r="N6277" s="451"/>
      <c r="O6277" s="445"/>
      <c r="P6277" s="444"/>
      <c r="Q6277" s="513"/>
      <c r="R6277" s="42" t="e">
        <f>IF(#REF!="","",#REF!)</f>
        <v>#REF!</v>
      </c>
      <c r="S6277" s="40" t="e">
        <f>IF(#REF!="","",#REF!)</f>
        <v>#REF!</v>
      </c>
      <c r="T6277" s="618"/>
      <c r="U6277" s="416"/>
      <c r="V6277" s="666"/>
      <c r="W6277" s="565"/>
      <c r="X6277" s="23" t="e">
        <f>IF(OR(Y6277=2,Z6277=2),"入力不備あり","")</f>
        <v>#REF!</v>
      </c>
      <c r="Y6277" s="41" t="e">
        <f>IF(AND(F6277="",H6277="",L6277=""),"",IF(AND(F6277&lt;&gt;"",F6277&gt;0,L6277&lt;&gt;"",L6277&gt;0,H6277="○"),"",2))</f>
        <v>#REF!</v>
      </c>
      <c r="Z6277" s="41" t="e">
        <f t="shared" ref="Z6277:Z6278" si="1099">IF(AND(R6277="",S6277=""),"",IF(AND(R6277&gt;0,R6277&lt;&gt;"",S6277&gt;0,S6277&lt;&gt;""),"",2))</f>
        <v>#REF!</v>
      </c>
      <c r="AA6277" s="30"/>
    </row>
    <row r="6278" spans="1:30" s="7" customFormat="1" ht="15" customHeight="1" thickBot="1" x14ac:dyDescent="0.2">
      <c r="A6278" s="29"/>
      <c r="B6278" s="623"/>
      <c r="C6278" s="628"/>
      <c r="D6278" s="631"/>
      <c r="E6278" s="615"/>
      <c r="F6278" s="620" t="e">
        <f>IF(#REF!="","",#REF!)</f>
        <v>#REF!</v>
      </c>
      <c r="G6278" s="621"/>
      <c r="H6278" s="640" t="e">
        <f>IF(#REF!="","",#REF!)</f>
        <v>#REF!</v>
      </c>
      <c r="I6278" s="641"/>
      <c r="J6278" s="641"/>
      <c r="K6278" s="641"/>
      <c r="L6278" s="642" t="e">
        <f>IF(#REF!="","",#REF!)</f>
        <v>#REF!</v>
      </c>
      <c r="M6278" s="643"/>
      <c r="N6278" s="643"/>
      <c r="O6278" s="663"/>
      <c r="P6278" s="664"/>
      <c r="Q6278" s="616"/>
      <c r="R6278" s="59" t="e">
        <f>IF(#REF!="","",#REF!)</f>
        <v>#REF!</v>
      </c>
      <c r="S6278" s="60" t="e">
        <f>IF(#REF!="","",#REF!)</f>
        <v>#REF!</v>
      </c>
      <c r="T6278" s="619"/>
      <c r="U6278" s="416"/>
      <c r="V6278" s="666"/>
      <c r="W6278" s="565"/>
      <c r="X6278" s="23" t="e">
        <f>IF(OR(Y6278=2,Z6278=2),"入力不備あり","")</f>
        <v>#REF!</v>
      </c>
      <c r="Y6278" s="41" t="e">
        <f>IF(AND(F6278="",H6278="",L6278=""),"",IF(AND(F6278&lt;&gt;"",F6278&gt;0,L6278&lt;&gt;"",L6278&gt;0,H6278="○"),"",2))</f>
        <v>#REF!</v>
      </c>
      <c r="Z6278" s="41" t="e">
        <f t="shared" si="1099"/>
        <v>#REF!</v>
      </c>
      <c r="AA6278" s="30"/>
    </row>
    <row r="6279" spans="1:30" s="7" customFormat="1" ht="27.6" customHeight="1" x14ac:dyDescent="0.15">
      <c r="A6279" s="320"/>
      <c r="B6279" s="624"/>
      <c r="C6279" s="326" t="s">
        <v>215</v>
      </c>
      <c r="D6279" s="327"/>
      <c r="E6279" s="608" t="e">
        <f>IF(#REF!="","",#REF!)</f>
        <v>#REF!</v>
      </c>
      <c r="F6279" s="609"/>
      <c r="G6279" s="609"/>
      <c r="H6279" s="609"/>
      <c r="I6279" s="609"/>
      <c r="J6279" s="609"/>
      <c r="K6279" s="609"/>
      <c r="L6279" s="609"/>
      <c r="M6279" s="609"/>
      <c r="N6279" s="609"/>
      <c r="O6279" s="609"/>
      <c r="P6279" s="609"/>
      <c r="Q6279" s="609"/>
      <c r="R6279" s="609"/>
      <c r="S6279" s="609"/>
      <c r="T6279" s="609"/>
      <c r="U6279" s="609"/>
      <c r="V6279" s="609"/>
      <c r="W6279" s="610"/>
    </row>
    <row r="6280" spans="1:30" s="7" customFormat="1" ht="27.6" customHeight="1" thickBot="1" x14ac:dyDescent="0.2">
      <c r="A6280" s="320"/>
      <c r="B6280" s="624"/>
      <c r="C6280" s="326" t="s">
        <v>216</v>
      </c>
      <c r="D6280" s="327"/>
      <c r="E6280" s="608" t="e">
        <f>IF(#REF!="","",#REF!)</f>
        <v>#REF!</v>
      </c>
      <c r="F6280" s="609"/>
      <c r="G6280" s="609"/>
      <c r="H6280" s="609"/>
      <c r="I6280" s="609"/>
      <c r="J6280" s="609"/>
      <c r="K6280" s="609"/>
      <c r="L6280" s="609"/>
      <c r="M6280" s="609"/>
      <c r="N6280" s="609"/>
      <c r="O6280" s="609"/>
      <c r="P6280" s="609"/>
      <c r="Q6280" s="609"/>
      <c r="R6280" s="611"/>
      <c r="S6280" s="611"/>
      <c r="T6280" s="611"/>
      <c r="U6280" s="611"/>
      <c r="V6280" s="611"/>
      <c r="W6280" s="612"/>
    </row>
    <row r="6281" spans="1:30" s="7" customFormat="1" ht="18.600000000000001" customHeight="1" x14ac:dyDescent="0.15">
      <c r="A6281" s="320"/>
      <c r="B6281" s="624"/>
      <c r="C6281" s="332" t="s">
        <v>217</v>
      </c>
      <c r="D6281" s="333"/>
      <c r="E6281" s="333"/>
      <c r="F6281" s="334"/>
      <c r="G6281" s="377" t="s">
        <v>218</v>
      </c>
      <c r="H6281" s="378"/>
      <c r="I6281" s="378"/>
      <c r="J6281" s="378"/>
      <c r="K6281" s="378"/>
      <c r="L6281" s="378"/>
      <c r="M6281" s="378"/>
      <c r="N6281" s="378"/>
      <c r="O6281" s="378"/>
      <c r="P6281" s="378"/>
      <c r="Q6281" s="378"/>
      <c r="R6281" s="389" t="e">
        <f>IF(X6281&lt;&gt;"","","【入力内容確認欄】以下を確認し【作業用】事業計画書(間接)シートを修正願います。")</f>
        <v>#REF!</v>
      </c>
      <c r="S6281" s="632"/>
      <c r="T6281" s="632"/>
      <c r="U6281" s="632"/>
      <c r="V6281" s="632"/>
      <c r="W6281" s="633"/>
      <c r="X6281" s="68" t="e">
        <f>IF(AND(R6284="",R6285="",R6286="",R6287="",R6288="",R6289=""),"左の市区町村に係る入力が完了しました。今一度、記載内容をご確認ください。","")</f>
        <v>#REF!</v>
      </c>
    </row>
    <row r="6282" spans="1:30" s="7" customFormat="1" ht="9" customHeight="1" x14ac:dyDescent="0.15">
      <c r="A6282" s="320"/>
      <c r="B6282" s="624"/>
      <c r="C6282" s="335"/>
      <c r="D6282" s="336"/>
      <c r="E6282" s="336"/>
      <c r="F6282" s="337"/>
      <c r="G6282" s="379"/>
      <c r="H6282" s="380"/>
      <c r="I6282" s="380"/>
      <c r="J6282" s="380"/>
      <c r="K6282" s="380"/>
      <c r="L6282" s="380"/>
      <c r="M6282" s="380"/>
      <c r="N6282" s="380"/>
      <c r="O6282" s="380"/>
      <c r="P6282" s="380"/>
      <c r="Q6282" s="380"/>
      <c r="R6282" s="634"/>
      <c r="S6282" s="635"/>
      <c r="T6282" s="635"/>
      <c r="U6282" s="635"/>
      <c r="V6282" s="635"/>
      <c r="W6282" s="636"/>
    </row>
    <row r="6283" spans="1:30" s="7" customFormat="1" ht="9" customHeight="1" thickBot="1" x14ac:dyDescent="0.2">
      <c r="A6283" s="320"/>
      <c r="B6283" s="624"/>
      <c r="C6283" s="335"/>
      <c r="D6283" s="336"/>
      <c r="E6283" s="336"/>
      <c r="F6283" s="337"/>
      <c r="G6283" s="381"/>
      <c r="H6283" s="382"/>
      <c r="I6283" s="382"/>
      <c r="J6283" s="382"/>
      <c r="K6283" s="382"/>
      <c r="L6283" s="382"/>
      <c r="M6283" s="382"/>
      <c r="N6283" s="382"/>
      <c r="O6283" s="382"/>
      <c r="P6283" s="382"/>
      <c r="Q6283" s="382"/>
      <c r="R6283" s="637"/>
      <c r="S6283" s="638"/>
      <c r="T6283" s="638"/>
      <c r="U6283" s="638"/>
      <c r="V6283" s="638"/>
      <c r="W6283" s="639"/>
    </row>
    <row r="6284" spans="1:30" s="7" customFormat="1" ht="17.45" customHeight="1" x14ac:dyDescent="0.15">
      <c r="A6284" s="320"/>
      <c r="B6284" s="624"/>
      <c r="C6284" s="335"/>
      <c r="D6284" s="336"/>
      <c r="E6284" s="336"/>
      <c r="F6284" s="337"/>
      <c r="G6284" s="398" t="e">
        <f>IF(#REF!="","",#REF!)</f>
        <v>#REF!</v>
      </c>
      <c r="H6284" s="399"/>
      <c r="I6284" s="399"/>
      <c r="J6284" s="399"/>
      <c r="K6284" s="399"/>
      <c r="L6284" s="399"/>
      <c r="M6284" s="399"/>
      <c r="N6284" s="399"/>
      <c r="O6284" s="399"/>
      <c r="P6284" s="399"/>
      <c r="Q6284" s="399"/>
      <c r="R6284" s="646" t="e" cm="1">
        <f t="array" ref="R6284">IF(AND(X6253:X6278="",A6255:A6278=""),"","・報酬・期末勤勉手当・交通費・合計額・都道府県/国の補助金額のいずれかに不備あり。")</f>
        <v>#REF!</v>
      </c>
      <c r="S6284" s="647"/>
      <c r="T6284" s="647"/>
      <c r="U6284" s="647"/>
      <c r="V6284" s="647"/>
      <c r="W6284" s="648"/>
    </row>
    <row r="6285" spans="1:30" s="7" customFormat="1" ht="17.45" customHeight="1" x14ac:dyDescent="0.15">
      <c r="A6285" s="320"/>
      <c r="B6285" s="624"/>
      <c r="C6285" s="335"/>
      <c r="D6285" s="336"/>
      <c r="E6285" s="336"/>
      <c r="F6285" s="337"/>
      <c r="G6285" s="374" t="s">
        <v>219</v>
      </c>
      <c r="H6285" s="388"/>
      <c r="I6285" s="388"/>
      <c r="J6285" s="388"/>
      <c r="K6285" s="388"/>
      <c r="L6285" s="388"/>
      <c r="M6285" s="388"/>
      <c r="N6285" s="388"/>
      <c r="O6285" s="388"/>
      <c r="P6285" s="388"/>
      <c r="Q6285" s="388"/>
      <c r="R6285" s="367" t="str">
        <f>IF(A6251="市町村名×","・【C列】市区町村名：未入力または不備あり。","")</f>
        <v>・【C列】市区町村名：未入力または不備あり。</v>
      </c>
      <c r="S6285" s="644"/>
      <c r="T6285" s="644"/>
      <c r="U6285" s="644"/>
      <c r="V6285" s="644"/>
      <c r="W6285" s="645"/>
    </row>
    <row r="6286" spans="1:30" s="7" customFormat="1" ht="17.45" customHeight="1" x14ac:dyDescent="0.15">
      <c r="A6286" s="320"/>
      <c r="B6286" s="624"/>
      <c r="C6286" s="338"/>
      <c r="D6286" s="339"/>
      <c r="E6286" s="339"/>
      <c r="F6286" s="340"/>
      <c r="G6286" s="364" t="e">
        <f>IF(#REF!="","",#REF!)</f>
        <v>#REF!</v>
      </c>
      <c r="H6286" s="365"/>
      <c r="I6286" s="365"/>
      <c r="J6286" s="366"/>
      <c r="K6286" s="366"/>
      <c r="L6286" s="366"/>
      <c r="M6286" s="366"/>
      <c r="N6286" s="366"/>
      <c r="O6286" s="366"/>
      <c r="P6286" s="366"/>
      <c r="Q6286" s="366"/>
      <c r="R6286" s="367" t="e">
        <f>IF(OR(AF6255=2,NOT(AND(V6253&gt;0.3*U6253,V6253&lt;0.4*U6253,V6253&gt;=W6253))),"・【V列】都道府県補助額：未入力または不備あり。","")</f>
        <v>#REF!</v>
      </c>
      <c r="S6286" s="644"/>
      <c r="T6286" s="644"/>
      <c r="U6286" s="644"/>
      <c r="V6286" s="644"/>
      <c r="W6286" s="645"/>
    </row>
    <row r="6287" spans="1:30" s="7" customFormat="1" ht="17.45" customHeight="1" x14ac:dyDescent="0.15">
      <c r="A6287" s="320"/>
      <c r="B6287" s="624"/>
      <c r="C6287" s="348" t="s">
        <v>241</v>
      </c>
      <c r="D6287" s="349"/>
      <c r="E6287" s="349"/>
      <c r="F6287" s="350"/>
      <c r="G6287" s="372" t="s">
        <v>221</v>
      </c>
      <c r="H6287" s="373"/>
      <c r="I6287" s="373"/>
      <c r="J6287" s="372" t="s">
        <v>222</v>
      </c>
      <c r="K6287" s="373"/>
      <c r="L6287" s="373"/>
      <c r="M6287" s="373"/>
      <c r="N6287" s="374" t="s">
        <v>223</v>
      </c>
      <c r="O6287" s="366"/>
      <c r="P6287" s="366"/>
      <c r="Q6287" s="366"/>
      <c r="R6287" s="341" t="e">
        <f>IF(AND(W6253&lt;=U6253/3,MOD(W6253,1000)=0,NOT(W6253=0),AG6255=1),"","・【W列】国庫補助希望額に不備あり。")</f>
        <v>#REF!</v>
      </c>
      <c r="S6287" s="649"/>
      <c r="T6287" s="649"/>
      <c r="U6287" s="649"/>
      <c r="V6287" s="649"/>
      <c r="W6287" s="650"/>
    </row>
    <row r="6288" spans="1:30" s="7" customFormat="1" ht="17.45" customHeight="1" x14ac:dyDescent="0.15">
      <c r="A6288" s="320"/>
      <c r="B6288" s="624"/>
      <c r="C6288" s="370"/>
      <c r="D6288" s="371"/>
      <c r="E6288" s="371"/>
      <c r="F6288" s="371"/>
      <c r="G6288" s="364" t="e">
        <f>IF(#REF!="","",#REF!)</f>
        <v>#REF!</v>
      </c>
      <c r="H6288" s="375"/>
      <c r="I6288" s="376"/>
      <c r="J6288" s="364" t="e">
        <f>IF(#REF!="","",#REF!)</f>
        <v>#REF!</v>
      </c>
      <c r="K6288" s="375"/>
      <c r="L6288" s="375"/>
      <c r="M6288" s="376"/>
      <c r="N6288" s="364" t="e">
        <f>IF(#REF!="","",#REF!)</f>
        <v>#REF!</v>
      </c>
      <c r="O6288" s="375"/>
      <c r="P6288" s="375"/>
      <c r="Q6288" s="375"/>
      <c r="R6288" s="651" t="e">
        <f>IF(AND(SUM(F6276:G6278)&lt;=D6253,SUM(R6276:R6278)&lt;=D6253),"","・報酬の「配置人数」には年間を通じた配置予定人数を記載してください。(※１)及び記入例参照")</f>
        <v>#REF!</v>
      </c>
      <c r="S6288" s="652"/>
      <c r="T6288" s="652"/>
      <c r="U6288" s="652"/>
      <c r="V6288" s="652"/>
      <c r="W6288" s="653"/>
      <c r="X6288" s="31" t="str">
        <f>IF(AND(O6288="○",T6288="○"),"①か②の",IF(AND(O6288="―",T6288="―"),"エラー",""))</f>
        <v/>
      </c>
    </row>
    <row r="6289" spans="1:33" s="7" customFormat="1" ht="17.45" customHeight="1" x14ac:dyDescent="0.15">
      <c r="A6289" s="320"/>
      <c r="B6289" s="624"/>
      <c r="C6289" s="348" t="s">
        <v>224</v>
      </c>
      <c r="D6289" s="349"/>
      <c r="E6289" s="349"/>
      <c r="F6289" s="350"/>
      <c r="G6289" s="354" t="s">
        <v>225</v>
      </c>
      <c r="H6289" s="354"/>
      <c r="I6289" s="354"/>
      <c r="J6289" s="355" t="s">
        <v>242</v>
      </c>
      <c r="K6289" s="356"/>
      <c r="L6289" s="356"/>
      <c r="M6289" s="356"/>
      <c r="N6289" s="356"/>
      <c r="O6289" s="356"/>
      <c r="P6289" s="356"/>
      <c r="Q6289" s="356"/>
      <c r="R6289" s="651" t="e">
        <f>IF(AND(OR(COUNTIF(J6290,"①*"),COUNTIF(J6290,"②*")),AND(E6279&lt;&gt;"",E6280&lt;&gt;"",G6284="○",G6286="○",G6288="○",J6288="○",N6288="○",G6290="○")),"","・【成果目標】・【成果指標】・【部活動指導員について】・【支給要件の確認】・【部活動指導員の指導状況】・【地域連携・地域移行に資する取組】のいずれかに未入力箇所あり。")</f>
        <v>#REF!</v>
      </c>
      <c r="S6289" s="546"/>
      <c r="T6289" s="546"/>
      <c r="U6289" s="546"/>
      <c r="V6289" s="546"/>
      <c r="W6289" s="547"/>
    </row>
    <row r="6290" spans="1:33" s="7" customFormat="1" ht="26.45" customHeight="1" thickBot="1" x14ac:dyDescent="0.2">
      <c r="A6290" s="320"/>
      <c r="B6290" s="625"/>
      <c r="C6290" s="351"/>
      <c r="D6290" s="352"/>
      <c r="E6290" s="352"/>
      <c r="F6290" s="353"/>
      <c r="G6290" s="363" t="e">
        <f>IF(#REF!="","",#REF!)</f>
        <v>#REF!</v>
      </c>
      <c r="H6290" s="363"/>
      <c r="I6290" s="363"/>
      <c r="J6290" s="657" t="e">
        <f>IF(#REF!="","",#REF!)</f>
        <v>#REF!</v>
      </c>
      <c r="K6290" s="658"/>
      <c r="L6290" s="658"/>
      <c r="M6290" s="658"/>
      <c r="N6290" s="658"/>
      <c r="O6290" s="658"/>
      <c r="P6290" s="658"/>
      <c r="Q6290" s="658"/>
      <c r="R6290" s="654"/>
      <c r="S6290" s="655"/>
      <c r="T6290" s="655"/>
      <c r="U6290" s="655"/>
      <c r="V6290" s="655"/>
      <c r="W6290" s="656"/>
      <c r="X6290" s="31" t="str">
        <f>IF(AND(O6290="○",T6290="○"),"①か②の",IF(AND(O6290="―",T6290="―"),"エラー",""))</f>
        <v/>
      </c>
    </row>
    <row r="6291" spans="1:33" s="7" customFormat="1" ht="26.45" customHeight="1" x14ac:dyDescent="0.15">
      <c r="A6291" s="24" t="str">
        <f>IF(OR(COUNTIF(C6293,"*区"),COUNTIF(C6293,"*市"),COUNTIF(C6293,"*町"),COUNTIF(C6293,"*村"),COUNTIF(C6293,"*組合")),"○","市町村名×")</f>
        <v>市町村名×</v>
      </c>
      <c r="B6291" s="490" t="s">
        <v>106</v>
      </c>
      <c r="C6291" s="659" t="s">
        <v>236</v>
      </c>
      <c r="D6291" s="661" t="s">
        <v>237</v>
      </c>
      <c r="E6291" s="409" t="s">
        <v>191</v>
      </c>
      <c r="F6291" s="410"/>
      <c r="G6291" s="410"/>
      <c r="H6291" s="410"/>
      <c r="I6291" s="410"/>
      <c r="J6291" s="410"/>
      <c r="K6291" s="410"/>
      <c r="L6291" s="410"/>
      <c r="M6291" s="410"/>
      <c r="N6291" s="410"/>
      <c r="O6291" s="410"/>
      <c r="P6291" s="410"/>
      <c r="Q6291" s="410"/>
      <c r="R6291" s="410"/>
      <c r="S6291" s="410"/>
      <c r="T6291" s="410"/>
      <c r="U6291" s="492" t="s">
        <v>192</v>
      </c>
      <c r="V6291" s="492" t="s">
        <v>238</v>
      </c>
      <c r="W6291" s="517" t="s">
        <v>193</v>
      </c>
      <c r="X6291" s="25" t="e">
        <f>IF(OR(AF6295=2,NOT(AND(V6293&gt;0.3*U6293,V6293&lt;0.4*U6293,V6293&gt;=W6293))),"※３参照：【Ｕ列】都道府県補助額を確認してください","")</f>
        <v>#REF!</v>
      </c>
      <c r="Y6291" s="26"/>
    </row>
    <row r="6292" spans="1:33" s="7" customFormat="1" ht="21.6" customHeight="1" thickBot="1" x14ac:dyDescent="0.2">
      <c r="A6292" s="24" t="str">
        <f>IF(B6293="都道府県確認欄","No.不備","")</f>
        <v/>
      </c>
      <c r="B6292" s="491"/>
      <c r="C6292" s="660"/>
      <c r="D6292" s="662"/>
      <c r="E6292" s="411"/>
      <c r="F6292" s="412"/>
      <c r="G6292" s="412"/>
      <c r="H6292" s="412"/>
      <c r="I6292" s="412"/>
      <c r="J6292" s="412"/>
      <c r="K6292" s="412"/>
      <c r="L6292" s="412"/>
      <c r="M6292" s="412"/>
      <c r="N6292" s="412"/>
      <c r="O6292" s="412"/>
      <c r="P6292" s="412"/>
      <c r="Q6292" s="412"/>
      <c r="R6292" s="412"/>
      <c r="S6292" s="412"/>
      <c r="T6292" s="412"/>
      <c r="U6292" s="493"/>
      <c r="V6292" s="493"/>
      <c r="W6292" s="518"/>
      <c r="X6292" s="25" t="e">
        <f>IF(AND(W6293&lt;=U6293/3,MOD(W6293,1000)=0,NOT(W6293=0),AG6295=1),"","※３参照：【Ｖ列】国庫補助希望額を確認してください。")</f>
        <v>#REF!</v>
      </c>
      <c r="Y6292" s="26"/>
    </row>
    <row r="6293" spans="1:33" s="7" customFormat="1" ht="24" customHeight="1" x14ac:dyDescent="0.15">
      <c r="A6293" s="14"/>
      <c r="B6293" s="622" t="str">
        <f>IFERROR(IF(OR(COUNTIF(C6293,"*区"),COUNTIF(C6293,"*市"),COUNTIF(C6293,"*町"),COUNTIF(C6293,"*村"),COUNTIF(C6293,"*組合")),B6253+1,"－"),"都道府県確認欄")</f>
        <v>－</v>
      </c>
      <c r="C6293" s="626" t="e">
        <f>#REF!</f>
        <v>#REF!</v>
      </c>
      <c r="D6293" s="629" t="e">
        <f>SUM($F6295:$F6314)</f>
        <v>#REF!</v>
      </c>
      <c r="E6293" s="523" t="s">
        <v>194</v>
      </c>
      <c r="F6293" s="524" t="s">
        <v>195</v>
      </c>
      <c r="G6293" s="526" t="s">
        <v>196</v>
      </c>
      <c r="H6293" s="528" t="s">
        <v>197</v>
      </c>
      <c r="I6293" s="423" t="s">
        <v>198</v>
      </c>
      <c r="J6293" s="424"/>
      <c r="K6293" s="425"/>
      <c r="L6293" s="429" t="s">
        <v>100</v>
      </c>
      <c r="M6293" s="430"/>
      <c r="N6293" s="430"/>
      <c r="O6293" s="430"/>
      <c r="P6293" s="430"/>
      <c r="Q6293" s="430"/>
      <c r="R6293" s="430"/>
      <c r="S6293" s="431"/>
      <c r="T6293" s="413" t="s">
        <v>199</v>
      </c>
      <c r="U6293" s="415" t="e">
        <f>SUM($T6295,$O6316,$T6316)</f>
        <v>#REF!</v>
      </c>
      <c r="V6293" s="665" t="e">
        <f>#REF!</f>
        <v>#REF!</v>
      </c>
      <c r="W6293" s="667" t="e">
        <f>#REF!</f>
        <v>#REF!</v>
      </c>
      <c r="X6293" s="23" t="e">
        <f>IF(AND(AD6295=1,AE6295=1,AF6295=1,AG6295=1),"","入力不備あり")</f>
        <v>#REF!</v>
      </c>
      <c r="Y6293" s="26"/>
    </row>
    <row r="6294" spans="1:33" s="7" customFormat="1" ht="12.6" customHeight="1" thickBot="1" x14ac:dyDescent="0.2">
      <c r="A6294" s="14"/>
      <c r="B6294" s="623"/>
      <c r="C6294" s="627"/>
      <c r="D6294" s="630"/>
      <c r="E6294" s="523"/>
      <c r="F6294" s="525"/>
      <c r="G6294" s="527"/>
      <c r="H6294" s="529"/>
      <c r="I6294" s="426"/>
      <c r="J6294" s="427"/>
      <c r="K6294" s="428"/>
      <c r="L6294" s="432"/>
      <c r="M6294" s="432"/>
      <c r="N6294" s="432"/>
      <c r="O6294" s="432"/>
      <c r="P6294" s="432"/>
      <c r="Q6294" s="432"/>
      <c r="R6294" s="432"/>
      <c r="S6294" s="433"/>
      <c r="T6294" s="414"/>
      <c r="U6294" s="416"/>
      <c r="V6294" s="666"/>
      <c r="W6294" s="565"/>
      <c r="X6294" s="26"/>
      <c r="Y6294" s="7" t="s">
        <v>180</v>
      </c>
      <c r="Z6294" s="7" t="s">
        <v>200</v>
      </c>
      <c r="AA6294" s="7" t="s">
        <v>201</v>
      </c>
      <c r="AB6294" s="7" t="s">
        <v>202</v>
      </c>
      <c r="AD6294" s="7" t="s">
        <v>203</v>
      </c>
      <c r="AE6294" s="7" t="s">
        <v>107</v>
      </c>
      <c r="AF6294" s="7" t="s">
        <v>239</v>
      </c>
      <c r="AG6294" s="7" t="s">
        <v>204</v>
      </c>
    </row>
    <row r="6295" spans="1:33" s="7" customFormat="1" ht="17.45" customHeight="1" x14ac:dyDescent="0.15">
      <c r="A6295" s="27" t="e">
        <f>IF(AND(F6295&lt;&gt;"",G6295&lt;&gt;"",H6295&lt;&gt;"",I6295&lt;&gt;""),"","入力不備あり")</f>
        <v>#REF!</v>
      </c>
      <c r="B6295" s="623"/>
      <c r="C6295" s="628"/>
      <c r="D6295" s="631"/>
      <c r="E6295" s="523"/>
      <c r="F6295" s="47" t="e">
        <f>IF(#REF!="","",#REF!)</f>
        <v>#REF!</v>
      </c>
      <c r="G6295" s="49" t="e">
        <f>IF(#REF!="","",#REF!)</f>
        <v>#REF!</v>
      </c>
      <c r="H6295" s="54" t="e">
        <f>IF(#REF!="","",#REF!)</f>
        <v>#REF!</v>
      </c>
      <c r="I6295" s="385" t="str">
        <f>IFERROR(INT(G6295*H6295),"")</f>
        <v/>
      </c>
      <c r="J6295" s="386"/>
      <c r="K6295" s="387"/>
      <c r="L6295" s="613" t="e">
        <f>IF(#REF!="","",#REF!)</f>
        <v>#REF!</v>
      </c>
      <c r="M6295" s="613"/>
      <c r="N6295" s="613"/>
      <c r="O6295" s="613"/>
      <c r="P6295" s="613"/>
      <c r="Q6295" s="613"/>
      <c r="R6295" s="613"/>
      <c r="S6295" s="614"/>
      <c r="T6295" s="567">
        <f>SUM($I6295:$K6314)</f>
        <v>0</v>
      </c>
      <c r="U6295" s="416"/>
      <c r="V6295" s="666"/>
      <c r="W6295" s="565"/>
      <c r="X6295" s="23" t="e">
        <f>IF(AND(Y6295=1,Z6295=1,AA6295=1,AB6295=1,AD6295=1,AE6295=1,AF6295=1,AG6295=1),"","入力不備あり")</f>
        <v>#REF!</v>
      </c>
      <c r="Y6295" s="7">
        <f>IFERROR(IF(F6295="",2,IF(AND(F6295&gt;=1,(MOD(F6295,1)=0)),1,IF(AND(F6295=0,L6295&lt;&gt;""),1,2))),2)</f>
        <v>2</v>
      </c>
      <c r="Z6295" s="7" t="e">
        <f>IF(G6295="",2,IF(G6295&lt;=1600,1,2))</f>
        <v>#REF!</v>
      </c>
      <c r="AA6295" s="7" t="e">
        <f>IF(H6295="",2,IF(H6295&gt;=0,1,2))</f>
        <v>#REF!</v>
      </c>
      <c r="AB6295" s="7" t="e">
        <f>IF(I6295=#REF!,1,2)</f>
        <v>#REF!</v>
      </c>
      <c r="AD6295" s="7" t="e">
        <f>IF(T6295=#REF!,1,2)</f>
        <v>#REF!</v>
      </c>
      <c r="AE6295" s="7" t="e">
        <f>IF(U6293=#REF!,1,2)</f>
        <v>#REF!</v>
      </c>
      <c r="AF6295" s="7" t="e">
        <f>IF(V6293=0,2,IF(#REF!="",2,IF(V6293=#REF!,1,2)))</f>
        <v>#REF!</v>
      </c>
      <c r="AG6295" s="7" t="e">
        <f>IF(W6293=0,2,IF(W6293=#REF!,1,2))</f>
        <v>#REF!</v>
      </c>
    </row>
    <row r="6296" spans="1:33" s="7" customFormat="1" ht="17.45" customHeight="1" x14ac:dyDescent="0.15">
      <c r="A6296" s="27" t="e">
        <f>IF(AND(F6296="",G6296="",H6296="",I6296="",L6296=""),"",IF(AND(F6296&lt;&gt;"",G6296&lt;&gt;"",H6296&lt;&gt;"",I6296&lt;&gt;""),"","入力不備あり"))</f>
        <v>#REF!</v>
      </c>
      <c r="B6296" s="623"/>
      <c r="C6296" s="628"/>
      <c r="D6296" s="631"/>
      <c r="E6296" s="523"/>
      <c r="F6296" s="47" t="e">
        <f>IF(#REF!="","",#REF!)</f>
        <v>#REF!</v>
      </c>
      <c r="G6296" s="49" t="e">
        <f>IF(#REF!="","",#REF!)</f>
        <v>#REF!</v>
      </c>
      <c r="H6296" s="54" t="e">
        <f>IF(#REF!="","",#REF!)</f>
        <v>#REF!</v>
      </c>
      <c r="I6296" s="385" t="str">
        <f>IFERROR(INT(G6296*H6296),"")</f>
        <v/>
      </c>
      <c r="J6296" s="386"/>
      <c r="K6296" s="387"/>
      <c r="L6296" s="613" t="e">
        <f>IF(#REF!="","",#REF!)</f>
        <v>#REF!</v>
      </c>
      <c r="M6296" s="613"/>
      <c r="N6296" s="613"/>
      <c r="O6296" s="613"/>
      <c r="P6296" s="613"/>
      <c r="Q6296" s="613"/>
      <c r="R6296" s="613"/>
      <c r="S6296" s="614"/>
      <c r="T6296" s="567"/>
      <c r="U6296" s="416"/>
      <c r="V6296" s="666"/>
      <c r="W6296" s="565"/>
      <c r="X6296" s="23" t="e">
        <f>IF(AND(Y6296=3,Z6296=3,AA6296=3),"",IF(AND(Y6296=1,Z6296=1,AA6296=1,AB6296=1),"","入力不備あり"))</f>
        <v>#REF!</v>
      </c>
      <c r="Y6296" s="7">
        <f>IFERROR(IF(F6296="",3,IF(AND(F6296&gt;=1,(MOD(F6296,1)=0)),1,IF(AND(F6296=0,L6296&lt;&gt;""),1,2))),2)</f>
        <v>2</v>
      </c>
      <c r="Z6296" s="7" t="e">
        <f>IF(G6296="",3,IF(G6296&lt;=1600,1,2))</f>
        <v>#REF!</v>
      </c>
      <c r="AA6296" s="7" t="e">
        <f>IF(H6296="",3,IF(H6296&gt;=0,1,2))</f>
        <v>#REF!</v>
      </c>
      <c r="AB6296" s="7" t="e">
        <f>IF(I6296=#REF!,1,2)</f>
        <v>#REF!</v>
      </c>
    </row>
    <row r="6297" spans="1:33" s="7" customFormat="1" ht="17.45" customHeight="1" x14ac:dyDescent="0.15">
      <c r="A6297" s="27" t="e">
        <f>IF(AND(F6297="",G6297="",H6297="",I6297="",L6297=""),"",IF(AND(F6297&lt;&gt;"",G6297&lt;&gt;"",H6297&lt;&gt;"",I6297&lt;&gt;""),"","入力不備あり"))</f>
        <v>#REF!</v>
      </c>
      <c r="B6297" s="623"/>
      <c r="C6297" s="628"/>
      <c r="D6297" s="631"/>
      <c r="E6297" s="523"/>
      <c r="F6297" s="47" t="e">
        <f>IF(#REF!="","",#REF!)</f>
        <v>#REF!</v>
      </c>
      <c r="G6297" s="49" t="e">
        <f>IF(#REF!="","",#REF!)</f>
        <v>#REF!</v>
      </c>
      <c r="H6297" s="54" t="e">
        <f>IF(#REF!="","",#REF!)</f>
        <v>#REF!</v>
      </c>
      <c r="I6297" s="385" t="str">
        <f t="shared" ref="I6297:I6314" si="1100">IFERROR(INT(G6297*H6297),"")</f>
        <v/>
      </c>
      <c r="J6297" s="386"/>
      <c r="K6297" s="387"/>
      <c r="L6297" s="613" t="e">
        <f>IF(#REF!="","",#REF!)</f>
        <v>#REF!</v>
      </c>
      <c r="M6297" s="613"/>
      <c r="N6297" s="613"/>
      <c r="O6297" s="613"/>
      <c r="P6297" s="613"/>
      <c r="Q6297" s="613"/>
      <c r="R6297" s="613"/>
      <c r="S6297" s="614"/>
      <c r="T6297" s="567"/>
      <c r="U6297" s="416"/>
      <c r="V6297" s="666"/>
      <c r="W6297" s="565"/>
      <c r="X6297" s="23" t="e">
        <f t="shared" ref="X6297:X6314" si="1101">IF(AND(Y6297=3,Z6297=3,AA6297=3),"",IF(AND(Y6297=1,Z6297=1,AA6297=1,AB6297=1),"","入力不備あり"))</f>
        <v>#REF!</v>
      </c>
      <c r="Y6297" s="7">
        <f t="shared" ref="Y6297:Y6314" si="1102">IFERROR(IF(F6297="",3,IF(AND(F6297&gt;=1,(MOD(F6297,1)=0)),1,IF(AND(F6297=0,L6297&lt;&gt;""),1,2))),2)</f>
        <v>2</v>
      </c>
      <c r="Z6297" s="7" t="e">
        <f t="shared" ref="Z6297:Z6314" si="1103">IF(G6297="",3,IF(G6297&lt;=1600,1,2))</f>
        <v>#REF!</v>
      </c>
      <c r="AA6297" s="7" t="e">
        <f t="shared" ref="AA6297:AA6314" si="1104">IF(H6297="",3,IF(H6297&gt;=0,1,2))</f>
        <v>#REF!</v>
      </c>
      <c r="AB6297" s="7" t="e">
        <f>IF(I6297=#REF!,1,2)</f>
        <v>#REF!</v>
      </c>
    </row>
    <row r="6298" spans="1:33" s="7" customFormat="1" ht="17.45" customHeight="1" x14ac:dyDescent="0.15">
      <c r="A6298" s="27" t="e">
        <f t="shared" ref="A6298:A6314" si="1105">IF(AND(F6298="",G6298="",H6298="",I6298="",L6298=""),"",IF(AND(F6298&lt;&gt;"",G6298&lt;&gt;"",H6298&lt;&gt;"",I6298&lt;&gt;""),"","入力不備あり"))</f>
        <v>#REF!</v>
      </c>
      <c r="B6298" s="623"/>
      <c r="C6298" s="628"/>
      <c r="D6298" s="631"/>
      <c r="E6298" s="523"/>
      <c r="F6298" s="47" t="e">
        <f>IF(#REF!="","",#REF!)</f>
        <v>#REF!</v>
      </c>
      <c r="G6298" s="49" t="e">
        <f>IF(#REF!="","",#REF!)</f>
        <v>#REF!</v>
      </c>
      <c r="H6298" s="54" t="e">
        <f>IF(#REF!="","",#REF!)</f>
        <v>#REF!</v>
      </c>
      <c r="I6298" s="385" t="str">
        <f t="shared" si="1100"/>
        <v/>
      </c>
      <c r="J6298" s="386"/>
      <c r="K6298" s="387"/>
      <c r="L6298" s="613" t="e">
        <f>IF(#REF!="","",#REF!)</f>
        <v>#REF!</v>
      </c>
      <c r="M6298" s="613"/>
      <c r="N6298" s="613"/>
      <c r="O6298" s="613"/>
      <c r="P6298" s="613"/>
      <c r="Q6298" s="613"/>
      <c r="R6298" s="613"/>
      <c r="S6298" s="614"/>
      <c r="T6298" s="567"/>
      <c r="U6298" s="416"/>
      <c r="V6298" s="666"/>
      <c r="W6298" s="565"/>
      <c r="X6298" s="23" t="e">
        <f t="shared" si="1101"/>
        <v>#REF!</v>
      </c>
      <c r="Y6298" s="7">
        <f t="shared" si="1102"/>
        <v>2</v>
      </c>
      <c r="Z6298" s="7" t="e">
        <f t="shared" si="1103"/>
        <v>#REF!</v>
      </c>
      <c r="AA6298" s="7" t="e">
        <f t="shared" si="1104"/>
        <v>#REF!</v>
      </c>
      <c r="AB6298" s="7" t="e">
        <f>IF(I6298=#REF!,1,2)</f>
        <v>#REF!</v>
      </c>
    </row>
    <row r="6299" spans="1:33" s="7" customFormat="1" ht="17.45" customHeight="1" x14ac:dyDescent="0.15">
      <c r="A6299" s="27" t="e">
        <f t="shared" si="1105"/>
        <v>#REF!</v>
      </c>
      <c r="B6299" s="623"/>
      <c r="C6299" s="628"/>
      <c r="D6299" s="631"/>
      <c r="E6299" s="523"/>
      <c r="F6299" s="47" t="e">
        <f>IF(#REF!="","",#REF!)</f>
        <v>#REF!</v>
      </c>
      <c r="G6299" s="49" t="e">
        <f>IF(#REF!="","",#REF!)</f>
        <v>#REF!</v>
      </c>
      <c r="H6299" s="54" t="e">
        <f>IF(#REF!="","",#REF!)</f>
        <v>#REF!</v>
      </c>
      <c r="I6299" s="385" t="str">
        <f t="shared" si="1100"/>
        <v/>
      </c>
      <c r="J6299" s="386"/>
      <c r="K6299" s="387"/>
      <c r="L6299" s="613" t="e">
        <f>IF(#REF!="","",#REF!)</f>
        <v>#REF!</v>
      </c>
      <c r="M6299" s="613"/>
      <c r="N6299" s="613"/>
      <c r="O6299" s="613"/>
      <c r="P6299" s="613"/>
      <c r="Q6299" s="613"/>
      <c r="R6299" s="613"/>
      <c r="S6299" s="614"/>
      <c r="T6299" s="567"/>
      <c r="U6299" s="416"/>
      <c r="V6299" s="666"/>
      <c r="W6299" s="565"/>
      <c r="X6299" s="23" t="e">
        <f t="shared" si="1101"/>
        <v>#REF!</v>
      </c>
      <c r="Y6299" s="7">
        <f t="shared" si="1102"/>
        <v>2</v>
      </c>
      <c r="Z6299" s="7" t="e">
        <f t="shared" si="1103"/>
        <v>#REF!</v>
      </c>
      <c r="AA6299" s="7" t="e">
        <f t="shared" si="1104"/>
        <v>#REF!</v>
      </c>
      <c r="AB6299" s="7" t="e">
        <f>IF(I6299=#REF!,1,2)</f>
        <v>#REF!</v>
      </c>
    </row>
    <row r="6300" spans="1:33" s="7" customFormat="1" ht="17.45" customHeight="1" x14ac:dyDescent="0.15">
      <c r="A6300" s="27" t="e">
        <f t="shared" si="1105"/>
        <v>#REF!</v>
      </c>
      <c r="B6300" s="623"/>
      <c r="C6300" s="628"/>
      <c r="D6300" s="631"/>
      <c r="E6300" s="523"/>
      <c r="F6300" s="47" t="e">
        <f>IF(#REF!="","",#REF!)</f>
        <v>#REF!</v>
      </c>
      <c r="G6300" s="49" t="e">
        <f>IF(#REF!="","",#REF!)</f>
        <v>#REF!</v>
      </c>
      <c r="H6300" s="54" t="e">
        <f>IF(#REF!="","",#REF!)</f>
        <v>#REF!</v>
      </c>
      <c r="I6300" s="385" t="str">
        <f t="shared" si="1100"/>
        <v/>
      </c>
      <c r="J6300" s="386"/>
      <c r="K6300" s="387"/>
      <c r="L6300" s="613" t="e">
        <f>IF(#REF!="","",#REF!)</f>
        <v>#REF!</v>
      </c>
      <c r="M6300" s="613"/>
      <c r="N6300" s="613"/>
      <c r="O6300" s="613"/>
      <c r="P6300" s="613"/>
      <c r="Q6300" s="613"/>
      <c r="R6300" s="613"/>
      <c r="S6300" s="614"/>
      <c r="T6300" s="567"/>
      <c r="U6300" s="416"/>
      <c r="V6300" s="666"/>
      <c r="W6300" s="565"/>
      <c r="X6300" s="23" t="e">
        <f t="shared" si="1101"/>
        <v>#REF!</v>
      </c>
      <c r="Y6300" s="7">
        <f t="shared" si="1102"/>
        <v>2</v>
      </c>
      <c r="Z6300" s="7" t="e">
        <f t="shared" si="1103"/>
        <v>#REF!</v>
      </c>
      <c r="AA6300" s="7" t="e">
        <f t="shared" si="1104"/>
        <v>#REF!</v>
      </c>
      <c r="AB6300" s="7" t="e">
        <f>IF(I6300=#REF!,1,2)</f>
        <v>#REF!</v>
      </c>
    </row>
    <row r="6301" spans="1:33" s="7" customFormat="1" ht="17.45" customHeight="1" x14ac:dyDescent="0.15">
      <c r="A6301" s="27" t="e">
        <f t="shared" si="1105"/>
        <v>#REF!</v>
      </c>
      <c r="B6301" s="623"/>
      <c r="C6301" s="628"/>
      <c r="D6301" s="631"/>
      <c r="E6301" s="523"/>
      <c r="F6301" s="47" t="e">
        <f>IF(#REF!="","",#REF!)</f>
        <v>#REF!</v>
      </c>
      <c r="G6301" s="49" t="e">
        <f>IF(#REF!="","",#REF!)</f>
        <v>#REF!</v>
      </c>
      <c r="H6301" s="54" t="e">
        <f>IF(#REF!="","",#REF!)</f>
        <v>#REF!</v>
      </c>
      <c r="I6301" s="385" t="str">
        <f t="shared" si="1100"/>
        <v/>
      </c>
      <c r="J6301" s="386"/>
      <c r="K6301" s="387"/>
      <c r="L6301" s="613" t="e">
        <f>IF(#REF!="","",#REF!)</f>
        <v>#REF!</v>
      </c>
      <c r="M6301" s="613"/>
      <c r="N6301" s="613"/>
      <c r="O6301" s="613"/>
      <c r="P6301" s="613"/>
      <c r="Q6301" s="613"/>
      <c r="R6301" s="613"/>
      <c r="S6301" s="614"/>
      <c r="T6301" s="567"/>
      <c r="U6301" s="416"/>
      <c r="V6301" s="666"/>
      <c r="W6301" s="565"/>
      <c r="X6301" s="23" t="e">
        <f t="shared" si="1101"/>
        <v>#REF!</v>
      </c>
      <c r="Y6301" s="7">
        <f t="shared" si="1102"/>
        <v>2</v>
      </c>
      <c r="Z6301" s="7" t="e">
        <f t="shared" si="1103"/>
        <v>#REF!</v>
      </c>
      <c r="AA6301" s="7" t="e">
        <f t="shared" si="1104"/>
        <v>#REF!</v>
      </c>
      <c r="AB6301" s="7" t="e">
        <f>IF(I6301=#REF!,1,2)</f>
        <v>#REF!</v>
      </c>
    </row>
    <row r="6302" spans="1:33" s="7" customFormat="1" ht="17.45" customHeight="1" x14ac:dyDescent="0.15">
      <c r="A6302" s="27" t="e">
        <f t="shared" si="1105"/>
        <v>#REF!</v>
      </c>
      <c r="B6302" s="623"/>
      <c r="C6302" s="628"/>
      <c r="D6302" s="631"/>
      <c r="E6302" s="523"/>
      <c r="F6302" s="47" t="e">
        <f>IF(#REF!="","",#REF!)</f>
        <v>#REF!</v>
      </c>
      <c r="G6302" s="49" t="e">
        <f>IF(#REF!="","",#REF!)</f>
        <v>#REF!</v>
      </c>
      <c r="H6302" s="54" t="e">
        <f>IF(#REF!="","",#REF!)</f>
        <v>#REF!</v>
      </c>
      <c r="I6302" s="385" t="str">
        <f t="shared" si="1100"/>
        <v/>
      </c>
      <c r="J6302" s="386"/>
      <c r="K6302" s="387"/>
      <c r="L6302" s="613" t="e">
        <f>IF(#REF!="","",#REF!)</f>
        <v>#REF!</v>
      </c>
      <c r="M6302" s="613"/>
      <c r="N6302" s="613"/>
      <c r="O6302" s="613"/>
      <c r="P6302" s="613"/>
      <c r="Q6302" s="613"/>
      <c r="R6302" s="613"/>
      <c r="S6302" s="614"/>
      <c r="T6302" s="567"/>
      <c r="U6302" s="416"/>
      <c r="V6302" s="666"/>
      <c r="W6302" s="565"/>
      <c r="X6302" s="23" t="e">
        <f t="shared" si="1101"/>
        <v>#REF!</v>
      </c>
      <c r="Y6302" s="7">
        <f t="shared" si="1102"/>
        <v>2</v>
      </c>
      <c r="Z6302" s="7" t="e">
        <f t="shared" si="1103"/>
        <v>#REF!</v>
      </c>
      <c r="AA6302" s="7" t="e">
        <f t="shared" si="1104"/>
        <v>#REF!</v>
      </c>
      <c r="AB6302" s="7" t="e">
        <f>IF(I6302=#REF!,1,2)</f>
        <v>#REF!</v>
      </c>
    </row>
    <row r="6303" spans="1:33" s="7" customFormat="1" ht="17.45" customHeight="1" x14ac:dyDescent="0.15">
      <c r="A6303" s="27" t="e">
        <f t="shared" si="1105"/>
        <v>#REF!</v>
      </c>
      <c r="B6303" s="623"/>
      <c r="C6303" s="628"/>
      <c r="D6303" s="631"/>
      <c r="E6303" s="523"/>
      <c r="F6303" s="47" t="e">
        <f>IF(#REF!="","",#REF!)</f>
        <v>#REF!</v>
      </c>
      <c r="G6303" s="49" t="e">
        <f>IF(#REF!="","",#REF!)</f>
        <v>#REF!</v>
      </c>
      <c r="H6303" s="54" t="e">
        <f>IF(#REF!="","",#REF!)</f>
        <v>#REF!</v>
      </c>
      <c r="I6303" s="385" t="str">
        <f t="shared" si="1100"/>
        <v/>
      </c>
      <c r="J6303" s="386"/>
      <c r="K6303" s="387"/>
      <c r="L6303" s="613" t="e">
        <f>IF(#REF!="","",#REF!)</f>
        <v>#REF!</v>
      </c>
      <c r="M6303" s="613"/>
      <c r="N6303" s="613"/>
      <c r="O6303" s="613"/>
      <c r="P6303" s="613"/>
      <c r="Q6303" s="613"/>
      <c r="R6303" s="613"/>
      <c r="S6303" s="614"/>
      <c r="T6303" s="567"/>
      <c r="U6303" s="416"/>
      <c r="V6303" s="666"/>
      <c r="W6303" s="565"/>
      <c r="X6303" s="23" t="e">
        <f t="shared" si="1101"/>
        <v>#REF!</v>
      </c>
      <c r="Y6303" s="7">
        <f t="shared" si="1102"/>
        <v>2</v>
      </c>
      <c r="Z6303" s="7" t="e">
        <f t="shared" si="1103"/>
        <v>#REF!</v>
      </c>
      <c r="AA6303" s="7" t="e">
        <f t="shared" si="1104"/>
        <v>#REF!</v>
      </c>
      <c r="AB6303" s="7" t="e">
        <f>IF(I6303=#REF!,1,2)</f>
        <v>#REF!</v>
      </c>
    </row>
    <row r="6304" spans="1:33" s="7" customFormat="1" ht="17.45" customHeight="1" x14ac:dyDescent="0.15">
      <c r="A6304" s="27" t="e">
        <f t="shared" si="1105"/>
        <v>#REF!</v>
      </c>
      <c r="B6304" s="623"/>
      <c r="C6304" s="628"/>
      <c r="D6304" s="631"/>
      <c r="E6304" s="523"/>
      <c r="F6304" s="47" t="e">
        <f>IF(#REF!="","",#REF!)</f>
        <v>#REF!</v>
      </c>
      <c r="G6304" s="49" t="e">
        <f>IF(#REF!="","",#REF!)</f>
        <v>#REF!</v>
      </c>
      <c r="H6304" s="54" t="e">
        <f>IF(#REF!="","",#REF!)</f>
        <v>#REF!</v>
      </c>
      <c r="I6304" s="385" t="str">
        <f t="shared" si="1100"/>
        <v/>
      </c>
      <c r="J6304" s="386"/>
      <c r="K6304" s="387"/>
      <c r="L6304" s="613" t="e">
        <f>IF(#REF!="","",#REF!)</f>
        <v>#REF!</v>
      </c>
      <c r="M6304" s="613"/>
      <c r="N6304" s="613"/>
      <c r="O6304" s="613"/>
      <c r="P6304" s="613"/>
      <c r="Q6304" s="613"/>
      <c r="R6304" s="613"/>
      <c r="S6304" s="614"/>
      <c r="T6304" s="567"/>
      <c r="U6304" s="416"/>
      <c r="V6304" s="666"/>
      <c r="W6304" s="565"/>
      <c r="X6304" s="23" t="e">
        <f t="shared" si="1101"/>
        <v>#REF!</v>
      </c>
      <c r="Y6304" s="7">
        <f t="shared" si="1102"/>
        <v>2</v>
      </c>
      <c r="Z6304" s="7" t="e">
        <f t="shared" si="1103"/>
        <v>#REF!</v>
      </c>
      <c r="AA6304" s="7" t="e">
        <f t="shared" si="1104"/>
        <v>#REF!</v>
      </c>
      <c r="AB6304" s="7" t="e">
        <f>IF(I6304=#REF!,1,2)</f>
        <v>#REF!</v>
      </c>
    </row>
    <row r="6305" spans="1:30" s="7" customFormat="1" ht="17.45" customHeight="1" x14ac:dyDescent="0.15">
      <c r="A6305" s="27" t="e">
        <f t="shared" si="1105"/>
        <v>#REF!</v>
      </c>
      <c r="B6305" s="623"/>
      <c r="C6305" s="628"/>
      <c r="D6305" s="631"/>
      <c r="E6305" s="523"/>
      <c r="F6305" s="47" t="e">
        <f>IF(#REF!="","",#REF!)</f>
        <v>#REF!</v>
      </c>
      <c r="G6305" s="49" t="e">
        <f>IF(#REF!="","",#REF!)</f>
        <v>#REF!</v>
      </c>
      <c r="H6305" s="54" t="e">
        <f>IF(#REF!="","",#REF!)</f>
        <v>#REF!</v>
      </c>
      <c r="I6305" s="385" t="str">
        <f t="shared" si="1100"/>
        <v/>
      </c>
      <c r="J6305" s="386"/>
      <c r="K6305" s="387"/>
      <c r="L6305" s="613" t="e">
        <f>IF(#REF!="","",#REF!)</f>
        <v>#REF!</v>
      </c>
      <c r="M6305" s="613"/>
      <c r="N6305" s="613"/>
      <c r="O6305" s="613"/>
      <c r="P6305" s="613"/>
      <c r="Q6305" s="613"/>
      <c r="R6305" s="613"/>
      <c r="S6305" s="614"/>
      <c r="T6305" s="567"/>
      <c r="U6305" s="416"/>
      <c r="V6305" s="666"/>
      <c r="W6305" s="565"/>
      <c r="X6305" s="23" t="e">
        <f t="shared" si="1101"/>
        <v>#REF!</v>
      </c>
      <c r="Y6305" s="7">
        <f t="shared" si="1102"/>
        <v>2</v>
      </c>
      <c r="Z6305" s="7" t="e">
        <f t="shared" si="1103"/>
        <v>#REF!</v>
      </c>
      <c r="AA6305" s="7" t="e">
        <f t="shared" si="1104"/>
        <v>#REF!</v>
      </c>
      <c r="AB6305" s="7" t="e">
        <f>IF(I6305=#REF!,1,2)</f>
        <v>#REF!</v>
      </c>
    </row>
    <row r="6306" spans="1:30" s="7" customFormat="1" ht="17.45" customHeight="1" x14ac:dyDescent="0.15">
      <c r="A6306" s="27" t="e">
        <f t="shared" si="1105"/>
        <v>#REF!</v>
      </c>
      <c r="B6306" s="623"/>
      <c r="C6306" s="628"/>
      <c r="D6306" s="631"/>
      <c r="E6306" s="523"/>
      <c r="F6306" s="47" t="e">
        <f>IF(#REF!="","",#REF!)</f>
        <v>#REF!</v>
      </c>
      <c r="G6306" s="49" t="e">
        <f>IF(#REF!="","",#REF!)</f>
        <v>#REF!</v>
      </c>
      <c r="H6306" s="54" t="e">
        <f>IF(#REF!="","",#REF!)</f>
        <v>#REF!</v>
      </c>
      <c r="I6306" s="385" t="str">
        <f t="shared" si="1100"/>
        <v/>
      </c>
      <c r="J6306" s="386"/>
      <c r="K6306" s="387"/>
      <c r="L6306" s="613" t="e">
        <f>IF(#REF!="","",#REF!)</f>
        <v>#REF!</v>
      </c>
      <c r="M6306" s="613"/>
      <c r="N6306" s="613"/>
      <c r="O6306" s="613"/>
      <c r="P6306" s="613"/>
      <c r="Q6306" s="613"/>
      <c r="R6306" s="613"/>
      <c r="S6306" s="614"/>
      <c r="T6306" s="567"/>
      <c r="U6306" s="416"/>
      <c r="V6306" s="666"/>
      <c r="W6306" s="565"/>
      <c r="X6306" s="23" t="e">
        <f t="shared" si="1101"/>
        <v>#REF!</v>
      </c>
      <c r="Y6306" s="7">
        <f t="shared" si="1102"/>
        <v>2</v>
      </c>
      <c r="Z6306" s="7" t="e">
        <f t="shared" si="1103"/>
        <v>#REF!</v>
      </c>
      <c r="AA6306" s="7" t="e">
        <f t="shared" si="1104"/>
        <v>#REF!</v>
      </c>
      <c r="AB6306" s="7" t="e">
        <f>IF(I6306=#REF!,1,2)</f>
        <v>#REF!</v>
      </c>
    </row>
    <row r="6307" spans="1:30" s="7" customFormat="1" ht="17.45" customHeight="1" x14ac:dyDescent="0.15">
      <c r="A6307" s="27" t="e">
        <f t="shared" si="1105"/>
        <v>#REF!</v>
      </c>
      <c r="B6307" s="623"/>
      <c r="C6307" s="628"/>
      <c r="D6307" s="631"/>
      <c r="E6307" s="523"/>
      <c r="F6307" s="47" t="e">
        <f>IF(#REF!="","",#REF!)</f>
        <v>#REF!</v>
      </c>
      <c r="G6307" s="49" t="e">
        <f>IF(#REF!="","",#REF!)</f>
        <v>#REF!</v>
      </c>
      <c r="H6307" s="54" t="e">
        <f>IF(#REF!="","",#REF!)</f>
        <v>#REF!</v>
      </c>
      <c r="I6307" s="385" t="str">
        <f t="shared" si="1100"/>
        <v/>
      </c>
      <c r="J6307" s="386"/>
      <c r="K6307" s="387"/>
      <c r="L6307" s="613" t="e">
        <f>IF(#REF!="","",#REF!)</f>
        <v>#REF!</v>
      </c>
      <c r="M6307" s="613"/>
      <c r="N6307" s="613"/>
      <c r="O6307" s="613"/>
      <c r="P6307" s="613"/>
      <c r="Q6307" s="613"/>
      <c r="R6307" s="613"/>
      <c r="S6307" s="614"/>
      <c r="T6307" s="567"/>
      <c r="U6307" s="416"/>
      <c r="V6307" s="666"/>
      <c r="W6307" s="565"/>
      <c r="X6307" s="23" t="e">
        <f t="shared" si="1101"/>
        <v>#REF!</v>
      </c>
      <c r="Y6307" s="7">
        <f t="shared" si="1102"/>
        <v>2</v>
      </c>
      <c r="Z6307" s="7" t="e">
        <f t="shared" si="1103"/>
        <v>#REF!</v>
      </c>
      <c r="AA6307" s="7" t="e">
        <f t="shared" si="1104"/>
        <v>#REF!</v>
      </c>
      <c r="AB6307" s="7" t="e">
        <f>IF(I6307=#REF!,1,2)</f>
        <v>#REF!</v>
      </c>
    </row>
    <row r="6308" spans="1:30" s="7" customFormat="1" ht="17.45" customHeight="1" x14ac:dyDescent="0.15">
      <c r="A6308" s="27" t="e">
        <f t="shared" si="1105"/>
        <v>#REF!</v>
      </c>
      <c r="B6308" s="623"/>
      <c r="C6308" s="628"/>
      <c r="D6308" s="631"/>
      <c r="E6308" s="523"/>
      <c r="F6308" s="47" t="e">
        <f>IF(#REF!="","",#REF!)</f>
        <v>#REF!</v>
      </c>
      <c r="G6308" s="49" t="e">
        <f>IF(#REF!="","",#REF!)</f>
        <v>#REF!</v>
      </c>
      <c r="H6308" s="54" t="e">
        <f>IF(#REF!="","",#REF!)</f>
        <v>#REF!</v>
      </c>
      <c r="I6308" s="385" t="str">
        <f t="shared" si="1100"/>
        <v/>
      </c>
      <c r="J6308" s="386"/>
      <c r="K6308" s="387"/>
      <c r="L6308" s="613" t="e">
        <f>IF(#REF!="","",#REF!)</f>
        <v>#REF!</v>
      </c>
      <c r="M6308" s="613"/>
      <c r="N6308" s="613"/>
      <c r="O6308" s="613"/>
      <c r="P6308" s="613"/>
      <c r="Q6308" s="613"/>
      <c r="R6308" s="613"/>
      <c r="S6308" s="614"/>
      <c r="T6308" s="567"/>
      <c r="U6308" s="416"/>
      <c r="V6308" s="666"/>
      <c r="W6308" s="565"/>
      <c r="X6308" s="23" t="e">
        <f t="shared" si="1101"/>
        <v>#REF!</v>
      </c>
      <c r="Y6308" s="7">
        <f t="shared" si="1102"/>
        <v>2</v>
      </c>
      <c r="Z6308" s="7" t="e">
        <f t="shared" si="1103"/>
        <v>#REF!</v>
      </c>
      <c r="AA6308" s="7" t="e">
        <f t="shared" si="1104"/>
        <v>#REF!</v>
      </c>
      <c r="AB6308" s="7" t="e">
        <f>IF(I6308=#REF!,1,2)</f>
        <v>#REF!</v>
      </c>
    </row>
    <row r="6309" spans="1:30" s="7" customFormat="1" ht="17.45" customHeight="1" x14ac:dyDescent="0.15">
      <c r="A6309" s="27" t="e">
        <f t="shared" si="1105"/>
        <v>#REF!</v>
      </c>
      <c r="B6309" s="623"/>
      <c r="C6309" s="628"/>
      <c r="D6309" s="631"/>
      <c r="E6309" s="523"/>
      <c r="F6309" s="47" t="e">
        <f>IF(#REF!="","",#REF!)</f>
        <v>#REF!</v>
      </c>
      <c r="G6309" s="49" t="e">
        <f>IF(#REF!="","",#REF!)</f>
        <v>#REF!</v>
      </c>
      <c r="H6309" s="54" t="e">
        <f>IF(#REF!="","",#REF!)</f>
        <v>#REF!</v>
      </c>
      <c r="I6309" s="385" t="str">
        <f t="shared" si="1100"/>
        <v/>
      </c>
      <c r="J6309" s="386"/>
      <c r="K6309" s="387"/>
      <c r="L6309" s="613" t="e">
        <f>IF(#REF!="","",#REF!)</f>
        <v>#REF!</v>
      </c>
      <c r="M6309" s="613"/>
      <c r="N6309" s="613"/>
      <c r="O6309" s="613"/>
      <c r="P6309" s="613"/>
      <c r="Q6309" s="613"/>
      <c r="R6309" s="613"/>
      <c r="S6309" s="614"/>
      <c r="T6309" s="567"/>
      <c r="U6309" s="416"/>
      <c r="V6309" s="666"/>
      <c r="W6309" s="565"/>
      <c r="X6309" s="23" t="e">
        <f t="shared" si="1101"/>
        <v>#REF!</v>
      </c>
      <c r="Y6309" s="7">
        <f t="shared" si="1102"/>
        <v>2</v>
      </c>
      <c r="Z6309" s="7" t="e">
        <f t="shared" si="1103"/>
        <v>#REF!</v>
      </c>
      <c r="AA6309" s="7" t="e">
        <f t="shared" si="1104"/>
        <v>#REF!</v>
      </c>
      <c r="AB6309" s="7" t="e">
        <f>IF(I6309=#REF!,1,2)</f>
        <v>#REF!</v>
      </c>
    </row>
    <row r="6310" spans="1:30" s="7" customFormat="1" ht="17.45" customHeight="1" x14ac:dyDescent="0.15">
      <c r="A6310" s="27" t="e">
        <f t="shared" si="1105"/>
        <v>#REF!</v>
      </c>
      <c r="B6310" s="623"/>
      <c r="C6310" s="628"/>
      <c r="D6310" s="631"/>
      <c r="E6310" s="523"/>
      <c r="F6310" s="47" t="e">
        <f>IF(#REF!="","",#REF!)</f>
        <v>#REF!</v>
      </c>
      <c r="G6310" s="49" t="e">
        <f>IF(#REF!="","",#REF!)</f>
        <v>#REF!</v>
      </c>
      <c r="H6310" s="54" t="e">
        <f>IF(#REF!="","",#REF!)</f>
        <v>#REF!</v>
      </c>
      <c r="I6310" s="385" t="str">
        <f t="shared" si="1100"/>
        <v/>
      </c>
      <c r="J6310" s="386"/>
      <c r="K6310" s="387"/>
      <c r="L6310" s="613" t="e">
        <f>IF(#REF!="","",#REF!)</f>
        <v>#REF!</v>
      </c>
      <c r="M6310" s="613"/>
      <c r="N6310" s="613"/>
      <c r="O6310" s="613"/>
      <c r="P6310" s="613"/>
      <c r="Q6310" s="613"/>
      <c r="R6310" s="613"/>
      <c r="S6310" s="614"/>
      <c r="T6310" s="567"/>
      <c r="U6310" s="416"/>
      <c r="V6310" s="666"/>
      <c r="W6310" s="565"/>
      <c r="X6310" s="23" t="e">
        <f t="shared" si="1101"/>
        <v>#REF!</v>
      </c>
      <c r="Y6310" s="7">
        <f t="shared" si="1102"/>
        <v>2</v>
      </c>
      <c r="Z6310" s="7" t="e">
        <f t="shared" si="1103"/>
        <v>#REF!</v>
      </c>
      <c r="AA6310" s="7" t="e">
        <f t="shared" si="1104"/>
        <v>#REF!</v>
      </c>
      <c r="AB6310" s="7" t="e">
        <f>IF(I6310=#REF!,1,2)</f>
        <v>#REF!</v>
      </c>
    </row>
    <row r="6311" spans="1:30" s="7" customFormat="1" ht="17.45" customHeight="1" x14ac:dyDescent="0.15">
      <c r="A6311" s="27" t="e">
        <f t="shared" si="1105"/>
        <v>#REF!</v>
      </c>
      <c r="B6311" s="623"/>
      <c r="C6311" s="628"/>
      <c r="D6311" s="631"/>
      <c r="E6311" s="523"/>
      <c r="F6311" s="47" t="e">
        <f>IF(#REF!="","",#REF!)</f>
        <v>#REF!</v>
      </c>
      <c r="G6311" s="49" t="e">
        <f>IF(#REF!="","",#REF!)</f>
        <v>#REF!</v>
      </c>
      <c r="H6311" s="54" t="e">
        <f>IF(#REF!="","",#REF!)</f>
        <v>#REF!</v>
      </c>
      <c r="I6311" s="385" t="str">
        <f t="shared" si="1100"/>
        <v/>
      </c>
      <c r="J6311" s="386"/>
      <c r="K6311" s="387"/>
      <c r="L6311" s="613" t="e">
        <f>IF(#REF!="","",#REF!)</f>
        <v>#REF!</v>
      </c>
      <c r="M6311" s="613"/>
      <c r="N6311" s="613"/>
      <c r="O6311" s="613"/>
      <c r="P6311" s="613"/>
      <c r="Q6311" s="613"/>
      <c r="R6311" s="613"/>
      <c r="S6311" s="614"/>
      <c r="T6311" s="567"/>
      <c r="U6311" s="416"/>
      <c r="V6311" s="666"/>
      <c r="W6311" s="565"/>
      <c r="X6311" s="23" t="e">
        <f t="shared" si="1101"/>
        <v>#REF!</v>
      </c>
      <c r="Y6311" s="7">
        <f t="shared" si="1102"/>
        <v>2</v>
      </c>
      <c r="Z6311" s="7" t="e">
        <f t="shared" si="1103"/>
        <v>#REF!</v>
      </c>
      <c r="AA6311" s="7" t="e">
        <f t="shared" si="1104"/>
        <v>#REF!</v>
      </c>
      <c r="AB6311" s="7" t="e">
        <f>IF(I6311=#REF!,1,2)</f>
        <v>#REF!</v>
      </c>
    </row>
    <row r="6312" spans="1:30" s="7" customFormat="1" ht="17.45" customHeight="1" x14ac:dyDescent="0.15">
      <c r="A6312" s="27" t="e">
        <f t="shared" si="1105"/>
        <v>#REF!</v>
      </c>
      <c r="B6312" s="623"/>
      <c r="C6312" s="628"/>
      <c r="D6312" s="631"/>
      <c r="E6312" s="523"/>
      <c r="F6312" s="47" t="e">
        <f>IF(#REF!="","",#REF!)</f>
        <v>#REF!</v>
      </c>
      <c r="G6312" s="49" t="e">
        <f>IF(#REF!="","",#REF!)</f>
        <v>#REF!</v>
      </c>
      <c r="H6312" s="54" t="e">
        <f>IF(#REF!="","",#REF!)</f>
        <v>#REF!</v>
      </c>
      <c r="I6312" s="385" t="str">
        <f t="shared" si="1100"/>
        <v/>
      </c>
      <c r="J6312" s="386"/>
      <c r="K6312" s="387"/>
      <c r="L6312" s="613" t="e">
        <f>IF(#REF!="","",#REF!)</f>
        <v>#REF!</v>
      </c>
      <c r="M6312" s="613"/>
      <c r="N6312" s="613"/>
      <c r="O6312" s="613"/>
      <c r="P6312" s="613"/>
      <c r="Q6312" s="613"/>
      <c r="R6312" s="613"/>
      <c r="S6312" s="614"/>
      <c r="T6312" s="567"/>
      <c r="U6312" s="416"/>
      <c r="V6312" s="666"/>
      <c r="W6312" s="565"/>
      <c r="X6312" s="23" t="e">
        <f t="shared" si="1101"/>
        <v>#REF!</v>
      </c>
      <c r="Y6312" s="7">
        <f t="shared" si="1102"/>
        <v>2</v>
      </c>
      <c r="Z6312" s="7" t="e">
        <f t="shared" si="1103"/>
        <v>#REF!</v>
      </c>
      <c r="AA6312" s="7" t="e">
        <f t="shared" si="1104"/>
        <v>#REF!</v>
      </c>
      <c r="AB6312" s="7" t="e">
        <f>IF(I6312=#REF!,1,2)</f>
        <v>#REF!</v>
      </c>
    </row>
    <row r="6313" spans="1:30" s="7" customFormat="1" ht="17.45" customHeight="1" x14ac:dyDescent="0.15">
      <c r="A6313" s="27" t="e">
        <f t="shared" si="1105"/>
        <v>#REF!</v>
      </c>
      <c r="B6313" s="623"/>
      <c r="C6313" s="628"/>
      <c r="D6313" s="631"/>
      <c r="E6313" s="523"/>
      <c r="F6313" s="47" t="e">
        <f>IF(#REF!="","",#REF!)</f>
        <v>#REF!</v>
      </c>
      <c r="G6313" s="49" t="e">
        <f>IF(#REF!="","",#REF!)</f>
        <v>#REF!</v>
      </c>
      <c r="H6313" s="54" t="e">
        <f>IF(#REF!="","",#REF!)</f>
        <v>#REF!</v>
      </c>
      <c r="I6313" s="385" t="str">
        <f t="shared" si="1100"/>
        <v/>
      </c>
      <c r="J6313" s="386"/>
      <c r="K6313" s="387"/>
      <c r="L6313" s="613" t="e">
        <f>IF(#REF!="","",#REF!)</f>
        <v>#REF!</v>
      </c>
      <c r="M6313" s="613"/>
      <c r="N6313" s="613"/>
      <c r="O6313" s="613"/>
      <c r="P6313" s="613"/>
      <c r="Q6313" s="613"/>
      <c r="R6313" s="613"/>
      <c r="S6313" s="614"/>
      <c r="T6313" s="567"/>
      <c r="U6313" s="416"/>
      <c r="V6313" s="666"/>
      <c r="W6313" s="565"/>
      <c r="X6313" s="23" t="e">
        <f t="shared" si="1101"/>
        <v>#REF!</v>
      </c>
      <c r="Y6313" s="7">
        <f t="shared" si="1102"/>
        <v>2</v>
      </c>
      <c r="Z6313" s="7" t="e">
        <f t="shared" si="1103"/>
        <v>#REF!</v>
      </c>
      <c r="AA6313" s="7" t="e">
        <f t="shared" si="1104"/>
        <v>#REF!</v>
      </c>
      <c r="AB6313" s="7" t="e">
        <f>IF(I6313=#REF!,1,2)</f>
        <v>#REF!</v>
      </c>
    </row>
    <row r="6314" spans="1:30" s="7" customFormat="1" ht="17.45" customHeight="1" thickBot="1" x14ac:dyDescent="0.2">
      <c r="A6314" s="27" t="e">
        <f t="shared" si="1105"/>
        <v>#REF!</v>
      </c>
      <c r="B6314" s="623"/>
      <c r="C6314" s="628"/>
      <c r="D6314" s="631"/>
      <c r="E6314" s="523"/>
      <c r="F6314" s="47" t="e">
        <f>IF(#REF!="","",#REF!)</f>
        <v>#REF!</v>
      </c>
      <c r="G6314" s="49" t="e">
        <f>IF(#REF!="","",#REF!)</f>
        <v>#REF!</v>
      </c>
      <c r="H6314" s="54" t="e">
        <f>IF(#REF!="","",#REF!)</f>
        <v>#REF!</v>
      </c>
      <c r="I6314" s="385" t="str">
        <f t="shared" si="1100"/>
        <v/>
      </c>
      <c r="J6314" s="386"/>
      <c r="K6314" s="387"/>
      <c r="L6314" s="613" t="e">
        <f>IF(#REF!="","",#REF!)</f>
        <v>#REF!</v>
      </c>
      <c r="M6314" s="613"/>
      <c r="N6314" s="613"/>
      <c r="O6314" s="613"/>
      <c r="P6314" s="613"/>
      <c r="Q6314" s="613"/>
      <c r="R6314" s="613"/>
      <c r="S6314" s="614"/>
      <c r="T6314" s="668"/>
      <c r="U6314" s="416"/>
      <c r="V6314" s="666"/>
      <c r="W6314" s="565"/>
      <c r="X6314" s="23" t="e">
        <f t="shared" si="1101"/>
        <v>#REF!</v>
      </c>
      <c r="Y6314" s="7">
        <f t="shared" si="1102"/>
        <v>2</v>
      </c>
      <c r="Z6314" s="7" t="e">
        <f t="shared" si="1103"/>
        <v>#REF!</v>
      </c>
      <c r="AA6314" s="7" t="e">
        <f t="shared" si="1104"/>
        <v>#REF!</v>
      </c>
      <c r="AB6314" s="7" t="e">
        <f>IF(I6314=#REF!,1,2)</f>
        <v>#REF!</v>
      </c>
    </row>
    <row r="6315" spans="1:30" s="7" customFormat="1" ht="36" customHeight="1" thickBot="1" x14ac:dyDescent="0.2">
      <c r="A6315" s="13"/>
      <c r="B6315" s="623"/>
      <c r="C6315" s="628"/>
      <c r="D6315" s="631"/>
      <c r="E6315" s="508" t="s">
        <v>240</v>
      </c>
      <c r="F6315" s="511" t="s">
        <v>206</v>
      </c>
      <c r="G6315" s="435"/>
      <c r="H6315" s="434" t="s">
        <v>207</v>
      </c>
      <c r="I6315" s="435"/>
      <c r="J6315" s="435"/>
      <c r="K6315" s="435"/>
      <c r="L6315" s="436" t="s">
        <v>208</v>
      </c>
      <c r="M6315" s="436"/>
      <c r="N6315" s="436"/>
      <c r="O6315" s="669" t="s">
        <v>209</v>
      </c>
      <c r="P6315" s="670"/>
      <c r="Q6315" s="512" t="s">
        <v>210</v>
      </c>
      <c r="R6315" s="38" t="s">
        <v>206</v>
      </c>
      <c r="S6315" s="39" t="s">
        <v>202</v>
      </c>
      <c r="T6315" s="44" t="s">
        <v>211</v>
      </c>
      <c r="U6315" s="416"/>
      <c r="V6315" s="666"/>
      <c r="W6315" s="565"/>
      <c r="X6315" s="28"/>
      <c r="Y6315" s="21" t="s">
        <v>212</v>
      </c>
      <c r="Z6315" s="21" t="s">
        <v>210</v>
      </c>
      <c r="AB6315" s="45" t="s">
        <v>213</v>
      </c>
      <c r="AC6315" s="45" t="s">
        <v>214</v>
      </c>
      <c r="AD6315" s="22"/>
    </row>
    <row r="6316" spans="1:30" s="7" customFormat="1" ht="15" customHeight="1" x14ac:dyDescent="0.15">
      <c r="A6316" s="29"/>
      <c r="B6316" s="623"/>
      <c r="C6316" s="628"/>
      <c r="D6316" s="631"/>
      <c r="E6316" s="509"/>
      <c r="F6316" s="515" t="e">
        <f>IF(#REF!="","",#REF!)</f>
        <v>#REF!</v>
      </c>
      <c r="G6316" s="516"/>
      <c r="H6316" s="439" t="e">
        <f>IF(#REF!="","",#REF!)</f>
        <v>#REF!</v>
      </c>
      <c r="I6316" s="440"/>
      <c r="J6316" s="440"/>
      <c r="K6316" s="440"/>
      <c r="L6316" s="441" t="e">
        <f>IF(#REF!="","",#REF!)</f>
        <v>#REF!</v>
      </c>
      <c r="M6316" s="442"/>
      <c r="N6316" s="442"/>
      <c r="O6316" s="443" t="e">
        <f>SUM($L6316:$N6318)</f>
        <v>#REF!</v>
      </c>
      <c r="P6316" s="444"/>
      <c r="Q6316" s="513"/>
      <c r="R6316" s="42" t="e">
        <f>IF(#REF!="","",#REF!)</f>
        <v>#REF!</v>
      </c>
      <c r="S6316" s="40" t="e">
        <f>IF(#REF!="","",#REF!)</f>
        <v>#REF!</v>
      </c>
      <c r="T6316" s="617" t="e">
        <f>SUM($S6316:$S6318)</f>
        <v>#REF!</v>
      </c>
      <c r="U6316" s="416"/>
      <c r="V6316" s="666"/>
      <c r="W6316" s="565"/>
      <c r="X6316" s="23" t="e">
        <f>IF(OR(Y6316=2,Z6316=2,AB6316=2,AC6316=2),"入力不備あり","")</f>
        <v>#REF!</v>
      </c>
      <c r="Y6316" s="41" t="e">
        <f>IF(AND(F6316="",H6316="",L6316=""),"",IF(AND(F6316&lt;&gt;"",F6316&gt;0,L6316&lt;&gt;"",L6316&gt;0,H6316="○"),"",2))</f>
        <v>#REF!</v>
      </c>
      <c r="Z6316" s="41" t="e">
        <f>IF(AND(R6316="",S6316=""),"",IF(AND(R6316&gt;0,R6316&lt;&gt;"",S6316&gt;0,S6316&lt;&gt;""),"",2))</f>
        <v>#REF!</v>
      </c>
      <c r="AA6316" s="30"/>
      <c r="AB6316" s="7" t="e">
        <f>IF(AND(O6316=0,#REF!=0),"",IF(O6316=#REF!,1,2))</f>
        <v>#REF!</v>
      </c>
      <c r="AC6316" s="7" t="e">
        <f>IF(AND(T6316=0,#REF!=0),"",IF(T6316=#REF!,1,2))</f>
        <v>#REF!</v>
      </c>
    </row>
    <row r="6317" spans="1:30" s="7" customFormat="1" ht="15" customHeight="1" x14ac:dyDescent="0.15">
      <c r="A6317" s="29"/>
      <c r="B6317" s="623"/>
      <c r="C6317" s="628"/>
      <c r="D6317" s="631"/>
      <c r="E6317" s="509"/>
      <c r="F6317" s="500" t="e">
        <f>IF(#REF!="","",#REF!)</f>
        <v>#REF!</v>
      </c>
      <c r="G6317" s="501"/>
      <c r="H6317" s="448" t="e">
        <f>IF(#REF!="","",#REF!)</f>
        <v>#REF!</v>
      </c>
      <c r="I6317" s="449"/>
      <c r="J6317" s="449"/>
      <c r="K6317" s="449"/>
      <c r="L6317" s="450" t="e">
        <f>IF(#REF!="","",#REF!)</f>
        <v>#REF!</v>
      </c>
      <c r="M6317" s="451"/>
      <c r="N6317" s="451"/>
      <c r="O6317" s="445"/>
      <c r="P6317" s="444"/>
      <c r="Q6317" s="513"/>
      <c r="R6317" s="42" t="e">
        <f>IF(#REF!="","",#REF!)</f>
        <v>#REF!</v>
      </c>
      <c r="S6317" s="40" t="e">
        <f>IF(#REF!="","",#REF!)</f>
        <v>#REF!</v>
      </c>
      <c r="T6317" s="618"/>
      <c r="U6317" s="416"/>
      <c r="V6317" s="666"/>
      <c r="W6317" s="565"/>
      <c r="X6317" s="23" t="e">
        <f>IF(OR(Y6317=2,Z6317=2),"入力不備あり","")</f>
        <v>#REF!</v>
      </c>
      <c r="Y6317" s="41" t="e">
        <f>IF(AND(F6317="",H6317="",L6317=""),"",IF(AND(F6317&lt;&gt;"",F6317&gt;0,L6317&lt;&gt;"",L6317&gt;0,H6317="○"),"",2))</f>
        <v>#REF!</v>
      </c>
      <c r="Z6317" s="41" t="e">
        <f t="shared" ref="Z6317:Z6318" si="1106">IF(AND(R6317="",S6317=""),"",IF(AND(R6317&gt;0,R6317&lt;&gt;"",S6317&gt;0,S6317&lt;&gt;""),"",2))</f>
        <v>#REF!</v>
      </c>
      <c r="AA6317" s="30"/>
    </row>
    <row r="6318" spans="1:30" s="7" customFormat="1" ht="15" customHeight="1" thickBot="1" x14ac:dyDescent="0.2">
      <c r="A6318" s="29"/>
      <c r="B6318" s="623"/>
      <c r="C6318" s="628"/>
      <c r="D6318" s="631"/>
      <c r="E6318" s="615"/>
      <c r="F6318" s="620" t="e">
        <f>IF(#REF!="","",#REF!)</f>
        <v>#REF!</v>
      </c>
      <c r="G6318" s="621"/>
      <c r="H6318" s="640" t="e">
        <f>IF(#REF!="","",#REF!)</f>
        <v>#REF!</v>
      </c>
      <c r="I6318" s="641"/>
      <c r="J6318" s="641"/>
      <c r="K6318" s="641"/>
      <c r="L6318" s="642" t="e">
        <f>IF(#REF!="","",#REF!)</f>
        <v>#REF!</v>
      </c>
      <c r="M6318" s="643"/>
      <c r="N6318" s="643"/>
      <c r="O6318" s="663"/>
      <c r="P6318" s="664"/>
      <c r="Q6318" s="616"/>
      <c r="R6318" s="59" t="e">
        <f>IF(#REF!="","",#REF!)</f>
        <v>#REF!</v>
      </c>
      <c r="S6318" s="60" t="e">
        <f>IF(#REF!="","",#REF!)</f>
        <v>#REF!</v>
      </c>
      <c r="T6318" s="619"/>
      <c r="U6318" s="416"/>
      <c r="V6318" s="666"/>
      <c r="W6318" s="565"/>
      <c r="X6318" s="23" t="e">
        <f>IF(OR(Y6318=2,Z6318=2),"入力不備あり","")</f>
        <v>#REF!</v>
      </c>
      <c r="Y6318" s="41" t="e">
        <f>IF(AND(F6318="",H6318="",L6318=""),"",IF(AND(F6318&lt;&gt;"",F6318&gt;0,L6318&lt;&gt;"",L6318&gt;0,H6318="○"),"",2))</f>
        <v>#REF!</v>
      </c>
      <c r="Z6318" s="41" t="e">
        <f t="shared" si="1106"/>
        <v>#REF!</v>
      </c>
      <c r="AA6318" s="30"/>
    </row>
    <row r="6319" spans="1:30" s="7" customFormat="1" ht="27.6" customHeight="1" x14ac:dyDescent="0.15">
      <c r="A6319" s="320"/>
      <c r="B6319" s="624"/>
      <c r="C6319" s="326" t="s">
        <v>215</v>
      </c>
      <c r="D6319" s="327"/>
      <c r="E6319" s="608" t="e">
        <f>IF(#REF!="","",#REF!)</f>
        <v>#REF!</v>
      </c>
      <c r="F6319" s="609"/>
      <c r="G6319" s="609"/>
      <c r="H6319" s="609"/>
      <c r="I6319" s="609"/>
      <c r="J6319" s="609"/>
      <c r="K6319" s="609"/>
      <c r="L6319" s="609"/>
      <c r="M6319" s="609"/>
      <c r="N6319" s="609"/>
      <c r="O6319" s="609"/>
      <c r="P6319" s="609"/>
      <c r="Q6319" s="609"/>
      <c r="R6319" s="609"/>
      <c r="S6319" s="609"/>
      <c r="T6319" s="609"/>
      <c r="U6319" s="609"/>
      <c r="V6319" s="609"/>
      <c r="W6319" s="610"/>
    </row>
    <row r="6320" spans="1:30" s="7" customFormat="1" ht="27.6" customHeight="1" thickBot="1" x14ac:dyDescent="0.2">
      <c r="A6320" s="320"/>
      <c r="B6320" s="624"/>
      <c r="C6320" s="326" t="s">
        <v>216</v>
      </c>
      <c r="D6320" s="327"/>
      <c r="E6320" s="608" t="e">
        <f>IF(#REF!="","",#REF!)</f>
        <v>#REF!</v>
      </c>
      <c r="F6320" s="609"/>
      <c r="G6320" s="609"/>
      <c r="H6320" s="609"/>
      <c r="I6320" s="609"/>
      <c r="J6320" s="609"/>
      <c r="K6320" s="609"/>
      <c r="L6320" s="609"/>
      <c r="M6320" s="609"/>
      <c r="N6320" s="609"/>
      <c r="O6320" s="609"/>
      <c r="P6320" s="609"/>
      <c r="Q6320" s="609"/>
      <c r="R6320" s="611"/>
      <c r="S6320" s="611"/>
      <c r="T6320" s="611"/>
      <c r="U6320" s="611"/>
      <c r="V6320" s="611"/>
      <c r="W6320" s="612"/>
    </row>
    <row r="6321" spans="1:33" s="7" customFormat="1" ht="18.600000000000001" customHeight="1" x14ac:dyDescent="0.15">
      <c r="A6321" s="320"/>
      <c r="B6321" s="624"/>
      <c r="C6321" s="332" t="s">
        <v>217</v>
      </c>
      <c r="D6321" s="333"/>
      <c r="E6321" s="333"/>
      <c r="F6321" s="334"/>
      <c r="G6321" s="377" t="s">
        <v>218</v>
      </c>
      <c r="H6321" s="378"/>
      <c r="I6321" s="378"/>
      <c r="J6321" s="378"/>
      <c r="K6321" s="378"/>
      <c r="L6321" s="378"/>
      <c r="M6321" s="378"/>
      <c r="N6321" s="378"/>
      <c r="O6321" s="378"/>
      <c r="P6321" s="378"/>
      <c r="Q6321" s="378"/>
      <c r="R6321" s="389" t="e">
        <f>IF(X6321&lt;&gt;"","","【入力内容確認欄】以下を確認し【作業用】事業計画書(間接)シートを修正願います。")</f>
        <v>#REF!</v>
      </c>
      <c r="S6321" s="632"/>
      <c r="T6321" s="632"/>
      <c r="U6321" s="632"/>
      <c r="V6321" s="632"/>
      <c r="W6321" s="633"/>
      <c r="X6321" s="68" t="e">
        <f>IF(AND(R6324="",R6325="",R6326="",R6327="",R6328="",R6329=""),"左の市区町村に係る入力が完了しました。今一度、記載内容をご確認ください。","")</f>
        <v>#REF!</v>
      </c>
    </row>
    <row r="6322" spans="1:33" s="7" customFormat="1" ht="9" customHeight="1" x14ac:dyDescent="0.15">
      <c r="A6322" s="320"/>
      <c r="B6322" s="624"/>
      <c r="C6322" s="335"/>
      <c r="D6322" s="336"/>
      <c r="E6322" s="336"/>
      <c r="F6322" s="337"/>
      <c r="G6322" s="379"/>
      <c r="H6322" s="380"/>
      <c r="I6322" s="380"/>
      <c r="J6322" s="380"/>
      <c r="K6322" s="380"/>
      <c r="L6322" s="380"/>
      <c r="M6322" s="380"/>
      <c r="N6322" s="380"/>
      <c r="O6322" s="380"/>
      <c r="P6322" s="380"/>
      <c r="Q6322" s="380"/>
      <c r="R6322" s="634"/>
      <c r="S6322" s="635"/>
      <c r="T6322" s="635"/>
      <c r="U6322" s="635"/>
      <c r="V6322" s="635"/>
      <c r="W6322" s="636"/>
    </row>
    <row r="6323" spans="1:33" s="7" customFormat="1" ht="9" customHeight="1" thickBot="1" x14ac:dyDescent="0.2">
      <c r="A6323" s="320"/>
      <c r="B6323" s="624"/>
      <c r="C6323" s="335"/>
      <c r="D6323" s="336"/>
      <c r="E6323" s="336"/>
      <c r="F6323" s="337"/>
      <c r="G6323" s="381"/>
      <c r="H6323" s="382"/>
      <c r="I6323" s="382"/>
      <c r="J6323" s="382"/>
      <c r="K6323" s="382"/>
      <c r="L6323" s="382"/>
      <c r="M6323" s="382"/>
      <c r="N6323" s="382"/>
      <c r="O6323" s="382"/>
      <c r="P6323" s="382"/>
      <c r="Q6323" s="382"/>
      <c r="R6323" s="637"/>
      <c r="S6323" s="638"/>
      <c r="T6323" s="638"/>
      <c r="U6323" s="638"/>
      <c r="V6323" s="638"/>
      <c r="W6323" s="639"/>
    </row>
    <row r="6324" spans="1:33" s="7" customFormat="1" ht="17.45" customHeight="1" x14ac:dyDescent="0.15">
      <c r="A6324" s="320"/>
      <c r="B6324" s="624"/>
      <c r="C6324" s="335"/>
      <c r="D6324" s="336"/>
      <c r="E6324" s="336"/>
      <c r="F6324" s="337"/>
      <c r="G6324" s="398" t="e">
        <f>IF(#REF!="","",#REF!)</f>
        <v>#REF!</v>
      </c>
      <c r="H6324" s="399"/>
      <c r="I6324" s="399"/>
      <c r="J6324" s="399"/>
      <c r="K6324" s="399"/>
      <c r="L6324" s="399"/>
      <c r="M6324" s="399"/>
      <c r="N6324" s="399"/>
      <c r="O6324" s="399"/>
      <c r="P6324" s="399"/>
      <c r="Q6324" s="399"/>
      <c r="R6324" s="646" t="e" cm="1">
        <f t="array" ref="R6324">IF(AND(X6293:X6318="",A6295:A6318=""),"","・報酬・期末勤勉手当・交通費・合計額・都道府県/国の補助金額のいずれかに不備あり。")</f>
        <v>#REF!</v>
      </c>
      <c r="S6324" s="647"/>
      <c r="T6324" s="647"/>
      <c r="U6324" s="647"/>
      <c r="V6324" s="647"/>
      <c r="W6324" s="648"/>
    </row>
    <row r="6325" spans="1:33" s="7" customFormat="1" ht="17.45" customHeight="1" x14ac:dyDescent="0.15">
      <c r="A6325" s="320"/>
      <c r="B6325" s="624"/>
      <c r="C6325" s="335"/>
      <c r="D6325" s="336"/>
      <c r="E6325" s="336"/>
      <c r="F6325" s="337"/>
      <c r="G6325" s="374" t="s">
        <v>219</v>
      </c>
      <c r="H6325" s="388"/>
      <c r="I6325" s="388"/>
      <c r="J6325" s="388"/>
      <c r="K6325" s="388"/>
      <c r="L6325" s="388"/>
      <c r="M6325" s="388"/>
      <c r="N6325" s="388"/>
      <c r="O6325" s="388"/>
      <c r="P6325" s="388"/>
      <c r="Q6325" s="388"/>
      <c r="R6325" s="367" t="str">
        <f>IF(A6291="市町村名×","・【C列】市区町村名：未入力または不備あり。","")</f>
        <v>・【C列】市区町村名：未入力または不備あり。</v>
      </c>
      <c r="S6325" s="644"/>
      <c r="T6325" s="644"/>
      <c r="U6325" s="644"/>
      <c r="V6325" s="644"/>
      <c r="W6325" s="645"/>
    </row>
    <row r="6326" spans="1:33" s="7" customFormat="1" ht="17.45" customHeight="1" x14ac:dyDescent="0.15">
      <c r="A6326" s="320"/>
      <c r="B6326" s="624"/>
      <c r="C6326" s="338"/>
      <c r="D6326" s="339"/>
      <c r="E6326" s="339"/>
      <c r="F6326" s="340"/>
      <c r="G6326" s="364" t="e">
        <f>IF(#REF!="","",#REF!)</f>
        <v>#REF!</v>
      </c>
      <c r="H6326" s="365"/>
      <c r="I6326" s="365"/>
      <c r="J6326" s="366"/>
      <c r="K6326" s="366"/>
      <c r="L6326" s="366"/>
      <c r="M6326" s="366"/>
      <c r="N6326" s="366"/>
      <c r="O6326" s="366"/>
      <c r="P6326" s="366"/>
      <c r="Q6326" s="366"/>
      <c r="R6326" s="367" t="e">
        <f>IF(OR(AF6295=2,NOT(AND(V6293&gt;0.3*U6293,V6293&lt;0.4*U6293,V6293&gt;=W6293))),"・【V列】都道府県補助額：未入力または不備あり。","")</f>
        <v>#REF!</v>
      </c>
      <c r="S6326" s="644"/>
      <c r="T6326" s="644"/>
      <c r="U6326" s="644"/>
      <c r="V6326" s="644"/>
      <c r="W6326" s="645"/>
    </row>
    <row r="6327" spans="1:33" s="7" customFormat="1" ht="17.45" customHeight="1" x14ac:dyDescent="0.15">
      <c r="A6327" s="320"/>
      <c r="B6327" s="624"/>
      <c r="C6327" s="348" t="s">
        <v>241</v>
      </c>
      <c r="D6327" s="349"/>
      <c r="E6327" s="349"/>
      <c r="F6327" s="350"/>
      <c r="G6327" s="372" t="s">
        <v>221</v>
      </c>
      <c r="H6327" s="373"/>
      <c r="I6327" s="373"/>
      <c r="J6327" s="372" t="s">
        <v>222</v>
      </c>
      <c r="K6327" s="373"/>
      <c r="L6327" s="373"/>
      <c r="M6327" s="373"/>
      <c r="N6327" s="374" t="s">
        <v>223</v>
      </c>
      <c r="O6327" s="366"/>
      <c r="P6327" s="366"/>
      <c r="Q6327" s="366"/>
      <c r="R6327" s="341" t="e">
        <f>IF(AND(W6293&lt;=U6293/3,MOD(W6293,1000)=0,NOT(W6293=0),AG6295=1),"","・【W列】国庫補助希望額に不備あり。")</f>
        <v>#REF!</v>
      </c>
      <c r="S6327" s="649"/>
      <c r="T6327" s="649"/>
      <c r="U6327" s="649"/>
      <c r="V6327" s="649"/>
      <c r="W6327" s="650"/>
    </row>
    <row r="6328" spans="1:33" s="7" customFormat="1" ht="17.45" customHeight="1" x14ac:dyDescent="0.15">
      <c r="A6328" s="320"/>
      <c r="B6328" s="624"/>
      <c r="C6328" s="370"/>
      <c r="D6328" s="371"/>
      <c r="E6328" s="371"/>
      <c r="F6328" s="371"/>
      <c r="G6328" s="364" t="e">
        <f>IF(#REF!="","",#REF!)</f>
        <v>#REF!</v>
      </c>
      <c r="H6328" s="375"/>
      <c r="I6328" s="376"/>
      <c r="J6328" s="364" t="e">
        <f>IF(#REF!="","",#REF!)</f>
        <v>#REF!</v>
      </c>
      <c r="K6328" s="375"/>
      <c r="L6328" s="375"/>
      <c r="M6328" s="376"/>
      <c r="N6328" s="364" t="e">
        <f>IF(#REF!="","",#REF!)</f>
        <v>#REF!</v>
      </c>
      <c r="O6328" s="375"/>
      <c r="P6328" s="375"/>
      <c r="Q6328" s="375"/>
      <c r="R6328" s="651" t="e">
        <f>IF(AND(SUM(F6316:G6318)&lt;=D6293,SUM(R6316:R6318)&lt;=D6293),"","・報酬の「配置人数」には年間を通じた配置予定人数を記載してください。(※１)及び記入例参照")</f>
        <v>#REF!</v>
      </c>
      <c r="S6328" s="652"/>
      <c r="T6328" s="652"/>
      <c r="U6328" s="652"/>
      <c r="V6328" s="652"/>
      <c r="W6328" s="653"/>
      <c r="X6328" s="31" t="str">
        <f>IF(AND(O6328="○",T6328="○"),"①か②の",IF(AND(O6328="―",T6328="―"),"エラー",""))</f>
        <v/>
      </c>
    </row>
    <row r="6329" spans="1:33" s="7" customFormat="1" ht="17.45" customHeight="1" x14ac:dyDescent="0.15">
      <c r="A6329" s="320"/>
      <c r="B6329" s="624"/>
      <c r="C6329" s="348" t="s">
        <v>224</v>
      </c>
      <c r="D6329" s="349"/>
      <c r="E6329" s="349"/>
      <c r="F6329" s="350"/>
      <c r="G6329" s="354" t="s">
        <v>225</v>
      </c>
      <c r="H6329" s="354"/>
      <c r="I6329" s="354"/>
      <c r="J6329" s="355" t="s">
        <v>242</v>
      </c>
      <c r="K6329" s="356"/>
      <c r="L6329" s="356"/>
      <c r="M6329" s="356"/>
      <c r="N6329" s="356"/>
      <c r="O6329" s="356"/>
      <c r="P6329" s="356"/>
      <c r="Q6329" s="356"/>
      <c r="R6329" s="651" t="e">
        <f>IF(AND(OR(COUNTIF(J6330,"①*"),COUNTIF(J6330,"②*")),AND(E6319&lt;&gt;"",E6320&lt;&gt;"",G6324="○",G6326="○",G6328="○",J6328="○",N6328="○",G6330="○")),"","・【成果目標】・【成果指標】・【部活動指導員について】・【支給要件の確認】・【部活動指導員の指導状況】・【地域連携・地域移行に資する取組】のいずれかに未入力箇所あり。")</f>
        <v>#REF!</v>
      </c>
      <c r="S6329" s="546"/>
      <c r="T6329" s="546"/>
      <c r="U6329" s="546"/>
      <c r="V6329" s="546"/>
      <c r="W6329" s="547"/>
    </row>
    <row r="6330" spans="1:33" s="7" customFormat="1" ht="26.45" customHeight="1" thickBot="1" x14ac:dyDescent="0.2">
      <c r="A6330" s="320"/>
      <c r="B6330" s="625"/>
      <c r="C6330" s="351"/>
      <c r="D6330" s="352"/>
      <c r="E6330" s="352"/>
      <c r="F6330" s="353"/>
      <c r="G6330" s="363" t="e">
        <f>IF(#REF!="","",#REF!)</f>
        <v>#REF!</v>
      </c>
      <c r="H6330" s="363"/>
      <c r="I6330" s="363"/>
      <c r="J6330" s="657" t="e">
        <f>IF(#REF!="","",#REF!)</f>
        <v>#REF!</v>
      </c>
      <c r="K6330" s="658"/>
      <c r="L6330" s="658"/>
      <c r="M6330" s="658"/>
      <c r="N6330" s="658"/>
      <c r="O6330" s="658"/>
      <c r="P6330" s="658"/>
      <c r="Q6330" s="658"/>
      <c r="R6330" s="654"/>
      <c r="S6330" s="655"/>
      <c r="T6330" s="655"/>
      <c r="U6330" s="655"/>
      <c r="V6330" s="655"/>
      <c r="W6330" s="656"/>
      <c r="X6330" s="31" t="str">
        <f>IF(AND(O6330="○",T6330="○"),"①か②の",IF(AND(O6330="―",T6330="―"),"エラー",""))</f>
        <v/>
      </c>
    </row>
    <row r="6331" spans="1:33" s="7" customFormat="1" ht="26.45" customHeight="1" x14ac:dyDescent="0.15">
      <c r="A6331" s="24" t="str">
        <f>IF(OR(COUNTIF(C6333,"*区"),COUNTIF(C6333,"*市"),COUNTIF(C6333,"*町"),COUNTIF(C6333,"*村"),COUNTIF(C6333,"*組合")),"○","市町村名×")</f>
        <v>市町村名×</v>
      </c>
      <c r="B6331" s="490" t="s">
        <v>106</v>
      </c>
      <c r="C6331" s="659" t="s">
        <v>236</v>
      </c>
      <c r="D6331" s="661" t="s">
        <v>237</v>
      </c>
      <c r="E6331" s="409" t="s">
        <v>191</v>
      </c>
      <c r="F6331" s="410"/>
      <c r="G6331" s="410"/>
      <c r="H6331" s="410"/>
      <c r="I6331" s="410"/>
      <c r="J6331" s="410"/>
      <c r="K6331" s="410"/>
      <c r="L6331" s="410"/>
      <c r="M6331" s="410"/>
      <c r="N6331" s="410"/>
      <c r="O6331" s="410"/>
      <c r="P6331" s="410"/>
      <c r="Q6331" s="410"/>
      <c r="R6331" s="410"/>
      <c r="S6331" s="410"/>
      <c r="T6331" s="410"/>
      <c r="U6331" s="492" t="s">
        <v>192</v>
      </c>
      <c r="V6331" s="492" t="s">
        <v>238</v>
      </c>
      <c r="W6331" s="517" t="s">
        <v>193</v>
      </c>
      <c r="X6331" s="25" t="e">
        <f>IF(OR(AF6335=2,NOT(AND(V6333&gt;0.3*U6333,V6333&lt;0.4*U6333,V6333&gt;=W6333))),"※３参照：【Ｕ列】都道府県補助額を確認してください","")</f>
        <v>#REF!</v>
      </c>
      <c r="Y6331" s="26"/>
    </row>
    <row r="6332" spans="1:33" s="7" customFormat="1" ht="21.6" customHeight="1" thickBot="1" x14ac:dyDescent="0.2">
      <c r="A6332" s="24" t="str">
        <f>IF(B6333="都道府県確認欄","No.不備","")</f>
        <v/>
      </c>
      <c r="B6332" s="491"/>
      <c r="C6332" s="660"/>
      <c r="D6332" s="662"/>
      <c r="E6332" s="411"/>
      <c r="F6332" s="412"/>
      <c r="G6332" s="412"/>
      <c r="H6332" s="412"/>
      <c r="I6332" s="412"/>
      <c r="J6332" s="412"/>
      <c r="K6332" s="412"/>
      <c r="L6332" s="412"/>
      <c r="M6332" s="412"/>
      <c r="N6332" s="412"/>
      <c r="O6332" s="412"/>
      <c r="P6332" s="412"/>
      <c r="Q6332" s="412"/>
      <c r="R6332" s="412"/>
      <c r="S6332" s="412"/>
      <c r="T6332" s="412"/>
      <c r="U6332" s="493"/>
      <c r="V6332" s="493"/>
      <c r="W6332" s="518"/>
      <c r="X6332" s="25" t="e">
        <f>IF(AND(W6333&lt;=U6333/3,MOD(W6333,1000)=0,NOT(W6333=0),AG6335=1),"","※３参照：【Ｖ列】国庫補助希望額を確認してください。")</f>
        <v>#REF!</v>
      </c>
      <c r="Y6332" s="26"/>
    </row>
    <row r="6333" spans="1:33" s="7" customFormat="1" ht="24" customHeight="1" x14ac:dyDescent="0.15">
      <c r="A6333" s="14"/>
      <c r="B6333" s="622" t="str">
        <f>IFERROR(IF(OR(COUNTIF(C6333,"*区"),COUNTIF(C6333,"*市"),COUNTIF(C6333,"*町"),COUNTIF(C6333,"*村"),COUNTIF(C6333,"*組合")),B6293+1,"－"),"都道府県確認欄")</f>
        <v>－</v>
      </c>
      <c r="C6333" s="626" t="e">
        <f>#REF!</f>
        <v>#REF!</v>
      </c>
      <c r="D6333" s="629" t="e">
        <f>SUM($F6335:$F6354)</f>
        <v>#REF!</v>
      </c>
      <c r="E6333" s="523" t="s">
        <v>194</v>
      </c>
      <c r="F6333" s="524" t="s">
        <v>195</v>
      </c>
      <c r="G6333" s="526" t="s">
        <v>196</v>
      </c>
      <c r="H6333" s="528" t="s">
        <v>197</v>
      </c>
      <c r="I6333" s="423" t="s">
        <v>198</v>
      </c>
      <c r="J6333" s="424"/>
      <c r="K6333" s="425"/>
      <c r="L6333" s="429" t="s">
        <v>100</v>
      </c>
      <c r="M6333" s="430"/>
      <c r="N6333" s="430"/>
      <c r="O6333" s="430"/>
      <c r="P6333" s="430"/>
      <c r="Q6333" s="430"/>
      <c r="R6333" s="430"/>
      <c r="S6333" s="431"/>
      <c r="T6333" s="413" t="s">
        <v>199</v>
      </c>
      <c r="U6333" s="415" t="e">
        <f>SUM($T6335,$O6356,$T6356)</f>
        <v>#REF!</v>
      </c>
      <c r="V6333" s="665" t="e">
        <f>#REF!</f>
        <v>#REF!</v>
      </c>
      <c r="W6333" s="667" t="e">
        <f>#REF!</f>
        <v>#REF!</v>
      </c>
      <c r="X6333" s="23" t="e">
        <f>IF(AND(AD6335=1,AE6335=1,AF6335=1,AG6335=1),"","入力不備あり")</f>
        <v>#REF!</v>
      </c>
      <c r="Y6333" s="26"/>
    </row>
    <row r="6334" spans="1:33" s="7" customFormat="1" ht="12.6" customHeight="1" thickBot="1" x14ac:dyDescent="0.2">
      <c r="A6334" s="14"/>
      <c r="B6334" s="623"/>
      <c r="C6334" s="627"/>
      <c r="D6334" s="630"/>
      <c r="E6334" s="523"/>
      <c r="F6334" s="525"/>
      <c r="G6334" s="527"/>
      <c r="H6334" s="529"/>
      <c r="I6334" s="426"/>
      <c r="J6334" s="427"/>
      <c r="K6334" s="428"/>
      <c r="L6334" s="432"/>
      <c r="M6334" s="432"/>
      <c r="N6334" s="432"/>
      <c r="O6334" s="432"/>
      <c r="P6334" s="432"/>
      <c r="Q6334" s="432"/>
      <c r="R6334" s="432"/>
      <c r="S6334" s="433"/>
      <c r="T6334" s="414"/>
      <c r="U6334" s="416"/>
      <c r="V6334" s="666"/>
      <c r="W6334" s="565"/>
      <c r="X6334" s="26"/>
      <c r="Y6334" s="7" t="s">
        <v>180</v>
      </c>
      <c r="Z6334" s="7" t="s">
        <v>200</v>
      </c>
      <c r="AA6334" s="7" t="s">
        <v>201</v>
      </c>
      <c r="AB6334" s="7" t="s">
        <v>202</v>
      </c>
      <c r="AD6334" s="7" t="s">
        <v>203</v>
      </c>
      <c r="AE6334" s="7" t="s">
        <v>107</v>
      </c>
      <c r="AF6334" s="7" t="s">
        <v>239</v>
      </c>
      <c r="AG6334" s="7" t="s">
        <v>204</v>
      </c>
    </row>
    <row r="6335" spans="1:33" s="7" customFormat="1" ht="17.45" customHeight="1" x14ac:dyDescent="0.15">
      <c r="A6335" s="27" t="e">
        <f>IF(AND(F6335&lt;&gt;"",G6335&lt;&gt;"",H6335&lt;&gt;"",I6335&lt;&gt;""),"","入力不備あり")</f>
        <v>#REF!</v>
      </c>
      <c r="B6335" s="623"/>
      <c r="C6335" s="628"/>
      <c r="D6335" s="631"/>
      <c r="E6335" s="523"/>
      <c r="F6335" s="47" t="e">
        <f>IF(#REF!="","",#REF!)</f>
        <v>#REF!</v>
      </c>
      <c r="G6335" s="49" t="e">
        <f>IF(#REF!="","",#REF!)</f>
        <v>#REF!</v>
      </c>
      <c r="H6335" s="54" t="e">
        <f>IF(#REF!="","",#REF!)</f>
        <v>#REF!</v>
      </c>
      <c r="I6335" s="385" t="str">
        <f>IFERROR(INT(G6335*H6335),"")</f>
        <v/>
      </c>
      <c r="J6335" s="386"/>
      <c r="K6335" s="387"/>
      <c r="L6335" s="613" t="e">
        <f>IF(#REF!="","",#REF!)</f>
        <v>#REF!</v>
      </c>
      <c r="M6335" s="613"/>
      <c r="N6335" s="613"/>
      <c r="O6335" s="613"/>
      <c r="P6335" s="613"/>
      <c r="Q6335" s="613"/>
      <c r="R6335" s="613"/>
      <c r="S6335" s="614"/>
      <c r="T6335" s="567">
        <f>SUM($I6335:$K6354)</f>
        <v>0</v>
      </c>
      <c r="U6335" s="416"/>
      <c r="V6335" s="666"/>
      <c r="W6335" s="565"/>
      <c r="X6335" s="23" t="e">
        <f>IF(AND(Y6335=1,Z6335=1,AA6335=1,AB6335=1,AD6335=1,AE6335=1,AF6335=1,AG6335=1),"","入力不備あり")</f>
        <v>#REF!</v>
      </c>
      <c r="Y6335" s="7">
        <f>IFERROR(IF(F6335="",2,IF(AND(F6335&gt;=1,(MOD(F6335,1)=0)),1,IF(AND(F6335=0,L6335&lt;&gt;""),1,2))),2)</f>
        <v>2</v>
      </c>
      <c r="Z6335" s="7" t="e">
        <f>IF(G6335="",2,IF(G6335&lt;=1600,1,2))</f>
        <v>#REF!</v>
      </c>
      <c r="AA6335" s="7" t="e">
        <f>IF(H6335="",2,IF(H6335&gt;=0,1,2))</f>
        <v>#REF!</v>
      </c>
      <c r="AB6335" s="7" t="e">
        <f>IF(I6335=#REF!,1,2)</f>
        <v>#REF!</v>
      </c>
      <c r="AD6335" s="7" t="e">
        <f>IF(T6335=#REF!,1,2)</f>
        <v>#REF!</v>
      </c>
      <c r="AE6335" s="7" t="e">
        <f>IF(U6333=#REF!,1,2)</f>
        <v>#REF!</v>
      </c>
      <c r="AF6335" s="7" t="e">
        <f>IF(V6333=0,2,IF(#REF!="",2,IF(V6333=#REF!,1,2)))</f>
        <v>#REF!</v>
      </c>
      <c r="AG6335" s="7" t="e">
        <f>IF(W6333=0,2,IF(W6333=#REF!,1,2))</f>
        <v>#REF!</v>
      </c>
    </row>
    <row r="6336" spans="1:33" s="7" customFormat="1" ht="17.45" customHeight="1" x14ac:dyDescent="0.15">
      <c r="A6336" s="27" t="e">
        <f>IF(AND(F6336="",G6336="",H6336="",I6336="",L6336=""),"",IF(AND(F6336&lt;&gt;"",G6336&lt;&gt;"",H6336&lt;&gt;"",I6336&lt;&gt;""),"","入力不備あり"))</f>
        <v>#REF!</v>
      </c>
      <c r="B6336" s="623"/>
      <c r="C6336" s="628"/>
      <c r="D6336" s="631"/>
      <c r="E6336" s="523"/>
      <c r="F6336" s="47" t="e">
        <f>IF(#REF!="","",#REF!)</f>
        <v>#REF!</v>
      </c>
      <c r="G6336" s="49" t="e">
        <f>IF(#REF!="","",#REF!)</f>
        <v>#REF!</v>
      </c>
      <c r="H6336" s="54" t="e">
        <f>IF(#REF!="","",#REF!)</f>
        <v>#REF!</v>
      </c>
      <c r="I6336" s="385" t="str">
        <f>IFERROR(INT(G6336*H6336),"")</f>
        <v/>
      </c>
      <c r="J6336" s="386"/>
      <c r="K6336" s="387"/>
      <c r="L6336" s="613" t="e">
        <f>IF(#REF!="","",#REF!)</f>
        <v>#REF!</v>
      </c>
      <c r="M6336" s="613"/>
      <c r="N6336" s="613"/>
      <c r="O6336" s="613"/>
      <c r="P6336" s="613"/>
      <c r="Q6336" s="613"/>
      <c r="R6336" s="613"/>
      <c r="S6336" s="614"/>
      <c r="T6336" s="567"/>
      <c r="U6336" s="416"/>
      <c r="V6336" s="666"/>
      <c r="W6336" s="565"/>
      <c r="X6336" s="23" t="e">
        <f>IF(AND(Y6336=3,Z6336=3,AA6336=3),"",IF(AND(Y6336=1,Z6336=1,AA6336=1,AB6336=1),"","入力不備あり"))</f>
        <v>#REF!</v>
      </c>
      <c r="Y6336" s="7">
        <f>IFERROR(IF(F6336="",3,IF(AND(F6336&gt;=1,(MOD(F6336,1)=0)),1,IF(AND(F6336=0,L6336&lt;&gt;""),1,2))),2)</f>
        <v>2</v>
      </c>
      <c r="Z6336" s="7" t="e">
        <f>IF(G6336="",3,IF(G6336&lt;=1600,1,2))</f>
        <v>#REF!</v>
      </c>
      <c r="AA6336" s="7" t="e">
        <f>IF(H6336="",3,IF(H6336&gt;=0,1,2))</f>
        <v>#REF!</v>
      </c>
      <c r="AB6336" s="7" t="e">
        <f>IF(I6336=#REF!,1,2)</f>
        <v>#REF!</v>
      </c>
    </row>
    <row r="6337" spans="1:28" s="7" customFormat="1" ht="17.45" customHeight="1" x14ac:dyDescent="0.15">
      <c r="A6337" s="27" t="e">
        <f>IF(AND(F6337="",G6337="",H6337="",I6337="",L6337=""),"",IF(AND(F6337&lt;&gt;"",G6337&lt;&gt;"",H6337&lt;&gt;"",I6337&lt;&gt;""),"","入力不備あり"))</f>
        <v>#REF!</v>
      </c>
      <c r="B6337" s="623"/>
      <c r="C6337" s="628"/>
      <c r="D6337" s="631"/>
      <c r="E6337" s="523"/>
      <c r="F6337" s="47" t="e">
        <f>IF(#REF!="","",#REF!)</f>
        <v>#REF!</v>
      </c>
      <c r="G6337" s="49" t="e">
        <f>IF(#REF!="","",#REF!)</f>
        <v>#REF!</v>
      </c>
      <c r="H6337" s="54" t="e">
        <f>IF(#REF!="","",#REF!)</f>
        <v>#REF!</v>
      </c>
      <c r="I6337" s="385" t="str">
        <f t="shared" ref="I6337:I6354" si="1107">IFERROR(INT(G6337*H6337),"")</f>
        <v/>
      </c>
      <c r="J6337" s="386"/>
      <c r="K6337" s="387"/>
      <c r="L6337" s="613" t="e">
        <f>IF(#REF!="","",#REF!)</f>
        <v>#REF!</v>
      </c>
      <c r="M6337" s="613"/>
      <c r="N6337" s="613"/>
      <c r="O6337" s="613"/>
      <c r="P6337" s="613"/>
      <c r="Q6337" s="613"/>
      <c r="R6337" s="613"/>
      <c r="S6337" s="614"/>
      <c r="T6337" s="567"/>
      <c r="U6337" s="416"/>
      <c r="V6337" s="666"/>
      <c r="W6337" s="565"/>
      <c r="X6337" s="23" t="e">
        <f t="shared" ref="X6337:X6354" si="1108">IF(AND(Y6337=3,Z6337=3,AA6337=3),"",IF(AND(Y6337=1,Z6337=1,AA6337=1,AB6337=1),"","入力不備あり"))</f>
        <v>#REF!</v>
      </c>
      <c r="Y6337" s="7">
        <f t="shared" ref="Y6337:Y6354" si="1109">IFERROR(IF(F6337="",3,IF(AND(F6337&gt;=1,(MOD(F6337,1)=0)),1,IF(AND(F6337=0,L6337&lt;&gt;""),1,2))),2)</f>
        <v>2</v>
      </c>
      <c r="Z6337" s="7" t="e">
        <f t="shared" ref="Z6337:Z6354" si="1110">IF(G6337="",3,IF(G6337&lt;=1600,1,2))</f>
        <v>#REF!</v>
      </c>
      <c r="AA6337" s="7" t="e">
        <f t="shared" ref="AA6337:AA6354" si="1111">IF(H6337="",3,IF(H6337&gt;=0,1,2))</f>
        <v>#REF!</v>
      </c>
      <c r="AB6337" s="7" t="e">
        <f>IF(I6337=#REF!,1,2)</f>
        <v>#REF!</v>
      </c>
    </row>
    <row r="6338" spans="1:28" s="7" customFormat="1" ht="17.45" customHeight="1" x14ac:dyDescent="0.15">
      <c r="A6338" s="27" t="e">
        <f t="shared" ref="A6338:A6354" si="1112">IF(AND(F6338="",G6338="",H6338="",I6338="",L6338=""),"",IF(AND(F6338&lt;&gt;"",G6338&lt;&gt;"",H6338&lt;&gt;"",I6338&lt;&gt;""),"","入力不備あり"))</f>
        <v>#REF!</v>
      </c>
      <c r="B6338" s="623"/>
      <c r="C6338" s="628"/>
      <c r="D6338" s="631"/>
      <c r="E6338" s="523"/>
      <c r="F6338" s="47" t="e">
        <f>IF(#REF!="","",#REF!)</f>
        <v>#REF!</v>
      </c>
      <c r="G6338" s="49" t="e">
        <f>IF(#REF!="","",#REF!)</f>
        <v>#REF!</v>
      </c>
      <c r="H6338" s="54" t="e">
        <f>IF(#REF!="","",#REF!)</f>
        <v>#REF!</v>
      </c>
      <c r="I6338" s="385" t="str">
        <f t="shared" si="1107"/>
        <v/>
      </c>
      <c r="J6338" s="386"/>
      <c r="K6338" s="387"/>
      <c r="L6338" s="613" t="e">
        <f>IF(#REF!="","",#REF!)</f>
        <v>#REF!</v>
      </c>
      <c r="M6338" s="613"/>
      <c r="N6338" s="613"/>
      <c r="O6338" s="613"/>
      <c r="P6338" s="613"/>
      <c r="Q6338" s="613"/>
      <c r="R6338" s="613"/>
      <c r="S6338" s="614"/>
      <c r="T6338" s="567"/>
      <c r="U6338" s="416"/>
      <c r="V6338" s="666"/>
      <c r="W6338" s="565"/>
      <c r="X6338" s="23" t="e">
        <f t="shared" si="1108"/>
        <v>#REF!</v>
      </c>
      <c r="Y6338" s="7">
        <f t="shared" si="1109"/>
        <v>2</v>
      </c>
      <c r="Z6338" s="7" t="e">
        <f t="shared" si="1110"/>
        <v>#REF!</v>
      </c>
      <c r="AA6338" s="7" t="e">
        <f t="shared" si="1111"/>
        <v>#REF!</v>
      </c>
      <c r="AB6338" s="7" t="e">
        <f>IF(I6338=#REF!,1,2)</f>
        <v>#REF!</v>
      </c>
    </row>
    <row r="6339" spans="1:28" s="7" customFormat="1" ht="17.45" customHeight="1" x14ac:dyDescent="0.15">
      <c r="A6339" s="27" t="e">
        <f t="shared" si="1112"/>
        <v>#REF!</v>
      </c>
      <c r="B6339" s="623"/>
      <c r="C6339" s="628"/>
      <c r="D6339" s="631"/>
      <c r="E6339" s="523"/>
      <c r="F6339" s="47" t="e">
        <f>IF(#REF!="","",#REF!)</f>
        <v>#REF!</v>
      </c>
      <c r="G6339" s="49" t="e">
        <f>IF(#REF!="","",#REF!)</f>
        <v>#REF!</v>
      </c>
      <c r="H6339" s="54" t="e">
        <f>IF(#REF!="","",#REF!)</f>
        <v>#REF!</v>
      </c>
      <c r="I6339" s="385" t="str">
        <f t="shared" si="1107"/>
        <v/>
      </c>
      <c r="J6339" s="386"/>
      <c r="K6339" s="387"/>
      <c r="L6339" s="613" t="e">
        <f>IF(#REF!="","",#REF!)</f>
        <v>#REF!</v>
      </c>
      <c r="M6339" s="613"/>
      <c r="N6339" s="613"/>
      <c r="O6339" s="613"/>
      <c r="P6339" s="613"/>
      <c r="Q6339" s="613"/>
      <c r="R6339" s="613"/>
      <c r="S6339" s="614"/>
      <c r="T6339" s="567"/>
      <c r="U6339" s="416"/>
      <c r="V6339" s="666"/>
      <c r="W6339" s="565"/>
      <c r="X6339" s="23" t="e">
        <f t="shared" si="1108"/>
        <v>#REF!</v>
      </c>
      <c r="Y6339" s="7">
        <f t="shared" si="1109"/>
        <v>2</v>
      </c>
      <c r="Z6339" s="7" t="e">
        <f t="shared" si="1110"/>
        <v>#REF!</v>
      </c>
      <c r="AA6339" s="7" t="e">
        <f t="shared" si="1111"/>
        <v>#REF!</v>
      </c>
      <c r="AB6339" s="7" t="e">
        <f>IF(I6339=#REF!,1,2)</f>
        <v>#REF!</v>
      </c>
    </row>
    <row r="6340" spans="1:28" s="7" customFormat="1" ht="17.45" customHeight="1" x14ac:dyDescent="0.15">
      <c r="A6340" s="27" t="e">
        <f t="shared" si="1112"/>
        <v>#REF!</v>
      </c>
      <c r="B6340" s="623"/>
      <c r="C6340" s="628"/>
      <c r="D6340" s="631"/>
      <c r="E6340" s="523"/>
      <c r="F6340" s="47" t="e">
        <f>IF(#REF!="","",#REF!)</f>
        <v>#REF!</v>
      </c>
      <c r="G6340" s="49" t="e">
        <f>IF(#REF!="","",#REF!)</f>
        <v>#REF!</v>
      </c>
      <c r="H6340" s="54" t="e">
        <f>IF(#REF!="","",#REF!)</f>
        <v>#REF!</v>
      </c>
      <c r="I6340" s="385" t="str">
        <f t="shared" si="1107"/>
        <v/>
      </c>
      <c r="J6340" s="386"/>
      <c r="K6340" s="387"/>
      <c r="L6340" s="613" t="e">
        <f>IF(#REF!="","",#REF!)</f>
        <v>#REF!</v>
      </c>
      <c r="M6340" s="613"/>
      <c r="N6340" s="613"/>
      <c r="O6340" s="613"/>
      <c r="P6340" s="613"/>
      <c r="Q6340" s="613"/>
      <c r="R6340" s="613"/>
      <c r="S6340" s="614"/>
      <c r="T6340" s="567"/>
      <c r="U6340" s="416"/>
      <c r="V6340" s="666"/>
      <c r="W6340" s="565"/>
      <c r="X6340" s="23" t="e">
        <f t="shared" si="1108"/>
        <v>#REF!</v>
      </c>
      <c r="Y6340" s="7">
        <f t="shared" si="1109"/>
        <v>2</v>
      </c>
      <c r="Z6340" s="7" t="e">
        <f t="shared" si="1110"/>
        <v>#REF!</v>
      </c>
      <c r="AA6340" s="7" t="e">
        <f t="shared" si="1111"/>
        <v>#REF!</v>
      </c>
      <c r="AB6340" s="7" t="e">
        <f>IF(I6340=#REF!,1,2)</f>
        <v>#REF!</v>
      </c>
    </row>
    <row r="6341" spans="1:28" s="7" customFormat="1" ht="17.45" customHeight="1" x14ac:dyDescent="0.15">
      <c r="A6341" s="27" t="e">
        <f t="shared" si="1112"/>
        <v>#REF!</v>
      </c>
      <c r="B6341" s="623"/>
      <c r="C6341" s="628"/>
      <c r="D6341" s="631"/>
      <c r="E6341" s="523"/>
      <c r="F6341" s="47" t="e">
        <f>IF(#REF!="","",#REF!)</f>
        <v>#REF!</v>
      </c>
      <c r="G6341" s="49" t="e">
        <f>IF(#REF!="","",#REF!)</f>
        <v>#REF!</v>
      </c>
      <c r="H6341" s="54" t="e">
        <f>IF(#REF!="","",#REF!)</f>
        <v>#REF!</v>
      </c>
      <c r="I6341" s="385" t="str">
        <f t="shared" si="1107"/>
        <v/>
      </c>
      <c r="J6341" s="386"/>
      <c r="K6341" s="387"/>
      <c r="L6341" s="613" t="e">
        <f>IF(#REF!="","",#REF!)</f>
        <v>#REF!</v>
      </c>
      <c r="M6341" s="613"/>
      <c r="N6341" s="613"/>
      <c r="O6341" s="613"/>
      <c r="P6341" s="613"/>
      <c r="Q6341" s="613"/>
      <c r="R6341" s="613"/>
      <c r="S6341" s="614"/>
      <c r="T6341" s="567"/>
      <c r="U6341" s="416"/>
      <c r="V6341" s="666"/>
      <c r="W6341" s="565"/>
      <c r="X6341" s="23" t="e">
        <f t="shared" si="1108"/>
        <v>#REF!</v>
      </c>
      <c r="Y6341" s="7">
        <f t="shared" si="1109"/>
        <v>2</v>
      </c>
      <c r="Z6341" s="7" t="e">
        <f t="shared" si="1110"/>
        <v>#REF!</v>
      </c>
      <c r="AA6341" s="7" t="e">
        <f t="shared" si="1111"/>
        <v>#REF!</v>
      </c>
      <c r="AB6341" s="7" t="e">
        <f>IF(I6341=#REF!,1,2)</f>
        <v>#REF!</v>
      </c>
    </row>
    <row r="6342" spans="1:28" s="7" customFormat="1" ht="17.45" customHeight="1" x14ac:dyDescent="0.15">
      <c r="A6342" s="27" t="e">
        <f t="shared" si="1112"/>
        <v>#REF!</v>
      </c>
      <c r="B6342" s="623"/>
      <c r="C6342" s="628"/>
      <c r="D6342" s="631"/>
      <c r="E6342" s="523"/>
      <c r="F6342" s="47" t="e">
        <f>IF(#REF!="","",#REF!)</f>
        <v>#REF!</v>
      </c>
      <c r="G6342" s="49" t="e">
        <f>IF(#REF!="","",#REF!)</f>
        <v>#REF!</v>
      </c>
      <c r="H6342" s="54" t="e">
        <f>IF(#REF!="","",#REF!)</f>
        <v>#REF!</v>
      </c>
      <c r="I6342" s="385" t="str">
        <f t="shared" si="1107"/>
        <v/>
      </c>
      <c r="J6342" s="386"/>
      <c r="K6342" s="387"/>
      <c r="L6342" s="613" t="e">
        <f>IF(#REF!="","",#REF!)</f>
        <v>#REF!</v>
      </c>
      <c r="M6342" s="613"/>
      <c r="N6342" s="613"/>
      <c r="O6342" s="613"/>
      <c r="P6342" s="613"/>
      <c r="Q6342" s="613"/>
      <c r="R6342" s="613"/>
      <c r="S6342" s="614"/>
      <c r="T6342" s="567"/>
      <c r="U6342" s="416"/>
      <c r="V6342" s="666"/>
      <c r="W6342" s="565"/>
      <c r="X6342" s="23" t="e">
        <f t="shared" si="1108"/>
        <v>#REF!</v>
      </c>
      <c r="Y6342" s="7">
        <f t="shared" si="1109"/>
        <v>2</v>
      </c>
      <c r="Z6342" s="7" t="e">
        <f t="shared" si="1110"/>
        <v>#REF!</v>
      </c>
      <c r="AA6342" s="7" t="e">
        <f t="shared" si="1111"/>
        <v>#REF!</v>
      </c>
      <c r="AB6342" s="7" t="e">
        <f>IF(I6342=#REF!,1,2)</f>
        <v>#REF!</v>
      </c>
    </row>
    <row r="6343" spans="1:28" s="7" customFormat="1" ht="17.45" customHeight="1" x14ac:dyDescent="0.15">
      <c r="A6343" s="27" t="e">
        <f t="shared" si="1112"/>
        <v>#REF!</v>
      </c>
      <c r="B6343" s="623"/>
      <c r="C6343" s="628"/>
      <c r="D6343" s="631"/>
      <c r="E6343" s="523"/>
      <c r="F6343" s="47" t="e">
        <f>IF(#REF!="","",#REF!)</f>
        <v>#REF!</v>
      </c>
      <c r="G6343" s="49" t="e">
        <f>IF(#REF!="","",#REF!)</f>
        <v>#REF!</v>
      </c>
      <c r="H6343" s="54" t="e">
        <f>IF(#REF!="","",#REF!)</f>
        <v>#REF!</v>
      </c>
      <c r="I6343" s="385" t="str">
        <f t="shared" si="1107"/>
        <v/>
      </c>
      <c r="J6343" s="386"/>
      <c r="K6343" s="387"/>
      <c r="L6343" s="613" t="e">
        <f>IF(#REF!="","",#REF!)</f>
        <v>#REF!</v>
      </c>
      <c r="M6343" s="613"/>
      <c r="N6343" s="613"/>
      <c r="O6343" s="613"/>
      <c r="P6343" s="613"/>
      <c r="Q6343" s="613"/>
      <c r="R6343" s="613"/>
      <c r="S6343" s="614"/>
      <c r="T6343" s="567"/>
      <c r="U6343" s="416"/>
      <c r="V6343" s="666"/>
      <c r="W6343" s="565"/>
      <c r="X6343" s="23" t="e">
        <f t="shared" si="1108"/>
        <v>#REF!</v>
      </c>
      <c r="Y6343" s="7">
        <f t="shared" si="1109"/>
        <v>2</v>
      </c>
      <c r="Z6343" s="7" t="e">
        <f t="shared" si="1110"/>
        <v>#REF!</v>
      </c>
      <c r="AA6343" s="7" t="e">
        <f t="shared" si="1111"/>
        <v>#REF!</v>
      </c>
      <c r="AB6343" s="7" t="e">
        <f>IF(I6343=#REF!,1,2)</f>
        <v>#REF!</v>
      </c>
    </row>
    <row r="6344" spans="1:28" s="7" customFormat="1" ht="17.45" customHeight="1" x14ac:dyDescent="0.15">
      <c r="A6344" s="27" t="e">
        <f t="shared" si="1112"/>
        <v>#REF!</v>
      </c>
      <c r="B6344" s="623"/>
      <c r="C6344" s="628"/>
      <c r="D6344" s="631"/>
      <c r="E6344" s="523"/>
      <c r="F6344" s="47" t="e">
        <f>IF(#REF!="","",#REF!)</f>
        <v>#REF!</v>
      </c>
      <c r="G6344" s="49" t="e">
        <f>IF(#REF!="","",#REF!)</f>
        <v>#REF!</v>
      </c>
      <c r="H6344" s="54" t="e">
        <f>IF(#REF!="","",#REF!)</f>
        <v>#REF!</v>
      </c>
      <c r="I6344" s="385" t="str">
        <f t="shared" si="1107"/>
        <v/>
      </c>
      <c r="J6344" s="386"/>
      <c r="K6344" s="387"/>
      <c r="L6344" s="613" t="e">
        <f>IF(#REF!="","",#REF!)</f>
        <v>#REF!</v>
      </c>
      <c r="M6344" s="613"/>
      <c r="N6344" s="613"/>
      <c r="O6344" s="613"/>
      <c r="P6344" s="613"/>
      <c r="Q6344" s="613"/>
      <c r="R6344" s="613"/>
      <c r="S6344" s="614"/>
      <c r="T6344" s="567"/>
      <c r="U6344" s="416"/>
      <c r="V6344" s="666"/>
      <c r="W6344" s="565"/>
      <c r="X6344" s="23" t="e">
        <f t="shared" si="1108"/>
        <v>#REF!</v>
      </c>
      <c r="Y6344" s="7">
        <f t="shared" si="1109"/>
        <v>2</v>
      </c>
      <c r="Z6344" s="7" t="e">
        <f t="shared" si="1110"/>
        <v>#REF!</v>
      </c>
      <c r="AA6344" s="7" t="e">
        <f t="shared" si="1111"/>
        <v>#REF!</v>
      </c>
      <c r="AB6344" s="7" t="e">
        <f>IF(I6344=#REF!,1,2)</f>
        <v>#REF!</v>
      </c>
    </row>
    <row r="6345" spans="1:28" s="7" customFormat="1" ht="17.45" customHeight="1" x14ac:dyDescent="0.15">
      <c r="A6345" s="27" t="e">
        <f t="shared" si="1112"/>
        <v>#REF!</v>
      </c>
      <c r="B6345" s="623"/>
      <c r="C6345" s="628"/>
      <c r="D6345" s="631"/>
      <c r="E6345" s="523"/>
      <c r="F6345" s="47" t="e">
        <f>IF(#REF!="","",#REF!)</f>
        <v>#REF!</v>
      </c>
      <c r="G6345" s="49" t="e">
        <f>IF(#REF!="","",#REF!)</f>
        <v>#REF!</v>
      </c>
      <c r="H6345" s="54" t="e">
        <f>IF(#REF!="","",#REF!)</f>
        <v>#REF!</v>
      </c>
      <c r="I6345" s="385" t="str">
        <f t="shared" si="1107"/>
        <v/>
      </c>
      <c r="J6345" s="386"/>
      <c r="K6345" s="387"/>
      <c r="L6345" s="613" t="e">
        <f>IF(#REF!="","",#REF!)</f>
        <v>#REF!</v>
      </c>
      <c r="M6345" s="613"/>
      <c r="N6345" s="613"/>
      <c r="O6345" s="613"/>
      <c r="P6345" s="613"/>
      <c r="Q6345" s="613"/>
      <c r="R6345" s="613"/>
      <c r="S6345" s="614"/>
      <c r="T6345" s="567"/>
      <c r="U6345" s="416"/>
      <c r="V6345" s="666"/>
      <c r="W6345" s="565"/>
      <c r="X6345" s="23" t="e">
        <f t="shared" si="1108"/>
        <v>#REF!</v>
      </c>
      <c r="Y6345" s="7">
        <f t="shared" si="1109"/>
        <v>2</v>
      </c>
      <c r="Z6345" s="7" t="e">
        <f t="shared" si="1110"/>
        <v>#REF!</v>
      </c>
      <c r="AA6345" s="7" t="e">
        <f t="shared" si="1111"/>
        <v>#REF!</v>
      </c>
      <c r="AB6345" s="7" t="e">
        <f>IF(I6345=#REF!,1,2)</f>
        <v>#REF!</v>
      </c>
    </row>
    <row r="6346" spans="1:28" s="7" customFormat="1" ht="17.45" customHeight="1" x14ac:dyDescent="0.15">
      <c r="A6346" s="27" t="e">
        <f t="shared" si="1112"/>
        <v>#REF!</v>
      </c>
      <c r="B6346" s="623"/>
      <c r="C6346" s="628"/>
      <c r="D6346" s="631"/>
      <c r="E6346" s="523"/>
      <c r="F6346" s="47" t="e">
        <f>IF(#REF!="","",#REF!)</f>
        <v>#REF!</v>
      </c>
      <c r="G6346" s="49" t="e">
        <f>IF(#REF!="","",#REF!)</f>
        <v>#REF!</v>
      </c>
      <c r="H6346" s="54" t="e">
        <f>IF(#REF!="","",#REF!)</f>
        <v>#REF!</v>
      </c>
      <c r="I6346" s="385" t="str">
        <f t="shared" si="1107"/>
        <v/>
      </c>
      <c r="J6346" s="386"/>
      <c r="K6346" s="387"/>
      <c r="L6346" s="613" t="e">
        <f>IF(#REF!="","",#REF!)</f>
        <v>#REF!</v>
      </c>
      <c r="M6346" s="613"/>
      <c r="N6346" s="613"/>
      <c r="O6346" s="613"/>
      <c r="P6346" s="613"/>
      <c r="Q6346" s="613"/>
      <c r="R6346" s="613"/>
      <c r="S6346" s="614"/>
      <c r="T6346" s="567"/>
      <c r="U6346" s="416"/>
      <c r="V6346" s="666"/>
      <c r="W6346" s="565"/>
      <c r="X6346" s="23" t="e">
        <f t="shared" si="1108"/>
        <v>#REF!</v>
      </c>
      <c r="Y6346" s="7">
        <f t="shared" si="1109"/>
        <v>2</v>
      </c>
      <c r="Z6346" s="7" t="e">
        <f t="shared" si="1110"/>
        <v>#REF!</v>
      </c>
      <c r="AA6346" s="7" t="e">
        <f t="shared" si="1111"/>
        <v>#REF!</v>
      </c>
      <c r="AB6346" s="7" t="e">
        <f>IF(I6346=#REF!,1,2)</f>
        <v>#REF!</v>
      </c>
    </row>
    <row r="6347" spans="1:28" s="7" customFormat="1" ht="17.45" customHeight="1" x14ac:dyDescent="0.15">
      <c r="A6347" s="27" t="e">
        <f t="shared" si="1112"/>
        <v>#REF!</v>
      </c>
      <c r="B6347" s="623"/>
      <c r="C6347" s="628"/>
      <c r="D6347" s="631"/>
      <c r="E6347" s="523"/>
      <c r="F6347" s="47" t="e">
        <f>IF(#REF!="","",#REF!)</f>
        <v>#REF!</v>
      </c>
      <c r="G6347" s="49" t="e">
        <f>IF(#REF!="","",#REF!)</f>
        <v>#REF!</v>
      </c>
      <c r="H6347" s="54" t="e">
        <f>IF(#REF!="","",#REF!)</f>
        <v>#REF!</v>
      </c>
      <c r="I6347" s="385" t="str">
        <f t="shared" si="1107"/>
        <v/>
      </c>
      <c r="J6347" s="386"/>
      <c r="K6347" s="387"/>
      <c r="L6347" s="613" t="e">
        <f>IF(#REF!="","",#REF!)</f>
        <v>#REF!</v>
      </c>
      <c r="M6347" s="613"/>
      <c r="N6347" s="613"/>
      <c r="O6347" s="613"/>
      <c r="P6347" s="613"/>
      <c r="Q6347" s="613"/>
      <c r="R6347" s="613"/>
      <c r="S6347" s="614"/>
      <c r="T6347" s="567"/>
      <c r="U6347" s="416"/>
      <c r="V6347" s="666"/>
      <c r="W6347" s="565"/>
      <c r="X6347" s="23" t="e">
        <f t="shared" si="1108"/>
        <v>#REF!</v>
      </c>
      <c r="Y6347" s="7">
        <f t="shared" si="1109"/>
        <v>2</v>
      </c>
      <c r="Z6347" s="7" t="e">
        <f t="shared" si="1110"/>
        <v>#REF!</v>
      </c>
      <c r="AA6347" s="7" t="e">
        <f t="shared" si="1111"/>
        <v>#REF!</v>
      </c>
      <c r="AB6347" s="7" t="e">
        <f>IF(I6347=#REF!,1,2)</f>
        <v>#REF!</v>
      </c>
    </row>
    <row r="6348" spans="1:28" s="7" customFormat="1" ht="17.45" customHeight="1" x14ac:dyDescent="0.15">
      <c r="A6348" s="27" t="e">
        <f t="shared" si="1112"/>
        <v>#REF!</v>
      </c>
      <c r="B6348" s="623"/>
      <c r="C6348" s="628"/>
      <c r="D6348" s="631"/>
      <c r="E6348" s="523"/>
      <c r="F6348" s="47" t="e">
        <f>IF(#REF!="","",#REF!)</f>
        <v>#REF!</v>
      </c>
      <c r="G6348" s="49" t="e">
        <f>IF(#REF!="","",#REF!)</f>
        <v>#REF!</v>
      </c>
      <c r="H6348" s="54" t="e">
        <f>IF(#REF!="","",#REF!)</f>
        <v>#REF!</v>
      </c>
      <c r="I6348" s="385" t="str">
        <f t="shared" si="1107"/>
        <v/>
      </c>
      <c r="J6348" s="386"/>
      <c r="K6348" s="387"/>
      <c r="L6348" s="613" t="e">
        <f>IF(#REF!="","",#REF!)</f>
        <v>#REF!</v>
      </c>
      <c r="M6348" s="613"/>
      <c r="N6348" s="613"/>
      <c r="O6348" s="613"/>
      <c r="P6348" s="613"/>
      <c r="Q6348" s="613"/>
      <c r="R6348" s="613"/>
      <c r="S6348" s="614"/>
      <c r="T6348" s="567"/>
      <c r="U6348" s="416"/>
      <c r="V6348" s="666"/>
      <c r="W6348" s="565"/>
      <c r="X6348" s="23" t="e">
        <f t="shared" si="1108"/>
        <v>#REF!</v>
      </c>
      <c r="Y6348" s="7">
        <f t="shared" si="1109"/>
        <v>2</v>
      </c>
      <c r="Z6348" s="7" t="e">
        <f t="shared" si="1110"/>
        <v>#REF!</v>
      </c>
      <c r="AA6348" s="7" t="e">
        <f t="shared" si="1111"/>
        <v>#REF!</v>
      </c>
      <c r="AB6348" s="7" t="e">
        <f>IF(I6348=#REF!,1,2)</f>
        <v>#REF!</v>
      </c>
    </row>
    <row r="6349" spans="1:28" s="7" customFormat="1" ht="17.45" customHeight="1" x14ac:dyDescent="0.15">
      <c r="A6349" s="27" t="e">
        <f t="shared" si="1112"/>
        <v>#REF!</v>
      </c>
      <c r="B6349" s="623"/>
      <c r="C6349" s="628"/>
      <c r="D6349" s="631"/>
      <c r="E6349" s="523"/>
      <c r="F6349" s="47" t="e">
        <f>IF(#REF!="","",#REF!)</f>
        <v>#REF!</v>
      </c>
      <c r="G6349" s="49" t="e">
        <f>IF(#REF!="","",#REF!)</f>
        <v>#REF!</v>
      </c>
      <c r="H6349" s="54" t="e">
        <f>IF(#REF!="","",#REF!)</f>
        <v>#REF!</v>
      </c>
      <c r="I6349" s="385" t="str">
        <f t="shared" si="1107"/>
        <v/>
      </c>
      <c r="J6349" s="386"/>
      <c r="K6349" s="387"/>
      <c r="L6349" s="613" t="e">
        <f>IF(#REF!="","",#REF!)</f>
        <v>#REF!</v>
      </c>
      <c r="M6349" s="613"/>
      <c r="N6349" s="613"/>
      <c r="O6349" s="613"/>
      <c r="P6349" s="613"/>
      <c r="Q6349" s="613"/>
      <c r="R6349" s="613"/>
      <c r="S6349" s="614"/>
      <c r="T6349" s="567"/>
      <c r="U6349" s="416"/>
      <c r="V6349" s="666"/>
      <c r="W6349" s="565"/>
      <c r="X6349" s="23" t="e">
        <f t="shared" si="1108"/>
        <v>#REF!</v>
      </c>
      <c r="Y6349" s="7">
        <f t="shared" si="1109"/>
        <v>2</v>
      </c>
      <c r="Z6349" s="7" t="e">
        <f t="shared" si="1110"/>
        <v>#REF!</v>
      </c>
      <c r="AA6349" s="7" t="e">
        <f t="shared" si="1111"/>
        <v>#REF!</v>
      </c>
      <c r="AB6349" s="7" t="e">
        <f>IF(I6349=#REF!,1,2)</f>
        <v>#REF!</v>
      </c>
    </row>
    <row r="6350" spans="1:28" s="7" customFormat="1" ht="17.45" customHeight="1" x14ac:dyDescent="0.15">
      <c r="A6350" s="27" t="e">
        <f t="shared" si="1112"/>
        <v>#REF!</v>
      </c>
      <c r="B6350" s="623"/>
      <c r="C6350" s="628"/>
      <c r="D6350" s="631"/>
      <c r="E6350" s="523"/>
      <c r="F6350" s="47" t="e">
        <f>IF(#REF!="","",#REF!)</f>
        <v>#REF!</v>
      </c>
      <c r="G6350" s="49" t="e">
        <f>IF(#REF!="","",#REF!)</f>
        <v>#REF!</v>
      </c>
      <c r="H6350" s="54" t="e">
        <f>IF(#REF!="","",#REF!)</f>
        <v>#REF!</v>
      </c>
      <c r="I6350" s="385" t="str">
        <f t="shared" si="1107"/>
        <v/>
      </c>
      <c r="J6350" s="386"/>
      <c r="K6350" s="387"/>
      <c r="L6350" s="613" t="e">
        <f>IF(#REF!="","",#REF!)</f>
        <v>#REF!</v>
      </c>
      <c r="M6350" s="613"/>
      <c r="N6350" s="613"/>
      <c r="O6350" s="613"/>
      <c r="P6350" s="613"/>
      <c r="Q6350" s="613"/>
      <c r="R6350" s="613"/>
      <c r="S6350" s="614"/>
      <c r="T6350" s="567"/>
      <c r="U6350" s="416"/>
      <c r="V6350" s="666"/>
      <c r="W6350" s="565"/>
      <c r="X6350" s="23" t="e">
        <f t="shared" si="1108"/>
        <v>#REF!</v>
      </c>
      <c r="Y6350" s="7">
        <f t="shared" si="1109"/>
        <v>2</v>
      </c>
      <c r="Z6350" s="7" t="e">
        <f t="shared" si="1110"/>
        <v>#REF!</v>
      </c>
      <c r="AA6350" s="7" t="e">
        <f t="shared" si="1111"/>
        <v>#REF!</v>
      </c>
      <c r="AB6350" s="7" t="e">
        <f>IF(I6350=#REF!,1,2)</f>
        <v>#REF!</v>
      </c>
    </row>
    <row r="6351" spans="1:28" s="7" customFormat="1" ht="17.45" customHeight="1" x14ac:dyDescent="0.15">
      <c r="A6351" s="27" t="e">
        <f t="shared" si="1112"/>
        <v>#REF!</v>
      </c>
      <c r="B6351" s="623"/>
      <c r="C6351" s="628"/>
      <c r="D6351" s="631"/>
      <c r="E6351" s="523"/>
      <c r="F6351" s="47" t="e">
        <f>IF(#REF!="","",#REF!)</f>
        <v>#REF!</v>
      </c>
      <c r="G6351" s="49" t="e">
        <f>IF(#REF!="","",#REF!)</f>
        <v>#REF!</v>
      </c>
      <c r="H6351" s="54" t="e">
        <f>IF(#REF!="","",#REF!)</f>
        <v>#REF!</v>
      </c>
      <c r="I6351" s="385" t="str">
        <f t="shared" si="1107"/>
        <v/>
      </c>
      <c r="J6351" s="386"/>
      <c r="K6351" s="387"/>
      <c r="L6351" s="613" t="e">
        <f>IF(#REF!="","",#REF!)</f>
        <v>#REF!</v>
      </c>
      <c r="M6351" s="613"/>
      <c r="N6351" s="613"/>
      <c r="O6351" s="613"/>
      <c r="P6351" s="613"/>
      <c r="Q6351" s="613"/>
      <c r="R6351" s="613"/>
      <c r="S6351" s="614"/>
      <c r="T6351" s="567"/>
      <c r="U6351" s="416"/>
      <c r="V6351" s="666"/>
      <c r="W6351" s="565"/>
      <c r="X6351" s="23" t="e">
        <f t="shared" si="1108"/>
        <v>#REF!</v>
      </c>
      <c r="Y6351" s="7">
        <f t="shared" si="1109"/>
        <v>2</v>
      </c>
      <c r="Z6351" s="7" t="e">
        <f t="shared" si="1110"/>
        <v>#REF!</v>
      </c>
      <c r="AA6351" s="7" t="e">
        <f t="shared" si="1111"/>
        <v>#REF!</v>
      </c>
      <c r="AB6351" s="7" t="e">
        <f>IF(I6351=#REF!,1,2)</f>
        <v>#REF!</v>
      </c>
    </row>
    <row r="6352" spans="1:28" s="7" customFormat="1" ht="17.45" customHeight="1" x14ac:dyDescent="0.15">
      <c r="A6352" s="27" t="e">
        <f t="shared" si="1112"/>
        <v>#REF!</v>
      </c>
      <c r="B6352" s="623"/>
      <c r="C6352" s="628"/>
      <c r="D6352" s="631"/>
      <c r="E6352" s="523"/>
      <c r="F6352" s="47" t="e">
        <f>IF(#REF!="","",#REF!)</f>
        <v>#REF!</v>
      </c>
      <c r="G6352" s="49" t="e">
        <f>IF(#REF!="","",#REF!)</f>
        <v>#REF!</v>
      </c>
      <c r="H6352" s="54" t="e">
        <f>IF(#REF!="","",#REF!)</f>
        <v>#REF!</v>
      </c>
      <c r="I6352" s="385" t="str">
        <f t="shared" si="1107"/>
        <v/>
      </c>
      <c r="J6352" s="386"/>
      <c r="K6352" s="387"/>
      <c r="L6352" s="613" t="e">
        <f>IF(#REF!="","",#REF!)</f>
        <v>#REF!</v>
      </c>
      <c r="M6352" s="613"/>
      <c r="N6352" s="613"/>
      <c r="O6352" s="613"/>
      <c r="P6352" s="613"/>
      <c r="Q6352" s="613"/>
      <c r="R6352" s="613"/>
      <c r="S6352" s="614"/>
      <c r="T6352" s="567"/>
      <c r="U6352" s="416"/>
      <c r="V6352" s="666"/>
      <c r="W6352" s="565"/>
      <c r="X6352" s="23" t="e">
        <f t="shared" si="1108"/>
        <v>#REF!</v>
      </c>
      <c r="Y6352" s="7">
        <f t="shared" si="1109"/>
        <v>2</v>
      </c>
      <c r="Z6352" s="7" t="e">
        <f t="shared" si="1110"/>
        <v>#REF!</v>
      </c>
      <c r="AA6352" s="7" t="e">
        <f t="shared" si="1111"/>
        <v>#REF!</v>
      </c>
      <c r="AB6352" s="7" t="e">
        <f>IF(I6352=#REF!,1,2)</f>
        <v>#REF!</v>
      </c>
    </row>
    <row r="6353" spans="1:30" s="7" customFormat="1" ht="17.45" customHeight="1" x14ac:dyDescent="0.15">
      <c r="A6353" s="27" t="e">
        <f t="shared" si="1112"/>
        <v>#REF!</v>
      </c>
      <c r="B6353" s="623"/>
      <c r="C6353" s="628"/>
      <c r="D6353" s="631"/>
      <c r="E6353" s="523"/>
      <c r="F6353" s="47" t="e">
        <f>IF(#REF!="","",#REF!)</f>
        <v>#REF!</v>
      </c>
      <c r="G6353" s="49" t="e">
        <f>IF(#REF!="","",#REF!)</f>
        <v>#REF!</v>
      </c>
      <c r="H6353" s="54" t="e">
        <f>IF(#REF!="","",#REF!)</f>
        <v>#REF!</v>
      </c>
      <c r="I6353" s="385" t="str">
        <f t="shared" si="1107"/>
        <v/>
      </c>
      <c r="J6353" s="386"/>
      <c r="K6353" s="387"/>
      <c r="L6353" s="613" t="e">
        <f>IF(#REF!="","",#REF!)</f>
        <v>#REF!</v>
      </c>
      <c r="M6353" s="613"/>
      <c r="N6353" s="613"/>
      <c r="O6353" s="613"/>
      <c r="P6353" s="613"/>
      <c r="Q6353" s="613"/>
      <c r="R6353" s="613"/>
      <c r="S6353" s="614"/>
      <c r="T6353" s="567"/>
      <c r="U6353" s="416"/>
      <c r="V6353" s="666"/>
      <c r="W6353" s="565"/>
      <c r="X6353" s="23" t="e">
        <f t="shared" si="1108"/>
        <v>#REF!</v>
      </c>
      <c r="Y6353" s="7">
        <f t="shared" si="1109"/>
        <v>2</v>
      </c>
      <c r="Z6353" s="7" t="e">
        <f t="shared" si="1110"/>
        <v>#REF!</v>
      </c>
      <c r="AA6353" s="7" t="e">
        <f t="shared" si="1111"/>
        <v>#REF!</v>
      </c>
      <c r="AB6353" s="7" t="e">
        <f>IF(I6353=#REF!,1,2)</f>
        <v>#REF!</v>
      </c>
    </row>
    <row r="6354" spans="1:30" s="7" customFormat="1" ht="17.45" customHeight="1" thickBot="1" x14ac:dyDescent="0.2">
      <c r="A6354" s="27" t="e">
        <f t="shared" si="1112"/>
        <v>#REF!</v>
      </c>
      <c r="B6354" s="623"/>
      <c r="C6354" s="628"/>
      <c r="D6354" s="631"/>
      <c r="E6354" s="523"/>
      <c r="F6354" s="47" t="e">
        <f>IF(#REF!="","",#REF!)</f>
        <v>#REF!</v>
      </c>
      <c r="G6354" s="49" t="e">
        <f>IF(#REF!="","",#REF!)</f>
        <v>#REF!</v>
      </c>
      <c r="H6354" s="54" t="e">
        <f>IF(#REF!="","",#REF!)</f>
        <v>#REF!</v>
      </c>
      <c r="I6354" s="385" t="str">
        <f t="shared" si="1107"/>
        <v/>
      </c>
      <c r="J6354" s="386"/>
      <c r="K6354" s="387"/>
      <c r="L6354" s="613" t="e">
        <f>IF(#REF!="","",#REF!)</f>
        <v>#REF!</v>
      </c>
      <c r="M6354" s="613"/>
      <c r="N6354" s="613"/>
      <c r="O6354" s="613"/>
      <c r="P6354" s="613"/>
      <c r="Q6354" s="613"/>
      <c r="R6354" s="613"/>
      <c r="S6354" s="614"/>
      <c r="T6354" s="668"/>
      <c r="U6354" s="416"/>
      <c r="V6354" s="666"/>
      <c r="W6354" s="565"/>
      <c r="X6354" s="23" t="e">
        <f t="shared" si="1108"/>
        <v>#REF!</v>
      </c>
      <c r="Y6354" s="7">
        <f t="shared" si="1109"/>
        <v>2</v>
      </c>
      <c r="Z6354" s="7" t="e">
        <f t="shared" si="1110"/>
        <v>#REF!</v>
      </c>
      <c r="AA6354" s="7" t="e">
        <f t="shared" si="1111"/>
        <v>#REF!</v>
      </c>
      <c r="AB6354" s="7" t="e">
        <f>IF(I6354=#REF!,1,2)</f>
        <v>#REF!</v>
      </c>
    </row>
    <row r="6355" spans="1:30" s="7" customFormat="1" ht="36" customHeight="1" thickBot="1" x14ac:dyDescent="0.2">
      <c r="A6355" s="13"/>
      <c r="B6355" s="623"/>
      <c r="C6355" s="628"/>
      <c r="D6355" s="631"/>
      <c r="E6355" s="508" t="s">
        <v>240</v>
      </c>
      <c r="F6355" s="511" t="s">
        <v>206</v>
      </c>
      <c r="G6355" s="435"/>
      <c r="H6355" s="434" t="s">
        <v>207</v>
      </c>
      <c r="I6355" s="435"/>
      <c r="J6355" s="435"/>
      <c r="K6355" s="435"/>
      <c r="L6355" s="436" t="s">
        <v>208</v>
      </c>
      <c r="M6355" s="436"/>
      <c r="N6355" s="436"/>
      <c r="O6355" s="669" t="s">
        <v>209</v>
      </c>
      <c r="P6355" s="670"/>
      <c r="Q6355" s="512" t="s">
        <v>210</v>
      </c>
      <c r="R6355" s="38" t="s">
        <v>206</v>
      </c>
      <c r="S6355" s="39" t="s">
        <v>202</v>
      </c>
      <c r="T6355" s="44" t="s">
        <v>211</v>
      </c>
      <c r="U6355" s="416"/>
      <c r="V6355" s="666"/>
      <c r="W6355" s="565"/>
      <c r="X6355" s="28"/>
      <c r="Y6355" s="21" t="s">
        <v>212</v>
      </c>
      <c r="Z6355" s="21" t="s">
        <v>210</v>
      </c>
      <c r="AB6355" s="45" t="s">
        <v>213</v>
      </c>
      <c r="AC6355" s="45" t="s">
        <v>214</v>
      </c>
      <c r="AD6355" s="22"/>
    </row>
    <row r="6356" spans="1:30" s="7" customFormat="1" ht="15" customHeight="1" x14ac:dyDescent="0.15">
      <c r="A6356" s="29"/>
      <c r="B6356" s="623"/>
      <c r="C6356" s="628"/>
      <c r="D6356" s="631"/>
      <c r="E6356" s="509"/>
      <c r="F6356" s="515" t="e">
        <f>IF(#REF!="","",#REF!)</f>
        <v>#REF!</v>
      </c>
      <c r="G6356" s="516"/>
      <c r="H6356" s="439" t="e">
        <f>IF(#REF!="","",#REF!)</f>
        <v>#REF!</v>
      </c>
      <c r="I6356" s="440"/>
      <c r="J6356" s="440"/>
      <c r="K6356" s="440"/>
      <c r="L6356" s="441" t="e">
        <f>IF(#REF!="","",#REF!)</f>
        <v>#REF!</v>
      </c>
      <c r="M6356" s="442"/>
      <c r="N6356" s="442"/>
      <c r="O6356" s="443" t="e">
        <f>SUM($L6356:$N6358)</f>
        <v>#REF!</v>
      </c>
      <c r="P6356" s="444"/>
      <c r="Q6356" s="513"/>
      <c r="R6356" s="42" t="e">
        <f>IF(#REF!="","",#REF!)</f>
        <v>#REF!</v>
      </c>
      <c r="S6356" s="40" t="e">
        <f>IF(#REF!="","",#REF!)</f>
        <v>#REF!</v>
      </c>
      <c r="T6356" s="617" t="e">
        <f>SUM($S6356:$S6358)</f>
        <v>#REF!</v>
      </c>
      <c r="U6356" s="416"/>
      <c r="V6356" s="666"/>
      <c r="W6356" s="565"/>
      <c r="X6356" s="23" t="e">
        <f>IF(OR(Y6356=2,Z6356=2,AB6356=2,AC6356=2),"入力不備あり","")</f>
        <v>#REF!</v>
      </c>
      <c r="Y6356" s="41" t="e">
        <f>IF(AND(F6356="",H6356="",L6356=""),"",IF(AND(F6356&lt;&gt;"",F6356&gt;0,L6356&lt;&gt;"",L6356&gt;0,H6356="○"),"",2))</f>
        <v>#REF!</v>
      </c>
      <c r="Z6356" s="41" t="e">
        <f>IF(AND(R6356="",S6356=""),"",IF(AND(R6356&gt;0,R6356&lt;&gt;"",S6356&gt;0,S6356&lt;&gt;""),"",2))</f>
        <v>#REF!</v>
      </c>
      <c r="AA6356" s="30"/>
      <c r="AB6356" s="7" t="e">
        <f>IF(AND(O6356=0,#REF!=0),"",IF(O6356=#REF!,1,2))</f>
        <v>#REF!</v>
      </c>
      <c r="AC6356" s="7" t="e">
        <f>IF(AND(T6356=0,#REF!=0),"",IF(T6356=#REF!,1,2))</f>
        <v>#REF!</v>
      </c>
    </row>
    <row r="6357" spans="1:30" s="7" customFormat="1" ht="15" customHeight="1" x14ac:dyDescent="0.15">
      <c r="A6357" s="29"/>
      <c r="B6357" s="623"/>
      <c r="C6357" s="628"/>
      <c r="D6357" s="631"/>
      <c r="E6357" s="509"/>
      <c r="F6357" s="500" t="e">
        <f>IF(#REF!="","",#REF!)</f>
        <v>#REF!</v>
      </c>
      <c r="G6357" s="501"/>
      <c r="H6357" s="448" t="e">
        <f>IF(#REF!="","",#REF!)</f>
        <v>#REF!</v>
      </c>
      <c r="I6357" s="449"/>
      <c r="J6357" s="449"/>
      <c r="K6357" s="449"/>
      <c r="L6357" s="450" t="e">
        <f>IF(#REF!="","",#REF!)</f>
        <v>#REF!</v>
      </c>
      <c r="M6357" s="451"/>
      <c r="N6357" s="451"/>
      <c r="O6357" s="445"/>
      <c r="P6357" s="444"/>
      <c r="Q6357" s="513"/>
      <c r="R6357" s="42" t="e">
        <f>IF(#REF!="","",#REF!)</f>
        <v>#REF!</v>
      </c>
      <c r="S6357" s="40" t="e">
        <f>IF(#REF!="","",#REF!)</f>
        <v>#REF!</v>
      </c>
      <c r="T6357" s="618"/>
      <c r="U6357" s="416"/>
      <c r="V6357" s="666"/>
      <c r="W6357" s="565"/>
      <c r="X6357" s="23" t="e">
        <f>IF(OR(Y6357=2,Z6357=2),"入力不備あり","")</f>
        <v>#REF!</v>
      </c>
      <c r="Y6357" s="41" t="e">
        <f>IF(AND(F6357="",H6357="",L6357=""),"",IF(AND(F6357&lt;&gt;"",F6357&gt;0,L6357&lt;&gt;"",L6357&gt;0,H6357="○"),"",2))</f>
        <v>#REF!</v>
      </c>
      <c r="Z6357" s="41" t="e">
        <f t="shared" ref="Z6357:Z6358" si="1113">IF(AND(R6357="",S6357=""),"",IF(AND(R6357&gt;0,R6357&lt;&gt;"",S6357&gt;0,S6357&lt;&gt;""),"",2))</f>
        <v>#REF!</v>
      </c>
      <c r="AA6357" s="30"/>
    </row>
    <row r="6358" spans="1:30" s="7" customFormat="1" ht="15" customHeight="1" thickBot="1" x14ac:dyDescent="0.2">
      <c r="A6358" s="29"/>
      <c r="B6358" s="623"/>
      <c r="C6358" s="628"/>
      <c r="D6358" s="631"/>
      <c r="E6358" s="615"/>
      <c r="F6358" s="620" t="e">
        <f>IF(#REF!="","",#REF!)</f>
        <v>#REF!</v>
      </c>
      <c r="G6358" s="621"/>
      <c r="H6358" s="640" t="e">
        <f>IF(#REF!="","",#REF!)</f>
        <v>#REF!</v>
      </c>
      <c r="I6358" s="641"/>
      <c r="J6358" s="641"/>
      <c r="K6358" s="641"/>
      <c r="L6358" s="642" t="e">
        <f>IF(#REF!="","",#REF!)</f>
        <v>#REF!</v>
      </c>
      <c r="M6358" s="643"/>
      <c r="N6358" s="643"/>
      <c r="O6358" s="663"/>
      <c r="P6358" s="664"/>
      <c r="Q6358" s="616"/>
      <c r="R6358" s="59" t="e">
        <f>IF(#REF!="","",#REF!)</f>
        <v>#REF!</v>
      </c>
      <c r="S6358" s="60" t="e">
        <f>IF(#REF!="","",#REF!)</f>
        <v>#REF!</v>
      </c>
      <c r="T6358" s="619"/>
      <c r="U6358" s="416"/>
      <c r="V6358" s="666"/>
      <c r="W6358" s="565"/>
      <c r="X6358" s="23" t="e">
        <f>IF(OR(Y6358=2,Z6358=2),"入力不備あり","")</f>
        <v>#REF!</v>
      </c>
      <c r="Y6358" s="41" t="e">
        <f>IF(AND(F6358="",H6358="",L6358=""),"",IF(AND(F6358&lt;&gt;"",F6358&gt;0,L6358&lt;&gt;"",L6358&gt;0,H6358="○"),"",2))</f>
        <v>#REF!</v>
      </c>
      <c r="Z6358" s="41" t="e">
        <f t="shared" si="1113"/>
        <v>#REF!</v>
      </c>
      <c r="AA6358" s="30"/>
    </row>
    <row r="6359" spans="1:30" s="7" customFormat="1" ht="27.6" customHeight="1" x14ac:dyDescent="0.15">
      <c r="A6359" s="320"/>
      <c r="B6359" s="624"/>
      <c r="C6359" s="326" t="s">
        <v>215</v>
      </c>
      <c r="D6359" s="327"/>
      <c r="E6359" s="608" t="e">
        <f>IF(#REF!="","",#REF!)</f>
        <v>#REF!</v>
      </c>
      <c r="F6359" s="609"/>
      <c r="G6359" s="609"/>
      <c r="H6359" s="609"/>
      <c r="I6359" s="609"/>
      <c r="J6359" s="609"/>
      <c r="K6359" s="609"/>
      <c r="L6359" s="609"/>
      <c r="M6359" s="609"/>
      <c r="N6359" s="609"/>
      <c r="O6359" s="609"/>
      <c r="P6359" s="609"/>
      <c r="Q6359" s="609"/>
      <c r="R6359" s="609"/>
      <c r="S6359" s="609"/>
      <c r="T6359" s="609"/>
      <c r="U6359" s="609"/>
      <c r="V6359" s="609"/>
      <c r="W6359" s="610"/>
    </row>
    <row r="6360" spans="1:30" s="7" customFormat="1" ht="27.6" customHeight="1" thickBot="1" x14ac:dyDescent="0.2">
      <c r="A6360" s="320"/>
      <c r="B6360" s="624"/>
      <c r="C6360" s="326" t="s">
        <v>216</v>
      </c>
      <c r="D6360" s="327"/>
      <c r="E6360" s="608" t="e">
        <f>IF(#REF!="","",#REF!)</f>
        <v>#REF!</v>
      </c>
      <c r="F6360" s="609"/>
      <c r="G6360" s="609"/>
      <c r="H6360" s="609"/>
      <c r="I6360" s="609"/>
      <c r="J6360" s="609"/>
      <c r="K6360" s="609"/>
      <c r="L6360" s="609"/>
      <c r="M6360" s="609"/>
      <c r="N6360" s="609"/>
      <c r="O6360" s="609"/>
      <c r="P6360" s="609"/>
      <c r="Q6360" s="609"/>
      <c r="R6360" s="611"/>
      <c r="S6360" s="611"/>
      <c r="T6360" s="611"/>
      <c r="U6360" s="611"/>
      <c r="V6360" s="611"/>
      <c r="W6360" s="612"/>
    </row>
    <row r="6361" spans="1:30" s="7" customFormat="1" ht="18.600000000000001" customHeight="1" x14ac:dyDescent="0.15">
      <c r="A6361" s="320"/>
      <c r="B6361" s="624"/>
      <c r="C6361" s="332" t="s">
        <v>217</v>
      </c>
      <c r="D6361" s="333"/>
      <c r="E6361" s="333"/>
      <c r="F6361" s="334"/>
      <c r="G6361" s="377" t="s">
        <v>218</v>
      </c>
      <c r="H6361" s="378"/>
      <c r="I6361" s="378"/>
      <c r="J6361" s="378"/>
      <c r="K6361" s="378"/>
      <c r="L6361" s="378"/>
      <c r="M6361" s="378"/>
      <c r="N6361" s="378"/>
      <c r="O6361" s="378"/>
      <c r="P6361" s="378"/>
      <c r="Q6361" s="378"/>
      <c r="R6361" s="389" t="e">
        <f>IF(X6361&lt;&gt;"","","【入力内容確認欄】以下を確認し【作業用】事業計画書(間接)シートを修正願います。")</f>
        <v>#REF!</v>
      </c>
      <c r="S6361" s="632"/>
      <c r="T6361" s="632"/>
      <c r="U6361" s="632"/>
      <c r="V6361" s="632"/>
      <c r="W6361" s="633"/>
      <c r="X6361" s="68" t="e">
        <f>IF(AND(R6364="",R6365="",R6366="",R6367="",R6368="",R6369=""),"左の市区町村に係る入力が完了しました。今一度、記載内容をご確認ください。","")</f>
        <v>#REF!</v>
      </c>
    </row>
    <row r="6362" spans="1:30" s="7" customFormat="1" ht="9" customHeight="1" x14ac:dyDescent="0.15">
      <c r="A6362" s="320"/>
      <c r="B6362" s="624"/>
      <c r="C6362" s="335"/>
      <c r="D6362" s="336"/>
      <c r="E6362" s="336"/>
      <c r="F6362" s="337"/>
      <c r="G6362" s="379"/>
      <c r="H6362" s="380"/>
      <c r="I6362" s="380"/>
      <c r="J6362" s="380"/>
      <c r="K6362" s="380"/>
      <c r="L6362" s="380"/>
      <c r="M6362" s="380"/>
      <c r="N6362" s="380"/>
      <c r="O6362" s="380"/>
      <c r="P6362" s="380"/>
      <c r="Q6362" s="380"/>
      <c r="R6362" s="634"/>
      <c r="S6362" s="635"/>
      <c r="T6362" s="635"/>
      <c r="U6362" s="635"/>
      <c r="V6362" s="635"/>
      <c r="W6362" s="636"/>
    </row>
    <row r="6363" spans="1:30" s="7" customFormat="1" ht="9" customHeight="1" thickBot="1" x14ac:dyDescent="0.2">
      <c r="A6363" s="320"/>
      <c r="B6363" s="624"/>
      <c r="C6363" s="335"/>
      <c r="D6363" s="336"/>
      <c r="E6363" s="336"/>
      <c r="F6363" s="337"/>
      <c r="G6363" s="381"/>
      <c r="H6363" s="382"/>
      <c r="I6363" s="382"/>
      <c r="J6363" s="382"/>
      <c r="K6363" s="382"/>
      <c r="L6363" s="382"/>
      <c r="M6363" s="382"/>
      <c r="N6363" s="382"/>
      <c r="O6363" s="382"/>
      <c r="P6363" s="382"/>
      <c r="Q6363" s="382"/>
      <c r="R6363" s="637"/>
      <c r="S6363" s="638"/>
      <c r="T6363" s="638"/>
      <c r="U6363" s="638"/>
      <c r="V6363" s="638"/>
      <c r="W6363" s="639"/>
    </row>
    <row r="6364" spans="1:30" s="7" customFormat="1" ht="17.45" customHeight="1" x14ac:dyDescent="0.15">
      <c r="A6364" s="320"/>
      <c r="B6364" s="624"/>
      <c r="C6364" s="335"/>
      <c r="D6364" s="336"/>
      <c r="E6364" s="336"/>
      <c r="F6364" s="337"/>
      <c r="G6364" s="398" t="e">
        <f>IF(#REF!="","",#REF!)</f>
        <v>#REF!</v>
      </c>
      <c r="H6364" s="399"/>
      <c r="I6364" s="399"/>
      <c r="J6364" s="399"/>
      <c r="K6364" s="399"/>
      <c r="L6364" s="399"/>
      <c r="M6364" s="399"/>
      <c r="N6364" s="399"/>
      <c r="O6364" s="399"/>
      <c r="P6364" s="399"/>
      <c r="Q6364" s="399"/>
      <c r="R6364" s="646" t="e" cm="1">
        <f t="array" ref="R6364">IF(AND(X6333:X6358="",A6335:A6358=""),"","・報酬・期末勤勉手当・交通費・合計額・都道府県/国の補助金額のいずれかに不備あり。")</f>
        <v>#REF!</v>
      </c>
      <c r="S6364" s="647"/>
      <c r="T6364" s="647"/>
      <c r="U6364" s="647"/>
      <c r="V6364" s="647"/>
      <c r="W6364" s="648"/>
    </row>
    <row r="6365" spans="1:30" s="7" customFormat="1" ht="17.45" customHeight="1" x14ac:dyDescent="0.15">
      <c r="A6365" s="320"/>
      <c r="B6365" s="624"/>
      <c r="C6365" s="335"/>
      <c r="D6365" s="336"/>
      <c r="E6365" s="336"/>
      <c r="F6365" s="337"/>
      <c r="G6365" s="374" t="s">
        <v>219</v>
      </c>
      <c r="H6365" s="388"/>
      <c r="I6365" s="388"/>
      <c r="J6365" s="388"/>
      <c r="K6365" s="388"/>
      <c r="L6365" s="388"/>
      <c r="M6365" s="388"/>
      <c r="N6365" s="388"/>
      <c r="O6365" s="388"/>
      <c r="P6365" s="388"/>
      <c r="Q6365" s="388"/>
      <c r="R6365" s="367" t="str">
        <f>IF(A6331="市町村名×","・【C列】市区町村名：未入力または不備あり。","")</f>
        <v>・【C列】市区町村名：未入力または不備あり。</v>
      </c>
      <c r="S6365" s="644"/>
      <c r="T6365" s="644"/>
      <c r="U6365" s="644"/>
      <c r="V6365" s="644"/>
      <c r="W6365" s="645"/>
    </row>
    <row r="6366" spans="1:30" s="7" customFormat="1" ht="17.45" customHeight="1" x14ac:dyDescent="0.15">
      <c r="A6366" s="320"/>
      <c r="B6366" s="624"/>
      <c r="C6366" s="338"/>
      <c r="D6366" s="339"/>
      <c r="E6366" s="339"/>
      <c r="F6366" s="340"/>
      <c r="G6366" s="364" t="e">
        <f>IF(#REF!="","",#REF!)</f>
        <v>#REF!</v>
      </c>
      <c r="H6366" s="365"/>
      <c r="I6366" s="365"/>
      <c r="J6366" s="366"/>
      <c r="K6366" s="366"/>
      <c r="L6366" s="366"/>
      <c r="M6366" s="366"/>
      <c r="N6366" s="366"/>
      <c r="O6366" s="366"/>
      <c r="P6366" s="366"/>
      <c r="Q6366" s="366"/>
      <c r="R6366" s="367" t="e">
        <f>IF(OR(AF6335=2,NOT(AND(V6333&gt;0.3*U6333,V6333&lt;0.4*U6333,V6333&gt;=W6333))),"・【V列】都道府県補助額：未入力または不備あり。","")</f>
        <v>#REF!</v>
      </c>
      <c r="S6366" s="644"/>
      <c r="T6366" s="644"/>
      <c r="U6366" s="644"/>
      <c r="V6366" s="644"/>
      <c r="W6366" s="645"/>
    </row>
    <row r="6367" spans="1:30" s="7" customFormat="1" ht="17.45" customHeight="1" x14ac:dyDescent="0.15">
      <c r="A6367" s="320"/>
      <c r="B6367" s="624"/>
      <c r="C6367" s="348" t="s">
        <v>241</v>
      </c>
      <c r="D6367" s="349"/>
      <c r="E6367" s="349"/>
      <c r="F6367" s="350"/>
      <c r="G6367" s="372" t="s">
        <v>221</v>
      </c>
      <c r="H6367" s="373"/>
      <c r="I6367" s="373"/>
      <c r="J6367" s="372" t="s">
        <v>222</v>
      </c>
      <c r="K6367" s="373"/>
      <c r="L6367" s="373"/>
      <c r="M6367" s="373"/>
      <c r="N6367" s="374" t="s">
        <v>223</v>
      </c>
      <c r="O6367" s="366"/>
      <c r="P6367" s="366"/>
      <c r="Q6367" s="366"/>
      <c r="R6367" s="341" t="e">
        <f>IF(AND(W6333&lt;=U6333/3,MOD(W6333,1000)=0,NOT(W6333=0),AG6335=1),"","・【W列】国庫補助希望額に不備あり。")</f>
        <v>#REF!</v>
      </c>
      <c r="S6367" s="649"/>
      <c r="T6367" s="649"/>
      <c r="U6367" s="649"/>
      <c r="V6367" s="649"/>
      <c r="W6367" s="650"/>
    </row>
    <row r="6368" spans="1:30" s="7" customFormat="1" ht="17.45" customHeight="1" x14ac:dyDescent="0.15">
      <c r="A6368" s="320"/>
      <c r="B6368" s="624"/>
      <c r="C6368" s="370"/>
      <c r="D6368" s="371"/>
      <c r="E6368" s="371"/>
      <c r="F6368" s="371"/>
      <c r="G6368" s="364" t="e">
        <f>IF(#REF!="","",#REF!)</f>
        <v>#REF!</v>
      </c>
      <c r="H6368" s="375"/>
      <c r="I6368" s="376"/>
      <c r="J6368" s="364" t="e">
        <f>IF(#REF!="","",#REF!)</f>
        <v>#REF!</v>
      </c>
      <c r="K6368" s="375"/>
      <c r="L6368" s="375"/>
      <c r="M6368" s="376"/>
      <c r="N6368" s="364" t="e">
        <f>IF(#REF!="","",#REF!)</f>
        <v>#REF!</v>
      </c>
      <c r="O6368" s="375"/>
      <c r="P6368" s="375"/>
      <c r="Q6368" s="375"/>
      <c r="R6368" s="651" t="e">
        <f>IF(AND(SUM(F6356:G6358)&lt;=D6333,SUM(R6356:R6358)&lt;=D6333),"","・報酬の「配置人数」には年間を通じた配置予定人数を記載してください。(※１)及び記入例参照")</f>
        <v>#REF!</v>
      </c>
      <c r="S6368" s="652"/>
      <c r="T6368" s="652"/>
      <c r="U6368" s="652"/>
      <c r="V6368" s="652"/>
      <c r="W6368" s="653"/>
      <c r="X6368" s="31" t="str">
        <f>IF(AND(O6368="○",T6368="○"),"①か②の",IF(AND(O6368="―",T6368="―"),"エラー",""))</f>
        <v/>
      </c>
    </row>
    <row r="6369" spans="1:33" s="7" customFormat="1" ht="17.45" customHeight="1" x14ac:dyDescent="0.15">
      <c r="A6369" s="320"/>
      <c r="B6369" s="624"/>
      <c r="C6369" s="348" t="s">
        <v>224</v>
      </c>
      <c r="D6369" s="349"/>
      <c r="E6369" s="349"/>
      <c r="F6369" s="350"/>
      <c r="G6369" s="354" t="s">
        <v>225</v>
      </c>
      <c r="H6369" s="354"/>
      <c r="I6369" s="354"/>
      <c r="J6369" s="355" t="s">
        <v>242</v>
      </c>
      <c r="K6369" s="356"/>
      <c r="L6369" s="356"/>
      <c r="M6369" s="356"/>
      <c r="N6369" s="356"/>
      <c r="O6369" s="356"/>
      <c r="P6369" s="356"/>
      <c r="Q6369" s="356"/>
      <c r="R6369" s="651" t="e">
        <f>IF(AND(OR(COUNTIF(J6370,"①*"),COUNTIF(J6370,"②*")),AND(E6359&lt;&gt;"",E6360&lt;&gt;"",G6364="○",G6366="○",G6368="○",J6368="○",N6368="○",G6370="○")),"","・【成果目標】・【成果指標】・【部活動指導員について】・【支給要件の確認】・【部活動指導員の指導状況】・【地域連携・地域移行に資する取組】のいずれかに未入力箇所あり。")</f>
        <v>#REF!</v>
      </c>
      <c r="S6369" s="546"/>
      <c r="T6369" s="546"/>
      <c r="U6369" s="546"/>
      <c r="V6369" s="546"/>
      <c r="W6369" s="547"/>
    </row>
    <row r="6370" spans="1:33" s="7" customFormat="1" ht="26.45" customHeight="1" thickBot="1" x14ac:dyDescent="0.2">
      <c r="A6370" s="320"/>
      <c r="B6370" s="625"/>
      <c r="C6370" s="351"/>
      <c r="D6370" s="352"/>
      <c r="E6370" s="352"/>
      <c r="F6370" s="353"/>
      <c r="G6370" s="363" t="e">
        <f>IF(#REF!="","",#REF!)</f>
        <v>#REF!</v>
      </c>
      <c r="H6370" s="363"/>
      <c r="I6370" s="363"/>
      <c r="J6370" s="657" t="e">
        <f>IF(#REF!="","",#REF!)</f>
        <v>#REF!</v>
      </c>
      <c r="K6370" s="658"/>
      <c r="L6370" s="658"/>
      <c r="M6370" s="658"/>
      <c r="N6370" s="658"/>
      <c r="O6370" s="658"/>
      <c r="P6370" s="658"/>
      <c r="Q6370" s="658"/>
      <c r="R6370" s="654"/>
      <c r="S6370" s="655"/>
      <c r="T6370" s="655"/>
      <c r="U6370" s="655"/>
      <c r="V6370" s="655"/>
      <c r="W6370" s="656"/>
      <c r="X6370" s="31" t="str">
        <f>IF(AND(O6370="○",T6370="○"),"①か②の",IF(AND(O6370="―",T6370="―"),"エラー",""))</f>
        <v/>
      </c>
    </row>
    <row r="6371" spans="1:33" s="7" customFormat="1" ht="26.45" customHeight="1" x14ac:dyDescent="0.15">
      <c r="A6371" s="24" t="str">
        <f>IF(OR(COUNTIF(C6373,"*区"),COUNTIF(C6373,"*市"),COUNTIF(C6373,"*町"),COUNTIF(C6373,"*村"),COUNTIF(C6373,"*組合")),"○","市町村名×")</f>
        <v>市町村名×</v>
      </c>
      <c r="B6371" s="490" t="s">
        <v>106</v>
      </c>
      <c r="C6371" s="659" t="s">
        <v>236</v>
      </c>
      <c r="D6371" s="661" t="s">
        <v>237</v>
      </c>
      <c r="E6371" s="409" t="s">
        <v>191</v>
      </c>
      <c r="F6371" s="410"/>
      <c r="G6371" s="410"/>
      <c r="H6371" s="410"/>
      <c r="I6371" s="410"/>
      <c r="J6371" s="410"/>
      <c r="K6371" s="410"/>
      <c r="L6371" s="410"/>
      <c r="M6371" s="410"/>
      <c r="N6371" s="410"/>
      <c r="O6371" s="410"/>
      <c r="P6371" s="410"/>
      <c r="Q6371" s="410"/>
      <c r="R6371" s="410"/>
      <c r="S6371" s="410"/>
      <c r="T6371" s="410"/>
      <c r="U6371" s="492" t="s">
        <v>192</v>
      </c>
      <c r="V6371" s="492" t="s">
        <v>238</v>
      </c>
      <c r="W6371" s="517" t="s">
        <v>193</v>
      </c>
      <c r="X6371" s="25" t="e">
        <f>IF(OR(AF6375=2,NOT(AND(V6373&gt;0.3*U6373,V6373&lt;0.4*U6373,V6373&gt;=W6373))),"※３参照：【Ｕ列】都道府県補助額を確認してください","")</f>
        <v>#REF!</v>
      </c>
      <c r="Y6371" s="26"/>
    </row>
    <row r="6372" spans="1:33" s="7" customFormat="1" ht="21.6" customHeight="1" thickBot="1" x14ac:dyDescent="0.2">
      <c r="A6372" s="24" t="str">
        <f>IF(B6373="都道府県確認欄","No.不備","")</f>
        <v/>
      </c>
      <c r="B6372" s="491"/>
      <c r="C6372" s="660"/>
      <c r="D6372" s="662"/>
      <c r="E6372" s="411"/>
      <c r="F6372" s="412"/>
      <c r="G6372" s="412"/>
      <c r="H6372" s="412"/>
      <c r="I6372" s="412"/>
      <c r="J6372" s="412"/>
      <c r="K6372" s="412"/>
      <c r="L6372" s="412"/>
      <c r="M6372" s="412"/>
      <c r="N6372" s="412"/>
      <c r="O6372" s="412"/>
      <c r="P6372" s="412"/>
      <c r="Q6372" s="412"/>
      <c r="R6372" s="412"/>
      <c r="S6372" s="412"/>
      <c r="T6372" s="412"/>
      <c r="U6372" s="493"/>
      <c r="V6372" s="493"/>
      <c r="W6372" s="518"/>
      <c r="X6372" s="25" t="e">
        <f>IF(AND(W6373&lt;=U6373/3,MOD(W6373,1000)=0,NOT(W6373=0),AG6375=1),"","※３参照：【Ｖ列】国庫補助希望額を確認してください。")</f>
        <v>#REF!</v>
      </c>
      <c r="Y6372" s="26"/>
    </row>
    <row r="6373" spans="1:33" s="7" customFormat="1" ht="24" customHeight="1" x14ac:dyDescent="0.15">
      <c r="A6373" s="14"/>
      <c r="B6373" s="622" t="str">
        <f>IFERROR(IF(OR(COUNTIF(C6373,"*区"),COUNTIF(C6373,"*市"),COUNTIF(C6373,"*町"),COUNTIF(C6373,"*村"),COUNTIF(C6373,"*組合")),B6333+1,"－"),"都道府県確認欄")</f>
        <v>－</v>
      </c>
      <c r="C6373" s="626" t="e">
        <f>#REF!</f>
        <v>#REF!</v>
      </c>
      <c r="D6373" s="629" t="e">
        <f>SUM($F6375:$F6394)</f>
        <v>#REF!</v>
      </c>
      <c r="E6373" s="523" t="s">
        <v>194</v>
      </c>
      <c r="F6373" s="524" t="s">
        <v>195</v>
      </c>
      <c r="G6373" s="526" t="s">
        <v>196</v>
      </c>
      <c r="H6373" s="528" t="s">
        <v>197</v>
      </c>
      <c r="I6373" s="423" t="s">
        <v>198</v>
      </c>
      <c r="J6373" s="424"/>
      <c r="K6373" s="425"/>
      <c r="L6373" s="429" t="s">
        <v>100</v>
      </c>
      <c r="M6373" s="430"/>
      <c r="N6373" s="430"/>
      <c r="O6373" s="430"/>
      <c r="P6373" s="430"/>
      <c r="Q6373" s="430"/>
      <c r="R6373" s="430"/>
      <c r="S6373" s="431"/>
      <c r="T6373" s="413" t="s">
        <v>199</v>
      </c>
      <c r="U6373" s="415" t="e">
        <f>SUM($T6375,$O6396,$T6396)</f>
        <v>#REF!</v>
      </c>
      <c r="V6373" s="665" t="e">
        <f>#REF!</f>
        <v>#REF!</v>
      </c>
      <c r="W6373" s="667" t="e">
        <f>#REF!</f>
        <v>#REF!</v>
      </c>
      <c r="X6373" s="23" t="e">
        <f>IF(AND(AD6375=1,AE6375=1,AF6375=1,AG6375=1),"","入力不備あり")</f>
        <v>#REF!</v>
      </c>
      <c r="Y6373" s="26"/>
    </row>
    <row r="6374" spans="1:33" s="7" customFormat="1" ht="12.6" customHeight="1" thickBot="1" x14ac:dyDescent="0.2">
      <c r="A6374" s="14"/>
      <c r="B6374" s="623"/>
      <c r="C6374" s="627"/>
      <c r="D6374" s="630"/>
      <c r="E6374" s="523"/>
      <c r="F6374" s="525"/>
      <c r="G6374" s="527"/>
      <c r="H6374" s="529"/>
      <c r="I6374" s="426"/>
      <c r="J6374" s="427"/>
      <c r="K6374" s="428"/>
      <c r="L6374" s="432"/>
      <c r="M6374" s="432"/>
      <c r="N6374" s="432"/>
      <c r="O6374" s="432"/>
      <c r="P6374" s="432"/>
      <c r="Q6374" s="432"/>
      <c r="R6374" s="432"/>
      <c r="S6374" s="433"/>
      <c r="T6374" s="414"/>
      <c r="U6374" s="416"/>
      <c r="V6374" s="666"/>
      <c r="W6374" s="565"/>
      <c r="X6374" s="26"/>
      <c r="Y6374" s="7" t="s">
        <v>180</v>
      </c>
      <c r="Z6374" s="7" t="s">
        <v>200</v>
      </c>
      <c r="AA6374" s="7" t="s">
        <v>201</v>
      </c>
      <c r="AB6374" s="7" t="s">
        <v>202</v>
      </c>
      <c r="AD6374" s="7" t="s">
        <v>203</v>
      </c>
      <c r="AE6374" s="7" t="s">
        <v>107</v>
      </c>
      <c r="AF6374" s="7" t="s">
        <v>239</v>
      </c>
      <c r="AG6374" s="7" t="s">
        <v>204</v>
      </c>
    </row>
    <row r="6375" spans="1:33" s="7" customFormat="1" ht="17.45" customHeight="1" x14ac:dyDescent="0.15">
      <c r="A6375" s="27" t="e">
        <f>IF(AND(F6375&lt;&gt;"",G6375&lt;&gt;"",H6375&lt;&gt;"",I6375&lt;&gt;""),"","入力不備あり")</f>
        <v>#REF!</v>
      </c>
      <c r="B6375" s="623"/>
      <c r="C6375" s="628"/>
      <c r="D6375" s="631"/>
      <c r="E6375" s="523"/>
      <c r="F6375" s="47" t="e">
        <f>IF(#REF!="","",#REF!)</f>
        <v>#REF!</v>
      </c>
      <c r="G6375" s="49" t="e">
        <f>IF(#REF!="","",#REF!)</f>
        <v>#REF!</v>
      </c>
      <c r="H6375" s="54" t="e">
        <f>IF(#REF!="","",#REF!)</f>
        <v>#REF!</v>
      </c>
      <c r="I6375" s="385" t="str">
        <f>IFERROR(INT(G6375*H6375),"")</f>
        <v/>
      </c>
      <c r="J6375" s="386"/>
      <c r="K6375" s="387"/>
      <c r="L6375" s="613" t="e">
        <f>IF(#REF!="","",#REF!)</f>
        <v>#REF!</v>
      </c>
      <c r="M6375" s="613"/>
      <c r="N6375" s="613"/>
      <c r="O6375" s="613"/>
      <c r="P6375" s="613"/>
      <c r="Q6375" s="613"/>
      <c r="R6375" s="613"/>
      <c r="S6375" s="614"/>
      <c r="T6375" s="567">
        <f>SUM($I6375:$K6394)</f>
        <v>0</v>
      </c>
      <c r="U6375" s="416"/>
      <c r="V6375" s="666"/>
      <c r="W6375" s="565"/>
      <c r="X6375" s="23" t="e">
        <f>IF(AND(Y6375=1,Z6375=1,AA6375=1,AB6375=1,AD6375=1,AE6375=1,AF6375=1,AG6375=1),"","入力不備あり")</f>
        <v>#REF!</v>
      </c>
      <c r="Y6375" s="7">
        <f>IFERROR(IF(F6375="",2,IF(AND(F6375&gt;=1,(MOD(F6375,1)=0)),1,IF(AND(F6375=0,L6375&lt;&gt;""),1,2))),2)</f>
        <v>2</v>
      </c>
      <c r="Z6375" s="7" t="e">
        <f>IF(G6375="",2,IF(G6375&lt;=1600,1,2))</f>
        <v>#REF!</v>
      </c>
      <c r="AA6375" s="7" t="e">
        <f>IF(H6375="",2,IF(H6375&gt;=0,1,2))</f>
        <v>#REF!</v>
      </c>
      <c r="AB6375" s="7" t="e">
        <f>IF(I6375=#REF!,1,2)</f>
        <v>#REF!</v>
      </c>
      <c r="AD6375" s="7" t="e">
        <f>IF(T6375=#REF!,1,2)</f>
        <v>#REF!</v>
      </c>
      <c r="AE6375" s="7" t="e">
        <f>IF(U6373=#REF!,1,2)</f>
        <v>#REF!</v>
      </c>
      <c r="AF6375" s="7" t="e">
        <f>IF(V6373=0,2,IF(#REF!="",2,IF(V6373=#REF!,1,2)))</f>
        <v>#REF!</v>
      </c>
      <c r="AG6375" s="7" t="e">
        <f>IF(W6373=0,2,IF(W6373=#REF!,1,2))</f>
        <v>#REF!</v>
      </c>
    </row>
    <row r="6376" spans="1:33" s="7" customFormat="1" ht="17.45" customHeight="1" x14ac:dyDescent="0.15">
      <c r="A6376" s="27" t="e">
        <f>IF(AND(F6376="",G6376="",H6376="",I6376="",L6376=""),"",IF(AND(F6376&lt;&gt;"",G6376&lt;&gt;"",H6376&lt;&gt;"",I6376&lt;&gt;""),"","入力不備あり"))</f>
        <v>#REF!</v>
      </c>
      <c r="B6376" s="623"/>
      <c r="C6376" s="628"/>
      <c r="D6376" s="631"/>
      <c r="E6376" s="523"/>
      <c r="F6376" s="47" t="e">
        <f>IF(#REF!="","",#REF!)</f>
        <v>#REF!</v>
      </c>
      <c r="G6376" s="49" t="e">
        <f>IF(#REF!="","",#REF!)</f>
        <v>#REF!</v>
      </c>
      <c r="H6376" s="54" t="e">
        <f>IF(#REF!="","",#REF!)</f>
        <v>#REF!</v>
      </c>
      <c r="I6376" s="385" t="str">
        <f>IFERROR(INT(G6376*H6376),"")</f>
        <v/>
      </c>
      <c r="J6376" s="386"/>
      <c r="K6376" s="387"/>
      <c r="L6376" s="613" t="e">
        <f>IF(#REF!="","",#REF!)</f>
        <v>#REF!</v>
      </c>
      <c r="M6376" s="613"/>
      <c r="N6376" s="613"/>
      <c r="O6376" s="613"/>
      <c r="P6376" s="613"/>
      <c r="Q6376" s="613"/>
      <c r="R6376" s="613"/>
      <c r="S6376" s="614"/>
      <c r="T6376" s="567"/>
      <c r="U6376" s="416"/>
      <c r="V6376" s="666"/>
      <c r="W6376" s="565"/>
      <c r="X6376" s="23" t="e">
        <f>IF(AND(Y6376=3,Z6376=3,AA6376=3),"",IF(AND(Y6376=1,Z6376=1,AA6376=1,AB6376=1),"","入力不備あり"))</f>
        <v>#REF!</v>
      </c>
      <c r="Y6376" s="7">
        <f>IFERROR(IF(F6376="",3,IF(AND(F6376&gt;=1,(MOD(F6376,1)=0)),1,IF(AND(F6376=0,L6376&lt;&gt;""),1,2))),2)</f>
        <v>2</v>
      </c>
      <c r="Z6376" s="7" t="e">
        <f>IF(G6376="",3,IF(G6376&lt;=1600,1,2))</f>
        <v>#REF!</v>
      </c>
      <c r="AA6376" s="7" t="e">
        <f>IF(H6376="",3,IF(H6376&gt;=0,1,2))</f>
        <v>#REF!</v>
      </c>
      <c r="AB6376" s="7" t="e">
        <f>IF(I6376=#REF!,1,2)</f>
        <v>#REF!</v>
      </c>
    </row>
    <row r="6377" spans="1:33" s="7" customFormat="1" ht="17.45" customHeight="1" x14ac:dyDescent="0.15">
      <c r="A6377" s="27" t="e">
        <f>IF(AND(F6377="",G6377="",H6377="",I6377="",L6377=""),"",IF(AND(F6377&lt;&gt;"",G6377&lt;&gt;"",H6377&lt;&gt;"",I6377&lt;&gt;""),"","入力不備あり"))</f>
        <v>#REF!</v>
      </c>
      <c r="B6377" s="623"/>
      <c r="C6377" s="628"/>
      <c r="D6377" s="631"/>
      <c r="E6377" s="523"/>
      <c r="F6377" s="47" t="e">
        <f>IF(#REF!="","",#REF!)</f>
        <v>#REF!</v>
      </c>
      <c r="G6377" s="49" t="e">
        <f>IF(#REF!="","",#REF!)</f>
        <v>#REF!</v>
      </c>
      <c r="H6377" s="54" t="e">
        <f>IF(#REF!="","",#REF!)</f>
        <v>#REF!</v>
      </c>
      <c r="I6377" s="385" t="str">
        <f t="shared" ref="I6377:I6394" si="1114">IFERROR(INT(G6377*H6377),"")</f>
        <v/>
      </c>
      <c r="J6377" s="386"/>
      <c r="K6377" s="387"/>
      <c r="L6377" s="613" t="e">
        <f>IF(#REF!="","",#REF!)</f>
        <v>#REF!</v>
      </c>
      <c r="M6377" s="613"/>
      <c r="N6377" s="613"/>
      <c r="O6377" s="613"/>
      <c r="P6377" s="613"/>
      <c r="Q6377" s="613"/>
      <c r="R6377" s="613"/>
      <c r="S6377" s="614"/>
      <c r="T6377" s="567"/>
      <c r="U6377" s="416"/>
      <c r="V6377" s="666"/>
      <c r="W6377" s="565"/>
      <c r="X6377" s="23" t="e">
        <f t="shared" ref="X6377:X6394" si="1115">IF(AND(Y6377=3,Z6377=3,AA6377=3),"",IF(AND(Y6377=1,Z6377=1,AA6377=1,AB6377=1),"","入力不備あり"))</f>
        <v>#REF!</v>
      </c>
      <c r="Y6377" s="7">
        <f t="shared" ref="Y6377:Y6394" si="1116">IFERROR(IF(F6377="",3,IF(AND(F6377&gt;=1,(MOD(F6377,1)=0)),1,IF(AND(F6377=0,L6377&lt;&gt;""),1,2))),2)</f>
        <v>2</v>
      </c>
      <c r="Z6377" s="7" t="e">
        <f t="shared" ref="Z6377:Z6394" si="1117">IF(G6377="",3,IF(G6377&lt;=1600,1,2))</f>
        <v>#REF!</v>
      </c>
      <c r="AA6377" s="7" t="e">
        <f t="shared" ref="AA6377:AA6394" si="1118">IF(H6377="",3,IF(H6377&gt;=0,1,2))</f>
        <v>#REF!</v>
      </c>
      <c r="AB6377" s="7" t="e">
        <f>IF(I6377=#REF!,1,2)</f>
        <v>#REF!</v>
      </c>
    </row>
    <row r="6378" spans="1:33" s="7" customFormat="1" ht="17.45" customHeight="1" x14ac:dyDescent="0.15">
      <c r="A6378" s="27" t="e">
        <f t="shared" ref="A6378:A6394" si="1119">IF(AND(F6378="",G6378="",H6378="",I6378="",L6378=""),"",IF(AND(F6378&lt;&gt;"",G6378&lt;&gt;"",H6378&lt;&gt;"",I6378&lt;&gt;""),"","入力不備あり"))</f>
        <v>#REF!</v>
      </c>
      <c r="B6378" s="623"/>
      <c r="C6378" s="628"/>
      <c r="D6378" s="631"/>
      <c r="E6378" s="523"/>
      <c r="F6378" s="47" t="e">
        <f>IF(#REF!="","",#REF!)</f>
        <v>#REF!</v>
      </c>
      <c r="G6378" s="49" t="e">
        <f>IF(#REF!="","",#REF!)</f>
        <v>#REF!</v>
      </c>
      <c r="H6378" s="54" t="e">
        <f>IF(#REF!="","",#REF!)</f>
        <v>#REF!</v>
      </c>
      <c r="I6378" s="385" t="str">
        <f t="shared" si="1114"/>
        <v/>
      </c>
      <c r="J6378" s="386"/>
      <c r="K6378" s="387"/>
      <c r="L6378" s="613" t="e">
        <f>IF(#REF!="","",#REF!)</f>
        <v>#REF!</v>
      </c>
      <c r="M6378" s="613"/>
      <c r="N6378" s="613"/>
      <c r="O6378" s="613"/>
      <c r="P6378" s="613"/>
      <c r="Q6378" s="613"/>
      <c r="R6378" s="613"/>
      <c r="S6378" s="614"/>
      <c r="T6378" s="567"/>
      <c r="U6378" s="416"/>
      <c r="V6378" s="666"/>
      <c r="W6378" s="565"/>
      <c r="X6378" s="23" t="e">
        <f t="shared" si="1115"/>
        <v>#REF!</v>
      </c>
      <c r="Y6378" s="7">
        <f t="shared" si="1116"/>
        <v>2</v>
      </c>
      <c r="Z6378" s="7" t="e">
        <f t="shared" si="1117"/>
        <v>#REF!</v>
      </c>
      <c r="AA6378" s="7" t="e">
        <f t="shared" si="1118"/>
        <v>#REF!</v>
      </c>
      <c r="AB6378" s="7" t="e">
        <f>IF(I6378=#REF!,1,2)</f>
        <v>#REF!</v>
      </c>
    </row>
    <row r="6379" spans="1:33" s="7" customFormat="1" ht="17.45" customHeight="1" x14ac:dyDescent="0.15">
      <c r="A6379" s="27" t="e">
        <f t="shared" si="1119"/>
        <v>#REF!</v>
      </c>
      <c r="B6379" s="623"/>
      <c r="C6379" s="628"/>
      <c r="D6379" s="631"/>
      <c r="E6379" s="523"/>
      <c r="F6379" s="47" t="e">
        <f>IF(#REF!="","",#REF!)</f>
        <v>#REF!</v>
      </c>
      <c r="G6379" s="49" t="e">
        <f>IF(#REF!="","",#REF!)</f>
        <v>#REF!</v>
      </c>
      <c r="H6379" s="54" t="e">
        <f>IF(#REF!="","",#REF!)</f>
        <v>#REF!</v>
      </c>
      <c r="I6379" s="385" t="str">
        <f t="shared" si="1114"/>
        <v/>
      </c>
      <c r="J6379" s="386"/>
      <c r="K6379" s="387"/>
      <c r="L6379" s="613" t="e">
        <f>IF(#REF!="","",#REF!)</f>
        <v>#REF!</v>
      </c>
      <c r="M6379" s="613"/>
      <c r="N6379" s="613"/>
      <c r="O6379" s="613"/>
      <c r="P6379" s="613"/>
      <c r="Q6379" s="613"/>
      <c r="R6379" s="613"/>
      <c r="S6379" s="614"/>
      <c r="T6379" s="567"/>
      <c r="U6379" s="416"/>
      <c r="V6379" s="666"/>
      <c r="W6379" s="565"/>
      <c r="X6379" s="23" t="e">
        <f t="shared" si="1115"/>
        <v>#REF!</v>
      </c>
      <c r="Y6379" s="7">
        <f t="shared" si="1116"/>
        <v>2</v>
      </c>
      <c r="Z6379" s="7" t="e">
        <f t="shared" si="1117"/>
        <v>#REF!</v>
      </c>
      <c r="AA6379" s="7" t="e">
        <f t="shared" si="1118"/>
        <v>#REF!</v>
      </c>
      <c r="AB6379" s="7" t="e">
        <f>IF(I6379=#REF!,1,2)</f>
        <v>#REF!</v>
      </c>
    </row>
    <row r="6380" spans="1:33" s="7" customFormat="1" ht="17.45" customHeight="1" x14ac:dyDescent="0.15">
      <c r="A6380" s="27" t="e">
        <f t="shared" si="1119"/>
        <v>#REF!</v>
      </c>
      <c r="B6380" s="623"/>
      <c r="C6380" s="628"/>
      <c r="D6380" s="631"/>
      <c r="E6380" s="523"/>
      <c r="F6380" s="47" t="e">
        <f>IF(#REF!="","",#REF!)</f>
        <v>#REF!</v>
      </c>
      <c r="G6380" s="49" t="e">
        <f>IF(#REF!="","",#REF!)</f>
        <v>#REF!</v>
      </c>
      <c r="H6380" s="54" t="e">
        <f>IF(#REF!="","",#REF!)</f>
        <v>#REF!</v>
      </c>
      <c r="I6380" s="385" t="str">
        <f t="shared" si="1114"/>
        <v/>
      </c>
      <c r="J6380" s="386"/>
      <c r="K6380" s="387"/>
      <c r="L6380" s="613" t="e">
        <f>IF(#REF!="","",#REF!)</f>
        <v>#REF!</v>
      </c>
      <c r="M6380" s="613"/>
      <c r="N6380" s="613"/>
      <c r="O6380" s="613"/>
      <c r="P6380" s="613"/>
      <c r="Q6380" s="613"/>
      <c r="R6380" s="613"/>
      <c r="S6380" s="614"/>
      <c r="T6380" s="567"/>
      <c r="U6380" s="416"/>
      <c r="V6380" s="666"/>
      <c r="W6380" s="565"/>
      <c r="X6380" s="23" t="e">
        <f t="shared" si="1115"/>
        <v>#REF!</v>
      </c>
      <c r="Y6380" s="7">
        <f t="shared" si="1116"/>
        <v>2</v>
      </c>
      <c r="Z6380" s="7" t="e">
        <f t="shared" si="1117"/>
        <v>#REF!</v>
      </c>
      <c r="AA6380" s="7" t="e">
        <f t="shared" si="1118"/>
        <v>#REF!</v>
      </c>
      <c r="AB6380" s="7" t="e">
        <f>IF(I6380=#REF!,1,2)</f>
        <v>#REF!</v>
      </c>
    </row>
    <row r="6381" spans="1:33" s="7" customFormat="1" ht="17.45" customHeight="1" x14ac:dyDescent="0.15">
      <c r="A6381" s="27" t="e">
        <f t="shared" si="1119"/>
        <v>#REF!</v>
      </c>
      <c r="B6381" s="623"/>
      <c r="C6381" s="628"/>
      <c r="D6381" s="631"/>
      <c r="E6381" s="523"/>
      <c r="F6381" s="47" t="e">
        <f>IF(#REF!="","",#REF!)</f>
        <v>#REF!</v>
      </c>
      <c r="G6381" s="49" t="e">
        <f>IF(#REF!="","",#REF!)</f>
        <v>#REF!</v>
      </c>
      <c r="H6381" s="54" t="e">
        <f>IF(#REF!="","",#REF!)</f>
        <v>#REF!</v>
      </c>
      <c r="I6381" s="385" t="str">
        <f t="shared" si="1114"/>
        <v/>
      </c>
      <c r="J6381" s="386"/>
      <c r="K6381" s="387"/>
      <c r="L6381" s="613" t="e">
        <f>IF(#REF!="","",#REF!)</f>
        <v>#REF!</v>
      </c>
      <c r="M6381" s="613"/>
      <c r="N6381" s="613"/>
      <c r="O6381" s="613"/>
      <c r="P6381" s="613"/>
      <c r="Q6381" s="613"/>
      <c r="R6381" s="613"/>
      <c r="S6381" s="614"/>
      <c r="T6381" s="567"/>
      <c r="U6381" s="416"/>
      <c r="V6381" s="666"/>
      <c r="W6381" s="565"/>
      <c r="X6381" s="23" t="e">
        <f t="shared" si="1115"/>
        <v>#REF!</v>
      </c>
      <c r="Y6381" s="7">
        <f t="shared" si="1116"/>
        <v>2</v>
      </c>
      <c r="Z6381" s="7" t="e">
        <f t="shared" si="1117"/>
        <v>#REF!</v>
      </c>
      <c r="AA6381" s="7" t="e">
        <f t="shared" si="1118"/>
        <v>#REF!</v>
      </c>
      <c r="AB6381" s="7" t="e">
        <f>IF(I6381=#REF!,1,2)</f>
        <v>#REF!</v>
      </c>
    </row>
    <row r="6382" spans="1:33" s="7" customFormat="1" ht="17.45" customHeight="1" x14ac:dyDescent="0.15">
      <c r="A6382" s="27" t="e">
        <f t="shared" si="1119"/>
        <v>#REF!</v>
      </c>
      <c r="B6382" s="623"/>
      <c r="C6382" s="628"/>
      <c r="D6382" s="631"/>
      <c r="E6382" s="523"/>
      <c r="F6382" s="47" t="e">
        <f>IF(#REF!="","",#REF!)</f>
        <v>#REF!</v>
      </c>
      <c r="G6382" s="49" t="e">
        <f>IF(#REF!="","",#REF!)</f>
        <v>#REF!</v>
      </c>
      <c r="H6382" s="54" t="e">
        <f>IF(#REF!="","",#REF!)</f>
        <v>#REF!</v>
      </c>
      <c r="I6382" s="385" t="str">
        <f t="shared" si="1114"/>
        <v/>
      </c>
      <c r="J6382" s="386"/>
      <c r="K6382" s="387"/>
      <c r="L6382" s="613" t="e">
        <f>IF(#REF!="","",#REF!)</f>
        <v>#REF!</v>
      </c>
      <c r="M6382" s="613"/>
      <c r="N6382" s="613"/>
      <c r="O6382" s="613"/>
      <c r="P6382" s="613"/>
      <c r="Q6382" s="613"/>
      <c r="R6382" s="613"/>
      <c r="S6382" s="614"/>
      <c r="T6382" s="567"/>
      <c r="U6382" s="416"/>
      <c r="V6382" s="666"/>
      <c r="W6382" s="565"/>
      <c r="X6382" s="23" t="e">
        <f t="shared" si="1115"/>
        <v>#REF!</v>
      </c>
      <c r="Y6382" s="7">
        <f t="shared" si="1116"/>
        <v>2</v>
      </c>
      <c r="Z6382" s="7" t="e">
        <f t="shared" si="1117"/>
        <v>#REF!</v>
      </c>
      <c r="AA6382" s="7" t="e">
        <f t="shared" si="1118"/>
        <v>#REF!</v>
      </c>
      <c r="AB6382" s="7" t="e">
        <f>IF(I6382=#REF!,1,2)</f>
        <v>#REF!</v>
      </c>
    </row>
    <row r="6383" spans="1:33" s="7" customFormat="1" ht="17.45" customHeight="1" x14ac:dyDescent="0.15">
      <c r="A6383" s="27" t="e">
        <f t="shared" si="1119"/>
        <v>#REF!</v>
      </c>
      <c r="B6383" s="623"/>
      <c r="C6383" s="628"/>
      <c r="D6383" s="631"/>
      <c r="E6383" s="523"/>
      <c r="F6383" s="47" t="e">
        <f>IF(#REF!="","",#REF!)</f>
        <v>#REF!</v>
      </c>
      <c r="G6383" s="49" t="e">
        <f>IF(#REF!="","",#REF!)</f>
        <v>#REF!</v>
      </c>
      <c r="H6383" s="54" t="e">
        <f>IF(#REF!="","",#REF!)</f>
        <v>#REF!</v>
      </c>
      <c r="I6383" s="385" t="str">
        <f t="shared" si="1114"/>
        <v/>
      </c>
      <c r="J6383" s="386"/>
      <c r="K6383" s="387"/>
      <c r="L6383" s="613" t="e">
        <f>IF(#REF!="","",#REF!)</f>
        <v>#REF!</v>
      </c>
      <c r="M6383" s="613"/>
      <c r="N6383" s="613"/>
      <c r="O6383" s="613"/>
      <c r="P6383" s="613"/>
      <c r="Q6383" s="613"/>
      <c r="R6383" s="613"/>
      <c r="S6383" s="614"/>
      <c r="T6383" s="567"/>
      <c r="U6383" s="416"/>
      <c r="V6383" s="666"/>
      <c r="W6383" s="565"/>
      <c r="X6383" s="23" t="e">
        <f t="shared" si="1115"/>
        <v>#REF!</v>
      </c>
      <c r="Y6383" s="7">
        <f t="shared" si="1116"/>
        <v>2</v>
      </c>
      <c r="Z6383" s="7" t="e">
        <f t="shared" si="1117"/>
        <v>#REF!</v>
      </c>
      <c r="AA6383" s="7" t="e">
        <f t="shared" si="1118"/>
        <v>#REF!</v>
      </c>
      <c r="AB6383" s="7" t="e">
        <f>IF(I6383=#REF!,1,2)</f>
        <v>#REF!</v>
      </c>
    </row>
    <row r="6384" spans="1:33" s="7" customFormat="1" ht="17.45" customHeight="1" x14ac:dyDescent="0.15">
      <c r="A6384" s="27" t="e">
        <f t="shared" si="1119"/>
        <v>#REF!</v>
      </c>
      <c r="B6384" s="623"/>
      <c r="C6384" s="628"/>
      <c r="D6384" s="631"/>
      <c r="E6384" s="523"/>
      <c r="F6384" s="47" t="e">
        <f>IF(#REF!="","",#REF!)</f>
        <v>#REF!</v>
      </c>
      <c r="G6384" s="49" t="e">
        <f>IF(#REF!="","",#REF!)</f>
        <v>#REF!</v>
      </c>
      <c r="H6384" s="54" t="e">
        <f>IF(#REF!="","",#REF!)</f>
        <v>#REF!</v>
      </c>
      <c r="I6384" s="385" t="str">
        <f t="shared" si="1114"/>
        <v/>
      </c>
      <c r="J6384" s="386"/>
      <c r="K6384" s="387"/>
      <c r="L6384" s="613" t="e">
        <f>IF(#REF!="","",#REF!)</f>
        <v>#REF!</v>
      </c>
      <c r="M6384" s="613"/>
      <c r="N6384" s="613"/>
      <c r="O6384" s="613"/>
      <c r="P6384" s="613"/>
      <c r="Q6384" s="613"/>
      <c r="R6384" s="613"/>
      <c r="S6384" s="614"/>
      <c r="T6384" s="567"/>
      <c r="U6384" s="416"/>
      <c r="V6384" s="666"/>
      <c r="W6384" s="565"/>
      <c r="X6384" s="23" t="e">
        <f t="shared" si="1115"/>
        <v>#REF!</v>
      </c>
      <c r="Y6384" s="7">
        <f t="shared" si="1116"/>
        <v>2</v>
      </c>
      <c r="Z6384" s="7" t="e">
        <f t="shared" si="1117"/>
        <v>#REF!</v>
      </c>
      <c r="AA6384" s="7" t="e">
        <f t="shared" si="1118"/>
        <v>#REF!</v>
      </c>
      <c r="AB6384" s="7" t="e">
        <f>IF(I6384=#REF!,1,2)</f>
        <v>#REF!</v>
      </c>
    </row>
    <row r="6385" spans="1:30" s="7" customFormat="1" ht="17.45" customHeight="1" x14ac:dyDescent="0.15">
      <c r="A6385" s="27" t="e">
        <f t="shared" si="1119"/>
        <v>#REF!</v>
      </c>
      <c r="B6385" s="623"/>
      <c r="C6385" s="628"/>
      <c r="D6385" s="631"/>
      <c r="E6385" s="523"/>
      <c r="F6385" s="47" t="e">
        <f>IF(#REF!="","",#REF!)</f>
        <v>#REF!</v>
      </c>
      <c r="G6385" s="49" t="e">
        <f>IF(#REF!="","",#REF!)</f>
        <v>#REF!</v>
      </c>
      <c r="H6385" s="54" t="e">
        <f>IF(#REF!="","",#REF!)</f>
        <v>#REF!</v>
      </c>
      <c r="I6385" s="385" t="str">
        <f t="shared" si="1114"/>
        <v/>
      </c>
      <c r="J6385" s="386"/>
      <c r="K6385" s="387"/>
      <c r="L6385" s="613" t="e">
        <f>IF(#REF!="","",#REF!)</f>
        <v>#REF!</v>
      </c>
      <c r="M6385" s="613"/>
      <c r="N6385" s="613"/>
      <c r="O6385" s="613"/>
      <c r="P6385" s="613"/>
      <c r="Q6385" s="613"/>
      <c r="R6385" s="613"/>
      <c r="S6385" s="614"/>
      <c r="T6385" s="567"/>
      <c r="U6385" s="416"/>
      <c r="V6385" s="666"/>
      <c r="W6385" s="565"/>
      <c r="X6385" s="23" t="e">
        <f t="shared" si="1115"/>
        <v>#REF!</v>
      </c>
      <c r="Y6385" s="7">
        <f t="shared" si="1116"/>
        <v>2</v>
      </c>
      <c r="Z6385" s="7" t="e">
        <f t="shared" si="1117"/>
        <v>#REF!</v>
      </c>
      <c r="AA6385" s="7" t="e">
        <f t="shared" si="1118"/>
        <v>#REF!</v>
      </c>
      <c r="AB6385" s="7" t="e">
        <f>IF(I6385=#REF!,1,2)</f>
        <v>#REF!</v>
      </c>
    </row>
    <row r="6386" spans="1:30" s="7" customFormat="1" ht="17.45" customHeight="1" x14ac:dyDescent="0.15">
      <c r="A6386" s="27" t="e">
        <f t="shared" si="1119"/>
        <v>#REF!</v>
      </c>
      <c r="B6386" s="623"/>
      <c r="C6386" s="628"/>
      <c r="D6386" s="631"/>
      <c r="E6386" s="523"/>
      <c r="F6386" s="47" t="e">
        <f>IF(#REF!="","",#REF!)</f>
        <v>#REF!</v>
      </c>
      <c r="G6386" s="49" t="e">
        <f>IF(#REF!="","",#REF!)</f>
        <v>#REF!</v>
      </c>
      <c r="H6386" s="54" t="e">
        <f>IF(#REF!="","",#REF!)</f>
        <v>#REF!</v>
      </c>
      <c r="I6386" s="385" t="str">
        <f t="shared" si="1114"/>
        <v/>
      </c>
      <c r="J6386" s="386"/>
      <c r="K6386" s="387"/>
      <c r="L6386" s="613" t="e">
        <f>IF(#REF!="","",#REF!)</f>
        <v>#REF!</v>
      </c>
      <c r="M6386" s="613"/>
      <c r="N6386" s="613"/>
      <c r="O6386" s="613"/>
      <c r="P6386" s="613"/>
      <c r="Q6386" s="613"/>
      <c r="R6386" s="613"/>
      <c r="S6386" s="614"/>
      <c r="T6386" s="567"/>
      <c r="U6386" s="416"/>
      <c r="V6386" s="666"/>
      <c r="W6386" s="565"/>
      <c r="X6386" s="23" t="e">
        <f t="shared" si="1115"/>
        <v>#REF!</v>
      </c>
      <c r="Y6386" s="7">
        <f t="shared" si="1116"/>
        <v>2</v>
      </c>
      <c r="Z6386" s="7" t="e">
        <f t="shared" si="1117"/>
        <v>#REF!</v>
      </c>
      <c r="AA6386" s="7" t="e">
        <f t="shared" si="1118"/>
        <v>#REF!</v>
      </c>
      <c r="AB6386" s="7" t="e">
        <f>IF(I6386=#REF!,1,2)</f>
        <v>#REF!</v>
      </c>
    </row>
    <row r="6387" spans="1:30" s="7" customFormat="1" ht="17.45" customHeight="1" x14ac:dyDescent="0.15">
      <c r="A6387" s="27" t="e">
        <f t="shared" si="1119"/>
        <v>#REF!</v>
      </c>
      <c r="B6387" s="623"/>
      <c r="C6387" s="628"/>
      <c r="D6387" s="631"/>
      <c r="E6387" s="523"/>
      <c r="F6387" s="47" t="e">
        <f>IF(#REF!="","",#REF!)</f>
        <v>#REF!</v>
      </c>
      <c r="G6387" s="49" t="e">
        <f>IF(#REF!="","",#REF!)</f>
        <v>#REF!</v>
      </c>
      <c r="H6387" s="54" t="e">
        <f>IF(#REF!="","",#REF!)</f>
        <v>#REF!</v>
      </c>
      <c r="I6387" s="385" t="str">
        <f t="shared" si="1114"/>
        <v/>
      </c>
      <c r="J6387" s="386"/>
      <c r="K6387" s="387"/>
      <c r="L6387" s="613" t="e">
        <f>IF(#REF!="","",#REF!)</f>
        <v>#REF!</v>
      </c>
      <c r="M6387" s="613"/>
      <c r="N6387" s="613"/>
      <c r="O6387" s="613"/>
      <c r="P6387" s="613"/>
      <c r="Q6387" s="613"/>
      <c r="R6387" s="613"/>
      <c r="S6387" s="614"/>
      <c r="T6387" s="567"/>
      <c r="U6387" s="416"/>
      <c r="V6387" s="666"/>
      <c r="W6387" s="565"/>
      <c r="X6387" s="23" t="e">
        <f t="shared" si="1115"/>
        <v>#REF!</v>
      </c>
      <c r="Y6387" s="7">
        <f t="shared" si="1116"/>
        <v>2</v>
      </c>
      <c r="Z6387" s="7" t="e">
        <f t="shared" si="1117"/>
        <v>#REF!</v>
      </c>
      <c r="AA6387" s="7" t="e">
        <f t="shared" si="1118"/>
        <v>#REF!</v>
      </c>
      <c r="AB6387" s="7" t="e">
        <f>IF(I6387=#REF!,1,2)</f>
        <v>#REF!</v>
      </c>
    </row>
    <row r="6388" spans="1:30" s="7" customFormat="1" ht="17.45" customHeight="1" x14ac:dyDescent="0.15">
      <c r="A6388" s="27" t="e">
        <f t="shared" si="1119"/>
        <v>#REF!</v>
      </c>
      <c r="B6388" s="623"/>
      <c r="C6388" s="628"/>
      <c r="D6388" s="631"/>
      <c r="E6388" s="523"/>
      <c r="F6388" s="47" t="e">
        <f>IF(#REF!="","",#REF!)</f>
        <v>#REF!</v>
      </c>
      <c r="G6388" s="49" t="e">
        <f>IF(#REF!="","",#REF!)</f>
        <v>#REF!</v>
      </c>
      <c r="H6388" s="54" t="e">
        <f>IF(#REF!="","",#REF!)</f>
        <v>#REF!</v>
      </c>
      <c r="I6388" s="385" t="str">
        <f t="shared" si="1114"/>
        <v/>
      </c>
      <c r="J6388" s="386"/>
      <c r="K6388" s="387"/>
      <c r="L6388" s="613" t="e">
        <f>IF(#REF!="","",#REF!)</f>
        <v>#REF!</v>
      </c>
      <c r="M6388" s="613"/>
      <c r="N6388" s="613"/>
      <c r="O6388" s="613"/>
      <c r="P6388" s="613"/>
      <c r="Q6388" s="613"/>
      <c r="R6388" s="613"/>
      <c r="S6388" s="614"/>
      <c r="T6388" s="567"/>
      <c r="U6388" s="416"/>
      <c r="V6388" s="666"/>
      <c r="W6388" s="565"/>
      <c r="X6388" s="23" t="e">
        <f t="shared" si="1115"/>
        <v>#REF!</v>
      </c>
      <c r="Y6388" s="7">
        <f t="shared" si="1116"/>
        <v>2</v>
      </c>
      <c r="Z6388" s="7" t="e">
        <f t="shared" si="1117"/>
        <v>#REF!</v>
      </c>
      <c r="AA6388" s="7" t="e">
        <f t="shared" si="1118"/>
        <v>#REF!</v>
      </c>
      <c r="AB6388" s="7" t="e">
        <f>IF(I6388=#REF!,1,2)</f>
        <v>#REF!</v>
      </c>
    </row>
    <row r="6389" spans="1:30" s="7" customFormat="1" ht="17.45" customHeight="1" x14ac:dyDescent="0.15">
      <c r="A6389" s="27" t="e">
        <f t="shared" si="1119"/>
        <v>#REF!</v>
      </c>
      <c r="B6389" s="623"/>
      <c r="C6389" s="628"/>
      <c r="D6389" s="631"/>
      <c r="E6389" s="523"/>
      <c r="F6389" s="47" t="e">
        <f>IF(#REF!="","",#REF!)</f>
        <v>#REF!</v>
      </c>
      <c r="G6389" s="49" t="e">
        <f>IF(#REF!="","",#REF!)</f>
        <v>#REF!</v>
      </c>
      <c r="H6389" s="54" t="e">
        <f>IF(#REF!="","",#REF!)</f>
        <v>#REF!</v>
      </c>
      <c r="I6389" s="385" t="str">
        <f t="shared" si="1114"/>
        <v/>
      </c>
      <c r="J6389" s="386"/>
      <c r="K6389" s="387"/>
      <c r="L6389" s="613" t="e">
        <f>IF(#REF!="","",#REF!)</f>
        <v>#REF!</v>
      </c>
      <c r="M6389" s="613"/>
      <c r="N6389" s="613"/>
      <c r="O6389" s="613"/>
      <c r="P6389" s="613"/>
      <c r="Q6389" s="613"/>
      <c r="R6389" s="613"/>
      <c r="S6389" s="614"/>
      <c r="T6389" s="567"/>
      <c r="U6389" s="416"/>
      <c r="V6389" s="666"/>
      <c r="W6389" s="565"/>
      <c r="X6389" s="23" t="e">
        <f t="shared" si="1115"/>
        <v>#REF!</v>
      </c>
      <c r="Y6389" s="7">
        <f t="shared" si="1116"/>
        <v>2</v>
      </c>
      <c r="Z6389" s="7" t="e">
        <f t="shared" si="1117"/>
        <v>#REF!</v>
      </c>
      <c r="AA6389" s="7" t="e">
        <f t="shared" si="1118"/>
        <v>#REF!</v>
      </c>
      <c r="AB6389" s="7" t="e">
        <f>IF(I6389=#REF!,1,2)</f>
        <v>#REF!</v>
      </c>
    </row>
    <row r="6390" spans="1:30" s="7" customFormat="1" ht="17.45" customHeight="1" x14ac:dyDescent="0.15">
      <c r="A6390" s="27" t="e">
        <f t="shared" si="1119"/>
        <v>#REF!</v>
      </c>
      <c r="B6390" s="623"/>
      <c r="C6390" s="628"/>
      <c r="D6390" s="631"/>
      <c r="E6390" s="523"/>
      <c r="F6390" s="47" t="e">
        <f>IF(#REF!="","",#REF!)</f>
        <v>#REF!</v>
      </c>
      <c r="G6390" s="49" t="e">
        <f>IF(#REF!="","",#REF!)</f>
        <v>#REF!</v>
      </c>
      <c r="H6390" s="54" t="e">
        <f>IF(#REF!="","",#REF!)</f>
        <v>#REF!</v>
      </c>
      <c r="I6390" s="385" t="str">
        <f t="shared" si="1114"/>
        <v/>
      </c>
      <c r="J6390" s="386"/>
      <c r="K6390" s="387"/>
      <c r="L6390" s="613" t="e">
        <f>IF(#REF!="","",#REF!)</f>
        <v>#REF!</v>
      </c>
      <c r="M6390" s="613"/>
      <c r="N6390" s="613"/>
      <c r="O6390" s="613"/>
      <c r="P6390" s="613"/>
      <c r="Q6390" s="613"/>
      <c r="R6390" s="613"/>
      <c r="S6390" s="614"/>
      <c r="T6390" s="567"/>
      <c r="U6390" s="416"/>
      <c r="V6390" s="666"/>
      <c r="W6390" s="565"/>
      <c r="X6390" s="23" t="e">
        <f t="shared" si="1115"/>
        <v>#REF!</v>
      </c>
      <c r="Y6390" s="7">
        <f t="shared" si="1116"/>
        <v>2</v>
      </c>
      <c r="Z6390" s="7" t="e">
        <f t="shared" si="1117"/>
        <v>#REF!</v>
      </c>
      <c r="AA6390" s="7" t="e">
        <f t="shared" si="1118"/>
        <v>#REF!</v>
      </c>
      <c r="AB6390" s="7" t="e">
        <f>IF(I6390=#REF!,1,2)</f>
        <v>#REF!</v>
      </c>
    </row>
    <row r="6391" spans="1:30" s="7" customFormat="1" ht="17.45" customHeight="1" x14ac:dyDescent="0.15">
      <c r="A6391" s="27" t="e">
        <f t="shared" si="1119"/>
        <v>#REF!</v>
      </c>
      <c r="B6391" s="623"/>
      <c r="C6391" s="628"/>
      <c r="D6391" s="631"/>
      <c r="E6391" s="523"/>
      <c r="F6391" s="47" t="e">
        <f>IF(#REF!="","",#REF!)</f>
        <v>#REF!</v>
      </c>
      <c r="G6391" s="49" t="e">
        <f>IF(#REF!="","",#REF!)</f>
        <v>#REF!</v>
      </c>
      <c r="H6391" s="54" t="e">
        <f>IF(#REF!="","",#REF!)</f>
        <v>#REF!</v>
      </c>
      <c r="I6391" s="385" t="str">
        <f t="shared" si="1114"/>
        <v/>
      </c>
      <c r="J6391" s="386"/>
      <c r="K6391" s="387"/>
      <c r="L6391" s="613" t="e">
        <f>IF(#REF!="","",#REF!)</f>
        <v>#REF!</v>
      </c>
      <c r="M6391" s="613"/>
      <c r="N6391" s="613"/>
      <c r="O6391" s="613"/>
      <c r="P6391" s="613"/>
      <c r="Q6391" s="613"/>
      <c r="R6391" s="613"/>
      <c r="S6391" s="614"/>
      <c r="T6391" s="567"/>
      <c r="U6391" s="416"/>
      <c r="V6391" s="666"/>
      <c r="W6391" s="565"/>
      <c r="X6391" s="23" t="e">
        <f t="shared" si="1115"/>
        <v>#REF!</v>
      </c>
      <c r="Y6391" s="7">
        <f t="shared" si="1116"/>
        <v>2</v>
      </c>
      <c r="Z6391" s="7" t="e">
        <f t="shared" si="1117"/>
        <v>#REF!</v>
      </c>
      <c r="AA6391" s="7" t="e">
        <f t="shared" si="1118"/>
        <v>#REF!</v>
      </c>
      <c r="AB6391" s="7" t="e">
        <f>IF(I6391=#REF!,1,2)</f>
        <v>#REF!</v>
      </c>
    </row>
    <row r="6392" spans="1:30" s="7" customFormat="1" ht="17.45" customHeight="1" x14ac:dyDescent="0.15">
      <c r="A6392" s="27" t="e">
        <f t="shared" si="1119"/>
        <v>#REF!</v>
      </c>
      <c r="B6392" s="623"/>
      <c r="C6392" s="628"/>
      <c r="D6392" s="631"/>
      <c r="E6392" s="523"/>
      <c r="F6392" s="47" t="e">
        <f>IF(#REF!="","",#REF!)</f>
        <v>#REF!</v>
      </c>
      <c r="G6392" s="49" t="e">
        <f>IF(#REF!="","",#REF!)</f>
        <v>#REF!</v>
      </c>
      <c r="H6392" s="54" t="e">
        <f>IF(#REF!="","",#REF!)</f>
        <v>#REF!</v>
      </c>
      <c r="I6392" s="385" t="str">
        <f t="shared" si="1114"/>
        <v/>
      </c>
      <c r="J6392" s="386"/>
      <c r="K6392" s="387"/>
      <c r="L6392" s="613" t="e">
        <f>IF(#REF!="","",#REF!)</f>
        <v>#REF!</v>
      </c>
      <c r="M6392" s="613"/>
      <c r="N6392" s="613"/>
      <c r="O6392" s="613"/>
      <c r="P6392" s="613"/>
      <c r="Q6392" s="613"/>
      <c r="R6392" s="613"/>
      <c r="S6392" s="614"/>
      <c r="T6392" s="567"/>
      <c r="U6392" s="416"/>
      <c r="V6392" s="666"/>
      <c r="W6392" s="565"/>
      <c r="X6392" s="23" t="e">
        <f t="shared" si="1115"/>
        <v>#REF!</v>
      </c>
      <c r="Y6392" s="7">
        <f t="shared" si="1116"/>
        <v>2</v>
      </c>
      <c r="Z6392" s="7" t="e">
        <f t="shared" si="1117"/>
        <v>#REF!</v>
      </c>
      <c r="AA6392" s="7" t="e">
        <f t="shared" si="1118"/>
        <v>#REF!</v>
      </c>
      <c r="AB6392" s="7" t="e">
        <f>IF(I6392=#REF!,1,2)</f>
        <v>#REF!</v>
      </c>
    </row>
    <row r="6393" spans="1:30" s="7" customFormat="1" ht="17.45" customHeight="1" x14ac:dyDescent="0.15">
      <c r="A6393" s="27" t="e">
        <f t="shared" si="1119"/>
        <v>#REF!</v>
      </c>
      <c r="B6393" s="623"/>
      <c r="C6393" s="628"/>
      <c r="D6393" s="631"/>
      <c r="E6393" s="523"/>
      <c r="F6393" s="47" t="e">
        <f>IF(#REF!="","",#REF!)</f>
        <v>#REF!</v>
      </c>
      <c r="G6393" s="49" t="e">
        <f>IF(#REF!="","",#REF!)</f>
        <v>#REF!</v>
      </c>
      <c r="H6393" s="54" t="e">
        <f>IF(#REF!="","",#REF!)</f>
        <v>#REF!</v>
      </c>
      <c r="I6393" s="385" t="str">
        <f t="shared" si="1114"/>
        <v/>
      </c>
      <c r="J6393" s="386"/>
      <c r="K6393" s="387"/>
      <c r="L6393" s="613" t="e">
        <f>IF(#REF!="","",#REF!)</f>
        <v>#REF!</v>
      </c>
      <c r="M6393" s="613"/>
      <c r="N6393" s="613"/>
      <c r="O6393" s="613"/>
      <c r="P6393" s="613"/>
      <c r="Q6393" s="613"/>
      <c r="R6393" s="613"/>
      <c r="S6393" s="614"/>
      <c r="T6393" s="567"/>
      <c r="U6393" s="416"/>
      <c r="V6393" s="666"/>
      <c r="W6393" s="565"/>
      <c r="X6393" s="23" t="e">
        <f t="shared" si="1115"/>
        <v>#REF!</v>
      </c>
      <c r="Y6393" s="7">
        <f t="shared" si="1116"/>
        <v>2</v>
      </c>
      <c r="Z6393" s="7" t="e">
        <f t="shared" si="1117"/>
        <v>#REF!</v>
      </c>
      <c r="AA6393" s="7" t="e">
        <f t="shared" si="1118"/>
        <v>#REF!</v>
      </c>
      <c r="AB6393" s="7" t="e">
        <f>IF(I6393=#REF!,1,2)</f>
        <v>#REF!</v>
      </c>
    </row>
    <row r="6394" spans="1:30" s="7" customFormat="1" ht="17.45" customHeight="1" thickBot="1" x14ac:dyDescent="0.2">
      <c r="A6394" s="27" t="e">
        <f t="shared" si="1119"/>
        <v>#REF!</v>
      </c>
      <c r="B6394" s="623"/>
      <c r="C6394" s="628"/>
      <c r="D6394" s="631"/>
      <c r="E6394" s="523"/>
      <c r="F6394" s="47" t="e">
        <f>IF(#REF!="","",#REF!)</f>
        <v>#REF!</v>
      </c>
      <c r="G6394" s="49" t="e">
        <f>IF(#REF!="","",#REF!)</f>
        <v>#REF!</v>
      </c>
      <c r="H6394" s="54" t="e">
        <f>IF(#REF!="","",#REF!)</f>
        <v>#REF!</v>
      </c>
      <c r="I6394" s="385" t="str">
        <f t="shared" si="1114"/>
        <v/>
      </c>
      <c r="J6394" s="386"/>
      <c r="K6394" s="387"/>
      <c r="L6394" s="613" t="e">
        <f>IF(#REF!="","",#REF!)</f>
        <v>#REF!</v>
      </c>
      <c r="M6394" s="613"/>
      <c r="N6394" s="613"/>
      <c r="O6394" s="613"/>
      <c r="P6394" s="613"/>
      <c r="Q6394" s="613"/>
      <c r="R6394" s="613"/>
      <c r="S6394" s="614"/>
      <c r="T6394" s="668"/>
      <c r="U6394" s="416"/>
      <c r="V6394" s="666"/>
      <c r="W6394" s="565"/>
      <c r="X6394" s="23" t="e">
        <f t="shared" si="1115"/>
        <v>#REF!</v>
      </c>
      <c r="Y6394" s="7">
        <f t="shared" si="1116"/>
        <v>2</v>
      </c>
      <c r="Z6394" s="7" t="e">
        <f t="shared" si="1117"/>
        <v>#REF!</v>
      </c>
      <c r="AA6394" s="7" t="e">
        <f t="shared" si="1118"/>
        <v>#REF!</v>
      </c>
      <c r="AB6394" s="7" t="e">
        <f>IF(I6394=#REF!,1,2)</f>
        <v>#REF!</v>
      </c>
    </row>
    <row r="6395" spans="1:30" s="7" customFormat="1" ht="36" customHeight="1" thickBot="1" x14ac:dyDescent="0.2">
      <c r="A6395" s="13"/>
      <c r="B6395" s="623"/>
      <c r="C6395" s="628"/>
      <c r="D6395" s="631"/>
      <c r="E6395" s="508" t="s">
        <v>240</v>
      </c>
      <c r="F6395" s="511" t="s">
        <v>206</v>
      </c>
      <c r="G6395" s="435"/>
      <c r="H6395" s="434" t="s">
        <v>207</v>
      </c>
      <c r="I6395" s="435"/>
      <c r="J6395" s="435"/>
      <c r="K6395" s="435"/>
      <c r="L6395" s="436" t="s">
        <v>208</v>
      </c>
      <c r="M6395" s="436"/>
      <c r="N6395" s="436"/>
      <c r="O6395" s="669" t="s">
        <v>209</v>
      </c>
      <c r="P6395" s="670"/>
      <c r="Q6395" s="512" t="s">
        <v>210</v>
      </c>
      <c r="R6395" s="38" t="s">
        <v>206</v>
      </c>
      <c r="S6395" s="39" t="s">
        <v>202</v>
      </c>
      <c r="T6395" s="44" t="s">
        <v>211</v>
      </c>
      <c r="U6395" s="416"/>
      <c r="V6395" s="666"/>
      <c r="W6395" s="565"/>
      <c r="X6395" s="28"/>
      <c r="Y6395" s="21" t="s">
        <v>212</v>
      </c>
      <c r="Z6395" s="21" t="s">
        <v>210</v>
      </c>
      <c r="AB6395" s="45" t="s">
        <v>213</v>
      </c>
      <c r="AC6395" s="45" t="s">
        <v>214</v>
      </c>
      <c r="AD6395" s="22"/>
    </row>
    <row r="6396" spans="1:30" s="7" customFormat="1" ht="15" customHeight="1" x14ac:dyDescent="0.15">
      <c r="A6396" s="29"/>
      <c r="B6396" s="623"/>
      <c r="C6396" s="628"/>
      <c r="D6396" s="631"/>
      <c r="E6396" s="509"/>
      <c r="F6396" s="515" t="e">
        <f>IF(#REF!="","",#REF!)</f>
        <v>#REF!</v>
      </c>
      <c r="G6396" s="516"/>
      <c r="H6396" s="439" t="e">
        <f>IF(#REF!="","",#REF!)</f>
        <v>#REF!</v>
      </c>
      <c r="I6396" s="440"/>
      <c r="J6396" s="440"/>
      <c r="K6396" s="440"/>
      <c r="L6396" s="441" t="e">
        <f>IF(#REF!="","",#REF!)</f>
        <v>#REF!</v>
      </c>
      <c r="M6396" s="442"/>
      <c r="N6396" s="442"/>
      <c r="O6396" s="443" t="e">
        <f>SUM($L6396:$N6398)</f>
        <v>#REF!</v>
      </c>
      <c r="P6396" s="444"/>
      <c r="Q6396" s="513"/>
      <c r="R6396" s="42" t="e">
        <f>IF(#REF!="","",#REF!)</f>
        <v>#REF!</v>
      </c>
      <c r="S6396" s="40" t="e">
        <f>IF(#REF!="","",#REF!)</f>
        <v>#REF!</v>
      </c>
      <c r="T6396" s="617" t="e">
        <f>SUM($S6396:$S6398)</f>
        <v>#REF!</v>
      </c>
      <c r="U6396" s="416"/>
      <c r="V6396" s="666"/>
      <c r="W6396" s="565"/>
      <c r="X6396" s="23" t="e">
        <f>IF(OR(Y6396=2,Z6396=2,AB6396=2,AC6396=2),"入力不備あり","")</f>
        <v>#REF!</v>
      </c>
      <c r="Y6396" s="41" t="e">
        <f>IF(AND(F6396="",H6396="",L6396=""),"",IF(AND(F6396&lt;&gt;"",F6396&gt;0,L6396&lt;&gt;"",L6396&gt;0,H6396="○"),"",2))</f>
        <v>#REF!</v>
      </c>
      <c r="Z6396" s="41" t="e">
        <f>IF(AND(R6396="",S6396=""),"",IF(AND(R6396&gt;0,R6396&lt;&gt;"",S6396&gt;0,S6396&lt;&gt;""),"",2))</f>
        <v>#REF!</v>
      </c>
      <c r="AA6396" s="30"/>
      <c r="AB6396" s="7" t="e">
        <f>IF(AND(O6396=0,#REF!=0),"",IF(O6396=#REF!,1,2))</f>
        <v>#REF!</v>
      </c>
      <c r="AC6396" s="7" t="e">
        <f>IF(AND(T6396=0,#REF!=0),"",IF(T6396=#REF!,1,2))</f>
        <v>#REF!</v>
      </c>
    </row>
    <row r="6397" spans="1:30" s="7" customFormat="1" ht="15" customHeight="1" x14ac:dyDescent="0.15">
      <c r="A6397" s="29"/>
      <c r="B6397" s="623"/>
      <c r="C6397" s="628"/>
      <c r="D6397" s="631"/>
      <c r="E6397" s="509"/>
      <c r="F6397" s="500" t="e">
        <f>IF(#REF!="","",#REF!)</f>
        <v>#REF!</v>
      </c>
      <c r="G6397" s="501"/>
      <c r="H6397" s="448" t="e">
        <f>IF(#REF!="","",#REF!)</f>
        <v>#REF!</v>
      </c>
      <c r="I6397" s="449"/>
      <c r="J6397" s="449"/>
      <c r="K6397" s="449"/>
      <c r="L6397" s="450" t="e">
        <f>IF(#REF!="","",#REF!)</f>
        <v>#REF!</v>
      </c>
      <c r="M6397" s="451"/>
      <c r="N6397" s="451"/>
      <c r="O6397" s="445"/>
      <c r="P6397" s="444"/>
      <c r="Q6397" s="513"/>
      <c r="R6397" s="42" t="e">
        <f>IF(#REF!="","",#REF!)</f>
        <v>#REF!</v>
      </c>
      <c r="S6397" s="40" t="e">
        <f>IF(#REF!="","",#REF!)</f>
        <v>#REF!</v>
      </c>
      <c r="T6397" s="618"/>
      <c r="U6397" s="416"/>
      <c r="V6397" s="666"/>
      <c r="W6397" s="565"/>
      <c r="X6397" s="23" t="e">
        <f>IF(OR(Y6397=2,Z6397=2),"入力不備あり","")</f>
        <v>#REF!</v>
      </c>
      <c r="Y6397" s="41" t="e">
        <f>IF(AND(F6397="",H6397="",L6397=""),"",IF(AND(F6397&lt;&gt;"",F6397&gt;0,L6397&lt;&gt;"",L6397&gt;0,H6397="○"),"",2))</f>
        <v>#REF!</v>
      </c>
      <c r="Z6397" s="41" t="e">
        <f t="shared" ref="Z6397:Z6398" si="1120">IF(AND(R6397="",S6397=""),"",IF(AND(R6397&gt;0,R6397&lt;&gt;"",S6397&gt;0,S6397&lt;&gt;""),"",2))</f>
        <v>#REF!</v>
      </c>
      <c r="AA6397" s="30"/>
    </row>
    <row r="6398" spans="1:30" s="7" customFormat="1" ht="15" customHeight="1" thickBot="1" x14ac:dyDescent="0.2">
      <c r="A6398" s="29"/>
      <c r="B6398" s="623"/>
      <c r="C6398" s="628"/>
      <c r="D6398" s="631"/>
      <c r="E6398" s="615"/>
      <c r="F6398" s="620" t="e">
        <f>IF(#REF!="","",#REF!)</f>
        <v>#REF!</v>
      </c>
      <c r="G6398" s="621"/>
      <c r="H6398" s="640" t="e">
        <f>IF(#REF!="","",#REF!)</f>
        <v>#REF!</v>
      </c>
      <c r="I6398" s="641"/>
      <c r="J6398" s="641"/>
      <c r="K6398" s="641"/>
      <c r="L6398" s="642" t="e">
        <f>IF(#REF!="","",#REF!)</f>
        <v>#REF!</v>
      </c>
      <c r="M6398" s="643"/>
      <c r="N6398" s="643"/>
      <c r="O6398" s="663"/>
      <c r="P6398" s="664"/>
      <c r="Q6398" s="616"/>
      <c r="R6398" s="59" t="e">
        <f>IF(#REF!="","",#REF!)</f>
        <v>#REF!</v>
      </c>
      <c r="S6398" s="60" t="e">
        <f>IF(#REF!="","",#REF!)</f>
        <v>#REF!</v>
      </c>
      <c r="T6398" s="619"/>
      <c r="U6398" s="416"/>
      <c r="V6398" s="666"/>
      <c r="W6398" s="565"/>
      <c r="X6398" s="23" t="e">
        <f>IF(OR(Y6398=2,Z6398=2),"入力不備あり","")</f>
        <v>#REF!</v>
      </c>
      <c r="Y6398" s="41" t="e">
        <f>IF(AND(F6398="",H6398="",L6398=""),"",IF(AND(F6398&lt;&gt;"",F6398&gt;0,L6398&lt;&gt;"",L6398&gt;0,H6398="○"),"",2))</f>
        <v>#REF!</v>
      </c>
      <c r="Z6398" s="41" t="e">
        <f t="shared" si="1120"/>
        <v>#REF!</v>
      </c>
      <c r="AA6398" s="30"/>
    </row>
    <row r="6399" spans="1:30" s="7" customFormat="1" ht="27.6" customHeight="1" x14ac:dyDescent="0.15">
      <c r="A6399" s="320"/>
      <c r="B6399" s="624"/>
      <c r="C6399" s="326" t="s">
        <v>215</v>
      </c>
      <c r="D6399" s="327"/>
      <c r="E6399" s="608" t="e">
        <f>IF(#REF!="","",#REF!)</f>
        <v>#REF!</v>
      </c>
      <c r="F6399" s="609"/>
      <c r="G6399" s="609"/>
      <c r="H6399" s="609"/>
      <c r="I6399" s="609"/>
      <c r="J6399" s="609"/>
      <c r="K6399" s="609"/>
      <c r="L6399" s="609"/>
      <c r="M6399" s="609"/>
      <c r="N6399" s="609"/>
      <c r="O6399" s="609"/>
      <c r="P6399" s="609"/>
      <c r="Q6399" s="609"/>
      <c r="R6399" s="609"/>
      <c r="S6399" s="609"/>
      <c r="T6399" s="609"/>
      <c r="U6399" s="609"/>
      <c r="V6399" s="609"/>
      <c r="W6399" s="610"/>
    </row>
    <row r="6400" spans="1:30" s="7" customFormat="1" ht="27.6" customHeight="1" thickBot="1" x14ac:dyDescent="0.2">
      <c r="A6400" s="320"/>
      <c r="B6400" s="624"/>
      <c r="C6400" s="326" t="s">
        <v>216</v>
      </c>
      <c r="D6400" s="327"/>
      <c r="E6400" s="608" t="e">
        <f>IF(#REF!="","",#REF!)</f>
        <v>#REF!</v>
      </c>
      <c r="F6400" s="609"/>
      <c r="G6400" s="609"/>
      <c r="H6400" s="609"/>
      <c r="I6400" s="609"/>
      <c r="J6400" s="609"/>
      <c r="K6400" s="609"/>
      <c r="L6400" s="609"/>
      <c r="M6400" s="609"/>
      <c r="N6400" s="609"/>
      <c r="O6400" s="609"/>
      <c r="P6400" s="609"/>
      <c r="Q6400" s="609"/>
      <c r="R6400" s="611"/>
      <c r="S6400" s="611"/>
      <c r="T6400" s="611"/>
      <c r="U6400" s="611"/>
      <c r="V6400" s="611"/>
      <c r="W6400" s="612"/>
    </row>
    <row r="6401" spans="1:33" s="7" customFormat="1" ht="18.600000000000001" customHeight="1" x14ac:dyDescent="0.15">
      <c r="A6401" s="320"/>
      <c r="B6401" s="624"/>
      <c r="C6401" s="332" t="s">
        <v>217</v>
      </c>
      <c r="D6401" s="333"/>
      <c r="E6401" s="333"/>
      <c r="F6401" s="334"/>
      <c r="G6401" s="377" t="s">
        <v>218</v>
      </c>
      <c r="H6401" s="378"/>
      <c r="I6401" s="378"/>
      <c r="J6401" s="378"/>
      <c r="K6401" s="378"/>
      <c r="L6401" s="378"/>
      <c r="M6401" s="378"/>
      <c r="N6401" s="378"/>
      <c r="O6401" s="378"/>
      <c r="P6401" s="378"/>
      <c r="Q6401" s="378"/>
      <c r="R6401" s="389" t="e">
        <f>IF(X6401&lt;&gt;"","","【入力内容確認欄】以下を確認し【作業用】事業計画書(間接)シートを修正願います。")</f>
        <v>#REF!</v>
      </c>
      <c r="S6401" s="632"/>
      <c r="T6401" s="632"/>
      <c r="U6401" s="632"/>
      <c r="V6401" s="632"/>
      <c r="W6401" s="633"/>
      <c r="X6401" s="68" t="e">
        <f>IF(AND(R6404="",R6405="",R6406="",R6407="",R6408="",R6409=""),"左の市区町村に係る入力が完了しました。今一度、記載内容をご確認ください。","")</f>
        <v>#REF!</v>
      </c>
    </row>
    <row r="6402" spans="1:33" s="7" customFormat="1" ht="9" customHeight="1" x14ac:dyDescent="0.15">
      <c r="A6402" s="320"/>
      <c r="B6402" s="624"/>
      <c r="C6402" s="335"/>
      <c r="D6402" s="336"/>
      <c r="E6402" s="336"/>
      <c r="F6402" s="337"/>
      <c r="G6402" s="379"/>
      <c r="H6402" s="380"/>
      <c r="I6402" s="380"/>
      <c r="J6402" s="380"/>
      <c r="K6402" s="380"/>
      <c r="L6402" s="380"/>
      <c r="M6402" s="380"/>
      <c r="N6402" s="380"/>
      <c r="O6402" s="380"/>
      <c r="P6402" s="380"/>
      <c r="Q6402" s="380"/>
      <c r="R6402" s="634"/>
      <c r="S6402" s="635"/>
      <c r="T6402" s="635"/>
      <c r="U6402" s="635"/>
      <c r="V6402" s="635"/>
      <c r="W6402" s="636"/>
    </row>
    <row r="6403" spans="1:33" s="7" customFormat="1" ht="9" customHeight="1" thickBot="1" x14ac:dyDescent="0.2">
      <c r="A6403" s="320"/>
      <c r="B6403" s="624"/>
      <c r="C6403" s="335"/>
      <c r="D6403" s="336"/>
      <c r="E6403" s="336"/>
      <c r="F6403" s="337"/>
      <c r="G6403" s="381"/>
      <c r="H6403" s="382"/>
      <c r="I6403" s="382"/>
      <c r="J6403" s="382"/>
      <c r="K6403" s="382"/>
      <c r="L6403" s="382"/>
      <c r="M6403" s="382"/>
      <c r="N6403" s="382"/>
      <c r="O6403" s="382"/>
      <c r="P6403" s="382"/>
      <c r="Q6403" s="382"/>
      <c r="R6403" s="637"/>
      <c r="S6403" s="638"/>
      <c r="T6403" s="638"/>
      <c r="U6403" s="638"/>
      <c r="V6403" s="638"/>
      <c r="W6403" s="639"/>
    </row>
    <row r="6404" spans="1:33" s="7" customFormat="1" ht="17.45" customHeight="1" x14ac:dyDescent="0.15">
      <c r="A6404" s="320"/>
      <c r="B6404" s="624"/>
      <c r="C6404" s="335"/>
      <c r="D6404" s="336"/>
      <c r="E6404" s="336"/>
      <c r="F6404" s="337"/>
      <c r="G6404" s="398" t="e">
        <f>IF(#REF!="","",#REF!)</f>
        <v>#REF!</v>
      </c>
      <c r="H6404" s="399"/>
      <c r="I6404" s="399"/>
      <c r="J6404" s="399"/>
      <c r="K6404" s="399"/>
      <c r="L6404" s="399"/>
      <c r="M6404" s="399"/>
      <c r="N6404" s="399"/>
      <c r="O6404" s="399"/>
      <c r="P6404" s="399"/>
      <c r="Q6404" s="399"/>
      <c r="R6404" s="646" t="e" cm="1">
        <f t="array" ref="R6404">IF(AND(X6373:X6398="",A6375:A6398=""),"","・報酬・期末勤勉手当・交通費・合計額・都道府県/国の補助金額のいずれかに不備あり。")</f>
        <v>#REF!</v>
      </c>
      <c r="S6404" s="647"/>
      <c r="T6404" s="647"/>
      <c r="U6404" s="647"/>
      <c r="V6404" s="647"/>
      <c r="W6404" s="648"/>
    </row>
    <row r="6405" spans="1:33" s="7" customFormat="1" ht="17.45" customHeight="1" x14ac:dyDescent="0.15">
      <c r="A6405" s="320"/>
      <c r="B6405" s="624"/>
      <c r="C6405" s="335"/>
      <c r="D6405" s="336"/>
      <c r="E6405" s="336"/>
      <c r="F6405" s="337"/>
      <c r="G6405" s="374" t="s">
        <v>219</v>
      </c>
      <c r="H6405" s="388"/>
      <c r="I6405" s="388"/>
      <c r="J6405" s="388"/>
      <c r="K6405" s="388"/>
      <c r="L6405" s="388"/>
      <c r="M6405" s="388"/>
      <c r="N6405" s="388"/>
      <c r="O6405" s="388"/>
      <c r="P6405" s="388"/>
      <c r="Q6405" s="388"/>
      <c r="R6405" s="367" t="str">
        <f>IF(A6371="市町村名×","・【C列】市区町村名：未入力または不備あり。","")</f>
        <v>・【C列】市区町村名：未入力または不備あり。</v>
      </c>
      <c r="S6405" s="644"/>
      <c r="T6405" s="644"/>
      <c r="U6405" s="644"/>
      <c r="V6405" s="644"/>
      <c r="W6405" s="645"/>
    </row>
    <row r="6406" spans="1:33" s="7" customFormat="1" ht="17.45" customHeight="1" x14ac:dyDescent="0.15">
      <c r="A6406" s="320"/>
      <c r="B6406" s="624"/>
      <c r="C6406" s="338"/>
      <c r="D6406" s="339"/>
      <c r="E6406" s="339"/>
      <c r="F6406" s="340"/>
      <c r="G6406" s="364" t="e">
        <f>IF(#REF!="","",#REF!)</f>
        <v>#REF!</v>
      </c>
      <c r="H6406" s="365"/>
      <c r="I6406" s="365"/>
      <c r="J6406" s="366"/>
      <c r="K6406" s="366"/>
      <c r="L6406" s="366"/>
      <c r="M6406" s="366"/>
      <c r="N6406" s="366"/>
      <c r="O6406" s="366"/>
      <c r="P6406" s="366"/>
      <c r="Q6406" s="366"/>
      <c r="R6406" s="367" t="e">
        <f>IF(OR(AF6375=2,NOT(AND(V6373&gt;0.3*U6373,V6373&lt;0.4*U6373,V6373&gt;=W6373))),"・【V列】都道府県補助額：未入力または不備あり。","")</f>
        <v>#REF!</v>
      </c>
      <c r="S6406" s="644"/>
      <c r="T6406" s="644"/>
      <c r="U6406" s="644"/>
      <c r="V6406" s="644"/>
      <c r="W6406" s="645"/>
    </row>
    <row r="6407" spans="1:33" s="7" customFormat="1" ht="17.45" customHeight="1" x14ac:dyDescent="0.15">
      <c r="A6407" s="320"/>
      <c r="B6407" s="624"/>
      <c r="C6407" s="348" t="s">
        <v>241</v>
      </c>
      <c r="D6407" s="349"/>
      <c r="E6407" s="349"/>
      <c r="F6407" s="350"/>
      <c r="G6407" s="372" t="s">
        <v>221</v>
      </c>
      <c r="H6407" s="373"/>
      <c r="I6407" s="373"/>
      <c r="J6407" s="372" t="s">
        <v>222</v>
      </c>
      <c r="K6407" s="373"/>
      <c r="L6407" s="373"/>
      <c r="M6407" s="373"/>
      <c r="N6407" s="374" t="s">
        <v>223</v>
      </c>
      <c r="O6407" s="366"/>
      <c r="P6407" s="366"/>
      <c r="Q6407" s="366"/>
      <c r="R6407" s="341" t="e">
        <f>IF(AND(W6373&lt;=U6373/3,MOD(W6373,1000)=0,NOT(W6373=0),AG6375=1),"","・【W列】国庫補助希望額に不備あり。")</f>
        <v>#REF!</v>
      </c>
      <c r="S6407" s="649"/>
      <c r="T6407" s="649"/>
      <c r="U6407" s="649"/>
      <c r="V6407" s="649"/>
      <c r="W6407" s="650"/>
    </row>
    <row r="6408" spans="1:33" s="7" customFormat="1" ht="17.45" customHeight="1" x14ac:dyDescent="0.15">
      <c r="A6408" s="320"/>
      <c r="B6408" s="624"/>
      <c r="C6408" s="370"/>
      <c r="D6408" s="371"/>
      <c r="E6408" s="371"/>
      <c r="F6408" s="371"/>
      <c r="G6408" s="364" t="e">
        <f>IF(#REF!="","",#REF!)</f>
        <v>#REF!</v>
      </c>
      <c r="H6408" s="375"/>
      <c r="I6408" s="376"/>
      <c r="J6408" s="364" t="e">
        <f>IF(#REF!="","",#REF!)</f>
        <v>#REF!</v>
      </c>
      <c r="K6408" s="375"/>
      <c r="L6408" s="375"/>
      <c r="M6408" s="376"/>
      <c r="N6408" s="364" t="e">
        <f>IF(#REF!="","",#REF!)</f>
        <v>#REF!</v>
      </c>
      <c r="O6408" s="375"/>
      <c r="P6408" s="375"/>
      <c r="Q6408" s="375"/>
      <c r="R6408" s="651" t="e">
        <f>IF(AND(SUM(F6396:G6398)&lt;=D6373,SUM(R6396:R6398)&lt;=D6373),"","・報酬の「配置人数」には年間を通じた配置予定人数を記載してください。(※１)及び記入例参照")</f>
        <v>#REF!</v>
      </c>
      <c r="S6408" s="652"/>
      <c r="T6408" s="652"/>
      <c r="U6408" s="652"/>
      <c r="V6408" s="652"/>
      <c r="W6408" s="653"/>
      <c r="X6408" s="31" t="str">
        <f>IF(AND(O6408="○",T6408="○"),"①か②の",IF(AND(O6408="―",T6408="―"),"エラー",""))</f>
        <v/>
      </c>
    </row>
    <row r="6409" spans="1:33" s="7" customFormat="1" ht="17.45" customHeight="1" x14ac:dyDescent="0.15">
      <c r="A6409" s="320"/>
      <c r="B6409" s="624"/>
      <c r="C6409" s="348" t="s">
        <v>224</v>
      </c>
      <c r="D6409" s="349"/>
      <c r="E6409" s="349"/>
      <c r="F6409" s="350"/>
      <c r="G6409" s="354" t="s">
        <v>225</v>
      </c>
      <c r="H6409" s="354"/>
      <c r="I6409" s="354"/>
      <c r="J6409" s="355" t="s">
        <v>242</v>
      </c>
      <c r="K6409" s="356"/>
      <c r="L6409" s="356"/>
      <c r="M6409" s="356"/>
      <c r="N6409" s="356"/>
      <c r="O6409" s="356"/>
      <c r="P6409" s="356"/>
      <c r="Q6409" s="356"/>
      <c r="R6409" s="651" t="e">
        <f>IF(AND(OR(COUNTIF(J6410,"①*"),COUNTIF(J6410,"②*")),AND(E6399&lt;&gt;"",E6400&lt;&gt;"",G6404="○",G6406="○",G6408="○",J6408="○",N6408="○",G6410="○")),"","・【成果目標】・【成果指標】・【部活動指導員について】・【支給要件の確認】・【部活動指導員の指導状況】・【地域連携・地域移行に資する取組】のいずれかに未入力箇所あり。")</f>
        <v>#REF!</v>
      </c>
      <c r="S6409" s="546"/>
      <c r="T6409" s="546"/>
      <c r="U6409" s="546"/>
      <c r="V6409" s="546"/>
      <c r="W6409" s="547"/>
    </row>
    <row r="6410" spans="1:33" s="7" customFormat="1" ht="26.45" customHeight="1" thickBot="1" x14ac:dyDescent="0.2">
      <c r="A6410" s="320"/>
      <c r="B6410" s="625"/>
      <c r="C6410" s="351"/>
      <c r="D6410" s="352"/>
      <c r="E6410" s="352"/>
      <c r="F6410" s="353"/>
      <c r="G6410" s="363" t="e">
        <f>IF(#REF!="","",#REF!)</f>
        <v>#REF!</v>
      </c>
      <c r="H6410" s="363"/>
      <c r="I6410" s="363"/>
      <c r="J6410" s="657" t="e">
        <f>IF(#REF!="","",#REF!)</f>
        <v>#REF!</v>
      </c>
      <c r="K6410" s="658"/>
      <c r="L6410" s="658"/>
      <c r="M6410" s="658"/>
      <c r="N6410" s="658"/>
      <c r="O6410" s="658"/>
      <c r="P6410" s="658"/>
      <c r="Q6410" s="658"/>
      <c r="R6410" s="654"/>
      <c r="S6410" s="655"/>
      <c r="T6410" s="655"/>
      <c r="U6410" s="655"/>
      <c r="V6410" s="655"/>
      <c r="W6410" s="656"/>
      <c r="X6410" s="31" t="str">
        <f>IF(AND(O6410="○",T6410="○"),"①か②の",IF(AND(O6410="―",T6410="―"),"エラー",""))</f>
        <v/>
      </c>
    </row>
    <row r="6411" spans="1:33" s="7" customFormat="1" ht="26.45" customHeight="1" x14ac:dyDescent="0.15">
      <c r="A6411" s="24" t="str">
        <f>IF(OR(COUNTIF(C6413,"*区"),COUNTIF(C6413,"*市"),COUNTIF(C6413,"*町"),COUNTIF(C6413,"*村"),COUNTIF(C6413,"*組合")),"○","市町村名×")</f>
        <v>市町村名×</v>
      </c>
      <c r="B6411" s="490" t="s">
        <v>106</v>
      </c>
      <c r="C6411" s="659" t="s">
        <v>236</v>
      </c>
      <c r="D6411" s="661" t="s">
        <v>237</v>
      </c>
      <c r="E6411" s="409" t="s">
        <v>191</v>
      </c>
      <c r="F6411" s="410"/>
      <c r="G6411" s="410"/>
      <c r="H6411" s="410"/>
      <c r="I6411" s="410"/>
      <c r="J6411" s="410"/>
      <c r="K6411" s="410"/>
      <c r="L6411" s="410"/>
      <c r="M6411" s="410"/>
      <c r="N6411" s="410"/>
      <c r="O6411" s="410"/>
      <c r="P6411" s="410"/>
      <c r="Q6411" s="410"/>
      <c r="R6411" s="410"/>
      <c r="S6411" s="410"/>
      <c r="T6411" s="410"/>
      <c r="U6411" s="492" t="s">
        <v>192</v>
      </c>
      <c r="V6411" s="492" t="s">
        <v>238</v>
      </c>
      <c r="W6411" s="517" t="s">
        <v>193</v>
      </c>
      <c r="X6411" s="25" t="e">
        <f>IF(OR(AF6415=2,NOT(AND(V6413&gt;0.3*U6413,V6413&lt;0.4*U6413,V6413&gt;=W6413))),"※３参照：【Ｕ列】都道府県補助額を確認してください","")</f>
        <v>#REF!</v>
      </c>
      <c r="Y6411" s="26"/>
    </row>
    <row r="6412" spans="1:33" s="7" customFormat="1" ht="21.6" customHeight="1" thickBot="1" x14ac:dyDescent="0.2">
      <c r="A6412" s="24" t="str">
        <f>IF(B6413="都道府県確認欄","No.不備","")</f>
        <v/>
      </c>
      <c r="B6412" s="491"/>
      <c r="C6412" s="660"/>
      <c r="D6412" s="662"/>
      <c r="E6412" s="411"/>
      <c r="F6412" s="412"/>
      <c r="G6412" s="412"/>
      <c r="H6412" s="412"/>
      <c r="I6412" s="412"/>
      <c r="J6412" s="412"/>
      <c r="K6412" s="412"/>
      <c r="L6412" s="412"/>
      <c r="M6412" s="412"/>
      <c r="N6412" s="412"/>
      <c r="O6412" s="412"/>
      <c r="P6412" s="412"/>
      <c r="Q6412" s="412"/>
      <c r="R6412" s="412"/>
      <c r="S6412" s="412"/>
      <c r="T6412" s="412"/>
      <c r="U6412" s="493"/>
      <c r="V6412" s="493"/>
      <c r="W6412" s="518"/>
      <c r="X6412" s="25" t="e">
        <f>IF(AND(W6413&lt;=U6413/3,MOD(W6413,1000)=0,NOT(W6413=0),AG6415=1),"","※３参照：【Ｖ列】国庫補助希望額を確認してください。")</f>
        <v>#REF!</v>
      </c>
      <c r="Y6412" s="26"/>
    </row>
    <row r="6413" spans="1:33" s="7" customFormat="1" ht="24" customHeight="1" x14ac:dyDescent="0.15">
      <c r="A6413" s="14"/>
      <c r="B6413" s="622" t="str">
        <f>IFERROR(IF(OR(COUNTIF(C6413,"*区"),COUNTIF(C6413,"*市"),COUNTIF(C6413,"*町"),COUNTIF(C6413,"*村"),COUNTIF(C6413,"*組合")),B6373+1,"－"),"都道府県確認欄")</f>
        <v>－</v>
      </c>
      <c r="C6413" s="626" t="e">
        <f>#REF!</f>
        <v>#REF!</v>
      </c>
      <c r="D6413" s="629" t="e">
        <f>SUM($F6415:$F6434)</f>
        <v>#REF!</v>
      </c>
      <c r="E6413" s="523" t="s">
        <v>194</v>
      </c>
      <c r="F6413" s="524" t="s">
        <v>195</v>
      </c>
      <c r="G6413" s="526" t="s">
        <v>196</v>
      </c>
      <c r="H6413" s="528" t="s">
        <v>197</v>
      </c>
      <c r="I6413" s="423" t="s">
        <v>198</v>
      </c>
      <c r="J6413" s="424"/>
      <c r="K6413" s="425"/>
      <c r="L6413" s="429" t="s">
        <v>100</v>
      </c>
      <c r="M6413" s="430"/>
      <c r="N6413" s="430"/>
      <c r="O6413" s="430"/>
      <c r="P6413" s="430"/>
      <c r="Q6413" s="430"/>
      <c r="R6413" s="430"/>
      <c r="S6413" s="431"/>
      <c r="T6413" s="413" t="s">
        <v>199</v>
      </c>
      <c r="U6413" s="415" t="e">
        <f>SUM($T6415,$O6436,$T6436)</f>
        <v>#REF!</v>
      </c>
      <c r="V6413" s="665" t="e">
        <f>#REF!</f>
        <v>#REF!</v>
      </c>
      <c r="W6413" s="667" t="e">
        <f>#REF!</f>
        <v>#REF!</v>
      </c>
      <c r="X6413" s="23" t="e">
        <f>IF(AND(AD6415=1,AE6415=1,AF6415=1,AG6415=1),"","入力不備あり")</f>
        <v>#REF!</v>
      </c>
      <c r="Y6413" s="26"/>
    </row>
    <row r="6414" spans="1:33" s="7" customFormat="1" ht="12.6" customHeight="1" thickBot="1" x14ac:dyDescent="0.2">
      <c r="A6414" s="14"/>
      <c r="B6414" s="623"/>
      <c r="C6414" s="627"/>
      <c r="D6414" s="630"/>
      <c r="E6414" s="523"/>
      <c r="F6414" s="525"/>
      <c r="G6414" s="527"/>
      <c r="H6414" s="529"/>
      <c r="I6414" s="426"/>
      <c r="J6414" s="427"/>
      <c r="K6414" s="428"/>
      <c r="L6414" s="432"/>
      <c r="M6414" s="432"/>
      <c r="N6414" s="432"/>
      <c r="O6414" s="432"/>
      <c r="P6414" s="432"/>
      <c r="Q6414" s="432"/>
      <c r="R6414" s="432"/>
      <c r="S6414" s="433"/>
      <c r="T6414" s="414"/>
      <c r="U6414" s="416"/>
      <c r="V6414" s="666"/>
      <c r="W6414" s="565"/>
      <c r="X6414" s="26"/>
      <c r="Y6414" s="7" t="s">
        <v>180</v>
      </c>
      <c r="Z6414" s="7" t="s">
        <v>200</v>
      </c>
      <c r="AA6414" s="7" t="s">
        <v>201</v>
      </c>
      <c r="AB6414" s="7" t="s">
        <v>202</v>
      </c>
      <c r="AD6414" s="7" t="s">
        <v>203</v>
      </c>
      <c r="AE6414" s="7" t="s">
        <v>107</v>
      </c>
      <c r="AF6414" s="7" t="s">
        <v>239</v>
      </c>
      <c r="AG6414" s="7" t="s">
        <v>204</v>
      </c>
    </row>
    <row r="6415" spans="1:33" s="7" customFormat="1" ht="17.45" customHeight="1" x14ac:dyDescent="0.15">
      <c r="A6415" s="27" t="e">
        <f>IF(AND(F6415&lt;&gt;"",G6415&lt;&gt;"",H6415&lt;&gt;"",I6415&lt;&gt;""),"","入力不備あり")</f>
        <v>#REF!</v>
      </c>
      <c r="B6415" s="623"/>
      <c r="C6415" s="628"/>
      <c r="D6415" s="631"/>
      <c r="E6415" s="523"/>
      <c r="F6415" s="47" t="e">
        <f>IF(#REF!="","",#REF!)</f>
        <v>#REF!</v>
      </c>
      <c r="G6415" s="49" t="e">
        <f>IF(#REF!="","",#REF!)</f>
        <v>#REF!</v>
      </c>
      <c r="H6415" s="54" t="e">
        <f>IF(#REF!="","",#REF!)</f>
        <v>#REF!</v>
      </c>
      <c r="I6415" s="385" t="str">
        <f>IFERROR(INT(G6415*H6415),"")</f>
        <v/>
      </c>
      <c r="J6415" s="386"/>
      <c r="K6415" s="387"/>
      <c r="L6415" s="613" t="e">
        <f>IF(#REF!="","",#REF!)</f>
        <v>#REF!</v>
      </c>
      <c r="M6415" s="613"/>
      <c r="N6415" s="613"/>
      <c r="O6415" s="613"/>
      <c r="P6415" s="613"/>
      <c r="Q6415" s="613"/>
      <c r="R6415" s="613"/>
      <c r="S6415" s="614"/>
      <c r="T6415" s="567">
        <f>SUM($I6415:$K6434)</f>
        <v>0</v>
      </c>
      <c r="U6415" s="416"/>
      <c r="V6415" s="666"/>
      <c r="W6415" s="565"/>
      <c r="X6415" s="23" t="e">
        <f>IF(AND(Y6415=1,Z6415=1,AA6415=1,AB6415=1,AD6415=1,AE6415=1,AF6415=1,AG6415=1),"","入力不備あり")</f>
        <v>#REF!</v>
      </c>
      <c r="Y6415" s="7">
        <f>IFERROR(IF(F6415="",2,IF(AND(F6415&gt;=1,(MOD(F6415,1)=0)),1,IF(AND(F6415=0,L6415&lt;&gt;""),1,2))),2)</f>
        <v>2</v>
      </c>
      <c r="Z6415" s="7" t="e">
        <f>IF(G6415="",2,IF(G6415&lt;=1600,1,2))</f>
        <v>#REF!</v>
      </c>
      <c r="AA6415" s="7" t="e">
        <f>IF(H6415="",2,IF(H6415&gt;=0,1,2))</f>
        <v>#REF!</v>
      </c>
      <c r="AB6415" s="7" t="e">
        <f>IF(I6415=#REF!,1,2)</f>
        <v>#REF!</v>
      </c>
      <c r="AD6415" s="7" t="e">
        <f>IF(T6415=#REF!,1,2)</f>
        <v>#REF!</v>
      </c>
      <c r="AE6415" s="7" t="e">
        <f>IF(U6413=#REF!,1,2)</f>
        <v>#REF!</v>
      </c>
      <c r="AF6415" s="7" t="e">
        <f>IF(V6413=0,2,IF(#REF!="",2,IF(V6413=#REF!,1,2)))</f>
        <v>#REF!</v>
      </c>
      <c r="AG6415" s="7" t="e">
        <f>IF(W6413=0,2,IF(W6413=#REF!,1,2))</f>
        <v>#REF!</v>
      </c>
    </row>
    <row r="6416" spans="1:33" s="7" customFormat="1" ht="17.45" customHeight="1" x14ac:dyDescent="0.15">
      <c r="A6416" s="27" t="e">
        <f>IF(AND(F6416="",G6416="",H6416="",I6416="",L6416=""),"",IF(AND(F6416&lt;&gt;"",G6416&lt;&gt;"",H6416&lt;&gt;"",I6416&lt;&gt;""),"","入力不備あり"))</f>
        <v>#REF!</v>
      </c>
      <c r="B6416" s="623"/>
      <c r="C6416" s="628"/>
      <c r="D6416" s="631"/>
      <c r="E6416" s="523"/>
      <c r="F6416" s="47" t="e">
        <f>IF(#REF!="","",#REF!)</f>
        <v>#REF!</v>
      </c>
      <c r="G6416" s="49" t="e">
        <f>IF(#REF!="","",#REF!)</f>
        <v>#REF!</v>
      </c>
      <c r="H6416" s="54" t="e">
        <f>IF(#REF!="","",#REF!)</f>
        <v>#REF!</v>
      </c>
      <c r="I6416" s="385" t="str">
        <f>IFERROR(INT(G6416*H6416),"")</f>
        <v/>
      </c>
      <c r="J6416" s="386"/>
      <c r="K6416" s="387"/>
      <c r="L6416" s="613" t="e">
        <f>IF(#REF!="","",#REF!)</f>
        <v>#REF!</v>
      </c>
      <c r="M6416" s="613"/>
      <c r="N6416" s="613"/>
      <c r="O6416" s="613"/>
      <c r="P6416" s="613"/>
      <c r="Q6416" s="613"/>
      <c r="R6416" s="613"/>
      <c r="S6416" s="614"/>
      <c r="T6416" s="567"/>
      <c r="U6416" s="416"/>
      <c r="V6416" s="666"/>
      <c r="W6416" s="565"/>
      <c r="X6416" s="23" t="e">
        <f>IF(AND(Y6416=3,Z6416=3,AA6416=3),"",IF(AND(Y6416=1,Z6416=1,AA6416=1,AB6416=1),"","入力不備あり"))</f>
        <v>#REF!</v>
      </c>
      <c r="Y6416" s="7">
        <f>IFERROR(IF(F6416="",3,IF(AND(F6416&gt;=1,(MOD(F6416,1)=0)),1,IF(AND(F6416=0,L6416&lt;&gt;""),1,2))),2)</f>
        <v>2</v>
      </c>
      <c r="Z6416" s="7" t="e">
        <f>IF(G6416="",3,IF(G6416&lt;=1600,1,2))</f>
        <v>#REF!</v>
      </c>
      <c r="AA6416" s="7" t="e">
        <f>IF(H6416="",3,IF(H6416&gt;=0,1,2))</f>
        <v>#REF!</v>
      </c>
      <c r="AB6416" s="7" t="e">
        <f>IF(I6416=#REF!,1,2)</f>
        <v>#REF!</v>
      </c>
    </row>
    <row r="6417" spans="1:28" s="7" customFormat="1" ht="17.45" customHeight="1" x14ac:dyDescent="0.15">
      <c r="A6417" s="27" t="e">
        <f>IF(AND(F6417="",G6417="",H6417="",I6417="",L6417=""),"",IF(AND(F6417&lt;&gt;"",G6417&lt;&gt;"",H6417&lt;&gt;"",I6417&lt;&gt;""),"","入力不備あり"))</f>
        <v>#REF!</v>
      </c>
      <c r="B6417" s="623"/>
      <c r="C6417" s="628"/>
      <c r="D6417" s="631"/>
      <c r="E6417" s="523"/>
      <c r="F6417" s="47" t="e">
        <f>IF(#REF!="","",#REF!)</f>
        <v>#REF!</v>
      </c>
      <c r="G6417" s="49" t="e">
        <f>IF(#REF!="","",#REF!)</f>
        <v>#REF!</v>
      </c>
      <c r="H6417" s="54" t="e">
        <f>IF(#REF!="","",#REF!)</f>
        <v>#REF!</v>
      </c>
      <c r="I6417" s="385" t="str">
        <f t="shared" ref="I6417:I6434" si="1121">IFERROR(INT(G6417*H6417),"")</f>
        <v/>
      </c>
      <c r="J6417" s="386"/>
      <c r="K6417" s="387"/>
      <c r="L6417" s="613" t="e">
        <f>IF(#REF!="","",#REF!)</f>
        <v>#REF!</v>
      </c>
      <c r="M6417" s="613"/>
      <c r="N6417" s="613"/>
      <c r="O6417" s="613"/>
      <c r="P6417" s="613"/>
      <c r="Q6417" s="613"/>
      <c r="R6417" s="613"/>
      <c r="S6417" s="614"/>
      <c r="T6417" s="567"/>
      <c r="U6417" s="416"/>
      <c r="V6417" s="666"/>
      <c r="W6417" s="565"/>
      <c r="X6417" s="23" t="e">
        <f t="shared" ref="X6417:X6434" si="1122">IF(AND(Y6417=3,Z6417=3,AA6417=3),"",IF(AND(Y6417=1,Z6417=1,AA6417=1,AB6417=1),"","入力不備あり"))</f>
        <v>#REF!</v>
      </c>
      <c r="Y6417" s="7">
        <f t="shared" ref="Y6417:Y6434" si="1123">IFERROR(IF(F6417="",3,IF(AND(F6417&gt;=1,(MOD(F6417,1)=0)),1,IF(AND(F6417=0,L6417&lt;&gt;""),1,2))),2)</f>
        <v>2</v>
      </c>
      <c r="Z6417" s="7" t="e">
        <f t="shared" ref="Z6417:Z6434" si="1124">IF(G6417="",3,IF(G6417&lt;=1600,1,2))</f>
        <v>#REF!</v>
      </c>
      <c r="AA6417" s="7" t="e">
        <f t="shared" ref="AA6417:AA6434" si="1125">IF(H6417="",3,IF(H6417&gt;=0,1,2))</f>
        <v>#REF!</v>
      </c>
      <c r="AB6417" s="7" t="e">
        <f>IF(I6417=#REF!,1,2)</f>
        <v>#REF!</v>
      </c>
    </row>
    <row r="6418" spans="1:28" s="7" customFormat="1" ht="17.45" customHeight="1" x14ac:dyDescent="0.15">
      <c r="A6418" s="27" t="e">
        <f t="shared" ref="A6418:A6434" si="1126">IF(AND(F6418="",G6418="",H6418="",I6418="",L6418=""),"",IF(AND(F6418&lt;&gt;"",G6418&lt;&gt;"",H6418&lt;&gt;"",I6418&lt;&gt;""),"","入力不備あり"))</f>
        <v>#REF!</v>
      </c>
      <c r="B6418" s="623"/>
      <c r="C6418" s="628"/>
      <c r="D6418" s="631"/>
      <c r="E6418" s="523"/>
      <c r="F6418" s="47" t="e">
        <f>IF(#REF!="","",#REF!)</f>
        <v>#REF!</v>
      </c>
      <c r="G6418" s="49" t="e">
        <f>IF(#REF!="","",#REF!)</f>
        <v>#REF!</v>
      </c>
      <c r="H6418" s="54" t="e">
        <f>IF(#REF!="","",#REF!)</f>
        <v>#REF!</v>
      </c>
      <c r="I6418" s="385" t="str">
        <f t="shared" si="1121"/>
        <v/>
      </c>
      <c r="J6418" s="386"/>
      <c r="K6418" s="387"/>
      <c r="L6418" s="613" t="e">
        <f>IF(#REF!="","",#REF!)</f>
        <v>#REF!</v>
      </c>
      <c r="M6418" s="613"/>
      <c r="N6418" s="613"/>
      <c r="O6418" s="613"/>
      <c r="P6418" s="613"/>
      <c r="Q6418" s="613"/>
      <c r="R6418" s="613"/>
      <c r="S6418" s="614"/>
      <c r="T6418" s="567"/>
      <c r="U6418" s="416"/>
      <c r="V6418" s="666"/>
      <c r="W6418" s="565"/>
      <c r="X6418" s="23" t="e">
        <f t="shared" si="1122"/>
        <v>#REF!</v>
      </c>
      <c r="Y6418" s="7">
        <f t="shared" si="1123"/>
        <v>2</v>
      </c>
      <c r="Z6418" s="7" t="e">
        <f t="shared" si="1124"/>
        <v>#REF!</v>
      </c>
      <c r="AA6418" s="7" t="e">
        <f t="shared" si="1125"/>
        <v>#REF!</v>
      </c>
      <c r="AB6418" s="7" t="e">
        <f>IF(I6418=#REF!,1,2)</f>
        <v>#REF!</v>
      </c>
    </row>
    <row r="6419" spans="1:28" s="7" customFormat="1" ht="17.45" customHeight="1" x14ac:dyDescent="0.15">
      <c r="A6419" s="27" t="e">
        <f t="shared" si="1126"/>
        <v>#REF!</v>
      </c>
      <c r="B6419" s="623"/>
      <c r="C6419" s="628"/>
      <c r="D6419" s="631"/>
      <c r="E6419" s="523"/>
      <c r="F6419" s="47" t="e">
        <f>IF(#REF!="","",#REF!)</f>
        <v>#REF!</v>
      </c>
      <c r="G6419" s="49" t="e">
        <f>IF(#REF!="","",#REF!)</f>
        <v>#REF!</v>
      </c>
      <c r="H6419" s="54" t="e">
        <f>IF(#REF!="","",#REF!)</f>
        <v>#REF!</v>
      </c>
      <c r="I6419" s="385" t="str">
        <f t="shared" si="1121"/>
        <v/>
      </c>
      <c r="J6419" s="386"/>
      <c r="K6419" s="387"/>
      <c r="L6419" s="613" t="e">
        <f>IF(#REF!="","",#REF!)</f>
        <v>#REF!</v>
      </c>
      <c r="M6419" s="613"/>
      <c r="N6419" s="613"/>
      <c r="O6419" s="613"/>
      <c r="P6419" s="613"/>
      <c r="Q6419" s="613"/>
      <c r="R6419" s="613"/>
      <c r="S6419" s="614"/>
      <c r="T6419" s="567"/>
      <c r="U6419" s="416"/>
      <c r="V6419" s="666"/>
      <c r="W6419" s="565"/>
      <c r="X6419" s="23" t="e">
        <f t="shared" si="1122"/>
        <v>#REF!</v>
      </c>
      <c r="Y6419" s="7">
        <f t="shared" si="1123"/>
        <v>2</v>
      </c>
      <c r="Z6419" s="7" t="e">
        <f t="shared" si="1124"/>
        <v>#REF!</v>
      </c>
      <c r="AA6419" s="7" t="e">
        <f t="shared" si="1125"/>
        <v>#REF!</v>
      </c>
      <c r="AB6419" s="7" t="e">
        <f>IF(I6419=#REF!,1,2)</f>
        <v>#REF!</v>
      </c>
    </row>
    <row r="6420" spans="1:28" s="7" customFormat="1" ht="17.45" customHeight="1" x14ac:dyDescent="0.15">
      <c r="A6420" s="27" t="e">
        <f t="shared" si="1126"/>
        <v>#REF!</v>
      </c>
      <c r="B6420" s="623"/>
      <c r="C6420" s="628"/>
      <c r="D6420" s="631"/>
      <c r="E6420" s="523"/>
      <c r="F6420" s="47" t="e">
        <f>IF(#REF!="","",#REF!)</f>
        <v>#REF!</v>
      </c>
      <c r="G6420" s="49" t="e">
        <f>IF(#REF!="","",#REF!)</f>
        <v>#REF!</v>
      </c>
      <c r="H6420" s="54" t="e">
        <f>IF(#REF!="","",#REF!)</f>
        <v>#REF!</v>
      </c>
      <c r="I6420" s="385" t="str">
        <f t="shared" si="1121"/>
        <v/>
      </c>
      <c r="J6420" s="386"/>
      <c r="K6420" s="387"/>
      <c r="L6420" s="613" t="e">
        <f>IF(#REF!="","",#REF!)</f>
        <v>#REF!</v>
      </c>
      <c r="M6420" s="613"/>
      <c r="N6420" s="613"/>
      <c r="O6420" s="613"/>
      <c r="P6420" s="613"/>
      <c r="Q6420" s="613"/>
      <c r="R6420" s="613"/>
      <c r="S6420" s="614"/>
      <c r="T6420" s="567"/>
      <c r="U6420" s="416"/>
      <c r="V6420" s="666"/>
      <c r="W6420" s="565"/>
      <c r="X6420" s="23" t="e">
        <f t="shared" si="1122"/>
        <v>#REF!</v>
      </c>
      <c r="Y6420" s="7">
        <f t="shared" si="1123"/>
        <v>2</v>
      </c>
      <c r="Z6420" s="7" t="e">
        <f t="shared" si="1124"/>
        <v>#REF!</v>
      </c>
      <c r="AA6420" s="7" t="e">
        <f t="shared" si="1125"/>
        <v>#REF!</v>
      </c>
      <c r="AB6420" s="7" t="e">
        <f>IF(I6420=#REF!,1,2)</f>
        <v>#REF!</v>
      </c>
    </row>
    <row r="6421" spans="1:28" s="7" customFormat="1" ht="17.45" customHeight="1" x14ac:dyDescent="0.15">
      <c r="A6421" s="27" t="e">
        <f t="shared" si="1126"/>
        <v>#REF!</v>
      </c>
      <c r="B6421" s="623"/>
      <c r="C6421" s="628"/>
      <c r="D6421" s="631"/>
      <c r="E6421" s="523"/>
      <c r="F6421" s="47" t="e">
        <f>IF(#REF!="","",#REF!)</f>
        <v>#REF!</v>
      </c>
      <c r="G6421" s="49" t="e">
        <f>IF(#REF!="","",#REF!)</f>
        <v>#REF!</v>
      </c>
      <c r="H6421" s="54" t="e">
        <f>IF(#REF!="","",#REF!)</f>
        <v>#REF!</v>
      </c>
      <c r="I6421" s="385" t="str">
        <f t="shared" si="1121"/>
        <v/>
      </c>
      <c r="J6421" s="386"/>
      <c r="K6421" s="387"/>
      <c r="L6421" s="613" t="e">
        <f>IF(#REF!="","",#REF!)</f>
        <v>#REF!</v>
      </c>
      <c r="M6421" s="613"/>
      <c r="N6421" s="613"/>
      <c r="O6421" s="613"/>
      <c r="P6421" s="613"/>
      <c r="Q6421" s="613"/>
      <c r="R6421" s="613"/>
      <c r="S6421" s="614"/>
      <c r="T6421" s="567"/>
      <c r="U6421" s="416"/>
      <c r="V6421" s="666"/>
      <c r="W6421" s="565"/>
      <c r="X6421" s="23" t="e">
        <f t="shared" si="1122"/>
        <v>#REF!</v>
      </c>
      <c r="Y6421" s="7">
        <f t="shared" si="1123"/>
        <v>2</v>
      </c>
      <c r="Z6421" s="7" t="e">
        <f t="shared" si="1124"/>
        <v>#REF!</v>
      </c>
      <c r="AA6421" s="7" t="e">
        <f t="shared" si="1125"/>
        <v>#REF!</v>
      </c>
      <c r="AB6421" s="7" t="e">
        <f>IF(I6421=#REF!,1,2)</f>
        <v>#REF!</v>
      </c>
    </row>
    <row r="6422" spans="1:28" s="7" customFormat="1" ht="17.45" customHeight="1" x14ac:dyDescent="0.15">
      <c r="A6422" s="27" t="e">
        <f t="shared" si="1126"/>
        <v>#REF!</v>
      </c>
      <c r="B6422" s="623"/>
      <c r="C6422" s="628"/>
      <c r="D6422" s="631"/>
      <c r="E6422" s="523"/>
      <c r="F6422" s="47" t="e">
        <f>IF(#REF!="","",#REF!)</f>
        <v>#REF!</v>
      </c>
      <c r="G6422" s="49" t="e">
        <f>IF(#REF!="","",#REF!)</f>
        <v>#REF!</v>
      </c>
      <c r="H6422" s="54" t="e">
        <f>IF(#REF!="","",#REF!)</f>
        <v>#REF!</v>
      </c>
      <c r="I6422" s="385" t="str">
        <f t="shared" si="1121"/>
        <v/>
      </c>
      <c r="J6422" s="386"/>
      <c r="K6422" s="387"/>
      <c r="L6422" s="613" t="e">
        <f>IF(#REF!="","",#REF!)</f>
        <v>#REF!</v>
      </c>
      <c r="M6422" s="613"/>
      <c r="N6422" s="613"/>
      <c r="O6422" s="613"/>
      <c r="P6422" s="613"/>
      <c r="Q6422" s="613"/>
      <c r="R6422" s="613"/>
      <c r="S6422" s="614"/>
      <c r="T6422" s="567"/>
      <c r="U6422" s="416"/>
      <c r="V6422" s="666"/>
      <c r="W6422" s="565"/>
      <c r="X6422" s="23" t="e">
        <f t="shared" si="1122"/>
        <v>#REF!</v>
      </c>
      <c r="Y6422" s="7">
        <f t="shared" si="1123"/>
        <v>2</v>
      </c>
      <c r="Z6422" s="7" t="e">
        <f t="shared" si="1124"/>
        <v>#REF!</v>
      </c>
      <c r="AA6422" s="7" t="e">
        <f t="shared" si="1125"/>
        <v>#REF!</v>
      </c>
      <c r="AB6422" s="7" t="e">
        <f>IF(I6422=#REF!,1,2)</f>
        <v>#REF!</v>
      </c>
    </row>
    <row r="6423" spans="1:28" s="7" customFormat="1" ht="17.45" customHeight="1" x14ac:dyDescent="0.15">
      <c r="A6423" s="27" t="e">
        <f t="shared" si="1126"/>
        <v>#REF!</v>
      </c>
      <c r="B6423" s="623"/>
      <c r="C6423" s="628"/>
      <c r="D6423" s="631"/>
      <c r="E6423" s="523"/>
      <c r="F6423" s="47" t="e">
        <f>IF(#REF!="","",#REF!)</f>
        <v>#REF!</v>
      </c>
      <c r="G6423" s="49" t="e">
        <f>IF(#REF!="","",#REF!)</f>
        <v>#REF!</v>
      </c>
      <c r="H6423" s="54" t="e">
        <f>IF(#REF!="","",#REF!)</f>
        <v>#REF!</v>
      </c>
      <c r="I6423" s="385" t="str">
        <f t="shared" si="1121"/>
        <v/>
      </c>
      <c r="J6423" s="386"/>
      <c r="K6423" s="387"/>
      <c r="L6423" s="613" t="e">
        <f>IF(#REF!="","",#REF!)</f>
        <v>#REF!</v>
      </c>
      <c r="M6423" s="613"/>
      <c r="N6423" s="613"/>
      <c r="O6423" s="613"/>
      <c r="P6423" s="613"/>
      <c r="Q6423" s="613"/>
      <c r="R6423" s="613"/>
      <c r="S6423" s="614"/>
      <c r="T6423" s="567"/>
      <c r="U6423" s="416"/>
      <c r="V6423" s="666"/>
      <c r="W6423" s="565"/>
      <c r="X6423" s="23" t="e">
        <f t="shared" si="1122"/>
        <v>#REF!</v>
      </c>
      <c r="Y6423" s="7">
        <f t="shared" si="1123"/>
        <v>2</v>
      </c>
      <c r="Z6423" s="7" t="e">
        <f t="shared" si="1124"/>
        <v>#REF!</v>
      </c>
      <c r="AA6423" s="7" t="e">
        <f t="shared" si="1125"/>
        <v>#REF!</v>
      </c>
      <c r="AB6423" s="7" t="e">
        <f>IF(I6423=#REF!,1,2)</f>
        <v>#REF!</v>
      </c>
    </row>
    <row r="6424" spans="1:28" s="7" customFormat="1" ht="17.45" customHeight="1" x14ac:dyDescent="0.15">
      <c r="A6424" s="27" t="e">
        <f t="shared" si="1126"/>
        <v>#REF!</v>
      </c>
      <c r="B6424" s="623"/>
      <c r="C6424" s="628"/>
      <c r="D6424" s="631"/>
      <c r="E6424" s="523"/>
      <c r="F6424" s="47" t="e">
        <f>IF(#REF!="","",#REF!)</f>
        <v>#REF!</v>
      </c>
      <c r="G6424" s="49" t="e">
        <f>IF(#REF!="","",#REF!)</f>
        <v>#REF!</v>
      </c>
      <c r="H6424" s="54" t="e">
        <f>IF(#REF!="","",#REF!)</f>
        <v>#REF!</v>
      </c>
      <c r="I6424" s="385" t="str">
        <f t="shared" si="1121"/>
        <v/>
      </c>
      <c r="J6424" s="386"/>
      <c r="K6424" s="387"/>
      <c r="L6424" s="613" t="e">
        <f>IF(#REF!="","",#REF!)</f>
        <v>#REF!</v>
      </c>
      <c r="M6424" s="613"/>
      <c r="N6424" s="613"/>
      <c r="O6424" s="613"/>
      <c r="P6424" s="613"/>
      <c r="Q6424" s="613"/>
      <c r="R6424" s="613"/>
      <c r="S6424" s="614"/>
      <c r="T6424" s="567"/>
      <c r="U6424" s="416"/>
      <c r="V6424" s="666"/>
      <c r="W6424" s="565"/>
      <c r="X6424" s="23" t="e">
        <f t="shared" si="1122"/>
        <v>#REF!</v>
      </c>
      <c r="Y6424" s="7">
        <f t="shared" si="1123"/>
        <v>2</v>
      </c>
      <c r="Z6424" s="7" t="e">
        <f t="shared" si="1124"/>
        <v>#REF!</v>
      </c>
      <c r="AA6424" s="7" t="e">
        <f t="shared" si="1125"/>
        <v>#REF!</v>
      </c>
      <c r="AB6424" s="7" t="e">
        <f>IF(I6424=#REF!,1,2)</f>
        <v>#REF!</v>
      </c>
    </row>
    <row r="6425" spans="1:28" s="7" customFormat="1" ht="17.45" customHeight="1" x14ac:dyDescent="0.15">
      <c r="A6425" s="27" t="e">
        <f t="shared" si="1126"/>
        <v>#REF!</v>
      </c>
      <c r="B6425" s="623"/>
      <c r="C6425" s="628"/>
      <c r="D6425" s="631"/>
      <c r="E6425" s="523"/>
      <c r="F6425" s="47" t="e">
        <f>IF(#REF!="","",#REF!)</f>
        <v>#REF!</v>
      </c>
      <c r="G6425" s="49" t="e">
        <f>IF(#REF!="","",#REF!)</f>
        <v>#REF!</v>
      </c>
      <c r="H6425" s="54" t="e">
        <f>IF(#REF!="","",#REF!)</f>
        <v>#REF!</v>
      </c>
      <c r="I6425" s="385" t="str">
        <f t="shared" si="1121"/>
        <v/>
      </c>
      <c r="J6425" s="386"/>
      <c r="K6425" s="387"/>
      <c r="L6425" s="613" t="e">
        <f>IF(#REF!="","",#REF!)</f>
        <v>#REF!</v>
      </c>
      <c r="M6425" s="613"/>
      <c r="N6425" s="613"/>
      <c r="O6425" s="613"/>
      <c r="P6425" s="613"/>
      <c r="Q6425" s="613"/>
      <c r="R6425" s="613"/>
      <c r="S6425" s="614"/>
      <c r="T6425" s="567"/>
      <c r="U6425" s="416"/>
      <c r="V6425" s="666"/>
      <c r="W6425" s="565"/>
      <c r="X6425" s="23" t="e">
        <f t="shared" si="1122"/>
        <v>#REF!</v>
      </c>
      <c r="Y6425" s="7">
        <f t="shared" si="1123"/>
        <v>2</v>
      </c>
      <c r="Z6425" s="7" t="e">
        <f t="shared" si="1124"/>
        <v>#REF!</v>
      </c>
      <c r="AA6425" s="7" t="e">
        <f t="shared" si="1125"/>
        <v>#REF!</v>
      </c>
      <c r="AB6425" s="7" t="e">
        <f>IF(I6425=#REF!,1,2)</f>
        <v>#REF!</v>
      </c>
    </row>
    <row r="6426" spans="1:28" s="7" customFormat="1" ht="17.45" customHeight="1" x14ac:dyDescent="0.15">
      <c r="A6426" s="27" t="e">
        <f t="shared" si="1126"/>
        <v>#REF!</v>
      </c>
      <c r="B6426" s="623"/>
      <c r="C6426" s="628"/>
      <c r="D6426" s="631"/>
      <c r="E6426" s="523"/>
      <c r="F6426" s="47" t="e">
        <f>IF(#REF!="","",#REF!)</f>
        <v>#REF!</v>
      </c>
      <c r="G6426" s="49" t="e">
        <f>IF(#REF!="","",#REF!)</f>
        <v>#REF!</v>
      </c>
      <c r="H6426" s="54" t="e">
        <f>IF(#REF!="","",#REF!)</f>
        <v>#REF!</v>
      </c>
      <c r="I6426" s="385" t="str">
        <f t="shared" si="1121"/>
        <v/>
      </c>
      <c r="J6426" s="386"/>
      <c r="K6426" s="387"/>
      <c r="L6426" s="613" t="e">
        <f>IF(#REF!="","",#REF!)</f>
        <v>#REF!</v>
      </c>
      <c r="M6426" s="613"/>
      <c r="N6426" s="613"/>
      <c r="O6426" s="613"/>
      <c r="P6426" s="613"/>
      <c r="Q6426" s="613"/>
      <c r="R6426" s="613"/>
      <c r="S6426" s="614"/>
      <c r="T6426" s="567"/>
      <c r="U6426" s="416"/>
      <c r="V6426" s="666"/>
      <c r="W6426" s="565"/>
      <c r="X6426" s="23" t="e">
        <f t="shared" si="1122"/>
        <v>#REF!</v>
      </c>
      <c r="Y6426" s="7">
        <f t="shared" si="1123"/>
        <v>2</v>
      </c>
      <c r="Z6426" s="7" t="e">
        <f t="shared" si="1124"/>
        <v>#REF!</v>
      </c>
      <c r="AA6426" s="7" t="e">
        <f t="shared" si="1125"/>
        <v>#REF!</v>
      </c>
      <c r="AB6426" s="7" t="e">
        <f>IF(I6426=#REF!,1,2)</f>
        <v>#REF!</v>
      </c>
    </row>
    <row r="6427" spans="1:28" s="7" customFormat="1" ht="17.45" customHeight="1" x14ac:dyDescent="0.15">
      <c r="A6427" s="27" t="e">
        <f t="shared" si="1126"/>
        <v>#REF!</v>
      </c>
      <c r="B6427" s="623"/>
      <c r="C6427" s="628"/>
      <c r="D6427" s="631"/>
      <c r="E6427" s="523"/>
      <c r="F6427" s="47" t="e">
        <f>IF(#REF!="","",#REF!)</f>
        <v>#REF!</v>
      </c>
      <c r="G6427" s="49" t="e">
        <f>IF(#REF!="","",#REF!)</f>
        <v>#REF!</v>
      </c>
      <c r="H6427" s="54" t="e">
        <f>IF(#REF!="","",#REF!)</f>
        <v>#REF!</v>
      </c>
      <c r="I6427" s="385" t="str">
        <f t="shared" si="1121"/>
        <v/>
      </c>
      <c r="J6427" s="386"/>
      <c r="K6427" s="387"/>
      <c r="L6427" s="613" t="e">
        <f>IF(#REF!="","",#REF!)</f>
        <v>#REF!</v>
      </c>
      <c r="M6427" s="613"/>
      <c r="N6427" s="613"/>
      <c r="O6427" s="613"/>
      <c r="P6427" s="613"/>
      <c r="Q6427" s="613"/>
      <c r="R6427" s="613"/>
      <c r="S6427" s="614"/>
      <c r="T6427" s="567"/>
      <c r="U6427" s="416"/>
      <c r="V6427" s="666"/>
      <c r="W6427" s="565"/>
      <c r="X6427" s="23" t="e">
        <f t="shared" si="1122"/>
        <v>#REF!</v>
      </c>
      <c r="Y6427" s="7">
        <f t="shared" si="1123"/>
        <v>2</v>
      </c>
      <c r="Z6427" s="7" t="e">
        <f t="shared" si="1124"/>
        <v>#REF!</v>
      </c>
      <c r="AA6427" s="7" t="e">
        <f t="shared" si="1125"/>
        <v>#REF!</v>
      </c>
      <c r="AB6427" s="7" t="e">
        <f>IF(I6427=#REF!,1,2)</f>
        <v>#REF!</v>
      </c>
    </row>
    <row r="6428" spans="1:28" s="7" customFormat="1" ht="17.45" customHeight="1" x14ac:dyDescent="0.15">
      <c r="A6428" s="27" t="e">
        <f t="shared" si="1126"/>
        <v>#REF!</v>
      </c>
      <c r="B6428" s="623"/>
      <c r="C6428" s="628"/>
      <c r="D6428" s="631"/>
      <c r="E6428" s="523"/>
      <c r="F6428" s="47" t="e">
        <f>IF(#REF!="","",#REF!)</f>
        <v>#REF!</v>
      </c>
      <c r="G6428" s="49" t="e">
        <f>IF(#REF!="","",#REF!)</f>
        <v>#REF!</v>
      </c>
      <c r="H6428" s="54" t="e">
        <f>IF(#REF!="","",#REF!)</f>
        <v>#REF!</v>
      </c>
      <c r="I6428" s="385" t="str">
        <f t="shared" si="1121"/>
        <v/>
      </c>
      <c r="J6428" s="386"/>
      <c r="K6428" s="387"/>
      <c r="L6428" s="613" t="e">
        <f>IF(#REF!="","",#REF!)</f>
        <v>#REF!</v>
      </c>
      <c r="M6428" s="613"/>
      <c r="N6428" s="613"/>
      <c r="O6428" s="613"/>
      <c r="P6428" s="613"/>
      <c r="Q6428" s="613"/>
      <c r="R6428" s="613"/>
      <c r="S6428" s="614"/>
      <c r="T6428" s="567"/>
      <c r="U6428" s="416"/>
      <c r="V6428" s="666"/>
      <c r="W6428" s="565"/>
      <c r="X6428" s="23" t="e">
        <f t="shared" si="1122"/>
        <v>#REF!</v>
      </c>
      <c r="Y6428" s="7">
        <f t="shared" si="1123"/>
        <v>2</v>
      </c>
      <c r="Z6428" s="7" t="e">
        <f t="shared" si="1124"/>
        <v>#REF!</v>
      </c>
      <c r="AA6428" s="7" t="e">
        <f t="shared" si="1125"/>
        <v>#REF!</v>
      </c>
      <c r="AB6428" s="7" t="e">
        <f>IF(I6428=#REF!,1,2)</f>
        <v>#REF!</v>
      </c>
    </row>
    <row r="6429" spans="1:28" s="7" customFormat="1" ht="17.45" customHeight="1" x14ac:dyDescent="0.15">
      <c r="A6429" s="27" t="e">
        <f t="shared" si="1126"/>
        <v>#REF!</v>
      </c>
      <c r="B6429" s="623"/>
      <c r="C6429" s="628"/>
      <c r="D6429" s="631"/>
      <c r="E6429" s="523"/>
      <c r="F6429" s="47" t="e">
        <f>IF(#REF!="","",#REF!)</f>
        <v>#REF!</v>
      </c>
      <c r="G6429" s="49" t="e">
        <f>IF(#REF!="","",#REF!)</f>
        <v>#REF!</v>
      </c>
      <c r="H6429" s="54" t="e">
        <f>IF(#REF!="","",#REF!)</f>
        <v>#REF!</v>
      </c>
      <c r="I6429" s="385" t="str">
        <f t="shared" si="1121"/>
        <v/>
      </c>
      <c r="J6429" s="386"/>
      <c r="K6429" s="387"/>
      <c r="L6429" s="613" t="e">
        <f>IF(#REF!="","",#REF!)</f>
        <v>#REF!</v>
      </c>
      <c r="M6429" s="613"/>
      <c r="N6429" s="613"/>
      <c r="O6429" s="613"/>
      <c r="P6429" s="613"/>
      <c r="Q6429" s="613"/>
      <c r="R6429" s="613"/>
      <c r="S6429" s="614"/>
      <c r="T6429" s="567"/>
      <c r="U6429" s="416"/>
      <c r="V6429" s="666"/>
      <c r="W6429" s="565"/>
      <c r="X6429" s="23" t="e">
        <f t="shared" si="1122"/>
        <v>#REF!</v>
      </c>
      <c r="Y6429" s="7">
        <f t="shared" si="1123"/>
        <v>2</v>
      </c>
      <c r="Z6429" s="7" t="e">
        <f t="shared" si="1124"/>
        <v>#REF!</v>
      </c>
      <c r="AA6429" s="7" t="e">
        <f t="shared" si="1125"/>
        <v>#REF!</v>
      </c>
      <c r="AB6429" s="7" t="e">
        <f>IF(I6429=#REF!,1,2)</f>
        <v>#REF!</v>
      </c>
    </row>
    <row r="6430" spans="1:28" s="7" customFormat="1" ht="17.45" customHeight="1" x14ac:dyDescent="0.15">
      <c r="A6430" s="27" t="e">
        <f t="shared" si="1126"/>
        <v>#REF!</v>
      </c>
      <c r="B6430" s="623"/>
      <c r="C6430" s="628"/>
      <c r="D6430" s="631"/>
      <c r="E6430" s="523"/>
      <c r="F6430" s="47" t="e">
        <f>IF(#REF!="","",#REF!)</f>
        <v>#REF!</v>
      </c>
      <c r="G6430" s="49" t="e">
        <f>IF(#REF!="","",#REF!)</f>
        <v>#REF!</v>
      </c>
      <c r="H6430" s="54" t="e">
        <f>IF(#REF!="","",#REF!)</f>
        <v>#REF!</v>
      </c>
      <c r="I6430" s="385" t="str">
        <f t="shared" si="1121"/>
        <v/>
      </c>
      <c r="J6430" s="386"/>
      <c r="K6430" s="387"/>
      <c r="L6430" s="613" t="e">
        <f>IF(#REF!="","",#REF!)</f>
        <v>#REF!</v>
      </c>
      <c r="M6430" s="613"/>
      <c r="N6430" s="613"/>
      <c r="O6430" s="613"/>
      <c r="P6430" s="613"/>
      <c r="Q6430" s="613"/>
      <c r="R6430" s="613"/>
      <c r="S6430" s="614"/>
      <c r="T6430" s="567"/>
      <c r="U6430" s="416"/>
      <c r="V6430" s="666"/>
      <c r="W6430" s="565"/>
      <c r="X6430" s="23" t="e">
        <f t="shared" si="1122"/>
        <v>#REF!</v>
      </c>
      <c r="Y6430" s="7">
        <f t="shared" si="1123"/>
        <v>2</v>
      </c>
      <c r="Z6430" s="7" t="e">
        <f t="shared" si="1124"/>
        <v>#REF!</v>
      </c>
      <c r="AA6430" s="7" t="e">
        <f t="shared" si="1125"/>
        <v>#REF!</v>
      </c>
      <c r="AB6430" s="7" t="e">
        <f>IF(I6430=#REF!,1,2)</f>
        <v>#REF!</v>
      </c>
    </row>
    <row r="6431" spans="1:28" s="7" customFormat="1" ht="17.45" customHeight="1" x14ac:dyDescent="0.15">
      <c r="A6431" s="27" t="e">
        <f t="shared" si="1126"/>
        <v>#REF!</v>
      </c>
      <c r="B6431" s="623"/>
      <c r="C6431" s="628"/>
      <c r="D6431" s="631"/>
      <c r="E6431" s="523"/>
      <c r="F6431" s="47" t="e">
        <f>IF(#REF!="","",#REF!)</f>
        <v>#REF!</v>
      </c>
      <c r="G6431" s="49" t="e">
        <f>IF(#REF!="","",#REF!)</f>
        <v>#REF!</v>
      </c>
      <c r="H6431" s="54" t="e">
        <f>IF(#REF!="","",#REF!)</f>
        <v>#REF!</v>
      </c>
      <c r="I6431" s="385" t="str">
        <f t="shared" si="1121"/>
        <v/>
      </c>
      <c r="J6431" s="386"/>
      <c r="K6431" s="387"/>
      <c r="L6431" s="613" t="e">
        <f>IF(#REF!="","",#REF!)</f>
        <v>#REF!</v>
      </c>
      <c r="M6431" s="613"/>
      <c r="N6431" s="613"/>
      <c r="O6431" s="613"/>
      <c r="P6431" s="613"/>
      <c r="Q6431" s="613"/>
      <c r="R6431" s="613"/>
      <c r="S6431" s="614"/>
      <c r="T6431" s="567"/>
      <c r="U6431" s="416"/>
      <c r="V6431" s="666"/>
      <c r="W6431" s="565"/>
      <c r="X6431" s="23" t="e">
        <f t="shared" si="1122"/>
        <v>#REF!</v>
      </c>
      <c r="Y6431" s="7">
        <f t="shared" si="1123"/>
        <v>2</v>
      </c>
      <c r="Z6431" s="7" t="e">
        <f t="shared" si="1124"/>
        <v>#REF!</v>
      </c>
      <c r="AA6431" s="7" t="e">
        <f t="shared" si="1125"/>
        <v>#REF!</v>
      </c>
      <c r="AB6431" s="7" t="e">
        <f>IF(I6431=#REF!,1,2)</f>
        <v>#REF!</v>
      </c>
    </row>
    <row r="6432" spans="1:28" s="7" customFormat="1" ht="17.45" customHeight="1" x14ac:dyDescent="0.15">
      <c r="A6432" s="27" t="e">
        <f t="shared" si="1126"/>
        <v>#REF!</v>
      </c>
      <c r="B6432" s="623"/>
      <c r="C6432" s="628"/>
      <c r="D6432" s="631"/>
      <c r="E6432" s="523"/>
      <c r="F6432" s="47" t="e">
        <f>IF(#REF!="","",#REF!)</f>
        <v>#REF!</v>
      </c>
      <c r="G6432" s="49" t="e">
        <f>IF(#REF!="","",#REF!)</f>
        <v>#REF!</v>
      </c>
      <c r="H6432" s="54" t="e">
        <f>IF(#REF!="","",#REF!)</f>
        <v>#REF!</v>
      </c>
      <c r="I6432" s="385" t="str">
        <f t="shared" si="1121"/>
        <v/>
      </c>
      <c r="J6432" s="386"/>
      <c r="K6432" s="387"/>
      <c r="L6432" s="613" t="e">
        <f>IF(#REF!="","",#REF!)</f>
        <v>#REF!</v>
      </c>
      <c r="M6432" s="613"/>
      <c r="N6432" s="613"/>
      <c r="O6432" s="613"/>
      <c r="P6432" s="613"/>
      <c r="Q6432" s="613"/>
      <c r="R6432" s="613"/>
      <c r="S6432" s="614"/>
      <c r="T6432" s="567"/>
      <c r="U6432" s="416"/>
      <c r="V6432" s="666"/>
      <c r="W6432" s="565"/>
      <c r="X6432" s="23" t="e">
        <f t="shared" si="1122"/>
        <v>#REF!</v>
      </c>
      <c r="Y6432" s="7">
        <f t="shared" si="1123"/>
        <v>2</v>
      </c>
      <c r="Z6432" s="7" t="e">
        <f t="shared" si="1124"/>
        <v>#REF!</v>
      </c>
      <c r="AA6432" s="7" t="e">
        <f t="shared" si="1125"/>
        <v>#REF!</v>
      </c>
      <c r="AB6432" s="7" t="e">
        <f>IF(I6432=#REF!,1,2)</f>
        <v>#REF!</v>
      </c>
    </row>
    <row r="6433" spans="1:30" s="7" customFormat="1" ht="17.45" customHeight="1" x14ac:dyDescent="0.15">
      <c r="A6433" s="27" t="e">
        <f t="shared" si="1126"/>
        <v>#REF!</v>
      </c>
      <c r="B6433" s="623"/>
      <c r="C6433" s="628"/>
      <c r="D6433" s="631"/>
      <c r="E6433" s="523"/>
      <c r="F6433" s="47" t="e">
        <f>IF(#REF!="","",#REF!)</f>
        <v>#REF!</v>
      </c>
      <c r="G6433" s="49" t="e">
        <f>IF(#REF!="","",#REF!)</f>
        <v>#REF!</v>
      </c>
      <c r="H6433" s="54" t="e">
        <f>IF(#REF!="","",#REF!)</f>
        <v>#REF!</v>
      </c>
      <c r="I6433" s="385" t="str">
        <f t="shared" si="1121"/>
        <v/>
      </c>
      <c r="J6433" s="386"/>
      <c r="K6433" s="387"/>
      <c r="L6433" s="613" t="e">
        <f>IF(#REF!="","",#REF!)</f>
        <v>#REF!</v>
      </c>
      <c r="M6433" s="613"/>
      <c r="N6433" s="613"/>
      <c r="O6433" s="613"/>
      <c r="P6433" s="613"/>
      <c r="Q6433" s="613"/>
      <c r="R6433" s="613"/>
      <c r="S6433" s="614"/>
      <c r="T6433" s="567"/>
      <c r="U6433" s="416"/>
      <c r="V6433" s="666"/>
      <c r="W6433" s="565"/>
      <c r="X6433" s="23" t="e">
        <f t="shared" si="1122"/>
        <v>#REF!</v>
      </c>
      <c r="Y6433" s="7">
        <f t="shared" si="1123"/>
        <v>2</v>
      </c>
      <c r="Z6433" s="7" t="e">
        <f t="shared" si="1124"/>
        <v>#REF!</v>
      </c>
      <c r="AA6433" s="7" t="e">
        <f t="shared" si="1125"/>
        <v>#REF!</v>
      </c>
      <c r="AB6433" s="7" t="e">
        <f>IF(I6433=#REF!,1,2)</f>
        <v>#REF!</v>
      </c>
    </row>
    <row r="6434" spans="1:30" s="7" customFormat="1" ht="17.45" customHeight="1" thickBot="1" x14ac:dyDescent="0.2">
      <c r="A6434" s="27" t="e">
        <f t="shared" si="1126"/>
        <v>#REF!</v>
      </c>
      <c r="B6434" s="623"/>
      <c r="C6434" s="628"/>
      <c r="D6434" s="631"/>
      <c r="E6434" s="523"/>
      <c r="F6434" s="47" t="e">
        <f>IF(#REF!="","",#REF!)</f>
        <v>#REF!</v>
      </c>
      <c r="G6434" s="49" t="e">
        <f>IF(#REF!="","",#REF!)</f>
        <v>#REF!</v>
      </c>
      <c r="H6434" s="54" t="e">
        <f>IF(#REF!="","",#REF!)</f>
        <v>#REF!</v>
      </c>
      <c r="I6434" s="385" t="str">
        <f t="shared" si="1121"/>
        <v/>
      </c>
      <c r="J6434" s="386"/>
      <c r="K6434" s="387"/>
      <c r="L6434" s="613" t="e">
        <f>IF(#REF!="","",#REF!)</f>
        <v>#REF!</v>
      </c>
      <c r="M6434" s="613"/>
      <c r="N6434" s="613"/>
      <c r="O6434" s="613"/>
      <c r="P6434" s="613"/>
      <c r="Q6434" s="613"/>
      <c r="R6434" s="613"/>
      <c r="S6434" s="614"/>
      <c r="T6434" s="668"/>
      <c r="U6434" s="416"/>
      <c r="V6434" s="666"/>
      <c r="W6434" s="565"/>
      <c r="X6434" s="23" t="e">
        <f t="shared" si="1122"/>
        <v>#REF!</v>
      </c>
      <c r="Y6434" s="7">
        <f t="shared" si="1123"/>
        <v>2</v>
      </c>
      <c r="Z6434" s="7" t="e">
        <f t="shared" si="1124"/>
        <v>#REF!</v>
      </c>
      <c r="AA6434" s="7" t="e">
        <f t="shared" si="1125"/>
        <v>#REF!</v>
      </c>
      <c r="AB6434" s="7" t="e">
        <f>IF(I6434=#REF!,1,2)</f>
        <v>#REF!</v>
      </c>
    </row>
    <row r="6435" spans="1:30" s="7" customFormat="1" ht="36" customHeight="1" thickBot="1" x14ac:dyDescent="0.2">
      <c r="A6435" s="13"/>
      <c r="B6435" s="623"/>
      <c r="C6435" s="628"/>
      <c r="D6435" s="631"/>
      <c r="E6435" s="508" t="s">
        <v>240</v>
      </c>
      <c r="F6435" s="511" t="s">
        <v>206</v>
      </c>
      <c r="G6435" s="435"/>
      <c r="H6435" s="434" t="s">
        <v>207</v>
      </c>
      <c r="I6435" s="435"/>
      <c r="J6435" s="435"/>
      <c r="K6435" s="435"/>
      <c r="L6435" s="436" t="s">
        <v>208</v>
      </c>
      <c r="M6435" s="436"/>
      <c r="N6435" s="436"/>
      <c r="O6435" s="669" t="s">
        <v>209</v>
      </c>
      <c r="P6435" s="670"/>
      <c r="Q6435" s="512" t="s">
        <v>210</v>
      </c>
      <c r="R6435" s="38" t="s">
        <v>206</v>
      </c>
      <c r="S6435" s="39" t="s">
        <v>202</v>
      </c>
      <c r="T6435" s="44" t="s">
        <v>211</v>
      </c>
      <c r="U6435" s="416"/>
      <c r="V6435" s="666"/>
      <c r="W6435" s="565"/>
      <c r="X6435" s="28"/>
      <c r="Y6435" s="21" t="s">
        <v>212</v>
      </c>
      <c r="Z6435" s="21" t="s">
        <v>210</v>
      </c>
      <c r="AB6435" s="45" t="s">
        <v>213</v>
      </c>
      <c r="AC6435" s="45" t="s">
        <v>214</v>
      </c>
      <c r="AD6435" s="22"/>
    </row>
    <row r="6436" spans="1:30" s="7" customFormat="1" ht="15" customHeight="1" x14ac:dyDescent="0.15">
      <c r="A6436" s="29"/>
      <c r="B6436" s="623"/>
      <c r="C6436" s="628"/>
      <c r="D6436" s="631"/>
      <c r="E6436" s="509"/>
      <c r="F6436" s="515" t="e">
        <f>IF(#REF!="","",#REF!)</f>
        <v>#REF!</v>
      </c>
      <c r="G6436" s="516"/>
      <c r="H6436" s="439" t="e">
        <f>IF(#REF!="","",#REF!)</f>
        <v>#REF!</v>
      </c>
      <c r="I6436" s="440"/>
      <c r="J6436" s="440"/>
      <c r="K6436" s="440"/>
      <c r="L6436" s="441" t="e">
        <f>IF(#REF!="","",#REF!)</f>
        <v>#REF!</v>
      </c>
      <c r="M6436" s="442"/>
      <c r="N6436" s="442"/>
      <c r="O6436" s="443" t="e">
        <f>SUM($L6436:$N6438)</f>
        <v>#REF!</v>
      </c>
      <c r="P6436" s="444"/>
      <c r="Q6436" s="513"/>
      <c r="R6436" s="42" t="e">
        <f>IF(#REF!="","",#REF!)</f>
        <v>#REF!</v>
      </c>
      <c r="S6436" s="40" t="e">
        <f>IF(#REF!="","",#REF!)</f>
        <v>#REF!</v>
      </c>
      <c r="T6436" s="617" t="e">
        <f>SUM($S6436:$S6438)</f>
        <v>#REF!</v>
      </c>
      <c r="U6436" s="416"/>
      <c r="V6436" s="666"/>
      <c r="W6436" s="565"/>
      <c r="X6436" s="23" t="e">
        <f>IF(OR(Y6436=2,Z6436=2,AB6436=2,AC6436=2),"入力不備あり","")</f>
        <v>#REF!</v>
      </c>
      <c r="Y6436" s="41" t="e">
        <f>IF(AND(F6436="",H6436="",L6436=""),"",IF(AND(F6436&lt;&gt;"",F6436&gt;0,L6436&lt;&gt;"",L6436&gt;0,H6436="○"),"",2))</f>
        <v>#REF!</v>
      </c>
      <c r="Z6436" s="41" t="e">
        <f>IF(AND(R6436="",S6436=""),"",IF(AND(R6436&gt;0,R6436&lt;&gt;"",S6436&gt;0,S6436&lt;&gt;""),"",2))</f>
        <v>#REF!</v>
      </c>
      <c r="AA6436" s="30"/>
      <c r="AB6436" s="7" t="e">
        <f>IF(AND(O6436=0,#REF!=0),"",IF(O6436=#REF!,1,2))</f>
        <v>#REF!</v>
      </c>
      <c r="AC6436" s="7" t="e">
        <f>IF(AND(T6436=0,#REF!=0),"",IF(T6436=#REF!,1,2))</f>
        <v>#REF!</v>
      </c>
    </row>
    <row r="6437" spans="1:30" s="7" customFormat="1" ht="15" customHeight="1" x14ac:dyDescent="0.15">
      <c r="A6437" s="29"/>
      <c r="B6437" s="623"/>
      <c r="C6437" s="628"/>
      <c r="D6437" s="631"/>
      <c r="E6437" s="509"/>
      <c r="F6437" s="500" t="e">
        <f>IF(#REF!="","",#REF!)</f>
        <v>#REF!</v>
      </c>
      <c r="G6437" s="501"/>
      <c r="H6437" s="448" t="e">
        <f>IF(#REF!="","",#REF!)</f>
        <v>#REF!</v>
      </c>
      <c r="I6437" s="449"/>
      <c r="J6437" s="449"/>
      <c r="K6437" s="449"/>
      <c r="L6437" s="450" t="e">
        <f>IF(#REF!="","",#REF!)</f>
        <v>#REF!</v>
      </c>
      <c r="M6437" s="451"/>
      <c r="N6437" s="451"/>
      <c r="O6437" s="445"/>
      <c r="P6437" s="444"/>
      <c r="Q6437" s="513"/>
      <c r="R6437" s="42" t="e">
        <f>IF(#REF!="","",#REF!)</f>
        <v>#REF!</v>
      </c>
      <c r="S6437" s="40" t="e">
        <f>IF(#REF!="","",#REF!)</f>
        <v>#REF!</v>
      </c>
      <c r="T6437" s="618"/>
      <c r="U6437" s="416"/>
      <c r="V6437" s="666"/>
      <c r="W6437" s="565"/>
      <c r="X6437" s="23" t="e">
        <f>IF(OR(Y6437=2,Z6437=2),"入力不備あり","")</f>
        <v>#REF!</v>
      </c>
      <c r="Y6437" s="41" t="e">
        <f>IF(AND(F6437="",H6437="",L6437=""),"",IF(AND(F6437&lt;&gt;"",F6437&gt;0,L6437&lt;&gt;"",L6437&gt;0,H6437="○"),"",2))</f>
        <v>#REF!</v>
      </c>
      <c r="Z6437" s="41" t="e">
        <f t="shared" ref="Z6437:Z6438" si="1127">IF(AND(R6437="",S6437=""),"",IF(AND(R6437&gt;0,R6437&lt;&gt;"",S6437&gt;0,S6437&lt;&gt;""),"",2))</f>
        <v>#REF!</v>
      </c>
      <c r="AA6437" s="30"/>
    </row>
    <row r="6438" spans="1:30" s="7" customFormat="1" ht="15" customHeight="1" thickBot="1" x14ac:dyDescent="0.2">
      <c r="A6438" s="29"/>
      <c r="B6438" s="623"/>
      <c r="C6438" s="628"/>
      <c r="D6438" s="631"/>
      <c r="E6438" s="615"/>
      <c r="F6438" s="620" t="e">
        <f>IF(#REF!="","",#REF!)</f>
        <v>#REF!</v>
      </c>
      <c r="G6438" s="621"/>
      <c r="H6438" s="640" t="e">
        <f>IF(#REF!="","",#REF!)</f>
        <v>#REF!</v>
      </c>
      <c r="I6438" s="641"/>
      <c r="J6438" s="641"/>
      <c r="K6438" s="641"/>
      <c r="L6438" s="642" t="e">
        <f>IF(#REF!="","",#REF!)</f>
        <v>#REF!</v>
      </c>
      <c r="M6438" s="643"/>
      <c r="N6438" s="643"/>
      <c r="O6438" s="663"/>
      <c r="P6438" s="664"/>
      <c r="Q6438" s="616"/>
      <c r="R6438" s="59" t="e">
        <f>IF(#REF!="","",#REF!)</f>
        <v>#REF!</v>
      </c>
      <c r="S6438" s="60" t="e">
        <f>IF(#REF!="","",#REF!)</f>
        <v>#REF!</v>
      </c>
      <c r="T6438" s="619"/>
      <c r="U6438" s="416"/>
      <c r="V6438" s="666"/>
      <c r="W6438" s="565"/>
      <c r="X6438" s="23" t="e">
        <f>IF(OR(Y6438=2,Z6438=2),"入力不備あり","")</f>
        <v>#REF!</v>
      </c>
      <c r="Y6438" s="41" t="e">
        <f>IF(AND(F6438="",H6438="",L6438=""),"",IF(AND(F6438&lt;&gt;"",F6438&gt;0,L6438&lt;&gt;"",L6438&gt;0,H6438="○"),"",2))</f>
        <v>#REF!</v>
      </c>
      <c r="Z6438" s="41" t="e">
        <f t="shared" si="1127"/>
        <v>#REF!</v>
      </c>
      <c r="AA6438" s="30"/>
    </row>
    <row r="6439" spans="1:30" s="7" customFormat="1" ht="27.6" customHeight="1" x14ac:dyDescent="0.15">
      <c r="A6439" s="320"/>
      <c r="B6439" s="624"/>
      <c r="C6439" s="326" t="s">
        <v>215</v>
      </c>
      <c r="D6439" s="327"/>
      <c r="E6439" s="608" t="e">
        <f>IF(#REF!="","",#REF!)</f>
        <v>#REF!</v>
      </c>
      <c r="F6439" s="609"/>
      <c r="G6439" s="609"/>
      <c r="H6439" s="609"/>
      <c r="I6439" s="609"/>
      <c r="J6439" s="609"/>
      <c r="K6439" s="609"/>
      <c r="L6439" s="609"/>
      <c r="M6439" s="609"/>
      <c r="N6439" s="609"/>
      <c r="O6439" s="609"/>
      <c r="P6439" s="609"/>
      <c r="Q6439" s="609"/>
      <c r="R6439" s="609"/>
      <c r="S6439" s="609"/>
      <c r="T6439" s="609"/>
      <c r="U6439" s="609"/>
      <c r="V6439" s="609"/>
      <c r="W6439" s="610"/>
    </row>
    <row r="6440" spans="1:30" s="7" customFormat="1" ht="27.6" customHeight="1" thickBot="1" x14ac:dyDescent="0.2">
      <c r="A6440" s="320"/>
      <c r="B6440" s="624"/>
      <c r="C6440" s="326" t="s">
        <v>216</v>
      </c>
      <c r="D6440" s="327"/>
      <c r="E6440" s="608" t="e">
        <f>IF(#REF!="","",#REF!)</f>
        <v>#REF!</v>
      </c>
      <c r="F6440" s="609"/>
      <c r="G6440" s="609"/>
      <c r="H6440" s="609"/>
      <c r="I6440" s="609"/>
      <c r="J6440" s="609"/>
      <c r="K6440" s="609"/>
      <c r="L6440" s="609"/>
      <c r="M6440" s="609"/>
      <c r="N6440" s="609"/>
      <c r="O6440" s="609"/>
      <c r="P6440" s="609"/>
      <c r="Q6440" s="609"/>
      <c r="R6440" s="611"/>
      <c r="S6440" s="611"/>
      <c r="T6440" s="611"/>
      <c r="U6440" s="611"/>
      <c r="V6440" s="611"/>
      <c r="W6440" s="612"/>
    </row>
    <row r="6441" spans="1:30" s="7" customFormat="1" ht="18.600000000000001" customHeight="1" x14ac:dyDescent="0.15">
      <c r="A6441" s="320"/>
      <c r="B6441" s="624"/>
      <c r="C6441" s="332" t="s">
        <v>217</v>
      </c>
      <c r="D6441" s="333"/>
      <c r="E6441" s="333"/>
      <c r="F6441" s="334"/>
      <c r="G6441" s="377" t="s">
        <v>218</v>
      </c>
      <c r="H6441" s="378"/>
      <c r="I6441" s="378"/>
      <c r="J6441" s="378"/>
      <c r="K6441" s="378"/>
      <c r="L6441" s="378"/>
      <c r="M6441" s="378"/>
      <c r="N6441" s="378"/>
      <c r="O6441" s="378"/>
      <c r="P6441" s="378"/>
      <c r="Q6441" s="378"/>
      <c r="R6441" s="389" t="e">
        <f>IF(X6441&lt;&gt;"","","【入力内容確認欄】以下を確認し【作業用】事業計画書(間接)シートを修正願います。")</f>
        <v>#REF!</v>
      </c>
      <c r="S6441" s="632"/>
      <c r="T6441" s="632"/>
      <c r="U6441" s="632"/>
      <c r="V6441" s="632"/>
      <c r="W6441" s="633"/>
      <c r="X6441" s="68" t="e">
        <f>IF(AND(R6444="",R6445="",R6446="",R6447="",R6448="",R6449=""),"左の市区町村に係る入力が完了しました。今一度、記載内容をご確認ください。","")</f>
        <v>#REF!</v>
      </c>
    </row>
    <row r="6442" spans="1:30" s="7" customFormat="1" ht="9" customHeight="1" x14ac:dyDescent="0.15">
      <c r="A6442" s="320"/>
      <c r="B6442" s="624"/>
      <c r="C6442" s="335"/>
      <c r="D6442" s="336"/>
      <c r="E6442" s="336"/>
      <c r="F6442" s="337"/>
      <c r="G6442" s="379"/>
      <c r="H6442" s="380"/>
      <c r="I6442" s="380"/>
      <c r="J6442" s="380"/>
      <c r="K6442" s="380"/>
      <c r="L6442" s="380"/>
      <c r="M6442" s="380"/>
      <c r="N6442" s="380"/>
      <c r="O6442" s="380"/>
      <c r="P6442" s="380"/>
      <c r="Q6442" s="380"/>
      <c r="R6442" s="634"/>
      <c r="S6442" s="635"/>
      <c r="T6442" s="635"/>
      <c r="U6442" s="635"/>
      <c r="V6442" s="635"/>
      <c r="W6442" s="636"/>
    </row>
    <row r="6443" spans="1:30" s="7" customFormat="1" ht="9" customHeight="1" thickBot="1" x14ac:dyDescent="0.2">
      <c r="A6443" s="320"/>
      <c r="B6443" s="624"/>
      <c r="C6443" s="335"/>
      <c r="D6443" s="336"/>
      <c r="E6443" s="336"/>
      <c r="F6443" s="337"/>
      <c r="G6443" s="381"/>
      <c r="H6443" s="382"/>
      <c r="I6443" s="382"/>
      <c r="J6443" s="382"/>
      <c r="K6443" s="382"/>
      <c r="L6443" s="382"/>
      <c r="M6443" s="382"/>
      <c r="N6443" s="382"/>
      <c r="O6443" s="382"/>
      <c r="P6443" s="382"/>
      <c r="Q6443" s="382"/>
      <c r="R6443" s="637"/>
      <c r="S6443" s="638"/>
      <c r="T6443" s="638"/>
      <c r="U6443" s="638"/>
      <c r="V6443" s="638"/>
      <c r="W6443" s="639"/>
    </row>
    <row r="6444" spans="1:30" s="7" customFormat="1" ht="17.45" customHeight="1" x14ac:dyDescent="0.15">
      <c r="A6444" s="320"/>
      <c r="B6444" s="624"/>
      <c r="C6444" s="335"/>
      <c r="D6444" s="336"/>
      <c r="E6444" s="336"/>
      <c r="F6444" s="337"/>
      <c r="G6444" s="398" t="e">
        <f>IF(#REF!="","",#REF!)</f>
        <v>#REF!</v>
      </c>
      <c r="H6444" s="399"/>
      <c r="I6444" s="399"/>
      <c r="J6444" s="399"/>
      <c r="K6444" s="399"/>
      <c r="L6444" s="399"/>
      <c r="M6444" s="399"/>
      <c r="N6444" s="399"/>
      <c r="O6444" s="399"/>
      <c r="P6444" s="399"/>
      <c r="Q6444" s="399"/>
      <c r="R6444" s="646" t="e" cm="1">
        <f t="array" ref="R6444">IF(AND(X6413:X6438="",A6415:A6438=""),"","・報酬・期末勤勉手当・交通費・合計額・都道府県/国の補助金額のいずれかに不備あり。")</f>
        <v>#REF!</v>
      </c>
      <c r="S6444" s="647"/>
      <c r="T6444" s="647"/>
      <c r="U6444" s="647"/>
      <c r="V6444" s="647"/>
      <c r="W6444" s="648"/>
    </row>
    <row r="6445" spans="1:30" s="7" customFormat="1" ht="17.45" customHeight="1" x14ac:dyDescent="0.15">
      <c r="A6445" s="320"/>
      <c r="B6445" s="624"/>
      <c r="C6445" s="335"/>
      <c r="D6445" s="336"/>
      <c r="E6445" s="336"/>
      <c r="F6445" s="337"/>
      <c r="G6445" s="374" t="s">
        <v>219</v>
      </c>
      <c r="H6445" s="388"/>
      <c r="I6445" s="388"/>
      <c r="J6445" s="388"/>
      <c r="K6445" s="388"/>
      <c r="L6445" s="388"/>
      <c r="M6445" s="388"/>
      <c r="N6445" s="388"/>
      <c r="O6445" s="388"/>
      <c r="P6445" s="388"/>
      <c r="Q6445" s="388"/>
      <c r="R6445" s="367" t="str">
        <f>IF(A6411="市町村名×","・【C列】市区町村名：未入力または不備あり。","")</f>
        <v>・【C列】市区町村名：未入力または不備あり。</v>
      </c>
      <c r="S6445" s="644"/>
      <c r="T6445" s="644"/>
      <c r="U6445" s="644"/>
      <c r="V6445" s="644"/>
      <c r="W6445" s="645"/>
    </row>
    <row r="6446" spans="1:30" s="7" customFormat="1" ht="17.45" customHeight="1" x14ac:dyDescent="0.15">
      <c r="A6446" s="320"/>
      <c r="B6446" s="624"/>
      <c r="C6446" s="338"/>
      <c r="D6446" s="339"/>
      <c r="E6446" s="339"/>
      <c r="F6446" s="340"/>
      <c r="G6446" s="364" t="e">
        <f>IF(#REF!="","",#REF!)</f>
        <v>#REF!</v>
      </c>
      <c r="H6446" s="365"/>
      <c r="I6446" s="365"/>
      <c r="J6446" s="366"/>
      <c r="K6446" s="366"/>
      <c r="L6446" s="366"/>
      <c r="M6446" s="366"/>
      <c r="N6446" s="366"/>
      <c r="O6446" s="366"/>
      <c r="P6446" s="366"/>
      <c r="Q6446" s="366"/>
      <c r="R6446" s="367" t="e">
        <f>IF(OR(AF6415=2,NOT(AND(V6413&gt;0.3*U6413,V6413&lt;0.4*U6413,V6413&gt;=W6413))),"・【V列】都道府県補助額：未入力または不備あり。","")</f>
        <v>#REF!</v>
      </c>
      <c r="S6446" s="644"/>
      <c r="T6446" s="644"/>
      <c r="U6446" s="644"/>
      <c r="V6446" s="644"/>
      <c r="W6446" s="645"/>
    </row>
    <row r="6447" spans="1:30" s="7" customFormat="1" ht="17.45" customHeight="1" x14ac:dyDescent="0.15">
      <c r="A6447" s="320"/>
      <c r="B6447" s="624"/>
      <c r="C6447" s="348" t="s">
        <v>241</v>
      </c>
      <c r="D6447" s="349"/>
      <c r="E6447" s="349"/>
      <c r="F6447" s="350"/>
      <c r="G6447" s="372" t="s">
        <v>221</v>
      </c>
      <c r="H6447" s="373"/>
      <c r="I6447" s="373"/>
      <c r="J6447" s="372" t="s">
        <v>222</v>
      </c>
      <c r="K6447" s="373"/>
      <c r="L6447" s="373"/>
      <c r="M6447" s="373"/>
      <c r="N6447" s="374" t="s">
        <v>223</v>
      </c>
      <c r="O6447" s="366"/>
      <c r="P6447" s="366"/>
      <c r="Q6447" s="366"/>
      <c r="R6447" s="341" t="e">
        <f>IF(AND(W6413&lt;=U6413/3,MOD(W6413,1000)=0,NOT(W6413=0),AG6415=1),"","・【W列】国庫補助希望額に不備あり。")</f>
        <v>#REF!</v>
      </c>
      <c r="S6447" s="649"/>
      <c r="T6447" s="649"/>
      <c r="U6447" s="649"/>
      <c r="V6447" s="649"/>
      <c r="W6447" s="650"/>
    </row>
    <row r="6448" spans="1:30" s="7" customFormat="1" ht="17.45" customHeight="1" x14ac:dyDescent="0.15">
      <c r="A6448" s="320"/>
      <c r="B6448" s="624"/>
      <c r="C6448" s="370"/>
      <c r="D6448" s="371"/>
      <c r="E6448" s="371"/>
      <c r="F6448" s="371"/>
      <c r="G6448" s="364" t="e">
        <f>IF(#REF!="","",#REF!)</f>
        <v>#REF!</v>
      </c>
      <c r="H6448" s="375"/>
      <c r="I6448" s="376"/>
      <c r="J6448" s="364" t="e">
        <f>IF(#REF!="","",#REF!)</f>
        <v>#REF!</v>
      </c>
      <c r="K6448" s="375"/>
      <c r="L6448" s="375"/>
      <c r="M6448" s="376"/>
      <c r="N6448" s="364" t="e">
        <f>IF(#REF!="","",#REF!)</f>
        <v>#REF!</v>
      </c>
      <c r="O6448" s="375"/>
      <c r="P6448" s="375"/>
      <c r="Q6448" s="375"/>
      <c r="R6448" s="651" t="e">
        <f>IF(AND(SUM(F6436:G6438)&lt;=D6413,SUM(R6436:R6438)&lt;=D6413),"","・報酬の「配置人数」には年間を通じた配置予定人数を記載してください。(※１)及び記入例参照")</f>
        <v>#REF!</v>
      </c>
      <c r="S6448" s="652"/>
      <c r="T6448" s="652"/>
      <c r="U6448" s="652"/>
      <c r="V6448" s="652"/>
      <c r="W6448" s="653"/>
      <c r="X6448" s="31" t="str">
        <f>IF(AND(O6448="○",T6448="○"),"①か②の",IF(AND(O6448="―",T6448="―"),"エラー",""))</f>
        <v/>
      </c>
    </row>
    <row r="6449" spans="1:33" s="7" customFormat="1" ht="17.45" customHeight="1" x14ac:dyDescent="0.15">
      <c r="A6449" s="320"/>
      <c r="B6449" s="624"/>
      <c r="C6449" s="348" t="s">
        <v>224</v>
      </c>
      <c r="D6449" s="349"/>
      <c r="E6449" s="349"/>
      <c r="F6449" s="350"/>
      <c r="G6449" s="354" t="s">
        <v>225</v>
      </c>
      <c r="H6449" s="354"/>
      <c r="I6449" s="354"/>
      <c r="J6449" s="355" t="s">
        <v>242</v>
      </c>
      <c r="K6449" s="356"/>
      <c r="L6449" s="356"/>
      <c r="M6449" s="356"/>
      <c r="N6449" s="356"/>
      <c r="O6449" s="356"/>
      <c r="P6449" s="356"/>
      <c r="Q6449" s="356"/>
      <c r="R6449" s="651" t="e">
        <f>IF(AND(OR(COUNTIF(J6450,"①*"),COUNTIF(J6450,"②*")),AND(E6439&lt;&gt;"",E6440&lt;&gt;"",G6444="○",G6446="○",G6448="○",J6448="○",N6448="○",G6450="○")),"","・【成果目標】・【成果指標】・【部活動指導員について】・【支給要件の確認】・【部活動指導員の指導状況】・【地域連携・地域移行に資する取組】のいずれかに未入力箇所あり。")</f>
        <v>#REF!</v>
      </c>
      <c r="S6449" s="546"/>
      <c r="T6449" s="546"/>
      <c r="U6449" s="546"/>
      <c r="V6449" s="546"/>
      <c r="W6449" s="547"/>
    </row>
    <row r="6450" spans="1:33" s="7" customFormat="1" ht="26.45" customHeight="1" thickBot="1" x14ac:dyDescent="0.2">
      <c r="A6450" s="320"/>
      <c r="B6450" s="625"/>
      <c r="C6450" s="351"/>
      <c r="D6450" s="352"/>
      <c r="E6450" s="352"/>
      <c r="F6450" s="353"/>
      <c r="G6450" s="363" t="e">
        <f>IF(#REF!="","",#REF!)</f>
        <v>#REF!</v>
      </c>
      <c r="H6450" s="363"/>
      <c r="I6450" s="363"/>
      <c r="J6450" s="657" t="e">
        <f>IF(#REF!="","",#REF!)</f>
        <v>#REF!</v>
      </c>
      <c r="K6450" s="658"/>
      <c r="L6450" s="658"/>
      <c r="M6450" s="658"/>
      <c r="N6450" s="658"/>
      <c r="O6450" s="658"/>
      <c r="P6450" s="658"/>
      <c r="Q6450" s="658"/>
      <c r="R6450" s="654"/>
      <c r="S6450" s="655"/>
      <c r="T6450" s="655"/>
      <c r="U6450" s="655"/>
      <c r="V6450" s="655"/>
      <c r="W6450" s="656"/>
      <c r="X6450" s="31" t="str">
        <f>IF(AND(O6450="○",T6450="○"),"①か②の",IF(AND(O6450="―",T6450="―"),"エラー",""))</f>
        <v/>
      </c>
    </row>
    <row r="6451" spans="1:33" s="7" customFormat="1" ht="26.45" customHeight="1" x14ac:dyDescent="0.15">
      <c r="A6451" s="24" t="str">
        <f>IF(OR(COUNTIF(C6453,"*区"),COUNTIF(C6453,"*市"),COUNTIF(C6453,"*町"),COUNTIF(C6453,"*村"),COUNTIF(C6453,"*組合")),"○","市町村名×")</f>
        <v>市町村名×</v>
      </c>
      <c r="B6451" s="490" t="s">
        <v>106</v>
      </c>
      <c r="C6451" s="659" t="s">
        <v>236</v>
      </c>
      <c r="D6451" s="661" t="s">
        <v>237</v>
      </c>
      <c r="E6451" s="409" t="s">
        <v>191</v>
      </c>
      <c r="F6451" s="410"/>
      <c r="G6451" s="410"/>
      <c r="H6451" s="410"/>
      <c r="I6451" s="410"/>
      <c r="J6451" s="410"/>
      <c r="K6451" s="410"/>
      <c r="L6451" s="410"/>
      <c r="M6451" s="410"/>
      <c r="N6451" s="410"/>
      <c r="O6451" s="410"/>
      <c r="P6451" s="410"/>
      <c r="Q6451" s="410"/>
      <c r="R6451" s="410"/>
      <c r="S6451" s="410"/>
      <c r="T6451" s="410"/>
      <c r="U6451" s="492" t="s">
        <v>192</v>
      </c>
      <c r="V6451" s="492" t="s">
        <v>238</v>
      </c>
      <c r="W6451" s="517" t="s">
        <v>193</v>
      </c>
      <c r="X6451" s="25" t="e">
        <f>IF(OR(AF6455=2,NOT(AND(V6453&gt;0.3*U6453,V6453&lt;0.4*U6453,V6453&gt;=W6453))),"※３参照：【Ｕ列】都道府県補助額を確認してください","")</f>
        <v>#REF!</v>
      </c>
      <c r="Y6451" s="26"/>
    </row>
    <row r="6452" spans="1:33" s="7" customFormat="1" ht="21.6" customHeight="1" thickBot="1" x14ac:dyDescent="0.2">
      <c r="A6452" s="24" t="str">
        <f>IF(B6453="都道府県確認欄","No.不備","")</f>
        <v/>
      </c>
      <c r="B6452" s="491"/>
      <c r="C6452" s="660"/>
      <c r="D6452" s="662"/>
      <c r="E6452" s="411"/>
      <c r="F6452" s="412"/>
      <c r="G6452" s="412"/>
      <c r="H6452" s="412"/>
      <c r="I6452" s="412"/>
      <c r="J6452" s="412"/>
      <c r="K6452" s="412"/>
      <c r="L6452" s="412"/>
      <c r="M6452" s="412"/>
      <c r="N6452" s="412"/>
      <c r="O6452" s="412"/>
      <c r="P6452" s="412"/>
      <c r="Q6452" s="412"/>
      <c r="R6452" s="412"/>
      <c r="S6452" s="412"/>
      <c r="T6452" s="412"/>
      <c r="U6452" s="493"/>
      <c r="V6452" s="493"/>
      <c r="W6452" s="518"/>
      <c r="X6452" s="25" t="e">
        <f>IF(AND(W6453&lt;=U6453/3,MOD(W6453,1000)=0,NOT(W6453=0),AG6455=1),"","※３参照：【Ｖ列】国庫補助希望額を確認してください。")</f>
        <v>#REF!</v>
      </c>
      <c r="Y6452" s="26"/>
    </row>
    <row r="6453" spans="1:33" s="7" customFormat="1" ht="24" customHeight="1" x14ac:dyDescent="0.15">
      <c r="A6453" s="14"/>
      <c r="B6453" s="622" t="str">
        <f>IFERROR(IF(OR(COUNTIF(C6453,"*区"),COUNTIF(C6453,"*市"),COUNTIF(C6453,"*町"),COUNTIF(C6453,"*村"),COUNTIF(C6453,"*組合")),B6413+1,"－"),"都道府県確認欄")</f>
        <v>－</v>
      </c>
      <c r="C6453" s="626" t="e">
        <f>#REF!</f>
        <v>#REF!</v>
      </c>
      <c r="D6453" s="629" t="e">
        <f>SUM($F6455:$F6474)</f>
        <v>#REF!</v>
      </c>
      <c r="E6453" s="523" t="s">
        <v>194</v>
      </c>
      <c r="F6453" s="524" t="s">
        <v>195</v>
      </c>
      <c r="G6453" s="526" t="s">
        <v>196</v>
      </c>
      <c r="H6453" s="528" t="s">
        <v>197</v>
      </c>
      <c r="I6453" s="423" t="s">
        <v>198</v>
      </c>
      <c r="J6453" s="424"/>
      <c r="K6453" s="425"/>
      <c r="L6453" s="429" t="s">
        <v>100</v>
      </c>
      <c r="M6453" s="430"/>
      <c r="N6453" s="430"/>
      <c r="O6453" s="430"/>
      <c r="P6453" s="430"/>
      <c r="Q6453" s="430"/>
      <c r="R6453" s="430"/>
      <c r="S6453" s="431"/>
      <c r="T6453" s="413" t="s">
        <v>199</v>
      </c>
      <c r="U6453" s="415" t="e">
        <f>SUM($T6455,$O6476,$T6476)</f>
        <v>#REF!</v>
      </c>
      <c r="V6453" s="665" t="e">
        <f>#REF!</f>
        <v>#REF!</v>
      </c>
      <c r="W6453" s="667" t="e">
        <f>#REF!</f>
        <v>#REF!</v>
      </c>
      <c r="X6453" s="23" t="e">
        <f>IF(AND(AD6455=1,AE6455=1,AF6455=1,AG6455=1),"","入力不備あり")</f>
        <v>#REF!</v>
      </c>
      <c r="Y6453" s="26"/>
    </row>
    <row r="6454" spans="1:33" s="7" customFormat="1" ht="12.6" customHeight="1" thickBot="1" x14ac:dyDescent="0.2">
      <c r="A6454" s="14"/>
      <c r="B6454" s="623"/>
      <c r="C6454" s="627"/>
      <c r="D6454" s="630"/>
      <c r="E6454" s="523"/>
      <c r="F6454" s="525"/>
      <c r="G6454" s="527"/>
      <c r="H6454" s="529"/>
      <c r="I6454" s="426"/>
      <c r="J6454" s="427"/>
      <c r="K6454" s="428"/>
      <c r="L6454" s="432"/>
      <c r="M6454" s="432"/>
      <c r="N6454" s="432"/>
      <c r="O6454" s="432"/>
      <c r="P6454" s="432"/>
      <c r="Q6454" s="432"/>
      <c r="R6454" s="432"/>
      <c r="S6454" s="433"/>
      <c r="T6454" s="414"/>
      <c r="U6454" s="416"/>
      <c r="V6454" s="666"/>
      <c r="W6454" s="565"/>
      <c r="X6454" s="26"/>
      <c r="Y6454" s="7" t="s">
        <v>180</v>
      </c>
      <c r="Z6454" s="7" t="s">
        <v>200</v>
      </c>
      <c r="AA6454" s="7" t="s">
        <v>201</v>
      </c>
      <c r="AB6454" s="7" t="s">
        <v>202</v>
      </c>
      <c r="AD6454" s="7" t="s">
        <v>203</v>
      </c>
      <c r="AE6454" s="7" t="s">
        <v>107</v>
      </c>
      <c r="AF6454" s="7" t="s">
        <v>239</v>
      </c>
      <c r="AG6454" s="7" t="s">
        <v>204</v>
      </c>
    </row>
    <row r="6455" spans="1:33" s="7" customFormat="1" ht="17.45" customHeight="1" x14ac:dyDescent="0.15">
      <c r="A6455" s="27" t="e">
        <f>IF(AND(F6455&lt;&gt;"",G6455&lt;&gt;"",H6455&lt;&gt;"",I6455&lt;&gt;""),"","入力不備あり")</f>
        <v>#REF!</v>
      </c>
      <c r="B6455" s="623"/>
      <c r="C6455" s="628"/>
      <c r="D6455" s="631"/>
      <c r="E6455" s="523"/>
      <c r="F6455" s="47" t="e">
        <f>IF(#REF!="","",#REF!)</f>
        <v>#REF!</v>
      </c>
      <c r="G6455" s="49" t="e">
        <f>IF(#REF!="","",#REF!)</f>
        <v>#REF!</v>
      </c>
      <c r="H6455" s="54" t="e">
        <f>IF(#REF!="","",#REF!)</f>
        <v>#REF!</v>
      </c>
      <c r="I6455" s="385" t="str">
        <f>IFERROR(INT(G6455*H6455),"")</f>
        <v/>
      </c>
      <c r="J6455" s="386"/>
      <c r="K6455" s="387"/>
      <c r="L6455" s="613" t="e">
        <f>IF(#REF!="","",#REF!)</f>
        <v>#REF!</v>
      </c>
      <c r="M6455" s="613"/>
      <c r="N6455" s="613"/>
      <c r="O6455" s="613"/>
      <c r="P6455" s="613"/>
      <c r="Q6455" s="613"/>
      <c r="R6455" s="613"/>
      <c r="S6455" s="614"/>
      <c r="T6455" s="567">
        <f>SUM($I6455:$K6474)</f>
        <v>0</v>
      </c>
      <c r="U6455" s="416"/>
      <c r="V6455" s="666"/>
      <c r="W6455" s="565"/>
      <c r="X6455" s="23" t="e">
        <f>IF(AND(Y6455=1,Z6455=1,AA6455=1,AB6455=1,AD6455=1,AE6455=1,AF6455=1,AG6455=1),"","入力不備あり")</f>
        <v>#REF!</v>
      </c>
      <c r="Y6455" s="7">
        <f>IFERROR(IF(F6455="",2,IF(AND(F6455&gt;=1,(MOD(F6455,1)=0)),1,IF(AND(F6455=0,L6455&lt;&gt;""),1,2))),2)</f>
        <v>2</v>
      </c>
      <c r="Z6455" s="7" t="e">
        <f>IF(G6455="",2,IF(G6455&lt;=1600,1,2))</f>
        <v>#REF!</v>
      </c>
      <c r="AA6455" s="7" t="e">
        <f>IF(H6455="",2,IF(H6455&gt;=0,1,2))</f>
        <v>#REF!</v>
      </c>
      <c r="AB6455" s="7" t="e">
        <f>IF(I6455=#REF!,1,2)</f>
        <v>#REF!</v>
      </c>
      <c r="AD6455" s="7" t="e">
        <f>IF(T6455=#REF!,1,2)</f>
        <v>#REF!</v>
      </c>
      <c r="AE6455" s="7" t="e">
        <f>IF(U6453=#REF!,1,2)</f>
        <v>#REF!</v>
      </c>
      <c r="AF6455" s="7" t="e">
        <f>IF(V6453=0,2,IF(#REF!="",2,IF(V6453=#REF!,1,2)))</f>
        <v>#REF!</v>
      </c>
      <c r="AG6455" s="7" t="e">
        <f>IF(W6453=0,2,IF(W6453=#REF!,1,2))</f>
        <v>#REF!</v>
      </c>
    </row>
    <row r="6456" spans="1:33" s="7" customFormat="1" ht="17.45" customHeight="1" x14ac:dyDescent="0.15">
      <c r="A6456" s="27" t="e">
        <f>IF(AND(F6456="",G6456="",H6456="",I6456="",L6456=""),"",IF(AND(F6456&lt;&gt;"",G6456&lt;&gt;"",H6456&lt;&gt;"",I6456&lt;&gt;""),"","入力不備あり"))</f>
        <v>#REF!</v>
      </c>
      <c r="B6456" s="623"/>
      <c r="C6456" s="628"/>
      <c r="D6456" s="631"/>
      <c r="E6456" s="523"/>
      <c r="F6456" s="47" t="e">
        <f>IF(#REF!="","",#REF!)</f>
        <v>#REF!</v>
      </c>
      <c r="G6456" s="49" t="e">
        <f>IF(#REF!="","",#REF!)</f>
        <v>#REF!</v>
      </c>
      <c r="H6456" s="54" t="e">
        <f>IF(#REF!="","",#REF!)</f>
        <v>#REF!</v>
      </c>
      <c r="I6456" s="385" t="str">
        <f>IFERROR(INT(G6456*H6456),"")</f>
        <v/>
      </c>
      <c r="J6456" s="386"/>
      <c r="K6456" s="387"/>
      <c r="L6456" s="613" t="e">
        <f>IF(#REF!="","",#REF!)</f>
        <v>#REF!</v>
      </c>
      <c r="M6456" s="613"/>
      <c r="N6456" s="613"/>
      <c r="O6456" s="613"/>
      <c r="P6456" s="613"/>
      <c r="Q6456" s="613"/>
      <c r="R6456" s="613"/>
      <c r="S6456" s="614"/>
      <c r="T6456" s="567"/>
      <c r="U6456" s="416"/>
      <c r="V6456" s="666"/>
      <c r="W6456" s="565"/>
      <c r="X6456" s="23" t="e">
        <f>IF(AND(Y6456=3,Z6456=3,AA6456=3),"",IF(AND(Y6456=1,Z6456=1,AA6456=1,AB6456=1),"","入力不備あり"))</f>
        <v>#REF!</v>
      </c>
      <c r="Y6456" s="7">
        <f>IFERROR(IF(F6456="",3,IF(AND(F6456&gt;=1,(MOD(F6456,1)=0)),1,IF(AND(F6456=0,L6456&lt;&gt;""),1,2))),2)</f>
        <v>2</v>
      </c>
      <c r="Z6456" s="7" t="e">
        <f>IF(G6456="",3,IF(G6456&lt;=1600,1,2))</f>
        <v>#REF!</v>
      </c>
      <c r="AA6456" s="7" t="e">
        <f>IF(H6456="",3,IF(H6456&gt;=0,1,2))</f>
        <v>#REF!</v>
      </c>
      <c r="AB6456" s="7" t="e">
        <f>IF(I6456=#REF!,1,2)</f>
        <v>#REF!</v>
      </c>
    </row>
    <row r="6457" spans="1:33" s="7" customFormat="1" ht="17.45" customHeight="1" x14ac:dyDescent="0.15">
      <c r="A6457" s="27" t="e">
        <f>IF(AND(F6457="",G6457="",H6457="",I6457="",L6457=""),"",IF(AND(F6457&lt;&gt;"",G6457&lt;&gt;"",H6457&lt;&gt;"",I6457&lt;&gt;""),"","入力不備あり"))</f>
        <v>#REF!</v>
      </c>
      <c r="B6457" s="623"/>
      <c r="C6457" s="628"/>
      <c r="D6457" s="631"/>
      <c r="E6457" s="523"/>
      <c r="F6457" s="47" t="e">
        <f>IF(#REF!="","",#REF!)</f>
        <v>#REF!</v>
      </c>
      <c r="G6457" s="49" t="e">
        <f>IF(#REF!="","",#REF!)</f>
        <v>#REF!</v>
      </c>
      <c r="H6457" s="54" t="e">
        <f>IF(#REF!="","",#REF!)</f>
        <v>#REF!</v>
      </c>
      <c r="I6457" s="385" t="str">
        <f t="shared" ref="I6457:I6474" si="1128">IFERROR(INT(G6457*H6457),"")</f>
        <v/>
      </c>
      <c r="J6457" s="386"/>
      <c r="K6457" s="387"/>
      <c r="L6457" s="613" t="e">
        <f>IF(#REF!="","",#REF!)</f>
        <v>#REF!</v>
      </c>
      <c r="M6457" s="613"/>
      <c r="N6457" s="613"/>
      <c r="O6457" s="613"/>
      <c r="P6457" s="613"/>
      <c r="Q6457" s="613"/>
      <c r="R6457" s="613"/>
      <c r="S6457" s="614"/>
      <c r="T6457" s="567"/>
      <c r="U6457" s="416"/>
      <c r="V6457" s="666"/>
      <c r="W6457" s="565"/>
      <c r="X6457" s="23" t="e">
        <f t="shared" ref="X6457:X6474" si="1129">IF(AND(Y6457=3,Z6457=3,AA6457=3),"",IF(AND(Y6457=1,Z6457=1,AA6457=1,AB6457=1),"","入力不備あり"))</f>
        <v>#REF!</v>
      </c>
      <c r="Y6457" s="7">
        <f t="shared" ref="Y6457:Y6474" si="1130">IFERROR(IF(F6457="",3,IF(AND(F6457&gt;=1,(MOD(F6457,1)=0)),1,IF(AND(F6457=0,L6457&lt;&gt;""),1,2))),2)</f>
        <v>2</v>
      </c>
      <c r="Z6457" s="7" t="e">
        <f t="shared" ref="Z6457:Z6474" si="1131">IF(G6457="",3,IF(G6457&lt;=1600,1,2))</f>
        <v>#REF!</v>
      </c>
      <c r="AA6457" s="7" t="e">
        <f t="shared" ref="AA6457:AA6474" si="1132">IF(H6457="",3,IF(H6457&gt;=0,1,2))</f>
        <v>#REF!</v>
      </c>
      <c r="AB6457" s="7" t="e">
        <f>IF(I6457=#REF!,1,2)</f>
        <v>#REF!</v>
      </c>
    </row>
    <row r="6458" spans="1:33" s="7" customFormat="1" ht="17.45" customHeight="1" x14ac:dyDescent="0.15">
      <c r="A6458" s="27" t="e">
        <f t="shared" ref="A6458:A6474" si="1133">IF(AND(F6458="",G6458="",H6458="",I6458="",L6458=""),"",IF(AND(F6458&lt;&gt;"",G6458&lt;&gt;"",H6458&lt;&gt;"",I6458&lt;&gt;""),"","入力不備あり"))</f>
        <v>#REF!</v>
      </c>
      <c r="B6458" s="623"/>
      <c r="C6458" s="628"/>
      <c r="D6458" s="631"/>
      <c r="E6458" s="523"/>
      <c r="F6458" s="47" t="e">
        <f>IF(#REF!="","",#REF!)</f>
        <v>#REF!</v>
      </c>
      <c r="G6458" s="49" t="e">
        <f>IF(#REF!="","",#REF!)</f>
        <v>#REF!</v>
      </c>
      <c r="H6458" s="54" t="e">
        <f>IF(#REF!="","",#REF!)</f>
        <v>#REF!</v>
      </c>
      <c r="I6458" s="385" t="str">
        <f t="shared" si="1128"/>
        <v/>
      </c>
      <c r="J6458" s="386"/>
      <c r="K6458" s="387"/>
      <c r="L6458" s="613" t="e">
        <f>IF(#REF!="","",#REF!)</f>
        <v>#REF!</v>
      </c>
      <c r="M6458" s="613"/>
      <c r="N6458" s="613"/>
      <c r="O6458" s="613"/>
      <c r="P6458" s="613"/>
      <c r="Q6458" s="613"/>
      <c r="R6458" s="613"/>
      <c r="S6458" s="614"/>
      <c r="T6458" s="567"/>
      <c r="U6458" s="416"/>
      <c r="V6458" s="666"/>
      <c r="W6458" s="565"/>
      <c r="X6458" s="23" t="e">
        <f t="shared" si="1129"/>
        <v>#REF!</v>
      </c>
      <c r="Y6458" s="7">
        <f t="shared" si="1130"/>
        <v>2</v>
      </c>
      <c r="Z6458" s="7" t="e">
        <f t="shared" si="1131"/>
        <v>#REF!</v>
      </c>
      <c r="AA6458" s="7" t="e">
        <f t="shared" si="1132"/>
        <v>#REF!</v>
      </c>
      <c r="AB6458" s="7" t="e">
        <f>IF(I6458=#REF!,1,2)</f>
        <v>#REF!</v>
      </c>
    </row>
    <row r="6459" spans="1:33" s="7" customFormat="1" ht="17.45" customHeight="1" x14ac:dyDescent="0.15">
      <c r="A6459" s="27" t="e">
        <f t="shared" si="1133"/>
        <v>#REF!</v>
      </c>
      <c r="B6459" s="623"/>
      <c r="C6459" s="628"/>
      <c r="D6459" s="631"/>
      <c r="E6459" s="523"/>
      <c r="F6459" s="47" t="e">
        <f>IF(#REF!="","",#REF!)</f>
        <v>#REF!</v>
      </c>
      <c r="G6459" s="49" t="e">
        <f>IF(#REF!="","",#REF!)</f>
        <v>#REF!</v>
      </c>
      <c r="H6459" s="54" t="e">
        <f>IF(#REF!="","",#REF!)</f>
        <v>#REF!</v>
      </c>
      <c r="I6459" s="385" t="str">
        <f t="shared" si="1128"/>
        <v/>
      </c>
      <c r="J6459" s="386"/>
      <c r="K6459" s="387"/>
      <c r="L6459" s="613" t="e">
        <f>IF(#REF!="","",#REF!)</f>
        <v>#REF!</v>
      </c>
      <c r="M6459" s="613"/>
      <c r="N6459" s="613"/>
      <c r="O6459" s="613"/>
      <c r="P6459" s="613"/>
      <c r="Q6459" s="613"/>
      <c r="R6459" s="613"/>
      <c r="S6459" s="614"/>
      <c r="T6459" s="567"/>
      <c r="U6459" s="416"/>
      <c r="V6459" s="666"/>
      <c r="W6459" s="565"/>
      <c r="X6459" s="23" t="e">
        <f t="shared" si="1129"/>
        <v>#REF!</v>
      </c>
      <c r="Y6459" s="7">
        <f t="shared" si="1130"/>
        <v>2</v>
      </c>
      <c r="Z6459" s="7" t="e">
        <f t="shared" si="1131"/>
        <v>#REF!</v>
      </c>
      <c r="AA6459" s="7" t="e">
        <f t="shared" si="1132"/>
        <v>#REF!</v>
      </c>
      <c r="AB6459" s="7" t="e">
        <f>IF(I6459=#REF!,1,2)</f>
        <v>#REF!</v>
      </c>
    </row>
    <row r="6460" spans="1:33" s="7" customFormat="1" ht="17.45" customHeight="1" x14ac:dyDescent="0.15">
      <c r="A6460" s="27" t="e">
        <f t="shared" si="1133"/>
        <v>#REF!</v>
      </c>
      <c r="B6460" s="623"/>
      <c r="C6460" s="628"/>
      <c r="D6460" s="631"/>
      <c r="E6460" s="523"/>
      <c r="F6460" s="47" t="e">
        <f>IF(#REF!="","",#REF!)</f>
        <v>#REF!</v>
      </c>
      <c r="G6460" s="49" t="e">
        <f>IF(#REF!="","",#REF!)</f>
        <v>#REF!</v>
      </c>
      <c r="H6460" s="54" t="e">
        <f>IF(#REF!="","",#REF!)</f>
        <v>#REF!</v>
      </c>
      <c r="I6460" s="385" t="str">
        <f t="shared" si="1128"/>
        <v/>
      </c>
      <c r="J6460" s="386"/>
      <c r="K6460" s="387"/>
      <c r="L6460" s="613" t="e">
        <f>IF(#REF!="","",#REF!)</f>
        <v>#REF!</v>
      </c>
      <c r="M6460" s="613"/>
      <c r="N6460" s="613"/>
      <c r="O6460" s="613"/>
      <c r="P6460" s="613"/>
      <c r="Q6460" s="613"/>
      <c r="R6460" s="613"/>
      <c r="S6460" s="614"/>
      <c r="T6460" s="567"/>
      <c r="U6460" s="416"/>
      <c r="V6460" s="666"/>
      <c r="W6460" s="565"/>
      <c r="X6460" s="23" t="e">
        <f t="shared" si="1129"/>
        <v>#REF!</v>
      </c>
      <c r="Y6460" s="7">
        <f t="shared" si="1130"/>
        <v>2</v>
      </c>
      <c r="Z6460" s="7" t="e">
        <f t="shared" si="1131"/>
        <v>#REF!</v>
      </c>
      <c r="AA6460" s="7" t="e">
        <f t="shared" si="1132"/>
        <v>#REF!</v>
      </c>
      <c r="AB6460" s="7" t="e">
        <f>IF(I6460=#REF!,1,2)</f>
        <v>#REF!</v>
      </c>
    </row>
    <row r="6461" spans="1:33" s="7" customFormat="1" ht="17.45" customHeight="1" x14ac:dyDescent="0.15">
      <c r="A6461" s="27" t="e">
        <f t="shared" si="1133"/>
        <v>#REF!</v>
      </c>
      <c r="B6461" s="623"/>
      <c r="C6461" s="628"/>
      <c r="D6461" s="631"/>
      <c r="E6461" s="523"/>
      <c r="F6461" s="47" t="e">
        <f>IF(#REF!="","",#REF!)</f>
        <v>#REF!</v>
      </c>
      <c r="G6461" s="49" t="e">
        <f>IF(#REF!="","",#REF!)</f>
        <v>#REF!</v>
      </c>
      <c r="H6461" s="54" t="e">
        <f>IF(#REF!="","",#REF!)</f>
        <v>#REF!</v>
      </c>
      <c r="I6461" s="385" t="str">
        <f t="shared" si="1128"/>
        <v/>
      </c>
      <c r="J6461" s="386"/>
      <c r="K6461" s="387"/>
      <c r="L6461" s="613" t="e">
        <f>IF(#REF!="","",#REF!)</f>
        <v>#REF!</v>
      </c>
      <c r="M6461" s="613"/>
      <c r="N6461" s="613"/>
      <c r="O6461" s="613"/>
      <c r="P6461" s="613"/>
      <c r="Q6461" s="613"/>
      <c r="R6461" s="613"/>
      <c r="S6461" s="614"/>
      <c r="T6461" s="567"/>
      <c r="U6461" s="416"/>
      <c r="V6461" s="666"/>
      <c r="W6461" s="565"/>
      <c r="X6461" s="23" t="e">
        <f t="shared" si="1129"/>
        <v>#REF!</v>
      </c>
      <c r="Y6461" s="7">
        <f t="shared" si="1130"/>
        <v>2</v>
      </c>
      <c r="Z6461" s="7" t="e">
        <f t="shared" si="1131"/>
        <v>#REF!</v>
      </c>
      <c r="AA6461" s="7" t="e">
        <f t="shared" si="1132"/>
        <v>#REF!</v>
      </c>
      <c r="AB6461" s="7" t="e">
        <f>IF(I6461=#REF!,1,2)</f>
        <v>#REF!</v>
      </c>
    </row>
    <row r="6462" spans="1:33" s="7" customFormat="1" ht="17.45" customHeight="1" x14ac:dyDescent="0.15">
      <c r="A6462" s="27" t="e">
        <f t="shared" si="1133"/>
        <v>#REF!</v>
      </c>
      <c r="B6462" s="623"/>
      <c r="C6462" s="628"/>
      <c r="D6462" s="631"/>
      <c r="E6462" s="523"/>
      <c r="F6462" s="47" t="e">
        <f>IF(#REF!="","",#REF!)</f>
        <v>#REF!</v>
      </c>
      <c r="G6462" s="49" t="e">
        <f>IF(#REF!="","",#REF!)</f>
        <v>#REF!</v>
      </c>
      <c r="H6462" s="54" t="e">
        <f>IF(#REF!="","",#REF!)</f>
        <v>#REF!</v>
      </c>
      <c r="I6462" s="385" t="str">
        <f t="shared" si="1128"/>
        <v/>
      </c>
      <c r="J6462" s="386"/>
      <c r="K6462" s="387"/>
      <c r="L6462" s="613" t="e">
        <f>IF(#REF!="","",#REF!)</f>
        <v>#REF!</v>
      </c>
      <c r="M6462" s="613"/>
      <c r="N6462" s="613"/>
      <c r="O6462" s="613"/>
      <c r="P6462" s="613"/>
      <c r="Q6462" s="613"/>
      <c r="R6462" s="613"/>
      <c r="S6462" s="614"/>
      <c r="T6462" s="567"/>
      <c r="U6462" s="416"/>
      <c r="V6462" s="666"/>
      <c r="W6462" s="565"/>
      <c r="X6462" s="23" t="e">
        <f t="shared" si="1129"/>
        <v>#REF!</v>
      </c>
      <c r="Y6462" s="7">
        <f t="shared" si="1130"/>
        <v>2</v>
      </c>
      <c r="Z6462" s="7" t="e">
        <f t="shared" si="1131"/>
        <v>#REF!</v>
      </c>
      <c r="AA6462" s="7" t="e">
        <f t="shared" si="1132"/>
        <v>#REF!</v>
      </c>
      <c r="AB6462" s="7" t="e">
        <f>IF(I6462=#REF!,1,2)</f>
        <v>#REF!</v>
      </c>
    </row>
    <row r="6463" spans="1:33" s="7" customFormat="1" ht="17.45" customHeight="1" x14ac:dyDescent="0.15">
      <c r="A6463" s="27" t="e">
        <f t="shared" si="1133"/>
        <v>#REF!</v>
      </c>
      <c r="B6463" s="623"/>
      <c r="C6463" s="628"/>
      <c r="D6463" s="631"/>
      <c r="E6463" s="523"/>
      <c r="F6463" s="47" t="e">
        <f>IF(#REF!="","",#REF!)</f>
        <v>#REF!</v>
      </c>
      <c r="G6463" s="49" t="e">
        <f>IF(#REF!="","",#REF!)</f>
        <v>#REF!</v>
      </c>
      <c r="H6463" s="54" t="e">
        <f>IF(#REF!="","",#REF!)</f>
        <v>#REF!</v>
      </c>
      <c r="I6463" s="385" t="str">
        <f t="shared" si="1128"/>
        <v/>
      </c>
      <c r="J6463" s="386"/>
      <c r="K6463" s="387"/>
      <c r="L6463" s="613" t="e">
        <f>IF(#REF!="","",#REF!)</f>
        <v>#REF!</v>
      </c>
      <c r="M6463" s="613"/>
      <c r="N6463" s="613"/>
      <c r="O6463" s="613"/>
      <c r="P6463" s="613"/>
      <c r="Q6463" s="613"/>
      <c r="R6463" s="613"/>
      <c r="S6463" s="614"/>
      <c r="T6463" s="567"/>
      <c r="U6463" s="416"/>
      <c r="V6463" s="666"/>
      <c r="W6463" s="565"/>
      <c r="X6463" s="23" t="e">
        <f t="shared" si="1129"/>
        <v>#REF!</v>
      </c>
      <c r="Y6463" s="7">
        <f t="shared" si="1130"/>
        <v>2</v>
      </c>
      <c r="Z6463" s="7" t="e">
        <f t="shared" si="1131"/>
        <v>#REF!</v>
      </c>
      <c r="AA6463" s="7" t="e">
        <f t="shared" si="1132"/>
        <v>#REF!</v>
      </c>
      <c r="AB6463" s="7" t="e">
        <f>IF(I6463=#REF!,1,2)</f>
        <v>#REF!</v>
      </c>
    </row>
    <row r="6464" spans="1:33" s="7" customFormat="1" ht="17.45" customHeight="1" x14ac:dyDescent="0.15">
      <c r="A6464" s="27" t="e">
        <f t="shared" si="1133"/>
        <v>#REF!</v>
      </c>
      <c r="B6464" s="623"/>
      <c r="C6464" s="628"/>
      <c r="D6464" s="631"/>
      <c r="E6464" s="523"/>
      <c r="F6464" s="47" t="e">
        <f>IF(#REF!="","",#REF!)</f>
        <v>#REF!</v>
      </c>
      <c r="G6464" s="49" t="e">
        <f>IF(#REF!="","",#REF!)</f>
        <v>#REF!</v>
      </c>
      <c r="H6464" s="54" t="e">
        <f>IF(#REF!="","",#REF!)</f>
        <v>#REF!</v>
      </c>
      <c r="I6464" s="385" t="str">
        <f t="shared" si="1128"/>
        <v/>
      </c>
      <c r="J6464" s="386"/>
      <c r="K6464" s="387"/>
      <c r="L6464" s="613" t="e">
        <f>IF(#REF!="","",#REF!)</f>
        <v>#REF!</v>
      </c>
      <c r="M6464" s="613"/>
      <c r="N6464" s="613"/>
      <c r="O6464" s="613"/>
      <c r="P6464" s="613"/>
      <c r="Q6464" s="613"/>
      <c r="R6464" s="613"/>
      <c r="S6464" s="614"/>
      <c r="T6464" s="567"/>
      <c r="U6464" s="416"/>
      <c r="V6464" s="666"/>
      <c r="W6464" s="565"/>
      <c r="X6464" s="23" t="e">
        <f t="shared" si="1129"/>
        <v>#REF!</v>
      </c>
      <c r="Y6464" s="7">
        <f t="shared" si="1130"/>
        <v>2</v>
      </c>
      <c r="Z6464" s="7" t="e">
        <f t="shared" si="1131"/>
        <v>#REF!</v>
      </c>
      <c r="AA6464" s="7" t="e">
        <f t="shared" si="1132"/>
        <v>#REF!</v>
      </c>
      <c r="AB6464" s="7" t="e">
        <f>IF(I6464=#REF!,1,2)</f>
        <v>#REF!</v>
      </c>
    </row>
    <row r="6465" spans="1:30" s="7" customFormat="1" ht="17.45" customHeight="1" x14ac:dyDescent="0.15">
      <c r="A6465" s="27" t="e">
        <f t="shared" si="1133"/>
        <v>#REF!</v>
      </c>
      <c r="B6465" s="623"/>
      <c r="C6465" s="628"/>
      <c r="D6465" s="631"/>
      <c r="E6465" s="523"/>
      <c r="F6465" s="47" t="e">
        <f>IF(#REF!="","",#REF!)</f>
        <v>#REF!</v>
      </c>
      <c r="G6465" s="49" t="e">
        <f>IF(#REF!="","",#REF!)</f>
        <v>#REF!</v>
      </c>
      <c r="H6465" s="54" t="e">
        <f>IF(#REF!="","",#REF!)</f>
        <v>#REF!</v>
      </c>
      <c r="I6465" s="385" t="str">
        <f t="shared" si="1128"/>
        <v/>
      </c>
      <c r="J6465" s="386"/>
      <c r="K6465" s="387"/>
      <c r="L6465" s="613" t="e">
        <f>IF(#REF!="","",#REF!)</f>
        <v>#REF!</v>
      </c>
      <c r="M6465" s="613"/>
      <c r="N6465" s="613"/>
      <c r="O6465" s="613"/>
      <c r="P6465" s="613"/>
      <c r="Q6465" s="613"/>
      <c r="R6465" s="613"/>
      <c r="S6465" s="614"/>
      <c r="T6465" s="567"/>
      <c r="U6465" s="416"/>
      <c r="V6465" s="666"/>
      <c r="W6465" s="565"/>
      <c r="X6465" s="23" t="e">
        <f t="shared" si="1129"/>
        <v>#REF!</v>
      </c>
      <c r="Y6465" s="7">
        <f t="shared" si="1130"/>
        <v>2</v>
      </c>
      <c r="Z6465" s="7" t="e">
        <f t="shared" si="1131"/>
        <v>#REF!</v>
      </c>
      <c r="AA6465" s="7" t="e">
        <f t="shared" si="1132"/>
        <v>#REF!</v>
      </c>
      <c r="AB6465" s="7" t="e">
        <f>IF(I6465=#REF!,1,2)</f>
        <v>#REF!</v>
      </c>
    </row>
    <row r="6466" spans="1:30" s="7" customFormat="1" ht="17.45" customHeight="1" x14ac:dyDescent="0.15">
      <c r="A6466" s="27" t="e">
        <f t="shared" si="1133"/>
        <v>#REF!</v>
      </c>
      <c r="B6466" s="623"/>
      <c r="C6466" s="628"/>
      <c r="D6466" s="631"/>
      <c r="E6466" s="523"/>
      <c r="F6466" s="47" t="e">
        <f>IF(#REF!="","",#REF!)</f>
        <v>#REF!</v>
      </c>
      <c r="G6466" s="49" t="e">
        <f>IF(#REF!="","",#REF!)</f>
        <v>#REF!</v>
      </c>
      <c r="H6466" s="54" t="e">
        <f>IF(#REF!="","",#REF!)</f>
        <v>#REF!</v>
      </c>
      <c r="I6466" s="385" t="str">
        <f t="shared" si="1128"/>
        <v/>
      </c>
      <c r="J6466" s="386"/>
      <c r="K6466" s="387"/>
      <c r="L6466" s="613" t="e">
        <f>IF(#REF!="","",#REF!)</f>
        <v>#REF!</v>
      </c>
      <c r="M6466" s="613"/>
      <c r="N6466" s="613"/>
      <c r="O6466" s="613"/>
      <c r="P6466" s="613"/>
      <c r="Q6466" s="613"/>
      <c r="R6466" s="613"/>
      <c r="S6466" s="614"/>
      <c r="T6466" s="567"/>
      <c r="U6466" s="416"/>
      <c r="V6466" s="666"/>
      <c r="W6466" s="565"/>
      <c r="X6466" s="23" t="e">
        <f t="shared" si="1129"/>
        <v>#REF!</v>
      </c>
      <c r="Y6466" s="7">
        <f t="shared" si="1130"/>
        <v>2</v>
      </c>
      <c r="Z6466" s="7" t="e">
        <f t="shared" si="1131"/>
        <v>#REF!</v>
      </c>
      <c r="AA6466" s="7" t="e">
        <f t="shared" si="1132"/>
        <v>#REF!</v>
      </c>
      <c r="AB6466" s="7" t="e">
        <f>IF(I6466=#REF!,1,2)</f>
        <v>#REF!</v>
      </c>
    </row>
    <row r="6467" spans="1:30" s="7" customFormat="1" ht="17.45" customHeight="1" x14ac:dyDescent="0.15">
      <c r="A6467" s="27" t="e">
        <f t="shared" si="1133"/>
        <v>#REF!</v>
      </c>
      <c r="B6467" s="623"/>
      <c r="C6467" s="628"/>
      <c r="D6467" s="631"/>
      <c r="E6467" s="523"/>
      <c r="F6467" s="47" t="e">
        <f>IF(#REF!="","",#REF!)</f>
        <v>#REF!</v>
      </c>
      <c r="G6467" s="49" t="e">
        <f>IF(#REF!="","",#REF!)</f>
        <v>#REF!</v>
      </c>
      <c r="H6467" s="54" t="e">
        <f>IF(#REF!="","",#REF!)</f>
        <v>#REF!</v>
      </c>
      <c r="I6467" s="385" t="str">
        <f t="shared" si="1128"/>
        <v/>
      </c>
      <c r="J6467" s="386"/>
      <c r="K6467" s="387"/>
      <c r="L6467" s="613" t="e">
        <f>IF(#REF!="","",#REF!)</f>
        <v>#REF!</v>
      </c>
      <c r="M6467" s="613"/>
      <c r="N6467" s="613"/>
      <c r="O6467" s="613"/>
      <c r="P6467" s="613"/>
      <c r="Q6467" s="613"/>
      <c r="R6467" s="613"/>
      <c r="S6467" s="614"/>
      <c r="T6467" s="567"/>
      <c r="U6467" s="416"/>
      <c r="V6467" s="666"/>
      <c r="W6467" s="565"/>
      <c r="X6467" s="23" t="e">
        <f t="shared" si="1129"/>
        <v>#REF!</v>
      </c>
      <c r="Y6467" s="7">
        <f t="shared" si="1130"/>
        <v>2</v>
      </c>
      <c r="Z6467" s="7" t="e">
        <f t="shared" si="1131"/>
        <v>#REF!</v>
      </c>
      <c r="AA6467" s="7" t="e">
        <f t="shared" si="1132"/>
        <v>#REF!</v>
      </c>
      <c r="AB6467" s="7" t="e">
        <f>IF(I6467=#REF!,1,2)</f>
        <v>#REF!</v>
      </c>
    </row>
    <row r="6468" spans="1:30" s="7" customFormat="1" ht="17.45" customHeight="1" x14ac:dyDescent="0.15">
      <c r="A6468" s="27" t="e">
        <f t="shared" si="1133"/>
        <v>#REF!</v>
      </c>
      <c r="B6468" s="623"/>
      <c r="C6468" s="628"/>
      <c r="D6468" s="631"/>
      <c r="E6468" s="523"/>
      <c r="F6468" s="47" t="e">
        <f>IF(#REF!="","",#REF!)</f>
        <v>#REF!</v>
      </c>
      <c r="G6468" s="49" t="e">
        <f>IF(#REF!="","",#REF!)</f>
        <v>#REF!</v>
      </c>
      <c r="H6468" s="54" t="e">
        <f>IF(#REF!="","",#REF!)</f>
        <v>#REF!</v>
      </c>
      <c r="I6468" s="385" t="str">
        <f t="shared" si="1128"/>
        <v/>
      </c>
      <c r="J6468" s="386"/>
      <c r="K6468" s="387"/>
      <c r="L6468" s="613" t="e">
        <f>IF(#REF!="","",#REF!)</f>
        <v>#REF!</v>
      </c>
      <c r="M6468" s="613"/>
      <c r="N6468" s="613"/>
      <c r="O6468" s="613"/>
      <c r="P6468" s="613"/>
      <c r="Q6468" s="613"/>
      <c r="R6468" s="613"/>
      <c r="S6468" s="614"/>
      <c r="T6468" s="567"/>
      <c r="U6468" s="416"/>
      <c r="V6468" s="666"/>
      <c r="W6468" s="565"/>
      <c r="X6468" s="23" t="e">
        <f t="shared" si="1129"/>
        <v>#REF!</v>
      </c>
      <c r="Y6468" s="7">
        <f t="shared" si="1130"/>
        <v>2</v>
      </c>
      <c r="Z6468" s="7" t="e">
        <f t="shared" si="1131"/>
        <v>#REF!</v>
      </c>
      <c r="AA6468" s="7" t="e">
        <f t="shared" si="1132"/>
        <v>#REF!</v>
      </c>
      <c r="AB6468" s="7" t="e">
        <f>IF(I6468=#REF!,1,2)</f>
        <v>#REF!</v>
      </c>
    </row>
    <row r="6469" spans="1:30" s="7" customFormat="1" ht="17.45" customHeight="1" x14ac:dyDescent="0.15">
      <c r="A6469" s="27" t="e">
        <f t="shared" si="1133"/>
        <v>#REF!</v>
      </c>
      <c r="B6469" s="623"/>
      <c r="C6469" s="628"/>
      <c r="D6469" s="631"/>
      <c r="E6469" s="523"/>
      <c r="F6469" s="47" t="e">
        <f>IF(#REF!="","",#REF!)</f>
        <v>#REF!</v>
      </c>
      <c r="G6469" s="49" t="e">
        <f>IF(#REF!="","",#REF!)</f>
        <v>#REF!</v>
      </c>
      <c r="H6469" s="54" t="e">
        <f>IF(#REF!="","",#REF!)</f>
        <v>#REF!</v>
      </c>
      <c r="I6469" s="385" t="str">
        <f t="shared" si="1128"/>
        <v/>
      </c>
      <c r="J6469" s="386"/>
      <c r="K6469" s="387"/>
      <c r="L6469" s="613" t="e">
        <f>IF(#REF!="","",#REF!)</f>
        <v>#REF!</v>
      </c>
      <c r="M6469" s="613"/>
      <c r="N6469" s="613"/>
      <c r="O6469" s="613"/>
      <c r="P6469" s="613"/>
      <c r="Q6469" s="613"/>
      <c r="R6469" s="613"/>
      <c r="S6469" s="614"/>
      <c r="T6469" s="567"/>
      <c r="U6469" s="416"/>
      <c r="V6469" s="666"/>
      <c r="W6469" s="565"/>
      <c r="X6469" s="23" t="e">
        <f t="shared" si="1129"/>
        <v>#REF!</v>
      </c>
      <c r="Y6469" s="7">
        <f t="shared" si="1130"/>
        <v>2</v>
      </c>
      <c r="Z6469" s="7" t="e">
        <f t="shared" si="1131"/>
        <v>#REF!</v>
      </c>
      <c r="AA6469" s="7" t="e">
        <f t="shared" si="1132"/>
        <v>#REF!</v>
      </c>
      <c r="AB6469" s="7" t="e">
        <f>IF(I6469=#REF!,1,2)</f>
        <v>#REF!</v>
      </c>
    </row>
    <row r="6470" spans="1:30" s="7" customFormat="1" ht="17.45" customHeight="1" x14ac:dyDescent="0.15">
      <c r="A6470" s="27" t="e">
        <f t="shared" si="1133"/>
        <v>#REF!</v>
      </c>
      <c r="B6470" s="623"/>
      <c r="C6470" s="628"/>
      <c r="D6470" s="631"/>
      <c r="E6470" s="523"/>
      <c r="F6470" s="47" t="e">
        <f>IF(#REF!="","",#REF!)</f>
        <v>#REF!</v>
      </c>
      <c r="G6470" s="49" t="e">
        <f>IF(#REF!="","",#REF!)</f>
        <v>#REF!</v>
      </c>
      <c r="H6470" s="54" t="e">
        <f>IF(#REF!="","",#REF!)</f>
        <v>#REF!</v>
      </c>
      <c r="I6470" s="385" t="str">
        <f t="shared" si="1128"/>
        <v/>
      </c>
      <c r="J6470" s="386"/>
      <c r="K6470" s="387"/>
      <c r="L6470" s="613" t="e">
        <f>IF(#REF!="","",#REF!)</f>
        <v>#REF!</v>
      </c>
      <c r="M6470" s="613"/>
      <c r="N6470" s="613"/>
      <c r="O6470" s="613"/>
      <c r="P6470" s="613"/>
      <c r="Q6470" s="613"/>
      <c r="R6470" s="613"/>
      <c r="S6470" s="614"/>
      <c r="T6470" s="567"/>
      <c r="U6470" s="416"/>
      <c r="V6470" s="666"/>
      <c r="W6470" s="565"/>
      <c r="X6470" s="23" t="e">
        <f t="shared" si="1129"/>
        <v>#REF!</v>
      </c>
      <c r="Y6470" s="7">
        <f t="shared" si="1130"/>
        <v>2</v>
      </c>
      <c r="Z6470" s="7" t="e">
        <f t="shared" si="1131"/>
        <v>#REF!</v>
      </c>
      <c r="AA6470" s="7" t="e">
        <f t="shared" si="1132"/>
        <v>#REF!</v>
      </c>
      <c r="AB6470" s="7" t="e">
        <f>IF(I6470=#REF!,1,2)</f>
        <v>#REF!</v>
      </c>
    </row>
    <row r="6471" spans="1:30" s="7" customFormat="1" ht="17.45" customHeight="1" x14ac:dyDescent="0.15">
      <c r="A6471" s="27" t="e">
        <f t="shared" si="1133"/>
        <v>#REF!</v>
      </c>
      <c r="B6471" s="623"/>
      <c r="C6471" s="628"/>
      <c r="D6471" s="631"/>
      <c r="E6471" s="523"/>
      <c r="F6471" s="47" t="e">
        <f>IF(#REF!="","",#REF!)</f>
        <v>#REF!</v>
      </c>
      <c r="G6471" s="49" t="e">
        <f>IF(#REF!="","",#REF!)</f>
        <v>#REF!</v>
      </c>
      <c r="H6471" s="54" t="e">
        <f>IF(#REF!="","",#REF!)</f>
        <v>#REF!</v>
      </c>
      <c r="I6471" s="385" t="str">
        <f t="shared" si="1128"/>
        <v/>
      </c>
      <c r="J6471" s="386"/>
      <c r="K6471" s="387"/>
      <c r="L6471" s="613" t="e">
        <f>IF(#REF!="","",#REF!)</f>
        <v>#REF!</v>
      </c>
      <c r="M6471" s="613"/>
      <c r="N6471" s="613"/>
      <c r="O6471" s="613"/>
      <c r="P6471" s="613"/>
      <c r="Q6471" s="613"/>
      <c r="R6471" s="613"/>
      <c r="S6471" s="614"/>
      <c r="T6471" s="567"/>
      <c r="U6471" s="416"/>
      <c r="V6471" s="666"/>
      <c r="W6471" s="565"/>
      <c r="X6471" s="23" t="e">
        <f t="shared" si="1129"/>
        <v>#REF!</v>
      </c>
      <c r="Y6471" s="7">
        <f t="shared" si="1130"/>
        <v>2</v>
      </c>
      <c r="Z6471" s="7" t="e">
        <f t="shared" si="1131"/>
        <v>#REF!</v>
      </c>
      <c r="AA6471" s="7" t="e">
        <f t="shared" si="1132"/>
        <v>#REF!</v>
      </c>
      <c r="AB6471" s="7" t="e">
        <f>IF(I6471=#REF!,1,2)</f>
        <v>#REF!</v>
      </c>
    </row>
    <row r="6472" spans="1:30" s="7" customFormat="1" ht="17.45" customHeight="1" x14ac:dyDescent="0.15">
      <c r="A6472" s="27" t="e">
        <f t="shared" si="1133"/>
        <v>#REF!</v>
      </c>
      <c r="B6472" s="623"/>
      <c r="C6472" s="628"/>
      <c r="D6472" s="631"/>
      <c r="E6472" s="523"/>
      <c r="F6472" s="47" t="e">
        <f>IF(#REF!="","",#REF!)</f>
        <v>#REF!</v>
      </c>
      <c r="G6472" s="49" t="e">
        <f>IF(#REF!="","",#REF!)</f>
        <v>#REF!</v>
      </c>
      <c r="H6472" s="54" t="e">
        <f>IF(#REF!="","",#REF!)</f>
        <v>#REF!</v>
      </c>
      <c r="I6472" s="385" t="str">
        <f t="shared" si="1128"/>
        <v/>
      </c>
      <c r="J6472" s="386"/>
      <c r="K6472" s="387"/>
      <c r="L6472" s="613" t="e">
        <f>IF(#REF!="","",#REF!)</f>
        <v>#REF!</v>
      </c>
      <c r="M6472" s="613"/>
      <c r="N6472" s="613"/>
      <c r="O6472" s="613"/>
      <c r="P6472" s="613"/>
      <c r="Q6472" s="613"/>
      <c r="R6472" s="613"/>
      <c r="S6472" s="614"/>
      <c r="T6472" s="567"/>
      <c r="U6472" s="416"/>
      <c r="V6472" s="666"/>
      <c r="W6472" s="565"/>
      <c r="X6472" s="23" t="e">
        <f t="shared" si="1129"/>
        <v>#REF!</v>
      </c>
      <c r="Y6472" s="7">
        <f t="shared" si="1130"/>
        <v>2</v>
      </c>
      <c r="Z6472" s="7" t="e">
        <f t="shared" si="1131"/>
        <v>#REF!</v>
      </c>
      <c r="AA6472" s="7" t="e">
        <f t="shared" si="1132"/>
        <v>#REF!</v>
      </c>
      <c r="AB6472" s="7" t="e">
        <f>IF(I6472=#REF!,1,2)</f>
        <v>#REF!</v>
      </c>
    </row>
    <row r="6473" spans="1:30" s="7" customFormat="1" ht="17.45" customHeight="1" x14ac:dyDescent="0.15">
      <c r="A6473" s="27" t="e">
        <f t="shared" si="1133"/>
        <v>#REF!</v>
      </c>
      <c r="B6473" s="623"/>
      <c r="C6473" s="628"/>
      <c r="D6473" s="631"/>
      <c r="E6473" s="523"/>
      <c r="F6473" s="47" t="e">
        <f>IF(#REF!="","",#REF!)</f>
        <v>#REF!</v>
      </c>
      <c r="G6473" s="49" t="e">
        <f>IF(#REF!="","",#REF!)</f>
        <v>#REF!</v>
      </c>
      <c r="H6473" s="54" t="e">
        <f>IF(#REF!="","",#REF!)</f>
        <v>#REF!</v>
      </c>
      <c r="I6473" s="385" t="str">
        <f t="shared" si="1128"/>
        <v/>
      </c>
      <c r="J6473" s="386"/>
      <c r="K6473" s="387"/>
      <c r="L6473" s="613" t="e">
        <f>IF(#REF!="","",#REF!)</f>
        <v>#REF!</v>
      </c>
      <c r="M6473" s="613"/>
      <c r="N6473" s="613"/>
      <c r="O6473" s="613"/>
      <c r="P6473" s="613"/>
      <c r="Q6473" s="613"/>
      <c r="R6473" s="613"/>
      <c r="S6473" s="614"/>
      <c r="T6473" s="567"/>
      <c r="U6473" s="416"/>
      <c r="V6473" s="666"/>
      <c r="W6473" s="565"/>
      <c r="X6473" s="23" t="e">
        <f t="shared" si="1129"/>
        <v>#REF!</v>
      </c>
      <c r="Y6473" s="7">
        <f t="shared" si="1130"/>
        <v>2</v>
      </c>
      <c r="Z6473" s="7" t="e">
        <f t="shared" si="1131"/>
        <v>#REF!</v>
      </c>
      <c r="AA6473" s="7" t="e">
        <f t="shared" si="1132"/>
        <v>#REF!</v>
      </c>
      <c r="AB6473" s="7" t="e">
        <f>IF(I6473=#REF!,1,2)</f>
        <v>#REF!</v>
      </c>
    </row>
    <row r="6474" spans="1:30" s="7" customFormat="1" ht="17.45" customHeight="1" thickBot="1" x14ac:dyDescent="0.2">
      <c r="A6474" s="27" t="e">
        <f t="shared" si="1133"/>
        <v>#REF!</v>
      </c>
      <c r="B6474" s="623"/>
      <c r="C6474" s="628"/>
      <c r="D6474" s="631"/>
      <c r="E6474" s="523"/>
      <c r="F6474" s="47" t="e">
        <f>IF(#REF!="","",#REF!)</f>
        <v>#REF!</v>
      </c>
      <c r="G6474" s="49" t="e">
        <f>IF(#REF!="","",#REF!)</f>
        <v>#REF!</v>
      </c>
      <c r="H6474" s="54" t="e">
        <f>IF(#REF!="","",#REF!)</f>
        <v>#REF!</v>
      </c>
      <c r="I6474" s="385" t="str">
        <f t="shared" si="1128"/>
        <v/>
      </c>
      <c r="J6474" s="386"/>
      <c r="K6474" s="387"/>
      <c r="L6474" s="613" t="e">
        <f>IF(#REF!="","",#REF!)</f>
        <v>#REF!</v>
      </c>
      <c r="M6474" s="613"/>
      <c r="N6474" s="613"/>
      <c r="O6474" s="613"/>
      <c r="P6474" s="613"/>
      <c r="Q6474" s="613"/>
      <c r="R6474" s="613"/>
      <c r="S6474" s="614"/>
      <c r="T6474" s="668"/>
      <c r="U6474" s="416"/>
      <c r="V6474" s="666"/>
      <c r="W6474" s="565"/>
      <c r="X6474" s="23" t="e">
        <f t="shared" si="1129"/>
        <v>#REF!</v>
      </c>
      <c r="Y6474" s="7">
        <f t="shared" si="1130"/>
        <v>2</v>
      </c>
      <c r="Z6474" s="7" t="e">
        <f t="shared" si="1131"/>
        <v>#REF!</v>
      </c>
      <c r="AA6474" s="7" t="e">
        <f t="shared" si="1132"/>
        <v>#REF!</v>
      </c>
      <c r="AB6474" s="7" t="e">
        <f>IF(I6474=#REF!,1,2)</f>
        <v>#REF!</v>
      </c>
    </row>
    <row r="6475" spans="1:30" s="7" customFormat="1" ht="36" customHeight="1" thickBot="1" x14ac:dyDescent="0.2">
      <c r="A6475" s="13"/>
      <c r="B6475" s="623"/>
      <c r="C6475" s="628"/>
      <c r="D6475" s="631"/>
      <c r="E6475" s="508" t="s">
        <v>240</v>
      </c>
      <c r="F6475" s="511" t="s">
        <v>206</v>
      </c>
      <c r="G6475" s="435"/>
      <c r="H6475" s="434" t="s">
        <v>207</v>
      </c>
      <c r="I6475" s="435"/>
      <c r="J6475" s="435"/>
      <c r="K6475" s="435"/>
      <c r="L6475" s="436" t="s">
        <v>208</v>
      </c>
      <c r="M6475" s="436"/>
      <c r="N6475" s="436"/>
      <c r="O6475" s="669" t="s">
        <v>209</v>
      </c>
      <c r="P6475" s="670"/>
      <c r="Q6475" s="512" t="s">
        <v>210</v>
      </c>
      <c r="R6475" s="38" t="s">
        <v>206</v>
      </c>
      <c r="S6475" s="39" t="s">
        <v>202</v>
      </c>
      <c r="T6475" s="44" t="s">
        <v>211</v>
      </c>
      <c r="U6475" s="416"/>
      <c r="V6475" s="666"/>
      <c r="W6475" s="565"/>
      <c r="X6475" s="28"/>
      <c r="Y6475" s="21" t="s">
        <v>212</v>
      </c>
      <c r="Z6475" s="21" t="s">
        <v>210</v>
      </c>
      <c r="AB6475" s="45" t="s">
        <v>213</v>
      </c>
      <c r="AC6475" s="45" t="s">
        <v>214</v>
      </c>
      <c r="AD6475" s="22"/>
    </row>
    <row r="6476" spans="1:30" s="7" customFormat="1" ht="15" customHeight="1" x14ac:dyDescent="0.15">
      <c r="A6476" s="29"/>
      <c r="B6476" s="623"/>
      <c r="C6476" s="628"/>
      <c r="D6476" s="631"/>
      <c r="E6476" s="509"/>
      <c r="F6476" s="515" t="e">
        <f>IF(#REF!="","",#REF!)</f>
        <v>#REF!</v>
      </c>
      <c r="G6476" s="516"/>
      <c r="H6476" s="439" t="e">
        <f>IF(#REF!="","",#REF!)</f>
        <v>#REF!</v>
      </c>
      <c r="I6476" s="440"/>
      <c r="J6476" s="440"/>
      <c r="K6476" s="440"/>
      <c r="L6476" s="441" t="e">
        <f>IF(#REF!="","",#REF!)</f>
        <v>#REF!</v>
      </c>
      <c r="M6476" s="442"/>
      <c r="N6476" s="442"/>
      <c r="O6476" s="443" t="e">
        <f>SUM($L6476:$N6478)</f>
        <v>#REF!</v>
      </c>
      <c r="P6476" s="444"/>
      <c r="Q6476" s="513"/>
      <c r="R6476" s="42" t="e">
        <f>IF(#REF!="","",#REF!)</f>
        <v>#REF!</v>
      </c>
      <c r="S6476" s="40" t="e">
        <f>IF(#REF!="","",#REF!)</f>
        <v>#REF!</v>
      </c>
      <c r="T6476" s="617" t="e">
        <f>SUM($S6476:$S6478)</f>
        <v>#REF!</v>
      </c>
      <c r="U6476" s="416"/>
      <c r="V6476" s="666"/>
      <c r="W6476" s="565"/>
      <c r="X6476" s="23" t="e">
        <f>IF(OR(Y6476=2,Z6476=2,AB6476=2,AC6476=2),"入力不備あり","")</f>
        <v>#REF!</v>
      </c>
      <c r="Y6476" s="41" t="e">
        <f>IF(AND(F6476="",H6476="",L6476=""),"",IF(AND(F6476&lt;&gt;"",F6476&gt;0,L6476&lt;&gt;"",L6476&gt;0,H6476="○"),"",2))</f>
        <v>#REF!</v>
      </c>
      <c r="Z6476" s="41" t="e">
        <f>IF(AND(R6476="",S6476=""),"",IF(AND(R6476&gt;0,R6476&lt;&gt;"",S6476&gt;0,S6476&lt;&gt;""),"",2))</f>
        <v>#REF!</v>
      </c>
      <c r="AA6476" s="30"/>
      <c r="AB6476" s="7" t="e">
        <f>IF(AND(O6476=0,#REF!=0),"",IF(O6476=#REF!,1,2))</f>
        <v>#REF!</v>
      </c>
      <c r="AC6476" s="7" t="e">
        <f>IF(AND(T6476=0,#REF!=0),"",IF(T6476=#REF!,1,2))</f>
        <v>#REF!</v>
      </c>
    </row>
    <row r="6477" spans="1:30" s="7" customFormat="1" ht="15" customHeight="1" x14ac:dyDescent="0.15">
      <c r="A6477" s="29"/>
      <c r="B6477" s="623"/>
      <c r="C6477" s="628"/>
      <c r="D6477" s="631"/>
      <c r="E6477" s="509"/>
      <c r="F6477" s="500" t="e">
        <f>IF(#REF!="","",#REF!)</f>
        <v>#REF!</v>
      </c>
      <c r="G6477" s="501"/>
      <c r="H6477" s="448" t="e">
        <f>IF(#REF!="","",#REF!)</f>
        <v>#REF!</v>
      </c>
      <c r="I6477" s="449"/>
      <c r="J6477" s="449"/>
      <c r="K6477" s="449"/>
      <c r="L6477" s="450" t="e">
        <f>IF(#REF!="","",#REF!)</f>
        <v>#REF!</v>
      </c>
      <c r="M6477" s="451"/>
      <c r="N6477" s="451"/>
      <c r="O6477" s="445"/>
      <c r="P6477" s="444"/>
      <c r="Q6477" s="513"/>
      <c r="R6477" s="42" t="e">
        <f>IF(#REF!="","",#REF!)</f>
        <v>#REF!</v>
      </c>
      <c r="S6477" s="40" t="e">
        <f>IF(#REF!="","",#REF!)</f>
        <v>#REF!</v>
      </c>
      <c r="T6477" s="618"/>
      <c r="U6477" s="416"/>
      <c r="V6477" s="666"/>
      <c r="W6477" s="565"/>
      <c r="X6477" s="23" t="e">
        <f>IF(OR(Y6477=2,Z6477=2),"入力不備あり","")</f>
        <v>#REF!</v>
      </c>
      <c r="Y6477" s="41" t="e">
        <f>IF(AND(F6477="",H6477="",L6477=""),"",IF(AND(F6477&lt;&gt;"",F6477&gt;0,L6477&lt;&gt;"",L6477&gt;0,H6477="○"),"",2))</f>
        <v>#REF!</v>
      </c>
      <c r="Z6477" s="41" t="e">
        <f t="shared" ref="Z6477:Z6478" si="1134">IF(AND(R6477="",S6477=""),"",IF(AND(R6477&gt;0,R6477&lt;&gt;"",S6477&gt;0,S6477&lt;&gt;""),"",2))</f>
        <v>#REF!</v>
      </c>
      <c r="AA6477" s="30"/>
    </row>
    <row r="6478" spans="1:30" s="7" customFormat="1" ht="15" customHeight="1" thickBot="1" x14ac:dyDescent="0.2">
      <c r="A6478" s="29"/>
      <c r="B6478" s="623"/>
      <c r="C6478" s="628"/>
      <c r="D6478" s="631"/>
      <c r="E6478" s="615"/>
      <c r="F6478" s="620" t="e">
        <f>IF(#REF!="","",#REF!)</f>
        <v>#REF!</v>
      </c>
      <c r="G6478" s="621"/>
      <c r="H6478" s="640" t="e">
        <f>IF(#REF!="","",#REF!)</f>
        <v>#REF!</v>
      </c>
      <c r="I6478" s="641"/>
      <c r="J6478" s="641"/>
      <c r="K6478" s="641"/>
      <c r="L6478" s="642" t="e">
        <f>IF(#REF!="","",#REF!)</f>
        <v>#REF!</v>
      </c>
      <c r="M6478" s="643"/>
      <c r="N6478" s="643"/>
      <c r="O6478" s="663"/>
      <c r="P6478" s="664"/>
      <c r="Q6478" s="616"/>
      <c r="R6478" s="59" t="e">
        <f>IF(#REF!="","",#REF!)</f>
        <v>#REF!</v>
      </c>
      <c r="S6478" s="60" t="e">
        <f>IF(#REF!="","",#REF!)</f>
        <v>#REF!</v>
      </c>
      <c r="T6478" s="619"/>
      <c r="U6478" s="416"/>
      <c r="V6478" s="666"/>
      <c r="W6478" s="565"/>
      <c r="X6478" s="23" t="e">
        <f>IF(OR(Y6478=2,Z6478=2),"入力不備あり","")</f>
        <v>#REF!</v>
      </c>
      <c r="Y6478" s="41" t="e">
        <f>IF(AND(F6478="",H6478="",L6478=""),"",IF(AND(F6478&lt;&gt;"",F6478&gt;0,L6478&lt;&gt;"",L6478&gt;0,H6478="○"),"",2))</f>
        <v>#REF!</v>
      </c>
      <c r="Z6478" s="41" t="e">
        <f t="shared" si="1134"/>
        <v>#REF!</v>
      </c>
      <c r="AA6478" s="30"/>
    </row>
    <row r="6479" spans="1:30" s="7" customFormat="1" ht="27.6" customHeight="1" x14ac:dyDescent="0.15">
      <c r="A6479" s="320"/>
      <c r="B6479" s="624"/>
      <c r="C6479" s="326" t="s">
        <v>215</v>
      </c>
      <c r="D6479" s="327"/>
      <c r="E6479" s="608" t="e">
        <f>IF(#REF!="","",#REF!)</f>
        <v>#REF!</v>
      </c>
      <c r="F6479" s="609"/>
      <c r="G6479" s="609"/>
      <c r="H6479" s="609"/>
      <c r="I6479" s="609"/>
      <c r="J6479" s="609"/>
      <c r="K6479" s="609"/>
      <c r="L6479" s="609"/>
      <c r="M6479" s="609"/>
      <c r="N6479" s="609"/>
      <c r="O6479" s="609"/>
      <c r="P6479" s="609"/>
      <c r="Q6479" s="609"/>
      <c r="R6479" s="609"/>
      <c r="S6479" s="609"/>
      <c r="T6479" s="609"/>
      <c r="U6479" s="609"/>
      <c r="V6479" s="609"/>
      <c r="W6479" s="610"/>
    </row>
    <row r="6480" spans="1:30" s="7" customFormat="1" ht="27.6" customHeight="1" thickBot="1" x14ac:dyDescent="0.2">
      <c r="A6480" s="320"/>
      <c r="B6480" s="624"/>
      <c r="C6480" s="326" t="s">
        <v>216</v>
      </c>
      <c r="D6480" s="327"/>
      <c r="E6480" s="608" t="e">
        <f>IF(#REF!="","",#REF!)</f>
        <v>#REF!</v>
      </c>
      <c r="F6480" s="609"/>
      <c r="G6480" s="609"/>
      <c r="H6480" s="609"/>
      <c r="I6480" s="609"/>
      <c r="J6480" s="609"/>
      <c r="K6480" s="609"/>
      <c r="L6480" s="609"/>
      <c r="M6480" s="609"/>
      <c r="N6480" s="609"/>
      <c r="O6480" s="609"/>
      <c r="P6480" s="609"/>
      <c r="Q6480" s="609"/>
      <c r="R6480" s="611"/>
      <c r="S6480" s="611"/>
      <c r="T6480" s="611"/>
      <c r="U6480" s="611"/>
      <c r="V6480" s="611"/>
      <c r="W6480" s="612"/>
    </row>
    <row r="6481" spans="1:33" s="7" customFormat="1" ht="18.600000000000001" customHeight="1" x14ac:dyDescent="0.15">
      <c r="A6481" s="320"/>
      <c r="B6481" s="624"/>
      <c r="C6481" s="332" t="s">
        <v>217</v>
      </c>
      <c r="D6481" s="333"/>
      <c r="E6481" s="333"/>
      <c r="F6481" s="334"/>
      <c r="G6481" s="377" t="s">
        <v>218</v>
      </c>
      <c r="H6481" s="378"/>
      <c r="I6481" s="378"/>
      <c r="J6481" s="378"/>
      <c r="K6481" s="378"/>
      <c r="L6481" s="378"/>
      <c r="M6481" s="378"/>
      <c r="N6481" s="378"/>
      <c r="O6481" s="378"/>
      <c r="P6481" s="378"/>
      <c r="Q6481" s="378"/>
      <c r="R6481" s="389" t="e">
        <f>IF(X6481&lt;&gt;"","","【入力内容確認欄】以下を確認し【作業用】事業計画書(間接)シートを修正願います。")</f>
        <v>#REF!</v>
      </c>
      <c r="S6481" s="632"/>
      <c r="T6481" s="632"/>
      <c r="U6481" s="632"/>
      <c r="V6481" s="632"/>
      <c r="W6481" s="633"/>
      <c r="X6481" s="68" t="e">
        <f>IF(AND(R6484="",R6485="",R6486="",R6487="",R6488="",R6489=""),"左の市区町村に係る入力が完了しました。今一度、記載内容をご確認ください。","")</f>
        <v>#REF!</v>
      </c>
    </row>
    <row r="6482" spans="1:33" s="7" customFormat="1" ht="9" customHeight="1" x14ac:dyDescent="0.15">
      <c r="A6482" s="320"/>
      <c r="B6482" s="624"/>
      <c r="C6482" s="335"/>
      <c r="D6482" s="336"/>
      <c r="E6482" s="336"/>
      <c r="F6482" s="337"/>
      <c r="G6482" s="379"/>
      <c r="H6482" s="380"/>
      <c r="I6482" s="380"/>
      <c r="J6482" s="380"/>
      <c r="K6482" s="380"/>
      <c r="L6482" s="380"/>
      <c r="M6482" s="380"/>
      <c r="N6482" s="380"/>
      <c r="O6482" s="380"/>
      <c r="P6482" s="380"/>
      <c r="Q6482" s="380"/>
      <c r="R6482" s="634"/>
      <c r="S6482" s="635"/>
      <c r="T6482" s="635"/>
      <c r="U6482" s="635"/>
      <c r="V6482" s="635"/>
      <c r="W6482" s="636"/>
    </row>
    <row r="6483" spans="1:33" s="7" customFormat="1" ht="9" customHeight="1" thickBot="1" x14ac:dyDescent="0.2">
      <c r="A6483" s="320"/>
      <c r="B6483" s="624"/>
      <c r="C6483" s="335"/>
      <c r="D6483" s="336"/>
      <c r="E6483" s="336"/>
      <c r="F6483" s="337"/>
      <c r="G6483" s="381"/>
      <c r="H6483" s="382"/>
      <c r="I6483" s="382"/>
      <c r="J6483" s="382"/>
      <c r="K6483" s="382"/>
      <c r="L6483" s="382"/>
      <c r="M6483" s="382"/>
      <c r="N6483" s="382"/>
      <c r="O6483" s="382"/>
      <c r="P6483" s="382"/>
      <c r="Q6483" s="382"/>
      <c r="R6483" s="637"/>
      <c r="S6483" s="638"/>
      <c r="T6483" s="638"/>
      <c r="U6483" s="638"/>
      <c r="V6483" s="638"/>
      <c r="W6483" s="639"/>
    </row>
    <row r="6484" spans="1:33" s="7" customFormat="1" ht="17.45" customHeight="1" x14ac:dyDescent="0.15">
      <c r="A6484" s="320"/>
      <c r="B6484" s="624"/>
      <c r="C6484" s="335"/>
      <c r="D6484" s="336"/>
      <c r="E6484" s="336"/>
      <c r="F6484" s="337"/>
      <c r="G6484" s="398" t="e">
        <f>IF(#REF!="","",#REF!)</f>
        <v>#REF!</v>
      </c>
      <c r="H6484" s="399"/>
      <c r="I6484" s="399"/>
      <c r="J6484" s="399"/>
      <c r="K6484" s="399"/>
      <c r="L6484" s="399"/>
      <c r="M6484" s="399"/>
      <c r="N6484" s="399"/>
      <c r="O6484" s="399"/>
      <c r="P6484" s="399"/>
      <c r="Q6484" s="399"/>
      <c r="R6484" s="646" t="e" cm="1">
        <f t="array" ref="R6484">IF(AND(X6453:X6478="",A6455:A6478=""),"","・報酬・期末勤勉手当・交通費・合計額・都道府県/国の補助金額のいずれかに不備あり。")</f>
        <v>#REF!</v>
      </c>
      <c r="S6484" s="647"/>
      <c r="T6484" s="647"/>
      <c r="U6484" s="647"/>
      <c r="V6484" s="647"/>
      <c r="W6484" s="648"/>
    </row>
    <row r="6485" spans="1:33" s="7" customFormat="1" ht="17.45" customHeight="1" x14ac:dyDescent="0.15">
      <c r="A6485" s="320"/>
      <c r="B6485" s="624"/>
      <c r="C6485" s="335"/>
      <c r="D6485" s="336"/>
      <c r="E6485" s="336"/>
      <c r="F6485" s="337"/>
      <c r="G6485" s="374" t="s">
        <v>219</v>
      </c>
      <c r="H6485" s="388"/>
      <c r="I6485" s="388"/>
      <c r="J6485" s="388"/>
      <c r="K6485" s="388"/>
      <c r="L6485" s="388"/>
      <c r="M6485" s="388"/>
      <c r="N6485" s="388"/>
      <c r="O6485" s="388"/>
      <c r="P6485" s="388"/>
      <c r="Q6485" s="388"/>
      <c r="R6485" s="367" t="str">
        <f>IF(A6451="市町村名×","・【C列】市区町村名：未入力または不備あり。","")</f>
        <v>・【C列】市区町村名：未入力または不備あり。</v>
      </c>
      <c r="S6485" s="644"/>
      <c r="T6485" s="644"/>
      <c r="U6485" s="644"/>
      <c r="V6485" s="644"/>
      <c r="W6485" s="645"/>
    </row>
    <row r="6486" spans="1:33" s="7" customFormat="1" ht="17.45" customHeight="1" x14ac:dyDescent="0.15">
      <c r="A6486" s="320"/>
      <c r="B6486" s="624"/>
      <c r="C6486" s="338"/>
      <c r="D6486" s="339"/>
      <c r="E6486" s="339"/>
      <c r="F6486" s="340"/>
      <c r="G6486" s="364" t="e">
        <f>IF(#REF!="","",#REF!)</f>
        <v>#REF!</v>
      </c>
      <c r="H6486" s="365"/>
      <c r="I6486" s="365"/>
      <c r="J6486" s="366"/>
      <c r="K6486" s="366"/>
      <c r="L6486" s="366"/>
      <c r="M6486" s="366"/>
      <c r="N6486" s="366"/>
      <c r="O6486" s="366"/>
      <c r="P6486" s="366"/>
      <c r="Q6486" s="366"/>
      <c r="R6486" s="367" t="e">
        <f>IF(OR(AF6455=2,NOT(AND(V6453&gt;0.3*U6453,V6453&lt;0.4*U6453,V6453&gt;=W6453))),"・【V列】都道府県補助額：未入力または不備あり。","")</f>
        <v>#REF!</v>
      </c>
      <c r="S6486" s="644"/>
      <c r="T6486" s="644"/>
      <c r="U6486" s="644"/>
      <c r="V6486" s="644"/>
      <c r="W6486" s="645"/>
    </row>
    <row r="6487" spans="1:33" s="7" customFormat="1" ht="17.45" customHeight="1" x14ac:dyDescent="0.15">
      <c r="A6487" s="320"/>
      <c r="B6487" s="624"/>
      <c r="C6487" s="348" t="s">
        <v>241</v>
      </c>
      <c r="D6487" s="349"/>
      <c r="E6487" s="349"/>
      <c r="F6487" s="350"/>
      <c r="G6487" s="372" t="s">
        <v>221</v>
      </c>
      <c r="H6487" s="373"/>
      <c r="I6487" s="373"/>
      <c r="J6487" s="372" t="s">
        <v>222</v>
      </c>
      <c r="K6487" s="373"/>
      <c r="L6487" s="373"/>
      <c r="M6487" s="373"/>
      <c r="N6487" s="374" t="s">
        <v>223</v>
      </c>
      <c r="O6487" s="366"/>
      <c r="P6487" s="366"/>
      <c r="Q6487" s="366"/>
      <c r="R6487" s="341" t="e">
        <f>IF(AND(W6453&lt;=U6453/3,MOD(W6453,1000)=0,NOT(W6453=0),AG6455=1),"","・【W列】国庫補助希望額に不備あり。")</f>
        <v>#REF!</v>
      </c>
      <c r="S6487" s="649"/>
      <c r="T6487" s="649"/>
      <c r="U6487" s="649"/>
      <c r="V6487" s="649"/>
      <c r="W6487" s="650"/>
    </row>
    <row r="6488" spans="1:33" s="7" customFormat="1" ht="17.45" customHeight="1" x14ac:dyDescent="0.15">
      <c r="A6488" s="320"/>
      <c r="B6488" s="624"/>
      <c r="C6488" s="370"/>
      <c r="D6488" s="371"/>
      <c r="E6488" s="371"/>
      <c r="F6488" s="371"/>
      <c r="G6488" s="364" t="e">
        <f>IF(#REF!="","",#REF!)</f>
        <v>#REF!</v>
      </c>
      <c r="H6488" s="375"/>
      <c r="I6488" s="376"/>
      <c r="J6488" s="364" t="e">
        <f>IF(#REF!="","",#REF!)</f>
        <v>#REF!</v>
      </c>
      <c r="K6488" s="375"/>
      <c r="L6488" s="375"/>
      <c r="M6488" s="376"/>
      <c r="N6488" s="364" t="e">
        <f>IF(#REF!="","",#REF!)</f>
        <v>#REF!</v>
      </c>
      <c r="O6488" s="375"/>
      <c r="P6488" s="375"/>
      <c r="Q6488" s="375"/>
      <c r="R6488" s="651" t="e">
        <f>IF(AND(SUM(F6476:G6478)&lt;=D6453,SUM(R6476:R6478)&lt;=D6453),"","・報酬の「配置人数」には年間を通じた配置予定人数を記載してください。(※１)及び記入例参照")</f>
        <v>#REF!</v>
      </c>
      <c r="S6488" s="652"/>
      <c r="T6488" s="652"/>
      <c r="U6488" s="652"/>
      <c r="V6488" s="652"/>
      <c r="W6488" s="653"/>
      <c r="X6488" s="31" t="str">
        <f>IF(AND(O6488="○",T6488="○"),"①か②の",IF(AND(O6488="―",T6488="―"),"エラー",""))</f>
        <v/>
      </c>
    </row>
    <row r="6489" spans="1:33" s="7" customFormat="1" ht="17.45" customHeight="1" x14ac:dyDescent="0.15">
      <c r="A6489" s="320"/>
      <c r="B6489" s="624"/>
      <c r="C6489" s="348" t="s">
        <v>224</v>
      </c>
      <c r="D6489" s="349"/>
      <c r="E6489" s="349"/>
      <c r="F6489" s="350"/>
      <c r="G6489" s="354" t="s">
        <v>225</v>
      </c>
      <c r="H6489" s="354"/>
      <c r="I6489" s="354"/>
      <c r="J6489" s="355" t="s">
        <v>242</v>
      </c>
      <c r="K6489" s="356"/>
      <c r="L6489" s="356"/>
      <c r="M6489" s="356"/>
      <c r="N6489" s="356"/>
      <c r="O6489" s="356"/>
      <c r="P6489" s="356"/>
      <c r="Q6489" s="356"/>
      <c r="R6489" s="651" t="e">
        <f>IF(AND(OR(COUNTIF(J6490,"①*"),COUNTIF(J6490,"②*")),AND(E6479&lt;&gt;"",E6480&lt;&gt;"",G6484="○",G6486="○",G6488="○",J6488="○",N6488="○",G6490="○")),"","・【成果目標】・【成果指標】・【部活動指導員について】・【支給要件の確認】・【部活動指導員の指導状況】・【地域連携・地域移行に資する取組】のいずれかに未入力箇所あり。")</f>
        <v>#REF!</v>
      </c>
      <c r="S6489" s="546"/>
      <c r="T6489" s="546"/>
      <c r="U6489" s="546"/>
      <c r="V6489" s="546"/>
      <c r="W6489" s="547"/>
    </row>
    <row r="6490" spans="1:33" s="7" customFormat="1" ht="26.45" customHeight="1" thickBot="1" x14ac:dyDescent="0.2">
      <c r="A6490" s="320"/>
      <c r="B6490" s="625"/>
      <c r="C6490" s="351"/>
      <c r="D6490" s="352"/>
      <c r="E6490" s="352"/>
      <c r="F6490" s="353"/>
      <c r="G6490" s="363" t="e">
        <f>IF(#REF!="","",#REF!)</f>
        <v>#REF!</v>
      </c>
      <c r="H6490" s="363"/>
      <c r="I6490" s="363"/>
      <c r="J6490" s="657" t="e">
        <f>IF(#REF!="","",#REF!)</f>
        <v>#REF!</v>
      </c>
      <c r="K6490" s="658"/>
      <c r="L6490" s="658"/>
      <c r="M6490" s="658"/>
      <c r="N6490" s="658"/>
      <c r="O6490" s="658"/>
      <c r="P6490" s="658"/>
      <c r="Q6490" s="658"/>
      <c r="R6490" s="654"/>
      <c r="S6490" s="655"/>
      <c r="T6490" s="655"/>
      <c r="U6490" s="655"/>
      <c r="V6490" s="655"/>
      <c r="W6490" s="656"/>
      <c r="X6490" s="31" t="str">
        <f>IF(AND(O6490="○",T6490="○"),"①か②の",IF(AND(O6490="―",T6490="―"),"エラー",""))</f>
        <v/>
      </c>
    </row>
    <row r="6491" spans="1:33" s="7" customFormat="1" ht="26.45" customHeight="1" x14ac:dyDescent="0.15">
      <c r="A6491" s="24" t="str">
        <f>IF(OR(COUNTIF(C6493,"*区"),COUNTIF(C6493,"*市"),COUNTIF(C6493,"*町"),COUNTIF(C6493,"*村"),COUNTIF(C6493,"*組合")),"○","市町村名×")</f>
        <v>市町村名×</v>
      </c>
      <c r="B6491" s="490" t="s">
        <v>106</v>
      </c>
      <c r="C6491" s="659" t="s">
        <v>236</v>
      </c>
      <c r="D6491" s="661" t="s">
        <v>237</v>
      </c>
      <c r="E6491" s="409" t="s">
        <v>191</v>
      </c>
      <c r="F6491" s="410"/>
      <c r="G6491" s="410"/>
      <c r="H6491" s="410"/>
      <c r="I6491" s="410"/>
      <c r="J6491" s="410"/>
      <c r="K6491" s="410"/>
      <c r="L6491" s="410"/>
      <c r="M6491" s="410"/>
      <c r="N6491" s="410"/>
      <c r="O6491" s="410"/>
      <c r="P6491" s="410"/>
      <c r="Q6491" s="410"/>
      <c r="R6491" s="410"/>
      <c r="S6491" s="410"/>
      <c r="T6491" s="410"/>
      <c r="U6491" s="492" t="s">
        <v>192</v>
      </c>
      <c r="V6491" s="492" t="s">
        <v>238</v>
      </c>
      <c r="W6491" s="517" t="s">
        <v>193</v>
      </c>
      <c r="X6491" s="25" t="e">
        <f>IF(OR(AF6495=2,NOT(AND(V6493&gt;0.3*U6493,V6493&lt;0.4*U6493,V6493&gt;=W6493))),"※３参照：【Ｕ列】都道府県補助額を確認してください","")</f>
        <v>#REF!</v>
      </c>
      <c r="Y6491" s="26"/>
    </row>
    <row r="6492" spans="1:33" s="7" customFormat="1" ht="21.6" customHeight="1" thickBot="1" x14ac:dyDescent="0.2">
      <c r="A6492" s="24" t="str">
        <f>IF(B6493="都道府県確認欄","No.不備","")</f>
        <v/>
      </c>
      <c r="B6492" s="491"/>
      <c r="C6492" s="660"/>
      <c r="D6492" s="662"/>
      <c r="E6492" s="411"/>
      <c r="F6492" s="412"/>
      <c r="G6492" s="412"/>
      <c r="H6492" s="412"/>
      <c r="I6492" s="412"/>
      <c r="J6492" s="412"/>
      <c r="K6492" s="412"/>
      <c r="L6492" s="412"/>
      <c r="M6492" s="412"/>
      <c r="N6492" s="412"/>
      <c r="O6492" s="412"/>
      <c r="P6492" s="412"/>
      <c r="Q6492" s="412"/>
      <c r="R6492" s="412"/>
      <c r="S6492" s="412"/>
      <c r="T6492" s="412"/>
      <c r="U6492" s="493"/>
      <c r="V6492" s="493"/>
      <c r="W6492" s="518"/>
      <c r="X6492" s="25" t="e">
        <f>IF(AND(W6493&lt;=U6493/3,MOD(W6493,1000)=0,NOT(W6493=0),AG6495=1),"","※３参照：【Ｖ列】国庫補助希望額を確認してください。")</f>
        <v>#REF!</v>
      </c>
      <c r="Y6492" s="26"/>
    </row>
    <row r="6493" spans="1:33" s="7" customFormat="1" ht="24" customHeight="1" x14ac:dyDescent="0.15">
      <c r="A6493" s="14"/>
      <c r="B6493" s="622" t="str">
        <f>IFERROR(IF(OR(COUNTIF(C6493,"*区"),COUNTIF(C6493,"*市"),COUNTIF(C6493,"*町"),COUNTIF(C6493,"*村"),COUNTIF(C6493,"*組合")),B6453+1,"－"),"都道府県確認欄")</f>
        <v>－</v>
      </c>
      <c r="C6493" s="626" t="e">
        <f>#REF!</f>
        <v>#REF!</v>
      </c>
      <c r="D6493" s="629" t="e">
        <f>SUM($F6495:$F6514)</f>
        <v>#REF!</v>
      </c>
      <c r="E6493" s="523" t="s">
        <v>194</v>
      </c>
      <c r="F6493" s="524" t="s">
        <v>195</v>
      </c>
      <c r="G6493" s="526" t="s">
        <v>196</v>
      </c>
      <c r="H6493" s="528" t="s">
        <v>197</v>
      </c>
      <c r="I6493" s="423" t="s">
        <v>198</v>
      </c>
      <c r="J6493" s="424"/>
      <c r="K6493" s="425"/>
      <c r="L6493" s="429" t="s">
        <v>100</v>
      </c>
      <c r="M6493" s="430"/>
      <c r="N6493" s="430"/>
      <c r="O6493" s="430"/>
      <c r="P6493" s="430"/>
      <c r="Q6493" s="430"/>
      <c r="R6493" s="430"/>
      <c r="S6493" s="431"/>
      <c r="T6493" s="413" t="s">
        <v>199</v>
      </c>
      <c r="U6493" s="415" t="e">
        <f>SUM($T6495,$O6516,$T6516)</f>
        <v>#REF!</v>
      </c>
      <c r="V6493" s="665" t="e">
        <f>#REF!</f>
        <v>#REF!</v>
      </c>
      <c r="W6493" s="667" t="e">
        <f>#REF!</f>
        <v>#REF!</v>
      </c>
      <c r="X6493" s="23" t="e">
        <f>IF(AND(AD6495=1,AE6495=1,AF6495=1,AG6495=1),"","入力不備あり")</f>
        <v>#REF!</v>
      </c>
      <c r="Y6493" s="26"/>
    </row>
    <row r="6494" spans="1:33" s="7" customFormat="1" ht="12.6" customHeight="1" thickBot="1" x14ac:dyDescent="0.2">
      <c r="A6494" s="14"/>
      <c r="B6494" s="623"/>
      <c r="C6494" s="627"/>
      <c r="D6494" s="630"/>
      <c r="E6494" s="523"/>
      <c r="F6494" s="525"/>
      <c r="G6494" s="527"/>
      <c r="H6494" s="529"/>
      <c r="I6494" s="426"/>
      <c r="J6494" s="427"/>
      <c r="K6494" s="428"/>
      <c r="L6494" s="432"/>
      <c r="M6494" s="432"/>
      <c r="N6494" s="432"/>
      <c r="O6494" s="432"/>
      <c r="P6494" s="432"/>
      <c r="Q6494" s="432"/>
      <c r="R6494" s="432"/>
      <c r="S6494" s="433"/>
      <c r="T6494" s="414"/>
      <c r="U6494" s="416"/>
      <c r="V6494" s="666"/>
      <c r="W6494" s="565"/>
      <c r="X6494" s="26"/>
      <c r="Y6494" s="7" t="s">
        <v>180</v>
      </c>
      <c r="Z6494" s="7" t="s">
        <v>200</v>
      </c>
      <c r="AA6494" s="7" t="s">
        <v>201</v>
      </c>
      <c r="AB6494" s="7" t="s">
        <v>202</v>
      </c>
      <c r="AD6494" s="7" t="s">
        <v>203</v>
      </c>
      <c r="AE6494" s="7" t="s">
        <v>107</v>
      </c>
      <c r="AF6494" s="7" t="s">
        <v>239</v>
      </c>
      <c r="AG6494" s="7" t="s">
        <v>204</v>
      </c>
    </row>
    <row r="6495" spans="1:33" s="7" customFormat="1" ht="17.45" customHeight="1" x14ac:dyDescent="0.15">
      <c r="A6495" s="27" t="e">
        <f>IF(AND(F6495&lt;&gt;"",G6495&lt;&gt;"",H6495&lt;&gt;"",I6495&lt;&gt;""),"","入力不備あり")</f>
        <v>#REF!</v>
      </c>
      <c r="B6495" s="623"/>
      <c r="C6495" s="628"/>
      <c r="D6495" s="631"/>
      <c r="E6495" s="523"/>
      <c r="F6495" s="47" t="e">
        <f>IF(#REF!="","",#REF!)</f>
        <v>#REF!</v>
      </c>
      <c r="G6495" s="49" t="e">
        <f>IF(#REF!="","",#REF!)</f>
        <v>#REF!</v>
      </c>
      <c r="H6495" s="54" t="e">
        <f>IF(#REF!="","",#REF!)</f>
        <v>#REF!</v>
      </c>
      <c r="I6495" s="385" t="str">
        <f>IFERROR(INT(G6495*H6495),"")</f>
        <v/>
      </c>
      <c r="J6495" s="386"/>
      <c r="K6495" s="387"/>
      <c r="L6495" s="613" t="e">
        <f>IF(#REF!="","",#REF!)</f>
        <v>#REF!</v>
      </c>
      <c r="M6495" s="613"/>
      <c r="N6495" s="613"/>
      <c r="O6495" s="613"/>
      <c r="P6495" s="613"/>
      <c r="Q6495" s="613"/>
      <c r="R6495" s="613"/>
      <c r="S6495" s="614"/>
      <c r="T6495" s="567">
        <f>SUM($I6495:$K6514)</f>
        <v>0</v>
      </c>
      <c r="U6495" s="416"/>
      <c r="V6495" s="666"/>
      <c r="W6495" s="565"/>
      <c r="X6495" s="23" t="e">
        <f>IF(AND(Y6495=1,Z6495=1,AA6495=1,AB6495=1,AD6495=1,AE6495=1,AF6495=1,AG6495=1),"","入力不備あり")</f>
        <v>#REF!</v>
      </c>
      <c r="Y6495" s="7">
        <f>IFERROR(IF(F6495="",2,IF(AND(F6495&gt;=1,(MOD(F6495,1)=0)),1,IF(AND(F6495=0,L6495&lt;&gt;""),1,2))),2)</f>
        <v>2</v>
      </c>
      <c r="Z6495" s="7" t="e">
        <f>IF(G6495="",2,IF(G6495&lt;=1600,1,2))</f>
        <v>#REF!</v>
      </c>
      <c r="AA6495" s="7" t="e">
        <f>IF(H6495="",2,IF(H6495&gt;=0,1,2))</f>
        <v>#REF!</v>
      </c>
      <c r="AB6495" s="7" t="e">
        <f>IF(I6495=#REF!,1,2)</f>
        <v>#REF!</v>
      </c>
      <c r="AD6495" s="7" t="e">
        <f>IF(T6495=#REF!,1,2)</f>
        <v>#REF!</v>
      </c>
      <c r="AE6495" s="7" t="e">
        <f>IF(U6493=#REF!,1,2)</f>
        <v>#REF!</v>
      </c>
      <c r="AF6495" s="7" t="e">
        <f>IF(V6493=0,2,IF(#REF!="",2,IF(V6493=#REF!,1,2)))</f>
        <v>#REF!</v>
      </c>
      <c r="AG6495" s="7" t="e">
        <f>IF(W6493=0,2,IF(W6493=#REF!,1,2))</f>
        <v>#REF!</v>
      </c>
    </row>
    <row r="6496" spans="1:33" s="7" customFormat="1" ht="17.45" customHeight="1" x14ac:dyDescent="0.15">
      <c r="A6496" s="27" t="e">
        <f>IF(AND(F6496="",G6496="",H6496="",I6496="",L6496=""),"",IF(AND(F6496&lt;&gt;"",G6496&lt;&gt;"",H6496&lt;&gt;"",I6496&lt;&gt;""),"","入力不備あり"))</f>
        <v>#REF!</v>
      </c>
      <c r="B6496" s="623"/>
      <c r="C6496" s="628"/>
      <c r="D6496" s="631"/>
      <c r="E6496" s="523"/>
      <c r="F6496" s="47" t="e">
        <f>IF(#REF!="","",#REF!)</f>
        <v>#REF!</v>
      </c>
      <c r="G6496" s="49" t="e">
        <f>IF(#REF!="","",#REF!)</f>
        <v>#REF!</v>
      </c>
      <c r="H6496" s="54" t="e">
        <f>IF(#REF!="","",#REF!)</f>
        <v>#REF!</v>
      </c>
      <c r="I6496" s="385" t="str">
        <f>IFERROR(INT(G6496*H6496),"")</f>
        <v/>
      </c>
      <c r="J6496" s="386"/>
      <c r="K6496" s="387"/>
      <c r="L6496" s="613" t="e">
        <f>IF(#REF!="","",#REF!)</f>
        <v>#REF!</v>
      </c>
      <c r="M6496" s="613"/>
      <c r="N6496" s="613"/>
      <c r="O6496" s="613"/>
      <c r="P6496" s="613"/>
      <c r="Q6496" s="613"/>
      <c r="R6496" s="613"/>
      <c r="S6496" s="614"/>
      <c r="T6496" s="567"/>
      <c r="U6496" s="416"/>
      <c r="V6496" s="666"/>
      <c r="W6496" s="565"/>
      <c r="X6496" s="23" t="e">
        <f>IF(AND(Y6496=3,Z6496=3,AA6496=3),"",IF(AND(Y6496=1,Z6496=1,AA6496=1,AB6496=1),"","入力不備あり"))</f>
        <v>#REF!</v>
      </c>
      <c r="Y6496" s="7">
        <f>IFERROR(IF(F6496="",3,IF(AND(F6496&gt;=1,(MOD(F6496,1)=0)),1,IF(AND(F6496=0,L6496&lt;&gt;""),1,2))),2)</f>
        <v>2</v>
      </c>
      <c r="Z6496" s="7" t="e">
        <f>IF(G6496="",3,IF(G6496&lt;=1600,1,2))</f>
        <v>#REF!</v>
      </c>
      <c r="AA6496" s="7" t="e">
        <f>IF(H6496="",3,IF(H6496&gt;=0,1,2))</f>
        <v>#REF!</v>
      </c>
      <c r="AB6496" s="7" t="e">
        <f>IF(I6496=#REF!,1,2)</f>
        <v>#REF!</v>
      </c>
    </row>
    <row r="6497" spans="1:28" s="7" customFormat="1" ht="17.45" customHeight="1" x14ac:dyDescent="0.15">
      <c r="A6497" s="27" t="e">
        <f>IF(AND(F6497="",G6497="",H6497="",I6497="",L6497=""),"",IF(AND(F6497&lt;&gt;"",G6497&lt;&gt;"",H6497&lt;&gt;"",I6497&lt;&gt;""),"","入力不備あり"))</f>
        <v>#REF!</v>
      </c>
      <c r="B6497" s="623"/>
      <c r="C6497" s="628"/>
      <c r="D6497" s="631"/>
      <c r="E6497" s="523"/>
      <c r="F6497" s="47" t="e">
        <f>IF(#REF!="","",#REF!)</f>
        <v>#REF!</v>
      </c>
      <c r="G6497" s="49" t="e">
        <f>IF(#REF!="","",#REF!)</f>
        <v>#REF!</v>
      </c>
      <c r="H6497" s="54" t="e">
        <f>IF(#REF!="","",#REF!)</f>
        <v>#REF!</v>
      </c>
      <c r="I6497" s="385" t="str">
        <f t="shared" ref="I6497:I6514" si="1135">IFERROR(INT(G6497*H6497),"")</f>
        <v/>
      </c>
      <c r="J6497" s="386"/>
      <c r="K6497" s="387"/>
      <c r="L6497" s="613" t="e">
        <f>IF(#REF!="","",#REF!)</f>
        <v>#REF!</v>
      </c>
      <c r="M6497" s="613"/>
      <c r="N6497" s="613"/>
      <c r="O6497" s="613"/>
      <c r="P6497" s="613"/>
      <c r="Q6497" s="613"/>
      <c r="R6497" s="613"/>
      <c r="S6497" s="614"/>
      <c r="T6497" s="567"/>
      <c r="U6497" s="416"/>
      <c r="V6497" s="666"/>
      <c r="W6497" s="565"/>
      <c r="X6497" s="23" t="e">
        <f t="shared" ref="X6497:X6514" si="1136">IF(AND(Y6497=3,Z6497=3,AA6497=3),"",IF(AND(Y6497=1,Z6497=1,AA6497=1,AB6497=1),"","入力不備あり"))</f>
        <v>#REF!</v>
      </c>
      <c r="Y6497" s="7">
        <f t="shared" ref="Y6497:Y6514" si="1137">IFERROR(IF(F6497="",3,IF(AND(F6497&gt;=1,(MOD(F6497,1)=0)),1,IF(AND(F6497=0,L6497&lt;&gt;""),1,2))),2)</f>
        <v>2</v>
      </c>
      <c r="Z6497" s="7" t="e">
        <f t="shared" ref="Z6497:Z6514" si="1138">IF(G6497="",3,IF(G6497&lt;=1600,1,2))</f>
        <v>#REF!</v>
      </c>
      <c r="AA6497" s="7" t="e">
        <f t="shared" ref="AA6497:AA6514" si="1139">IF(H6497="",3,IF(H6497&gt;=0,1,2))</f>
        <v>#REF!</v>
      </c>
      <c r="AB6497" s="7" t="e">
        <f>IF(I6497=#REF!,1,2)</f>
        <v>#REF!</v>
      </c>
    </row>
    <row r="6498" spans="1:28" s="7" customFormat="1" ht="17.45" customHeight="1" x14ac:dyDescent="0.15">
      <c r="A6498" s="27" t="e">
        <f t="shared" ref="A6498:A6514" si="1140">IF(AND(F6498="",G6498="",H6498="",I6498="",L6498=""),"",IF(AND(F6498&lt;&gt;"",G6498&lt;&gt;"",H6498&lt;&gt;"",I6498&lt;&gt;""),"","入力不備あり"))</f>
        <v>#REF!</v>
      </c>
      <c r="B6498" s="623"/>
      <c r="C6498" s="628"/>
      <c r="D6498" s="631"/>
      <c r="E6498" s="523"/>
      <c r="F6498" s="47" t="e">
        <f>IF(#REF!="","",#REF!)</f>
        <v>#REF!</v>
      </c>
      <c r="G6498" s="49" t="e">
        <f>IF(#REF!="","",#REF!)</f>
        <v>#REF!</v>
      </c>
      <c r="H6498" s="54" t="e">
        <f>IF(#REF!="","",#REF!)</f>
        <v>#REF!</v>
      </c>
      <c r="I6498" s="385" t="str">
        <f t="shared" si="1135"/>
        <v/>
      </c>
      <c r="J6498" s="386"/>
      <c r="K6498" s="387"/>
      <c r="L6498" s="613" t="e">
        <f>IF(#REF!="","",#REF!)</f>
        <v>#REF!</v>
      </c>
      <c r="M6498" s="613"/>
      <c r="N6498" s="613"/>
      <c r="O6498" s="613"/>
      <c r="P6498" s="613"/>
      <c r="Q6498" s="613"/>
      <c r="R6498" s="613"/>
      <c r="S6498" s="614"/>
      <c r="T6498" s="567"/>
      <c r="U6498" s="416"/>
      <c r="V6498" s="666"/>
      <c r="W6498" s="565"/>
      <c r="X6498" s="23" t="e">
        <f t="shared" si="1136"/>
        <v>#REF!</v>
      </c>
      <c r="Y6498" s="7">
        <f t="shared" si="1137"/>
        <v>2</v>
      </c>
      <c r="Z6498" s="7" t="e">
        <f t="shared" si="1138"/>
        <v>#REF!</v>
      </c>
      <c r="AA6498" s="7" t="e">
        <f t="shared" si="1139"/>
        <v>#REF!</v>
      </c>
      <c r="AB6498" s="7" t="e">
        <f>IF(I6498=#REF!,1,2)</f>
        <v>#REF!</v>
      </c>
    </row>
    <row r="6499" spans="1:28" s="7" customFormat="1" ht="17.45" customHeight="1" x14ac:dyDescent="0.15">
      <c r="A6499" s="27" t="e">
        <f t="shared" si="1140"/>
        <v>#REF!</v>
      </c>
      <c r="B6499" s="623"/>
      <c r="C6499" s="628"/>
      <c r="D6499" s="631"/>
      <c r="E6499" s="523"/>
      <c r="F6499" s="47" t="e">
        <f>IF(#REF!="","",#REF!)</f>
        <v>#REF!</v>
      </c>
      <c r="G6499" s="49" t="e">
        <f>IF(#REF!="","",#REF!)</f>
        <v>#REF!</v>
      </c>
      <c r="H6499" s="54" t="e">
        <f>IF(#REF!="","",#REF!)</f>
        <v>#REF!</v>
      </c>
      <c r="I6499" s="385" t="str">
        <f t="shared" si="1135"/>
        <v/>
      </c>
      <c r="J6499" s="386"/>
      <c r="K6499" s="387"/>
      <c r="L6499" s="613" t="e">
        <f>IF(#REF!="","",#REF!)</f>
        <v>#REF!</v>
      </c>
      <c r="M6499" s="613"/>
      <c r="N6499" s="613"/>
      <c r="O6499" s="613"/>
      <c r="P6499" s="613"/>
      <c r="Q6499" s="613"/>
      <c r="R6499" s="613"/>
      <c r="S6499" s="614"/>
      <c r="T6499" s="567"/>
      <c r="U6499" s="416"/>
      <c r="V6499" s="666"/>
      <c r="W6499" s="565"/>
      <c r="X6499" s="23" t="e">
        <f t="shared" si="1136"/>
        <v>#REF!</v>
      </c>
      <c r="Y6499" s="7">
        <f t="shared" si="1137"/>
        <v>2</v>
      </c>
      <c r="Z6499" s="7" t="e">
        <f t="shared" si="1138"/>
        <v>#REF!</v>
      </c>
      <c r="AA6499" s="7" t="e">
        <f t="shared" si="1139"/>
        <v>#REF!</v>
      </c>
      <c r="AB6499" s="7" t="e">
        <f>IF(I6499=#REF!,1,2)</f>
        <v>#REF!</v>
      </c>
    </row>
    <row r="6500" spans="1:28" s="7" customFormat="1" ht="17.45" customHeight="1" x14ac:dyDescent="0.15">
      <c r="A6500" s="27" t="e">
        <f t="shared" si="1140"/>
        <v>#REF!</v>
      </c>
      <c r="B6500" s="623"/>
      <c r="C6500" s="628"/>
      <c r="D6500" s="631"/>
      <c r="E6500" s="523"/>
      <c r="F6500" s="47" t="e">
        <f>IF(#REF!="","",#REF!)</f>
        <v>#REF!</v>
      </c>
      <c r="G6500" s="49" t="e">
        <f>IF(#REF!="","",#REF!)</f>
        <v>#REF!</v>
      </c>
      <c r="H6500" s="54" t="e">
        <f>IF(#REF!="","",#REF!)</f>
        <v>#REF!</v>
      </c>
      <c r="I6500" s="385" t="str">
        <f t="shared" si="1135"/>
        <v/>
      </c>
      <c r="J6500" s="386"/>
      <c r="K6500" s="387"/>
      <c r="L6500" s="613" t="e">
        <f>IF(#REF!="","",#REF!)</f>
        <v>#REF!</v>
      </c>
      <c r="M6500" s="613"/>
      <c r="N6500" s="613"/>
      <c r="O6500" s="613"/>
      <c r="P6500" s="613"/>
      <c r="Q6500" s="613"/>
      <c r="R6500" s="613"/>
      <c r="S6500" s="614"/>
      <c r="T6500" s="567"/>
      <c r="U6500" s="416"/>
      <c r="V6500" s="666"/>
      <c r="W6500" s="565"/>
      <c r="X6500" s="23" t="e">
        <f t="shared" si="1136"/>
        <v>#REF!</v>
      </c>
      <c r="Y6500" s="7">
        <f t="shared" si="1137"/>
        <v>2</v>
      </c>
      <c r="Z6500" s="7" t="e">
        <f t="shared" si="1138"/>
        <v>#REF!</v>
      </c>
      <c r="AA6500" s="7" t="e">
        <f t="shared" si="1139"/>
        <v>#REF!</v>
      </c>
      <c r="AB6500" s="7" t="e">
        <f>IF(I6500=#REF!,1,2)</f>
        <v>#REF!</v>
      </c>
    </row>
    <row r="6501" spans="1:28" s="7" customFormat="1" ht="17.45" customHeight="1" x14ac:dyDescent="0.15">
      <c r="A6501" s="27" t="e">
        <f t="shared" si="1140"/>
        <v>#REF!</v>
      </c>
      <c r="B6501" s="623"/>
      <c r="C6501" s="628"/>
      <c r="D6501" s="631"/>
      <c r="E6501" s="523"/>
      <c r="F6501" s="47" t="e">
        <f>IF(#REF!="","",#REF!)</f>
        <v>#REF!</v>
      </c>
      <c r="G6501" s="49" t="e">
        <f>IF(#REF!="","",#REF!)</f>
        <v>#REF!</v>
      </c>
      <c r="H6501" s="54" t="e">
        <f>IF(#REF!="","",#REF!)</f>
        <v>#REF!</v>
      </c>
      <c r="I6501" s="385" t="str">
        <f t="shared" si="1135"/>
        <v/>
      </c>
      <c r="J6501" s="386"/>
      <c r="K6501" s="387"/>
      <c r="L6501" s="613" t="e">
        <f>IF(#REF!="","",#REF!)</f>
        <v>#REF!</v>
      </c>
      <c r="M6501" s="613"/>
      <c r="N6501" s="613"/>
      <c r="O6501" s="613"/>
      <c r="P6501" s="613"/>
      <c r="Q6501" s="613"/>
      <c r="R6501" s="613"/>
      <c r="S6501" s="614"/>
      <c r="T6501" s="567"/>
      <c r="U6501" s="416"/>
      <c r="V6501" s="666"/>
      <c r="W6501" s="565"/>
      <c r="X6501" s="23" t="e">
        <f t="shared" si="1136"/>
        <v>#REF!</v>
      </c>
      <c r="Y6501" s="7">
        <f t="shared" si="1137"/>
        <v>2</v>
      </c>
      <c r="Z6501" s="7" t="e">
        <f t="shared" si="1138"/>
        <v>#REF!</v>
      </c>
      <c r="AA6501" s="7" t="e">
        <f t="shared" si="1139"/>
        <v>#REF!</v>
      </c>
      <c r="AB6501" s="7" t="e">
        <f>IF(I6501=#REF!,1,2)</f>
        <v>#REF!</v>
      </c>
    </row>
    <row r="6502" spans="1:28" s="7" customFormat="1" ht="17.45" customHeight="1" x14ac:dyDescent="0.15">
      <c r="A6502" s="27" t="e">
        <f t="shared" si="1140"/>
        <v>#REF!</v>
      </c>
      <c r="B6502" s="623"/>
      <c r="C6502" s="628"/>
      <c r="D6502" s="631"/>
      <c r="E6502" s="523"/>
      <c r="F6502" s="47" t="e">
        <f>IF(#REF!="","",#REF!)</f>
        <v>#REF!</v>
      </c>
      <c r="G6502" s="49" t="e">
        <f>IF(#REF!="","",#REF!)</f>
        <v>#REF!</v>
      </c>
      <c r="H6502" s="54" t="e">
        <f>IF(#REF!="","",#REF!)</f>
        <v>#REF!</v>
      </c>
      <c r="I6502" s="385" t="str">
        <f t="shared" si="1135"/>
        <v/>
      </c>
      <c r="J6502" s="386"/>
      <c r="K6502" s="387"/>
      <c r="L6502" s="613" t="e">
        <f>IF(#REF!="","",#REF!)</f>
        <v>#REF!</v>
      </c>
      <c r="M6502" s="613"/>
      <c r="N6502" s="613"/>
      <c r="O6502" s="613"/>
      <c r="P6502" s="613"/>
      <c r="Q6502" s="613"/>
      <c r="R6502" s="613"/>
      <c r="S6502" s="614"/>
      <c r="T6502" s="567"/>
      <c r="U6502" s="416"/>
      <c r="V6502" s="666"/>
      <c r="W6502" s="565"/>
      <c r="X6502" s="23" t="e">
        <f t="shared" si="1136"/>
        <v>#REF!</v>
      </c>
      <c r="Y6502" s="7">
        <f t="shared" si="1137"/>
        <v>2</v>
      </c>
      <c r="Z6502" s="7" t="e">
        <f t="shared" si="1138"/>
        <v>#REF!</v>
      </c>
      <c r="AA6502" s="7" t="e">
        <f t="shared" si="1139"/>
        <v>#REF!</v>
      </c>
      <c r="AB6502" s="7" t="e">
        <f>IF(I6502=#REF!,1,2)</f>
        <v>#REF!</v>
      </c>
    </row>
    <row r="6503" spans="1:28" s="7" customFormat="1" ht="17.45" customHeight="1" x14ac:dyDescent="0.15">
      <c r="A6503" s="27" t="e">
        <f t="shared" si="1140"/>
        <v>#REF!</v>
      </c>
      <c r="B6503" s="623"/>
      <c r="C6503" s="628"/>
      <c r="D6503" s="631"/>
      <c r="E6503" s="523"/>
      <c r="F6503" s="47" t="e">
        <f>IF(#REF!="","",#REF!)</f>
        <v>#REF!</v>
      </c>
      <c r="G6503" s="49" t="e">
        <f>IF(#REF!="","",#REF!)</f>
        <v>#REF!</v>
      </c>
      <c r="H6503" s="54" t="e">
        <f>IF(#REF!="","",#REF!)</f>
        <v>#REF!</v>
      </c>
      <c r="I6503" s="385" t="str">
        <f t="shared" si="1135"/>
        <v/>
      </c>
      <c r="J6503" s="386"/>
      <c r="K6503" s="387"/>
      <c r="L6503" s="613" t="e">
        <f>IF(#REF!="","",#REF!)</f>
        <v>#REF!</v>
      </c>
      <c r="M6503" s="613"/>
      <c r="N6503" s="613"/>
      <c r="O6503" s="613"/>
      <c r="P6503" s="613"/>
      <c r="Q6503" s="613"/>
      <c r="R6503" s="613"/>
      <c r="S6503" s="614"/>
      <c r="T6503" s="567"/>
      <c r="U6503" s="416"/>
      <c r="V6503" s="666"/>
      <c r="W6503" s="565"/>
      <c r="X6503" s="23" t="e">
        <f t="shared" si="1136"/>
        <v>#REF!</v>
      </c>
      <c r="Y6503" s="7">
        <f t="shared" si="1137"/>
        <v>2</v>
      </c>
      <c r="Z6503" s="7" t="e">
        <f t="shared" si="1138"/>
        <v>#REF!</v>
      </c>
      <c r="AA6503" s="7" t="e">
        <f t="shared" si="1139"/>
        <v>#REF!</v>
      </c>
      <c r="AB6503" s="7" t="e">
        <f>IF(I6503=#REF!,1,2)</f>
        <v>#REF!</v>
      </c>
    </row>
    <row r="6504" spans="1:28" s="7" customFormat="1" ht="17.45" customHeight="1" x14ac:dyDescent="0.15">
      <c r="A6504" s="27" t="e">
        <f t="shared" si="1140"/>
        <v>#REF!</v>
      </c>
      <c r="B6504" s="623"/>
      <c r="C6504" s="628"/>
      <c r="D6504" s="631"/>
      <c r="E6504" s="523"/>
      <c r="F6504" s="47" t="e">
        <f>IF(#REF!="","",#REF!)</f>
        <v>#REF!</v>
      </c>
      <c r="G6504" s="49" t="e">
        <f>IF(#REF!="","",#REF!)</f>
        <v>#REF!</v>
      </c>
      <c r="H6504" s="54" t="e">
        <f>IF(#REF!="","",#REF!)</f>
        <v>#REF!</v>
      </c>
      <c r="I6504" s="385" t="str">
        <f t="shared" si="1135"/>
        <v/>
      </c>
      <c r="J6504" s="386"/>
      <c r="K6504" s="387"/>
      <c r="L6504" s="613" t="e">
        <f>IF(#REF!="","",#REF!)</f>
        <v>#REF!</v>
      </c>
      <c r="M6504" s="613"/>
      <c r="N6504" s="613"/>
      <c r="O6504" s="613"/>
      <c r="P6504" s="613"/>
      <c r="Q6504" s="613"/>
      <c r="R6504" s="613"/>
      <c r="S6504" s="614"/>
      <c r="T6504" s="567"/>
      <c r="U6504" s="416"/>
      <c r="V6504" s="666"/>
      <c r="W6504" s="565"/>
      <c r="X6504" s="23" t="e">
        <f t="shared" si="1136"/>
        <v>#REF!</v>
      </c>
      <c r="Y6504" s="7">
        <f t="shared" si="1137"/>
        <v>2</v>
      </c>
      <c r="Z6504" s="7" t="e">
        <f t="shared" si="1138"/>
        <v>#REF!</v>
      </c>
      <c r="AA6504" s="7" t="e">
        <f t="shared" si="1139"/>
        <v>#REF!</v>
      </c>
      <c r="AB6504" s="7" t="e">
        <f>IF(I6504=#REF!,1,2)</f>
        <v>#REF!</v>
      </c>
    </row>
    <row r="6505" spans="1:28" s="7" customFormat="1" ht="17.45" customHeight="1" x14ac:dyDescent="0.15">
      <c r="A6505" s="27" t="e">
        <f t="shared" si="1140"/>
        <v>#REF!</v>
      </c>
      <c r="B6505" s="623"/>
      <c r="C6505" s="628"/>
      <c r="D6505" s="631"/>
      <c r="E6505" s="523"/>
      <c r="F6505" s="47" t="e">
        <f>IF(#REF!="","",#REF!)</f>
        <v>#REF!</v>
      </c>
      <c r="G6505" s="49" t="e">
        <f>IF(#REF!="","",#REF!)</f>
        <v>#REF!</v>
      </c>
      <c r="H6505" s="54" t="e">
        <f>IF(#REF!="","",#REF!)</f>
        <v>#REF!</v>
      </c>
      <c r="I6505" s="385" t="str">
        <f t="shared" si="1135"/>
        <v/>
      </c>
      <c r="J6505" s="386"/>
      <c r="K6505" s="387"/>
      <c r="L6505" s="613" t="e">
        <f>IF(#REF!="","",#REF!)</f>
        <v>#REF!</v>
      </c>
      <c r="M6505" s="613"/>
      <c r="N6505" s="613"/>
      <c r="O6505" s="613"/>
      <c r="P6505" s="613"/>
      <c r="Q6505" s="613"/>
      <c r="R6505" s="613"/>
      <c r="S6505" s="614"/>
      <c r="T6505" s="567"/>
      <c r="U6505" s="416"/>
      <c r="V6505" s="666"/>
      <c r="W6505" s="565"/>
      <c r="X6505" s="23" t="e">
        <f t="shared" si="1136"/>
        <v>#REF!</v>
      </c>
      <c r="Y6505" s="7">
        <f t="shared" si="1137"/>
        <v>2</v>
      </c>
      <c r="Z6505" s="7" t="e">
        <f t="shared" si="1138"/>
        <v>#REF!</v>
      </c>
      <c r="AA6505" s="7" t="e">
        <f t="shared" si="1139"/>
        <v>#REF!</v>
      </c>
      <c r="AB6505" s="7" t="e">
        <f>IF(I6505=#REF!,1,2)</f>
        <v>#REF!</v>
      </c>
    </row>
    <row r="6506" spans="1:28" s="7" customFormat="1" ht="17.45" customHeight="1" x14ac:dyDescent="0.15">
      <c r="A6506" s="27" t="e">
        <f t="shared" si="1140"/>
        <v>#REF!</v>
      </c>
      <c r="B6506" s="623"/>
      <c r="C6506" s="628"/>
      <c r="D6506" s="631"/>
      <c r="E6506" s="523"/>
      <c r="F6506" s="47" t="e">
        <f>IF(#REF!="","",#REF!)</f>
        <v>#REF!</v>
      </c>
      <c r="G6506" s="49" t="e">
        <f>IF(#REF!="","",#REF!)</f>
        <v>#REF!</v>
      </c>
      <c r="H6506" s="54" t="e">
        <f>IF(#REF!="","",#REF!)</f>
        <v>#REF!</v>
      </c>
      <c r="I6506" s="385" t="str">
        <f t="shared" si="1135"/>
        <v/>
      </c>
      <c r="J6506" s="386"/>
      <c r="K6506" s="387"/>
      <c r="L6506" s="613" t="e">
        <f>IF(#REF!="","",#REF!)</f>
        <v>#REF!</v>
      </c>
      <c r="M6506" s="613"/>
      <c r="N6506" s="613"/>
      <c r="O6506" s="613"/>
      <c r="P6506" s="613"/>
      <c r="Q6506" s="613"/>
      <c r="R6506" s="613"/>
      <c r="S6506" s="614"/>
      <c r="T6506" s="567"/>
      <c r="U6506" s="416"/>
      <c r="V6506" s="666"/>
      <c r="W6506" s="565"/>
      <c r="X6506" s="23" t="e">
        <f t="shared" si="1136"/>
        <v>#REF!</v>
      </c>
      <c r="Y6506" s="7">
        <f t="shared" si="1137"/>
        <v>2</v>
      </c>
      <c r="Z6506" s="7" t="e">
        <f t="shared" si="1138"/>
        <v>#REF!</v>
      </c>
      <c r="AA6506" s="7" t="e">
        <f t="shared" si="1139"/>
        <v>#REF!</v>
      </c>
      <c r="AB6506" s="7" t="e">
        <f>IF(I6506=#REF!,1,2)</f>
        <v>#REF!</v>
      </c>
    </row>
    <row r="6507" spans="1:28" s="7" customFormat="1" ht="17.45" customHeight="1" x14ac:dyDescent="0.15">
      <c r="A6507" s="27" t="e">
        <f t="shared" si="1140"/>
        <v>#REF!</v>
      </c>
      <c r="B6507" s="623"/>
      <c r="C6507" s="628"/>
      <c r="D6507" s="631"/>
      <c r="E6507" s="523"/>
      <c r="F6507" s="47" t="e">
        <f>IF(#REF!="","",#REF!)</f>
        <v>#REF!</v>
      </c>
      <c r="G6507" s="49" t="e">
        <f>IF(#REF!="","",#REF!)</f>
        <v>#REF!</v>
      </c>
      <c r="H6507" s="54" t="e">
        <f>IF(#REF!="","",#REF!)</f>
        <v>#REF!</v>
      </c>
      <c r="I6507" s="385" t="str">
        <f t="shared" si="1135"/>
        <v/>
      </c>
      <c r="J6507" s="386"/>
      <c r="K6507" s="387"/>
      <c r="L6507" s="613" t="e">
        <f>IF(#REF!="","",#REF!)</f>
        <v>#REF!</v>
      </c>
      <c r="M6507" s="613"/>
      <c r="N6507" s="613"/>
      <c r="O6507" s="613"/>
      <c r="P6507" s="613"/>
      <c r="Q6507" s="613"/>
      <c r="R6507" s="613"/>
      <c r="S6507" s="614"/>
      <c r="T6507" s="567"/>
      <c r="U6507" s="416"/>
      <c r="V6507" s="666"/>
      <c r="W6507" s="565"/>
      <c r="X6507" s="23" t="e">
        <f t="shared" si="1136"/>
        <v>#REF!</v>
      </c>
      <c r="Y6507" s="7">
        <f t="shared" si="1137"/>
        <v>2</v>
      </c>
      <c r="Z6507" s="7" t="e">
        <f t="shared" si="1138"/>
        <v>#REF!</v>
      </c>
      <c r="AA6507" s="7" t="e">
        <f t="shared" si="1139"/>
        <v>#REF!</v>
      </c>
      <c r="AB6507" s="7" t="e">
        <f>IF(I6507=#REF!,1,2)</f>
        <v>#REF!</v>
      </c>
    </row>
    <row r="6508" spans="1:28" s="7" customFormat="1" ht="17.45" customHeight="1" x14ac:dyDescent="0.15">
      <c r="A6508" s="27" t="e">
        <f t="shared" si="1140"/>
        <v>#REF!</v>
      </c>
      <c r="B6508" s="623"/>
      <c r="C6508" s="628"/>
      <c r="D6508" s="631"/>
      <c r="E6508" s="523"/>
      <c r="F6508" s="47" t="e">
        <f>IF(#REF!="","",#REF!)</f>
        <v>#REF!</v>
      </c>
      <c r="G6508" s="49" t="e">
        <f>IF(#REF!="","",#REF!)</f>
        <v>#REF!</v>
      </c>
      <c r="H6508" s="54" t="e">
        <f>IF(#REF!="","",#REF!)</f>
        <v>#REF!</v>
      </c>
      <c r="I6508" s="385" t="str">
        <f t="shared" si="1135"/>
        <v/>
      </c>
      <c r="J6508" s="386"/>
      <c r="K6508" s="387"/>
      <c r="L6508" s="613" t="e">
        <f>IF(#REF!="","",#REF!)</f>
        <v>#REF!</v>
      </c>
      <c r="M6508" s="613"/>
      <c r="N6508" s="613"/>
      <c r="O6508" s="613"/>
      <c r="P6508" s="613"/>
      <c r="Q6508" s="613"/>
      <c r="R6508" s="613"/>
      <c r="S6508" s="614"/>
      <c r="T6508" s="567"/>
      <c r="U6508" s="416"/>
      <c r="V6508" s="666"/>
      <c r="W6508" s="565"/>
      <c r="X6508" s="23" t="e">
        <f t="shared" si="1136"/>
        <v>#REF!</v>
      </c>
      <c r="Y6508" s="7">
        <f t="shared" si="1137"/>
        <v>2</v>
      </c>
      <c r="Z6508" s="7" t="e">
        <f t="shared" si="1138"/>
        <v>#REF!</v>
      </c>
      <c r="AA6508" s="7" t="e">
        <f t="shared" si="1139"/>
        <v>#REF!</v>
      </c>
      <c r="AB6508" s="7" t="e">
        <f>IF(I6508=#REF!,1,2)</f>
        <v>#REF!</v>
      </c>
    </row>
    <row r="6509" spans="1:28" s="7" customFormat="1" ht="17.45" customHeight="1" x14ac:dyDescent="0.15">
      <c r="A6509" s="27" t="e">
        <f t="shared" si="1140"/>
        <v>#REF!</v>
      </c>
      <c r="B6509" s="623"/>
      <c r="C6509" s="628"/>
      <c r="D6509" s="631"/>
      <c r="E6509" s="523"/>
      <c r="F6509" s="47" t="e">
        <f>IF(#REF!="","",#REF!)</f>
        <v>#REF!</v>
      </c>
      <c r="G6509" s="49" t="e">
        <f>IF(#REF!="","",#REF!)</f>
        <v>#REF!</v>
      </c>
      <c r="H6509" s="54" t="e">
        <f>IF(#REF!="","",#REF!)</f>
        <v>#REF!</v>
      </c>
      <c r="I6509" s="385" t="str">
        <f t="shared" si="1135"/>
        <v/>
      </c>
      <c r="J6509" s="386"/>
      <c r="K6509" s="387"/>
      <c r="L6509" s="613" t="e">
        <f>IF(#REF!="","",#REF!)</f>
        <v>#REF!</v>
      </c>
      <c r="M6509" s="613"/>
      <c r="N6509" s="613"/>
      <c r="O6509" s="613"/>
      <c r="P6509" s="613"/>
      <c r="Q6509" s="613"/>
      <c r="R6509" s="613"/>
      <c r="S6509" s="614"/>
      <c r="T6509" s="567"/>
      <c r="U6509" s="416"/>
      <c r="V6509" s="666"/>
      <c r="W6509" s="565"/>
      <c r="X6509" s="23" t="e">
        <f t="shared" si="1136"/>
        <v>#REF!</v>
      </c>
      <c r="Y6509" s="7">
        <f t="shared" si="1137"/>
        <v>2</v>
      </c>
      <c r="Z6509" s="7" t="e">
        <f t="shared" si="1138"/>
        <v>#REF!</v>
      </c>
      <c r="AA6509" s="7" t="e">
        <f t="shared" si="1139"/>
        <v>#REF!</v>
      </c>
      <c r="AB6509" s="7" t="e">
        <f>IF(I6509=#REF!,1,2)</f>
        <v>#REF!</v>
      </c>
    </row>
    <row r="6510" spans="1:28" s="7" customFormat="1" ht="17.45" customHeight="1" x14ac:dyDescent="0.15">
      <c r="A6510" s="27" t="e">
        <f t="shared" si="1140"/>
        <v>#REF!</v>
      </c>
      <c r="B6510" s="623"/>
      <c r="C6510" s="628"/>
      <c r="D6510" s="631"/>
      <c r="E6510" s="523"/>
      <c r="F6510" s="47" t="e">
        <f>IF(#REF!="","",#REF!)</f>
        <v>#REF!</v>
      </c>
      <c r="G6510" s="49" t="e">
        <f>IF(#REF!="","",#REF!)</f>
        <v>#REF!</v>
      </c>
      <c r="H6510" s="54" t="e">
        <f>IF(#REF!="","",#REF!)</f>
        <v>#REF!</v>
      </c>
      <c r="I6510" s="385" t="str">
        <f t="shared" si="1135"/>
        <v/>
      </c>
      <c r="J6510" s="386"/>
      <c r="K6510" s="387"/>
      <c r="L6510" s="613" t="e">
        <f>IF(#REF!="","",#REF!)</f>
        <v>#REF!</v>
      </c>
      <c r="M6510" s="613"/>
      <c r="N6510" s="613"/>
      <c r="O6510" s="613"/>
      <c r="P6510" s="613"/>
      <c r="Q6510" s="613"/>
      <c r="R6510" s="613"/>
      <c r="S6510" s="614"/>
      <c r="T6510" s="567"/>
      <c r="U6510" s="416"/>
      <c r="V6510" s="666"/>
      <c r="W6510" s="565"/>
      <c r="X6510" s="23" t="e">
        <f t="shared" si="1136"/>
        <v>#REF!</v>
      </c>
      <c r="Y6510" s="7">
        <f t="shared" si="1137"/>
        <v>2</v>
      </c>
      <c r="Z6510" s="7" t="e">
        <f t="shared" si="1138"/>
        <v>#REF!</v>
      </c>
      <c r="AA6510" s="7" t="e">
        <f t="shared" si="1139"/>
        <v>#REF!</v>
      </c>
      <c r="AB6510" s="7" t="e">
        <f>IF(I6510=#REF!,1,2)</f>
        <v>#REF!</v>
      </c>
    </row>
    <row r="6511" spans="1:28" s="7" customFormat="1" ht="17.45" customHeight="1" x14ac:dyDescent="0.15">
      <c r="A6511" s="27" t="e">
        <f t="shared" si="1140"/>
        <v>#REF!</v>
      </c>
      <c r="B6511" s="623"/>
      <c r="C6511" s="628"/>
      <c r="D6511" s="631"/>
      <c r="E6511" s="523"/>
      <c r="F6511" s="47" t="e">
        <f>IF(#REF!="","",#REF!)</f>
        <v>#REF!</v>
      </c>
      <c r="G6511" s="49" t="e">
        <f>IF(#REF!="","",#REF!)</f>
        <v>#REF!</v>
      </c>
      <c r="H6511" s="54" t="e">
        <f>IF(#REF!="","",#REF!)</f>
        <v>#REF!</v>
      </c>
      <c r="I6511" s="385" t="str">
        <f t="shared" si="1135"/>
        <v/>
      </c>
      <c r="J6511" s="386"/>
      <c r="K6511" s="387"/>
      <c r="L6511" s="613" t="e">
        <f>IF(#REF!="","",#REF!)</f>
        <v>#REF!</v>
      </c>
      <c r="M6511" s="613"/>
      <c r="N6511" s="613"/>
      <c r="O6511" s="613"/>
      <c r="P6511" s="613"/>
      <c r="Q6511" s="613"/>
      <c r="R6511" s="613"/>
      <c r="S6511" s="614"/>
      <c r="T6511" s="567"/>
      <c r="U6511" s="416"/>
      <c r="V6511" s="666"/>
      <c r="W6511" s="565"/>
      <c r="X6511" s="23" t="e">
        <f t="shared" si="1136"/>
        <v>#REF!</v>
      </c>
      <c r="Y6511" s="7">
        <f t="shared" si="1137"/>
        <v>2</v>
      </c>
      <c r="Z6511" s="7" t="e">
        <f t="shared" si="1138"/>
        <v>#REF!</v>
      </c>
      <c r="AA6511" s="7" t="e">
        <f t="shared" si="1139"/>
        <v>#REF!</v>
      </c>
      <c r="AB6511" s="7" t="e">
        <f>IF(I6511=#REF!,1,2)</f>
        <v>#REF!</v>
      </c>
    </row>
    <row r="6512" spans="1:28" s="7" customFormat="1" ht="17.45" customHeight="1" x14ac:dyDescent="0.15">
      <c r="A6512" s="27" t="e">
        <f t="shared" si="1140"/>
        <v>#REF!</v>
      </c>
      <c r="B6512" s="623"/>
      <c r="C6512" s="628"/>
      <c r="D6512" s="631"/>
      <c r="E6512" s="523"/>
      <c r="F6512" s="47" t="e">
        <f>IF(#REF!="","",#REF!)</f>
        <v>#REF!</v>
      </c>
      <c r="G6512" s="49" t="e">
        <f>IF(#REF!="","",#REF!)</f>
        <v>#REF!</v>
      </c>
      <c r="H6512" s="54" t="e">
        <f>IF(#REF!="","",#REF!)</f>
        <v>#REF!</v>
      </c>
      <c r="I6512" s="385" t="str">
        <f t="shared" si="1135"/>
        <v/>
      </c>
      <c r="J6512" s="386"/>
      <c r="K6512" s="387"/>
      <c r="L6512" s="613" t="e">
        <f>IF(#REF!="","",#REF!)</f>
        <v>#REF!</v>
      </c>
      <c r="M6512" s="613"/>
      <c r="N6512" s="613"/>
      <c r="O6512" s="613"/>
      <c r="P6512" s="613"/>
      <c r="Q6512" s="613"/>
      <c r="R6512" s="613"/>
      <c r="S6512" s="614"/>
      <c r="T6512" s="567"/>
      <c r="U6512" s="416"/>
      <c r="V6512" s="666"/>
      <c r="W6512" s="565"/>
      <c r="X6512" s="23" t="e">
        <f t="shared" si="1136"/>
        <v>#REF!</v>
      </c>
      <c r="Y6512" s="7">
        <f t="shared" si="1137"/>
        <v>2</v>
      </c>
      <c r="Z6512" s="7" t="e">
        <f t="shared" si="1138"/>
        <v>#REF!</v>
      </c>
      <c r="AA6512" s="7" t="e">
        <f t="shared" si="1139"/>
        <v>#REF!</v>
      </c>
      <c r="AB6512" s="7" t="e">
        <f>IF(I6512=#REF!,1,2)</f>
        <v>#REF!</v>
      </c>
    </row>
    <row r="6513" spans="1:30" s="7" customFormat="1" ht="17.45" customHeight="1" x14ac:dyDescent="0.15">
      <c r="A6513" s="27" t="e">
        <f t="shared" si="1140"/>
        <v>#REF!</v>
      </c>
      <c r="B6513" s="623"/>
      <c r="C6513" s="628"/>
      <c r="D6513" s="631"/>
      <c r="E6513" s="523"/>
      <c r="F6513" s="47" t="e">
        <f>IF(#REF!="","",#REF!)</f>
        <v>#REF!</v>
      </c>
      <c r="G6513" s="49" t="e">
        <f>IF(#REF!="","",#REF!)</f>
        <v>#REF!</v>
      </c>
      <c r="H6513" s="54" t="e">
        <f>IF(#REF!="","",#REF!)</f>
        <v>#REF!</v>
      </c>
      <c r="I6513" s="385" t="str">
        <f t="shared" si="1135"/>
        <v/>
      </c>
      <c r="J6513" s="386"/>
      <c r="K6513" s="387"/>
      <c r="L6513" s="613" t="e">
        <f>IF(#REF!="","",#REF!)</f>
        <v>#REF!</v>
      </c>
      <c r="M6513" s="613"/>
      <c r="N6513" s="613"/>
      <c r="O6513" s="613"/>
      <c r="P6513" s="613"/>
      <c r="Q6513" s="613"/>
      <c r="R6513" s="613"/>
      <c r="S6513" s="614"/>
      <c r="T6513" s="567"/>
      <c r="U6513" s="416"/>
      <c r="V6513" s="666"/>
      <c r="W6513" s="565"/>
      <c r="X6513" s="23" t="e">
        <f t="shared" si="1136"/>
        <v>#REF!</v>
      </c>
      <c r="Y6513" s="7">
        <f t="shared" si="1137"/>
        <v>2</v>
      </c>
      <c r="Z6513" s="7" t="e">
        <f t="shared" si="1138"/>
        <v>#REF!</v>
      </c>
      <c r="AA6513" s="7" t="e">
        <f t="shared" si="1139"/>
        <v>#REF!</v>
      </c>
      <c r="AB6513" s="7" t="e">
        <f>IF(I6513=#REF!,1,2)</f>
        <v>#REF!</v>
      </c>
    </row>
    <row r="6514" spans="1:30" s="7" customFormat="1" ht="17.45" customHeight="1" thickBot="1" x14ac:dyDescent="0.2">
      <c r="A6514" s="27" t="e">
        <f t="shared" si="1140"/>
        <v>#REF!</v>
      </c>
      <c r="B6514" s="623"/>
      <c r="C6514" s="628"/>
      <c r="D6514" s="631"/>
      <c r="E6514" s="523"/>
      <c r="F6514" s="47" t="e">
        <f>IF(#REF!="","",#REF!)</f>
        <v>#REF!</v>
      </c>
      <c r="G6514" s="49" t="e">
        <f>IF(#REF!="","",#REF!)</f>
        <v>#REF!</v>
      </c>
      <c r="H6514" s="54" t="e">
        <f>IF(#REF!="","",#REF!)</f>
        <v>#REF!</v>
      </c>
      <c r="I6514" s="385" t="str">
        <f t="shared" si="1135"/>
        <v/>
      </c>
      <c r="J6514" s="386"/>
      <c r="K6514" s="387"/>
      <c r="L6514" s="613" t="e">
        <f>IF(#REF!="","",#REF!)</f>
        <v>#REF!</v>
      </c>
      <c r="M6514" s="613"/>
      <c r="N6514" s="613"/>
      <c r="O6514" s="613"/>
      <c r="P6514" s="613"/>
      <c r="Q6514" s="613"/>
      <c r="R6514" s="613"/>
      <c r="S6514" s="614"/>
      <c r="T6514" s="668"/>
      <c r="U6514" s="416"/>
      <c r="V6514" s="666"/>
      <c r="W6514" s="565"/>
      <c r="X6514" s="23" t="e">
        <f t="shared" si="1136"/>
        <v>#REF!</v>
      </c>
      <c r="Y6514" s="7">
        <f t="shared" si="1137"/>
        <v>2</v>
      </c>
      <c r="Z6514" s="7" t="e">
        <f t="shared" si="1138"/>
        <v>#REF!</v>
      </c>
      <c r="AA6514" s="7" t="e">
        <f t="shared" si="1139"/>
        <v>#REF!</v>
      </c>
      <c r="AB6514" s="7" t="e">
        <f>IF(I6514=#REF!,1,2)</f>
        <v>#REF!</v>
      </c>
    </row>
    <row r="6515" spans="1:30" s="7" customFormat="1" ht="36" customHeight="1" thickBot="1" x14ac:dyDescent="0.2">
      <c r="A6515" s="13"/>
      <c r="B6515" s="623"/>
      <c r="C6515" s="628"/>
      <c r="D6515" s="631"/>
      <c r="E6515" s="508" t="s">
        <v>240</v>
      </c>
      <c r="F6515" s="511" t="s">
        <v>206</v>
      </c>
      <c r="G6515" s="435"/>
      <c r="H6515" s="434" t="s">
        <v>207</v>
      </c>
      <c r="I6515" s="435"/>
      <c r="J6515" s="435"/>
      <c r="K6515" s="435"/>
      <c r="L6515" s="436" t="s">
        <v>208</v>
      </c>
      <c r="M6515" s="436"/>
      <c r="N6515" s="436"/>
      <c r="O6515" s="669" t="s">
        <v>209</v>
      </c>
      <c r="P6515" s="670"/>
      <c r="Q6515" s="512" t="s">
        <v>210</v>
      </c>
      <c r="R6515" s="38" t="s">
        <v>206</v>
      </c>
      <c r="S6515" s="39" t="s">
        <v>202</v>
      </c>
      <c r="T6515" s="44" t="s">
        <v>211</v>
      </c>
      <c r="U6515" s="416"/>
      <c r="V6515" s="666"/>
      <c r="W6515" s="565"/>
      <c r="X6515" s="28"/>
      <c r="Y6515" s="21" t="s">
        <v>212</v>
      </c>
      <c r="Z6515" s="21" t="s">
        <v>210</v>
      </c>
      <c r="AB6515" s="45" t="s">
        <v>213</v>
      </c>
      <c r="AC6515" s="45" t="s">
        <v>214</v>
      </c>
      <c r="AD6515" s="22"/>
    </row>
    <row r="6516" spans="1:30" s="7" customFormat="1" ht="15" customHeight="1" x14ac:dyDescent="0.15">
      <c r="A6516" s="29"/>
      <c r="B6516" s="623"/>
      <c r="C6516" s="628"/>
      <c r="D6516" s="631"/>
      <c r="E6516" s="509"/>
      <c r="F6516" s="515" t="e">
        <f>IF(#REF!="","",#REF!)</f>
        <v>#REF!</v>
      </c>
      <c r="G6516" s="516"/>
      <c r="H6516" s="439" t="e">
        <f>IF(#REF!="","",#REF!)</f>
        <v>#REF!</v>
      </c>
      <c r="I6516" s="440"/>
      <c r="J6516" s="440"/>
      <c r="K6516" s="440"/>
      <c r="L6516" s="441" t="e">
        <f>IF(#REF!="","",#REF!)</f>
        <v>#REF!</v>
      </c>
      <c r="M6516" s="442"/>
      <c r="N6516" s="442"/>
      <c r="O6516" s="443" t="e">
        <f>SUM($L6516:$N6518)</f>
        <v>#REF!</v>
      </c>
      <c r="P6516" s="444"/>
      <c r="Q6516" s="513"/>
      <c r="R6516" s="42" t="e">
        <f>IF(#REF!="","",#REF!)</f>
        <v>#REF!</v>
      </c>
      <c r="S6516" s="40" t="e">
        <f>IF(#REF!="","",#REF!)</f>
        <v>#REF!</v>
      </c>
      <c r="T6516" s="617" t="e">
        <f>SUM($S6516:$S6518)</f>
        <v>#REF!</v>
      </c>
      <c r="U6516" s="416"/>
      <c r="V6516" s="666"/>
      <c r="W6516" s="565"/>
      <c r="X6516" s="23" t="e">
        <f>IF(OR(Y6516=2,Z6516=2,AB6516=2,AC6516=2),"入力不備あり","")</f>
        <v>#REF!</v>
      </c>
      <c r="Y6516" s="41" t="e">
        <f>IF(AND(F6516="",H6516="",L6516=""),"",IF(AND(F6516&lt;&gt;"",F6516&gt;0,L6516&lt;&gt;"",L6516&gt;0,H6516="○"),"",2))</f>
        <v>#REF!</v>
      </c>
      <c r="Z6516" s="41" t="e">
        <f>IF(AND(R6516="",S6516=""),"",IF(AND(R6516&gt;0,R6516&lt;&gt;"",S6516&gt;0,S6516&lt;&gt;""),"",2))</f>
        <v>#REF!</v>
      </c>
      <c r="AA6516" s="30"/>
      <c r="AB6516" s="7" t="e">
        <f>IF(AND(O6516=0,#REF!=0),"",IF(O6516=#REF!,1,2))</f>
        <v>#REF!</v>
      </c>
      <c r="AC6516" s="7" t="e">
        <f>IF(AND(T6516=0,#REF!=0),"",IF(T6516=#REF!,1,2))</f>
        <v>#REF!</v>
      </c>
    </row>
    <row r="6517" spans="1:30" s="7" customFormat="1" ht="15" customHeight="1" x14ac:dyDescent="0.15">
      <c r="A6517" s="29"/>
      <c r="B6517" s="623"/>
      <c r="C6517" s="628"/>
      <c r="D6517" s="631"/>
      <c r="E6517" s="509"/>
      <c r="F6517" s="500" t="e">
        <f>IF(#REF!="","",#REF!)</f>
        <v>#REF!</v>
      </c>
      <c r="G6517" s="501"/>
      <c r="H6517" s="448" t="e">
        <f>IF(#REF!="","",#REF!)</f>
        <v>#REF!</v>
      </c>
      <c r="I6517" s="449"/>
      <c r="J6517" s="449"/>
      <c r="K6517" s="449"/>
      <c r="L6517" s="450" t="e">
        <f>IF(#REF!="","",#REF!)</f>
        <v>#REF!</v>
      </c>
      <c r="M6517" s="451"/>
      <c r="N6517" s="451"/>
      <c r="O6517" s="445"/>
      <c r="P6517" s="444"/>
      <c r="Q6517" s="513"/>
      <c r="R6517" s="42" t="e">
        <f>IF(#REF!="","",#REF!)</f>
        <v>#REF!</v>
      </c>
      <c r="S6517" s="40" t="e">
        <f>IF(#REF!="","",#REF!)</f>
        <v>#REF!</v>
      </c>
      <c r="T6517" s="618"/>
      <c r="U6517" s="416"/>
      <c r="V6517" s="666"/>
      <c r="W6517" s="565"/>
      <c r="X6517" s="23" t="e">
        <f>IF(OR(Y6517=2,Z6517=2),"入力不備あり","")</f>
        <v>#REF!</v>
      </c>
      <c r="Y6517" s="41" t="e">
        <f>IF(AND(F6517="",H6517="",L6517=""),"",IF(AND(F6517&lt;&gt;"",F6517&gt;0,L6517&lt;&gt;"",L6517&gt;0,H6517="○"),"",2))</f>
        <v>#REF!</v>
      </c>
      <c r="Z6517" s="41" t="e">
        <f t="shared" ref="Z6517:Z6518" si="1141">IF(AND(R6517="",S6517=""),"",IF(AND(R6517&gt;0,R6517&lt;&gt;"",S6517&gt;0,S6517&lt;&gt;""),"",2))</f>
        <v>#REF!</v>
      </c>
      <c r="AA6517" s="30"/>
    </row>
    <row r="6518" spans="1:30" s="7" customFormat="1" ht="15" customHeight="1" thickBot="1" x14ac:dyDescent="0.2">
      <c r="A6518" s="29"/>
      <c r="B6518" s="623"/>
      <c r="C6518" s="628"/>
      <c r="D6518" s="631"/>
      <c r="E6518" s="615"/>
      <c r="F6518" s="620" t="e">
        <f>IF(#REF!="","",#REF!)</f>
        <v>#REF!</v>
      </c>
      <c r="G6518" s="621"/>
      <c r="H6518" s="640" t="e">
        <f>IF(#REF!="","",#REF!)</f>
        <v>#REF!</v>
      </c>
      <c r="I6518" s="641"/>
      <c r="J6518" s="641"/>
      <c r="K6518" s="641"/>
      <c r="L6518" s="642" t="e">
        <f>IF(#REF!="","",#REF!)</f>
        <v>#REF!</v>
      </c>
      <c r="M6518" s="643"/>
      <c r="N6518" s="643"/>
      <c r="O6518" s="663"/>
      <c r="P6518" s="664"/>
      <c r="Q6518" s="616"/>
      <c r="R6518" s="59" t="e">
        <f>IF(#REF!="","",#REF!)</f>
        <v>#REF!</v>
      </c>
      <c r="S6518" s="60" t="e">
        <f>IF(#REF!="","",#REF!)</f>
        <v>#REF!</v>
      </c>
      <c r="T6518" s="619"/>
      <c r="U6518" s="416"/>
      <c r="V6518" s="666"/>
      <c r="W6518" s="565"/>
      <c r="X6518" s="23" t="e">
        <f>IF(OR(Y6518=2,Z6518=2),"入力不備あり","")</f>
        <v>#REF!</v>
      </c>
      <c r="Y6518" s="41" t="e">
        <f>IF(AND(F6518="",H6518="",L6518=""),"",IF(AND(F6518&lt;&gt;"",F6518&gt;0,L6518&lt;&gt;"",L6518&gt;0,H6518="○"),"",2))</f>
        <v>#REF!</v>
      </c>
      <c r="Z6518" s="41" t="e">
        <f t="shared" si="1141"/>
        <v>#REF!</v>
      </c>
      <c r="AA6518" s="30"/>
    </row>
    <row r="6519" spans="1:30" s="7" customFormat="1" ht="27.6" customHeight="1" x14ac:dyDescent="0.15">
      <c r="A6519" s="320"/>
      <c r="B6519" s="624"/>
      <c r="C6519" s="326" t="s">
        <v>215</v>
      </c>
      <c r="D6519" s="327"/>
      <c r="E6519" s="608" t="e">
        <f>IF(#REF!="","",#REF!)</f>
        <v>#REF!</v>
      </c>
      <c r="F6519" s="609"/>
      <c r="G6519" s="609"/>
      <c r="H6519" s="609"/>
      <c r="I6519" s="609"/>
      <c r="J6519" s="609"/>
      <c r="K6519" s="609"/>
      <c r="L6519" s="609"/>
      <c r="M6519" s="609"/>
      <c r="N6519" s="609"/>
      <c r="O6519" s="609"/>
      <c r="P6519" s="609"/>
      <c r="Q6519" s="609"/>
      <c r="R6519" s="609"/>
      <c r="S6519" s="609"/>
      <c r="T6519" s="609"/>
      <c r="U6519" s="609"/>
      <c r="V6519" s="609"/>
      <c r="W6519" s="610"/>
    </row>
    <row r="6520" spans="1:30" s="7" customFormat="1" ht="27.6" customHeight="1" thickBot="1" x14ac:dyDescent="0.2">
      <c r="A6520" s="320"/>
      <c r="B6520" s="624"/>
      <c r="C6520" s="326" t="s">
        <v>216</v>
      </c>
      <c r="D6520" s="327"/>
      <c r="E6520" s="608" t="e">
        <f>IF(#REF!="","",#REF!)</f>
        <v>#REF!</v>
      </c>
      <c r="F6520" s="609"/>
      <c r="G6520" s="609"/>
      <c r="H6520" s="609"/>
      <c r="I6520" s="609"/>
      <c r="J6520" s="609"/>
      <c r="K6520" s="609"/>
      <c r="L6520" s="609"/>
      <c r="M6520" s="609"/>
      <c r="N6520" s="609"/>
      <c r="O6520" s="609"/>
      <c r="P6520" s="609"/>
      <c r="Q6520" s="609"/>
      <c r="R6520" s="611"/>
      <c r="S6520" s="611"/>
      <c r="T6520" s="611"/>
      <c r="U6520" s="611"/>
      <c r="V6520" s="611"/>
      <c r="W6520" s="612"/>
    </row>
    <row r="6521" spans="1:30" s="7" customFormat="1" ht="18.600000000000001" customHeight="1" x14ac:dyDescent="0.15">
      <c r="A6521" s="320"/>
      <c r="B6521" s="624"/>
      <c r="C6521" s="332" t="s">
        <v>217</v>
      </c>
      <c r="D6521" s="333"/>
      <c r="E6521" s="333"/>
      <c r="F6521" s="334"/>
      <c r="G6521" s="377" t="s">
        <v>218</v>
      </c>
      <c r="H6521" s="378"/>
      <c r="I6521" s="378"/>
      <c r="J6521" s="378"/>
      <c r="K6521" s="378"/>
      <c r="L6521" s="378"/>
      <c r="M6521" s="378"/>
      <c r="N6521" s="378"/>
      <c r="O6521" s="378"/>
      <c r="P6521" s="378"/>
      <c r="Q6521" s="378"/>
      <c r="R6521" s="389" t="e">
        <f>IF(X6521&lt;&gt;"","","【入力内容確認欄】以下を確認し【作業用】事業計画書(間接)シートを修正願います。")</f>
        <v>#REF!</v>
      </c>
      <c r="S6521" s="632"/>
      <c r="T6521" s="632"/>
      <c r="U6521" s="632"/>
      <c r="V6521" s="632"/>
      <c r="W6521" s="633"/>
      <c r="X6521" s="68" t="e">
        <f>IF(AND(R6524="",R6525="",R6526="",R6527="",R6528="",R6529=""),"左の市区町村に係る入力が完了しました。今一度、記載内容をご確認ください。","")</f>
        <v>#REF!</v>
      </c>
    </row>
    <row r="6522" spans="1:30" s="7" customFormat="1" ht="9" customHeight="1" x14ac:dyDescent="0.15">
      <c r="A6522" s="320"/>
      <c r="B6522" s="624"/>
      <c r="C6522" s="335"/>
      <c r="D6522" s="336"/>
      <c r="E6522" s="336"/>
      <c r="F6522" s="337"/>
      <c r="G6522" s="379"/>
      <c r="H6522" s="380"/>
      <c r="I6522" s="380"/>
      <c r="J6522" s="380"/>
      <c r="K6522" s="380"/>
      <c r="L6522" s="380"/>
      <c r="M6522" s="380"/>
      <c r="N6522" s="380"/>
      <c r="O6522" s="380"/>
      <c r="P6522" s="380"/>
      <c r="Q6522" s="380"/>
      <c r="R6522" s="634"/>
      <c r="S6522" s="635"/>
      <c r="T6522" s="635"/>
      <c r="U6522" s="635"/>
      <c r="V6522" s="635"/>
      <c r="W6522" s="636"/>
    </row>
    <row r="6523" spans="1:30" s="7" customFormat="1" ht="9" customHeight="1" thickBot="1" x14ac:dyDescent="0.2">
      <c r="A6523" s="320"/>
      <c r="B6523" s="624"/>
      <c r="C6523" s="335"/>
      <c r="D6523" s="336"/>
      <c r="E6523" s="336"/>
      <c r="F6523" s="337"/>
      <c r="G6523" s="381"/>
      <c r="H6523" s="382"/>
      <c r="I6523" s="382"/>
      <c r="J6523" s="382"/>
      <c r="K6523" s="382"/>
      <c r="L6523" s="382"/>
      <c r="M6523" s="382"/>
      <c r="N6523" s="382"/>
      <c r="O6523" s="382"/>
      <c r="P6523" s="382"/>
      <c r="Q6523" s="382"/>
      <c r="R6523" s="637"/>
      <c r="S6523" s="638"/>
      <c r="T6523" s="638"/>
      <c r="U6523" s="638"/>
      <c r="V6523" s="638"/>
      <c r="W6523" s="639"/>
    </row>
    <row r="6524" spans="1:30" s="7" customFormat="1" ht="17.45" customHeight="1" x14ac:dyDescent="0.15">
      <c r="A6524" s="320"/>
      <c r="B6524" s="624"/>
      <c r="C6524" s="335"/>
      <c r="D6524" s="336"/>
      <c r="E6524" s="336"/>
      <c r="F6524" s="337"/>
      <c r="G6524" s="398" t="e">
        <f>IF(#REF!="","",#REF!)</f>
        <v>#REF!</v>
      </c>
      <c r="H6524" s="399"/>
      <c r="I6524" s="399"/>
      <c r="J6524" s="399"/>
      <c r="K6524" s="399"/>
      <c r="L6524" s="399"/>
      <c r="M6524" s="399"/>
      <c r="N6524" s="399"/>
      <c r="O6524" s="399"/>
      <c r="P6524" s="399"/>
      <c r="Q6524" s="399"/>
      <c r="R6524" s="646" t="e" cm="1">
        <f t="array" ref="R6524">IF(AND(X6493:X6518="",A6495:A6518=""),"","・報酬・期末勤勉手当・交通費・合計額・都道府県/国の補助金額のいずれかに不備あり。")</f>
        <v>#REF!</v>
      </c>
      <c r="S6524" s="647"/>
      <c r="T6524" s="647"/>
      <c r="U6524" s="647"/>
      <c r="V6524" s="647"/>
      <c r="W6524" s="648"/>
    </row>
    <row r="6525" spans="1:30" s="7" customFormat="1" ht="17.45" customHeight="1" x14ac:dyDescent="0.15">
      <c r="A6525" s="320"/>
      <c r="B6525" s="624"/>
      <c r="C6525" s="335"/>
      <c r="D6525" s="336"/>
      <c r="E6525" s="336"/>
      <c r="F6525" s="337"/>
      <c r="G6525" s="374" t="s">
        <v>219</v>
      </c>
      <c r="H6525" s="388"/>
      <c r="I6525" s="388"/>
      <c r="J6525" s="388"/>
      <c r="K6525" s="388"/>
      <c r="L6525" s="388"/>
      <c r="M6525" s="388"/>
      <c r="N6525" s="388"/>
      <c r="O6525" s="388"/>
      <c r="P6525" s="388"/>
      <c r="Q6525" s="388"/>
      <c r="R6525" s="367" t="str">
        <f>IF(A6491="市町村名×","・【C列】市区町村名：未入力または不備あり。","")</f>
        <v>・【C列】市区町村名：未入力または不備あり。</v>
      </c>
      <c r="S6525" s="644"/>
      <c r="T6525" s="644"/>
      <c r="U6525" s="644"/>
      <c r="V6525" s="644"/>
      <c r="W6525" s="645"/>
    </row>
    <row r="6526" spans="1:30" s="7" customFormat="1" ht="17.45" customHeight="1" x14ac:dyDescent="0.15">
      <c r="A6526" s="320"/>
      <c r="B6526" s="624"/>
      <c r="C6526" s="338"/>
      <c r="D6526" s="339"/>
      <c r="E6526" s="339"/>
      <c r="F6526" s="340"/>
      <c r="G6526" s="364" t="e">
        <f>IF(#REF!="","",#REF!)</f>
        <v>#REF!</v>
      </c>
      <c r="H6526" s="365"/>
      <c r="I6526" s="365"/>
      <c r="J6526" s="366"/>
      <c r="K6526" s="366"/>
      <c r="L6526" s="366"/>
      <c r="M6526" s="366"/>
      <c r="N6526" s="366"/>
      <c r="O6526" s="366"/>
      <c r="P6526" s="366"/>
      <c r="Q6526" s="366"/>
      <c r="R6526" s="367" t="e">
        <f>IF(OR(AF6495=2,NOT(AND(V6493&gt;0.3*U6493,V6493&lt;0.4*U6493,V6493&gt;=W6493))),"・【V列】都道府県補助額：未入力または不備あり。","")</f>
        <v>#REF!</v>
      </c>
      <c r="S6526" s="644"/>
      <c r="T6526" s="644"/>
      <c r="U6526" s="644"/>
      <c r="V6526" s="644"/>
      <c r="W6526" s="645"/>
    </row>
    <row r="6527" spans="1:30" s="7" customFormat="1" ht="17.45" customHeight="1" x14ac:dyDescent="0.15">
      <c r="A6527" s="320"/>
      <c r="B6527" s="624"/>
      <c r="C6527" s="348" t="s">
        <v>241</v>
      </c>
      <c r="D6527" s="349"/>
      <c r="E6527" s="349"/>
      <c r="F6527" s="350"/>
      <c r="G6527" s="372" t="s">
        <v>221</v>
      </c>
      <c r="H6527" s="373"/>
      <c r="I6527" s="373"/>
      <c r="J6527" s="372" t="s">
        <v>222</v>
      </c>
      <c r="K6527" s="373"/>
      <c r="L6527" s="373"/>
      <c r="M6527" s="373"/>
      <c r="N6527" s="374" t="s">
        <v>223</v>
      </c>
      <c r="O6527" s="366"/>
      <c r="P6527" s="366"/>
      <c r="Q6527" s="366"/>
      <c r="R6527" s="341" t="e">
        <f>IF(AND(W6493&lt;=U6493/3,MOD(W6493,1000)=0,NOT(W6493=0),AG6495=1),"","・【W列】国庫補助希望額に不備あり。")</f>
        <v>#REF!</v>
      </c>
      <c r="S6527" s="649"/>
      <c r="T6527" s="649"/>
      <c r="U6527" s="649"/>
      <c r="V6527" s="649"/>
      <c r="W6527" s="650"/>
    </row>
    <row r="6528" spans="1:30" s="7" customFormat="1" ht="17.45" customHeight="1" x14ac:dyDescent="0.15">
      <c r="A6528" s="320"/>
      <c r="B6528" s="624"/>
      <c r="C6528" s="370"/>
      <c r="D6528" s="371"/>
      <c r="E6528" s="371"/>
      <c r="F6528" s="371"/>
      <c r="G6528" s="364" t="e">
        <f>IF(#REF!="","",#REF!)</f>
        <v>#REF!</v>
      </c>
      <c r="H6528" s="375"/>
      <c r="I6528" s="376"/>
      <c r="J6528" s="364" t="e">
        <f>IF(#REF!="","",#REF!)</f>
        <v>#REF!</v>
      </c>
      <c r="K6528" s="375"/>
      <c r="L6528" s="375"/>
      <c r="M6528" s="376"/>
      <c r="N6528" s="364" t="e">
        <f>IF(#REF!="","",#REF!)</f>
        <v>#REF!</v>
      </c>
      <c r="O6528" s="375"/>
      <c r="P6528" s="375"/>
      <c r="Q6528" s="375"/>
      <c r="R6528" s="651" t="e">
        <f>IF(AND(SUM(F6516:G6518)&lt;=D6493,SUM(R6516:R6518)&lt;=D6493),"","・報酬の「配置人数」には年間を通じた配置予定人数を記載してください。(※１)及び記入例参照")</f>
        <v>#REF!</v>
      </c>
      <c r="S6528" s="652"/>
      <c r="T6528" s="652"/>
      <c r="U6528" s="652"/>
      <c r="V6528" s="652"/>
      <c r="W6528" s="653"/>
      <c r="X6528" s="31" t="str">
        <f>IF(AND(O6528="○",T6528="○"),"①か②の",IF(AND(O6528="―",T6528="―"),"エラー",""))</f>
        <v/>
      </c>
    </row>
    <row r="6529" spans="1:33" s="7" customFormat="1" ht="17.45" customHeight="1" x14ac:dyDescent="0.15">
      <c r="A6529" s="320"/>
      <c r="B6529" s="624"/>
      <c r="C6529" s="348" t="s">
        <v>224</v>
      </c>
      <c r="D6529" s="349"/>
      <c r="E6529" s="349"/>
      <c r="F6529" s="350"/>
      <c r="G6529" s="354" t="s">
        <v>225</v>
      </c>
      <c r="H6529" s="354"/>
      <c r="I6529" s="354"/>
      <c r="J6529" s="355" t="s">
        <v>242</v>
      </c>
      <c r="K6529" s="356"/>
      <c r="L6529" s="356"/>
      <c r="M6529" s="356"/>
      <c r="N6529" s="356"/>
      <c r="O6529" s="356"/>
      <c r="P6529" s="356"/>
      <c r="Q6529" s="356"/>
      <c r="R6529" s="651" t="e">
        <f>IF(AND(OR(COUNTIF(J6530,"①*"),COUNTIF(J6530,"②*")),AND(E6519&lt;&gt;"",E6520&lt;&gt;"",G6524="○",G6526="○",G6528="○",J6528="○",N6528="○",G6530="○")),"","・【成果目標】・【成果指標】・【部活動指導員について】・【支給要件の確認】・【部活動指導員の指導状況】・【地域連携・地域移行に資する取組】のいずれかに未入力箇所あり。")</f>
        <v>#REF!</v>
      </c>
      <c r="S6529" s="546"/>
      <c r="T6529" s="546"/>
      <c r="U6529" s="546"/>
      <c r="V6529" s="546"/>
      <c r="W6529" s="547"/>
    </row>
    <row r="6530" spans="1:33" s="7" customFormat="1" ht="26.45" customHeight="1" thickBot="1" x14ac:dyDescent="0.2">
      <c r="A6530" s="320"/>
      <c r="B6530" s="625"/>
      <c r="C6530" s="351"/>
      <c r="D6530" s="352"/>
      <c r="E6530" s="352"/>
      <c r="F6530" s="353"/>
      <c r="G6530" s="363" t="e">
        <f>IF(#REF!="","",#REF!)</f>
        <v>#REF!</v>
      </c>
      <c r="H6530" s="363"/>
      <c r="I6530" s="363"/>
      <c r="J6530" s="657" t="e">
        <f>IF(#REF!="","",#REF!)</f>
        <v>#REF!</v>
      </c>
      <c r="K6530" s="658"/>
      <c r="L6530" s="658"/>
      <c r="M6530" s="658"/>
      <c r="N6530" s="658"/>
      <c r="O6530" s="658"/>
      <c r="P6530" s="658"/>
      <c r="Q6530" s="658"/>
      <c r="R6530" s="654"/>
      <c r="S6530" s="655"/>
      <c r="T6530" s="655"/>
      <c r="U6530" s="655"/>
      <c r="V6530" s="655"/>
      <c r="W6530" s="656"/>
      <c r="X6530" s="31" t="str">
        <f>IF(AND(O6530="○",T6530="○"),"①か②の",IF(AND(O6530="―",T6530="―"),"エラー",""))</f>
        <v/>
      </c>
    </row>
    <row r="6531" spans="1:33" s="7" customFormat="1" ht="26.45" customHeight="1" x14ac:dyDescent="0.15">
      <c r="A6531" s="24" t="str">
        <f>IF(OR(COUNTIF(C6533,"*区"),COUNTIF(C6533,"*市"),COUNTIF(C6533,"*町"),COUNTIF(C6533,"*村"),COUNTIF(C6533,"*組合")),"○","市町村名×")</f>
        <v>市町村名×</v>
      </c>
      <c r="B6531" s="490" t="s">
        <v>106</v>
      </c>
      <c r="C6531" s="659" t="s">
        <v>236</v>
      </c>
      <c r="D6531" s="661" t="s">
        <v>237</v>
      </c>
      <c r="E6531" s="409" t="s">
        <v>191</v>
      </c>
      <c r="F6531" s="410"/>
      <c r="G6531" s="410"/>
      <c r="H6531" s="410"/>
      <c r="I6531" s="410"/>
      <c r="J6531" s="410"/>
      <c r="K6531" s="410"/>
      <c r="L6531" s="410"/>
      <c r="M6531" s="410"/>
      <c r="N6531" s="410"/>
      <c r="O6531" s="410"/>
      <c r="P6531" s="410"/>
      <c r="Q6531" s="410"/>
      <c r="R6531" s="410"/>
      <c r="S6531" s="410"/>
      <c r="T6531" s="410"/>
      <c r="U6531" s="492" t="s">
        <v>192</v>
      </c>
      <c r="V6531" s="492" t="s">
        <v>238</v>
      </c>
      <c r="W6531" s="517" t="s">
        <v>193</v>
      </c>
      <c r="X6531" s="25" t="e">
        <f>IF(OR(AF6535=2,NOT(AND(V6533&gt;0.3*U6533,V6533&lt;0.4*U6533,V6533&gt;=W6533))),"※３参照：【Ｕ列】都道府県補助額を確認してください","")</f>
        <v>#REF!</v>
      </c>
      <c r="Y6531" s="26"/>
    </row>
    <row r="6532" spans="1:33" s="7" customFormat="1" ht="21.6" customHeight="1" thickBot="1" x14ac:dyDescent="0.2">
      <c r="A6532" s="24" t="str">
        <f>IF(B6533="都道府県確認欄","No.不備","")</f>
        <v/>
      </c>
      <c r="B6532" s="491"/>
      <c r="C6532" s="660"/>
      <c r="D6532" s="662"/>
      <c r="E6532" s="411"/>
      <c r="F6532" s="412"/>
      <c r="G6532" s="412"/>
      <c r="H6532" s="412"/>
      <c r="I6532" s="412"/>
      <c r="J6532" s="412"/>
      <c r="K6532" s="412"/>
      <c r="L6532" s="412"/>
      <c r="M6532" s="412"/>
      <c r="N6532" s="412"/>
      <c r="O6532" s="412"/>
      <c r="P6532" s="412"/>
      <c r="Q6532" s="412"/>
      <c r="R6532" s="412"/>
      <c r="S6532" s="412"/>
      <c r="T6532" s="412"/>
      <c r="U6532" s="493"/>
      <c r="V6532" s="493"/>
      <c r="W6532" s="518"/>
      <c r="X6532" s="25" t="e">
        <f>IF(AND(W6533&lt;=U6533/3,MOD(W6533,1000)=0,NOT(W6533=0),AG6535=1),"","※３参照：【Ｖ列】国庫補助希望額を確認してください。")</f>
        <v>#REF!</v>
      </c>
      <c r="Y6532" s="26"/>
    </row>
    <row r="6533" spans="1:33" s="7" customFormat="1" ht="24" customHeight="1" x14ac:dyDescent="0.15">
      <c r="A6533" s="14"/>
      <c r="B6533" s="622" t="str">
        <f>IFERROR(IF(OR(COUNTIF(C6533,"*区"),COUNTIF(C6533,"*市"),COUNTIF(C6533,"*町"),COUNTIF(C6533,"*村"),COUNTIF(C6533,"*組合")),B6493+1,"－"),"都道府県確認欄")</f>
        <v>－</v>
      </c>
      <c r="C6533" s="626" t="e">
        <f>#REF!</f>
        <v>#REF!</v>
      </c>
      <c r="D6533" s="629" t="e">
        <f>SUM($F6535:$F6554)</f>
        <v>#REF!</v>
      </c>
      <c r="E6533" s="523" t="s">
        <v>194</v>
      </c>
      <c r="F6533" s="524" t="s">
        <v>195</v>
      </c>
      <c r="G6533" s="526" t="s">
        <v>196</v>
      </c>
      <c r="H6533" s="528" t="s">
        <v>197</v>
      </c>
      <c r="I6533" s="423" t="s">
        <v>198</v>
      </c>
      <c r="J6533" s="424"/>
      <c r="K6533" s="425"/>
      <c r="L6533" s="429" t="s">
        <v>100</v>
      </c>
      <c r="M6533" s="430"/>
      <c r="N6533" s="430"/>
      <c r="O6533" s="430"/>
      <c r="P6533" s="430"/>
      <c r="Q6533" s="430"/>
      <c r="R6533" s="430"/>
      <c r="S6533" s="431"/>
      <c r="T6533" s="413" t="s">
        <v>199</v>
      </c>
      <c r="U6533" s="415" t="e">
        <f>SUM($T6535,$O6556,$T6556)</f>
        <v>#REF!</v>
      </c>
      <c r="V6533" s="665" t="e">
        <f>#REF!</f>
        <v>#REF!</v>
      </c>
      <c r="W6533" s="667" t="e">
        <f>#REF!</f>
        <v>#REF!</v>
      </c>
      <c r="X6533" s="23" t="e">
        <f>IF(AND(AD6535=1,AE6535=1,AF6535=1,AG6535=1),"","入力不備あり")</f>
        <v>#REF!</v>
      </c>
      <c r="Y6533" s="26"/>
    </row>
    <row r="6534" spans="1:33" s="7" customFormat="1" ht="12.6" customHeight="1" thickBot="1" x14ac:dyDescent="0.2">
      <c r="A6534" s="14"/>
      <c r="B6534" s="623"/>
      <c r="C6534" s="627"/>
      <c r="D6534" s="630"/>
      <c r="E6534" s="523"/>
      <c r="F6534" s="525"/>
      <c r="G6534" s="527"/>
      <c r="H6534" s="529"/>
      <c r="I6534" s="426"/>
      <c r="J6534" s="427"/>
      <c r="K6534" s="428"/>
      <c r="L6534" s="432"/>
      <c r="M6534" s="432"/>
      <c r="N6534" s="432"/>
      <c r="O6534" s="432"/>
      <c r="P6534" s="432"/>
      <c r="Q6534" s="432"/>
      <c r="R6534" s="432"/>
      <c r="S6534" s="433"/>
      <c r="T6534" s="414"/>
      <c r="U6534" s="416"/>
      <c r="V6534" s="666"/>
      <c r="W6534" s="565"/>
      <c r="X6534" s="26"/>
      <c r="Y6534" s="7" t="s">
        <v>180</v>
      </c>
      <c r="Z6534" s="7" t="s">
        <v>200</v>
      </c>
      <c r="AA6534" s="7" t="s">
        <v>201</v>
      </c>
      <c r="AB6534" s="7" t="s">
        <v>202</v>
      </c>
      <c r="AD6534" s="7" t="s">
        <v>203</v>
      </c>
      <c r="AE6534" s="7" t="s">
        <v>107</v>
      </c>
      <c r="AF6534" s="7" t="s">
        <v>239</v>
      </c>
      <c r="AG6534" s="7" t="s">
        <v>204</v>
      </c>
    </row>
    <row r="6535" spans="1:33" s="7" customFormat="1" ht="17.45" customHeight="1" x14ac:dyDescent="0.15">
      <c r="A6535" s="27" t="e">
        <f>IF(AND(F6535&lt;&gt;"",G6535&lt;&gt;"",H6535&lt;&gt;"",I6535&lt;&gt;""),"","入力不備あり")</f>
        <v>#REF!</v>
      </c>
      <c r="B6535" s="623"/>
      <c r="C6535" s="628"/>
      <c r="D6535" s="631"/>
      <c r="E6535" s="523"/>
      <c r="F6535" s="47" t="e">
        <f>IF(#REF!="","",#REF!)</f>
        <v>#REF!</v>
      </c>
      <c r="G6535" s="49" t="e">
        <f>IF(#REF!="","",#REF!)</f>
        <v>#REF!</v>
      </c>
      <c r="H6535" s="54" t="e">
        <f>IF(#REF!="","",#REF!)</f>
        <v>#REF!</v>
      </c>
      <c r="I6535" s="385" t="str">
        <f>IFERROR(INT(G6535*H6535),"")</f>
        <v/>
      </c>
      <c r="J6535" s="386"/>
      <c r="K6535" s="387"/>
      <c r="L6535" s="613" t="e">
        <f>IF(#REF!="","",#REF!)</f>
        <v>#REF!</v>
      </c>
      <c r="M6535" s="613"/>
      <c r="N6535" s="613"/>
      <c r="O6535" s="613"/>
      <c r="P6535" s="613"/>
      <c r="Q6535" s="613"/>
      <c r="R6535" s="613"/>
      <c r="S6535" s="614"/>
      <c r="T6535" s="567">
        <f>SUM($I6535:$K6554)</f>
        <v>0</v>
      </c>
      <c r="U6535" s="416"/>
      <c r="V6535" s="666"/>
      <c r="W6535" s="565"/>
      <c r="X6535" s="23" t="e">
        <f>IF(AND(Y6535=1,Z6535=1,AA6535=1,AB6535=1,AD6535=1,AE6535=1,AF6535=1,AG6535=1),"","入力不備あり")</f>
        <v>#REF!</v>
      </c>
      <c r="Y6535" s="7">
        <f>IFERROR(IF(F6535="",2,IF(AND(F6535&gt;=1,(MOD(F6535,1)=0)),1,IF(AND(F6535=0,L6535&lt;&gt;""),1,2))),2)</f>
        <v>2</v>
      </c>
      <c r="Z6535" s="7" t="e">
        <f>IF(G6535="",2,IF(G6535&lt;=1600,1,2))</f>
        <v>#REF!</v>
      </c>
      <c r="AA6535" s="7" t="e">
        <f>IF(H6535="",2,IF(H6535&gt;=0,1,2))</f>
        <v>#REF!</v>
      </c>
      <c r="AB6535" s="7" t="e">
        <f>IF(I6535=#REF!,1,2)</f>
        <v>#REF!</v>
      </c>
      <c r="AD6535" s="7" t="e">
        <f>IF(T6535=#REF!,1,2)</f>
        <v>#REF!</v>
      </c>
      <c r="AE6535" s="7" t="e">
        <f>IF(U6533=#REF!,1,2)</f>
        <v>#REF!</v>
      </c>
      <c r="AF6535" s="7" t="e">
        <f>IF(V6533=0,2,IF(#REF!="",2,IF(V6533=#REF!,1,2)))</f>
        <v>#REF!</v>
      </c>
      <c r="AG6535" s="7" t="e">
        <f>IF(W6533=0,2,IF(W6533=#REF!,1,2))</f>
        <v>#REF!</v>
      </c>
    </row>
    <row r="6536" spans="1:33" s="7" customFormat="1" ht="17.45" customHeight="1" x14ac:dyDescent="0.15">
      <c r="A6536" s="27" t="e">
        <f>IF(AND(F6536="",G6536="",H6536="",I6536="",L6536=""),"",IF(AND(F6536&lt;&gt;"",G6536&lt;&gt;"",H6536&lt;&gt;"",I6536&lt;&gt;""),"","入力不備あり"))</f>
        <v>#REF!</v>
      </c>
      <c r="B6536" s="623"/>
      <c r="C6536" s="628"/>
      <c r="D6536" s="631"/>
      <c r="E6536" s="523"/>
      <c r="F6536" s="47" t="e">
        <f>IF(#REF!="","",#REF!)</f>
        <v>#REF!</v>
      </c>
      <c r="G6536" s="49" t="e">
        <f>IF(#REF!="","",#REF!)</f>
        <v>#REF!</v>
      </c>
      <c r="H6536" s="54" t="e">
        <f>IF(#REF!="","",#REF!)</f>
        <v>#REF!</v>
      </c>
      <c r="I6536" s="385" t="str">
        <f>IFERROR(INT(G6536*H6536),"")</f>
        <v/>
      </c>
      <c r="J6536" s="386"/>
      <c r="K6536" s="387"/>
      <c r="L6536" s="613" t="e">
        <f>IF(#REF!="","",#REF!)</f>
        <v>#REF!</v>
      </c>
      <c r="M6536" s="613"/>
      <c r="N6536" s="613"/>
      <c r="O6536" s="613"/>
      <c r="P6536" s="613"/>
      <c r="Q6536" s="613"/>
      <c r="R6536" s="613"/>
      <c r="S6536" s="614"/>
      <c r="T6536" s="567"/>
      <c r="U6536" s="416"/>
      <c r="V6536" s="666"/>
      <c r="W6536" s="565"/>
      <c r="X6536" s="23" t="e">
        <f>IF(AND(Y6536=3,Z6536=3,AA6536=3),"",IF(AND(Y6536=1,Z6536=1,AA6536=1,AB6536=1),"","入力不備あり"))</f>
        <v>#REF!</v>
      </c>
      <c r="Y6536" s="7">
        <f>IFERROR(IF(F6536="",3,IF(AND(F6536&gt;=1,(MOD(F6536,1)=0)),1,IF(AND(F6536=0,L6536&lt;&gt;""),1,2))),2)</f>
        <v>2</v>
      </c>
      <c r="Z6536" s="7" t="e">
        <f>IF(G6536="",3,IF(G6536&lt;=1600,1,2))</f>
        <v>#REF!</v>
      </c>
      <c r="AA6536" s="7" t="e">
        <f>IF(H6536="",3,IF(H6536&gt;=0,1,2))</f>
        <v>#REF!</v>
      </c>
      <c r="AB6536" s="7" t="e">
        <f>IF(I6536=#REF!,1,2)</f>
        <v>#REF!</v>
      </c>
    </row>
    <row r="6537" spans="1:33" s="7" customFormat="1" ht="17.45" customHeight="1" x14ac:dyDescent="0.15">
      <c r="A6537" s="27" t="e">
        <f>IF(AND(F6537="",G6537="",H6537="",I6537="",L6537=""),"",IF(AND(F6537&lt;&gt;"",G6537&lt;&gt;"",H6537&lt;&gt;"",I6537&lt;&gt;""),"","入力不備あり"))</f>
        <v>#REF!</v>
      </c>
      <c r="B6537" s="623"/>
      <c r="C6537" s="628"/>
      <c r="D6537" s="631"/>
      <c r="E6537" s="523"/>
      <c r="F6537" s="47" t="e">
        <f>IF(#REF!="","",#REF!)</f>
        <v>#REF!</v>
      </c>
      <c r="G6537" s="49" t="e">
        <f>IF(#REF!="","",#REF!)</f>
        <v>#REF!</v>
      </c>
      <c r="H6537" s="54" t="e">
        <f>IF(#REF!="","",#REF!)</f>
        <v>#REF!</v>
      </c>
      <c r="I6537" s="385" t="str">
        <f t="shared" ref="I6537:I6554" si="1142">IFERROR(INT(G6537*H6537),"")</f>
        <v/>
      </c>
      <c r="J6537" s="386"/>
      <c r="K6537" s="387"/>
      <c r="L6537" s="613" t="e">
        <f>IF(#REF!="","",#REF!)</f>
        <v>#REF!</v>
      </c>
      <c r="M6537" s="613"/>
      <c r="N6537" s="613"/>
      <c r="O6537" s="613"/>
      <c r="P6537" s="613"/>
      <c r="Q6537" s="613"/>
      <c r="R6537" s="613"/>
      <c r="S6537" s="614"/>
      <c r="T6537" s="567"/>
      <c r="U6537" s="416"/>
      <c r="V6537" s="666"/>
      <c r="W6537" s="565"/>
      <c r="X6537" s="23" t="e">
        <f t="shared" ref="X6537:X6554" si="1143">IF(AND(Y6537=3,Z6537=3,AA6537=3),"",IF(AND(Y6537=1,Z6537=1,AA6537=1,AB6537=1),"","入力不備あり"))</f>
        <v>#REF!</v>
      </c>
      <c r="Y6537" s="7">
        <f t="shared" ref="Y6537:Y6554" si="1144">IFERROR(IF(F6537="",3,IF(AND(F6537&gt;=1,(MOD(F6537,1)=0)),1,IF(AND(F6537=0,L6537&lt;&gt;""),1,2))),2)</f>
        <v>2</v>
      </c>
      <c r="Z6537" s="7" t="e">
        <f t="shared" ref="Z6537:Z6554" si="1145">IF(G6537="",3,IF(G6537&lt;=1600,1,2))</f>
        <v>#REF!</v>
      </c>
      <c r="AA6537" s="7" t="e">
        <f t="shared" ref="AA6537:AA6554" si="1146">IF(H6537="",3,IF(H6537&gt;=0,1,2))</f>
        <v>#REF!</v>
      </c>
      <c r="AB6537" s="7" t="e">
        <f>IF(I6537=#REF!,1,2)</f>
        <v>#REF!</v>
      </c>
    </row>
    <row r="6538" spans="1:33" s="7" customFormat="1" ht="17.45" customHeight="1" x14ac:dyDescent="0.15">
      <c r="A6538" s="27" t="e">
        <f t="shared" ref="A6538:A6554" si="1147">IF(AND(F6538="",G6538="",H6538="",I6538="",L6538=""),"",IF(AND(F6538&lt;&gt;"",G6538&lt;&gt;"",H6538&lt;&gt;"",I6538&lt;&gt;""),"","入力不備あり"))</f>
        <v>#REF!</v>
      </c>
      <c r="B6538" s="623"/>
      <c r="C6538" s="628"/>
      <c r="D6538" s="631"/>
      <c r="E6538" s="523"/>
      <c r="F6538" s="47" t="e">
        <f>IF(#REF!="","",#REF!)</f>
        <v>#REF!</v>
      </c>
      <c r="G6538" s="49" t="e">
        <f>IF(#REF!="","",#REF!)</f>
        <v>#REF!</v>
      </c>
      <c r="H6538" s="54" t="e">
        <f>IF(#REF!="","",#REF!)</f>
        <v>#REF!</v>
      </c>
      <c r="I6538" s="385" t="str">
        <f t="shared" si="1142"/>
        <v/>
      </c>
      <c r="J6538" s="386"/>
      <c r="K6538" s="387"/>
      <c r="L6538" s="613" t="e">
        <f>IF(#REF!="","",#REF!)</f>
        <v>#REF!</v>
      </c>
      <c r="M6538" s="613"/>
      <c r="N6538" s="613"/>
      <c r="O6538" s="613"/>
      <c r="P6538" s="613"/>
      <c r="Q6538" s="613"/>
      <c r="R6538" s="613"/>
      <c r="S6538" s="614"/>
      <c r="T6538" s="567"/>
      <c r="U6538" s="416"/>
      <c r="V6538" s="666"/>
      <c r="W6538" s="565"/>
      <c r="X6538" s="23" t="e">
        <f t="shared" si="1143"/>
        <v>#REF!</v>
      </c>
      <c r="Y6538" s="7">
        <f t="shared" si="1144"/>
        <v>2</v>
      </c>
      <c r="Z6538" s="7" t="e">
        <f t="shared" si="1145"/>
        <v>#REF!</v>
      </c>
      <c r="AA6538" s="7" t="e">
        <f t="shared" si="1146"/>
        <v>#REF!</v>
      </c>
      <c r="AB6538" s="7" t="e">
        <f>IF(I6538=#REF!,1,2)</f>
        <v>#REF!</v>
      </c>
    </row>
    <row r="6539" spans="1:33" s="7" customFormat="1" ht="17.45" customHeight="1" x14ac:dyDescent="0.15">
      <c r="A6539" s="27" t="e">
        <f t="shared" si="1147"/>
        <v>#REF!</v>
      </c>
      <c r="B6539" s="623"/>
      <c r="C6539" s="628"/>
      <c r="D6539" s="631"/>
      <c r="E6539" s="523"/>
      <c r="F6539" s="47" t="e">
        <f>IF(#REF!="","",#REF!)</f>
        <v>#REF!</v>
      </c>
      <c r="G6539" s="49" t="e">
        <f>IF(#REF!="","",#REF!)</f>
        <v>#REF!</v>
      </c>
      <c r="H6539" s="54" t="e">
        <f>IF(#REF!="","",#REF!)</f>
        <v>#REF!</v>
      </c>
      <c r="I6539" s="385" t="str">
        <f t="shared" si="1142"/>
        <v/>
      </c>
      <c r="J6539" s="386"/>
      <c r="K6539" s="387"/>
      <c r="L6539" s="613" t="e">
        <f>IF(#REF!="","",#REF!)</f>
        <v>#REF!</v>
      </c>
      <c r="M6539" s="613"/>
      <c r="N6539" s="613"/>
      <c r="O6539" s="613"/>
      <c r="P6539" s="613"/>
      <c r="Q6539" s="613"/>
      <c r="R6539" s="613"/>
      <c r="S6539" s="614"/>
      <c r="T6539" s="567"/>
      <c r="U6539" s="416"/>
      <c r="V6539" s="666"/>
      <c r="W6539" s="565"/>
      <c r="X6539" s="23" t="e">
        <f t="shared" si="1143"/>
        <v>#REF!</v>
      </c>
      <c r="Y6539" s="7">
        <f t="shared" si="1144"/>
        <v>2</v>
      </c>
      <c r="Z6539" s="7" t="e">
        <f t="shared" si="1145"/>
        <v>#REF!</v>
      </c>
      <c r="AA6539" s="7" t="e">
        <f t="shared" si="1146"/>
        <v>#REF!</v>
      </c>
      <c r="AB6539" s="7" t="e">
        <f>IF(I6539=#REF!,1,2)</f>
        <v>#REF!</v>
      </c>
    </row>
    <row r="6540" spans="1:33" s="7" customFormat="1" ht="17.45" customHeight="1" x14ac:dyDescent="0.15">
      <c r="A6540" s="27" t="e">
        <f t="shared" si="1147"/>
        <v>#REF!</v>
      </c>
      <c r="B6540" s="623"/>
      <c r="C6540" s="628"/>
      <c r="D6540" s="631"/>
      <c r="E6540" s="523"/>
      <c r="F6540" s="47" t="e">
        <f>IF(#REF!="","",#REF!)</f>
        <v>#REF!</v>
      </c>
      <c r="G6540" s="49" t="e">
        <f>IF(#REF!="","",#REF!)</f>
        <v>#REF!</v>
      </c>
      <c r="H6540" s="54" t="e">
        <f>IF(#REF!="","",#REF!)</f>
        <v>#REF!</v>
      </c>
      <c r="I6540" s="385" t="str">
        <f t="shared" si="1142"/>
        <v/>
      </c>
      <c r="J6540" s="386"/>
      <c r="K6540" s="387"/>
      <c r="L6540" s="613" t="e">
        <f>IF(#REF!="","",#REF!)</f>
        <v>#REF!</v>
      </c>
      <c r="M6540" s="613"/>
      <c r="N6540" s="613"/>
      <c r="O6540" s="613"/>
      <c r="P6540" s="613"/>
      <c r="Q6540" s="613"/>
      <c r="R6540" s="613"/>
      <c r="S6540" s="614"/>
      <c r="T6540" s="567"/>
      <c r="U6540" s="416"/>
      <c r="V6540" s="666"/>
      <c r="W6540" s="565"/>
      <c r="X6540" s="23" t="e">
        <f t="shared" si="1143"/>
        <v>#REF!</v>
      </c>
      <c r="Y6540" s="7">
        <f t="shared" si="1144"/>
        <v>2</v>
      </c>
      <c r="Z6540" s="7" t="e">
        <f t="shared" si="1145"/>
        <v>#REF!</v>
      </c>
      <c r="AA6540" s="7" t="e">
        <f t="shared" si="1146"/>
        <v>#REF!</v>
      </c>
      <c r="AB6540" s="7" t="e">
        <f>IF(I6540=#REF!,1,2)</f>
        <v>#REF!</v>
      </c>
    </row>
    <row r="6541" spans="1:33" s="7" customFormat="1" ht="17.45" customHeight="1" x14ac:dyDescent="0.15">
      <c r="A6541" s="27" t="e">
        <f t="shared" si="1147"/>
        <v>#REF!</v>
      </c>
      <c r="B6541" s="623"/>
      <c r="C6541" s="628"/>
      <c r="D6541" s="631"/>
      <c r="E6541" s="523"/>
      <c r="F6541" s="47" t="e">
        <f>IF(#REF!="","",#REF!)</f>
        <v>#REF!</v>
      </c>
      <c r="G6541" s="49" t="e">
        <f>IF(#REF!="","",#REF!)</f>
        <v>#REF!</v>
      </c>
      <c r="H6541" s="54" t="e">
        <f>IF(#REF!="","",#REF!)</f>
        <v>#REF!</v>
      </c>
      <c r="I6541" s="385" t="str">
        <f t="shared" si="1142"/>
        <v/>
      </c>
      <c r="J6541" s="386"/>
      <c r="K6541" s="387"/>
      <c r="L6541" s="613" t="e">
        <f>IF(#REF!="","",#REF!)</f>
        <v>#REF!</v>
      </c>
      <c r="M6541" s="613"/>
      <c r="N6541" s="613"/>
      <c r="O6541" s="613"/>
      <c r="P6541" s="613"/>
      <c r="Q6541" s="613"/>
      <c r="R6541" s="613"/>
      <c r="S6541" s="614"/>
      <c r="T6541" s="567"/>
      <c r="U6541" s="416"/>
      <c r="V6541" s="666"/>
      <c r="W6541" s="565"/>
      <c r="X6541" s="23" t="e">
        <f t="shared" si="1143"/>
        <v>#REF!</v>
      </c>
      <c r="Y6541" s="7">
        <f t="shared" si="1144"/>
        <v>2</v>
      </c>
      <c r="Z6541" s="7" t="e">
        <f t="shared" si="1145"/>
        <v>#REF!</v>
      </c>
      <c r="AA6541" s="7" t="e">
        <f t="shared" si="1146"/>
        <v>#REF!</v>
      </c>
      <c r="AB6541" s="7" t="e">
        <f>IF(I6541=#REF!,1,2)</f>
        <v>#REF!</v>
      </c>
    </row>
    <row r="6542" spans="1:33" s="7" customFormat="1" ht="17.45" customHeight="1" x14ac:dyDescent="0.15">
      <c r="A6542" s="27" t="e">
        <f t="shared" si="1147"/>
        <v>#REF!</v>
      </c>
      <c r="B6542" s="623"/>
      <c r="C6542" s="628"/>
      <c r="D6542" s="631"/>
      <c r="E6542" s="523"/>
      <c r="F6542" s="47" t="e">
        <f>IF(#REF!="","",#REF!)</f>
        <v>#REF!</v>
      </c>
      <c r="G6542" s="49" t="e">
        <f>IF(#REF!="","",#REF!)</f>
        <v>#REF!</v>
      </c>
      <c r="H6542" s="54" t="e">
        <f>IF(#REF!="","",#REF!)</f>
        <v>#REF!</v>
      </c>
      <c r="I6542" s="385" t="str">
        <f t="shared" si="1142"/>
        <v/>
      </c>
      <c r="J6542" s="386"/>
      <c r="K6542" s="387"/>
      <c r="L6542" s="613" t="e">
        <f>IF(#REF!="","",#REF!)</f>
        <v>#REF!</v>
      </c>
      <c r="M6542" s="613"/>
      <c r="N6542" s="613"/>
      <c r="O6542" s="613"/>
      <c r="P6542" s="613"/>
      <c r="Q6542" s="613"/>
      <c r="R6542" s="613"/>
      <c r="S6542" s="614"/>
      <c r="T6542" s="567"/>
      <c r="U6542" s="416"/>
      <c r="V6542" s="666"/>
      <c r="W6542" s="565"/>
      <c r="X6542" s="23" t="e">
        <f t="shared" si="1143"/>
        <v>#REF!</v>
      </c>
      <c r="Y6542" s="7">
        <f t="shared" si="1144"/>
        <v>2</v>
      </c>
      <c r="Z6542" s="7" t="e">
        <f t="shared" si="1145"/>
        <v>#REF!</v>
      </c>
      <c r="AA6542" s="7" t="e">
        <f t="shared" si="1146"/>
        <v>#REF!</v>
      </c>
      <c r="AB6542" s="7" t="e">
        <f>IF(I6542=#REF!,1,2)</f>
        <v>#REF!</v>
      </c>
    </row>
    <row r="6543" spans="1:33" s="7" customFormat="1" ht="17.45" customHeight="1" x14ac:dyDescent="0.15">
      <c r="A6543" s="27" t="e">
        <f t="shared" si="1147"/>
        <v>#REF!</v>
      </c>
      <c r="B6543" s="623"/>
      <c r="C6543" s="628"/>
      <c r="D6543" s="631"/>
      <c r="E6543" s="523"/>
      <c r="F6543" s="47" t="e">
        <f>IF(#REF!="","",#REF!)</f>
        <v>#REF!</v>
      </c>
      <c r="G6543" s="49" t="e">
        <f>IF(#REF!="","",#REF!)</f>
        <v>#REF!</v>
      </c>
      <c r="H6543" s="54" t="e">
        <f>IF(#REF!="","",#REF!)</f>
        <v>#REF!</v>
      </c>
      <c r="I6543" s="385" t="str">
        <f t="shared" si="1142"/>
        <v/>
      </c>
      <c r="J6543" s="386"/>
      <c r="K6543" s="387"/>
      <c r="L6543" s="613" t="e">
        <f>IF(#REF!="","",#REF!)</f>
        <v>#REF!</v>
      </c>
      <c r="M6543" s="613"/>
      <c r="N6543" s="613"/>
      <c r="O6543" s="613"/>
      <c r="P6543" s="613"/>
      <c r="Q6543" s="613"/>
      <c r="R6543" s="613"/>
      <c r="S6543" s="614"/>
      <c r="T6543" s="567"/>
      <c r="U6543" s="416"/>
      <c r="V6543" s="666"/>
      <c r="W6543" s="565"/>
      <c r="X6543" s="23" t="e">
        <f t="shared" si="1143"/>
        <v>#REF!</v>
      </c>
      <c r="Y6543" s="7">
        <f t="shared" si="1144"/>
        <v>2</v>
      </c>
      <c r="Z6543" s="7" t="e">
        <f t="shared" si="1145"/>
        <v>#REF!</v>
      </c>
      <c r="AA6543" s="7" t="e">
        <f t="shared" si="1146"/>
        <v>#REF!</v>
      </c>
      <c r="AB6543" s="7" t="e">
        <f>IF(I6543=#REF!,1,2)</f>
        <v>#REF!</v>
      </c>
    </row>
    <row r="6544" spans="1:33" s="7" customFormat="1" ht="17.45" customHeight="1" x14ac:dyDescent="0.15">
      <c r="A6544" s="27" t="e">
        <f t="shared" si="1147"/>
        <v>#REF!</v>
      </c>
      <c r="B6544" s="623"/>
      <c r="C6544" s="628"/>
      <c r="D6544" s="631"/>
      <c r="E6544" s="523"/>
      <c r="F6544" s="47" t="e">
        <f>IF(#REF!="","",#REF!)</f>
        <v>#REF!</v>
      </c>
      <c r="G6544" s="49" t="e">
        <f>IF(#REF!="","",#REF!)</f>
        <v>#REF!</v>
      </c>
      <c r="H6544" s="54" t="e">
        <f>IF(#REF!="","",#REF!)</f>
        <v>#REF!</v>
      </c>
      <c r="I6544" s="385" t="str">
        <f t="shared" si="1142"/>
        <v/>
      </c>
      <c r="J6544" s="386"/>
      <c r="K6544" s="387"/>
      <c r="L6544" s="613" t="e">
        <f>IF(#REF!="","",#REF!)</f>
        <v>#REF!</v>
      </c>
      <c r="M6544" s="613"/>
      <c r="N6544" s="613"/>
      <c r="O6544" s="613"/>
      <c r="P6544" s="613"/>
      <c r="Q6544" s="613"/>
      <c r="R6544" s="613"/>
      <c r="S6544" s="614"/>
      <c r="T6544" s="567"/>
      <c r="U6544" s="416"/>
      <c r="V6544" s="666"/>
      <c r="W6544" s="565"/>
      <c r="X6544" s="23" t="e">
        <f t="shared" si="1143"/>
        <v>#REF!</v>
      </c>
      <c r="Y6544" s="7">
        <f t="shared" si="1144"/>
        <v>2</v>
      </c>
      <c r="Z6544" s="7" t="e">
        <f t="shared" si="1145"/>
        <v>#REF!</v>
      </c>
      <c r="AA6544" s="7" t="e">
        <f t="shared" si="1146"/>
        <v>#REF!</v>
      </c>
      <c r="AB6544" s="7" t="e">
        <f>IF(I6544=#REF!,1,2)</f>
        <v>#REF!</v>
      </c>
    </row>
    <row r="6545" spans="1:30" s="7" customFormat="1" ht="17.45" customHeight="1" x14ac:dyDescent="0.15">
      <c r="A6545" s="27" t="e">
        <f t="shared" si="1147"/>
        <v>#REF!</v>
      </c>
      <c r="B6545" s="623"/>
      <c r="C6545" s="628"/>
      <c r="D6545" s="631"/>
      <c r="E6545" s="523"/>
      <c r="F6545" s="47" t="e">
        <f>IF(#REF!="","",#REF!)</f>
        <v>#REF!</v>
      </c>
      <c r="G6545" s="49" t="e">
        <f>IF(#REF!="","",#REF!)</f>
        <v>#REF!</v>
      </c>
      <c r="H6545" s="54" t="e">
        <f>IF(#REF!="","",#REF!)</f>
        <v>#REF!</v>
      </c>
      <c r="I6545" s="385" t="str">
        <f t="shared" si="1142"/>
        <v/>
      </c>
      <c r="J6545" s="386"/>
      <c r="K6545" s="387"/>
      <c r="L6545" s="613" t="e">
        <f>IF(#REF!="","",#REF!)</f>
        <v>#REF!</v>
      </c>
      <c r="M6545" s="613"/>
      <c r="N6545" s="613"/>
      <c r="O6545" s="613"/>
      <c r="P6545" s="613"/>
      <c r="Q6545" s="613"/>
      <c r="R6545" s="613"/>
      <c r="S6545" s="614"/>
      <c r="T6545" s="567"/>
      <c r="U6545" s="416"/>
      <c r="V6545" s="666"/>
      <c r="W6545" s="565"/>
      <c r="X6545" s="23" t="e">
        <f t="shared" si="1143"/>
        <v>#REF!</v>
      </c>
      <c r="Y6545" s="7">
        <f t="shared" si="1144"/>
        <v>2</v>
      </c>
      <c r="Z6545" s="7" t="e">
        <f t="shared" si="1145"/>
        <v>#REF!</v>
      </c>
      <c r="AA6545" s="7" t="e">
        <f t="shared" si="1146"/>
        <v>#REF!</v>
      </c>
      <c r="AB6545" s="7" t="e">
        <f>IF(I6545=#REF!,1,2)</f>
        <v>#REF!</v>
      </c>
    </row>
    <row r="6546" spans="1:30" s="7" customFormat="1" ht="17.45" customHeight="1" x14ac:dyDescent="0.15">
      <c r="A6546" s="27" t="e">
        <f t="shared" si="1147"/>
        <v>#REF!</v>
      </c>
      <c r="B6546" s="623"/>
      <c r="C6546" s="628"/>
      <c r="D6546" s="631"/>
      <c r="E6546" s="523"/>
      <c r="F6546" s="47" t="e">
        <f>IF(#REF!="","",#REF!)</f>
        <v>#REF!</v>
      </c>
      <c r="G6546" s="49" t="e">
        <f>IF(#REF!="","",#REF!)</f>
        <v>#REF!</v>
      </c>
      <c r="H6546" s="54" t="e">
        <f>IF(#REF!="","",#REF!)</f>
        <v>#REF!</v>
      </c>
      <c r="I6546" s="385" t="str">
        <f t="shared" si="1142"/>
        <v/>
      </c>
      <c r="J6546" s="386"/>
      <c r="K6546" s="387"/>
      <c r="L6546" s="613" t="e">
        <f>IF(#REF!="","",#REF!)</f>
        <v>#REF!</v>
      </c>
      <c r="M6546" s="613"/>
      <c r="N6546" s="613"/>
      <c r="O6546" s="613"/>
      <c r="P6546" s="613"/>
      <c r="Q6546" s="613"/>
      <c r="R6546" s="613"/>
      <c r="S6546" s="614"/>
      <c r="T6546" s="567"/>
      <c r="U6546" s="416"/>
      <c r="V6546" s="666"/>
      <c r="W6546" s="565"/>
      <c r="X6546" s="23" t="e">
        <f t="shared" si="1143"/>
        <v>#REF!</v>
      </c>
      <c r="Y6546" s="7">
        <f t="shared" si="1144"/>
        <v>2</v>
      </c>
      <c r="Z6546" s="7" t="e">
        <f t="shared" si="1145"/>
        <v>#REF!</v>
      </c>
      <c r="AA6546" s="7" t="e">
        <f t="shared" si="1146"/>
        <v>#REF!</v>
      </c>
      <c r="AB6546" s="7" t="e">
        <f>IF(I6546=#REF!,1,2)</f>
        <v>#REF!</v>
      </c>
    </row>
    <row r="6547" spans="1:30" s="7" customFormat="1" ht="17.45" customHeight="1" x14ac:dyDescent="0.15">
      <c r="A6547" s="27" t="e">
        <f t="shared" si="1147"/>
        <v>#REF!</v>
      </c>
      <c r="B6547" s="623"/>
      <c r="C6547" s="628"/>
      <c r="D6547" s="631"/>
      <c r="E6547" s="523"/>
      <c r="F6547" s="47" t="e">
        <f>IF(#REF!="","",#REF!)</f>
        <v>#REF!</v>
      </c>
      <c r="G6547" s="49" t="e">
        <f>IF(#REF!="","",#REF!)</f>
        <v>#REF!</v>
      </c>
      <c r="H6547" s="54" t="e">
        <f>IF(#REF!="","",#REF!)</f>
        <v>#REF!</v>
      </c>
      <c r="I6547" s="385" t="str">
        <f t="shared" si="1142"/>
        <v/>
      </c>
      <c r="J6547" s="386"/>
      <c r="K6547" s="387"/>
      <c r="L6547" s="613" t="e">
        <f>IF(#REF!="","",#REF!)</f>
        <v>#REF!</v>
      </c>
      <c r="M6547" s="613"/>
      <c r="N6547" s="613"/>
      <c r="O6547" s="613"/>
      <c r="P6547" s="613"/>
      <c r="Q6547" s="613"/>
      <c r="R6547" s="613"/>
      <c r="S6547" s="614"/>
      <c r="T6547" s="567"/>
      <c r="U6547" s="416"/>
      <c r="V6547" s="666"/>
      <c r="W6547" s="565"/>
      <c r="X6547" s="23" t="e">
        <f t="shared" si="1143"/>
        <v>#REF!</v>
      </c>
      <c r="Y6547" s="7">
        <f t="shared" si="1144"/>
        <v>2</v>
      </c>
      <c r="Z6547" s="7" t="e">
        <f t="shared" si="1145"/>
        <v>#REF!</v>
      </c>
      <c r="AA6547" s="7" t="e">
        <f t="shared" si="1146"/>
        <v>#REF!</v>
      </c>
      <c r="AB6547" s="7" t="e">
        <f>IF(I6547=#REF!,1,2)</f>
        <v>#REF!</v>
      </c>
    </row>
    <row r="6548" spans="1:30" s="7" customFormat="1" ht="17.45" customHeight="1" x14ac:dyDescent="0.15">
      <c r="A6548" s="27" t="e">
        <f t="shared" si="1147"/>
        <v>#REF!</v>
      </c>
      <c r="B6548" s="623"/>
      <c r="C6548" s="628"/>
      <c r="D6548" s="631"/>
      <c r="E6548" s="523"/>
      <c r="F6548" s="47" t="e">
        <f>IF(#REF!="","",#REF!)</f>
        <v>#REF!</v>
      </c>
      <c r="G6548" s="49" t="e">
        <f>IF(#REF!="","",#REF!)</f>
        <v>#REF!</v>
      </c>
      <c r="H6548" s="54" t="e">
        <f>IF(#REF!="","",#REF!)</f>
        <v>#REF!</v>
      </c>
      <c r="I6548" s="385" t="str">
        <f t="shared" si="1142"/>
        <v/>
      </c>
      <c r="J6548" s="386"/>
      <c r="K6548" s="387"/>
      <c r="L6548" s="613" t="e">
        <f>IF(#REF!="","",#REF!)</f>
        <v>#REF!</v>
      </c>
      <c r="M6548" s="613"/>
      <c r="N6548" s="613"/>
      <c r="O6548" s="613"/>
      <c r="P6548" s="613"/>
      <c r="Q6548" s="613"/>
      <c r="R6548" s="613"/>
      <c r="S6548" s="614"/>
      <c r="T6548" s="567"/>
      <c r="U6548" s="416"/>
      <c r="V6548" s="666"/>
      <c r="W6548" s="565"/>
      <c r="X6548" s="23" t="e">
        <f t="shared" si="1143"/>
        <v>#REF!</v>
      </c>
      <c r="Y6548" s="7">
        <f t="shared" si="1144"/>
        <v>2</v>
      </c>
      <c r="Z6548" s="7" t="e">
        <f t="shared" si="1145"/>
        <v>#REF!</v>
      </c>
      <c r="AA6548" s="7" t="e">
        <f t="shared" si="1146"/>
        <v>#REF!</v>
      </c>
      <c r="AB6548" s="7" t="e">
        <f>IF(I6548=#REF!,1,2)</f>
        <v>#REF!</v>
      </c>
    </row>
    <row r="6549" spans="1:30" s="7" customFormat="1" ht="17.45" customHeight="1" x14ac:dyDescent="0.15">
      <c r="A6549" s="27" t="e">
        <f t="shared" si="1147"/>
        <v>#REF!</v>
      </c>
      <c r="B6549" s="623"/>
      <c r="C6549" s="628"/>
      <c r="D6549" s="631"/>
      <c r="E6549" s="523"/>
      <c r="F6549" s="47" t="e">
        <f>IF(#REF!="","",#REF!)</f>
        <v>#REF!</v>
      </c>
      <c r="G6549" s="49" t="e">
        <f>IF(#REF!="","",#REF!)</f>
        <v>#REF!</v>
      </c>
      <c r="H6549" s="54" t="e">
        <f>IF(#REF!="","",#REF!)</f>
        <v>#REF!</v>
      </c>
      <c r="I6549" s="385" t="str">
        <f t="shared" si="1142"/>
        <v/>
      </c>
      <c r="J6549" s="386"/>
      <c r="K6549" s="387"/>
      <c r="L6549" s="613" t="e">
        <f>IF(#REF!="","",#REF!)</f>
        <v>#REF!</v>
      </c>
      <c r="M6549" s="613"/>
      <c r="N6549" s="613"/>
      <c r="O6549" s="613"/>
      <c r="P6549" s="613"/>
      <c r="Q6549" s="613"/>
      <c r="R6549" s="613"/>
      <c r="S6549" s="614"/>
      <c r="T6549" s="567"/>
      <c r="U6549" s="416"/>
      <c r="V6549" s="666"/>
      <c r="W6549" s="565"/>
      <c r="X6549" s="23" t="e">
        <f t="shared" si="1143"/>
        <v>#REF!</v>
      </c>
      <c r="Y6549" s="7">
        <f t="shared" si="1144"/>
        <v>2</v>
      </c>
      <c r="Z6549" s="7" t="e">
        <f t="shared" si="1145"/>
        <v>#REF!</v>
      </c>
      <c r="AA6549" s="7" t="e">
        <f t="shared" si="1146"/>
        <v>#REF!</v>
      </c>
      <c r="AB6549" s="7" t="e">
        <f>IF(I6549=#REF!,1,2)</f>
        <v>#REF!</v>
      </c>
    </row>
    <row r="6550" spans="1:30" s="7" customFormat="1" ht="17.45" customHeight="1" x14ac:dyDescent="0.15">
      <c r="A6550" s="27" t="e">
        <f t="shared" si="1147"/>
        <v>#REF!</v>
      </c>
      <c r="B6550" s="623"/>
      <c r="C6550" s="628"/>
      <c r="D6550" s="631"/>
      <c r="E6550" s="523"/>
      <c r="F6550" s="47" t="e">
        <f>IF(#REF!="","",#REF!)</f>
        <v>#REF!</v>
      </c>
      <c r="G6550" s="49" t="e">
        <f>IF(#REF!="","",#REF!)</f>
        <v>#REF!</v>
      </c>
      <c r="H6550" s="54" t="e">
        <f>IF(#REF!="","",#REF!)</f>
        <v>#REF!</v>
      </c>
      <c r="I6550" s="385" t="str">
        <f t="shared" si="1142"/>
        <v/>
      </c>
      <c r="J6550" s="386"/>
      <c r="K6550" s="387"/>
      <c r="L6550" s="613" t="e">
        <f>IF(#REF!="","",#REF!)</f>
        <v>#REF!</v>
      </c>
      <c r="M6550" s="613"/>
      <c r="N6550" s="613"/>
      <c r="O6550" s="613"/>
      <c r="P6550" s="613"/>
      <c r="Q6550" s="613"/>
      <c r="R6550" s="613"/>
      <c r="S6550" s="614"/>
      <c r="T6550" s="567"/>
      <c r="U6550" s="416"/>
      <c r="V6550" s="666"/>
      <c r="W6550" s="565"/>
      <c r="X6550" s="23" t="e">
        <f t="shared" si="1143"/>
        <v>#REF!</v>
      </c>
      <c r="Y6550" s="7">
        <f t="shared" si="1144"/>
        <v>2</v>
      </c>
      <c r="Z6550" s="7" t="e">
        <f t="shared" si="1145"/>
        <v>#REF!</v>
      </c>
      <c r="AA6550" s="7" t="e">
        <f t="shared" si="1146"/>
        <v>#REF!</v>
      </c>
      <c r="AB6550" s="7" t="e">
        <f>IF(I6550=#REF!,1,2)</f>
        <v>#REF!</v>
      </c>
    </row>
    <row r="6551" spans="1:30" s="7" customFormat="1" ht="17.45" customHeight="1" x14ac:dyDescent="0.15">
      <c r="A6551" s="27" t="e">
        <f t="shared" si="1147"/>
        <v>#REF!</v>
      </c>
      <c r="B6551" s="623"/>
      <c r="C6551" s="628"/>
      <c r="D6551" s="631"/>
      <c r="E6551" s="523"/>
      <c r="F6551" s="47" t="e">
        <f>IF(#REF!="","",#REF!)</f>
        <v>#REF!</v>
      </c>
      <c r="G6551" s="49" t="e">
        <f>IF(#REF!="","",#REF!)</f>
        <v>#REF!</v>
      </c>
      <c r="H6551" s="54" t="e">
        <f>IF(#REF!="","",#REF!)</f>
        <v>#REF!</v>
      </c>
      <c r="I6551" s="385" t="str">
        <f t="shared" si="1142"/>
        <v/>
      </c>
      <c r="J6551" s="386"/>
      <c r="K6551" s="387"/>
      <c r="L6551" s="613" t="e">
        <f>IF(#REF!="","",#REF!)</f>
        <v>#REF!</v>
      </c>
      <c r="M6551" s="613"/>
      <c r="N6551" s="613"/>
      <c r="O6551" s="613"/>
      <c r="P6551" s="613"/>
      <c r="Q6551" s="613"/>
      <c r="R6551" s="613"/>
      <c r="S6551" s="614"/>
      <c r="T6551" s="567"/>
      <c r="U6551" s="416"/>
      <c r="V6551" s="666"/>
      <c r="W6551" s="565"/>
      <c r="X6551" s="23" t="e">
        <f t="shared" si="1143"/>
        <v>#REF!</v>
      </c>
      <c r="Y6551" s="7">
        <f t="shared" si="1144"/>
        <v>2</v>
      </c>
      <c r="Z6551" s="7" t="e">
        <f t="shared" si="1145"/>
        <v>#REF!</v>
      </c>
      <c r="AA6551" s="7" t="e">
        <f t="shared" si="1146"/>
        <v>#REF!</v>
      </c>
      <c r="AB6551" s="7" t="e">
        <f>IF(I6551=#REF!,1,2)</f>
        <v>#REF!</v>
      </c>
    </row>
    <row r="6552" spans="1:30" s="7" customFormat="1" ht="17.45" customHeight="1" x14ac:dyDescent="0.15">
      <c r="A6552" s="27" t="e">
        <f t="shared" si="1147"/>
        <v>#REF!</v>
      </c>
      <c r="B6552" s="623"/>
      <c r="C6552" s="628"/>
      <c r="D6552" s="631"/>
      <c r="E6552" s="523"/>
      <c r="F6552" s="47" t="e">
        <f>IF(#REF!="","",#REF!)</f>
        <v>#REF!</v>
      </c>
      <c r="G6552" s="49" t="e">
        <f>IF(#REF!="","",#REF!)</f>
        <v>#REF!</v>
      </c>
      <c r="H6552" s="54" t="e">
        <f>IF(#REF!="","",#REF!)</f>
        <v>#REF!</v>
      </c>
      <c r="I6552" s="385" t="str">
        <f t="shared" si="1142"/>
        <v/>
      </c>
      <c r="J6552" s="386"/>
      <c r="K6552" s="387"/>
      <c r="L6552" s="613" t="e">
        <f>IF(#REF!="","",#REF!)</f>
        <v>#REF!</v>
      </c>
      <c r="M6552" s="613"/>
      <c r="N6552" s="613"/>
      <c r="O6552" s="613"/>
      <c r="P6552" s="613"/>
      <c r="Q6552" s="613"/>
      <c r="R6552" s="613"/>
      <c r="S6552" s="614"/>
      <c r="T6552" s="567"/>
      <c r="U6552" s="416"/>
      <c r="V6552" s="666"/>
      <c r="W6552" s="565"/>
      <c r="X6552" s="23" t="e">
        <f t="shared" si="1143"/>
        <v>#REF!</v>
      </c>
      <c r="Y6552" s="7">
        <f t="shared" si="1144"/>
        <v>2</v>
      </c>
      <c r="Z6552" s="7" t="e">
        <f t="shared" si="1145"/>
        <v>#REF!</v>
      </c>
      <c r="AA6552" s="7" t="e">
        <f t="shared" si="1146"/>
        <v>#REF!</v>
      </c>
      <c r="AB6552" s="7" t="e">
        <f>IF(I6552=#REF!,1,2)</f>
        <v>#REF!</v>
      </c>
    </row>
    <row r="6553" spans="1:30" s="7" customFormat="1" ht="17.45" customHeight="1" x14ac:dyDescent="0.15">
      <c r="A6553" s="27" t="e">
        <f t="shared" si="1147"/>
        <v>#REF!</v>
      </c>
      <c r="B6553" s="623"/>
      <c r="C6553" s="628"/>
      <c r="D6553" s="631"/>
      <c r="E6553" s="523"/>
      <c r="F6553" s="47" t="e">
        <f>IF(#REF!="","",#REF!)</f>
        <v>#REF!</v>
      </c>
      <c r="G6553" s="49" t="e">
        <f>IF(#REF!="","",#REF!)</f>
        <v>#REF!</v>
      </c>
      <c r="H6553" s="54" t="e">
        <f>IF(#REF!="","",#REF!)</f>
        <v>#REF!</v>
      </c>
      <c r="I6553" s="385" t="str">
        <f t="shared" si="1142"/>
        <v/>
      </c>
      <c r="J6553" s="386"/>
      <c r="K6553" s="387"/>
      <c r="L6553" s="613" t="e">
        <f>IF(#REF!="","",#REF!)</f>
        <v>#REF!</v>
      </c>
      <c r="M6553" s="613"/>
      <c r="N6553" s="613"/>
      <c r="O6553" s="613"/>
      <c r="P6553" s="613"/>
      <c r="Q6553" s="613"/>
      <c r="R6553" s="613"/>
      <c r="S6553" s="614"/>
      <c r="T6553" s="567"/>
      <c r="U6553" s="416"/>
      <c r="V6553" s="666"/>
      <c r="W6553" s="565"/>
      <c r="X6553" s="23" t="e">
        <f t="shared" si="1143"/>
        <v>#REF!</v>
      </c>
      <c r="Y6553" s="7">
        <f t="shared" si="1144"/>
        <v>2</v>
      </c>
      <c r="Z6553" s="7" t="e">
        <f t="shared" si="1145"/>
        <v>#REF!</v>
      </c>
      <c r="AA6553" s="7" t="e">
        <f t="shared" si="1146"/>
        <v>#REF!</v>
      </c>
      <c r="AB6553" s="7" t="e">
        <f>IF(I6553=#REF!,1,2)</f>
        <v>#REF!</v>
      </c>
    </row>
    <row r="6554" spans="1:30" s="7" customFormat="1" ht="17.45" customHeight="1" thickBot="1" x14ac:dyDescent="0.2">
      <c r="A6554" s="27" t="e">
        <f t="shared" si="1147"/>
        <v>#REF!</v>
      </c>
      <c r="B6554" s="623"/>
      <c r="C6554" s="628"/>
      <c r="D6554" s="631"/>
      <c r="E6554" s="523"/>
      <c r="F6554" s="47" t="e">
        <f>IF(#REF!="","",#REF!)</f>
        <v>#REF!</v>
      </c>
      <c r="G6554" s="49" t="e">
        <f>IF(#REF!="","",#REF!)</f>
        <v>#REF!</v>
      </c>
      <c r="H6554" s="54" t="e">
        <f>IF(#REF!="","",#REF!)</f>
        <v>#REF!</v>
      </c>
      <c r="I6554" s="385" t="str">
        <f t="shared" si="1142"/>
        <v/>
      </c>
      <c r="J6554" s="386"/>
      <c r="K6554" s="387"/>
      <c r="L6554" s="613" t="e">
        <f>IF(#REF!="","",#REF!)</f>
        <v>#REF!</v>
      </c>
      <c r="M6554" s="613"/>
      <c r="N6554" s="613"/>
      <c r="O6554" s="613"/>
      <c r="P6554" s="613"/>
      <c r="Q6554" s="613"/>
      <c r="R6554" s="613"/>
      <c r="S6554" s="614"/>
      <c r="T6554" s="668"/>
      <c r="U6554" s="416"/>
      <c r="V6554" s="666"/>
      <c r="W6554" s="565"/>
      <c r="X6554" s="23" t="e">
        <f t="shared" si="1143"/>
        <v>#REF!</v>
      </c>
      <c r="Y6554" s="7">
        <f t="shared" si="1144"/>
        <v>2</v>
      </c>
      <c r="Z6554" s="7" t="e">
        <f t="shared" si="1145"/>
        <v>#REF!</v>
      </c>
      <c r="AA6554" s="7" t="e">
        <f t="shared" si="1146"/>
        <v>#REF!</v>
      </c>
      <c r="AB6554" s="7" t="e">
        <f>IF(I6554=#REF!,1,2)</f>
        <v>#REF!</v>
      </c>
    </row>
    <row r="6555" spans="1:30" s="7" customFormat="1" ht="36" customHeight="1" thickBot="1" x14ac:dyDescent="0.2">
      <c r="A6555" s="13"/>
      <c r="B6555" s="623"/>
      <c r="C6555" s="628"/>
      <c r="D6555" s="631"/>
      <c r="E6555" s="508" t="s">
        <v>240</v>
      </c>
      <c r="F6555" s="511" t="s">
        <v>206</v>
      </c>
      <c r="G6555" s="435"/>
      <c r="H6555" s="434" t="s">
        <v>207</v>
      </c>
      <c r="I6555" s="435"/>
      <c r="J6555" s="435"/>
      <c r="K6555" s="435"/>
      <c r="L6555" s="436" t="s">
        <v>208</v>
      </c>
      <c r="M6555" s="436"/>
      <c r="N6555" s="436"/>
      <c r="O6555" s="669" t="s">
        <v>209</v>
      </c>
      <c r="P6555" s="670"/>
      <c r="Q6555" s="512" t="s">
        <v>210</v>
      </c>
      <c r="R6555" s="38" t="s">
        <v>206</v>
      </c>
      <c r="S6555" s="39" t="s">
        <v>202</v>
      </c>
      <c r="T6555" s="44" t="s">
        <v>211</v>
      </c>
      <c r="U6555" s="416"/>
      <c r="V6555" s="666"/>
      <c r="W6555" s="565"/>
      <c r="X6555" s="28"/>
      <c r="Y6555" s="21" t="s">
        <v>212</v>
      </c>
      <c r="Z6555" s="21" t="s">
        <v>210</v>
      </c>
      <c r="AB6555" s="45" t="s">
        <v>213</v>
      </c>
      <c r="AC6555" s="45" t="s">
        <v>214</v>
      </c>
      <c r="AD6555" s="22"/>
    </row>
    <row r="6556" spans="1:30" s="7" customFormat="1" ht="15" customHeight="1" x14ac:dyDescent="0.15">
      <c r="A6556" s="29"/>
      <c r="B6556" s="623"/>
      <c r="C6556" s="628"/>
      <c r="D6556" s="631"/>
      <c r="E6556" s="509"/>
      <c r="F6556" s="515" t="e">
        <f>IF(#REF!="","",#REF!)</f>
        <v>#REF!</v>
      </c>
      <c r="G6556" s="516"/>
      <c r="H6556" s="439" t="e">
        <f>IF(#REF!="","",#REF!)</f>
        <v>#REF!</v>
      </c>
      <c r="I6556" s="440"/>
      <c r="J6556" s="440"/>
      <c r="K6556" s="440"/>
      <c r="L6556" s="441" t="e">
        <f>IF(#REF!="","",#REF!)</f>
        <v>#REF!</v>
      </c>
      <c r="M6556" s="442"/>
      <c r="N6556" s="442"/>
      <c r="O6556" s="443" t="e">
        <f>SUM($L6556:$N6558)</f>
        <v>#REF!</v>
      </c>
      <c r="P6556" s="444"/>
      <c r="Q6556" s="513"/>
      <c r="R6556" s="42" t="e">
        <f>IF(#REF!="","",#REF!)</f>
        <v>#REF!</v>
      </c>
      <c r="S6556" s="40" t="e">
        <f>IF(#REF!="","",#REF!)</f>
        <v>#REF!</v>
      </c>
      <c r="T6556" s="617" t="e">
        <f>SUM($S6556:$S6558)</f>
        <v>#REF!</v>
      </c>
      <c r="U6556" s="416"/>
      <c r="V6556" s="666"/>
      <c r="W6556" s="565"/>
      <c r="X6556" s="23" t="e">
        <f>IF(OR(Y6556=2,Z6556=2,AB6556=2,AC6556=2),"入力不備あり","")</f>
        <v>#REF!</v>
      </c>
      <c r="Y6556" s="41" t="e">
        <f>IF(AND(F6556="",H6556="",L6556=""),"",IF(AND(F6556&lt;&gt;"",F6556&gt;0,L6556&lt;&gt;"",L6556&gt;0,H6556="○"),"",2))</f>
        <v>#REF!</v>
      </c>
      <c r="Z6556" s="41" t="e">
        <f>IF(AND(R6556="",S6556=""),"",IF(AND(R6556&gt;0,R6556&lt;&gt;"",S6556&gt;0,S6556&lt;&gt;""),"",2))</f>
        <v>#REF!</v>
      </c>
      <c r="AA6556" s="30"/>
      <c r="AB6556" s="7" t="e">
        <f>IF(AND(O6556=0,#REF!=0),"",IF(O6556=#REF!,1,2))</f>
        <v>#REF!</v>
      </c>
      <c r="AC6556" s="7" t="e">
        <f>IF(AND(T6556=0,#REF!=0),"",IF(T6556=#REF!,1,2))</f>
        <v>#REF!</v>
      </c>
    </row>
    <row r="6557" spans="1:30" s="7" customFormat="1" ht="15" customHeight="1" x14ac:dyDescent="0.15">
      <c r="A6557" s="29"/>
      <c r="B6557" s="623"/>
      <c r="C6557" s="628"/>
      <c r="D6557" s="631"/>
      <c r="E6557" s="509"/>
      <c r="F6557" s="500" t="e">
        <f>IF(#REF!="","",#REF!)</f>
        <v>#REF!</v>
      </c>
      <c r="G6557" s="501"/>
      <c r="H6557" s="448" t="e">
        <f>IF(#REF!="","",#REF!)</f>
        <v>#REF!</v>
      </c>
      <c r="I6557" s="449"/>
      <c r="J6557" s="449"/>
      <c r="K6557" s="449"/>
      <c r="L6557" s="450" t="e">
        <f>IF(#REF!="","",#REF!)</f>
        <v>#REF!</v>
      </c>
      <c r="M6557" s="451"/>
      <c r="N6557" s="451"/>
      <c r="O6557" s="445"/>
      <c r="P6557" s="444"/>
      <c r="Q6557" s="513"/>
      <c r="R6557" s="42" t="e">
        <f>IF(#REF!="","",#REF!)</f>
        <v>#REF!</v>
      </c>
      <c r="S6557" s="40" t="e">
        <f>IF(#REF!="","",#REF!)</f>
        <v>#REF!</v>
      </c>
      <c r="T6557" s="618"/>
      <c r="U6557" s="416"/>
      <c r="V6557" s="666"/>
      <c r="W6557" s="565"/>
      <c r="X6557" s="23" t="e">
        <f>IF(OR(Y6557=2,Z6557=2),"入力不備あり","")</f>
        <v>#REF!</v>
      </c>
      <c r="Y6557" s="41" t="e">
        <f>IF(AND(F6557="",H6557="",L6557=""),"",IF(AND(F6557&lt;&gt;"",F6557&gt;0,L6557&lt;&gt;"",L6557&gt;0,H6557="○"),"",2))</f>
        <v>#REF!</v>
      </c>
      <c r="Z6557" s="41" t="e">
        <f t="shared" ref="Z6557:Z6558" si="1148">IF(AND(R6557="",S6557=""),"",IF(AND(R6557&gt;0,R6557&lt;&gt;"",S6557&gt;0,S6557&lt;&gt;""),"",2))</f>
        <v>#REF!</v>
      </c>
      <c r="AA6557" s="30"/>
    </row>
    <row r="6558" spans="1:30" s="7" customFormat="1" ht="15" customHeight="1" thickBot="1" x14ac:dyDescent="0.2">
      <c r="A6558" s="29"/>
      <c r="B6558" s="623"/>
      <c r="C6558" s="628"/>
      <c r="D6558" s="631"/>
      <c r="E6558" s="615"/>
      <c r="F6558" s="620" t="e">
        <f>IF(#REF!="","",#REF!)</f>
        <v>#REF!</v>
      </c>
      <c r="G6558" s="621"/>
      <c r="H6558" s="640" t="e">
        <f>IF(#REF!="","",#REF!)</f>
        <v>#REF!</v>
      </c>
      <c r="I6558" s="641"/>
      <c r="J6558" s="641"/>
      <c r="K6558" s="641"/>
      <c r="L6558" s="642" t="e">
        <f>IF(#REF!="","",#REF!)</f>
        <v>#REF!</v>
      </c>
      <c r="M6558" s="643"/>
      <c r="N6558" s="643"/>
      <c r="O6558" s="663"/>
      <c r="P6558" s="664"/>
      <c r="Q6558" s="616"/>
      <c r="R6558" s="59" t="e">
        <f>IF(#REF!="","",#REF!)</f>
        <v>#REF!</v>
      </c>
      <c r="S6558" s="60" t="e">
        <f>IF(#REF!="","",#REF!)</f>
        <v>#REF!</v>
      </c>
      <c r="T6558" s="619"/>
      <c r="U6558" s="416"/>
      <c r="V6558" s="666"/>
      <c r="W6558" s="565"/>
      <c r="X6558" s="23" t="e">
        <f>IF(OR(Y6558=2,Z6558=2),"入力不備あり","")</f>
        <v>#REF!</v>
      </c>
      <c r="Y6558" s="41" t="e">
        <f>IF(AND(F6558="",H6558="",L6558=""),"",IF(AND(F6558&lt;&gt;"",F6558&gt;0,L6558&lt;&gt;"",L6558&gt;0,H6558="○"),"",2))</f>
        <v>#REF!</v>
      </c>
      <c r="Z6558" s="41" t="e">
        <f t="shared" si="1148"/>
        <v>#REF!</v>
      </c>
      <c r="AA6558" s="30"/>
    </row>
    <row r="6559" spans="1:30" s="7" customFormat="1" ht="27.6" customHeight="1" x14ac:dyDescent="0.15">
      <c r="A6559" s="320"/>
      <c r="B6559" s="624"/>
      <c r="C6559" s="326" t="s">
        <v>215</v>
      </c>
      <c r="D6559" s="327"/>
      <c r="E6559" s="608" t="e">
        <f>IF(#REF!="","",#REF!)</f>
        <v>#REF!</v>
      </c>
      <c r="F6559" s="609"/>
      <c r="G6559" s="609"/>
      <c r="H6559" s="609"/>
      <c r="I6559" s="609"/>
      <c r="J6559" s="609"/>
      <c r="K6559" s="609"/>
      <c r="L6559" s="609"/>
      <c r="M6559" s="609"/>
      <c r="N6559" s="609"/>
      <c r="O6559" s="609"/>
      <c r="P6559" s="609"/>
      <c r="Q6559" s="609"/>
      <c r="R6559" s="609"/>
      <c r="S6559" s="609"/>
      <c r="T6559" s="609"/>
      <c r="U6559" s="609"/>
      <c r="V6559" s="609"/>
      <c r="W6559" s="610"/>
    </row>
    <row r="6560" spans="1:30" s="7" customFormat="1" ht="27.6" customHeight="1" thickBot="1" x14ac:dyDescent="0.2">
      <c r="A6560" s="320"/>
      <c r="B6560" s="624"/>
      <c r="C6560" s="326" t="s">
        <v>216</v>
      </c>
      <c r="D6560" s="327"/>
      <c r="E6560" s="608" t="e">
        <f>IF(#REF!="","",#REF!)</f>
        <v>#REF!</v>
      </c>
      <c r="F6560" s="609"/>
      <c r="G6560" s="609"/>
      <c r="H6560" s="609"/>
      <c r="I6560" s="609"/>
      <c r="J6560" s="609"/>
      <c r="K6560" s="609"/>
      <c r="L6560" s="609"/>
      <c r="M6560" s="609"/>
      <c r="N6560" s="609"/>
      <c r="O6560" s="609"/>
      <c r="P6560" s="609"/>
      <c r="Q6560" s="609"/>
      <c r="R6560" s="611"/>
      <c r="S6560" s="611"/>
      <c r="T6560" s="611"/>
      <c r="U6560" s="611"/>
      <c r="V6560" s="611"/>
      <c r="W6560" s="612"/>
    </row>
    <row r="6561" spans="1:33" s="7" customFormat="1" ht="18.600000000000001" customHeight="1" x14ac:dyDescent="0.15">
      <c r="A6561" s="320"/>
      <c r="B6561" s="624"/>
      <c r="C6561" s="332" t="s">
        <v>217</v>
      </c>
      <c r="D6561" s="333"/>
      <c r="E6561" s="333"/>
      <c r="F6561" s="334"/>
      <c r="G6561" s="377" t="s">
        <v>218</v>
      </c>
      <c r="H6561" s="378"/>
      <c r="I6561" s="378"/>
      <c r="J6561" s="378"/>
      <c r="K6561" s="378"/>
      <c r="L6561" s="378"/>
      <c r="M6561" s="378"/>
      <c r="N6561" s="378"/>
      <c r="O6561" s="378"/>
      <c r="P6561" s="378"/>
      <c r="Q6561" s="378"/>
      <c r="R6561" s="389" t="e">
        <f>IF(X6561&lt;&gt;"","","【入力内容確認欄】以下を確認し【作業用】事業計画書(間接)シートを修正願います。")</f>
        <v>#REF!</v>
      </c>
      <c r="S6561" s="632"/>
      <c r="T6561" s="632"/>
      <c r="U6561" s="632"/>
      <c r="V6561" s="632"/>
      <c r="W6561" s="633"/>
      <c r="X6561" s="68" t="e">
        <f>IF(AND(R6564="",R6565="",R6566="",R6567="",R6568="",R6569=""),"左の市区町村に係る入力が完了しました。今一度、記載内容をご確認ください。","")</f>
        <v>#REF!</v>
      </c>
    </row>
    <row r="6562" spans="1:33" s="7" customFormat="1" ht="9" customHeight="1" x14ac:dyDescent="0.15">
      <c r="A6562" s="320"/>
      <c r="B6562" s="624"/>
      <c r="C6562" s="335"/>
      <c r="D6562" s="336"/>
      <c r="E6562" s="336"/>
      <c r="F6562" s="337"/>
      <c r="G6562" s="379"/>
      <c r="H6562" s="380"/>
      <c r="I6562" s="380"/>
      <c r="J6562" s="380"/>
      <c r="K6562" s="380"/>
      <c r="L6562" s="380"/>
      <c r="M6562" s="380"/>
      <c r="N6562" s="380"/>
      <c r="O6562" s="380"/>
      <c r="P6562" s="380"/>
      <c r="Q6562" s="380"/>
      <c r="R6562" s="634"/>
      <c r="S6562" s="635"/>
      <c r="T6562" s="635"/>
      <c r="U6562" s="635"/>
      <c r="V6562" s="635"/>
      <c r="W6562" s="636"/>
    </row>
    <row r="6563" spans="1:33" s="7" customFormat="1" ht="9" customHeight="1" thickBot="1" x14ac:dyDescent="0.2">
      <c r="A6563" s="320"/>
      <c r="B6563" s="624"/>
      <c r="C6563" s="335"/>
      <c r="D6563" s="336"/>
      <c r="E6563" s="336"/>
      <c r="F6563" s="337"/>
      <c r="G6563" s="381"/>
      <c r="H6563" s="382"/>
      <c r="I6563" s="382"/>
      <c r="J6563" s="382"/>
      <c r="K6563" s="382"/>
      <c r="L6563" s="382"/>
      <c r="M6563" s="382"/>
      <c r="N6563" s="382"/>
      <c r="O6563" s="382"/>
      <c r="P6563" s="382"/>
      <c r="Q6563" s="382"/>
      <c r="R6563" s="637"/>
      <c r="S6563" s="638"/>
      <c r="T6563" s="638"/>
      <c r="U6563" s="638"/>
      <c r="V6563" s="638"/>
      <c r="W6563" s="639"/>
    </row>
    <row r="6564" spans="1:33" s="7" customFormat="1" ht="17.45" customHeight="1" x14ac:dyDescent="0.15">
      <c r="A6564" s="320"/>
      <c r="B6564" s="624"/>
      <c r="C6564" s="335"/>
      <c r="D6564" s="336"/>
      <c r="E6564" s="336"/>
      <c r="F6564" s="337"/>
      <c r="G6564" s="398" t="e">
        <f>IF(#REF!="","",#REF!)</f>
        <v>#REF!</v>
      </c>
      <c r="H6564" s="399"/>
      <c r="I6564" s="399"/>
      <c r="J6564" s="399"/>
      <c r="K6564" s="399"/>
      <c r="L6564" s="399"/>
      <c r="M6564" s="399"/>
      <c r="N6564" s="399"/>
      <c r="O6564" s="399"/>
      <c r="P6564" s="399"/>
      <c r="Q6564" s="399"/>
      <c r="R6564" s="646" t="e" cm="1">
        <f t="array" ref="R6564">IF(AND(X6533:X6558="",A6535:A6558=""),"","・報酬・期末勤勉手当・交通費・合計額・都道府県/国の補助金額のいずれかに不備あり。")</f>
        <v>#REF!</v>
      </c>
      <c r="S6564" s="647"/>
      <c r="T6564" s="647"/>
      <c r="U6564" s="647"/>
      <c r="V6564" s="647"/>
      <c r="W6564" s="648"/>
    </row>
    <row r="6565" spans="1:33" s="7" customFormat="1" ht="17.45" customHeight="1" x14ac:dyDescent="0.15">
      <c r="A6565" s="320"/>
      <c r="B6565" s="624"/>
      <c r="C6565" s="335"/>
      <c r="D6565" s="336"/>
      <c r="E6565" s="336"/>
      <c r="F6565" s="337"/>
      <c r="G6565" s="374" t="s">
        <v>219</v>
      </c>
      <c r="H6565" s="388"/>
      <c r="I6565" s="388"/>
      <c r="J6565" s="388"/>
      <c r="K6565" s="388"/>
      <c r="L6565" s="388"/>
      <c r="M6565" s="388"/>
      <c r="N6565" s="388"/>
      <c r="O6565" s="388"/>
      <c r="P6565" s="388"/>
      <c r="Q6565" s="388"/>
      <c r="R6565" s="367" t="str">
        <f>IF(A6531="市町村名×","・【C列】市区町村名：未入力または不備あり。","")</f>
        <v>・【C列】市区町村名：未入力または不備あり。</v>
      </c>
      <c r="S6565" s="644"/>
      <c r="T6565" s="644"/>
      <c r="U6565" s="644"/>
      <c r="V6565" s="644"/>
      <c r="W6565" s="645"/>
    </row>
    <row r="6566" spans="1:33" s="7" customFormat="1" ht="17.45" customHeight="1" x14ac:dyDescent="0.15">
      <c r="A6566" s="320"/>
      <c r="B6566" s="624"/>
      <c r="C6566" s="338"/>
      <c r="D6566" s="339"/>
      <c r="E6566" s="339"/>
      <c r="F6566" s="340"/>
      <c r="G6566" s="364" t="e">
        <f>IF(#REF!="","",#REF!)</f>
        <v>#REF!</v>
      </c>
      <c r="H6566" s="365"/>
      <c r="I6566" s="365"/>
      <c r="J6566" s="366"/>
      <c r="K6566" s="366"/>
      <c r="L6566" s="366"/>
      <c r="M6566" s="366"/>
      <c r="N6566" s="366"/>
      <c r="O6566" s="366"/>
      <c r="P6566" s="366"/>
      <c r="Q6566" s="366"/>
      <c r="R6566" s="367" t="e">
        <f>IF(OR(AF6535=2,NOT(AND(V6533&gt;0.3*U6533,V6533&lt;0.4*U6533,V6533&gt;=W6533))),"・【V列】都道府県補助額：未入力または不備あり。","")</f>
        <v>#REF!</v>
      </c>
      <c r="S6566" s="644"/>
      <c r="T6566" s="644"/>
      <c r="U6566" s="644"/>
      <c r="V6566" s="644"/>
      <c r="W6566" s="645"/>
    </row>
    <row r="6567" spans="1:33" s="7" customFormat="1" ht="17.45" customHeight="1" x14ac:dyDescent="0.15">
      <c r="A6567" s="320"/>
      <c r="B6567" s="624"/>
      <c r="C6567" s="348" t="s">
        <v>241</v>
      </c>
      <c r="D6567" s="349"/>
      <c r="E6567" s="349"/>
      <c r="F6567" s="350"/>
      <c r="G6567" s="372" t="s">
        <v>221</v>
      </c>
      <c r="H6567" s="373"/>
      <c r="I6567" s="373"/>
      <c r="J6567" s="372" t="s">
        <v>222</v>
      </c>
      <c r="K6567" s="373"/>
      <c r="L6567" s="373"/>
      <c r="M6567" s="373"/>
      <c r="N6567" s="374" t="s">
        <v>223</v>
      </c>
      <c r="O6567" s="366"/>
      <c r="P6567" s="366"/>
      <c r="Q6567" s="366"/>
      <c r="R6567" s="341" t="e">
        <f>IF(AND(W6533&lt;=U6533/3,MOD(W6533,1000)=0,NOT(W6533=0),AG6535=1),"","・【W列】国庫補助希望額に不備あり。")</f>
        <v>#REF!</v>
      </c>
      <c r="S6567" s="649"/>
      <c r="T6567" s="649"/>
      <c r="U6567" s="649"/>
      <c r="V6567" s="649"/>
      <c r="W6567" s="650"/>
    </row>
    <row r="6568" spans="1:33" s="7" customFormat="1" ht="17.45" customHeight="1" x14ac:dyDescent="0.15">
      <c r="A6568" s="320"/>
      <c r="B6568" s="624"/>
      <c r="C6568" s="370"/>
      <c r="D6568" s="371"/>
      <c r="E6568" s="371"/>
      <c r="F6568" s="371"/>
      <c r="G6568" s="364" t="e">
        <f>IF(#REF!="","",#REF!)</f>
        <v>#REF!</v>
      </c>
      <c r="H6568" s="375"/>
      <c r="I6568" s="376"/>
      <c r="J6568" s="364" t="e">
        <f>IF(#REF!="","",#REF!)</f>
        <v>#REF!</v>
      </c>
      <c r="K6568" s="375"/>
      <c r="L6568" s="375"/>
      <c r="M6568" s="376"/>
      <c r="N6568" s="364" t="e">
        <f>IF(#REF!="","",#REF!)</f>
        <v>#REF!</v>
      </c>
      <c r="O6568" s="375"/>
      <c r="P6568" s="375"/>
      <c r="Q6568" s="375"/>
      <c r="R6568" s="651" t="e">
        <f>IF(AND(SUM(F6556:G6558)&lt;=D6533,SUM(R6556:R6558)&lt;=D6533),"","・報酬の「配置人数」には年間を通じた配置予定人数を記載してください。(※１)及び記入例参照")</f>
        <v>#REF!</v>
      </c>
      <c r="S6568" s="652"/>
      <c r="T6568" s="652"/>
      <c r="U6568" s="652"/>
      <c r="V6568" s="652"/>
      <c r="W6568" s="653"/>
      <c r="X6568" s="31" t="str">
        <f>IF(AND(O6568="○",T6568="○"),"①か②の",IF(AND(O6568="―",T6568="―"),"エラー",""))</f>
        <v/>
      </c>
    </row>
    <row r="6569" spans="1:33" s="7" customFormat="1" ht="17.45" customHeight="1" x14ac:dyDescent="0.15">
      <c r="A6569" s="320"/>
      <c r="B6569" s="624"/>
      <c r="C6569" s="348" t="s">
        <v>224</v>
      </c>
      <c r="D6569" s="349"/>
      <c r="E6569" s="349"/>
      <c r="F6569" s="350"/>
      <c r="G6569" s="354" t="s">
        <v>225</v>
      </c>
      <c r="H6569" s="354"/>
      <c r="I6569" s="354"/>
      <c r="J6569" s="355" t="s">
        <v>242</v>
      </c>
      <c r="K6569" s="356"/>
      <c r="L6569" s="356"/>
      <c r="M6569" s="356"/>
      <c r="N6569" s="356"/>
      <c r="O6569" s="356"/>
      <c r="P6569" s="356"/>
      <c r="Q6569" s="356"/>
      <c r="R6569" s="651" t="e">
        <f>IF(AND(OR(COUNTIF(J6570,"①*"),COUNTIF(J6570,"②*")),AND(E6559&lt;&gt;"",E6560&lt;&gt;"",G6564="○",G6566="○",G6568="○",J6568="○",N6568="○",G6570="○")),"","・【成果目標】・【成果指標】・【部活動指導員について】・【支給要件の確認】・【部活動指導員の指導状況】・【地域連携・地域移行に資する取組】のいずれかに未入力箇所あり。")</f>
        <v>#REF!</v>
      </c>
      <c r="S6569" s="546"/>
      <c r="T6569" s="546"/>
      <c r="U6569" s="546"/>
      <c r="V6569" s="546"/>
      <c r="W6569" s="547"/>
    </row>
    <row r="6570" spans="1:33" s="7" customFormat="1" ht="26.45" customHeight="1" thickBot="1" x14ac:dyDescent="0.2">
      <c r="A6570" s="320"/>
      <c r="B6570" s="625"/>
      <c r="C6570" s="351"/>
      <c r="D6570" s="352"/>
      <c r="E6570" s="352"/>
      <c r="F6570" s="353"/>
      <c r="G6570" s="363" t="e">
        <f>IF(#REF!="","",#REF!)</f>
        <v>#REF!</v>
      </c>
      <c r="H6570" s="363"/>
      <c r="I6570" s="363"/>
      <c r="J6570" s="657" t="e">
        <f>IF(#REF!="","",#REF!)</f>
        <v>#REF!</v>
      </c>
      <c r="K6570" s="658"/>
      <c r="L6570" s="658"/>
      <c r="M6570" s="658"/>
      <c r="N6570" s="658"/>
      <c r="O6570" s="658"/>
      <c r="P6570" s="658"/>
      <c r="Q6570" s="658"/>
      <c r="R6570" s="654"/>
      <c r="S6570" s="655"/>
      <c r="T6570" s="655"/>
      <c r="U6570" s="655"/>
      <c r="V6570" s="655"/>
      <c r="W6570" s="656"/>
      <c r="X6570" s="31" t="str">
        <f>IF(AND(O6570="○",T6570="○"),"①か②の",IF(AND(O6570="―",T6570="―"),"エラー",""))</f>
        <v/>
      </c>
    </row>
    <row r="6571" spans="1:33" s="7" customFormat="1" ht="26.45" customHeight="1" x14ac:dyDescent="0.15">
      <c r="A6571" s="24" t="str">
        <f>IF(OR(COUNTIF(C6573,"*区"),COUNTIF(C6573,"*市"),COUNTIF(C6573,"*町"),COUNTIF(C6573,"*村"),COUNTIF(C6573,"*組合")),"○","市町村名×")</f>
        <v>市町村名×</v>
      </c>
      <c r="B6571" s="490" t="s">
        <v>106</v>
      </c>
      <c r="C6571" s="659" t="s">
        <v>236</v>
      </c>
      <c r="D6571" s="661" t="s">
        <v>237</v>
      </c>
      <c r="E6571" s="409" t="s">
        <v>191</v>
      </c>
      <c r="F6571" s="410"/>
      <c r="G6571" s="410"/>
      <c r="H6571" s="410"/>
      <c r="I6571" s="410"/>
      <c r="J6571" s="410"/>
      <c r="K6571" s="410"/>
      <c r="L6571" s="410"/>
      <c r="M6571" s="410"/>
      <c r="N6571" s="410"/>
      <c r="O6571" s="410"/>
      <c r="P6571" s="410"/>
      <c r="Q6571" s="410"/>
      <c r="R6571" s="410"/>
      <c r="S6571" s="410"/>
      <c r="T6571" s="410"/>
      <c r="U6571" s="492" t="s">
        <v>192</v>
      </c>
      <c r="V6571" s="492" t="s">
        <v>238</v>
      </c>
      <c r="W6571" s="517" t="s">
        <v>193</v>
      </c>
      <c r="X6571" s="25" t="e">
        <f>IF(OR(AF6575=2,NOT(AND(V6573&gt;0.3*U6573,V6573&lt;0.4*U6573,V6573&gt;=W6573))),"※３参照：【Ｕ列】都道府県補助額を確認してください","")</f>
        <v>#REF!</v>
      </c>
      <c r="Y6571" s="26"/>
    </row>
    <row r="6572" spans="1:33" s="7" customFormat="1" ht="21.6" customHeight="1" thickBot="1" x14ac:dyDescent="0.2">
      <c r="A6572" s="24" t="str">
        <f>IF(B6573="都道府県確認欄","No.不備","")</f>
        <v/>
      </c>
      <c r="B6572" s="491"/>
      <c r="C6572" s="660"/>
      <c r="D6572" s="662"/>
      <c r="E6572" s="411"/>
      <c r="F6572" s="412"/>
      <c r="G6572" s="412"/>
      <c r="H6572" s="412"/>
      <c r="I6572" s="412"/>
      <c r="J6572" s="412"/>
      <c r="K6572" s="412"/>
      <c r="L6572" s="412"/>
      <c r="M6572" s="412"/>
      <c r="N6572" s="412"/>
      <c r="O6572" s="412"/>
      <c r="P6572" s="412"/>
      <c r="Q6572" s="412"/>
      <c r="R6572" s="412"/>
      <c r="S6572" s="412"/>
      <c r="T6572" s="412"/>
      <c r="U6572" s="493"/>
      <c r="V6572" s="493"/>
      <c r="W6572" s="518"/>
      <c r="X6572" s="25" t="e">
        <f>IF(AND(W6573&lt;=U6573/3,MOD(W6573,1000)=0,NOT(W6573=0),AG6575=1),"","※３参照：【Ｖ列】国庫補助希望額を確認してください。")</f>
        <v>#REF!</v>
      </c>
      <c r="Y6572" s="26"/>
    </row>
    <row r="6573" spans="1:33" s="7" customFormat="1" ht="24" customHeight="1" x14ac:dyDescent="0.15">
      <c r="A6573" s="14"/>
      <c r="B6573" s="622" t="str">
        <f>IFERROR(IF(OR(COUNTIF(C6573,"*区"),COUNTIF(C6573,"*市"),COUNTIF(C6573,"*町"),COUNTIF(C6573,"*村"),COUNTIF(C6573,"*組合")),B6533+1,"－"),"都道府県確認欄")</f>
        <v>－</v>
      </c>
      <c r="C6573" s="626" t="e">
        <f>#REF!</f>
        <v>#REF!</v>
      </c>
      <c r="D6573" s="629" t="e">
        <f>SUM($F6575:$F6594)</f>
        <v>#REF!</v>
      </c>
      <c r="E6573" s="523" t="s">
        <v>194</v>
      </c>
      <c r="F6573" s="524" t="s">
        <v>195</v>
      </c>
      <c r="G6573" s="526" t="s">
        <v>196</v>
      </c>
      <c r="H6573" s="528" t="s">
        <v>197</v>
      </c>
      <c r="I6573" s="423" t="s">
        <v>198</v>
      </c>
      <c r="J6573" s="424"/>
      <c r="K6573" s="425"/>
      <c r="L6573" s="429" t="s">
        <v>100</v>
      </c>
      <c r="M6573" s="430"/>
      <c r="N6573" s="430"/>
      <c r="O6573" s="430"/>
      <c r="P6573" s="430"/>
      <c r="Q6573" s="430"/>
      <c r="R6573" s="430"/>
      <c r="S6573" s="431"/>
      <c r="T6573" s="413" t="s">
        <v>199</v>
      </c>
      <c r="U6573" s="415" t="e">
        <f>SUM($T6575,$O6596,$T6596)</f>
        <v>#REF!</v>
      </c>
      <c r="V6573" s="665" t="e">
        <f>#REF!</f>
        <v>#REF!</v>
      </c>
      <c r="W6573" s="667" t="e">
        <f>#REF!</f>
        <v>#REF!</v>
      </c>
      <c r="X6573" s="23" t="e">
        <f>IF(AND(AD6575=1,AE6575=1,AF6575=1,AG6575=1),"","入力不備あり")</f>
        <v>#REF!</v>
      </c>
      <c r="Y6573" s="26"/>
    </row>
    <row r="6574" spans="1:33" s="7" customFormat="1" ht="12.6" customHeight="1" thickBot="1" x14ac:dyDescent="0.2">
      <c r="A6574" s="14"/>
      <c r="B6574" s="623"/>
      <c r="C6574" s="627"/>
      <c r="D6574" s="630"/>
      <c r="E6574" s="523"/>
      <c r="F6574" s="525"/>
      <c r="G6574" s="527"/>
      <c r="H6574" s="529"/>
      <c r="I6574" s="426"/>
      <c r="J6574" s="427"/>
      <c r="K6574" s="428"/>
      <c r="L6574" s="432"/>
      <c r="M6574" s="432"/>
      <c r="N6574" s="432"/>
      <c r="O6574" s="432"/>
      <c r="P6574" s="432"/>
      <c r="Q6574" s="432"/>
      <c r="R6574" s="432"/>
      <c r="S6574" s="433"/>
      <c r="T6574" s="414"/>
      <c r="U6574" s="416"/>
      <c r="V6574" s="666"/>
      <c r="W6574" s="565"/>
      <c r="X6574" s="26"/>
      <c r="Y6574" s="7" t="s">
        <v>180</v>
      </c>
      <c r="Z6574" s="7" t="s">
        <v>200</v>
      </c>
      <c r="AA6574" s="7" t="s">
        <v>201</v>
      </c>
      <c r="AB6574" s="7" t="s">
        <v>202</v>
      </c>
      <c r="AD6574" s="7" t="s">
        <v>203</v>
      </c>
      <c r="AE6574" s="7" t="s">
        <v>107</v>
      </c>
      <c r="AF6574" s="7" t="s">
        <v>239</v>
      </c>
      <c r="AG6574" s="7" t="s">
        <v>204</v>
      </c>
    </row>
    <row r="6575" spans="1:33" s="7" customFormat="1" ht="17.45" customHeight="1" x14ac:dyDescent="0.15">
      <c r="A6575" s="27" t="e">
        <f>IF(AND(F6575&lt;&gt;"",G6575&lt;&gt;"",H6575&lt;&gt;"",I6575&lt;&gt;""),"","入力不備あり")</f>
        <v>#REF!</v>
      </c>
      <c r="B6575" s="623"/>
      <c r="C6575" s="628"/>
      <c r="D6575" s="631"/>
      <c r="E6575" s="523"/>
      <c r="F6575" s="47" t="e">
        <f>IF(#REF!="","",#REF!)</f>
        <v>#REF!</v>
      </c>
      <c r="G6575" s="49" t="e">
        <f>IF(#REF!="","",#REF!)</f>
        <v>#REF!</v>
      </c>
      <c r="H6575" s="54" t="e">
        <f>IF(#REF!="","",#REF!)</f>
        <v>#REF!</v>
      </c>
      <c r="I6575" s="385" t="str">
        <f>IFERROR(INT(G6575*H6575),"")</f>
        <v/>
      </c>
      <c r="J6575" s="386"/>
      <c r="K6575" s="387"/>
      <c r="L6575" s="613" t="e">
        <f>IF(#REF!="","",#REF!)</f>
        <v>#REF!</v>
      </c>
      <c r="M6575" s="613"/>
      <c r="N6575" s="613"/>
      <c r="O6575" s="613"/>
      <c r="P6575" s="613"/>
      <c r="Q6575" s="613"/>
      <c r="R6575" s="613"/>
      <c r="S6575" s="614"/>
      <c r="T6575" s="567">
        <f>SUM($I6575:$K6594)</f>
        <v>0</v>
      </c>
      <c r="U6575" s="416"/>
      <c r="V6575" s="666"/>
      <c r="W6575" s="565"/>
      <c r="X6575" s="23" t="e">
        <f>IF(AND(Y6575=1,Z6575=1,AA6575=1,AB6575=1,AD6575=1,AE6575=1,AF6575=1,AG6575=1),"","入力不備あり")</f>
        <v>#REF!</v>
      </c>
      <c r="Y6575" s="7">
        <f>IFERROR(IF(F6575="",2,IF(AND(F6575&gt;=1,(MOD(F6575,1)=0)),1,IF(AND(F6575=0,L6575&lt;&gt;""),1,2))),2)</f>
        <v>2</v>
      </c>
      <c r="Z6575" s="7" t="e">
        <f>IF(G6575="",2,IF(G6575&lt;=1600,1,2))</f>
        <v>#REF!</v>
      </c>
      <c r="AA6575" s="7" t="e">
        <f>IF(H6575="",2,IF(H6575&gt;=0,1,2))</f>
        <v>#REF!</v>
      </c>
      <c r="AB6575" s="7" t="e">
        <f>IF(I6575=#REF!,1,2)</f>
        <v>#REF!</v>
      </c>
      <c r="AD6575" s="7" t="e">
        <f>IF(T6575=#REF!,1,2)</f>
        <v>#REF!</v>
      </c>
      <c r="AE6575" s="7" t="e">
        <f>IF(U6573=#REF!,1,2)</f>
        <v>#REF!</v>
      </c>
      <c r="AF6575" s="7" t="e">
        <f>IF(V6573=0,2,IF(#REF!="",2,IF(V6573=#REF!,1,2)))</f>
        <v>#REF!</v>
      </c>
      <c r="AG6575" s="7" t="e">
        <f>IF(W6573=0,2,IF(W6573=#REF!,1,2))</f>
        <v>#REF!</v>
      </c>
    </row>
    <row r="6576" spans="1:33" s="7" customFormat="1" ht="17.45" customHeight="1" x14ac:dyDescent="0.15">
      <c r="A6576" s="27" t="e">
        <f>IF(AND(F6576="",G6576="",H6576="",I6576="",L6576=""),"",IF(AND(F6576&lt;&gt;"",G6576&lt;&gt;"",H6576&lt;&gt;"",I6576&lt;&gt;""),"","入力不備あり"))</f>
        <v>#REF!</v>
      </c>
      <c r="B6576" s="623"/>
      <c r="C6576" s="628"/>
      <c r="D6576" s="631"/>
      <c r="E6576" s="523"/>
      <c r="F6576" s="47" t="e">
        <f>IF(#REF!="","",#REF!)</f>
        <v>#REF!</v>
      </c>
      <c r="G6576" s="49" t="e">
        <f>IF(#REF!="","",#REF!)</f>
        <v>#REF!</v>
      </c>
      <c r="H6576" s="54" t="e">
        <f>IF(#REF!="","",#REF!)</f>
        <v>#REF!</v>
      </c>
      <c r="I6576" s="385" t="str">
        <f>IFERROR(INT(G6576*H6576),"")</f>
        <v/>
      </c>
      <c r="J6576" s="386"/>
      <c r="K6576" s="387"/>
      <c r="L6576" s="613" t="e">
        <f>IF(#REF!="","",#REF!)</f>
        <v>#REF!</v>
      </c>
      <c r="M6576" s="613"/>
      <c r="N6576" s="613"/>
      <c r="O6576" s="613"/>
      <c r="P6576" s="613"/>
      <c r="Q6576" s="613"/>
      <c r="R6576" s="613"/>
      <c r="S6576" s="614"/>
      <c r="T6576" s="567"/>
      <c r="U6576" s="416"/>
      <c r="V6576" s="666"/>
      <c r="W6576" s="565"/>
      <c r="X6576" s="23" t="e">
        <f>IF(AND(Y6576=3,Z6576=3,AA6576=3),"",IF(AND(Y6576=1,Z6576=1,AA6576=1,AB6576=1),"","入力不備あり"))</f>
        <v>#REF!</v>
      </c>
      <c r="Y6576" s="7">
        <f>IFERROR(IF(F6576="",3,IF(AND(F6576&gt;=1,(MOD(F6576,1)=0)),1,IF(AND(F6576=0,L6576&lt;&gt;""),1,2))),2)</f>
        <v>2</v>
      </c>
      <c r="Z6576" s="7" t="e">
        <f>IF(G6576="",3,IF(G6576&lt;=1600,1,2))</f>
        <v>#REF!</v>
      </c>
      <c r="AA6576" s="7" t="e">
        <f>IF(H6576="",3,IF(H6576&gt;=0,1,2))</f>
        <v>#REF!</v>
      </c>
      <c r="AB6576" s="7" t="e">
        <f>IF(I6576=#REF!,1,2)</f>
        <v>#REF!</v>
      </c>
    </row>
    <row r="6577" spans="1:28" s="7" customFormat="1" ht="17.45" customHeight="1" x14ac:dyDescent="0.15">
      <c r="A6577" s="27" t="e">
        <f>IF(AND(F6577="",G6577="",H6577="",I6577="",L6577=""),"",IF(AND(F6577&lt;&gt;"",G6577&lt;&gt;"",H6577&lt;&gt;"",I6577&lt;&gt;""),"","入力不備あり"))</f>
        <v>#REF!</v>
      </c>
      <c r="B6577" s="623"/>
      <c r="C6577" s="628"/>
      <c r="D6577" s="631"/>
      <c r="E6577" s="523"/>
      <c r="F6577" s="47" t="e">
        <f>IF(#REF!="","",#REF!)</f>
        <v>#REF!</v>
      </c>
      <c r="G6577" s="49" t="e">
        <f>IF(#REF!="","",#REF!)</f>
        <v>#REF!</v>
      </c>
      <c r="H6577" s="54" t="e">
        <f>IF(#REF!="","",#REF!)</f>
        <v>#REF!</v>
      </c>
      <c r="I6577" s="385" t="str">
        <f t="shared" ref="I6577:I6594" si="1149">IFERROR(INT(G6577*H6577),"")</f>
        <v/>
      </c>
      <c r="J6577" s="386"/>
      <c r="K6577" s="387"/>
      <c r="L6577" s="613" t="e">
        <f>IF(#REF!="","",#REF!)</f>
        <v>#REF!</v>
      </c>
      <c r="M6577" s="613"/>
      <c r="N6577" s="613"/>
      <c r="O6577" s="613"/>
      <c r="P6577" s="613"/>
      <c r="Q6577" s="613"/>
      <c r="R6577" s="613"/>
      <c r="S6577" s="614"/>
      <c r="T6577" s="567"/>
      <c r="U6577" s="416"/>
      <c r="V6577" s="666"/>
      <c r="W6577" s="565"/>
      <c r="X6577" s="23" t="e">
        <f t="shared" ref="X6577:X6594" si="1150">IF(AND(Y6577=3,Z6577=3,AA6577=3),"",IF(AND(Y6577=1,Z6577=1,AA6577=1,AB6577=1),"","入力不備あり"))</f>
        <v>#REF!</v>
      </c>
      <c r="Y6577" s="7">
        <f t="shared" ref="Y6577:Y6594" si="1151">IFERROR(IF(F6577="",3,IF(AND(F6577&gt;=1,(MOD(F6577,1)=0)),1,IF(AND(F6577=0,L6577&lt;&gt;""),1,2))),2)</f>
        <v>2</v>
      </c>
      <c r="Z6577" s="7" t="e">
        <f t="shared" ref="Z6577:Z6594" si="1152">IF(G6577="",3,IF(G6577&lt;=1600,1,2))</f>
        <v>#REF!</v>
      </c>
      <c r="AA6577" s="7" t="e">
        <f t="shared" ref="AA6577:AA6594" si="1153">IF(H6577="",3,IF(H6577&gt;=0,1,2))</f>
        <v>#REF!</v>
      </c>
      <c r="AB6577" s="7" t="e">
        <f>IF(I6577=#REF!,1,2)</f>
        <v>#REF!</v>
      </c>
    </row>
    <row r="6578" spans="1:28" s="7" customFormat="1" ht="17.45" customHeight="1" x14ac:dyDescent="0.15">
      <c r="A6578" s="27" t="e">
        <f t="shared" ref="A6578:A6594" si="1154">IF(AND(F6578="",G6578="",H6578="",I6578="",L6578=""),"",IF(AND(F6578&lt;&gt;"",G6578&lt;&gt;"",H6578&lt;&gt;"",I6578&lt;&gt;""),"","入力不備あり"))</f>
        <v>#REF!</v>
      </c>
      <c r="B6578" s="623"/>
      <c r="C6578" s="628"/>
      <c r="D6578" s="631"/>
      <c r="E6578" s="523"/>
      <c r="F6578" s="47" t="e">
        <f>IF(#REF!="","",#REF!)</f>
        <v>#REF!</v>
      </c>
      <c r="G6578" s="49" t="e">
        <f>IF(#REF!="","",#REF!)</f>
        <v>#REF!</v>
      </c>
      <c r="H6578" s="54" t="e">
        <f>IF(#REF!="","",#REF!)</f>
        <v>#REF!</v>
      </c>
      <c r="I6578" s="385" t="str">
        <f t="shared" si="1149"/>
        <v/>
      </c>
      <c r="J6578" s="386"/>
      <c r="K6578" s="387"/>
      <c r="L6578" s="613" t="e">
        <f>IF(#REF!="","",#REF!)</f>
        <v>#REF!</v>
      </c>
      <c r="M6578" s="613"/>
      <c r="N6578" s="613"/>
      <c r="O6578" s="613"/>
      <c r="P6578" s="613"/>
      <c r="Q6578" s="613"/>
      <c r="R6578" s="613"/>
      <c r="S6578" s="614"/>
      <c r="T6578" s="567"/>
      <c r="U6578" s="416"/>
      <c r="V6578" s="666"/>
      <c r="W6578" s="565"/>
      <c r="X6578" s="23" t="e">
        <f t="shared" si="1150"/>
        <v>#REF!</v>
      </c>
      <c r="Y6578" s="7">
        <f t="shared" si="1151"/>
        <v>2</v>
      </c>
      <c r="Z6578" s="7" t="e">
        <f t="shared" si="1152"/>
        <v>#REF!</v>
      </c>
      <c r="AA6578" s="7" t="e">
        <f t="shared" si="1153"/>
        <v>#REF!</v>
      </c>
      <c r="AB6578" s="7" t="e">
        <f>IF(I6578=#REF!,1,2)</f>
        <v>#REF!</v>
      </c>
    </row>
    <row r="6579" spans="1:28" s="7" customFormat="1" ht="17.45" customHeight="1" x14ac:dyDescent="0.15">
      <c r="A6579" s="27" t="e">
        <f t="shared" si="1154"/>
        <v>#REF!</v>
      </c>
      <c r="B6579" s="623"/>
      <c r="C6579" s="628"/>
      <c r="D6579" s="631"/>
      <c r="E6579" s="523"/>
      <c r="F6579" s="47" t="e">
        <f>IF(#REF!="","",#REF!)</f>
        <v>#REF!</v>
      </c>
      <c r="G6579" s="49" t="e">
        <f>IF(#REF!="","",#REF!)</f>
        <v>#REF!</v>
      </c>
      <c r="H6579" s="54" t="e">
        <f>IF(#REF!="","",#REF!)</f>
        <v>#REF!</v>
      </c>
      <c r="I6579" s="385" t="str">
        <f t="shared" si="1149"/>
        <v/>
      </c>
      <c r="J6579" s="386"/>
      <c r="K6579" s="387"/>
      <c r="L6579" s="613" t="e">
        <f>IF(#REF!="","",#REF!)</f>
        <v>#REF!</v>
      </c>
      <c r="M6579" s="613"/>
      <c r="N6579" s="613"/>
      <c r="O6579" s="613"/>
      <c r="P6579" s="613"/>
      <c r="Q6579" s="613"/>
      <c r="R6579" s="613"/>
      <c r="S6579" s="614"/>
      <c r="T6579" s="567"/>
      <c r="U6579" s="416"/>
      <c r="V6579" s="666"/>
      <c r="W6579" s="565"/>
      <c r="X6579" s="23" t="e">
        <f t="shared" si="1150"/>
        <v>#REF!</v>
      </c>
      <c r="Y6579" s="7">
        <f t="shared" si="1151"/>
        <v>2</v>
      </c>
      <c r="Z6579" s="7" t="e">
        <f t="shared" si="1152"/>
        <v>#REF!</v>
      </c>
      <c r="AA6579" s="7" t="e">
        <f t="shared" si="1153"/>
        <v>#REF!</v>
      </c>
      <c r="AB6579" s="7" t="e">
        <f>IF(I6579=#REF!,1,2)</f>
        <v>#REF!</v>
      </c>
    </row>
    <row r="6580" spans="1:28" s="7" customFormat="1" ht="17.45" customHeight="1" x14ac:dyDescent="0.15">
      <c r="A6580" s="27" t="e">
        <f t="shared" si="1154"/>
        <v>#REF!</v>
      </c>
      <c r="B6580" s="623"/>
      <c r="C6580" s="628"/>
      <c r="D6580" s="631"/>
      <c r="E6580" s="523"/>
      <c r="F6580" s="47" t="e">
        <f>IF(#REF!="","",#REF!)</f>
        <v>#REF!</v>
      </c>
      <c r="G6580" s="49" t="e">
        <f>IF(#REF!="","",#REF!)</f>
        <v>#REF!</v>
      </c>
      <c r="H6580" s="54" t="e">
        <f>IF(#REF!="","",#REF!)</f>
        <v>#REF!</v>
      </c>
      <c r="I6580" s="385" t="str">
        <f t="shared" si="1149"/>
        <v/>
      </c>
      <c r="J6580" s="386"/>
      <c r="K6580" s="387"/>
      <c r="L6580" s="613" t="e">
        <f>IF(#REF!="","",#REF!)</f>
        <v>#REF!</v>
      </c>
      <c r="M6580" s="613"/>
      <c r="N6580" s="613"/>
      <c r="O6580" s="613"/>
      <c r="P6580" s="613"/>
      <c r="Q6580" s="613"/>
      <c r="R6580" s="613"/>
      <c r="S6580" s="614"/>
      <c r="T6580" s="567"/>
      <c r="U6580" s="416"/>
      <c r="V6580" s="666"/>
      <c r="W6580" s="565"/>
      <c r="X6580" s="23" t="e">
        <f t="shared" si="1150"/>
        <v>#REF!</v>
      </c>
      <c r="Y6580" s="7">
        <f t="shared" si="1151"/>
        <v>2</v>
      </c>
      <c r="Z6580" s="7" t="e">
        <f t="shared" si="1152"/>
        <v>#REF!</v>
      </c>
      <c r="AA6580" s="7" t="e">
        <f t="shared" si="1153"/>
        <v>#REF!</v>
      </c>
      <c r="AB6580" s="7" t="e">
        <f>IF(I6580=#REF!,1,2)</f>
        <v>#REF!</v>
      </c>
    </row>
    <row r="6581" spans="1:28" s="7" customFormat="1" ht="17.45" customHeight="1" x14ac:dyDescent="0.15">
      <c r="A6581" s="27" t="e">
        <f t="shared" si="1154"/>
        <v>#REF!</v>
      </c>
      <c r="B6581" s="623"/>
      <c r="C6581" s="628"/>
      <c r="D6581" s="631"/>
      <c r="E6581" s="523"/>
      <c r="F6581" s="47" t="e">
        <f>IF(#REF!="","",#REF!)</f>
        <v>#REF!</v>
      </c>
      <c r="G6581" s="49" t="e">
        <f>IF(#REF!="","",#REF!)</f>
        <v>#REF!</v>
      </c>
      <c r="H6581" s="54" t="e">
        <f>IF(#REF!="","",#REF!)</f>
        <v>#REF!</v>
      </c>
      <c r="I6581" s="385" t="str">
        <f t="shared" si="1149"/>
        <v/>
      </c>
      <c r="J6581" s="386"/>
      <c r="K6581" s="387"/>
      <c r="L6581" s="613" t="e">
        <f>IF(#REF!="","",#REF!)</f>
        <v>#REF!</v>
      </c>
      <c r="M6581" s="613"/>
      <c r="N6581" s="613"/>
      <c r="O6581" s="613"/>
      <c r="P6581" s="613"/>
      <c r="Q6581" s="613"/>
      <c r="R6581" s="613"/>
      <c r="S6581" s="614"/>
      <c r="T6581" s="567"/>
      <c r="U6581" s="416"/>
      <c r="V6581" s="666"/>
      <c r="W6581" s="565"/>
      <c r="X6581" s="23" t="e">
        <f t="shared" si="1150"/>
        <v>#REF!</v>
      </c>
      <c r="Y6581" s="7">
        <f t="shared" si="1151"/>
        <v>2</v>
      </c>
      <c r="Z6581" s="7" t="e">
        <f t="shared" si="1152"/>
        <v>#REF!</v>
      </c>
      <c r="AA6581" s="7" t="e">
        <f t="shared" si="1153"/>
        <v>#REF!</v>
      </c>
      <c r="AB6581" s="7" t="e">
        <f>IF(I6581=#REF!,1,2)</f>
        <v>#REF!</v>
      </c>
    </row>
    <row r="6582" spans="1:28" s="7" customFormat="1" ht="17.45" customHeight="1" x14ac:dyDescent="0.15">
      <c r="A6582" s="27" t="e">
        <f t="shared" si="1154"/>
        <v>#REF!</v>
      </c>
      <c r="B6582" s="623"/>
      <c r="C6582" s="628"/>
      <c r="D6582" s="631"/>
      <c r="E6582" s="523"/>
      <c r="F6582" s="47" t="e">
        <f>IF(#REF!="","",#REF!)</f>
        <v>#REF!</v>
      </c>
      <c r="G6582" s="49" t="e">
        <f>IF(#REF!="","",#REF!)</f>
        <v>#REF!</v>
      </c>
      <c r="H6582" s="54" t="e">
        <f>IF(#REF!="","",#REF!)</f>
        <v>#REF!</v>
      </c>
      <c r="I6582" s="385" t="str">
        <f t="shared" si="1149"/>
        <v/>
      </c>
      <c r="J6582" s="386"/>
      <c r="K6582" s="387"/>
      <c r="L6582" s="613" t="e">
        <f>IF(#REF!="","",#REF!)</f>
        <v>#REF!</v>
      </c>
      <c r="M6582" s="613"/>
      <c r="N6582" s="613"/>
      <c r="O6582" s="613"/>
      <c r="P6582" s="613"/>
      <c r="Q6582" s="613"/>
      <c r="R6582" s="613"/>
      <c r="S6582" s="614"/>
      <c r="T6582" s="567"/>
      <c r="U6582" s="416"/>
      <c r="V6582" s="666"/>
      <c r="W6582" s="565"/>
      <c r="X6582" s="23" t="e">
        <f t="shared" si="1150"/>
        <v>#REF!</v>
      </c>
      <c r="Y6582" s="7">
        <f t="shared" si="1151"/>
        <v>2</v>
      </c>
      <c r="Z6582" s="7" t="e">
        <f t="shared" si="1152"/>
        <v>#REF!</v>
      </c>
      <c r="AA6582" s="7" t="e">
        <f t="shared" si="1153"/>
        <v>#REF!</v>
      </c>
      <c r="AB6582" s="7" t="e">
        <f>IF(I6582=#REF!,1,2)</f>
        <v>#REF!</v>
      </c>
    </row>
    <row r="6583" spans="1:28" s="7" customFormat="1" ht="17.45" customHeight="1" x14ac:dyDescent="0.15">
      <c r="A6583" s="27" t="e">
        <f t="shared" si="1154"/>
        <v>#REF!</v>
      </c>
      <c r="B6583" s="623"/>
      <c r="C6583" s="628"/>
      <c r="D6583" s="631"/>
      <c r="E6583" s="523"/>
      <c r="F6583" s="47" t="e">
        <f>IF(#REF!="","",#REF!)</f>
        <v>#REF!</v>
      </c>
      <c r="G6583" s="49" t="e">
        <f>IF(#REF!="","",#REF!)</f>
        <v>#REF!</v>
      </c>
      <c r="H6583" s="54" t="e">
        <f>IF(#REF!="","",#REF!)</f>
        <v>#REF!</v>
      </c>
      <c r="I6583" s="385" t="str">
        <f t="shared" si="1149"/>
        <v/>
      </c>
      <c r="J6583" s="386"/>
      <c r="K6583" s="387"/>
      <c r="L6583" s="613" t="e">
        <f>IF(#REF!="","",#REF!)</f>
        <v>#REF!</v>
      </c>
      <c r="M6583" s="613"/>
      <c r="N6583" s="613"/>
      <c r="O6583" s="613"/>
      <c r="P6583" s="613"/>
      <c r="Q6583" s="613"/>
      <c r="R6583" s="613"/>
      <c r="S6583" s="614"/>
      <c r="T6583" s="567"/>
      <c r="U6583" s="416"/>
      <c r="V6583" s="666"/>
      <c r="W6583" s="565"/>
      <c r="X6583" s="23" t="e">
        <f t="shared" si="1150"/>
        <v>#REF!</v>
      </c>
      <c r="Y6583" s="7">
        <f t="shared" si="1151"/>
        <v>2</v>
      </c>
      <c r="Z6583" s="7" t="e">
        <f t="shared" si="1152"/>
        <v>#REF!</v>
      </c>
      <c r="AA6583" s="7" t="e">
        <f t="shared" si="1153"/>
        <v>#REF!</v>
      </c>
      <c r="AB6583" s="7" t="e">
        <f>IF(I6583=#REF!,1,2)</f>
        <v>#REF!</v>
      </c>
    </row>
    <row r="6584" spans="1:28" s="7" customFormat="1" ht="17.45" customHeight="1" x14ac:dyDescent="0.15">
      <c r="A6584" s="27" t="e">
        <f t="shared" si="1154"/>
        <v>#REF!</v>
      </c>
      <c r="B6584" s="623"/>
      <c r="C6584" s="628"/>
      <c r="D6584" s="631"/>
      <c r="E6584" s="523"/>
      <c r="F6584" s="47" t="e">
        <f>IF(#REF!="","",#REF!)</f>
        <v>#REF!</v>
      </c>
      <c r="G6584" s="49" t="e">
        <f>IF(#REF!="","",#REF!)</f>
        <v>#REF!</v>
      </c>
      <c r="H6584" s="54" t="e">
        <f>IF(#REF!="","",#REF!)</f>
        <v>#REF!</v>
      </c>
      <c r="I6584" s="385" t="str">
        <f t="shared" si="1149"/>
        <v/>
      </c>
      <c r="J6584" s="386"/>
      <c r="K6584" s="387"/>
      <c r="L6584" s="613" t="e">
        <f>IF(#REF!="","",#REF!)</f>
        <v>#REF!</v>
      </c>
      <c r="M6584" s="613"/>
      <c r="N6584" s="613"/>
      <c r="O6584" s="613"/>
      <c r="P6584" s="613"/>
      <c r="Q6584" s="613"/>
      <c r="R6584" s="613"/>
      <c r="S6584" s="614"/>
      <c r="T6584" s="567"/>
      <c r="U6584" s="416"/>
      <c r="V6584" s="666"/>
      <c r="W6584" s="565"/>
      <c r="X6584" s="23" t="e">
        <f t="shared" si="1150"/>
        <v>#REF!</v>
      </c>
      <c r="Y6584" s="7">
        <f t="shared" si="1151"/>
        <v>2</v>
      </c>
      <c r="Z6584" s="7" t="e">
        <f t="shared" si="1152"/>
        <v>#REF!</v>
      </c>
      <c r="AA6584" s="7" t="e">
        <f t="shared" si="1153"/>
        <v>#REF!</v>
      </c>
      <c r="AB6584" s="7" t="e">
        <f>IF(I6584=#REF!,1,2)</f>
        <v>#REF!</v>
      </c>
    </row>
    <row r="6585" spans="1:28" s="7" customFormat="1" ht="17.45" customHeight="1" x14ac:dyDescent="0.15">
      <c r="A6585" s="27" t="e">
        <f t="shared" si="1154"/>
        <v>#REF!</v>
      </c>
      <c r="B6585" s="623"/>
      <c r="C6585" s="628"/>
      <c r="D6585" s="631"/>
      <c r="E6585" s="523"/>
      <c r="F6585" s="47" t="e">
        <f>IF(#REF!="","",#REF!)</f>
        <v>#REF!</v>
      </c>
      <c r="G6585" s="49" t="e">
        <f>IF(#REF!="","",#REF!)</f>
        <v>#REF!</v>
      </c>
      <c r="H6585" s="54" t="e">
        <f>IF(#REF!="","",#REF!)</f>
        <v>#REF!</v>
      </c>
      <c r="I6585" s="385" t="str">
        <f t="shared" si="1149"/>
        <v/>
      </c>
      <c r="J6585" s="386"/>
      <c r="K6585" s="387"/>
      <c r="L6585" s="613" t="e">
        <f>IF(#REF!="","",#REF!)</f>
        <v>#REF!</v>
      </c>
      <c r="M6585" s="613"/>
      <c r="N6585" s="613"/>
      <c r="O6585" s="613"/>
      <c r="P6585" s="613"/>
      <c r="Q6585" s="613"/>
      <c r="R6585" s="613"/>
      <c r="S6585" s="614"/>
      <c r="T6585" s="567"/>
      <c r="U6585" s="416"/>
      <c r="V6585" s="666"/>
      <c r="W6585" s="565"/>
      <c r="X6585" s="23" t="e">
        <f t="shared" si="1150"/>
        <v>#REF!</v>
      </c>
      <c r="Y6585" s="7">
        <f t="shared" si="1151"/>
        <v>2</v>
      </c>
      <c r="Z6585" s="7" t="e">
        <f t="shared" si="1152"/>
        <v>#REF!</v>
      </c>
      <c r="AA6585" s="7" t="e">
        <f t="shared" si="1153"/>
        <v>#REF!</v>
      </c>
      <c r="AB6585" s="7" t="e">
        <f>IF(I6585=#REF!,1,2)</f>
        <v>#REF!</v>
      </c>
    </row>
    <row r="6586" spans="1:28" s="7" customFormat="1" ht="17.45" customHeight="1" x14ac:dyDescent="0.15">
      <c r="A6586" s="27" t="e">
        <f t="shared" si="1154"/>
        <v>#REF!</v>
      </c>
      <c r="B6586" s="623"/>
      <c r="C6586" s="628"/>
      <c r="D6586" s="631"/>
      <c r="E6586" s="523"/>
      <c r="F6586" s="47" t="e">
        <f>IF(#REF!="","",#REF!)</f>
        <v>#REF!</v>
      </c>
      <c r="G6586" s="49" t="e">
        <f>IF(#REF!="","",#REF!)</f>
        <v>#REF!</v>
      </c>
      <c r="H6586" s="54" t="e">
        <f>IF(#REF!="","",#REF!)</f>
        <v>#REF!</v>
      </c>
      <c r="I6586" s="385" t="str">
        <f t="shared" si="1149"/>
        <v/>
      </c>
      <c r="J6586" s="386"/>
      <c r="K6586" s="387"/>
      <c r="L6586" s="613" t="e">
        <f>IF(#REF!="","",#REF!)</f>
        <v>#REF!</v>
      </c>
      <c r="M6586" s="613"/>
      <c r="N6586" s="613"/>
      <c r="O6586" s="613"/>
      <c r="P6586" s="613"/>
      <c r="Q6586" s="613"/>
      <c r="R6586" s="613"/>
      <c r="S6586" s="614"/>
      <c r="T6586" s="567"/>
      <c r="U6586" s="416"/>
      <c r="V6586" s="666"/>
      <c r="W6586" s="565"/>
      <c r="X6586" s="23" t="e">
        <f t="shared" si="1150"/>
        <v>#REF!</v>
      </c>
      <c r="Y6586" s="7">
        <f t="shared" si="1151"/>
        <v>2</v>
      </c>
      <c r="Z6586" s="7" t="e">
        <f t="shared" si="1152"/>
        <v>#REF!</v>
      </c>
      <c r="AA6586" s="7" t="e">
        <f t="shared" si="1153"/>
        <v>#REF!</v>
      </c>
      <c r="AB6586" s="7" t="e">
        <f>IF(I6586=#REF!,1,2)</f>
        <v>#REF!</v>
      </c>
    </row>
    <row r="6587" spans="1:28" s="7" customFormat="1" ht="17.45" customHeight="1" x14ac:dyDescent="0.15">
      <c r="A6587" s="27" t="e">
        <f t="shared" si="1154"/>
        <v>#REF!</v>
      </c>
      <c r="B6587" s="623"/>
      <c r="C6587" s="628"/>
      <c r="D6587" s="631"/>
      <c r="E6587" s="523"/>
      <c r="F6587" s="47" t="e">
        <f>IF(#REF!="","",#REF!)</f>
        <v>#REF!</v>
      </c>
      <c r="G6587" s="49" t="e">
        <f>IF(#REF!="","",#REF!)</f>
        <v>#REF!</v>
      </c>
      <c r="H6587" s="54" t="e">
        <f>IF(#REF!="","",#REF!)</f>
        <v>#REF!</v>
      </c>
      <c r="I6587" s="385" t="str">
        <f t="shared" si="1149"/>
        <v/>
      </c>
      <c r="J6587" s="386"/>
      <c r="K6587" s="387"/>
      <c r="L6587" s="613" t="e">
        <f>IF(#REF!="","",#REF!)</f>
        <v>#REF!</v>
      </c>
      <c r="M6587" s="613"/>
      <c r="N6587" s="613"/>
      <c r="O6587" s="613"/>
      <c r="P6587" s="613"/>
      <c r="Q6587" s="613"/>
      <c r="R6587" s="613"/>
      <c r="S6587" s="614"/>
      <c r="T6587" s="567"/>
      <c r="U6587" s="416"/>
      <c r="V6587" s="666"/>
      <c r="W6587" s="565"/>
      <c r="X6587" s="23" t="e">
        <f t="shared" si="1150"/>
        <v>#REF!</v>
      </c>
      <c r="Y6587" s="7">
        <f t="shared" si="1151"/>
        <v>2</v>
      </c>
      <c r="Z6587" s="7" t="e">
        <f t="shared" si="1152"/>
        <v>#REF!</v>
      </c>
      <c r="AA6587" s="7" t="e">
        <f t="shared" si="1153"/>
        <v>#REF!</v>
      </c>
      <c r="AB6587" s="7" t="e">
        <f>IF(I6587=#REF!,1,2)</f>
        <v>#REF!</v>
      </c>
    </row>
    <row r="6588" spans="1:28" s="7" customFormat="1" ht="17.45" customHeight="1" x14ac:dyDescent="0.15">
      <c r="A6588" s="27" t="e">
        <f t="shared" si="1154"/>
        <v>#REF!</v>
      </c>
      <c r="B6588" s="623"/>
      <c r="C6588" s="628"/>
      <c r="D6588" s="631"/>
      <c r="E6588" s="523"/>
      <c r="F6588" s="47" t="e">
        <f>IF(#REF!="","",#REF!)</f>
        <v>#REF!</v>
      </c>
      <c r="G6588" s="49" t="e">
        <f>IF(#REF!="","",#REF!)</f>
        <v>#REF!</v>
      </c>
      <c r="H6588" s="54" t="e">
        <f>IF(#REF!="","",#REF!)</f>
        <v>#REF!</v>
      </c>
      <c r="I6588" s="385" t="str">
        <f t="shared" si="1149"/>
        <v/>
      </c>
      <c r="J6588" s="386"/>
      <c r="K6588" s="387"/>
      <c r="L6588" s="613" t="e">
        <f>IF(#REF!="","",#REF!)</f>
        <v>#REF!</v>
      </c>
      <c r="M6588" s="613"/>
      <c r="N6588" s="613"/>
      <c r="O6588" s="613"/>
      <c r="P6588" s="613"/>
      <c r="Q6588" s="613"/>
      <c r="R6588" s="613"/>
      <c r="S6588" s="614"/>
      <c r="T6588" s="567"/>
      <c r="U6588" s="416"/>
      <c r="V6588" s="666"/>
      <c r="W6588" s="565"/>
      <c r="X6588" s="23" t="e">
        <f t="shared" si="1150"/>
        <v>#REF!</v>
      </c>
      <c r="Y6588" s="7">
        <f t="shared" si="1151"/>
        <v>2</v>
      </c>
      <c r="Z6588" s="7" t="e">
        <f t="shared" si="1152"/>
        <v>#REF!</v>
      </c>
      <c r="AA6588" s="7" t="e">
        <f t="shared" si="1153"/>
        <v>#REF!</v>
      </c>
      <c r="AB6588" s="7" t="e">
        <f>IF(I6588=#REF!,1,2)</f>
        <v>#REF!</v>
      </c>
    </row>
    <row r="6589" spans="1:28" s="7" customFormat="1" ht="17.45" customHeight="1" x14ac:dyDescent="0.15">
      <c r="A6589" s="27" t="e">
        <f t="shared" si="1154"/>
        <v>#REF!</v>
      </c>
      <c r="B6589" s="623"/>
      <c r="C6589" s="628"/>
      <c r="D6589" s="631"/>
      <c r="E6589" s="523"/>
      <c r="F6589" s="47" t="e">
        <f>IF(#REF!="","",#REF!)</f>
        <v>#REF!</v>
      </c>
      <c r="G6589" s="49" t="e">
        <f>IF(#REF!="","",#REF!)</f>
        <v>#REF!</v>
      </c>
      <c r="H6589" s="54" t="e">
        <f>IF(#REF!="","",#REF!)</f>
        <v>#REF!</v>
      </c>
      <c r="I6589" s="385" t="str">
        <f t="shared" si="1149"/>
        <v/>
      </c>
      <c r="J6589" s="386"/>
      <c r="K6589" s="387"/>
      <c r="L6589" s="613" t="e">
        <f>IF(#REF!="","",#REF!)</f>
        <v>#REF!</v>
      </c>
      <c r="M6589" s="613"/>
      <c r="N6589" s="613"/>
      <c r="O6589" s="613"/>
      <c r="P6589" s="613"/>
      <c r="Q6589" s="613"/>
      <c r="R6589" s="613"/>
      <c r="S6589" s="614"/>
      <c r="T6589" s="567"/>
      <c r="U6589" s="416"/>
      <c r="V6589" s="666"/>
      <c r="W6589" s="565"/>
      <c r="X6589" s="23" t="e">
        <f t="shared" si="1150"/>
        <v>#REF!</v>
      </c>
      <c r="Y6589" s="7">
        <f t="shared" si="1151"/>
        <v>2</v>
      </c>
      <c r="Z6589" s="7" t="e">
        <f t="shared" si="1152"/>
        <v>#REF!</v>
      </c>
      <c r="AA6589" s="7" t="e">
        <f t="shared" si="1153"/>
        <v>#REF!</v>
      </c>
      <c r="AB6589" s="7" t="e">
        <f>IF(I6589=#REF!,1,2)</f>
        <v>#REF!</v>
      </c>
    </row>
    <row r="6590" spans="1:28" s="7" customFormat="1" ht="17.45" customHeight="1" x14ac:dyDescent="0.15">
      <c r="A6590" s="27" t="e">
        <f t="shared" si="1154"/>
        <v>#REF!</v>
      </c>
      <c r="B6590" s="623"/>
      <c r="C6590" s="628"/>
      <c r="D6590" s="631"/>
      <c r="E6590" s="523"/>
      <c r="F6590" s="47" t="e">
        <f>IF(#REF!="","",#REF!)</f>
        <v>#REF!</v>
      </c>
      <c r="G6590" s="49" t="e">
        <f>IF(#REF!="","",#REF!)</f>
        <v>#REF!</v>
      </c>
      <c r="H6590" s="54" t="e">
        <f>IF(#REF!="","",#REF!)</f>
        <v>#REF!</v>
      </c>
      <c r="I6590" s="385" t="str">
        <f t="shared" si="1149"/>
        <v/>
      </c>
      <c r="J6590" s="386"/>
      <c r="K6590" s="387"/>
      <c r="L6590" s="613" t="e">
        <f>IF(#REF!="","",#REF!)</f>
        <v>#REF!</v>
      </c>
      <c r="M6590" s="613"/>
      <c r="N6590" s="613"/>
      <c r="O6590" s="613"/>
      <c r="P6590" s="613"/>
      <c r="Q6590" s="613"/>
      <c r="R6590" s="613"/>
      <c r="S6590" s="614"/>
      <c r="T6590" s="567"/>
      <c r="U6590" s="416"/>
      <c r="V6590" s="666"/>
      <c r="W6590" s="565"/>
      <c r="X6590" s="23" t="e">
        <f t="shared" si="1150"/>
        <v>#REF!</v>
      </c>
      <c r="Y6590" s="7">
        <f t="shared" si="1151"/>
        <v>2</v>
      </c>
      <c r="Z6590" s="7" t="e">
        <f t="shared" si="1152"/>
        <v>#REF!</v>
      </c>
      <c r="AA6590" s="7" t="e">
        <f t="shared" si="1153"/>
        <v>#REF!</v>
      </c>
      <c r="AB6590" s="7" t="e">
        <f>IF(I6590=#REF!,1,2)</f>
        <v>#REF!</v>
      </c>
    </row>
    <row r="6591" spans="1:28" s="7" customFormat="1" ht="17.45" customHeight="1" x14ac:dyDescent="0.15">
      <c r="A6591" s="27" t="e">
        <f t="shared" si="1154"/>
        <v>#REF!</v>
      </c>
      <c r="B6591" s="623"/>
      <c r="C6591" s="628"/>
      <c r="D6591" s="631"/>
      <c r="E6591" s="523"/>
      <c r="F6591" s="47" t="e">
        <f>IF(#REF!="","",#REF!)</f>
        <v>#REF!</v>
      </c>
      <c r="G6591" s="49" t="e">
        <f>IF(#REF!="","",#REF!)</f>
        <v>#REF!</v>
      </c>
      <c r="H6591" s="54" t="e">
        <f>IF(#REF!="","",#REF!)</f>
        <v>#REF!</v>
      </c>
      <c r="I6591" s="385" t="str">
        <f t="shared" si="1149"/>
        <v/>
      </c>
      <c r="J6591" s="386"/>
      <c r="K6591" s="387"/>
      <c r="L6591" s="613" t="e">
        <f>IF(#REF!="","",#REF!)</f>
        <v>#REF!</v>
      </c>
      <c r="M6591" s="613"/>
      <c r="N6591" s="613"/>
      <c r="O6591" s="613"/>
      <c r="P6591" s="613"/>
      <c r="Q6591" s="613"/>
      <c r="R6591" s="613"/>
      <c r="S6591" s="614"/>
      <c r="T6591" s="567"/>
      <c r="U6591" s="416"/>
      <c r="V6591" s="666"/>
      <c r="W6591" s="565"/>
      <c r="X6591" s="23" t="e">
        <f t="shared" si="1150"/>
        <v>#REF!</v>
      </c>
      <c r="Y6591" s="7">
        <f t="shared" si="1151"/>
        <v>2</v>
      </c>
      <c r="Z6591" s="7" t="e">
        <f t="shared" si="1152"/>
        <v>#REF!</v>
      </c>
      <c r="AA6591" s="7" t="e">
        <f t="shared" si="1153"/>
        <v>#REF!</v>
      </c>
      <c r="AB6591" s="7" t="e">
        <f>IF(I6591=#REF!,1,2)</f>
        <v>#REF!</v>
      </c>
    </row>
    <row r="6592" spans="1:28" s="7" customFormat="1" ht="17.45" customHeight="1" x14ac:dyDescent="0.15">
      <c r="A6592" s="27" t="e">
        <f t="shared" si="1154"/>
        <v>#REF!</v>
      </c>
      <c r="B6592" s="623"/>
      <c r="C6592" s="628"/>
      <c r="D6592" s="631"/>
      <c r="E6592" s="523"/>
      <c r="F6592" s="47" t="e">
        <f>IF(#REF!="","",#REF!)</f>
        <v>#REF!</v>
      </c>
      <c r="G6592" s="49" t="e">
        <f>IF(#REF!="","",#REF!)</f>
        <v>#REF!</v>
      </c>
      <c r="H6592" s="54" t="e">
        <f>IF(#REF!="","",#REF!)</f>
        <v>#REF!</v>
      </c>
      <c r="I6592" s="385" t="str">
        <f t="shared" si="1149"/>
        <v/>
      </c>
      <c r="J6592" s="386"/>
      <c r="K6592" s="387"/>
      <c r="L6592" s="613" t="e">
        <f>IF(#REF!="","",#REF!)</f>
        <v>#REF!</v>
      </c>
      <c r="M6592" s="613"/>
      <c r="N6592" s="613"/>
      <c r="O6592" s="613"/>
      <c r="P6592" s="613"/>
      <c r="Q6592" s="613"/>
      <c r="R6592" s="613"/>
      <c r="S6592" s="614"/>
      <c r="T6592" s="567"/>
      <c r="U6592" s="416"/>
      <c r="V6592" s="666"/>
      <c r="W6592" s="565"/>
      <c r="X6592" s="23" t="e">
        <f t="shared" si="1150"/>
        <v>#REF!</v>
      </c>
      <c r="Y6592" s="7">
        <f t="shared" si="1151"/>
        <v>2</v>
      </c>
      <c r="Z6592" s="7" t="e">
        <f t="shared" si="1152"/>
        <v>#REF!</v>
      </c>
      <c r="AA6592" s="7" t="e">
        <f t="shared" si="1153"/>
        <v>#REF!</v>
      </c>
      <c r="AB6592" s="7" t="e">
        <f>IF(I6592=#REF!,1,2)</f>
        <v>#REF!</v>
      </c>
    </row>
    <row r="6593" spans="1:30" s="7" customFormat="1" ht="17.45" customHeight="1" x14ac:dyDescent="0.15">
      <c r="A6593" s="27" t="e">
        <f t="shared" si="1154"/>
        <v>#REF!</v>
      </c>
      <c r="B6593" s="623"/>
      <c r="C6593" s="628"/>
      <c r="D6593" s="631"/>
      <c r="E6593" s="523"/>
      <c r="F6593" s="47" t="e">
        <f>IF(#REF!="","",#REF!)</f>
        <v>#REF!</v>
      </c>
      <c r="G6593" s="49" t="e">
        <f>IF(#REF!="","",#REF!)</f>
        <v>#REF!</v>
      </c>
      <c r="H6593" s="54" t="e">
        <f>IF(#REF!="","",#REF!)</f>
        <v>#REF!</v>
      </c>
      <c r="I6593" s="385" t="str">
        <f t="shared" si="1149"/>
        <v/>
      </c>
      <c r="J6593" s="386"/>
      <c r="K6593" s="387"/>
      <c r="L6593" s="613" t="e">
        <f>IF(#REF!="","",#REF!)</f>
        <v>#REF!</v>
      </c>
      <c r="M6593" s="613"/>
      <c r="N6593" s="613"/>
      <c r="O6593" s="613"/>
      <c r="P6593" s="613"/>
      <c r="Q6593" s="613"/>
      <c r="R6593" s="613"/>
      <c r="S6593" s="614"/>
      <c r="T6593" s="567"/>
      <c r="U6593" s="416"/>
      <c r="V6593" s="666"/>
      <c r="W6593" s="565"/>
      <c r="X6593" s="23" t="e">
        <f t="shared" si="1150"/>
        <v>#REF!</v>
      </c>
      <c r="Y6593" s="7">
        <f t="shared" si="1151"/>
        <v>2</v>
      </c>
      <c r="Z6593" s="7" t="e">
        <f t="shared" si="1152"/>
        <v>#REF!</v>
      </c>
      <c r="AA6593" s="7" t="e">
        <f t="shared" si="1153"/>
        <v>#REF!</v>
      </c>
      <c r="AB6593" s="7" t="e">
        <f>IF(I6593=#REF!,1,2)</f>
        <v>#REF!</v>
      </c>
    </row>
    <row r="6594" spans="1:30" s="7" customFormat="1" ht="17.45" customHeight="1" thickBot="1" x14ac:dyDescent="0.2">
      <c r="A6594" s="27" t="e">
        <f t="shared" si="1154"/>
        <v>#REF!</v>
      </c>
      <c r="B6594" s="623"/>
      <c r="C6594" s="628"/>
      <c r="D6594" s="631"/>
      <c r="E6594" s="523"/>
      <c r="F6594" s="47" t="e">
        <f>IF(#REF!="","",#REF!)</f>
        <v>#REF!</v>
      </c>
      <c r="G6594" s="49" t="e">
        <f>IF(#REF!="","",#REF!)</f>
        <v>#REF!</v>
      </c>
      <c r="H6594" s="54" t="e">
        <f>IF(#REF!="","",#REF!)</f>
        <v>#REF!</v>
      </c>
      <c r="I6594" s="385" t="str">
        <f t="shared" si="1149"/>
        <v/>
      </c>
      <c r="J6594" s="386"/>
      <c r="K6594" s="387"/>
      <c r="L6594" s="613" t="e">
        <f>IF(#REF!="","",#REF!)</f>
        <v>#REF!</v>
      </c>
      <c r="M6594" s="613"/>
      <c r="N6594" s="613"/>
      <c r="O6594" s="613"/>
      <c r="P6594" s="613"/>
      <c r="Q6594" s="613"/>
      <c r="R6594" s="613"/>
      <c r="S6594" s="614"/>
      <c r="T6594" s="668"/>
      <c r="U6594" s="416"/>
      <c r="V6594" s="666"/>
      <c r="W6594" s="565"/>
      <c r="X6594" s="23" t="e">
        <f t="shared" si="1150"/>
        <v>#REF!</v>
      </c>
      <c r="Y6594" s="7">
        <f t="shared" si="1151"/>
        <v>2</v>
      </c>
      <c r="Z6594" s="7" t="e">
        <f t="shared" si="1152"/>
        <v>#REF!</v>
      </c>
      <c r="AA6594" s="7" t="e">
        <f t="shared" si="1153"/>
        <v>#REF!</v>
      </c>
      <c r="AB6594" s="7" t="e">
        <f>IF(I6594=#REF!,1,2)</f>
        <v>#REF!</v>
      </c>
    </row>
    <row r="6595" spans="1:30" s="7" customFormat="1" ht="36" customHeight="1" thickBot="1" x14ac:dyDescent="0.2">
      <c r="A6595" s="13"/>
      <c r="B6595" s="623"/>
      <c r="C6595" s="628"/>
      <c r="D6595" s="631"/>
      <c r="E6595" s="508" t="s">
        <v>240</v>
      </c>
      <c r="F6595" s="511" t="s">
        <v>206</v>
      </c>
      <c r="G6595" s="435"/>
      <c r="H6595" s="434" t="s">
        <v>207</v>
      </c>
      <c r="I6595" s="435"/>
      <c r="J6595" s="435"/>
      <c r="K6595" s="435"/>
      <c r="L6595" s="436" t="s">
        <v>208</v>
      </c>
      <c r="M6595" s="436"/>
      <c r="N6595" s="436"/>
      <c r="O6595" s="669" t="s">
        <v>209</v>
      </c>
      <c r="P6595" s="670"/>
      <c r="Q6595" s="512" t="s">
        <v>210</v>
      </c>
      <c r="R6595" s="38" t="s">
        <v>206</v>
      </c>
      <c r="S6595" s="39" t="s">
        <v>202</v>
      </c>
      <c r="T6595" s="44" t="s">
        <v>211</v>
      </c>
      <c r="U6595" s="416"/>
      <c r="V6595" s="666"/>
      <c r="W6595" s="565"/>
      <c r="X6595" s="28"/>
      <c r="Y6595" s="21" t="s">
        <v>212</v>
      </c>
      <c r="Z6595" s="21" t="s">
        <v>210</v>
      </c>
      <c r="AB6595" s="45" t="s">
        <v>213</v>
      </c>
      <c r="AC6595" s="45" t="s">
        <v>214</v>
      </c>
      <c r="AD6595" s="22"/>
    </row>
    <row r="6596" spans="1:30" s="7" customFormat="1" ht="15" customHeight="1" x14ac:dyDescent="0.15">
      <c r="A6596" s="29"/>
      <c r="B6596" s="623"/>
      <c r="C6596" s="628"/>
      <c r="D6596" s="631"/>
      <c r="E6596" s="509"/>
      <c r="F6596" s="515" t="e">
        <f>IF(#REF!="","",#REF!)</f>
        <v>#REF!</v>
      </c>
      <c r="G6596" s="516"/>
      <c r="H6596" s="439" t="e">
        <f>IF(#REF!="","",#REF!)</f>
        <v>#REF!</v>
      </c>
      <c r="I6596" s="440"/>
      <c r="J6596" s="440"/>
      <c r="K6596" s="440"/>
      <c r="L6596" s="441" t="e">
        <f>IF(#REF!="","",#REF!)</f>
        <v>#REF!</v>
      </c>
      <c r="M6596" s="442"/>
      <c r="N6596" s="442"/>
      <c r="O6596" s="443" t="e">
        <f>SUM($L6596:$N6598)</f>
        <v>#REF!</v>
      </c>
      <c r="P6596" s="444"/>
      <c r="Q6596" s="513"/>
      <c r="R6596" s="42" t="e">
        <f>IF(#REF!="","",#REF!)</f>
        <v>#REF!</v>
      </c>
      <c r="S6596" s="40" t="e">
        <f>IF(#REF!="","",#REF!)</f>
        <v>#REF!</v>
      </c>
      <c r="T6596" s="617" t="e">
        <f>SUM($S6596:$S6598)</f>
        <v>#REF!</v>
      </c>
      <c r="U6596" s="416"/>
      <c r="V6596" s="666"/>
      <c r="W6596" s="565"/>
      <c r="X6596" s="23" t="e">
        <f>IF(OR(Y6596=2,Z6596=2,AB6596=2,AC6596=2),"入力不備あり","")</f>
        <v>#REF!</v>
      </c>
      <c r="Y6596" s="41" t="e">
        <f>IF(AND(F6596="",H6596="",L6596=""),"",IF(AND(F6596&lt;&gt;"",F6596&gt;0,L6596&lt;&gt;"",L6596&gt;0,H6596="○"),"",2))</f>
        <v>#REF!</v>
      </c>
      <c r="Z6596" s="41" t="e">
        <f>IF(AND(R6596="",S6596=""),"",IF(AND(R6596&gt;0,R6596&lt;&gt;"",S6596&gt;0,S6596&lt;&gt;""),"",2))</f>
        <v>#REF!</v>
      </c>
      <c r="AA6596" s="30"/>
      <c r="AB6596" s="7" t="e">
        <f>IF(AND(O6596=0,#REF!=0),"",IF(O6596=#REF!,1,2))</f>
        <v>#REF!</v>
      </c>
      <c r="AC6596" s="7" t="e">
        <f>IF(AND(T6596=0,#REF!=0),"",IF(T6596=#REF!,1,2))</f>
        <v>#REF!</v>
      </c>
    </row>
    <row r="6597" spans="1:30" s="7" customFormat="1" ht="15" customHeight="1" x14ac:dyDescent="0.15">
      <c r="A6597" s="29"/>
      <c r="B6597" s="623"/>
      <c r="C6597" s="628"/>
      <c r="D6597" s="631"/>
      <c r="E6597" s="509"/>
      <c r="F6597" s="500" t="e">
        <f>IF(#REF!="","",#REF!)</f>
        <v>#REF!</v>
      </c>
      <c r="G6597" s="501"/>
      <c r="H6597" s="448" t="e">
        <f>IF(#REF!="","",#REF!)</f>
        <v>#REF!</v>
      </c>
      <c r="I6597" s="449"/>
      <c r="J6597" s="449"/>
      <c r="K6597" s="449"/>
      <c r="L6597" s="450" t="e">
        <f>IF(#REF!="","",#REF!)</f>
        <v>#REF!</v>
      </c>
      <c r="M6597" s="451"/>
      <c r="N6597" s="451"/>
      <c r="O6597" s="445"/>
      <c r="P6597" s="444"/>
      <c r="Q6597" s="513"/>
      <c r="R6597" s="42" t="e">
        <f>IF(#REF!="","",#REF!)</f>
        <v>#REF!</v>
      </c>
      <c r="S6597" s="40" t="e">
        <f>IF(#REF!="","",#REF!)</f>
        <v>#REF!</v>
      </c>
      <c r="T6597" s="618"/>
      <c r="U6597" s="416"/>
      <c r="V6597" s="666"/>
      <c r="W6597" s="565"/>
      <c r="X6597" s="23" t="e">
        <f>IF(OR(Y6597=2,Z6597=2),"入力不備あり","")</f>
        <v>#REF!</v>
      </c>
      <c r="Y6597" s="41" t="e">
        <f>IF(AND(F6597="",H6597="",L6597=""),"",IF(AND(F6597&lt;&gt;"",F6597&gt;0,L6597&lt;&gt;"",L6597&gt;0,H6597="○"),"",2))</f>
        <v>#REF!</v>
      </c>
      <c r="Z6597" s="41" t="e">
        <f t="shared" ref="Z6597:Z6598" si="1155">IF(AND(R6597="",S6597=""),"",IF(AND(R6597&gt;0,R6597&lt;&gt;"",S6597&gt;0,S6597&lt;&gt;""),"",2))</f>
        <v>#REF!</v>
      </c>
      <c r="AA6597" s="30"/>
    </row>
    <row r="6598" spans="1:30" s="7" customFormat="1" ht="15" customHeight="1" thickBot="1" x14ac:dyDescent="0.2">
      <c r="A6598" s="29"/>
      <c r="B6598" s="623"/>
      <c r="C6598" s="628"/>
      <c r="D6598" s="631"/>
      <c r="E6598" s="615"/>
      <c r="F6598" s="620" t="e">
        <f>IF(#REF!="","",#REF!)</f>
        <v>#REF!</v>
      </c>
      <c r="G6598" s="621"/>
      <c r="H6598" s="640" t="e">
        <f>IF(#REF!="","",#REF!)</f>
        <v>#REF!</v>
      </c>
      <c r="I6598" s="641"/>
      <c r="J6598" s="641"/>
      <c r="K6598" s="641"/>
      <c r="L6598" s="642" t="e">
        <f>IF(#REF!="","",#REF!)</f>
        <v>#REF!</v>
      </c>
      <c r="M6598" s="643"/>
      <c r="N6598" s="643"/>
      <c r="O6598" s="663"/>
      <c r="P6598" s="664"/>
      <c r="Q6598" s="616"/>
      <c r="R6598" s="59" t="e">
        <f>IF(#REF!="","",#REF!)</f>
        <v>#REF!</v>
      </c>
      <c r="S6598" s="60" t="e">
        <f>IF(#REF!="","",#REF!)</f>
        <v>#REF!</v>
      </c>
      <c r="T6598" s="619"/>
      <c r="U6598" s="416"/>
      <c r="V6598" s="666"/>
      <c r="W6598" s="565"/>
      <c r="X6598" s="23" t="e">
        <f>IF(OR(Y6598=2,Z6598=2),"入力不備あり","")</f>
        <v>#REF!</v>
      </c>
      <c r="Y6598" s="41" t="e">
        <f>IF(AND(F6598="",H6598="",L6598=""),"",IF(AND(F6598&lt;&gt;"",F6598&gt;0,L6598&lt;&gt;"",L6598&gt;0,H6598="○"),"",2))</f>
        <v>#REF!</v>
      </c>
      <c r="Z6598" s="41" t="e">
        <f t="shared" si="1155"/>
        <v>#REF!</v>
      </c>
      <c r="AA6598" s="30"/>
    </row>
    <row r="6599" spans="1:30" s="7" customFormat="1" ht="27.6" customHeight="1" x14ac:dyDescent="0.15">
      <c r="A6599" s="320"/>
      <c r="B6599" s="624"/>
      <c r="C6599" s="326" t="s">
        <v>215</v>
      </c>
      <c r="D6599" s="327"/>
      <c r="E6599" s="608" t="e">
        <f>IF(#REF!="","",#REF!)</f>
        <v>#REF!</v>
      </c>
      <c r="F6599" s="609"/>
      <c r="G6599" s="609"/>
      <c r="H6599" s="609"/>
      <c r="I6599" s="609"/>
      <c r="J6599" s="609"/>
      <c r="K6599" s="609"/>
      <c r="L6599" s="609"/>
      <c r="M6599" s="609"/>
      <c r="N6599" s="609"/>
      <c r="O6599" s="609"/>
      <c r="P6599" s="609"/>
      <c r="Q6599" s="609"/>
      <c r="R6599" s="609"/>
      <c r="S6599" s="609"/>
      <c r="T6599" s="609"/>
      <c r="U6599" s="609"/>
      <c r="V6599" s="609"/>
      <c r="W6599" s="610"/>
    </row>
    <row r="6600" spans="1:30" s="7" customFormat="1" ht="27.6" customHeight="1" thickBot="1" x14ac:dyDescent="0.2">
      <c r="A6600" s="320"/>
      <c r="B6600" s="624"/>
      <c r="C6600" s="326" t="s">
        <v>216</v>
      </c>
      <c r="D6600" s="327"/>
      <c r="E6600" s="608" t="e">
        <f>IF(#REF!="","",#REF!)</f>
        <v>#REF!</v>
      </c>
      <c r="F6600" s="609"/>
      <c r="G6600" s="609"/>
      <c r="H6600" s="609"/>
      <c r="I6600" s="609"/>
      <c r="J6600" s="609"/>
      <c r="K6600" s="609"/>
      <c r="L6600" s="609"/>
      <c r="M6600" s="609"/>
      <c r="N6600" s="609"/>
      <c r="O6600" s="609"/>
      <c r="P6600" s="609"/>
      <c r="Q6600" s="609"/>
      <c r="R6600" s="611"/>
      <c r="S6600" s="611"/>
      <c r="T6600" s="611"/>
      <c r="U6600" s="611"/>
      <c r="V6600" s="611"/>
      <c r="W6600" s="612"/>
    </row>
    <row r="6601" spans="1:30" s="7" customFormat="1" ht="18.600000000000001" customHeight="1" x14ac:dyDescent="0.15">
      <c r="A6601" s="320"/>
      <c r="B6601" s="624"/>
      <c r="C6601" s="332" t="s">
        <v>217</v>
      </c>
      <c r="D6601" s="333"/>
      <c r="E6601" s="333"/>
      <c r="F6601" s="334"/>
      <c r="G6601" s="377" t="s">
        <v>218</v>
      </c>
      <c r="H6601" s="378"/>
      <c r="I6601" s="378"/>
      <c r="J6601" s="378"/>
      <c r="K6601" s="378"/>
      <c r="L6601" s="378"/>
      <c r="M6601" s="378"/>
      <c r="N6601" s="378"/>
      <c r="O6601" s="378"/>
      <c r="P6601" s="378"/>
      <c r="Q6601" s="378"/>
      <c r="R6601" s="389" t="e">
        <f>IF(X6601&lt;&gt;"","","【入力内容確認欄】以下を確認し【作業用】事業計画書(間接)シートを修正願います。")</f>
        <v>#REF!</v>
      </c>
      <c r="S6601" s="632"/>
      <c r="T6601" s="632"/>
      <c r="U6601" s="632"/>
      <c r="V6601" s="632"/>
      <c r="W6601" s="633"/>
      <c r="X6601" s="68" t="e">
        <f>IF(AND(R6604="",R6605="",R6606="",R6607="",R6608="",R6609=""),"左の市区町村に係る入力が完了しました。今一度、記載内容をご確認ください。","")</f>
        <v>#REF!</v>
      </c>
    </row>
    <row r="6602" spans="1:30" s="7" customFormat="1" ht="9" customHeight="1" x14ac:dyDescent="0.15">
      <c r="A6602" s="320"/>
      <c r="B6602" s="624"/>
      <c r="C6602" s="335"/>
      <c r="D6602" s="336"/>
      <c r="E6602" s="336"/>
      <c r="F6602" s="337"/>
      <c r="G6602" s="379"/>
      <c r="H6602" s="380"/>
      <c r="I6602" s="380"/>
      <c r="J6602" s="380"/>
      <c r="K6602" s="380"/>
      <c r="L6602" s="380"/>
      <c r="M6602" s="380"/>
      <c r="N6602" s="380"/>
      <c r="O6602" s="380"/>
      <c r="P6602" s="380"/>
      <c r="Q6602" s="380"/>
      <c r="R6602" s="634"/>
      <c r="S6602" s="635"/>
      <c r="T6602" s="635"/>
      <c r="U6602" s="635"/>
      <c r="V6602" s="635"/>
      <c r="W6602" s="636"/>
    </row>
    <row r="6603" spans="1:30" s="7" customFormat="1" ht="9" customHeight="1" thickBot="1" x14ac:dyDescent="0.2">
      <c r="A6603" s="320"/>
      <c r="B6603" s="624"/>
      <c r="C6603" s="335"/>
      <c r="D6603" s="336"/>
      <c r="E6603" s="336"/>
      <c r="F6603" s="337"/>
      <c r="G6603" s="381"/>
      <c r="H6603" s="382"/>
      <c r="I6603" s="382"/>
      <c r="J6603" s="382"/>
      <c r="K6603" s="382"/>
      <c r="L6603" s="382"/>
      <c r="M6603" s="382"/>
      <c r="N6603" s="382"/>
      <c r="O6603" s="382"/>
      <c r="P6603" s="382"/>
      <c r="Q6603" s="382"/>
      <c r="R6603" s="637"/>
      <c r="S6603" s="638"/>
      <c r="T6603" s="638"/>
      <c r="U6603" s="638"/>
      <c r="V6603" s="638"/>
      <c r="W6603" s="639"/>
    </row>
    <row r="6604" spans="1:30" s="7" customFormat="1" ht="17.45" customHeight="1" x14ac:dyDescent="0.15">
      <c r="A6604" s="320"/>
      <c r="B6604" s="624"/>
      <c r="C6604" s="335"/>
      <c r="D6604" s="336"/>
      <c r="E6604" s="336"/>
      <c r="F6604" s="337"/>
      <c r="G6604" s="398" t="e">
        <f>IF(#REF!="","",#REF!)</f>
        <v>#REF!</v>
      </c>
      <c r="H6604" s="399"/>
      <c r="I6604" s="399"/>
      <c r="J6604" s="399"/>
      <c r="K6604" s="399"/>
      <c r="L6604" s="399"/>
      <c r="M6604" s="399"/>
      <c r="N6604" s="399"/>
      <c r="O6604" s="399"/>
      <c r="P6604" s="399"/>
      <c r="Q6604" s="399"/>
      <c r="R6604" s="646" t="e" cm="1">
        <f t="array" ref="R6604">IF(AND(X6573:X6598="",A6575:A6598=""),"","・報酬・期末勤勉手当・交通費・合計額・都道府県/国の補助金額のいずれかに不備あり。")</f>
        <v>#REF!</v>
      </c>
      <c r="S6604" s="647"/>
      <c r="T6604" s="647"/>
      <c r="U6604" s="647"/>
      <c r="V6604" s="647"/>
      <c r="W6604" s="648"/>
    </row>
    <row r="6605" spans="1:30" s="7" customFormat="1" ht="17.45" customHeight="1" x14ac:dyDescent="0.15">
      <c r="A6605" s="320"/>
      <c r="B6605" s="624"/>
      <c r="C6605" s="335"/>
      <c r="D6605" s="336"/>
      <c r="E6605" s="336"/>
      <c r="F6605" s="337"/>
      <c r="G6605" s="374" t="s">
        <v>219</v>
      </c>
      <c r="H6605" s="388"/>
      <c r="I6605" s="388"/>
      <c r="J6605" s="388"/>
      <c r="K6605" s="388"/>
      <c r="L6605" s="388"/>
      <c r="M6605" s="388"/>
      <c r="N6605" s="388"/>
      <c r="O6605" s="388"/>
      <c r="P6605" s="388"/>
      <c r="Q6605" s="388"/>
      <c r="R6605" s="367" t="str">
        <f>IF(A6571="市町村名×","・【C列】市区町村名：未入力または不備あり。","")</f>
        <v>・【C列】市区町村名：未入力または不備あり。</v>
      </c>
      <c r="S6605" s="644"/>
      <c r="T6605" s="644"/>
      <c r="U6605" s="644"/>
      <c r="V6605" s="644"/>
      <c r="W6605" s="645"/>
    </row>
    <row r="6606" spans="1:30" s="7" customFormat="1" ht="17.45" customHeight="1" x14ac:dyDescent="0.15">
      <c r="A6606" s="320"/>
      <c r="B6606" s="624"/>
      <c r="C6606" s="338"/>
      <c r="D6606" s="339"/>
      <c r="E6606" s="339"/>
      <c r="F6606" s="340"/>
      <c r="G6606" s="364" t="e">
        <f>IF(#REF!="","",#REF!)</f>
        <v>#REF!</v>
      </c>
      <c r="H6606" s="365"/>
      <c r="I6606" s="365"/>
      <c r="J6606" s="366"/>
      <c r="K6606" s="366"/>
      <c r="L6606" s="366"/>
      <c r="M6606" s="366"/>
      <c r="N6606" s="366"/>
      <c r="O6606" s="366"/>
      <c r="P6606" s="366"/>
      <c r="Q6606" s="366"/>
      <c r="R6606" s="367" t="e">
        <f>IF(OR(AF6575=2,NOT(AND(V6573&gt;0.3*U6573,V6573&lt;0.4*U6573,V6573&gt;=W6573))),"・【V列】都道府県補助額：未入力または不備あり。","")</f>
        <v>#REF!</v>
      </c>
      <c r="S6606" s="644"/>
      <c r="T6606" s="644"/>
      <c r="U6606" s="644"/>
      <c r="V6606" s="644"/>
      <c r="W6606" s="645"/>
    </row>
    <row r="6607" spans="1:30" s="7" customFormat="1" ht="17.45" customHeight="1" x14ac:dyDescent="0.15">
      <c r="A6607" s="320"/>
      <c r="B6607" s="624"/>
      <c r="C6607" s="348" t="s">
        <v>241</v>
      </c>
      <c r="D6607" s="349"/>
      <c r="E6607" s="349"/>
      <c r="F6607" s="350"/>
      <c r="G6607" s="372" t="s">
        <v>221</v>
      </c>
      <c r="H6607" s="373"/>
      <c r="I6607" s="373"/>
      <c r="J6607" s="372" t="s">
        <v>222</v>
      </c>
      <c r="K6607" s="373"/>
      <c r="L6607" s="373"/>
      <c r="M6607" s="373"/>
      <c r="N6607" s="374" t="s">
        <v>223</v>
      </c>
      <c r="O6607" s="366"/>
      <c r="P6607" s="366"/>
      <c r="Q6607" s="366"/>
      <c r="R6607" s="341" t="e">
        <f>IF(AND(W6573&lt;=U6573/3,MOD(W6573,1000)=0,NOT(W6573=0),AG6575=1),"","・【W列】国庫補助希望額に不備あり。")</f>
        <v>#REF!</v>
      </c>
      <c r="S6607" s="649"/>
      <c r="T6607" s="649"/>
      <c r="U6607" s="649"/>
      <c r="V6607" s="649"/>
      <c r="W6607" s="650"/>
    </row>
    <row r="6608" spans="1:30" s="7" customFormat="1" ht="17.45" customHeight="1" x14ac:dyDescent="0.15">
      <c r="A6608" s="320"/>
      <c r="B6608" s="624"/>
      <c r="C6608" s="370"/>
      <c r="D6608" s="371"/>
      <c r="E6608" s="371"/>
      <c r="F6608" s="371"/>
      <c r="G6608" s="364" t="e">
        <f>IF(#REF!="","",#REF!)</f>
        <v>#REF!</v>
      </c>
      <c r="H6608" s="375"/>
      <c r="I6608" s="376"/>
      <c r="J6608" s="364" t="e">
        <f>IF(#REF!="","",#REF!)</f>
        <v>#REF!</v>
      </c>
      <c r="K6608" s="375"/>
      <c r="L6608" s="375"/>
      <c r="M6608" s="376"/>
      <c r="N6608" s="364" t="e">
        <f>IF(#REF!="","",#REF!)</f>
        <v>#REF!</v>
      </c>
      <c r="O6608" s="375"/>
      <c r="P6608" s="375"/>
      <c r="Q6608" s="375"/>
      <c r="R6608" s="651" t="e">
        <f>IF(AND(SUM(F6596:G6598)&lt;=D6573,SUM(R6596:R6598)&lt;=D6573),"","・報酬の「配置人数」には年間を通じた配置予定人数を記載してください。(※１)及び記入例参照")</f>
        <v>#REF!</v>
      </c>
      <c r="S6608" s="652"/>
      <c r="T6608" s="652"/>
      <c r="U6608" s="652"/>
      <c r="V6608" s="652"/>
      <c r="W6608" s="653"/>
      <c r="X6608" s="31" t="str">
        <f>IF(AND(O6608="○",T6608="○"),"①か②の",IF(AND(O6608="―",T6608="―"),"エラー",""))</f>
        <v/>
      </c>
    </row>
    <row r="6609" spans="1:33" s="7" customFormat="1" ht="17.45" customHeight="1" x14ac:dyDescent="0.15">
      <c r="A6609" s="320"/>
      <c r="B6609" s="624"/>
      <c r="C6609" s="348" t="s">
        <v>224</v>
      </c>
      <c r="D6609" s="349"/>
      <c r="E6609" s="349"/>
      <c r="F6609" s="350"/>
      <c r="G6609" s="354" t="s">
        <v>225</v>
      </c>
      <c r="H6609" s="354"/>
      <c r="I6609" s="354"/>
      <c r="J6609" s="355" t="s">
        <v>242</v>
      </c>
      <c r="K6609" s="356"/>
      <c r="L6609" s="356"/>
      <c r="M6609" s="356"/>
      <c r="N6609" s="356"/>
      <c r="O6609" s="356"/>
      <c r="P6609" s="356"/>
      <c r="Q6609" s="356"/>
      <c r="R6609" s="651" t="e">
        <f>IF(AND(OR(COUNTIF(J6610,"①*"),COUNTIF(J6610,"②*")),AND(E6599&lt;&gt;"",E6600&lt;&gt;"",G6604="○",G6606="○",G6608="○",J6608="○",N6608="○",G6610="○")),"","・【成果目標】・【成果指標】・【部活動指導員について】・【支給要件の確認】・【部活動指導員の指導状況】・【地域連携・地域移行に資する取組】のいずれかに未入力箇所あり。")</f>
        <v>#REF!</v>
      </c>
      <c r="S6609" s="546"/>
      <c r="T6609" s="546"/>
      <c r="U6609" s="546"/>
      <c r="V6609" s="546"/>
      <c r="W6609" s="547"/>
    </row>
    <row r="6610" spans="1:33" s="7" customFormat="1" ht="26.45" customHeight="1" thickBot="1" x14ac:dyDescent="0.2">
      <c r="A6610" s="320"/>
      <c r="B6610" s="625"/>
      <c r="C6610" s="351"/>
      <c r="D6610" s="352"/>
      <c r="E6610" s="352"/>
      <c r="F6610" s="353"/>
      <c r="G6610" s="363" t="e">
        <f>IF(#REF!="","",#REF!)</f>
        <v>#REF!</v>
      </c>
      <c r="H6610" s="363"/>
      <c r="I6610" s="363"/>
      <c r="J6610" s="657" t="e">
        <f>IF(#REF!="","",#REF!)</f>
        <v>#REF!</v>
      </c>
      <c r="K6610" s="658"/>
      <c r="L6610" s="658"/>
      <c r="M6610" s="658"/>
      <c r="N6610" s="658"/>
      <c r="O6610" s="658"/>
      <c r="P6610" s="658"/>
      <c r="Q6610" s="658"/>
      <c r="R6610" s="654"/>
      <c r="S6610" s="655"/>
      <c r="T6610" s="655"/>
      <c r="U6610" s="655"/>
      <c r="V6610" s="655"/>
      <c r="W6610" s="656"/>
      <c r="X6610" s="31" t="str">
        <f>IF(AND(O6610="○",T6610="○"),"①か②の",IF(AND(O6610="―",T6610="―"),"エラー",""))</f>
        <v/>
      </c>
    </row>
    <row r="6611" spans="1:33" s="7" customFormat="1" ht="26.45" customHeight="1" x14ac:dyDescent="0.15">
      <c r="A6611" s="24" t="str">
        <f>IF(OR(COUNTIF(C6613,"*区"),COUNTIF(C6613,"*市"),COUNTIF(C6613,"*町"),COUNTIF(C6613,"*村"),COUNTIF(C6613,"*組合")),"○","市町村名×")</f>
        <v>市町村名×</v>
      </c>
      <c r="B6611" s="490" t="s">
        <v>106</v>
      </c>
      <c r="C6611" s="659" t="s">
        <v>236</v>
      </c>
      <c r="D6611" s="661" t="s">
        <v>237</v>
      </c>
      <c r="E6611" s="409" t="s">
        <v>191</v>
      </c>
      <c r="F6611" s="410"/>
      <c r="G6611" s="410"/>
      <c r="H6611" s="410"/>
      <c r="I6611" s="410"/>
      <c r="J6611" s="410"/>
      <c r="K6611" s="410"/>
      <c r="L6611" s="410"/>
      <c r="M6611" s="410"/>
      <c r="N6611" s="410"/>
      <c r="O6611" s="410"/>
      <c r="P6611" s="410"/>
      <c r="Q6611" s="410"/>
      <c r="R6611" s="410"/>
      <c r="S6611" s="410"/>
      <c r="T6611" s="410"/>
      <c r="U6611" s="492" t="s">
        <v>192</v>
      </c>
      <c r="V6611" s="492" t="s">
        <v>238</v>
      </c>
      <c r="W6611" s="517" t="s">
        <v>193</v>
      </c>
      <c r="X6611" s="25" t="e">
        <f>IF(OR(AF6615=2,NOT(AND(V6613&gt;0.3*U6613,V6613&lt;0.4*U6613,V6613&gt;=W6613))),"※３参照：【Ｕ列】都道府県補助額を確認してください","")</f>
        <v>#REF!</v>
      </c>
      <c r="Y6611" s="26"/>
    </row>
    <row r="6612" spans="1:33" s="7" customFormat="1" ht="21.6" customHeight="1" thickBot="1" x14ac:dyDescent="0.2">
      <c r="A6612" s="24" t="str">
        <f>IF(B6613="都道府県確認欄","No.不備","")</f>
        <v/>
      </c>
      <c r="B6612" s="491"/>
      <c r="C6612" s="660"/>
      <c r="D6612" s="662"/>
      <c r="E6612" s="411"/>
      <c r="F6612" s="412"/>
      <c r="G6612" s="412"/>
      <c r="H6612" s="412"/>
      <c r="I6612" s="412"/>
      <c r="J6612" s="412"/>
      <c r="K6612" s="412"/>
      <c r="L6612" s="412"/>
      <c r="M6612" s="412"/>
      <c r="N6612" s="412"/>
      <c r="O6612" s="412"/>
      <c r="P6612" s="412"/>
      <c r="Q6612" s="412"/>
      <c r="R6612" s="412"/>
      <c r="S6612" s="412"/>
      <c r="T6612" s="412"/>
      <c r="U6612" s="493"/>
      <c r="V6612" s="493"/>
      <c r="W6612" s="518"/>
      <c r="X6612" s="25" t="e">
        <f>IF(AND(W6613&lt;=U6613/3,MOD(W6613,1000)=0,NOT(W6613=0),AG6615=1),"","※３参照：【Ｖ列】国庫補助希望額を確認してください。")</f>
        <v>#REF!</v>
      </c>
      <c r="Y6612" s="26"/>
    </row>
    <row r="6613" spans="1:33" s="7" customFormat="1" ht="24" customHeight="1" x14ac:dyDescent="0.15">
      <c r="A6613" s="14"/>
      <c r="B6613" s="622" t="str">
        <f>IFERROR(IF(OR(COUNTIF(C6613,"*区"),COUNTIF(C6613,"*市"),COUNTIF(C6613,"*町"),COUNTIF(C6613,"*村"),COUNTIF(C6613,"*組合")),B6573+1,"－"),"都道府県確認欄")</f>
        <v>－</v>
      </c>
      <c r="C6613" s="626" t="e">
        <f>#REF!</f>
        <v>#REF!</v>
      </c>
      <c r="D6613" s="629" t="e">
        <f>SUM($F6615:$F6634)</f>
        <v>#REF!</v>
      </c>
      <c r="E6613" s="523" t="s">
        <v>194</v>
      </c>
      <c r="F6613" s="524" t="s">
        <v>195</v>
      </c>
      <c r="G6613" s="526" t="s">
        <v>196</v>
      </c>
      <c r="H6613" s="528" t="s">
        <v>197</v>
      </c>
      <c r="I6613" s="423" t="s">
        <v>198</v>
      </c>
      <c r="J6613" s="424"/>
      <c r="K6613" s="425"/>
      <c r="L6613" s="429" t="s">
        <v>100</v>
      </c>
      <c r="M6613" s="430"/>
      <c r="N6613" s="430"/>
      <c r="O6613" s="430"/>
      <c r="P6613" s="430"/>
      <c r="Q6613" s="430"/>
      <c r="R6613" s="430"/>
      <c r="S6613" s="431"/>
      <c r="T6613" s="413" t="s">
        <v>199</v>
      </c>
      <c r="U6613" s="415" t="e">
        <f>SUM($T6615,$O6636,$T6636)</f>
        <v>#REF!</v>
      </c>
      <c r="V6613" s="665" t="e">
        <f>#REF!</f>
        <v>#REF!</v>
      </c>
      <c r="W6613" s="667" t="e">
        <f>#REF!</f>
        <v>#REF!</v>
      </c>
      <c r="X6613" s="23" t="e">
        <f>IF(AND(AD6615=1,AE6615=1,AF6615=1,AG6615=1),"","入力不備あり")</f>
        <v>#REF!</v>
      </c>
      <c r="Y6613" s="26"/>
    </row>
    <row r="6614" spans="1:33" s="7" customFormat="1" ht="12.6" customHeight="1" thickBot="1" x14ac:dyDescent="0.2">
      <c r="A6614" s="14"/>
      <c r="B6614" s="623"/>
      <c r="C6614" s="627"/>
      <c r="D6614" s="630"/>
      <c r="E6614" s="523"/>
      <c r="F6614" s="525"/>
      <c r="G6614" s="527"/>
      <c r="H6614" s="529"/>
      <c r="I6614" s="426"/>
      <c r="J6614" s="427"/>
      <c r="K6614" s="428"/>
      <c r="L6614" s="432"/>
      <c r="M6614" s="432"/>
      <c r="N6614" s="432"/>
      <c r="O6614" s="432"/>
      <c r="P6614" s="432"/>
      <c r="Q6614" s="432"/>
      <c r="R6614" s="432"/>
      <c r="S6614" s="433"/>
      <c r="T6614" s="414"/>
      <c r="U6614" s="416"/>
      <c r="V6614" s="666"/>
      <c r="W6614" s="565"/>
      <c r="X6614" s="26"/>
      <c r="Y6614" s="7" t="s">
        <v>180</v>
      </c>
      <c r="Z6614" s="7" t="s">
        <v>200</v>
      </c>
      <c r="AA6614" s="7" t="s">
        <v>201</v>
      </c>
      <c r="AB6614" s="7" t="s">
        <v>202</v>
      </c>
      <c r="AD6614" s="7" t="s">
        <v>203</v>
      </c>
      <c r="AE6614" s="7" t="s">
        <v>107</v>
      </c>
      <c r="AF6614" s="7" t="s">
        <v>239</v>
      </c>
      <c r="AG6614" s="7" t="s">
        <v>204</v>
      </c>
    </row>
    <row r="6615" spans="1:33" s="7" customFormat="1" ht="17.45" customHeight="1" x14ac:dyDescent="0.15">
      <c r="A6615" s="27" t="e">
        <f>IF(AND(F6615&lt;&gt;"",G6615&lt;&gt;"",H6615&lt;&gt;"",I6615&lt;&gt;""),"","入力不備あり")</f>
        <v>#REF!</v>
      </c>
      <c r="B6615" s="623"/>
      <c r="C6615" s="628"/>
      <c r="D6615" s="631"/>
      <c r="E6615" s="523"/>
      <c r="F6615" s="47" t="e">
        <f>IF(#REF!="","",#REF!)</f>
        <v>#REF!</v>
      </c>
      <c r="G6615" s="49" t="e">
        <f>IF(#REF!="","",#REF!)</f>
        <v>#REF!</v>
      </c>
      <c r="H6615" s="54" t="e">
        <f>IF(#REF!="","",#REF!)</f>
        <v>#REF!</v>
      </c>
      <c r="I6615" s="385" t="str">
        <f>IFERROR(INT(G6615*H6615),"")</f>
        <v/>
      </c>
      <c r="J6615" s="386"/>
      <c r="K6615" s="387"/>
      <c r="L6615" s="613" t="e">
        <f>IF(#REF!="","",#REF!)</f>
        <v>#REF!</v>
      </c>
      <c r="M6615" s="613"/>
      <c r="N6615" s="613"/>
      <c r="O6615" s="613"/>
      <c r="P6615" s="613"/>
      <c r="Q6615" s="613"/>
      <c r="R6615" s="613"/>
      <c r="S6615" s="614"/>
      <c r="T6615" s="567">
        <f>SUM($I6615:$K6634)</f>
        <v>0</v>
      </c>
      <c r="U6615" s="416"/>
      <c r="V6615" s="666"/>
      <c r="W6615" s="565"/>
      <c r="X6615" s="23" t="e">
        <f>IF(AND(Y6615=1,Z6615=1,AA6615=1,AB6615=1,AD6615=1,AE6615=1,AF6615=1,AG6615=1),"","入力不備あり")</f>
        <v>#REF!</v>
      </c>
      <c r="Y6615" s="7">
        <f>IFERROR(IF(F6615="",2,IF(AND(F6615&gt;=1,(MOD(F6615,1)=0)),1,IF(AND(F6615=0,L6615&lt;&gt;""),1,2))),2)</f>
        <v>2</v>
      </c>
      <c r="Z6615" s="7" t="e">
        <f>IF(G6615="",2,IF(G6615&lt;=1600,1,2))</f>
        <v>#REF!</v>
      </c>
      <c r="AA6615" s="7" t="e">
        <f>IF(H6615="",2,IF(H6615&gt;=0,1,2))</f>
        <v>#REF!</v>
      </c>
      <c r="AB6615" s="7" t="e">
        <f>IF(I6615=#REF!,1,2)</f>
        <v>#REF!</v>
      </c>
      <c r="AD6615" s="7" t="e">
        <f>IF(T6615=#REF!,1,2)</f>
        <v>#REF!</v>
      </c>
      <c r="AE6615" s="7" t="e">
        <f>IF(U6613=#REF!,1,2)</f>
        <v>#REF!</v>
      </c>
      <c r="AF6615" s="7" t="e">
        <f>IF(V6613=0,2,IF(#REF!="",2,IF(V6613=#REF!,1,2)))</f>
        <v>#REF!</v>
      </c>
      <c r="AG6615" s="7" t="e">
        <f>IF(W6613=0,2,IF(W6613=#REF!,1,2))</f>
        <v>#REF!</v>
      </c>
    </row>
    <row r="6616" spans="1:33" s="7" customFormat="1" ht="17.45" customHeight="1" x14ac:dyDescent="0.15">
      <c r="A6616" s="27" t="e">
        <f>IF(AND(F6616="",G6616="",H6616="",I6616="",L6616=""),"",IF(AND(F6616&lt;&gt;"",G6616&lt;&gt;"",H6616&lt;&gt;"",I6616&lt;&gt;""),"","入力不備あり"))</f>
        <v>#REF!</v>
      </c>
      <c r="B6616" s="623"/>
      <c r="C6616" s="628"/>
      <c r="D6616" s="631"/>
      <c r="E6616" s="523"/>
      <c r="F6616" s="47" t="e">
        <f>IF(#REF!="","",#REF!)</f>
        <v>#REF!</v>
      </c>
      <c r="G6616" s="49" t="e">
        <f>IF(#REF!="","",#REF!)</f>
        <v>#REF!</v>
      </c>
      <c r="H6616" s="54" t="e">
        <f>IF(#REF!="","",#REF!)</f>
        <v>#REF!</v>
      </c>
      <c r="I6616" s="385" t="str">
        <f>IFERROR(INT(G6616*H6616),"")</f>
        <v/>
      </c>
      <c r="J6616" s="386"/>
      <c r="K6616" s="387"/>
      <c r="L6616" s="613" t="e">
        <f>IF(#REF!="","",#REF!)</f>
        <v>#REF!</v>
      </c>
      <c r="M6616" s="613"/>
      <c r="N6616" s="613"/>
      <c r="O6616" s="613"/>
      <c r="P6616" s="613"/>
      <c r="Q6616" s="613"/>
      <c r="R6616" s="613"/>
      <c r="S6616" s="614"/>
      <c r="T6616" s="567"/>
      <c r="U6616" s="416"/>
      <c r="V6616" s="666"/>
      <c r="W6616" s="565"/>
      <c r="X6616" s="23" t="e">
        <f>IF(AND(Y6616=3,Z6616=3,AA6616=3),"",IF(AND(Y6616=1,Z6616=1,AA6616=1,AB6616=1),"","入力不備あり"))</f>
        <v>#REF!</v>
      </c>
      <c r="Y6616" s="7">
        <f>IFERROR(IF(F6616="",3,IF(AND(F6616&gt;=1,(MOD(F6616,1)=0)),1,IF(AND(F6616=0,L6616&lt;&gt;""),1,2))),2)</f>
        <v>2</v>
      </c>
      <c r="Z6616" s="7" t="e">
        <f>IF(G6616="",3,IF(G6616&lt;=1600,1,2))</f>
        <v>#REF!</v>
      </c>
      <c r="AA6616" s="7" t="e">
        <f>IF(H6616="",3,IF(H6616&gt;=0,1,2))</f>
        <v>#REF!</v>
      </c>
      <c r="AB6616" s="7" t="e">
        <f>IF(I6616=#REF!,1,2)</f>
        <v>#REF!</v>
      </c>
    </row>
    <row r="6617" spans="1:33" s="7" customFormat="1" ht="17.45" customHeight="1" x14ac:dyDescent="0.15">
      <c r="A6617" s="27" t="e">
        <f>IF(AND(F6617="",G6617="",H6617="",I6617="",L6617=""),"",IF(AND(F6617&lt;&gt;"",G6617&lt;&gt;"",H6617&lt;&gt;"",I6617&lt;&gt;""),"","入力不備あり"))</f>
        <v>#REF!</v>
      </c>
      <c r="B6617" s="623"/>
      <c r="C6617" s="628"/>
      <c r="D6617" s="631"/>
      <c r="E6617" s="523"/>
      <c r="F6617" s="47" t="e">
        <f>IF(#REF!="","",#REF!)</f>
        <v>#REF!</v>
      </c>
      <c r="G6617" s="49" t="e">
        <f>IF(#REF!="","",#REF!)</f>
        <v>#REF!</v>
      </c>
      <c r="H6617" s="54" t="e">
        <f>IF(#REF!="","",#REF!)</f>
        <v>#REF!</v>
      </c>
      <c r="I6617" s="385" t="str">
        <f t="shared" ref="I6617:I6634" si="1156">IFERROR(INT(G6617*H6617),"")</f>
        <v/>
      </c>
      <c r="J6617" s="386"/>
      <c r="K6617" s="387"/>
      <c r="L6617" s="613" t="e">
        <f>IF(#REF!="","",#REF!)</f>
        <v>#REF!</v>
      </c>
      <c r="M6617" s="613"/>
      <c r="N6617" s="613"/>
      <c r="O6617" s="613"/>
      <c r="P6617" s="613"/>
      <c r="Q6617" s="613"/>
      <c r="R6617" s="613"/>
      <c r="S6617" s="614"/>
      <c r="T6617" s="567"/>
      <c r="U6617" s="416"/>
      <c r="V6617" s="666"/>
      <c r="W6617" s="565"/>
      <c r="X6617" s="23" t="e">
        <f t="shared" ref="X6617:X6634" si="1157">IF(AND(Y6617=3,Z6617=3,AA6617=3),"",IF(AND(Y6617=1,Z6617=1,AA6617=1,AB6617=1),"","入力不備あり"))</f>
        <v>#REF!</v>
      </c>
      <c r="Y6617" s="7">
        <f t="shared" ref="Y6617:Y6634" si="1158">IFERROR(IF(F6617="",3,IF(AND(F6617&gt;=1,(MOD(F6617,1)=0)),1,IF(AND(F6617=0,L6617&lt;&gt;""),1,2))),2)</f>
        <v>2</v>
      </c>
      <c r="Z6617" s="7" t="e">
        <f t="shared" ref="Z6617:Z6634" si="1159">IF(G6617="",3,IF(G6617&lt;=1600,1,2))</f>
        <v>#REF!</v>
      </c>
      <c r="AA6617" s="7" t="e">
        <f t="shared" ref="AA6617:AA6634" si="1160">IF(H6617="",3,IF(H6617&gt;=0,1,2))</f>
        <v>#REF!</v>
      </c>
      <c r="AB6617" s="7" t="e">
        <f>IF(I6617=#REF!,1,2)</f>
        <v>#REF!</v>
      </c>
    </row>
    <row r="6618" spans="1:33" s="7" customFormat="1" ht="17.45" customHeight="1" x14ac:dyDescent="0.15">
      <c r="A6618" s="27" t="e">
        <f t="shared" ref="A6618:A6634" si="1161">IF(AND(F6618="",G6618="",H6618="",I6618="",L6618=""),"",IF(AND(F6618&lt;&gt;"",G6618&lt;&gt;"",H6618&lt;&gt;"",I6618&lt;&gt;""),"","入力不備あり"))</f>
        <v>#REF!</v>
      </c>
      <c r="B6618" s="623"/>
      <c r="C6618" s="628"/>
      <c r="D6618" s="631"/>
      <c r="E6618" s="523"/>
      <c r="F6618" s="47" t="e">
        <f>IF(#REF!="","",#REF!)</f>
        <v>#REF!</v>
      </c>
      <c r="G6618" s="49" t="e">
        <f>IF(#REF!="","",#REF!)</f>
        <v>#REF!</v>
      </c>
      <c r="H6618" s="54" t="e">
        <f>IF(#REF!="","",#REF!)</f>
        <v>#REF!</v>
      </c>
      <c r="I6618" s="385" t="str">
        <f t="shared" si="1156"/>
        <v/>
      </c>
      <c r="J6618" s="386"/>
      <c r="K6618" s="387"/>
      <c r="L6618" s="613" t="e">
        <f>IF(#REF!="","",#REF!)</f>
        <v>#REF!</v>
      </c>
      <c r="M6618" s="613"/>
      <c r="N6618" s="613"/>
      <c r="O6618" s="613"/>
      <c r="P6618" s="613"/>
      <c r="Q6618" s="613"/>
      <c r="R6618" s="613"/>
      <c r="S6618" s="614"/>
      <c r="T6618" s="567"/>
      <c r="U6618" s="416"/>
      <c r="V6618" s="666"/>
      <c r="W6618" s="565"/>
      <c r="X6618" s="23" t="e">
        <f t="shared" si="1157"/>
        <v>#REF!</v>
      </c>
      <c r="Y6618" s="7">
        <f t="shared" si="1158"/>
        <v>2</v>
      </c>
      <c r="Z6618" s="7" t="e">
        <f t="shared" si="1159"/>
        <v>#REF!</v>
      </c>
      <c r="AA6618" s="7" t="e">
        <f t="shared" si="1160"/>
        <v>#REF!</v>
      </c>
      <c r="AB6618" s="7" t="e">
        <f>IF(I6618=#REF!,1,2)</f>
        <v>#REF!</v>
      </c>
    </row>
    <row r="6619" spans="1:33" s="7" customFormat="1" ht="17.45" customHeight="1" x14ac:dyDescent="0.15">
      <c r="A6619" s="27" t="e">
        <f t="shared" si="1161"/>
        <v>#REF!</v>
      </c>
      <c r="B6619" s="623"/>
      <c r="C6619" s="628"/>
      <c r="D6619" s="631"/>
      <c r="E6619" s="523"/>
      <c r="F6619" s="47" t="e">
        <f>IF(#REF!="","",#REF!)</f>
        <v>#REF!</v>
      </c>
      <c r="G6619" s="49" t="e">
        <f>IF(#REF!="","",#REF!)</f>
        <v>#REF!</v>
      </c>
      <c r="H6619" s="54" t="e">
        <f>IF(#REF!="","",#REF!)</f>
        <v>#REF!</v>
      </c>
      <c r="I6619" s="385" t="str">
        <f t="shared" si="1156"/>
        <v/>
      </c>
      <c r="J6619" s="386"/>
      <c r="K6619" s="387"/>
      <c r="L6619" s="613" t="e">
        <f>IF(#REF!="","",#REF!)</f>
        <v>#REF!</v>
      </c>
      <c r="M6619" s="613"/>
      <c r="N6619" s="613"/>
      <c r="O6619" s="613"/>
      <c r="P6619" s="613"/>
      <c r="Q6619" s="613"/>
      <c r="R6619" s="613"/>
      <c r="S6619" s="614"/>
      <c r="T6619" s="567"/>
      <c r="U6619" s="416"/>
      <c r="V6619" s="666"/>
      <c r="W6619" s="565"/>
      <c r="X6619" s="23" t="e">
        <f t="shared" si="1157"/>
        <v>#REF!</v>
      </c>
      <c r="Y6619" s="7">
        <f t="shared" si="1158"/>
        <v>2</v>
      </c>
      <c r="Z6619" s="7" t="e">
        <f t="shared" si="1159"/>
        <v>#REF!</v>
      </c>
      <c r="AA6619" s="7" t="e">
        <f t="shared" si="1160"/>
        <v>#REF!</v>
      </c>
      <c r="AB6619" s="7" t="e">
        <f>IF(I6619=#REF!,1,2)</f>
        <v>#REF!</v>
      </c>
    </row>
    <row r="6620" spans="1:33" s="7" customFormat="1" ht="17.45" customHeight="1" x14ac:dyDescent="0.15">
      <c r="A6620" s="27" t="e">
        <f t="shared" si="1161"/>
        <v>#REF!</v>
      </c>
      <c r="B6620" s="623"/>
      <c r="C6620" s="628"/>
      <c r="D6620" s="631"/>
      <c r="E6620" s="523"/>
      <c r="F6620" s="47" t="e">
        <f>IF(#REF!="","",#REF!)</f>
        <v>#REF!</v>
      </c>
      <c r="G6620" s="49" t="e">
        <f>IF(#REF!="","",#REF!)</f>
        <v>#REF!</v>
      </c>
      <c r="H6620" s="54" t="e">
        <f>IF(#REF!="","",#REF!)</f>
        <v>#REF!</v>
      </c>
      <c r="I6620" s="385" t="str">
        <f t="shared" si="1156"/>
        <v/>
      </c>
      <c r="J6620" s="386"/>
      <c r="K6620" s="387"/>
      <c r="L6620" s="613" t="e">
        <f>IF(#REF!="","",#REF!)</f>
        <v>#REF!</v>
      </c>
      <c r="M6620" s="613"/>
      <c r="N6620" s="613"/>
      <c r="O6620" s="613"/>
      <c r="P6620" s="613"/>
      <c r="Q6620" s="613"/>
      <c r="R6620" s="613"/>
      <c r="S6620" s="614"/>
      <c r="T6620" s="567"/>
      <c r="U6620" s="416"/>
      <c r="V6620" s="666"/>
      <c r="W6620" s="565"/>
      <c r="X6620" s="23" t="e">
        <f t="shared" si="1157"/>
        <v>#REF!</v>
      </c>
      <c r="Y6620" s="7">
        <f t="shared" si="1158"/>
        <v>2</v>
      </c>
      <c r="Z6620" s="7" t="e">
        <f t="shared" si="1159"/>
        <v>#REF!</v>
      </c>
      <c r="AA6620" s="7" t="e">
        <f t="shared" si="1160"/>
        <v>#REF!</v>
      </c>
      <c r="AB6620" s="7" t="e">
        <f>IF(I6620=#REF!,1,2)</f>
        <v>#REF!</v>
      </c>
    </row>
    <row r="6621" spans="1:33" s="7" customFormat="1" ht="17.45" customHeight="1" x14ac:dyDescent="0.15">
      <c r="A6621" s="27" t="e">
        <f t="shared" si="1161"/>
        <v>#REF!</v>
      </c>
      <c r="B6621" s="623"/>
      <c r="C6621" s="628"/>
      <c r="D6621" s="631"/>
      <c r="E6621" s="523"/>
      <c r="F6621" s="47" t="e">
        <f>IF(#REF!="","",#REF!)</f>
        <v>#REF!</v>
      </c>
      <c r="G6621" s="49" t="e">
        <f>IF(#REF!="","",#REF!)</f>
        <v>#REF!</v>
      </c>
      <c r="H6621" s="54" t="e">
        <f>IF(#REF!="","",#REF!)</f>
        <v>#REF!</v>
      </c>
      <c r="I6621" s="385" t="str">
        <f t="shared" si="1156"/>
        <v/>
      </c>
      <c r="J6621" s="386"/>
      <c r="K6621" s="387"/>
      <c r="L6621" s="613" t="e">
        <f>IF(#REF!="","",#REF!)</f>
        <v>#REF!</v>
      </c>
      <c r="M6621" s="613"/>
      <c r="N6621" s="613"/>
      <c r="O6621" s="613"/>
      <c r="P6621" s="613"/>
      <c r="Q6621" s="613"/>
      <c r="R6621" s="613"/>
      <c r="S6621" s="614"/>
      <c r="T6621" s="567"/>
      <c r="U6621" s="416"/>
      <c r="V6621" s="666"/>
      <c r="W6621" s="565"/>
      <c r="X6621" s="23" t="e">
        <f t="shared" si="1157"/>
        <v>#REF!</v>
      </c>
      <c r="Y6621" s="7">
        <f t="shared" si="1158"/>
        <v>2</v>
      </c>
      <c r="Z6621" s="7" t="e">
        <f t="shared" si="1159"/>
        <v>#REF!</v>
      </c>
      <c r="AA6621" s="7" t="e">
        <f t="shared" si="1160"/>
        <v>#REF!</v>
      </c>
      <c r="AB6621" s="7" t="e">
        <f>IF(I6621=#REF!,1,2)</f>
        <v>#REF!</v>
      </c>
    </row>
    <row r="6622" spans="1:33" s="7" customFormat="1" ht="17.45" customHeight="1" x14ac:dyDescent="0.15">
      <c r="A6622" s="27" t="e">
        <f t="shared" si="1161"/>
        <v>#REF!</v>
      </c>
      <c r="B6622" s="623"/>
      <c r="C6622" s="628"/>
      <c r="D6622" s="631"/>
      <c r="E6622" s="523"/>
      <c r="F6622" s="47" t="e">
        <f>IF(#REF!="","",#REF!)</f>
        <v>#REF!</v>
      </c>
      <c r="G6622" s="49" t="e">
        <f>IF(#REF!="","",#REF!)</f>
        <v>#REF!</v>
      </c>
      <c r="H6622" s="54" t="e">
        <f>IF(#REF!="","",#REF!)</f>
        <v>#REF!</v>
      </c>
      <c r="I6622" s="385" t="str">
        <f t="shared" si="1156"/>
        <v/>
      </c>
      <c r="J6622" s="386"/>
      <c r="K6622" s="387"/>
      <c r="L6622" s="613" t="e">
        <f>IF(#REF!="","",#REF!)</f>
        <v>#REF!</v>
      </c>
      <c r="M6622" s="613"/>
      <c r="N6622" s="613"/>
      <c r="O6622" s="613"/>
      <c r="P6622" s="613"/>
      <c r="Q6622" s="613"/>
      <c r="R6622" s="613"/>
      <c r="S6622" s="614"/>
      <c r="T6622" s="567"/>
      <c r="U6622" s="416"/>
      <c r="V6622" s="666"/>
      <c r="W6622" s="565"/>
      <c r="X6622" s="23" t="e">
        <f t="shared" si="1157"/>
        <v>#REF!</v>
      </c>
      <c r="Y6622" s="7">
        <f t="shared" si="1158"/>
        <v>2</v>
      </c>
      <c r="Z6622" s="7" t="e">
        <f t="shared" si="1159"/>
        <v>#REF!</v>
      </c>
      <c r="AA6622" s="7" t="e">
        <f t="shared" si="1160"/>
        <v>#REF!</v>
      </c>
      <c r="AB6622" s="7" t="e">
        <f>IF(I6622=#REF!,1,2)</f>
        <v>#REF!</v>
      </c>
    </row>
    <row r="6623" spans="1:33" s="7" customFormat="1" ht="17.45" customHeight="1" x14ac:dyDescent="0.15">
      <c r="A6623" s="27" t="e">
        <f t="shared" si="1161"/>
        <v>#REF!</v>
      </c>
      <c r="B6623" s="623"/>
      <c r="C6623" s="628"/>
      <c r="D6623" s="631"/>
      <c r="E6623" s="523"/>
      <c r="F6623" s="47" t="e">
        <f>IF(#REF!="","",#REF!)</f>
        <v>#REF!</v>
      </c>
      <c r="G6623" s="49" t="e">
        <f>IF(#REF!="","",#REF!)</f>
        <v>#REF!</v>
      </c>
      <c r="H6623" s="54" t="e">
        <f>IF(#REF!="","",#REF!)</f>
        <v>#REF!</v>
      </c>
      <c r="I6623" s="385" t="str">
        <f t="shared" si="1156"/>
        <v/>
      </c>
      <c r="J6623" s="386"/>
      <c r="K6623" s="387"/>
      <c r="L6623" s="613" t="e">
        <f>IF(#REF!="","",#REF!)</f>
        <v>#REF!</v>
      </c>
      <c r="M6623" s="613"/>
      <c r="N6623" s="613"/>
      <c r="O6623" s="613"/>
      <c r="P6623" s="613"/>
      <c r="Q6623" s="613"/>
      <c r="R6623" s="613"/>
      <c r="S6623" s="614"/>
      <c r="T6623" s="567"/>
      <c r="U6623" s="416"/>
      <c r="V6623" s="666"/>
      <c r="W6623" s="565"/>
      <c r="X6623" s="23" t="e">
        <f t="shared" si="1157"/>
        <v>#REF!</v>
      </c>
      <c r="Y6623" s="7">
        <f t="shared" si="1158"/>
        <v>2</v>
      </c>
      <c r="Z6623" s="7" t="e">
        <f t="shared" si="1159"/>
        <v>#REF!</v>
      </c>
      <c r="AA6623" s="7" t="e">
        <f t="shared" si="1160"/>
        <v>#REF!</v>
      </c>
      <c r="AB6623" s="7" t="e">
        <f>IF(I6623=#REF!,1,2)</f>
        <v>#REF!</v>
      </c>
    </row>
    <row r="6624" spans="1:33" s="7" customFormat="1" ht="17.45" customHeight="1" x14ac:dyDescent="0.15">
      <c r="A6624" s="27" t="e">
        <f t="shared" si="1161"/>
        <v>#REF!</v>
      </c>
      <c r="B6624" s="623"/>
      <c r="C6624" s="628"/>
      <c r="D6624" s="631"/>
      <c r="E6624" s="523"/>
      <c r="F6624" s="47" t="e">
        <f>IF(#REF!="","",#REF!)</f>
        <v>#REF!</v>
      </c>
      <c r="G6624" s="49" t="e">
        <f>IF(#REF!="","",#REF!)</f>
        <v>#REF!</v>
      </c>
      <c r="H6624" s="54" t="e">
        <f>IF(#REF!="","",#REF!)</f>
        <v>#REF!</v>
      </c>
      <c r="I6624" s="385" t="str">
        <f t="shared" si="1156"/>
        <v/>
      </c>
      <c r="J6624" s="386"/>
      <c r="K6624" s="387"/>
      <c r="L6624" s="613" t="e">
        <f>IF(#REF!="","",#REF!)</f>
        <v>#REF!</v>
      </c>
      <c r="M6624" s="613"/>
      <c r="N6624" s="613"/>
      <c r="O6624" s="613"/>
      <c r="P6624" s="613"/>
      <c r="Q6624" s="613"/>
      <c r="R6624" s="613"/>
      <c r="S6624" s="614"/>
      <c r="T6624" s="567"/>
      <c r="U6624" s="416"/>
      <c r="V6624" s="666"/>
      <c r="W6624" s="565"/>
      <c r="X6624" s="23" t="e">
        <f t="shared" si="1157"/>
        <v>#REF!</v>
      </c>
      <c r="Y6624" s="7">
        <f t="shared" si="1158"/>
        <v>2</v>
      </c>
      <c r="Z6624" s="7" t="e">
        <f t="shared" si="1159"/>
        <v>#REF!</v>
      </c>
      <c r="AA6624" s="7" t="e">
        <f t="shared" si="1160"/>
        <v>#REF!</v>
      </c>
      <c r="AB6624" s="7" t="e">
        <f>IF(I6624=#REF!,1,2)</f>
        <v>#REF!</v>
      </c>
    </row>
    <row r="6625" spans="1:30" s="7" customFormat="1" ht="17.45" customHeight="1" x14ac:dyDescent="0.15">
      <c r="A6625" s="27" t="e">
        <f t="shared" si="1161"/>
        <v>#REF!</v>
      </c>
      <c r="B6625" s="623"/>
      <c r="C6625" s="628"/>
      <c r="D6625" s="631"/>
      <c r="E6625" s="523"/>
      <c r="F6625" s="47" t="e">
        <f>IF(#REF!="","",#REF!)</f>
        <v>#REF!</v>
      </c>
      <c r="G6625" s="49" t="e">
        <f>IF(#REF!="","",#REF!)</f>
        <v>#REF!</v>
      </c>
      <c r="H6625" s="54" t="e">
        <f>IF(#REF!="","",#REF!)</f>
        <v>#REF!</v>
      </c>
      <c r="I6625" s="385" t="str">
        <f t="shared" si="1156"/>
        <v/>
      </c>
      <c r="J6625" s="386"/>
      <c r="K6625" s="387"/>
      <c r="L6625" s="613" t="e">
        <f>IF(#REF!="","",#REF!)</f>
        <v>#REF!</v>
      </c>
      <c r="M6625" s="613"/>
      <c r="N6625" s="613"/>
      <c r="O6625" s="613"/>
      <c r="P6625" s="613"/>
      <c r="Q6625" s="613"/>
      <c r="R6625" s="613"/>
      <c r="S6625" s="614"/>
      <c r="T6625" s="567"/>
      <c r="U6625" s="416"/>
      <c r="V6625" s="666"/>
      <c r="W6625" s="565"/>
      <c r="X6625" s="23" t="e">
        <f t="shared" si="1157"/>
        <v>#REF!</v>
      </c>
      <c r="Y6625" s="7">
        <f t="shared" si="1158"/>
        <v>2</v>
      </c>
      <c r="Z6625" s="7" t="e">
        <f t="shared" si="1159"/>
        <v>#REF!</v>
      </c>
      <c r="AA6625" s="7" t="e">
        <f t="shared" si="1160"/>
        <v>#REF!</v>
      </c>
      <c r="AB6625" s="7" t="e">
        <f>IF(I6625=#REF!,1,2)</f>
        <v>#REF!</v>
      </c>
    </row>
    <row r="6626" spans="1:30" s="7" customFormat="1" ht="17.45" customHeight="1" x14ac:dyDescent="0.15">
      <c r="A6626" s="27" t="e">
        <f t="shared" si="1161"/>
        <v>#REF!</v>
      </c>
      <c r="B6626" s="623"/>
      <c r="C6626" s="628"/>
      <c r="D6626" s="631"/>
      <c r="E6626" s="523"/>
      <c r="F6626" s="47" t="e">
        <f>IF(#REF!="","",#REF!)</f>
        <v>#REF!</v>
      </c>
      <c r="G6626" s="49" t="e">
        <f>IF(#REF!="","",#REF!)</f>
        <v>#REF!</v>
      </c>
      <c r="H6626" s="54" t="e">
        <f>IF(#REF!="","",#REF!)</f>
        <v>#REF!</v>
      </c>
      <c r="I6626" s="385" t="str">
        <f t="shared" si="1156"/>
        <v/>
      </c>
      <c r="J6626" s="386"/>
      <c r="K6626" s="387"/>
      <c r="L6626" s="613" t="e">
        <f>IF(#REF!="","",#REF!)</f>
        <v>#REF!</v>
      </c>
      <c r="M6626" s="613"/>
      <c r="N6626" s="613"/>
      <c r="O6626" s="613"/>
      <c r="P6626" s="613"/>
      <c r="Q6626" s="613"/>
      <c r="R6626" s="613"/>
      <c r="S6626" s="614"/>
      <c r="T6626" s="567"/>
      <c r="U6626" s="416"/>
      <c r="V6626" s="666"/>
      <c r="W6626" s="565"/>
      <c r="X6626" s="23" t="e">
        <f t="shared" si="1157"/>
        <v>#REF!</v>
      </c>
      <c r="Y6626" s="7">
        <f t="shared" si="1158"/>
        <v>2</v>
      </c>
      <c r="Z6626" s="7" t="e">
        <f t="shared" si="1159"/>
        <v>#REF!</v>
      </c>
      <c r="AA6626" s="7" t="e">
        <f t="shared" si="1160"/>
        <v>#REF!</v>
      </c>
      <c r="AB6626" s="7" t="e">
        <f>IF(I6626=#REF!,1,2)</f>
        <v>#REF!</v>
      </c>
    </row>
    <row r="6627" spans="1:30" s="7" customFormat="1" ht="17.45" customHeight="1" x14ac:dyDescent="0.15">
      <c r="A6627" s="27" t="e">
        <f t="shared" si="1161"/>
        <v>#REF!</v>
      </c>
      <c r="B6627" s="623"/>
      <c r="C6627" s="628"/>
      <c r="D6627" s="631"/>
      <c r="E6627" s="523"/>
      <c r="F6627" s="47" t="e">
        <f>IF(#REF!="","",#REF!)</f>
        <v>#REF!</v>
      </c>
      <c r="G6627" s="49" t="e">
        <f>IF(#REF!="","",#REF!)</f>
        <v>#REF!</v>
      </c>
      <c r="H6627" s="54" t="e">
        <f>IF(#REF!="","",#REF!)</f>
        <v>#REF!</v>
      </c>
      <c r="I6627" s="385" t="str">
        <f t="shared" si="1156"/>
        <v/>
      </c>
      <c r="J6627" s="386"/>
      <c r="K6627" s="387"/>
      <c r="L6627" s="613" t="e">
        <f>IF(#REF!="","",#REF!)</f>
        <v>#REF!</v>
      </c>
      <c r="M6627" s="613"/>
      <c r="N6627" s="613"/>
      <c r="O6627" s="613"/>
      <c r="P6627" s="613"/>
      <c r="Q6627" s="613"/>
      <c r="R6627" s="613"/>
      <c r="S6627" s="614"/>
      <c r="T6627" s="567"/>
      <c r="U6627" s="416"/>
      <c r="V6627" s="666"/>
      <c r="W6627" s="565"/>
      <c r="X6627" s="23" t="e">
        <f t="shared" si="1157"/>
        <v>#REF!</v>
      </c>
      <c r="Y6627" s="7">
        <f t="shared" si="1158"/>
        <v>2</v>
      </c>
      <c r="Z6627" s="7" t="e">
        <f t="shared" si="1159"/>
        <v>#REF!</v>
      </c>
      <c r="AA6627" s="7" t="e">
        <f t="shared" si="1160"/>
        <v>#REF!</v>
      </c>
      <c r="AB6627" s="7" t="e">
        <f>IF(I6627=#REF!,1,2)</f>
        <v>#REF!</v>
      </c>
    </row>
    <row r="6628" spans="1:30" s="7" customFormat="1" ht="17.45" customHeight="1" x14ac:dyDescent="0.15">
      <c r="A6628" s="27" t="e">
        <f t="shared" si="1161"/>
        <v>#REF!</v>
      </c>
      <c r="B6628" s="623"/>
      <c r="C6628" s="628"/>
      <c r="D6628" s="631"/>
      <c r="E6628" s="523"/>
      <c r="F6628" s="47" t="e">
        <f>IF(#REF!="","",#REF!)</f>
        <v>#REF!</v>
      </c>
      <c r="G6628" s="49" t="e">
        <f>IF(#REF!="","",#REF!)</f>
        <v>#REF!</v>
      </c>
      <c r="H6628" s="54" t="e">
        <f>IF(#REF!="","",#REF!)</f>
        <v>#REF!</v>
      </c>
      <c r="I6628" s="385" t="str">
        <f t="shared" si="1156"/>
        <v/>
      </c>
      <c r="J6628" s="386"/>
      <c r="K6628" s="387"/>
      <c r="L6628" s="613" t="e">
        <f>IF(#REF!="","",#REF!)</f>
        <v>#REF!</v>
      </c>
      <c r="M6628" s="613"/>
      <c r="N6628" s="613"/>
      <c r="O6628" s="613"/>
      <c r="P6628" s="613"/>
      <c r="Q6628" s="613"/>
      <c r="R6628" s="613"/>
      <c r="S6628" s="614"/>
      <c r="T6628" s="567"/>
      <c r="U6628" s="416"/>
      <c r="V6628" s="666"/>
      <c r="W6628" s="565"/>
      <c r="X6628" s="23" t="e">
        <f t="shared" si="1157"/>
        <v>#REF!</v>
      </c>
      <c r="Y6628" s="7">
        <f t="shared" si="1158"/>
        <v>2</v>
      </c>
      <c r="Z6628" s="7" t="e">
        <f t="shared" si="1159"/>
        <v>#REF!</v>
      </c>
      <c r="AA6628" s="7" t="e">
        <f t="shared" si="1160"/>
        <v>#REF!</v>
      </c>
      <c r="AB6628" s="7" t="e">
        <f>IF(I6628=#REF!,1,2)</f>
        <v>#REF!</v>
      </c>
    </row>
    <row r="6629" spans="1:30" s="7" customFormat="1" ht="17.45" customHeight="1" x14ac:dyDescent="0.15">
      <c r="A6629" s="27" t="e">
        <f t="shared" si="1161"/>
        <v>#REF!</v>
      </c>
      <c r="B6629" s="623"/>
      <c r="C6629" s="628"/>
      <c r="D6629" s="631"/>
      <c r="E6629" s="523"/>
      <c r="F6629" s="47" t="e">
        <f>IF(#REF!="","",#REF!)</f>
        <v>#REF!</v>
      </c>
      <c r="G6629" s="49" t="e">
        <f>IF(#REF!="","",#REF!)</f>
        <v>#REF!</v>
      </c>
      <c r="H6629" s="54" t="e">
        <f>IF(#REF!="","",#REF!)</f>
        <v>#REF!</v>
      </c>
      <c r="I6629" s="385" t="str">
        <f t="shared" si="1156"/>
        <v/>
      </c>
      <c r="J6629" s="386"/>
      <c r="K6629" s="387"/>
      <c r="L6629" s="613" t="e">
        <f>IF(#REF!="","",#REF!)</f>
        <v>#REF!</v>
      </c>
      <c r="M6629" s="613"/>
      <c r="N6629" s="613"/>
      <c r="O6629" s="613"/>
      <c r="P6629" s="613"/>
      <c r="Q6629" s="613"/>
      <c r="R6629" s="613"/>
      <c r="S6629" s="614"/>
      <c r="T6629" s="567"/>
      <c r="U6629" s="416"/>
      <c r="V6629" s="666"/>
      <c r="W6629" s="565"/>
      <c r="X6629" s="23" t="e">
        <f t="shared" si="1157"/>
        <v>#REF!</v>
      </c>
      <c r="Y6629" s="7">
        <f t="shared" si="1158"/>
        <v>2</v>
      </c>
      <c r="Z6629" s="7" t="e">
        <f t="shared" si="1159"/>
        <v>#REF!</v>
      </c>
      <c r="AA6629" s="7" t="e">
        <f t="shared" si="1160"/>
        <v>#REF!</v>
      </c>
      <c r="AB6629" s="7" t="e">
        <f>IF(I6629=#REF!,1,2)</f>
        <v>#REF!</v>
      </c>
    </row>
    <row r="6630" spans="1:30" s="7" customFormat="1" ht="17.45" customHeight="1" x14ac:dyDescent="0.15">
      <c r="A6630" s="27" t="e">
        <f t="shared" si="1161"/>
        <v>#REF!</v>
      </c>
      <c r="B6630" s="623"/>
      <c r="C6630" s="628"/>
      <c r="D6630" s="631"/>
      <c r="E6630" s="523"/>
      <c r="F6630" s="47" t="e">
        <f>IF(#REF!="","",#REF!)</f>
        <v>#REF!</v>
      </c>
      <c r="G6630" s="49" t="e">
        <f>IF(#REF!="","",#REF!)</f>
        <v>#REF!</v>
      </c>
      <c r="H6630" s="54" t="e">
        <f>IF(#REF!="","",#REF!)</f>
        <v>#REF!</v>
      </c>
      <c r="I6630" s="385" t="str">
        <f t="shared" si="1156"/>
        <v/>
      </c>
      <c r="J6630" s="386"/>
      <c r="K6630" s="387"/>
      <c r="L6630" s="613" t="e">
        <f>IF(#REF!="","",#REF!)</f>
        <v>#REF!</v>
      </c>
      <c r="M6630" s="613"/>
      <c r="N6630" s="613"/>
      <c r="O6630" s="613"/>
      <c r="P6630" s="613"/>
      <c r="Q6630" s="613"/>
      <c r="R6630" s="613"/>
      <c r="S6630" s="614"/>
      <c r="T6630" s="567"/>
      <c r="U6630" s="416"/>
      <c r="V6630" s="666"/>
      <c r="W6630" s="565"/>
      <c r="X6630" s="23" t="e">
        <f t="shared" si="1157"/>
        <v>#REF!</v>
      </c>
      <c r="Y6630" s="7">
        <f t="shared" si="1158"/>
        <v>2</v>
      </c>
      <c r="Z6630" s="7" t="e">
        <f t="shared" si="1159"/>
        <v>#REF!</v>
      </c>
      <c r="AA6630" s="7" t="e">
        <f t="shared" si="1160"/>
        <v>#REF!</v>
      </c>
      <c r="AB6630" s="7" t="e">
        <f>IF(I6630=#REF!,1,2)</f>
        <v>#REF!</v>
      </c>
    </row>
    <row r="6631" spans="1:30" s="7" customFormat="1" ht="17.45" customHeight="1" x14ac:dyDescent="0.15">
      <c r="A6631" s="27" t="e">
        <f t="shared" si="1161"/>
        <v>#REF!</v>
      </c>
      <c r="B6631" s="623"/>
      <c r="C6631" s="628"/>
      <c r="D6631" s="631"/>
      <c r="E6631" s="523"/>
      <c r="F6631" s="47" t="e">
        <f>IF(#REF!="","",#REF!)</f>
        <v>#REF!</v>
      </c>
      <c r="G6631" s="49" t="e">
        <f>IF(#REF!="","",#REF!)</f>
        <v>#REF!</v>
      </c>
      <c r="H6631" s="54" t="e">
        <f>IF(#REF!="","",#REF!)</f>
        <v>#REF!</v>
      </c>
      <c r="I6631" s="385" t="str">
        <f t="shared" si="1156"/>
        <v/>
      </c>
      <c r="J6631" s="386"/>
      <c r="K6631" s="387"/>
      <c r="L6631" s="613" t="e">
        <f>IF(#REF!="","",#REF!)</f>
        <v>#REF!</v>
      </c>
      <c r="M6631" s="613"/>
      <c r="N6631" s="613"/>
      <c r="O6631" s="613"/>
      <c r="P6631" s="613"/>
      <c r="Q6631" s="613"/>
      <c r="R6631" s="613"/>
      <c r="S6631" s="614"/>
      <c r="T6631" s="567"/>
      <c r="U6631" s="416"/>
      <c r="V6631" s="666"/>
      <c r="W6631" s="565"/>
      <c r="X6631" s="23" t="e">
        <f t="shared" si="1157"/>
        <v>#REF!</v>
      </c>
      <c r="Y6631" s="7">
        <f t="shared" si="1158"/>
        <v>2</v>
      </c>
      <c r="Z6631" s="7" t="e">
        <f t="shared" si="1159"/>
        <v>#REF!</v>
      </c>
      <c r="AA6631" s="7" t="e">
        <f t="shared" si="1160"/>
        <v>#REF!</v>
      </c>
      <c r="AB6631" s="7" t="e">
        <f>IF(I6631=#REF!,1,2)</f>
        <v>#REF!</v>
      </c>
    </row>
    <row r="6632" spans="1:30" s="7" customFormat="1" ht="17.45" customHeight="1" x14ac:dyDescent="0.15">
      <c r="A6632" s="27" t="e">
        <f t="shared" si="1161"/>
        <v>#REF!</v>
      </c>
      <c r="B6632" s="623"/>
      <c r="C6632" s="628"/>
      <c r="D6632" s="631"/>
      <c r="E6632" s="523"/>
      <c r="F6632" s="47" t="e">
        <f>IF(#REF!="","",#REF!)</f>
        <v>#REF!</v>
      </c>
      <c r="G6632" s="49" t="e">
        <f>IF(#REF!="","",#REF!)</f>
        <v>#REF!</v>
      </c>
      <c r="H6632" s="54" t="e">
        <f>IF(#REF!="","",#REF!)</f>
        <v>#REF!</v>
      </c>
      <c r="I6632" s="385" t="str">
        <f t="shared" si="1156"/>
        <v/>
      </c>
      <c r="J6632" s="386"/>
      <c r="K6632" s="387"/>
      <c r="L6632" s="613" t="e">
        <f>IF(#REF!="","",#REF!)</f>
        <v>#REF!</v>
      </c>
      <c r="M6632" s="613"/>
      <c r="N6632" s="613"/>
      <c r="O6632" s="613"/>
      <c r="P6632" s="613"/>
      <c r="Q6632" s="613"/>
      <c r="R6632" s="613"/>
      <c r="S6632" s="614"/>
      <c r="T6632" s="567"/>
      <c r="U6632" s="416"/>
      <c r="V6632" s="666"/>
      <c r="W6632" s="565"/>
      <c r="X6632" s="23" t="e">
        <f t="shared" si="1157"/>
        <v>#REF!</v>
      </c>
      <c r="Y6632" s="7">
        <f t="shared" si="1158"/>
        <v>2</v>
      </c>
      <c r="Z6632" s="7" t="e">
        <f t="shared" si="1159"/>
        <v>#REF!</v>
      </c>
      <c r="AA6632" s="7" t="e">
        <f t="shared" si="1160"/>
        <v>#REF!</v>
      </c>
      <c r="AB6632" s="7" t="e">
        <f>IF(I6632=#REF!,1,2)</f>
        <v>#REF!</v>
      </c>
    </row>
    <row r="6633" spans="1:30" s="7" customFormat="1" ht="17.45" customHeight="1" x14ac:dyDescent="0.15">
      <c r="A6633" s="27" t="e">
        <f t="shared" si="1161"/>
        <v>#REF!</v>
      </c>
      <c r="B6633" s="623"/>
      <c r="C6633" s="628"/>
      <c r="D6633" s="631"/>
      <c r="E6633" s="523"/>
      <c r="F6633" s="47" t="e">
        <f>IF(#REF!="","",#REF!)</f>
        <v>#REF!</v>
      </c>
      <c r="G6633" s="49" t="e">
        <f>IF(#REF!="","",#REF!)</f>
        <v>#REF!</v>
      </c>
      <c r="H6633" s="54" t="e">
        <f>IF(#REF!="","",#REF!)</f>
        <v>#REF!</v>
      </c>
      <c r="I6633" s="385" t="str">
        <f t="shared" si="1156"/>
        <v/>
      </c>
      <c r="J6633" s="386"/>
      <c r="K6633" s="387"/>
      <c r="L6633" s="613" t="e">
        <f>IF(#REF!="","",#REF!)</f>
        <v>#REF!</v>
      </c>
      <c r="M6633" s="613"/>
      <c r="N6633" s="613"/>
      <c r="O6633" s="613"/>
      <c r="P6633" s="613"/>
      <c r="Q6633" s="613"/>
      <c r="R6633" s="613"/>
      <c r="S6633" s="614"/>
      <c r="T6633" s="567"/>
      <c r="U6633" s="416"/>
      <c r="V6633" s="666"/>
      <c r="W6633" s="565"/>
      <c r="X6633" s="23" t="e">
        <f t="shared" si="1157"/>
        <v>#REF!</v>
      </c>
      <c r="Y6633" s="7">
        <f t="shared" si="1158"/>
        <v>2</v>
      </c>
      <c r="Z6633" s="7" t="e">
        <f t="shared" si="1159"/>
        <v>#REF!</v>
      </c>
      <c r="AA6633" s="7" t="e">
        <f t="shared" si="1160"/>
        <v>#REF!</v>
      </c>
      <c r="AB6633" s="7" t="e">
        <f>IF(I6633=#REF!,1,2)</f>
        <v>#REF!</v>
      </c>
    </row>
    <row r="6634" spans="1:30" s="7" customFormat="1" ht="17.45" customHeight="1" thickBot="1" x14ac:dyDescent="0.2">
      <c r="A6634" s="27" t="e">
        <f t="shared" si="1161"/>
        <v>#REF!</v>
      </c>
      <c r="B6634" s="623"/>
      <c r="C6634" s="628"/>
      <c r="D6634" s="631"/>
      <c r="E6634" s="523"/>
      <c r="F6634" s="47" t="e">
        <f>IF(#REF!="","",#REF!)</f>
        <v>#REF!</v>
      </c>
      <c r="G6634" s="49" t="e">
        <f>IF(#REF!="","",#REF!)</f>
        <v>#REF!</v>
      </c>
      <c r="H6634" s="54" t="e">
        <f>IF(#REF!="","",#REF!)</f>
        <v>#REF!</v>
      </c>
      <c r="I6634" s="385" t="str">
        <f t="shared" si="1156"/>
        <v/>
      </c>
      <c r="J6634" s="386"/>
      <c r="K6634" s="387"/>
      <c r="L6634" s="613" t="e">
        <f>IF(#REF!="","",#REF!)</f>
        <v>#REF!</v>
      </c>
      <c r="M6634" s="613"/>
      <c r="N6634" s="613"/>
      <c r="O6634" s="613"/>
      <c r="P6634" s="613"/>
      <c r="Q6634" s="613"/>
      <c r="R6634" s="613"/>
      <c r="S6634" s="614"/>
      <c r="T6634" s="668"/>
      <c r="U6634" s="416"/>
      <c r="V6634" s="666"/>
      <c r="W6634" s="565"/>
      <c r="X6634" s="23" t="e">
        <f t="shared" si="1157"/>
        <v>#REF!</v>
      </c>
      <c r="Y6634" s="7">
        <f t="shared" si="1158"/>
        <v>2</v>
      </c>
      <c r="Z6634" s="7" t="e">
        <f t="shared" si="1159"/>
        <v>#REF!</v>
      </c>
      <c r="AA6634" s="7" t="e">
        <f t="shared" si="1160"/>
        <v>#REF!</v>
      </c>
      <c r="AB6634" s="7" t="e">
        <f>IF(I6634=#REF!,1,2)</f>
        <v>#REF!</v>
      </c>
    </row>
    <row r="6635" spans="1:30" s="7" customFormat="1" ht="36" customHeight="1" thickBot="1" x14ac:dyDescent="0.2">
      <c r="A6635" s="13"/>
      <c r="B6635" s="623"/>
      <c r="C6635" s="628"/>
      <c r="D6635" s="631"/>
      <c r="E6635" s="508" t="s">
        <v>240</v>
      </c>
      <c r="F6635" s="511" t="s">
        <v>206</v>
      </c>
      <c r="G6635" s="435"/>
      <c r="H6635" s="434" t="s">
        <v>207</v>
      </c>
      <c r="I6635" s="435"/>
      <c r="J6635" s="435"/>
      <c r="K6635" s="435"/>
      <c r="L6635" s="436" t="s">
        <v>208</v>
      </c>
      <c r="M6635" s="436"/>
      <c r="N6635" s="436"/>
      <c r="O6635" s="669" t="s">
        <v>209</v>
      </c>
      <c r="P6635" s="670"/>
      <c r="Q6635" s="512" t="s">
        <v>210</v>
      </c>
      <c r="R6635" s="38" t="s">
        <v>206</v>
      </c>
      <c r="S6635" s="39" t="s">
        <v>202</v>
      </c>
      <c r="T6635" s="44" t="s">
        <v>211</v>
      </c>
      <c r="U6635" s="416"/>
      <c r="V6635" s="666"/>
      <c r="W6635" s="565"/>
      <c r="X6635" s="28"/>
      <c r="Y6635" s="21" t="s">
        <v>212</v>
      </c>
      <c r="Z6635" s="21" t="s">
        <v>210</v>
      </c>
      <c r="AB6635" s="45" t="s">
        <v>213</v>
      </c>
      <c r="AC6635" s="45" t="s">
        <v>214</v>
      </c>
      <c r="AD6635" s="22"/>
    </row>
    <row r="6636" spans="1:30" s="7" customFormat="1" ht="15" customHeight="1" x14ac:dyDescent="0.15">
      <c r="A6636" s="29"/>
      <c r="B6636" s="623"/>
      <c r="C6636" s="628"/>
      <c r="D6636" s="631"/>
      <c r="E6636" s="509"/>
      <c r="F6636" s="515" t="e">
        <f>IF(#REF!="","",#REF!)</f>
        <v>#REF!</v>
      </c>
      <c r="G6636" s="516"/>
      <c r="H6636" s="439" t="e">
        <f>IF(#REF!="","",#REF!)</f>
        <v>#REF!</v>
      </c>
      <c r="I6636" s="440"/>
      <c r="J6636" s="440"/>
      <c r="K6636" s="440"/>
      <c r="L6636" s="441" t="e">
        <f>IF(#REF!="","",#REF!)</f>
        <v>#REF!</v>
      </c>
      <c r="M6636" s="442"/>
      <c r="N6636" s="442"/>
      <c r="O6636" s="443" t="e">
        <f>SUM($L6636:$N6638)</f>
        <v>#REF!</v>
      </c>
      <c r="P6636" s="444"/>
      <c r="Q6636" s="513"/>
      <c r="R6636" s="42" t="e">
        <f>IF(#REF!="","",#REF!)</f>
        <v>#REF!</v>
      </c>
      <c r="S6636" s="40" t="e">
        <f>IF(#REF!="","",#REF!)</f>
        <v>#REF!</v>
      </c>
      <c r="T6636" s="617" t="e">
        <f>SUM($S6636:$S6638)</f>
        <v>#REF!</v>
      </c>
      <c r="U6636" s="416"/>
      <c r="V6636" s="666"/>
      <c r="W6636" s="565"/>
      <c r="X6636" s="23" t="e">
        <f>IF(OR(Y6636=2,Z6636=2,AB6636=2,AC6636=2),"入力不備あり","")</f>
        <v>#REF!</v>
      </c>
      <c r="Y6636" s="41" t="e">
        <f>IF(AND(F6636="",H6636="",L6636=""),"",IF(AND(F6636&lt;&gt;"",F6636&gt;0,L6636&lt;&gt;"",L6636&gt;0,H6636="○"),"",2))</f>
        <v>#REF!</v>
      </c>
      <c r="Z6636" s="41" t="e">
        <f>IF(AND(R6636="",S6636=""),"",IF(AND(R6636&gt;0,R6636&lt;&gt;"",S6636&gt;0,S6636&lt;&gt;""),"",2))</f>
        <v>#REF!</v>
      </c>
      <c r="AA6636" s="30"/>
      <c r="AB6636" s="7" t="e">
        <f>IF(AND(O6636=0,#REF!=0),"",IF(O6636=#REF!,1,2))</f>
        <v>#REF!</v>
      </c>
      <c r="AC6636" s="7" t="e">
        <f>IF(AND(T6636=0,#REF!=0),"",IF(T6636=#REF!,1,2))</f>
        <v>#REF!</v>
      </c>
    </row>
    <row r="6637" spans="1:30" s="7" customFormat="1" ht="15" customHeight="1" x14ac:dyDescent="0.15">
      <c r="A6637" s="29"/>
      <c r="B6637" s="623"/>
      <c r="C6637" s="628"/>
      <c r="D6637" s="631"/>
      <c r="E6637" s="509"/>
      <c r="F6637" s="500" t="e">
        <f>IF(#REF!="","",#REF!)</f>
        <v>#REF!</v>
      </c>
      <c r="G6637" s="501"/>
      <c r="H6637" s="448" t="e">
        <f>IF(#REF!="","",#REF!)</f>
        <v>#REF!</v>
      </c>
      <c r="I6637" s="449"/>
      <c r="J6637" s="449"/>
      <c r="K6637" s="449"/>
      <c r="L6637" s="450" t="e">
        <f>IF(#REF!="","",#REF!)</f>
        <v>#REF!</v>
      </c>
      <c r="M6637" s="451"/>
      <c r="N6637" s="451"/>
      <c r="O6637" s="445"/>
      <c r="P6637" s="444"/>
      <c r="Q6637" s="513"/>
      <c r="R6637" s="42" t="e">
        <f>IF(#REF!="","",#REF!)</f>
        <v>#REF!</v>
      </c>
      <c r="S6637" s="40" t="e">
        <f>IF(#REF!="","",#REF!)</f>
        <v>#REF!</v>
      </c>
      <c r="T6637" s="618"/>
      <c r="U6637" s="416"/>
      <c r="V6637" s="666"/>
      <c r="W6637" s="565"/>
      <c r="X6637" s="23" t="e">
        <f>IF(OR(Y6637=2,Z6637=2),"入力不備あり","")</f>
        <v>#REF!</v>
      </c>
      <c r="Y6637" s="41" t="e">
        <f>IF(AND(F6637="",H6637="",L6637=""),"",IF(AND(F6637&lt;&gt;"",F6637&gt;0,L6637&lt;&gt;"",L6637&gt;0,H6637="○"),"",2))</f>
        <v>#REF!</v>
      </c>
      <c r="Z6637" s="41" t="e">
        <f t="shared" ref="Z6637:Z6638" si="1162">IF(AND(R6637="",S6637=""),"",IF(AND(R6637&gt;0,R6637&lt;&gt;"",S6637&gt;0,S6637&lt;&gt;""),"",2))</f>
        <v>#REF!</v>
      </c>
      <c r="AA6637" s="30"/>
    </row>
    <row r="6638" spans="1:30" s="7" customFormat="1" ht="15" customHeight="1" thickBot="1" x14ac:dyDescent="0.2">
      <c r="A6638" s="29"/>
      <c r="B6638" s="623"/>
      <c r="C6638" s="628"/>
      <c r="D6638" s="631"/>
      <c r="E6638" s="615"/>
      <c r="F6638" s="620" t="e">
        <f>IF(#REF!="","",#REF!)</f>
        <v>#REF!</v>
      </c>
      <c r="G6638" s="621"/>
      <c r="H6638" s="640" t="e">
        <f>IF(#REF!="","",#REF!)</f>
        <v>#REF!</v>
      </c>
      <c r="I6638" s="641"/>
      <c r="J6638" s="641"/>
      <c r="K6638" s="641"/>
      <c r="L6638" s="642" t="e">
        <f>IF(#REF!="","",#REF!)</f>
        <v>#REF!</v>
      </c>
      <c r="M6638" s="643"/>
      <c r="N6638" s="643"/>
      <c r="O6638" s="663"/>
      <c r="P6638" s="664"/>
      <c r="Q6638" s="616"/>
      <c r="R6638" s="59" t="e">
        <f>IF(#REF!="","",#REF!)</f>
        <v>#REF!</v>
      </c>
      <c r="S6638" s="60" t="e">
        <f>IF(#REF!="","",#REF!)</f>
        <v>#REF!</v>
      </c>
      <c r="T6638" s="619"/>
      <c r="U6638" s="416"/>
      <c r="V6638" s="666"/>
      <c r="W6638" s="565"/>
      <c r="X6638" s="23" t="e">
        <f>IF(OR(Y6638=2,Z6638=2),"入力不備あり","")</f>
        <v>#REF!</v>
      </c>
      <c r="Y6638" s="41" t="e">
        <f>IF(AND(F6638="",H6638="",L6638=""),"",IF(AND(F6638&lt;&gt;"",F6638&gt;0,L6638&lt;&gt;"",L6638&gt;0,H6638="○"),"",2))</f>
        <v>#REF!</v>
      </c>
      <c r="Z6638" s="41" t="e">
        <f t="shared" si="1162"/>
        <v>#REF!</v>
      </c>
      <c r="AA6638" s="30"/>
    </row>
    <row r="6639" spans="1:30" s="7" customFormat="1" ht="27.6" customHeight="1" x14ac:dyDescent="0.15">
      <c r="A6639" s="320"/>
      <c r="B6639" s="624"/>
      <c r="C6639" s="326" t="s">
        <v>215</v>
      </c>
      <c r="D6639" s="327"/>
      <c r="E6639" s="608" t="e">
        <f>IF(#REF!="","",#REF!)</f>
        <v>#REF!</v>
      </c>
      <c r="F6639" s="609"/>
      <c r="G6639" s="609"/>
      <c r="H6639" s="609"/>
      <c r="I6639" s="609"/>
      <c r="J6639" s="609"/>
      <c r="K6639" s="609"/>
      <c r="L6639" s="609"/>
      <c r="M6639" s="609"/>
      <c r="N6639" s="609"/>
      <c r="O6639" s="609"/>
      <c r="P6639" s="609"/>
      <c r="Q6639" s="609"/>
      <c r="R6639" s="609"/>
      <c r="S6639" s="609"/>
      <c r="T6639" s="609"/>
      <c r="U6639" s="609"/>
      <c r="V6639" s="609"/>
      <c r="W6639" s="610"/>
    </row>
    <row r="6640" spans="1:30" s="7" customFormat="1" ht="27.6" customHeight="1" thickBot="1" x14ac:dyDescent="0.2">
      <c r="A6640" s="320"/>
      <c r="B6640" s="624"/>
      <c r="C6640" s="326" t="s">
        <v>216</v>
      </c>
      <c r="D6640" s="327"/>
      <c r="E6640" s="608" t="e">
        <f>IF(#REF!="","",#REF!)</f>
        <v>#REF!</v>
      </c>
      <c r="F6640" s="609"/>
      <c r="G6640" s="609"/>
      <c r="H6640" s="609"/>
      <c r="I6640" s="609"/>
      <c r="J6640" s="609"/>
      <c r="K6640" s="609"/>
      <c r="L6640" s="609"/>
      <c r="M6640" s="609"/>
      <c r="N6640" s="609"/>
      <c r="O6640" s="609"/>
      <c r="P6640" s="609"/>
      <c r="Q6640" s="609"/>
      <c r="R6640" s="611"/>
      <c r="S6640" s="611"/>
      <c r="T6640" s="611"/>
      <c r="U6640" s="611"/>
      <c r="V6640" s="611"/>
      <c r="W6640" s="612"/>
    </row>
    <row r="6641" spans="1:33" s="7" customFormat="1" ht="18.600000000000001" customHeight="1" x14ac:dyDescent="0.15">
      <c r="A6641" s="320"/>
      <c r="B6641" s="624"/>
      <c r="C6641" s="332" t="s">
        <v>217</v>
      </c>
      <c r="D6641" s="333"/>
      <c r="E6641" s="333"/>
      <c r="F6641" s="334"/>
      <c r="G6641" s="377" t="s">
        <v>218</v>
      </c>
      <c r="H6641" s="378"/>
      <c r="I6641" s="378"/>
      <c r="J6641" s="378"/>
      <c r="K6641" s="378"/>
      <c r="L6641" s="378"/>
      <c r="M6641" s="378"/>
      <c r="N6641" s="378"/>
      <c r="O6641" s="378"/>
      <c r="P6641" s="378"/>
      <c r="Q6641" s="378"/>
      <c r="R6641" s="389" t="e">
        <f>IF(X6641&lt;&gt;"","","【入力内容確認欄】以下を確認し【作業用】事業計画書(間接)シートを修正願います。")</f>
        <v>#REF!</v>
      </c>
      <c r="S6641" s="632"/>
      <c r="T6641" s="632"/>
      <c r="U6641" s="632"/>
      <c r="V6641" s="632"/>
      <c r="W6641" s="633"/>
      <c r="X6641" s="68" t="e">
        <f>IF(AND(R6644="",R6645="",R6646="",R6647="",R6648="",R6649=""),"左の市区町村に係る入力が完了しました。今一度、記載内容をご確認ください。","")</f>
        <v>#REF!</v>
      </c>
    </row>
    <row r="6642" spans="1:33" s="7" customFormat="1" ht="9" customHeight="1" x14ac:dyDescent="0.15">
      <c r="A6642" s="320"/>
      <c r="B6642" s="624"/>
      <c r="C6642" s="335"/>
      <c r="D6642" s="336"/>
      <c r="E6642" s="336"/>
      <c r="F6642" s="337"/>
      <c r="G6642" s="379"/>
      <c r="H6642" s="380"/>
      <c r="I6642" s="380"/>
      <c r="J6642" s="380"/>
      <c r="K6642" s="380"/>
      <c r="L6642" s="380"/>
      <c r="M6642" s="380"/>
      <c r="N6642" s="380"/>
      <c r="O6642" s="380"/>
      <c r="P6642" s="380"/>
      <c r="Q6642" s="380"/>
      <c r="R6642" s="634"/>
      <c r="S6642" s="635"/>
      <c r="T6642" s="635"/>
      <c r="U6642" s="635"/>
      <c r="V6642" s="635"/>
      <c r="W6642" s="636"/>
    </row>
    <row r="6643" spans="1:33" s="7" customFormat="1" ht="9" customHeight="1" thickBot="1" x14ac:dyDescent="0.2">
      <c r="A6643" s="320"/>
      <c r="B6643" s="624"/>
      <c r="C6643" s="335"/>
      <c r="D6643" s="336"/>
      <c r="E6643" s="336"/>
      <c r="F6643" s="337"/>
      <c r="G6643" s="381"/>
      <c r="H6643" s="382"/>
      <c r="I6643" s="382"/>
      <c r="J6643" s="382"/>
      <c r="K6643" s="382"/>
      <c r="L6643" s="382"/>
      <c r="M6643" s="382"/>
      <c r="N6643" s="382"/>
      <c r="O6643" s="382"/>
      <c r="P6643" s="382"/>
      <c r="Q6643" s="382"/>
      <c r="R6643" s="637"/>
      <c r="S6643" s="638"/>
      <c r="T6643" s="638"/>
      <c r="U6643" s="638"/>
      <c r="V6643" s="638"/>
      <c r="W6643" s="639"/>
    </row>
    <row r="6644" spans="1:33" s="7" customFormat="1" ht="17.45" customHeight="1" x14ac:dyDescent="0.15">
      <c r="A6644" s="320"/>
      <c r="B6644" s="624"/>
      <c r="C6644" s="335"/>
      <c r="D6644" s="336"/>
      <c r="E6644" s="336"/>
      <c r="F6644" s="337"/>
      <c r="G6644" s="398" t="e">
        <f>IF(#REF!="","",#REF!)</f>
        <v>#REF!</v>
      </c>
      <c r="H6644" s="399"/>
      <c r="I6644" s="399"/>
      <c r="J6644" s="399"/>
      <c r="K6644" s="399"/>
      <c r="L6644" s="399"/>
      <c r="M6644" s="399"/>
      <c r="N6644" s="399"/>
      <c r="O6644" s="399"/>
      <c r="P6644" s="399"/>
      <c r="Q6644" s="399"/>
      <c r="R6644" s="646" t="e" cm="1">
        <f t="array" ref="R6644">IF(AND(X6613:X6638="",A6615:A6638=""),"","・報酬・期末勤勉手当・交通費・合計額・都道府県/国の補助金額のいずれかに不備あり。")</f>
        <v>#REF!</v>
      </c>
      <c r="S6644" s="647"/>
      <c r="T6644" s="647"/>
      <c r="U6644" s="647"/>
      <c r="V6644" s="647"/>
      <c r="W6644" s="648"/>
    </row>
    <row r="6645" spans="1:33" s="7" customFormat="1" ht="17.45" customHeight="1" x14ac:dyDescent="0.15">
      <c r="A6645" s="320"/>
      <c r="B6645" s="624"/>
      <c r="C6645" s="335"/>
      <c r="D6645" s="336"/>
      <c r="E6645" s="336"/>
      <c r="F6645" s="337"/>
      <c r="G6645" s="374" t="s">
        <v>219</v>
      </c>
      <c r="H6645" s="388"/>
      <c r="I6645" s="388"/>
      <c r="J6645" s="388"/>
      <c r="K6645" s="388"/>
      <c r="L6645" s="388"/>
      <c r="M6645" s="388"/>
      <c r="N6645" s="388"/>
      <c r="O6645" s="388"/>
      <c r="P6645" s="388"/>
      <c r="Q6645" s="388"/>
      <c r="R6645" s="367" t="str">
        <f>IF(A6611="市町村名×","・【C列】市区町村名：未入力または不備あり。","")</f>
        <v>・【C列】市区町村名：未入力または不備あり。</v>
      </c>
      <c r="S6645" s="644"/>
      <c r="T6645" s="644"/>
      <c r="U6645" s="644"/>
      <c r="V6645" s="644"/>
      <c r="W6645" s="645"/>
    </row>
    <row r="6646" spans="1:33" s="7" customFormat="1" ht="17.45" customHeight="1" x14ac:dyDescent="0.15">
      <c r="A6646" s="320"/>
      <c r="B6646" s="624"/>
      <c r="C6646" s="338"/>
      <c r="D6646" s="339"/>
      <c r="E6646" s="339"/>
      <c r="F6646" s="340"/>
      <c r="G6646" s="364" t="e">
        <f>IF(#REF!="","",#REF!)</f>
        <v>#REF!</v>
      </c>
      <c r="H6646" s="365"/>
      <c r="I6646" s="365"/>
      <c r="J6646" s="366"/>
      <c r="K6646" s="366"/>
      <c r="L6646" s="366"/>
      <c r="M6646" s="366"/>
      <c r="N6646" s="366"/>
      <c r="O6646" s="366"/>
      <c r="P6646" s="366"/>
      <c r="Q6646" s="366"/>
      <c r="R6646" s="367" t="e">
        <f>IF(OR(AF6615=2,NOT(AND(V6613&gt;0.3*U6613,V6613&lt;0.4*U6613,V6613&gt;=W6613))),"・【V列】都道府県補助額：未入力または不備あり。","")</f>
        <v>#REF!</v>
      </c>
      <c r="S6646" s="644"/>
      <c r="T6646" s="644"/>
      <c r="U6646" s="644"/>
      <c r="V6646" s="644"/>
      <c r="W6646" s="645"/>
    </row>
    <row r="6647" spans="1:33" s="7" customFormat="1" ht="17.45" customHeight="1" x14ac:dyDescent="0.15">
      <c r="A6647" s="320"/>
      <c r="B6647" s="624"/>
      <c r="C6647" s="348" t="s">
        <v>241</v>
      </c>
      <c r="D6647" s="349"/>
      <c r="E6647" s="349"/>
      <c r="F6647" s="350"/>
      <c r="G6647" s="372" t="s">
        <v>221</v>
      </c>
      <c r="H6647" s="373"/>
      <c r="I6647" s="373"/>
      <c r="J6647" s="372" t="s">
        <v>222</v>
      </c>
      <c r="K6647" s="373"/>
      <c r="L6647" s="373"/>
      <c r="M6647" s="373"/>
      <c r="N6647" s="374" t="s">
        <v>223</v>
      </c>
      <c r="O6647" s="366"/>
      <c r="P6647" s="366"/>
      <c r="Q6647" s="366"/>
      <c r="R6647" s="341" t="e">
        <f>IF(AND(W6613&lt;=U6613/3,MOD(W6613,1000)=0,NOT(W6613=0),AG6615=1),"","・【W列】国庫補助希望額に不備あり。")</f>
        <v>#REF!</v>
      </c>
      <c r="S6647" s="649"/>
      <c r="T6647" s="649"/>
      <c r="U6647" s="649"/>
      <c r="V6647" s="649"/>
      <c r="W6647" s="650"/>
    </row>
    <row r="6648" spans="1:33" s="7" customFormat="1" ht="17.45" customHeight="1" x14ac:dyDescent="0.15">
      <c r="A6648" s="320"/>
      <c r="B6648" s="624"/>
      <c r="C6648" s="370"/>
      <c r="D6648" s="371"/>
      <c r="E6648" s="371"/>
      <c r="F6648" s="371"/>
      <c r="G6648" s="364" t="e">
        <f>IF(#REF!="","",#REF!)</f>
        <v>#REF!</v>
      </c>
      <c r="H6648" s="375"/>
      <c r="I6648" s="376"/>
      <c r="J6648" s="364" t="e">
        <f>IF(#REF!="","",#REF!)</f>
        <v>#REF!</v>
      </c>
      <c r="K6648" s="375"/>
      <c r="L6648" s="375"/>
      <c r="M6648" s="376"/>
      <c r="N6648" s="364" t="e">
        <f>IF(#REF!="","",#REF!)</f>
        <v>#REF!</v>
      </c>
      <c r="O6648" s="375"/>
      <c r="P6648" s="375"/>
      <c r="Q6648" s="375"/>
      <c r="R6648" s="651" t="e">
        <f>IF(AND(SUM(F6636:G6638)&lt;=D6613,SUM(R6636:R6638)&lt;=D6613),"","・報酬の「配置人数」には年間を通じた配置予定人数を記載してください。(※１)及び記入例参照")</f>
        <v>#REF!</v>
      </c>
      <c r="S6648" s="652"/>
      <c r="T6648" s="652"/>
      <c r="U6648" s="652"/>
      <c r="V6648" s="652"/>
      <c r="W6648" s="653"/>
      <c r="X6648" s="31" t="str">
        <f>IF(AND(O6648="○",T6648="○"),"①か②の",IF(AND(O6648="―",T6648="―"),"エラー",""))</f>
        <v/>
      </c>
    </row>
    <row r="6649" spans="1:33" s="7" customFormat="1" ht="17.45" customHeight="1" x14ac:dyDescent="0.15">
      <c r="A6649" s="320"/>
      <c r="B6649" s="624"/>
      <c r="C6649" s="348" t="s">
        <v>224</v>
      </c>
      <c r="D6649" s="349"/>
      <c r="E6649" s="349"/>
      <c r="F6649" s="350"/>
      <c r="G6649" s="354" t="s">
        <v>225</v>
      </c>
      <c r="H6649" s="354"/>
      <c r="I6649" s="354"/>
      <c r="J6649" s="355" t="s">
        <v>242</v>
      </c>
      <c r="K6649" s="356"/>
      <c r="L6649" s="356"/>
      <c r="M6649" s="356"/>
      <c r="N6649" s="356"/>
      <c r="O6649" s="356"/>
      <c r="P6649" s="356"/>
      <c r="Q6649" s="356"/>
      <c r="R6649" s="651" t="e">
        <f>IF(AND(OR(COUNTIF(J6650,"①*"),COUNTIF(J6650,"②*")),AND(E6639&lt;&gt;"",E6640&lt;&gt;"",G6644="○",G6646="○",G6648="○",J6648="○",N6648="○",G6650="○")),"","・【成果目標】・【成果指標】・【部活動指導員について】・【支給要件の確認】・【部活動指導員の指導状況】・【地域連携・地域移行に資する取組】のいずれかに未入力箇所あり。")</f>
        <v>#REF!</v>
      </c>
      <c r="S6649" s="546"/>
      <c r="T6649" s="546"/>
      <c r="U6649" s="546"/>
      <c r="V6649" s="546"/>
      <c r="W6649" s="547"/>
    </row>
    <row r="6650" spans="1:33" s="7" customFormat="1" ht="26.45" customHeight="1" thickBot="1" x14ac:dyDescent="0.2">
      <c r="A6650" s="320"/>
      <c r="B6650" s="625"/>
      <c r="C6650" s="351"/>
      <c r="D6650" s="352"/>
      <c r="E6650" s="352"/>
      <c r="F6650" s="353"/>
      <c r="G6650" s="363" t="e">
        <f>IF(#REF!="","",#REF!)</f>
        <v>#REF!</v>
      </c>
      <c r="H6650" s="363"/>
      <c r="I6650" s="363"/>
      <c r="J6650" s="657" t="e">
        <f>IF(#REF!="","",#REF!)</f>
        <v>#REF!</v>
      </c>
      <c r="K6650" s="658"/>
      <c r="L6650" s="658"/>
      <c r="M6650" s="658"/>
      <c r="N6650" s="658"/>
      <c r="O6650" s="658"/>
      <c r="P6650" s="658"/>
      <c r="Q6650" s="658"/>
      <c r="R6650" s="654"/>
      <c r="S6650" s="655"/>
      <c r="T6650" s="655"/>
      <c r="U6650" s="655"/>
      <c r="V6650" s="655"/>
      <c r="W6650" s="656"/>
      <c r="X6650" s="31" t="str">
        <f>IF(AND(O6650="○",T6650="○"),"①か②の",IF(AND(O6650="―",T6650="―"),"エラー",""))</f>
        <v/>
      </c>
    </row>
    <row r="6651" spans="1:33" s="7" customFormat="1" ht="26.45" customHeight="1" x14ac:dyDescent="0.15">
      <c r="A6651" s="24" t="str">
        <f>IF(OR(COUNTIF(C6653,"*区"),COUNTIF(C6653,"*市"),COUNTIF(C6653,"*町"),COUNTIF(C6653,"*村"),COUNTIF(C6653,"*組合")),"○","市町村名×")</f>
        <v>市町村名×</v>
      </c>
      <c r="B6651" s="490" t="s">
        <v>106</v>
      </c>
      <c r="C6651" s="659" t="s">
        <v>236</v>
      </c>
      <c r="D6651" s="661" t="s">
        <v>237</v>
      </c>
      <c r="E6651" s="409" t="s">
        <v>191</v>
      </c>
      <c r="F6651" s="410"/>
      <c r="G6651" s="410"/>
      <c r="H6651" s="410"/>
      <c r="I6651" s="410"/>
      <c r="J6651" s="410"/>
      <c r="K6651" s="410"/>
      <c r="L6651" s="410"/>
      <c r="M6651" s="410"/>
      <c r="N6651" s="410"/>
      <c r="O6651" s="410"/>
      <c r="P6651" s="410"/>
      <c r="Q6651" s="410"/>
      <c r="R6651" s="410"/>
      <c r="S6651" s="410"/>
      <c r="T6651" s="410"/>
      <c r="U6651" s="492" t="s">
        <v>192</v>
      </c>
      <c r="V6651" s="492" t="s">
        <v>238</v>
      </c>
      <c r="W6651" s="517" t="s">
        <v>193</v>
      </c>
      <c r="X6651" s="25" t="e">
        <f>IF(OR(AF6655=2,NOT(AND(V6653&gt;0.3*U6653,V6653&lt;0.4*U6653,V6653&gt;=W6653))),"※３参照：【Ｕ列】都道府県補助額を確認してください","")</f>
        <v>#REF!</v>
      </c>
      <c r="Y6651" s="26"/>
    </row>
    <row r="6652" spans="1:33" s="7" customFormat="1" ht="21.6" customHeight="1" thickBot="1" x14ac:dyDescent="0.2">
      <c r="A6652" s="24" t="str">
        <f>IF(B6653="都道府県確認欄","No.不備","")</f>
        <v/>
      </c>
      <c r="B6652" s="491"/>
      <c r="C6652" s="660"/>
      <c r="D6652" s="662"/>
      <c r="E6652" s="411"/>
      <c r="F6652" s="412"/>
      <c r="G6652" s="412"/>
      <c r="H6652" s="412"/>
      <c r="I6652" s="412"/>
      <c r="J6652" s="412"/>
      <c r="K6652" s="412"/>
      <c r="L6652" s="412"/>
      <c r="M6652" s="412"/>
      <c r="N6652" s="412"/>
      <c r="O6652" s="412"/>
      <c r="P6652" s="412"/>
      <c r="Q6652" s="412"/>
      <c r="R6652" s="412"/>
      <c r="S6652" s="412"/>
      <c r="T6652" s="412"/>
      <c r="U6652" s="493"/>
      <c r="V6652" s="493"/>
      <c r="W6652" s="518"/>
      <c r="X6652" s="25" t="e">
        <f>IF(AND(W6653&lt;=U6653/3,MOD(W6653,1000)=0,NOT(W6653=0),AG6655=1),"","※３参照：【Ｖ列】国庫補助希望額を確認してください。")</f>
        <v>#REF!</v>
      </c>
      <c r="Y6652" s="26"/>
    </row>
    <row r="6653" spans="1:33" s="7" customFormat="1" ht="24" customHeight="1" x14ac:dyDescent="0.15">
      <c r="A6653" s="14"/>
      <c r="B6653" s="622" t="str">
        <f>IFERROR(IF(OR(COUNTIF(C6653,"*区"),COUNTIF(C6653,"*市"),COUNTIF(C6653,"*町"),COUNTIF(C6653,"*村"),COUNTIF(C6653,"*組合")),B6613+1,"－"),"都道府県確認欄")</f>
        <v>－</v>
      </c>
      <c r="C6653" s="626" t="e">
        <f>#REF!</f>
        <v>#REF!</v>
      </c>
      <c r="D6653" s="629" t="e">
        <f>SUM($F6655:$F6674)</f>
        <v>#REF!</v>
      </c>
      <c r="E6653" s="523" t="s">
        <v>194</v>
      </c>
      <c r="F6653" s="524" t="s">
        <v>195</v>
      </c>
      <c r="G6653" s="526" t="s">
        <v>196</v>
      </c>
      <c r="H6653" s="528" t="s">
        <v>197</v>
      </c>
      <c r="I6653" s="423" t="s">
        <v>198</v>
      </c>
      <c r="J6653" s="424"/>
      <c r="K6653" s="425"/>
      <c r="L6653" s="429" t="s">
        <v>100</v>
      </c>
      <c r="M6653" s="430"/>
      <c r="N6653" s="430"/>
      <c r="O6653" s="430"/>
      <c r="P6653" s="430"/>
      <c r="Q6653" s="430"/>
      <c r="R6653" s="430"/>
      <c r="S6653" s="431"/>
      <c r="T6653" s="413" t="s">
        <v>199</v>
      </c>
      <c r="U6653" s="415" t="e">
        <f>SUM($T6655,$O6676,$T6676)</f>
        <v>#REF!</v>
      </c>
      <c r="V6653" s="665" t="e">
        <f>#REF!</f>
        <v>#REF!</v>
      </c>
      <c r="W6653" s="667" t="e">
        <f>#REF!</f>
        <v>#REF!</v>
      </c>
      <c r="X6653" s="23" t="e">
        <f>IF(AND(AD6655=1,AE6655=1,AF6655=1,AG6655=1),"","入力不備あり")</f>
        <v>#REF!</v>
      </c>
      <c r="Y6653" s="26"/>
    </row>
    <row r="6654" spans="1:33" s="7" customFormat="1" ht="12.6" customHeight="1" thickBot="1" x14ac:dyDescent="0.2">
      <c r="A6654" s="14"/>
      <c r="B6654" s="623"/>
      <c r="C6654" s="627"/>
      <c r="D6654" s="630"/>
      <c r="E6654" s="523"/>
      <c r="F6654" s="525"/>
      <c r="G6654" s="527"/>
      <c r="H6654" s="529"/>
      <c r="I6654" s="426"/>
      <c r="J6654" s="427"/>
      <c r="K6654" s="428"/>
      <c r="L6654" s="432"/>
      <c r="M6654" s="432"/>
      <c r="N6654" s="432"/>
      <c r="O6654" s="432"/>
      <c r="P6654" s="432"/>
      <c r="Q6654" s="432"/>
      <c r="R6654" s="432"/>
      <c r="S6654" s="433"/>
      <c r="T6654" s="414"/>
      <c r="U6654" s="416"/>
      <c r="V6654" s="666"/>
      <c r="W6654" s="565"/>
      <c r="X6654" s="26"/>
      <c r="Y6654" s="7" t="s">
        <v>180</v>
      </c>
      <c r="Z6654" s="7" t="s">
        <v>200</v>
      </c>
      <c r="AA6654" s="7" t="s">
        <v>201</v>
      </c>
      <c r="AB6654" s="7" t="s">
        <v>202</v>
      </c>
      <c r="AD6654" s="7" t="s">
        <v>203</v>
      </c>
      <c r="AE6654" s="7" t="s">
        <v>107</v>
      </c>
      <c r="AF6654" s="7" t="s">
        <v>239</v>
      </c>
      <c r="AG6654" s="7" t="s">
        <v>204</v>
      </c>
    </row>
    <row r="6655" spans="1:33" s="7" customFormat="1" ht="17.45" customHeight="1" x14ac:dyDescent="0.15">
      <c r="A6655" s="27" t="e">
        <f>IF(AND(F6655&lt;&gt;"",G6655&lt;&gt;"",H6655&lt;&gt;"",I6655&lt;&gt;""),"","入力不備あり")</f>
        <v>#REF!</v>
      </c>
      <c r="B6655" s="623"/>
      <c r="C6655" s="628"/>
      <c r="D6655" s="631"/>
      <c r="E6655" s="523"/>
      <c r="F6655" s="47" t="e">
        <f>IF(#REF!="","",#REF!)</f>
        <v>#REF!</v>
      </c>
      <c r="G6655" s="49" t="e">
        <f>IF(#REF!="","",#REF!)</f>
        <v>#REF!</v>
      </c>
      <c r="H6655" s="54" t="e">
        <f>IF(#REF!="","",#REF!)</f>
        <v>#REF!</v>
      </c>
      <c r="I6655" s="385" t="str">
        <f>IFERROR(INT(G6655*H6655),"")</f>
        <v/>
      </c>
      <c r="J6655" s="386"/>
      <c r="K6655" s="387"/>
      <c r="L6655" s="613" t="e">
        <f>IF(#REF!="","",#REF!)</f>
        <v>#REF!</v>
      </c>
      <c r="M6655" s="613"/>
      <c r="N6655" s="613"/>
      <c r="O6655" s="613"/>
      <c r="P6655" s="613"/>
      <c r="Q6655" s="613"/>
      <c r="R6655" s="613"/>
      <c r="S6655" s="614"/>
      <c r="T6655" s="567">
        <f>SUM($I6655:$K6674)</f>
        <v>0</v>
      </c>
      <c r="U6655" s="416"/>
      <c r="V6655" s="666"/>
      <c r="W6655" s="565"/>
      <c r="X6655" s="23" t="e">
        <f>IF(AND(Y6655=1,Z6655=1,AA6655=1,AB6655=1,AD6655=1,AE6655=1,AF6655=1,AG6655=1),"","入力不備あり")</f>
        <v>#REF!</v>
      </c>
      <c r="Y6655" s="7">
        <f>IFERROR(IF(F6655="",2,IF(AND(F6655&gt;=1,(MOD(F6655,1)=0)),1,IF(AND(F6655=0,L6655&lt;&gt;""),1,2))),2)</f>
        <v>2</v>
      </c>
      <c r="Z6655" s="7" t="e">
        <f>IF(G6655="",2,IF(G6655&lt;=1600,1,2))</f>
        <v>#REF!</v>
      </c>
      <c r="AA6655" s="7" t="e">
        <f>IF(H6655="",2,IF(H6655&gt;=0,1,2))</f>
        <v>#REF!</v>
      </c>
      <c r="AB6655" s="7" t="e">
        <f>IF(I6655=#REF!,1,2)</f>
        <v>#REF!</v>
      </c>
      <c r="AD6655" s="7" t="e">
        <f>IF(T6655=#REF!,1,2)</f>
        <v>#REF!</v>
      </c>
      <c r="AE6655" s="7" t="e">
        <f>IF(U6653=#REF!,1,2)</f>
        <v>#REF!</v>
      </c>
      <c r="AF6655" s="7" t="e">
        <f>IF(V6653=0,2,IF(#REF!="",2,IF(V6653=#REF!,1,2)))</f>
        <v>#REF!</v>
      </c>
      <c r="AG6655" s="7" t="e">
        <f>IF(W6653=0,2,IF(W6653=#REF!,1,2))</f>
        <v>#REF!</v>
      </c>
    </row>
    <row r="6656" spans="1:33" s="7" customFormat="1" ht="17.45" customHeight="1" x14ac:dyDescent="0.15">
      <c r="A6656" s="27" t="e">
        <f>IF(AND(F6656="",G6656="",H6656="",I6656="",L6656=""),"",IF(AND(F6656&lt;&gt;"",G6656&lt;&gt;"",H6656&lt;&gt;"",I6656&lt;&gt;""),"","入力不備あり"))</f>
        <v>#REF!</v>
      </c>
      <c r="B6656" s="623"/>
      <c r="C6656" s="628"/>
      <c r="D6656" s="631"/>
      <c r="E6656" s="523"/>
      <c r="F6656" s="47" t="e">
        <f>IF(#REF!="","",#REF!)</f>
        <v>#REF!</v>
      </c>
      <c r="G6656" s="49" t="e">
        <f>IF(#REF!="","",#REF!)</f>
        <v>#REF!</v>
      </c>
      <c r="H6656" s="54" t="e">
        <f>IF(#REF!="","",#REF!)</f>
        <v>#REF!</v>
      </c>
      <c r="I6656" s="385" t="str">
        <f>IFERROR(INT(G6656*H6656),"")</f>
        <v/>
      </c>
      <c r="J6656" s="386"/>
      <c r="K6656" s="387"/>
      <c r="L6656" s="613" t="e">
        <f>IF(#REF!="","",#REF!)</f>
        <v>#REF!</v>
      </c>
      <c r="M6656" s="613"/>
      <c r="N6656" s="613"/>
      <c r="O6656" s="613"/>
      <c r="P6656" s="613"/>
      <c r="Q6656" s="613"/>
      <c r="R6656" s="613"/>
      <c r="S6656" s="614"/>
      <c r="T6656" s="567"/>
      <c r="U6656" s="416"/>
      <c r="V6656" s="666"/>
      <c r="W6656" s="565"/>
      <c r="X6656" s="23" t="e">
        <f>IF(AND(Y6656=3,Z6656=3,AA6656=3),"",IF(AND(Y6656=1,Z6656=1,AA6656=1,AB6656=1),"","入力不備あり"))</f>
        <v>#REF!</v>
      </c>
      <c r="Y6656" s="7">
        <f>IFERROR(IF(F6656="",3,IF(AND(F6656&gt;=1,(MOD(F6656,1)=0)),1,IF(AND(F6656=0,L6656&lt;&gt;""),1,2))),2)</f>
        <v>2</v>
      </c>
      <c r="Z6656" s="7" t="e">
        <f>IF(G6656="",3,IF(G6656&lt;=1600,1,2))</f>
        <v>#REF!</v>
      </c>
      <c r="AA6656" s="7" t="e">
        <f>IF(H6656="",3,IF(H6656&gt;=0,1,2))</f>
        <v>#REF!</v>
      </c>
      <c r="AB6656" s="7" t="e">
        <f>IF(I6656=#REF!,1,2)</f>
        <v>#REF!</v>
      </c>
    </row>
    <row r="6657" spans="1:28" s="7" customFormat="1" ht="17.45" customHeight="1" x14ac:dyDescent="0.15">
      <c r="A6657" s="27" t="e">
        <f>IF(AND(F6657="",G6657="",H6657="",I6657="",L6657=""),"",IF(AND(F6657&lt;&gt;"",G6657&lt;&gt;"",H6657&lt;&gt;"",I6657&lt;&gt;""),"","入力不備あり"))</f>
        <v>#REF!</v>
      </c>
      <c r="B6657" s="623"/>
      <c r="C6657" s="628"/>
      <c r="D6657" s="631"/>
      <c r="E6657" s="523"/>
      <c r="F6657" s="47" t="e">
        <f>IF(#REF!="","",#REF!)</f>
        <v>#REF!</v>
      </c>
      <c r="G6657" s="49" t="e">
        <f>IF(#REF!="","",#REF!)</f>
        <v>#REF!</v>
      </c>
      <c r="H6657" s="54" t="e">
        <f>IF(#REF!="","",#REF!)</f>
        <v>#REF!</v>
      </c>
      <c r="I6657" s="385" t="str">
        <f t="shared" ref="I6657:I6674" si="1163">IFERROR(INT(G6657*H6657),"")</f>
        <v/>
      </c>
      <c r="J6657" s="386"/>
      <c r="K6657" s="387"/>
      <c r="L6657" s="613" t="e">
        <f>IF(#REF!="","",#REF!)</f>
        <v>#REF!</v>
      </c>
      <c r="M6657" s="613"/>
      <c r="N6657" s="613"/>
      <c r="O6657" s="613"/>
      <c r="P6657" s="613"/>
      <c r="Q6657" s="613"/>
      <c r="R6657" s="613"/>
      <c r="S6657" s="614"/>
      <c r="T6657" s="567"/>
      <c r="U6657" s="416"/>
      <c r="V6657" s="666"/>
      <c r="W6657" s="565"/>
      <c r="X6657" s="23" t="e">
        <f t="shared" ref="X6657:X6674" si="1164">IF(AND(Y6657=3,Z6657=3,AA6657=3),"",IF(AND(Y6657=1,Z6657=1,AA6657=1,AB6657=1),"","入力不備あり"))</f>
        <v>#REF!</v>
      </c>
      <c r="Y6657" s="7">
        <f t="shared" ref="Y6657:Y6674" si="1165">IFERROR(IF(F6657="",3,IF(AND(F6657&gt;=1,(MOD(F6657,1)=0)),1,IF(AND(F6657=0,L6657&lt;&gt;""),1,2))),2)</f>
        <v>2</v>
      </c>
      <c r="Z6657" s="7" t="e">
        <f t="shared" ref="Z6657:Z6674" si="1166">IF(G6657="",3,IF(G6657&lt;=1600,1,2))</f>
        <v>#REF!</v>
      </c>
      <c r="AA6657" s="7" t="e">
        <f t="shared" ref="AA6657:AA6674" si="1167">IF(H6657="",3,IF(H6657&gt;=0,1,2))</f>
        <v>#REF!</v>
      </c>
      <c r="AB6657" s="7" t="e">
        <f>IF(I6657=#REF!,1,2)</f>
        <v>#REF!</v>
      </c>
    </row>
    <row r="6658" spans="1:28" s="7" customFormat="1" ht="17.45" customHeight="1" x14ac:dyDescent="0.15">
      <c r="A6658" s="27" t="e">
        <f t="shared" ref="A6658:A6674" si="1168">IF(AND(F6658="",G6658="",H6658="",I6658="",L6658=""),"",IF(AND(F6658&lt;&gt;"",G6658&lt;&gt;"",H6658&lt;&gt;"",I6658&lt;&gt;""),"","入力不備あり"))</f>
        <v>#REF!</v>
      </c>
      <c r="B6658" s="623"/>
      <c r="C6658" s="628"/>
      <c r="D6658" s="631"/>
      <c r="E6658" s="523"/>
      <c r="F6658" s="47" t="e">
        <f>IF(#REF!="","",#REF!)</f>
        <v>#REF!</v>
      </c>
      <c r="G6658" s="49" t="e">
        <f>IF(#REF!="","",#REF!)</f>
        <v>#REF!</v>
      </c>
      <c r="H6658" s="54" t="e">
        <f>IF(#REF!="","",#REF!)</f>
        <v>#REF!</v>
      </c>
      <c r="I6658" s="385" t="str">
        <f t="shared" si="1163"/>
        <v/>
      </c>
      <c r="J6658" s="386"/>
      <c r="K6658" s="387"/>
      <c r="L6658" s="613" t="e">
        <f>IF(#REF!="","",#REF!)</f>
        <v>#REF!</v>
      </c>
      <c r="M6658" s="613"/>
      <c r="N6658" s="613"/>
      <c r="O6658" s="613"/>
      <c r="P6658" s="613"/>
      <c r="Q6658" s="613"/>
      <c r="R6658" s="613"/>
      <c r="S6658" s="614"/>
      <c r="T6658" s="567"/>
      <c r="U6658" s="416"/>
      <c r="V6658" s="666"/>
      <c r="W6658" s="565"/>
      <c r="X6658" s="23" t="e">
        <f t="shared" si="1164"/>
        <v>#REF!</v>
      </c>
      <c r="Y6658" s="7">
        <f t="shared" si="1165"/>
        <v>2</v>
      </c>
      <c r="Z6658" s="7" t="e">
        <f t="shared" si="1166"/>
        <v>#REF!</v>
      </c>
      <c r="AA6658" s="7" t="e">
        <f t="shared" si="1167"/>
        <v>#REF!</v>
      </c>
      <c r="AB6658" s="7" t="e">
        <f>IF(I6658=#REF!,1,2)</f>
        <v>#REF!</v>
      </c>
    </row>
    <row r="6659" spans="1:28" s="7" customFormat="1" ht="17.45" customHeight="1" x14ac:dyDescent="0.15">
      <c r="A6659" s="27" t="e">
        <f t="shared" si="1168"/>
        <v>#REF!</v>
      </c>
      <c r="B6659" s="623"/>
      <c r="C6659" s="628"/>
      <c r="D6659" s="631"/>
      <c r="E6659" s="523"/>
      <c r="F6659" s="47" t="e">
        <f>IF(#REF!="","",#REF!)</f>
        <v>#REF!</v>
      </c>
      <c r="G6659" s="49" t="e">
        <f>IF(#REF!="","",#REF!)</f>
        <v>#REF!</v>
      </c>
      <c r="H6659" s="54" t="e">
        <f>IF(#REF!="","",#REF!)</f>
        <v>#REF!</v>
      </c>
      <c r="I6659" s="385" t="str">
        <f t="shared" si="1163"/>
        <v/>
      </c>
      <c r="J6659" s="386"/>
      <c r="K6659" s="387"/>
      <c r="L6659" s="613" t="e">
        <f>IF(#REF!="","",#REF!)</f>
        <v>#REF!</v>
      </c>
      <c r="M6659" s="613"/>
      <c r="N6659" s="613"/>
      <c r="O6659" s="613"/>
      <c r="P6659" s="613"/>
      <c r="Q6659" s="613"/>
      <c r="R6659" s="613"/>
      <c r="S6659" s="614"/>
      <c r="T6659" s="567"/>
      <c r="U6659" s="416"/>
      <c r="V6659" s="666"/>
      <c r="W6659" s="565"/>
      <c r="X6659" s="23" t="e">
        <f t="shared" si="1164"/>
        <v>#REF!</v>
      </c>
      <c r="Y6659" s="7">
        <f t="shared" si="1165"/>
        <v>2</v>
      </c>
      <c r="Z6659" s="7" t="e">
        <f t="shared" si="1166"/>
        <v>#REF!</v>
      </c>
      <c r="AA6659" s="7" t="e">
        <f t="shared" si="1167"/>
        <v>#REF!</v>
      </c>
      <c r="AB6659" s="7" t="e">
        <f>IF(I6659=#REF!,1,2)</f>
        <v>#REF!</v>
      </c>
    </row>
    <row r="6660" spans="1:28" s="7" customFormat="1" ht="17.45" customHeight="1" x14ac:dyDescent="0.15">
      <c r="A6660" s="27" t="e">
        <f t="shared" si="1168"/>
        <v>#REF!</v>
      </c>
      <c r="B6660" s="623"/>
      <c r="C6660" s="628"/>
      <c r="D6660" s="631"/>
      <c r="E6660" s="523"/>
      <c r="F6660" s="47" t="e">
        <f>IF(#REF!="","",#REF!)</f>
        <v>#REF!</v>
      </c>
      <c r="G6660" s="49" t="e">
        <f>IF(#REF!="","",#REF!)</f>
        <v>#REF!</v>
      </c>
      <c r="H6660" s="54" t="e">
        <f>IF(#REF!="","",#REF!)</f>
        <v>#REF!</v>
      </c>
      <c r="I6660" s="385" t="str">
        <f t="shared" si="1163"/>
        <v/>
      </c>
      <c r="J6660" s="386"/>
      <c r="K6660" s="387"/>
      <c r="L6660" s="613" t="e">
        <f>IF(#REF!="","",#REF!)</f>
        <v>#REF!</v>
      </c>
      <c r="M6660" s="613"/>
      <c r="N6660" s="613"/>
      <c r="O6660" s="613"/>
      <c r="P6660" s="613"/>
      <c r="Q6660" s="613"/>
      <c r="R6660" s="613"/>
      <c r="S6660" s="614"/>
      <c r="T6660" s="567"/>
      <c r="U6660" s="416"/>
      <c r="V6660" s="666"/>
      <c r="W6660" s="565"/>
      <c r="X6660" s="23" t="e">
        <f t="shared" si="1164"/>
        <v>#REF!</v>
      </c>
      <c r="Y6660" s="7">
        <f t="shared" si="1165"/>
        <v>2</v>
      </c>
      <c r="Z6660" s="7" t="e">
        <f t="shared" si="1166"/>
        <v>#REF!</v>
      </c>
      <c r="AA6660" s="7" t="e">
        <f t="shared" si="1167"/>
        <v>#REF!</v>
      </c>
      <c r="AB6660" s="7" t="e">
        <f>IF(I6660=#REF!,1,2)</f>
        <v>#REF!</v>
      </c>
    </row>
    <row r="6661" spans="1:28" s="7" customFormat="1" ht="17.45" customHeight="1" x14ac:dyDescent="0.15">
      <c r="A6661" s="27" t="e">
        <f t="shared" si="1168"/>
        <v>#REF!</v>
      </c>
      <c r="B6661" s="623"/>
      <c r="C6661" s="628"/>
      <c r="D6661" s="631"/>
      <c r="E6661" s="523"/>
      <c r="F6661" s="47" t="e">
        <f>IF(#REF!="","",#REF!)</f>
        <v>#REF!</v>
      </c>
      <c r="G6661" s="49" t="e">
        <f>IF(#REF!="","",#REF!)</f>
        <v>#REF!</v>
      </c>
      <c r="H6661" s="54" t="e">
        <f>IF(#REF!="","",#REF!)</f>
        <v>#REF!</v>
      </c>
      <c r="I6661" s="385" t="str">
        <f t="shared" si="1163"/>
        <v/>
      </c>
      <c r="J6661" s="386"/>
      <c r="K6661" s="387"/>
      <c r="L6661" s="613" t="e">
        <f>IF(#REF!="","",#REF!)</f>
        <v>#REF!</v>
      </c>
      <c r="M6661" s="613"/>
      <c r="N6661" s="613"/>
      <c r="O6661" s="613"/>
      <c r="P6661" s="613"/>
      <c r="Q6661" s="613"/>
      <c r="R6661" s="613"/>
      <c r="S6661" s="614"/>
      <c r="T6661" s="567"/>
      <c r="U6661" s="416"/>
      <c r="V6661" s="666"/>
      <c r="W6661" s="565"/>
      <c r="X6661" s="23" t="e">
        <f t="shared" si="1164"/>
        <v>#REF!</v>
      </c>
      <c r="Y6661" s="7">
        <f t="shared" si="1165"/>
        <v>2</v>
      </c>
      <c r="Z6661" s="7" t="e">
        <f t="shared" si="1166"/>
        <v>#REF!</v>
      </c>
      <c r="AA6661" s="7" t="e">
        <f t="shared" si="1167"/>
        <v>#REF!</v>
      </c>
      <c r="AB6661" s="7" t="e">
        <f>IF(I6661=#REF!,1,2)</f>
        <v>#REF!</v>
      </c>
    </row>
    <row r="6662" spans="1:28" s="7" customFormat="1" ht="17.45" customHeight="1" x14ac:dyDescent="0.15">
      <c r="A6662" s="27" t="e">
        <f t="shared" si="1168"/>
        <v>#REF!</v>
      </c>
      <c r="B6662" s="623"/>
      <c r="C6662" s="628"/>
      <c r="D6662" s="631"/>
      <c r="E6662" s="523"/>
      <c r="F6662" s="47" t="e">
        <f>IF(#REF!="","",#REF!)</f>
        <v>#REF!</v>
      </c>
      <c r="G6662" s="49" t="e">
        <f>IF(#REF!="","",#REF!)</f>
        <v>#REF!</v>
      </c>
      <c r="H6662" s="54" t="e">
        <f>IF(#REF!="","",#REF!)</f>
        <v>#REF!</v>
      </c>
      <c r="I6662" s="385" t="str">
        <f t="shared" si="1163"/>
        <v/>
      </c>
      <c r="J6662" s="386"/>
      <c r="K6662" s="387"/>
      <c r="L6662" s="613" t="e">
        <f>IF(#REF!="","",#REF!)</f>
        <v>#REF!</v>
      </c>
      <c r="M6662" s="613"/>
      <c r="N6662" s="613"/>
      <c r="O6662" s="613"/>
      <c r="P6662" s="613"/>
      <c r="Q6662" s="613"/>
      <c r="R6662" s="613"/>
      <c r="S6662" s="614"/>
      <c r="T6662" s="567"/>
      <c r="U6662" s="416"/>
      <c r="V6662" s="666"/>
      <c r="W6662" s="565"/>
      <c r="X6662" s="23" t="e">
        <f t="shared" si="1164"/>
        <v>#REF!</v>
      </c>
      <c r="Y6662" s="7">
        <f t="shared" si="1165"/>
        <v>2</v>
      </c>
      <c r="Z6662" s="7" t="e">
        <f t="shared" si="1166"/>
        <v>#REF!</v>
      </c>
      <c r="AA6662" s="7" t="e">
        <f t="shared" si="1167"/>
        <v>#REF!</v>
      </c>
      <c r="AB6662" s="7" t="e">
        <f>IF(I6662=#REF!,1,2)</f>
        <v>#REF!</v>
      </c>
    </row>
    <row r="6663" spans="1:28" s="7" customFormat="1" ht="17.45" customHeight="1" x14ac:dyDescent="0.15">
      <c r="A6663" s="27" t="e">
        <f t="shared" si="1168"/>
        <v>#REF!</v>
      </c>
      <c r="B6663" s="623"/>
      <c r="C6663" s="628"/>
      <c r="D6663" s="631"/>
      <c r="E6663" s="523"/>
      <c r="F6663" s="47" t="e">
        <f>IF(#REF!="","",#REF!)</f>
        <v>#REF!</v>
      </c>
      <c r="G6663" s="49" t="e">
        <f>IF(#REF!="","",#REF!)</f>
        <v>#REF!</v>
      </c>
      <c r="H6663" s="54" t="e">
        <f>IF(#REF!="","",#REF!)</f>
        <v>#REF!</v>
      </c>
      <c r="I6663" s="385" t="str">
        <f t="shared" si="1163"/>
        <v/>
      </c>
      <c r="J6663" s="386"/>
      <c r="K6663" s="387"/>
      <c r="L6663" s="613" t="e">
        <f>IF(#REF!="","",#REF!)</f>
        <v>#REF!</v>
      </c>
      <c r="M6663" s="613"/>
      <c r="N6663" s="613"/>
      <c r="O6663" s="613"/>
      <c r="P6663" s="613"/>
      <c r="Q6663" s="613"/>
      <c r="R6663" s="613"/>
      <c r="S6663" s="614"/>
      <c r="T6663" s="567"/>
      <c r="U6663" s="416"/>
      <c r="V6663" s="666"/>
      <c r="W6663" s="565"/>
      <c r="X6663" s="23" t="e">
        <f t="shared" si="1164"/>
        <v>#REF!</v>
      </c>
      <c r="Y6663" s="7">
        <f t="shared" si="1165"/>
        <v>2</v>
      </c>
      <c r="Z6663" s="7" t="e">
        <f t="shared" si="1166"/>
        <v>#REF!</v>
      </c>
      <c r="AA6663" s="7" t="e">
        <f t="shared" si="1167"/>
        <v>#REF!</v>
      </c>
      <c r="AB6663" s="7" t="e">
        <f>IF(I6663=#REF!,1,2)</f>
        <v>#REF!</v>
      </c>
    </row>
    <row r="6664" spans="1:28" s="7" customFormat="1" ht="17.45" customHeight="1" x14ac:dyDescent="0.15">
      <c r="A6664" s="27" t="e">
        <f t="shared" si="1168"/>
        <v>#REF!</v>
      </c>
      <c r="B6664" s="623"/>
      <c r="C6664" s="628"/>
      <c r="D6664" s="631"/>
      <c r="E6664" s="523"/>
      <c r="F6664" s="47" t="e">
        <f>IF(#REF!="","",#REF!)</f>
        <v>#REF!</v>
      </c>
      <c r="G6664" s="49" t="e">
        <f>IF(#REF!="","",#REF!)</f>
        <v>#REF!</v>
      </c>
      <c r="H6664" s="54" t="e">
        <f>IF(#REF!="","",#REF!)</f>
        <v>#REF!</v>
      </c>
      <c r="I6664" s="385" t="str">
        <f t="shared" si="1163"/>
        <v/>
      </c>
      <c r="J6664" s="386"/>
      <c r="K6664" s="387"/>
      <c r="L6664" s="613" t="e">
        <f>IF(#REF!="","",#REF!)</f>
        <v>#REF!</v>
      </c>
      <c r="M6664" s="613"/>
      <c r="N6664" s="613"/>
      <c r="O6664" s="613"/>
      <c r="P6664" s="613"/>
      <c r="Q6664" s="613"/>
      <c r="R6664" s="613"/>
      <c r="S6664" s="614"/>
      <c r="T6664" s="567"/>
      <c r="U6664" s="416"/>
      <c r="V6664" s="666"/>
      <c r="W6664" s="565"/>
      <c r="X6664" s="23" t="e">
        <f t="shared" si="1164"/>
        <v>#REF!</v>
      </c>
      <c r="Y6664" s="7">
        <f t="shared" si="1165"/>
        <v>2</v>
      </c>
      <c r="Z6664" s="7" t="e">
        <f t="shared" si="1166"/>
        <v>#REF!</v>
      </c>
      <c r="AA6664" s="7" t="e">
        <f t="shared" si="1167"/>
        <v>#REF!</v>
      </c>
      <c r="AB6664" s="7" t="e">
        <f>IF(I6664=#REF!,1,2)</f>
        <v>#REF!</v>
      </c>
    </row>
    <row r="6665" spans="1:28" s="7" customFormat="1" ht="17.45" customHeight="1" x14ac:dyDescent="0.15">
      <c r="A6665" s="27" t="e">
        <f t="shared" si="1168"/>
        <v>#REF!</v>
      </c>
      <c r="B6665" s="623"/>
      <c r="C6665" s="628"/>
      <c r="D6665" s="631"/>
      <c r="E6665" s="523"/>
      <c r="F6665" s="47" t="e">
        <f>IF(#REF!="","",#REF!)</f>
        <v>#REF!</v>
      </c>
      <c r="G6665" s="49" t="e">
        <f>IF(#REF!="","",#REF!)</f>
        <v>#REF!</v>
      </c>
      <c r="H6665" s="54" t="e">
        <f>IF(#REF!="","",#REF!)</f>
        <v>#REF!</v>
      </c>
      <c r="I6665" s="385" t="str">
        <f t="shared" si="1163"/>
        <v/>
      </c>
      <c r="J6665" s="386"/>
      <c r="K6665" s="387"/>
      <c r="L6665" s="613" t="e">
        <f>IF(#REF!="","",#REF!)</f>
        <v>#REF!</v>
      </c>
      <c r="M6665" s="613"/>
      <c r="N6665" s="613"/>
      <c r="O6665" s="613"/>
      <c r="P6665" s="613"/>
      <c r="Q6665" s="613"/>
      <c r="R6665" s="613"/>
      <c r="S6665" s="614"/>
      <c r="T6665" s="567"/>
      <c r="U6665" s="416"/>
      <c r="V6665" s="666"/>
      <c r="W6665" s="565"/>
      <c r="X6665" s="23" t="e">
        <f t="shared" si="1164"/>
        <v>#REF!</v>
      </c>
      <c r="Y6665" s="7">
        <f t="shared" si="1165"/>
        <v>2</v>
      </c>
      <c r="Z6665" s="7" t="e">
        <f t="shared" si="1166"/>
        <v>#REF!</v>
      </c>
      <c r="AA6665" s="7" t="e">
        <f t="shared" si="1167"/>
        <v>#REF!</v>
      </c>
      <c r="AB6665" s="7" t="e">
        <f>IF(I6665=#REF!,1,2)</f>
        <v>#REF!</v>
      </c>
    </row>
    <row r="6666" spans="1:28" s="7" customFormat="1" ht="17.45" customHeight="1" x14ac:dyDescent="0.15">
      <c r="A6666" s="27" t="e">
        <f t="shared" si="1168"/>
        <v>#REF!</v>
      </c>
      <c r="B6666" s="623"/>
      <c r="C6666" s="628"/>
      <c r="D6666" s="631"/>
      <c r="E6666" s="523"/>
      <c r="F6666" s="47" t="e">
        <f>IF(#REF!="","",#REF!)</f>
        <v>#REF!</v>
      </c>
      <c r="G6666" s="49" t="e">
        <f>IF(#REF!="","",#REF!)</f>
        <v>#REF!</v>
      </c>
      <c r="H6666" s="54" t="e">
        <f>IF(#REF!="","",#REF!)</f>
        <v>#REF!</v>
      </c>
      <c r="I6666" s="385" t="str">
        <f t="shared" si="1163"/>
        <v/>
      </c>
      <c r="J6666" s="386"/>
      <c r="K6666" s="387"/>
      <c r="L6666" s="613" t="e">
        <f>IF(#REF!="","",#REF!)</f>
        <v>#REF!</v>
      </c>
      <c r="M6666" s="613"/>
      <c r="N6666" s="613"/>
      <c r="O6666" s="613"/>
      <c r="P6666" s="613"/>
      <c r="Q6666" s="613"/>
      <c r="R6666" s="613"/>
      <c r="S6666" s="614"/>
      <c r="T6666" s="567"/>
      <c r="U6666" s="416"/>
      <c r="V6666" s="666"/>
      <c r="W6666" s="565"/>
      <c r="X6666" s="23" t="e">
        <f t="shared" si="1164"/>
        <v>#REF!</v>
      </c>
      <c r="Y6666" s="7">
        <f t="shared" si="1165"/>
        <v>2</v>
      </c>
      <c r="Z6666" s="7" t="e">
        <f t="shared" si="1166"/>
        <v>#REF!</v>
      </c>
      <c r="AA6666" s="7" t="e">
        <f t="shared" si="1167"/>
        <v>#REF!</v>
      </c>
      <c r="AB6666" s="7" t="e">
        <f>IF(I6666=#REF!,1,2)</f>
        <v>#REF!</v>
      </c>
    </row>
    <row r="6667" spans="1:28" s="7" customFormat="1" ht="17.45" customHeight="1" x14ac:dyDescent="0.15">
      <c r="A6667" s="27" t="e">
        <f t="shared" si="1168"/>
        <v>#REF!</v>
      </c>
      <c r="B6667" s="623"/>
      <c r="C6667" s="628"/>
      <c r="D6667" s="631"/>
      <c r="E6667" s="523"/>
      <c r="F6667" s="47" t="e">
        <f>IF(#REF!="","",#REF!)</f>
        <v>#REF!</v>
      </c>
      <c r="G6667" s="49" t="e">
        <f>IF(#REF!="","",#REF!)</f>
        <v>#REF!</v>
      </c>
      <c r="H6667" s="54" t="e">
        <f>IF(#REF!="","",#REF!)</f>
        <v>#REF!</v>
      </c>
      <c r="I6667" s="385" t="str">
        <f t="shared" si="1163"/>
        <v/>
      </c>
      <c r="J6667" s="386"/>
      <c r="K6667" s="387"/>
      <c r="L6667" s="613" t="e">
        <f>IF(#REF!="","",#REF!)</f>
        <v>#REF!</v>
      </c>
      <c r="M6667" s="613"/>
      <c r="N6667" s="613"/>
      <c r="O6667" s="613"/>
      <c r="P6667" s="613"/>
      <c r="Q6667" s="613"/>
      <c r="R6667" s="613"/>
      <c r="S6667" s="614"/>
      <c r="T6667" s="567"/>
      <c r="U6667" s="416"/>
      <c r="V6667" s="666"/>
      <c r="W6667" s="565"/>
      <c r="X6667" s="23" t="e">
        <f t="shared" si="1164"/>
        <v>#REF!</v>
      </c>
      <c r="Y6667" s="7">
        <f t="shared" si="1165"/>
        <v>2</v>
      </c>
      <c r="Z6667" s="7" t="e">
        <f t="shared" si="1166"/>
        <v>#REF!</v>
      </c>
      <c r="AA6667" s="7" t="e">
        <f t="shared" si="1167"/>
        <v>#REF!</v>
      </c>
      <c r="AB6667" s="7" t="e">
        <f>IF(I6667=#REF!,1,2)</f>
        <v>#REF!</v>
      </c>
    </row>
    <row r="6668" spans="1:28" s="7" customFormat="1" ht="17.45" customHeight="1" x14ac:dyDescent="0.15">
      <c r="A6668" s="27" t="e">
        <f t="shared" si="1168"/>
        <v>#REF!</v>
      </c>
      <c r="B6668" s="623"/>
      <c r="C6668" s="628"/>
      <c r="D6668" s="631"/>
      <c r="E6668" s="523"/>
      <c r="F6668" s="47" t="e">
        <f>IF(#REF!="","",#REF!)</f>
        <v>#REF!</v>
      </c>
      <c r="G6668" s="49" t="e">
        <f>IF(#REF!="","",#REF!)</f>
        <v>#REF!</v>
      </c>
      <c r="H6668" s="54" t="e">
        <f>IF(#REF!="","",#REF!)</f>
        <v>#REF!</v>
      </c>
      <c r="I6668" s="385" t="str">
        <f t="shared" si="1163"/>
        <v/>
      </c>
      <c r="J6668" s="386"/>
      <c r="K6668" s="387"/>
      <c r="L6668" s="613" t="e">
        <f>IF(#REF!="","",#REF!)</f>
        <v>#REF!</v>
      </c>
      <c r="M6668" s="613"/>
      <c r="N6668" s="613"/>
      <c r="O6668" s="613"/>
      <c r="P6668" s="613"/>
      <c r="Q6668" s="613"/>
      <c r="R6668" s="613"/>
      <c r="S6668" s="614"/>
      <c r="T6668" s="567"/>
      <c r="U6668" s="416"/>
      <c r="V6668" s="666"/>
      <c r="W6668" s="565"/>
      <c r="X6668" s="23" t="e">
        <f t="shared" si="1164"/>
        <v>#REF!</v>
      </c>
      <c r="Y6668" s="7">
        <f t="shared" si="1165"/>
        <v>2</v>
      </c>
      <c r="Z6668" s="7" t="e">
        <f t="shared" si="1166"/>
        <v>#REF!</v>
      </c>
      <c r="AA6668" s="7" t="e">
        <f t="shared" si="1167"/>
        <v>#REF!</v>
      </c>
      <c r="AB6668" s="7" t="e">
        <f>IF(I6668=#REF!,1,2)</f>
        <v>#REF!</v>
      </c>
    </row>
    <row r="6669" spans="1:28" s="7" customFormat="1" ht="17.45" customHeight="1" x14ac:dyDescent="0.15">
      <c r="A6669" s="27" t="e">
        <f t="shared" si="1168"/>
        <v>#REF!</v>
      </c>
      <c r="B6669" s="623"/>
      <c r="C6669" s="628"/>
      <c r="D6669" s="631"/>
      <c r="E6669" s="523"/>
      <c r="F6669" s="47" t="e">
        <f>IF(#REF!="","",#REF!)</f>
        <v>#REF!</v>
      </c>
      <c r="G6669" s="49" t="e">
        <f>IF(#REF!="","",#REF!)</f>
        <v>#REF!</v>
      </c>
      <c r="H6669" s="54" t="e">
        <f>IF(#REF!="","",#REF!)</f>
        <v>#REF!</v>
      </c>
      <c r="I6669" s="385" t="str">
        <f t="shared" si="1163"/>
        <v/>
      </c>
      <c r="J6669" s="386"/>
      <c r="K6669" s="387"/>
      <c r="L6669" s="613" t="e">
        <f>IF(#REF!="","",#REF!)</f>
        <v>#REF!</v>
      </c>
      <c r="M6669" s="613"/>
      <c r="N6669" s="613"/>
      <c r="O6669" s="613"/>
      <c r="P6669" s="613"/>
      <c r="Q6669" s="613"/>
      <c r="R6669" s="613"/>
      <c r="S6669" s="614"/>
      <c r="T6669" s="567"/>
      <c r="U6669" s="416"/>
      <c r="V6669" s="666"/>
      <c r="W6669" s="565"/>
      <c r="X6669" s="23" t="e">
        <f t="shared" si="1164"/>
        <v>#REF!</v>
      </c>
      <c r="Y6669" s="7">
        <f t="shared" si="1165"/>
        <v>2</v>
      </c>
      <c r="Z6669" s="7" t="e">
        <f t="shared" si="1166"/>
        <v>#REF!</v>
      </c>
      <c r="AA6669" s="7" t="e">
        <f t="shared" si="1167"/>
        <v>#REF!</v>
      </c>
      <c r="AB6669" s="7" t="e">
        <f>IF(I6669=#REF!,1,2)</f>
        <v>#REF!</v>
      </c>
    </row>
    <row r="6670" spans="1:28" s="7" customFormat="1" ht="17.45" customHeight="1" x14ac:dyDescent="0.15">
      <c r="A6670" s="27" t="e">
        <f t="shared" si="1168"/>
        <v>#REF!</v>
      </c>
      <c r="B6670" s="623"/>
      <c r="C6670" s="628"/>
      <c r="D6670" s="631"/>
      <c r="E6670" s="523"/>
      <c r="F6670" s="47" t="e">
        <f>IF(#REF!="","",#REF!)</f>
        <v>#REF!</v>
      </c>
      <c r="G6670" s="49" t="e">
        <f>IF(#REF!="","",#REF!)</f>
        <v>#REF!</v>
      </c>
      <c r="H6670" s="54" t="e">
        <f>IF(#REF!="","",#REF!)</f>
        <v>#REF!</v>
      </c>
      <c r="I6670" s="385" t="str">
        <f t="shared" si="1163"/>
        <v/>
      </c>
      <c r="J6670" s="386"/>
      <c r="K6670" s="387"/>
      <c r="L6670" s="613" t="e">
        <f>IF(#REF!="","",#REF!)</f>
        <v>#REF!</v>
      </c>
      <c r="M6670" s="613"/>
      <c r="N6670" s="613"/>
      <c r="O6670" s="613"/>
      <c r="P6670" s="613"/>
      <c r="Q6670" s="613"/>
      <c r="R6670" s="613"/>
      <c r="S6670" s="614"/>
      <c r="T6670" s="567"/>
      <c r="U6670" s="416"/>
      <c r="V6670" s="666"/>
      <c r="W6670" s="565"/>
      <c r="X6670" s="23" t="e">
        <f t="shared" si="1164"/>
        <v>#REF!</v>
      </c>
      <c r="Y6670" s="7">
        <f t="shared" si="1165"/>
        <v>2</v>
      </c>
      <c r="Z6670" s="7" t="e">
        <f t="shared" si="1166"/>
        <v>#REF!</v>
      </c>
      <c r="AA6670" s="7" t="e">
        <f t="shared" si="1167"/>
        <v>#REF!</v>
      </c>
      <c r="AB6670" s="7" t="e">
        <f>IF(I6670=#REF!,1,2)</f>
        <v>#REF!</v>
      </c>
    </row>
    <row r="6671" spans="1:28" s="7" customFormat="1" ht="17.45" customHeight="1" x14ac:dyDescent="0.15">
      <c r="A6671" s="27" t="e">
        <f t="shared" si="1168"/>
        <v>#REF!</v>
      </c>
      <c r="B6671" s="623"/>
      <c r="C6671" s="628"/>
      <c r="D6671" s="631"/>
      <c r="E6671" s="523"/>
      <c r="F6671" s="47" t="e">
        <f>IF(#REF!="","",#REF!)</f>
        <v>#REF!</v>
      </c>
      <c r="G6671" s="49" t="e">
        <f>IF(#REF!="","",#REF!)</f>
        <v>#REF!</v>
      </c>
      <c r="H6671" s="54" t="e">
        <f>IF(#REF!="","",#REF!)</f>
        <v>#REF!</v>
      </c>
      <c r="I6671" s="385" t="str">
        <f t="shared" si="1163"/>
        <v/>
      </c>
      <c r="J6671" s="386"/>
      <c r="K6671" s="387"/>
      <c r="L6671" s="613" t="e">
        <f>IF(#REF!="","",#REF!)</f>
        <v>#REF!</v>
      </c>
      <c r="M6671" s="613"/>
      <c r="N6671" s="613"/>
      <c r="O6671" s="613"/>
      <c r="P6671" s="613"/>
      <c r="Q6671" s="613"/>
      <c r="R6671" s="613"/>
      <c r="S6671" s="614"/>
      <c r="T6671" s="567"/>
      <c r="U6671" s="416"/>
      <c r="V6671" s="666"/>
      <c r="W6671" s="565"/>
      <c r="X6671" s="23" t="e">
        <f t="shared" si="1164"/>
        <v>#REF!</v>
      </c>
      <c r="Y6671" s="7">
        <f t="shared" si="1165"/>
        <v>2</v>
      </c>
      <c r="Z6671" s="7" t="e">
        <f t="shared" si="1166"/>
        <v>#REF!</v>
      </c>
      <c r="AA6671" s="7" t="e">
        <f t="shared" si="1167"/>
        <v>#REF!</v>
      </c>
      <c r="AB6671" s="7" t="e">
        <f>IF(I6671=#REF!,1,2)</f>
        <v>#REF!</v>
      </c>
    </row>
    <row r="6672" spans="1:28" s="7" customFormat="1" ht="17.45" customHeight="1" x14ac:dyDescent="0.15">
      <c r="A6672" s="27" t="e">
        <f t="shared" si="1168"/>
        <v>#REF!</v>
      </c>
      <c r="B6672" s="623"/>
      <c r="C6672" s="628"/>
      <c r="D6672" s="631"/>
      <c r="E6672" s="523"/>
      <c r="F6672" s="47" t="e">
        <f>IF(#REF!="","",#REF!)</f>
        <v>#REF!</v>
      </c>
      <c r="G6672" s="49" t="e">
        <f>IF(#REF!="","",#REF!)</f>
        <v>#REF!</v>
      </c>
      <c r="H6672" s="54" t="e">
        <f>IF(#REF!="","",#REF!)</f>
        <v>#REF!</v>
      </c>
      <c r="I6672" s="385" t="str">
        <f t="shared" si="1163"/>
        <v/>
      </c>
      <c r="J6672" s="386"/>
      <c r="K6672" s="387"/>
      <c r="L6672" s="613" t="e">
        <f>IF(#REF!="","",#REF!)</f>
        <v>#REF!</v>
      </c>
      <c r="M6672" s="613"/>
      <c r="N6672" s="613"/>
      <c r="O6672" s="613"/>
      <c r="P6672" s="613"/>
      <c r="Q6672" s="613"/>
      <c r="R6672" s="613"/>
      <c r="S6672" s="614"/>
      <c r="T6672" s="567"/>
      <c r="U6672" s="416"/>
      <c r="V6672" s="666"/>
      <c r="W6672" s="565"/>
      <c r="X6672" s="23" t="e">
        <f t="shared" si="1164"/>
        <v>#REF!</v>
      </c>
      <c r="Y6672" s="7">
        <f t="shared" si="1165"/>
        <v>2</v>
      </c>
      <c r="Z6672" s="7" t="e">
        <f t="shared" si="1166"/>
        <v>#REF!</v>
      </c>
      <c r="AA6672" s="7" t="e">
        <f t="shared" si="1167"/>
        <v>#REF!</v>
      </c>
      <c r="AB6672" s="7" t="e">
        <f>IF(I6672=#REF!,1,2)</f>
        <v>#REF!</v>
      </c>
    </row>
    <row r="6673" spans="1:30" s="7" customFormat="1" ht="17.45" customHeight="1" x14ac:dyDescent="0.15">
      <c r="A6673" s="27" t="e">
        <f t="shared" si="1168"/>
        <v>#REF!</v>
      </c>
      <c r="B6673" s="623"/>
      <c r="C6673" s="628"/>
      <c r="D6673" s="631"/>
      <c r="E6673" s="523"/>
      <c r="F6673" s="47" t="e">
        <f>IF(#REF!="","",#REF!)</f>
        <v>#REF!</v>
      </c>
      <c r="G6673" s="49" t="e">
        <f>IF(#REF!="","",#REF!)</f>
        <v>#REF!</v>
      </c>
      <c r="H6673" s="54" t="e">
        <f>IF(#REF!="","",#REF!)</f>
        <v>#REF!</v>
      </c>
      <c r="I6673" s="385" t="str">
        <f t="shared" si="1163"/>
        <v/>
      </c>
      <c r="J6673" s="386"/>
      <c r="K6673" s="387"/>
      <c r="L6673" s="613" t="e">
        <f>IF(#REF!="","",#REF!)</f>
        <v>#REF!</v>
      </c>
      <c r="M6673" s="613"/>
      <c r="N6673" s="613"/>
      <c r="O6673" s="613"/>
      <c r="P6673" s="613"/>
      <c r="Q6673" s="613"/>
      <c r="R6673" s="613"/>
      <c r="S6673" s="614"/>
      <c r="T6673" s="567"/>
      <c r="U6673" s="416"/>
      <c r="V6673" s="666"/>
      <c r="W6673" s="565"/>
      <c r="X6673" s="23" t="e">
        <f t="shared" si="1164"/>
        <v>#REF!</v>
      </c>
      <c r="Y6673" s="7">
        <f t="shared" si="1165"/>
        <v>2</v>
      </c>
      <c r="Z6673" s="7" t="e">
        <f t="shared" si="1166"/>
        <v>#REF!</v>
      </c>
      <c r="AA6673" s="7" t="e">
        <f t="shared" si="1167"/>
        <v>#REF!</v>
      </c>
      <c r="AB6673" s="7" t="e">
        <f>IF(I6673=#REF!,1,2)</f>
        <v>#REF!</v>
      </c>
    </row>
    <row r="6674" spans="1:30" s="7" customFormat="1" ht="17.45" customHeight="1" thickBot="1" x14ac:dyDescent="0.2">
      <c r="A6674" s="27" t="e">
        <f t="shared" si="1168"/>
        <v>#REF!</v>
      </c>
      <c r="B6674" s="623"/>
      <c r="C6674" s="628"/>
      <c r="D6674" s="631"/>
      <c r="E6674" s="523"/>
      <c r="F6674" s="47" t="e">
        <f>IF(#REF!="","",#REF!)</f>
        <v>#REF!</v>
      </c>
      <c r="G6674" s="49" t="e">
        <f>IF(#REF!="","",#REF!)</f>
        <v>#REF!</v>
      </c>
      <c r="H6674" s="54" t="e">
        <f>IF(#REF!="","",#REF!)</f>
        <v>#REF!</v>
      </c>
      <c r="I6674" s="385" t="str">
        <f t="shared" si="1163"/>
        <v/>
      </c>
      <c r="J6674" s="386"/>
      <c r="K6674" s="387"/>
      <c r="L6674" s="613" t="e">
        <f>IF(#REF!="","",#REF!)</f>
        <v>#REF!</v>
      </c>
      <c r="M6674" s="613"/>
      <c r="N6674" s="613"/>
      <c r="O6674" s="613"/>
      <c r="P6674" s="613"/>
      <c r="Q6674" s="613"/>
      <c r="R6674" s="613"/>
      <c r="S6674" s="614"/>
      <c r="T6674" s="668"/>
      <c r="U6674" s="416"/>
      <c r="V6674" s="666"/>
      <c r="W6674" s="565"/>
      <c r="X6674" s="23" t="e">
        <f t="shared" si="1164"/>
        <v>#REF!</v>
      </c>
      <c r="Y6674" s="7">
        <f t="shared" si="1165"/>
        <v>2</v>
      </c>
      <c r="Z6674" s="7" t="e">
        <f t="shared" si="1166"/>
        <v>#REF!</v>
      </c>
      <c r="AA6674" s="7" t="e">
        <f t="shared" si="1167"/>
        <v>#REF!</v>
      </c>
      <c r="AB6674" s="7" t="e">
        <f>IF(I6674=#REF!,1,2)</f>
        <v>#REF!</v>
      </c>
    </row>
    <row r="6675" spans="1:30" s="7" customFormat="1" ht="36" customHeight="1" thickBot="1" x14ac:dyDescent="0.2">
      <c r="A6675" s="13"/>
      <c r="B6675" s="623"/>
      <c r="C6675" s="628"/>
      <c r="D6675" s="631"/>
      <c r="E6675" s="508" t="s">
        <v>240</v>
      </c>
      <c r="F6675" s="511" t="s">
        <v>206</v>
      </c>
      <c r="G6675" s="435"/>
      <c r="H6675" s="434" t="s">
        <v>207</v>
      </c>
      <c r="I6675" s="435"/>
      <c r="J6675" s="435"/>
      <c r="K6675" s="435"/>
      <c r="L6675" s="436" t="s">
        <v>208</v>
      </c>
      <c r="M6675" s="436"/>
      <c r="N6675" s="436"/>
      <c r="O6675" s="669" t="s">
        <v>209</v>
      </c>
      <c r="P6675" s="670"/>
      <c r="Q6675" s="512" t="s">
        <v>210</v>
      </c>
      <c r="R6675" s="38" t="s">
        <v>206</v>
      </c>
      <c r="S6675" s="39" t="s">
        <v>202</v>
      </c>
      <c r="T6675" s="44" t="s">
        <v>211</v>
      </c>
      <c r="U6675" s="416"/>
      <c r="V6675" s="666"/>
      <c r="W6675" s="565"/>
      <c r="X6675" s="28"/>
      <c r="Y6675" s="21" t="s">
        <v>212</v>
      </c>
      <c r="Z6675" s="21" t="s">
        <v>210</v>
      </c>
      <c r="AB6675" s="45" t="s">
        <v>213</v>
      </c>
      <c r="AC6675" s="45" t="s">
        <v>214</v>
      </c>
      <c r="AD6675" s="22"/>
    </row>
    <row r="6676" spans="1:30" s="7" customFormat="1" ht="15" customHeight="1" x14ac:dyDescent="0.15">
      <c r="A6676" s="29"/>
      <c r="B6676" s="623"/>
      <c r="C6676" s="628"/>
      <c r="D6676" s="631"/>
      <c r="E6676" s="509"/>
      <c r="F6676" s="515" t="e">
        <f>IF(#REF!="","",#REF!)</f>
        <v>#REF!</v>
      </c>
      <c r="G6676" s="516"/>
      <c r="H6676" s="439" t="e">
        <f>IF(#REF!="","",#REF!)</f>
        <v>#REF!</v>
      </c>
      <c r="I6676" s="440"/>
      <c r="J6676" s="440"/>
      <c r="K6676" s="440"/>
      <c r="L6676" s="441" t="e">
        <f>IF(#REF!="","",#REF!)</f>
        <v>#REF!</v>
      </c>
      <c r="M6676" s="442"/>
      <c r="N6676" s="442"/>
      <c r="O6676" s="443" t="e">
        <f>SUM($L6676:$N6678)</f>
        <v>#REF!</v>
      </c>
      <c r="P6676" s="444"/>
      <c r="Q6676" s="513"/>
      <c r="R6676" s="42" t="e">
        <f>IF(#REF!="","",#REF!)</f>
        <v>#REF!</v>
      </c>
      <c r="S6676" s="40" t="e">
        <f>IF(#REF!="","",#REF!)</f>
        <v>#REF!</v>
      </c>
      <c r="T6676" s="617" t="e">
        <f>SUM($S6676:$S6678)</f>
        <v>#REF!</v>
      </c>
      <c r="U6676" s="416"/>
      <c r="V6676" s="666"/>
      <c r="W6676" s="565"/>
      <c r="X6676" s="23" t="e">
        <f>IF(OR(Y6676=2,Z6676=2,AB6676=2,AC6676=2),"入力不備あり","")</f>
        <v>#REF!</v>
      </c>
      <c r="Y6676" s="41" t="e">
        <f>IF(AND(F6676="",H6676="",L6676=""),"",IF(AND(F6676&lt;&gt;"",F6676&gt;0,L6676&lt;&gt;"",L6676&gt;0,H6676="○"),"",2))</f>
        <v>#REF!</v>
      </c>
      <c r="Z6676" s="41" t="e">
        <f>IF(AND(R6676="",S6676=""),"",IF(AND(R6676&gt;0,R6676&lt;&gt;"",S6676&gt;0,S6676&lt;&gt;""),"",2))</f>
        <v>#REF!</v>
      </c>
      <c r="AA6676" s="30"/>
      <c r="AB6676" s="7" t="e">
        <f>IF(AND(O6676=0,#REF!=0),"",IF(O6676=#REF!,1,2))</f>
        <v>#REF!</v>
      </c>
      <c r="AC6676" s="7" t="e">
        <f>IF(AND(T6676=0,#REF!=0),"",IF(T6676=#REF!,1,2))</f>
        <v>#REF!</v>
      </c>
    </row>
    <row r="6677" spans="1:30" s="7" customFormat="1" ht="15" customHeight="1" x14ac:dyDescent="0.15">
      <c r="A6677" s="29"/>
      <c r="B6677" s="623"/>
      <c r="C6677" s="628"/>
      <c r="D6677" s="631"/>
      <c r="E6677" s="509"/>
      <c r="F6677" s="500" t="e">
        <f>IF(#REF!="","",#REF!)</f>
        <v>#REF!</v>
      </c>
      <c r="G6677" s="501"/>
      <c r="H6677" s="448" t="e">
        <f>IF(#REF!="","",#REF!)</f>
        <v>#REF!</v>
      </c>
      <c r="I6677" s="449"/>
      <c r="J6677" s="449"/>
      <c r="K6677" s="449"/>
      <c r="L6677" s="450" t="e">
        <f>IF(#REF!="","",#REF!)</f>
        <v>#REF!</v>
      </c>
      <c r="M6677" s="451"/>
      <c r="N6677" s="451"/>
      <c r="O6677" s="445"/>
      <c r="P6677" s="444"/>
      <c r="Q6677" s="513"/>
      <c r="R6677" s="42" t="e">
        <f>IF(#REF!="","",#REF!)</f>
        <v>#REF!</v>
      </c>
      <c r="S6677" s="40" t="e">
        <f>IF(#REF!="","",#REF!)</f>
        <v>#REF!</v>
      </c>
      <c r="T6677" s="618"/>
      <c r="U6677" s="416"/>
      <c r="V6677" s="666"/>
      <c r="W6677" s="565"/>
      <c r="X6677" s="23" t="e">
        <f>IF(OR(Y6677=2,Z6677=2),"入力不備あり","")</f>
        <v>#REF!</v>
      </c>
      <c r="Y6677" s="41" t="e">
        <f>IF(AND(F6677="",H6677="",L6677=""),"",IF(AND(F6677&lt;&gt;"",F6677&gt;0,L6677&lt;&gt;"",L6677&gt;0,H6677="○"),"",2))</f>
        <v>#REF!</v>
      </c>
      <c r="Z6677" s="41" t="e">
        <f t="shared" ref="Z6677:Z6678" si="1169">IF(AND(R6677="",S6677=""),"",IF(AND(R6677&gt;0,R6677&lt;&gt;"",S6677&gt;0,S6677&lt;&gt;""),"",2))</f>
        <v>#REF!</v>
      </c>
      <c r="AA6677" s="30"/>
    </row>
    <row r="6678" spans="1:30" s="7" customFormat="1" ht="15" customHeight="1" thickBot="1" x14ac:dyDescent="0.2">
      <c r="A6678" s="29"/>
      <c r="B6678" s="623"/>
      <c r="C6678" s="628"/>
      <c r="D6678" s="631"/>
      <c r="E6678" s="615"/>
      <c r="F6678" s="620" t="e">
        <f>IF(#REF!="","",#REF!)</f>
        <v>#REF!</v>
      </c>
      <c r="G6678" s="621"/>
      <c r="H6678" s="640" t="e">
        <f>IF(#REF!="","",#REF!)</f>
        <v>#REF!</v>
      </c>
      <c r="I6678" s="641"/>
      <c r="J6678" s="641"/>
      <c r="K6678" s="641"/>
      <c r="L6678" s="642" t="e">
        <f>IF(#REF!="","",#REF!)</f>
        <v>#REF!</v>
      </c>
      <c r="M6678" s="643"/>
      <c r="N6678" s="643"/>
      <c r="O6678" s="663"/>
      <c r="P6678" s="664"/>
      <c r="Q6678" s="616"/>
      <c r="R6678" s="59" t="e">
        <f>IF(#REF!="","",#REF!)</f>
        <v>#REF!</v>
      </c>
      <c r="S6678" s="60" t="e">
        <f>IF(#REF!="","",#REF!)</f>
        <v>#REF!</v>
      </c>
      <c r="T6678" s="619"/>
      <c r="U6678" s="416"/>
      <c r="V6678" s="666"/>
      <c r="W6678" s="565"/>
      <c r="X6678" s="23" t="e">
        <f>IF(OR(Y6678=2,Z6678=2),"入力不備あり","")</f>
        <v>#REF!</v>
      </c>
      <c r="Y6678" s="41" t="e">
        <f>IF(AND(F6678="",H6678="",L6678=""),"",IF(AND(F6678&lt;&gt;"",F6678&gt;0,L6678&lt;&gt;"",L6678&gt;0,H6678="○"),"",2))</f>
        <v>#REF!</v>
      </c>
      <c r="Z6678" s="41" t="e">
        <f t="shared" si="1169"/>
        <v>#REF!</v>
      </c>
      <c r="AA6678" s="30"/>
    </row>
    <row r="6679" spans="1:30" s="7" customFormat="1" ht="27.6" customHeight="1" x14ac:dyDescent="0.15">
      <c r="A6679" s="320"/>
      <c r="B6679" s="624"/>
      <c r="C6679" s="326" t="s">
        <v>215</v>
      </c>
      <c r="D6679" s="327"/>
      <c r="E6679" s="608" t="e">
        <f>IF(#REF!="","",#REF!)</f>
        <v>#REF!</v>
      </c>
      <c r="F6679" s="609"/>
      <c r="G6679" s="609"/>
      <c r="H6679" s="609"/>
      <c r="I6679" s="609"/>
      <c r="J6679" s="609"/>
      <c r="K6679" s="609"/>
      <c r="L6679" s="609"/>
      <c r="M6679" s="609"/>
      <c r="N6679" s="609"/>
      <c r="O6679" s="609"/>
      <c r="P6679" s="609"/>
      <c r="Q6679" s="609"/>
      <c r="R6679" s="609"/>
      <c r="S6679" s="609"/>
      <c r="T6679" s="609"/>
      <c r="U6679" s="609"/>
      <c r="V6679" s="609"/>
      <c r="W6679" s="610"/>
    </row>
    <row r="6680" spans="1:30" s="7" customFormat="1" ht="27.6" customHeight="1" thickBot="1" x14ac:dyDescent="0.2">
      <c r="A6680" s="320"/>
      <c r="B6680" s="624"/>
      <c r="C6680" s="326" t="s">
        <v>216</v>
      </c>
      <c r="D6680" s="327"/>
      <c r="E6680" s="608" t="e">
        <f>IF(#REF!="","",#REF!)</f>
        <v>#REF!</v>
      </c>
      <c r="F6680" s="609"/>
      <c r="G6680" s="609"/>
      <c r="H6680" s="609"/>
      <c r="I6680" s="609"/>
      <c r="J6680" s="609"/>
      <c r="K6680" s="609"/>
      <c r="L6680" s="609"/>
      <c r="M6680" s="609"/>
      <c r="N6680" s="609"/>
      <c r="O6680" s="609"/>
      <c r="P6680" s="609"/>
      <c r="Q6680" s="609"/>
      <c r="R6680" s="611"/>
      <c r="S6680" s="611"/>
      <c r="T6680" s="611"/>
      <c r="U6680" s="611"/>
      <c r="V6680" s="611"/>
      <c r="W6680" s="612"/>
    </row>
    <row r="6681" spans="1:30" s="7" customFormat="1" ht="18.600000000000001" customHeight="1" x14ac:dyDescent="0.15">
      <c r="A6681" s="320"/>
      <c r="B6681" s="624"/>
      <c r="C6681" s="332" t="s">
        <v>217</v>
      </c>
      <c r="D6681" s="333"/>
      <c r="E6681" s="333"/>
      <c r="F6681" s="334"/>
      <c r="G6681" s="377" t="s">
        <v>218</v>
      </c>
      <c r="H6681" s="378"/>
      <c r="I6681" s="378"/>
      <c r="J6681" s="378"/>
      <c r="K6681" s="378"/>
      <c r="L6681" s="378"/>
      <c r="M6681" s="378"/>
      <c r="N6681" s="378"/>
      <c r="O6681" s="378"/>
      <c r="P6681" s="378"/>
      <c r="Q6681" s="378"/>
      <c r="R6681" s="389" t="e">
        <f>IF(X6681&lt;&gt;"","","【入力内容確認欄】以下を確認し【作業用】事業計画書(間接)シートを修正願います。")</f>
        <v>#REF!</v>
      </c>
      <c r="S6681" s="632"/>
      <c r="T6681" s="632"/>
      <c r="U6681" s="632"/>
      <c r="V6681" s="632"/>
      <c r="W6681" s="633"/>
      <c r="X6681" s="68" t="e">
        <f>IF(AND(R6684="",R6685="",R6686="",R6687="",R6688="",R6689=""),"左の市区町村に係る入力が完了しました。今一度、記載内容をご確認ください。","")</f>
        <v>#REF!</v>
      </c>
    </row>
    <row r="6682" spans="1:30" s="7" customFormat="1" ht="9" customHeight="1" x14ac:dyDescent="0.15">
      <c r="A6682" s="320"/>
      <c r="B6682" s="624"/>
      <c r="C6682" s="335"/>
      <c r="D6682" s="336"/>
      <c r="E6682" s="336"/>
      <c r="F6682" s="337"/>
      <c r="G6682" s="379"/>
      <c r="H6682" s="380"/>
      <c r="I6682" s="380"/>
      <c r="J6682" s="380"/>
      <c r="K6682" s="380"/>
      <c r="L6682" s="380"/>
      <c r="M6682" s="380"/>
      <c r="N6682" s="380"/>
      <c r="O6682" s="380"/>
      <c r="P6682" s="380"/>
      <c r="Q6682" s="380"/>
      <c r="R6682" s="634"/>
      <c r="S6682" s="635"/>
      <c r="T6682" s="635"/>
      <c r="U6682" s="635"/>
      <c r="V6682" s="635"/>
      <c r="W6682" s="636"/>
    </row>
    <row r="6683" spans="1:30" s="7" customFormat="1" ht="9" customHeight="1" thickBot="1" x14ac:dyDescent="0.2">
      <c r="A6683" s="320"/>
      <c r="B6683" s="624"/>
      <c r="C6683" s="335"/>
      <c r="D6683" s="336"/>
      <c r="E6683" s="336"/>
      <c r="F6683" s="337"/>
      <c r="G6683" s="381"/>
      <c r="H6683" s="382"/>
      <c r="I6683" s="382"/>
      <c r="J6683" s="382"/>
      <c r="K6683" s="382"/>
      <c r="L6683" s="382"/>
      <c r="M6683" s="382"/>
      <c r="N6683" s="382"/>
      <c r="O6683" s="382"/>
      <c r="P6683" s="382"/>
      <c r="Q6683" s="382"/>
      <c r="R6683" s="637"/>
      <c r="S6683" s="638"/>
      <c r="T6683" s="638"/>
      <c r="U6683" s="638"/>
      <c r="V6683" s="638"/>
      <c r="W6683" s="639"/>
    </row>
    <row r="6684" spans="1:30" s="7" customFormat="1" ht="17.45" customHeight="1" x14ac:dyDescent="0.15">
      <c r="A6684" s="320"/>
      <c r="B6684" s="624"/>
      <c r="C6684" s="335"/>
      <c r="D6684" s="336"/>
      <c r="E6684" s="336"/>
      <c r="F6684" s="337"/>
      <c r="G6684" s="398" t="e">
        <f>IF(#REF!="","",#REF!)</f>
        <v>#REF!</v>
      </c>
      <c r="H6684" s="399"/>
      <c r="I6684" s="399"/>
      <c r="J6684" s="399"/>
      <c r="K6684" s="399"/>
      <c r="L6684" s="399"/>
      <c r="M6684" s="399"/>
      <c r="N6684" s="399"/>
      <c r="O6684" s="399"/>
      <c r="P6684" s="399"/>
      <c r="Q6684" s="399"/>
      <c r="R6684" s="646" t="e" cm="1">
        <f t="array" ref="R6684">IF(AND(X6653:X6678="",A6655:A6678=""),"","・報酬・期末勤勉手当・交通費・合計額・都道府県/国の補助金額のいずれかに不備あり。")</f>
        <v>#REF!</v>
      </c>
      <c r="S6684" s="647"/>
      <c r="T6684" s="647"/>
      <c r="U6684" s="647"/>
      <c r="V6684" s="647"/>
      <c r="W6684" s="648"/>
    </row>
    <row r="6685" spans="1:30" s="7" customFormat="1" ht="17.45" customHeight="1" x14ac:dyDescent="0.15">
      <c r="A6685" s="320"/>
      <c r="B6685" s="624"/>
      <c r="C6685" s="335"/>
      <c r="D6685" s="336"/>
      <c r="E6685" s="336"/>
      <c r="F6685" s="337"/>
      <c r="G6685" s="374" t="s">
        <v>219</v>
      </c>
      <c r="H6685" s="388"/>
      <c r="I6685" s="388"/>
      <c r="J6685" s="388"/>
      <c r="K6685" s="388"/>
      <c r="L6685" s="388"/>
      <c r="M6685" s="388"/>
      <c r="N6685" s="388"/>
      <c r="O6685" s="388"/>
      <c r="P6685" s="388"/>
      <c r="Q6685" s="388"/>
      <c r="R6685" s="367" t="str">
        <f>IF(A6651="市町村名×","・【C列】市区町村名：未入力または不備あり。","")</f>
        <v>・【C列】市区町村名：未入力または不備あり。</v>
      </c>
      <c r="S6685" s="644"/>
      <c r="T6685" s="644"/>
      <c r="U6685" s="644"/>
      <c r="V6685" s="644"/>
      <c r="W6685" s="645"/>
    </row>
    <row r="6686" spans="1:30" s="7" customFormat="1" ht="17.45" customHeight="1" x14ac:dyDescent="0.15">
      <c r="A6686" s="320"/>
      <c r="B6686" s="624"/>
      <c r="C6686" s="338"/>
      <c r="D6686" s="339"/>
      <c r="E6686" s="339"/>
      <c r="F6686" s="340"/>
      <c r="G6686" s="364" t="e">
        <f>IF(#REF!="","",#REF!)</f>
        <v>#REF!</v>
      </c>
      <c r="H6686" s="365"/>
      <c r="I6686" s="365"/>
      <c r="J6686" s="366"/>
      <c r="K6686" s="366"/>
      <c r="L6686" s="366"/>
      <c r="M6686" s="366"/>
      <c r="N6686" s="366"/>
      <c r="O6686" s="366"/>
      <c r="P6686" s="366"/>
      <c r="Q6686" s="366"/>
      <c r="R6686" s="367" t="e">
        <f>IF(OR(AF6655=2,NOT(AND(V6653&gt;0.3*U6653,V6653&lt;0.4*U6653,V6653&gt;=W6653))),"・【V列】都道府県補助額：未入力または不備あり。","")</f>
        <v>#REF!</v>
      </c>
      <c r="S6686" s="644"/>
      <c r="T6686" s="644"/>
      <c r="U6686" s="644"/>
      <c r="V6686" s="644"/>
      <c r="W6686" s="645"/>
    </row>
    <row r="6687" spans="1:30" s="7" customFormat="1" ht="17.45" customHeight="1" x14ac:dyDescent="0.15">
      <c r="A6687" s="320"/>
      <c r="B6687" s="624"/>
      <c r="C6687" s="348" t="s">
        <v>241</v>
      </c>
      <c r="D6687" s="349"/>
      <c r="E6687" s="349"/>
      <c r="F6687" s="350"/>
      <c r="G6687" s="372" t="s">
        <v>221</v>
      </c>
      <c r="H6687" s="373"/>
      <c r="I6687" s="373"/>
      <c r="J6687" s="372" t="s">
        <v>222</v>
      </c>
      <c r="K6687" s="373"/>
      <c r="L6687" s="373"/>
      <c r="M6687" s="373"/>
      <c r="N6687" s="374" t="s">
        <v>223</v>
      </c>
      <c r="O6687" s="366"/>
      <c r="P6687" s="366"/>
      <c r="Q6687" s="366"/>
      <c r="R6687" s="341" t="e">
        <f>IF(AND(W6653&lt;=U6653/3,MOD(W6653,1000)=0,NOT(W6653=0),AG6655=1),"","・【W列】国庫補助希望額に不備あり。")</f>
        <v>#REF!</v>
      </c>
      <c r="S6687" s="649"/>
      <c r="T6687" s="649"/>
      <c r="U6687" s="649"/>
      <c r="V6687" s="649"/>
      <c r="W6687" s="650"/>
    </row>
    <row r="6688" spans="1:30" s="7" customFormat="1" ht="17.45" customHeight="1" x14ac:dyDescent="0.15">
      <c r="A6688" s="320"/>
      <c r="B6688" s="624"/>
      <c r="C6688" s="370"/>
      <c r="D6688" s="371"/>
      <c r="E6688" s="371"/>
      <c r="F6688" s="371"/>
      <c r="G6688" s="364" t="e">
        <f>IF(#REF!="","",#REF!)</f>
        <v>#REF!</v>
      </c>
      <c r="H6688" s="375"/>
      <c r="I6688" s="376"/>
      <c r="J6688" s="364" t="e">
        <f>IF(#REF!="","",#REF!)</f>
        <v>#REF!</v>
      </c>
      <c r="K6688" s="375"/>
      <c r="L6688" s="375"/>
      <c r="M6688" s="376"/>
      <c r="N6688" s="364" t="e">
        <f>IF(#REF!="","",#REF!)</f>
        <v>#REF!</v>
      </c>
      <c r="O6688" s="375"/>
      <c r="P6688" s="375"/>
      <c r="Q6688" s="375"/>
      <c r="R6688" s="651" t="e">
        <f>IF(AND(SUM(F6676:G6678)&lt;=D6653,SUM(R6676:R6678)&lt;=D6653),"","・報酬の「配置人数」には年間を通じた配置予定人数を記載してください。(※１)及び記入例参照")</f>
        <v>#REF!</v>
      </c>
      <c r="S6688" s="652"/>
      <c r="T6688" s="652"/>
      <c r="U6688" s="652"/>
      <c r="V6688" s="652"/>
      <c r="W6688" s="653"/>
      <c r="X6688" s="31" t="str">
        <f>IF(AND(O6688="○",T6688="○"),"①か②の",IF(AND(O6688="―",T6688="―"),"エラー",""))</f>
        <v/>
      </c>
    </row>
    <row r="6689" spans="1:33" s="7" customFormat="1" ht="17.45" customHeight="1" x14ac:dyDescent="0.15">
      <c r="A6689" s="320"/>
      <c r="B6689" s="624"/>
      <c r="C6689" s="348" t="s">
        <v>224</v>
      </c>
      <c r="D6689" s="349"/>
      <c r="E6689" s="349"/>
      <c r="F6689" s="350"/>
      <c r="G6689" s="354" t="s">
        <v>225</v>
      </c>
      <c r="H6689" s="354"/>
      <c r="I6689" s="354"/>
      <c r="J6689" s="355" t="s">
        <v>242</v>
      </c>
      <c r="K6689" s="356"/>
      <c r="L6689" s="356"/>
      <c r="M6689" s="356"/>
      <c r="N6689" s="356"/>
      <c r="O6689" s="356"/>
      <c r="P6689" s="356"/>
      <c r="Q6689" s="356"/>
      <c r="R6689" s="651" t="e">
        <f>IF(AND(OR(COUNTIF(J6690,"①*"),COUNTIF(J6690,"②*")),AND(E6679&lt;&gt;"",E6680&lt;&gt;"",G6684="○",G6686="○",G6688="○",J6688="○",N6688="○",G6690="○")),"","・【成果目標】・【成果指標】・【部活動指導員について】・【支給要件の確認】・【部活動指導員の指導状況】・【地域連携・地域移行に資する取組】のいずれかに未入力箇所あり。")</f>
        <v>#REF!</v>
      </c>
      <c r="S6689" s="546"/>
      <c r="T6689" s="546"/>
      <c r="U6689" s="546"/>
      <c r="V6689" s="546"/>
      <c r="W6689" s="547"/>
    </row>
    <row r="6690" spans="1:33" s="7" customFormat="1" ht="26.45" customHeight="1" thickBot="1" x14ac:dyDescent="0.2">
      <c r="A6690" s="320"/>
      <c r="B6690" s="625"/>
      <c r="C6690" s="351"/>
      <c r="D6690" s="352"/>
      <c r="E6690" s="352"/>
      <c r="F6690" s="353"/>
      <c r="G6690" s="363" t="e">
        <f>IF(#REF!="","",#REF!)</f>
        <v>#REF!</v>
      </c>
      <c r="H6690" s="363"/>
      <c r="I6690" s="363"/>
      <c r="J6690" s="657" t="e">
        <f>IF(#REF!="","",#REF!)</f>
        <v>#REF!</v>
      </c>
      <c r="K6690" s="658"/>
      <c r="L6690" s="658"/>
      <c r="M6690" s="658"/>
      <c r="N6690" s="658"/>
      <c r="O6690" s="658"/>
      <c r="P6690" s="658"/>
      <c r="Q6690" s="658"/>
      <c r="R6690" s="654"/>
      <c r="S6690" s="655"/>
      <c r="T6690" s="655"/>
      <c r="U6690" s="655"/>
      <c r="V6690" s="655"/>
      <c r="W6690" s="656"/>
      <c r="X6690" s="31" t="str">
        <f>IF(AND(O6690="○",T6690="○"),"①か②の",IF(AND(O6690="―",T6690="―"),"エラー",""))</f>
        <v/>
      </c>
    </row>
    <row r="6691" spans="1:33" s="7" customFormat="1" ht="26.45" customHeight="1" x14ac:dyDescent="0.15">
      <c r="A6691" s="24" t="str">
        <f>IF(OR(COUNTIF(C6693,"*区"),COUNTIF(C6693,"*市"),COUNTIF(C6693,"*町"),COUNTIF(C6693,"*村"),COUNTIF(C6693,"*組合")),"○","市町村名×")</f>
        <v>市町村名×</v>
      </c>
      <c r="B6691" s="490" t="s">
        <v>106</v>
      </c>
      <c r="C6691" s="659" t="s">
        <v>236</v>
      </c>
      <c r="D6691" s="661" t="s">
        <v>237</v>
      </c>
      <c r="E6691" s="409" t="s">
        <v>191</v>
      </c>
      <c r="F6691" s="410"/>
      <c r="G6691" s="410"/>
      <c r="H6691" s="410"/>
      <c r="I6691" s="410"/>
      <c r="J6691" s="410"/>
      <c r="K6691" s="410"/>
      <c r="L6691" s="410"/>
      <c r="M6691" s="410"/>
      <c r="N6691" s="410"/>
      <c r="O6691" s="410"/>
      <c r="P6691" s="410"/>
      <c r="Q6691" s="410"/>
      <c r="R6691" s="410"/>
      <c r="S6691" s="410"/>
      <c r="T6691" s="410"/>
      <c r="U6691" s="492" t="s">
        <v>192</v>
      </c>
      <c r="V6691" s="492" t="s">
        <v>238</v>
      </c>
      <c r="W6691" s="517" t="s">
        <v>193</v>
      </c>
      <c r="X6691" s="25" t="e">
        <f>IF(OR(AF6695=2,NOT(AND(V6693&gt;0.3*U6693,V6693&lt;0.4*U6693,V6693&gt;=W6693))),"※３参照：【Ｕ列】都道府県補助額を確認してください","")</f>
        <v>#REF!</v>
      </c>
      <c r="Y6691" s="26"/>
    </row>
    <row r="6692" spans="1:33" s="7" customFormat="1" ht="21.6" customHeight="1" thickBot="1" x14ac:dyDescent="0.2">
      <c r="A6692" s="24" t="str">
        <f>IF(B6693="都道府県確認欄","No.不備","")</f>
        <v/>
      </c>
      <c r="B6692" s="491"/>
      <c r="C6692" s="660"/>
      <c r="D6692" s="662"/>
      <c r="E6692" s="411"/>
      <c r="F6692" s="412"/>
      <c r="G6692" s="412"/>
      <c r="H6692" s="412"/>
      <c r="I6692" s="412"/>
      <c r="J6692" s="412"/>
      <c r="K6692" s="412"/>
      <c r="L6692" s="412"/>
      <c r="M6692" s="412"/>
      <c r="N6692" s="412"/>
      <c r="O6692" s="412"/>
      <c r="P6692" s="412"/>
      <c r="Q6692" s="412"/>
      <c r="R6692" s="412"/>
      <c r="S6692" s="412"/>
      <c r="T6692" s="412"/>
      <c r="U6692" s="493"/>
      <c r="V6692" s="493"/>
      <c r="W6692" s="518"/>
      <c r="X6692" s="25" t="e">
        <f>IF(AND(W6693&lt;=U6693/3,MOD(W6693,1000)=0,NOT(W6693=0),AG6695=1),"","※３参照：【Ｖ列】国庫補助希望額を確認してください。")</f>
        <v>#REF!</v>
      </c>
      <c r="Y6692" s="26"/>
    </row>
    <row r="6693" spans="1:33" s="7" customFormat="1" ht="24" customHeight="1" x14ac:dyDescent="0.15">
      <c r="A6693" s="14"/>
      <c r="B6693" s="622" t="str">
        <f>IFERROR(IF(OR(COUNTIF(C6693,"*区"),COUNTIF(C6693,"*市"),COUNTIF(C6693,"*町"),COUNTIF(C6693,"*村"),COUNTIF(C6693,"*組合")),B6653+1,"－"),"都道府県確認欄")</f>
        <v>－</v>
      </c>
      <c r="C6693" s="626" t="e">
        <f>#REF!</f>
        <v>#REF!</v>
      </c>
      <c r="D6693" s="629" t="e">
        <f>SUM($F6695:$F6714)</f>
        <v>#REF!</v>
      </c>
      <c r="E6693" s="523" t="s">
        <v>194</v>
      </c>
      <c r="F6693" s="524" t="s">
        <v>195</v>
      </c>
      <c r="G6693" s="526" t="s">
        <v>196</v>
      </c>
      <c r="H6693" s="528" t="s">
        <v>197</v>
      </c>
      <c r="I6693" s="423" t="s">
        <v>198</v>
      </c>
      <c r="J6693" s="424"/>
      <c r="K6693" s="425"/>
      <c r="L6693" s="429" t="s">
        <v>100</v>
      </c>
      <c r="M6693" s="430"/>
      <c r="N6693" s="430"/>
      <c r="O6693" s="430"/>
      <c r="P6693" s="430"/>
      <c r="Q6693" s="430"/>
      <c r="R6693" s="430"/>
      <c r="S6693" s="431"/>
      <c r="T6693" s="413" t="s">
        <v>199</v>
      </c>
      <c r="U6693" s="415" t="e">
        <f>SUM($T6695,$O6716,$T6716)</f>
        <v>#REF!</v>
      </c>
      <c r="V6693" s="665" t="e">
        <f>#REF!</f>
        <v>#REF!</v>
      </c>
      <c r="W6693" s="667" t="e">
        <f>#REF!</f>
        <v>#REF!</v>
      </c>
      <c r="X6693" s="23" t="e">
        <f>IF(AND(AD6695=1,AE6695=1,AF6695=1,AG6695=1),"","入力不備あり")</f>
        <v>#REF!</v>
      </c>
      <c r="Y6693" s="26"/>
    </row>
    <row r="6694" spans="1:33" s="7" customFormat="1" ht="12.6" customHeight="1" thickBot="1" x14ac:dyDescent="0.2">
      <c r="A6694" s="14"/>
      <c r="B6694" s="623"/>
      <c r="C6694" s="627"/>
      <c r="D6694" s="630"/>
      <c r="E6694" s="523"/>
      <c r="F6694" s="525"/>
      <c r="G6694" s="527"/>
      <c r="H6694" s="529"/>
      <c r="I6694" s="426"/>
      <c r="J6694" s="427"/>
      <c r="K6694" s="428"/>
      <c r="L6694" s="432"/>
      <c r="M6694" s="432"/>
      <c r="N6694" s="432"/>
      <c r="O6694" s="432"/>
      <c r="P6694" s="432"/>
      <c r="Q6694" s="432"/>
      <c r="R6694" s="432"/>
      <c r="S6694" s="433"/>
      <c r="T6694" s="414"/>
      <c r="U6694" s="416"/>
      <c r="V6694" s="666"/>
      <c r="W6694" s="565"/>
      <c r="X6694" s="26"/>
      <c r="Y6694" s="7" t="s">
        <v>180</v>
      </c>
      <c r="Z6694" s="7" t="s">
        <v>200</v>
      </c>
      <c r="AA6694" s="7" t="s">
        <v>201</v>
      </c>
      <c r="AB6694" s="7" t="s">
        <v>202</v>
      </c>
      <c r="AD6694" s="7" t="s">
        <v>203</v>
      </c>
      <c r="AE6694" s="7" t="s">
        <v>107</v>
      </c>
      <c r="AF6694" s="7" t="s">
        <v>239</v>
      </c>
      <c r="AG6694" s="7" t="s">
        <v>204</v>
      </c>
    </row>
    <row r="6695" spans="1:33" s="7" customFormat="1" ht="17.45" customHeight="1" x14ac:dyDescent="0.15">
      <c r="A6695" s="27" t="e">
        <f>IF(AND(F6695&lt;&gt;"",G6695&lt;&gt;"",H6695&lt;&gt;"",I6695&lt;&gt;""),"","入力不備あり")</f>
        <v>#REF!</v>
      </c>
      <c r="B6695" s="623"/>
      <c r="C6695" s="628"/>
      <c r="D6695" s="631"/>
      <c r="E6695" s="523"/>
      <c r="F6695" s="47" t="e">
        <f>IF(#REF!="","",#REF!)</f>
        <v>#REF!</v>
      </c>
      <c r="G6695" s="49" t="e">
        <f>IF(#REF!="","",#REF!)</f>
        <v>#REF!</v>
      </c>
      <c r="H6695" s="54" t="e">
        <f>IF(#REF!="","",#REF!)</f>
        <v>#REF!</v>
      </c>
      <c r="I6695" s="385" t="str">
        <f>IFERROR(INT(G6695*H6695),"")</f>
        <v/>
      </c>
      <c r="J6695" s="386"/>
      <c r="K6695" s="387"/>
      <c r="L6695" s="613" t="e">
        <f>IF(#REF!="","",#REF!)</f>
        <v>#REF!</v>
      </c>
      <c r="M6695" s="613"/>
      <c r="N6695" s="613"/>
      <c r="O6695" s="613"/>
      <c r="P6695" s="613"/>
      <c r="Q6695" s="613"/>
      <c r="R6695" s="613"/>
      <c r="S6695" s="614"/>
      <c r="T6695" s="567">
        <f>SUM($I6695:$K6714)</f>
        <v>0</v>
      </c>
      <c r="U6695" s="416"/>
      <c r="V6695" s="666"/>
      <c r="W6695" s="565"/>
      <c r="X6695" s="23" t="e">
        <f>IF(AND(Y6695=1,Z6695=1,AA6695=1,AB6695=1,AD6695=1,AE6695=1,AF6695=1,AG6695=1),"","入力不備あり")</f>
        <v>#REF!</v>
      </c>
      <c r="Y6695" s="7">
        <f>IFERROR(IF(F6695="",2,IF(AND(F6695&gt;=1,(MOD(F6695,1)=0)),1,IF(AND(F6695=0,L6695&lt;&gt;""),1,2))),2)</f>
        <v>2</v>
      </c>
      <c r="Z6695" s="7" t="e">
        <f>IF(G6695="",2,IF(G6695&lt;=1600,1,2))</f>
        <v>#REF!</v>
      </c>
      <c r="AA6695" s="7" t="e">
        <f>IF(H6695="",2,IF(H6695&gt;=0,1,2))</f>
        <v>#REF!</v>
      </c>
      <c r="AB6695" s="7" t="e">
        <f>IF(I6695=#REF!,1,2)</f>
        <v>#REF!</v>
      </c>
      <c r="AD6695" s="7" t="e">
        <f>IF(T6695=#REF!,1,2)</f>
        <v>#REF!</v>
      </c>
      <c r="AE6695" s="7" t="e">
        <f>IF(U6693=#REF!,1,2)</f>
        <v>#REF!</v>
      </c>
      <c r="AF6695" s="7" t="e">
        <f>IF(V6693=0,2,IF(#REF!="",2,IF(V6693=#REF!,1,2)))</f>
        <v>#REF!</v>
      </c>
      <c r="AG6695" s="7" t="e">
        <f>IF(W6693=0,2,IF(W6693=#REF!,1,2))</f>
        <v>#REF!</v>
      </c>
    </row>
    <row r="6696" spans="1:33" s="7" customFormat="1" ht="17.45" customHeight="1" x14ac:dyDescent="0.15">
      <c r="A6696" s="27" t="e">
        <f>IF(AND(F6696="",G6696="",H6696="",I6696="",L6696=""),"",IF(AND(F6696&lt;&gt;"",G6696&lt;&gt;"",H6696&lt;&gt;"",I6696&lt;&gt;""),"","入力不備あり"))</f>
        <v>#REF!</v>
      </c>
      <c r="B6696" s="623"/>
      <c r="C6696" s="628"/>
      <c r="D6696" s="631"/>
      <c r="E6696" s="523"/>
      <c r="F6696" s="47" t="e">
        <f>IF(#REF!="","",#REF!)</f>
        <v>#REF!</v>
      </c>
      <c r="G6696" s="49" t="e">
        <f>IF(#REF!="","",#REF!)</f>
        <v>#REF!</v>
      </c>
      <c r="H6696" s="54" t="e">
        <f>IF(#REF!="","",#REF!)</f>
        <v>#REF!</v>
      </c>
      <c r="I6696" s="385" t="str">
        <f>IFERROR(INT(G6696*H6696),"")</f>
        <v/>
      </c>
      <c r="J6696" s="386"/>
      <c r="K6696" s="387"/>
      <c r="L6696" s="613" t="e">
        <f>IF(#REF!="","",#REF!)</f>
        <v>#REF!</v>
      </c>
      <c r="M6696" s="613"/>
      <c r="N6696" s="613"/>
      <c r="O6696" s="613"/>
      <c r="P6696" s="613"/>
      <c r="Q6696" s="613"/>
      <c r="R6696" s="613"/>
      <c r="S6696" s="614"/>
      <c r="T6696" s="567"/>
      <c r="U6696" s="416"/>
      <c r="V6696" s="666"/>
      <c r="W6696" s="565"/>
      <c r="X6696" s="23" t="e">
        <f>IF(AND(Y6696=3,Z6696=3,AA6696=3),"",IF(AND(Y6696=1,Z6696=1,AA6696=1,AB6696=1),"","入力不備あり"))</f>
        <v>#REF!</v>
      </c>
      <c r="Y6696" s="7">
        <f>IFERROR(IF(F6696="",3,IF(AND(F6696&gt;=1,(MOD(F6696,1)=0)),1,IF(AND(F6696=0,L6696&lt;&gt;""),1,2))),2)</f>
        <v>2</v>
      </c>
      <c r="Z6696" s="7" t="e">
        <f>IF(G6696="",3,IF(G6696&lt;=1600,1,2))</f>
        <v>#REF!</v>
      </c>
      <c r="AA6696" s="7" t="e">
        <f>IF(H6696="",3,IF(H6696&gt;=0,1,2))</f>
        <v>#REF!</v>
      </c>
      <c r="AB6696" s="7" t="e">
        <f>IF(I6696=#REF!,1,2)</f>
        <v>#REF!</v>
      </c>
    </row>
    <row r="6697" spans="1:33" s="7" customFormat="1" ht="17.45" customHeight="1" x14ac:dyDescent="0.15">
      <c r="A6697" s="27" t="e">
        <f>IF(AND(F6697="",G6697="",H6697="",I6697="",L6697=""),"",IF(AND(F6697&lt;&gt;"",G6697&lt;&gt;"",H6697&lt;&gt;"",I6697&lt;&gt;""),"","入力不備あり"))</f>
        <v>#REF!</v>
      </c>
      <c r="B6697" s="623"/>
      <c r="C6697" s="628"/>
      <c r="D6697" s="631"/>
      <c r="E6697" s="523"/>
      <c r="F6697" s="47" t="e">
        <f>IF(#REF!="","",#REF!)</f>
        <v>#REF!</v>
      </c>
      <c r="G6697" s="49" t="e">
        <f>IF(#REF!="","",#REF!)</f>
        <v>#REF!</v>
      </c>
      <c r="H6697" s="54" t="e">
        <f>IF(#REF!="","",#REF!)</f>
        <v>#REF!</v>
      </c>
      <c r="I6697" s="385" t="str">
        <f t="shared" ref="I6697:I6714" si="1170">IFERROR(INT(G6697*H6697),"")</f>
        <v/>
      </c>
      <c r="J6697" s="386"/>
      <c r="K6697" s="387"/>
      <c r="L6697" s="613" t="e">
        <f>IF(#REF!="","",#REF!)</f>
        <v>#REF!</v>
      </c>
      <c r="M6697" s="613"/>
      <c r="N6697" s="613"/>
      <c r="O6697" s="613"/>
      <c r="P6697" s="613"/>
      <c r="Q6697" s="613"/>
      <c r="R6697" s="613"/>
      <c r="S6697" s="614"/>
      <c r="T6697" s="567"/>
      <c r="U6697" s="416"/>
      <c r="V6697" s="666"/>
      <c r="W6697" s="565"/>
      <c r="X6697" s="23" t="e">
        <f t="shared" ref="X6697:X6714" si="1171">IF(AND(Y6697=3,Z6697=3,AA6697=3),"",IF(AND(Y6697=1,Z6697=1,AA6697=1,AB6697=1),"","入力不備あり"))</f>
        <v>#REF!</v>
      </c>
      <c r="Y6697" s="7">
        <f t="shared" ref="Y6697:Y6714" si="1172">IFERROR(IF(F6697="",3,IF(AND(F6697&gt;=1,(MOD(F6697,1)=0)),1,IF(AND(F6697=0,L6697&lt;&gt;""),1,2))),2)</f>
        <v>2</v>
      </c>
      <c r="Z6697" s="7" t="e">
        <f t="shared" ref="Z6697:Z6714" si="1173">IF(G6697="",3,IF(G6697&lt;=1600,1,2))</f>
        <v>#REF!</v>
      </c>
      <c r="AA6697" s="7" t="e">
        <f t="shared" ref="AA6697:AA6714" si="1174">IF(H6697="",3,IF(H6697&gt;=0,1,2))</f>
        <v>#REF!</v>
      </c>
      <c r="AB6697" s="7" t="e">
        <f>IF(I6697=#REF!,1,2)</f>
        <v>#REF!</v>
      </c>
    </row>
    <row r="6698" spans="1:33" s="7" customFormat="1" ht="17.45" customHeight="1" x14ac:dyDescent="0.15">
      <c r="A6698" s="27" t="e">
        <f t="shared" ref="A6698:A6714" si="1175">IF(AND(F6698="",G6698="",H6698="",I6698="",L6698=""),"",IF(AND(F6698&lt;&gt;"",G6698&lt;&gt;"",H6698&lt;&gt;"",I6698&lt;&gt;""),"","入力不備あり"))</f>
        <v>#REF!</v>
      </c>
      <c r="B6698" s="623"/>
      <c r="C6698" s="628"/>
      <c r="D6698" s="631"/>
      <c r="E6698" s="523"/>
      <c r="F6698" s="47" t="e">
        <f>IF(#REF!="","",#REF!)</f>
        <v>#REF!</v>
      </c>
      <c r="G6698" s="49" t="e">
        <f>IF(#REF!="","",#REF!)</f>
        <v>#REF!</v>
      </c>
      <c r="H6698" s="54" t="e">
        <f>IF(#REF!="","",#REF!)</f>
        <v>#REF!</v>
      </c>
      <c r="I6698" s="385" t="str">
        <f t="shared" si="1170"/>
        <v/>
      </c>
      <c r="J6698" s="386"/>
      <c r="K6698" s="387"/>
      <c r="L6698" s="613" t="e">
        <f>IF(#REF!="","",#REF!)</f>
        <v>#REF!</v>
      </c>
      <c r="M6698" s="613"/>
      <c r="N6698" s="613"/>
      <c r="O6698" s="613"/>
      <c r="P6698" s="613"/>
      <c r="Q6698" s="613"/>
      <c r="R6698" s="613"/>
      <c r="S6698" s="614"/>
      <c r="T6698" s="567"/>
      <c r="U6698" s="416"/>
      <c r="V6698" s="666"/>
      <c r="W6698" s="565"/>
      <c r="X6698" s="23" t="e">
        <f t="shared" si="1171"/>
        <v>#REF!</v>
      </c>
      <c r="Y6698" s="7">
        <f t="shared" si="1172"/>
        <v>2</v>
      </c>
      <c r="Z6698" s="7" t="e">
        <f t="shared" si="1173"/>
        <v>#REF!</v>
      </c>
      <c r="AA6698" s="7" t="e">
        <f t="shared" si="1174"/>
        <v>#REF!</v>
      </c>
      <c r="AB6698" s="7" t="e">
        <f>IF(I6698=#REF!,1,2)</f>
        <v>#REF!</v>
      </c>
    </row>
    <row r="6699" spans="1:33" s="7" customFormat="1" ht="17.45" customHeight="1" x14ac:dyDescent="0.15">
      <c r="A6699" s="27" t="e">
        <f t="shared" si="1175"/>
        <v>#REF!</v>
      </c>
      <c r="B6699" s="623"/>
      <c r="C6699" s="628"/>
      <c r="D6699" s="631"/>
      <c r="E6699" s="523"/>
      <c r="F6699" s="47" t="e">
        <f>IF(#REF!="","",#REF!)</f>
        <v>#REF!</v>
      </c>
      <c r="G6699" s="49" t="e">
        <f>IF(#REF!="","",#REF!)</f>
        <v>#REF!</v>
      </c>
      <c r="H6699" s="54" t="e">
        <f>IF(#REF!="","",#REF!)</f>
        <v>#REF!</v>
      </c>
      <c r="I6699" s="385" t="str">
        <f t="shared" si="1170"/>
        <v/>
      </c>
      <c r="J6699" s="386"/>
      <c r="K6699" s="387"/>
      <c r="L6699" s="613" t="e">
        <f>IF(#REF!="","",#REF!)</f>
        <v>#REF!</v>
      </c>
      <c r="M6699" s="613"/>
      <c r="N6699" s="613"/>
      <c r="O6699" s="613"/>
      <c r="P6699" s="613"/>
      <c r="Q6699" s="613"/>
      <c r="R6699" s="613"/>
      <c r="S6699" s="614"/>
      <c r="T6699" s="567"/>
      <c r="U6699" s="416"/>
      <c r="V6699" s="666"/>
      <c r="W6699" s="565"/>
      <c r="X6699" s="23" t="e">
        <f t="shared" si="1171"/>
        <v>#REF!</v>
      </c>
      <c r="Y6699" s="7">
        <f t="shared" si="1172"/>
        <v>2</v>
      </c>
      <c r="Z6699" s="7" t="e">
        <f t="shared" si="1173"/>
        <v>#REF!</v>
      </c>
      <c r="AA6699" s="7" t="e">
        <f t="shared" si="1174"/>
        <v>#REF!</v>
      </c>
      <c r="AB6699" s="7" t="e">
        <f>IF(I6699=#REF!,1,2)</f>
        <v>#REF!</v>
      </c>
    </row>
    <row r="6700" spans="1:33" s="7" customFormat="1" ht="17.45" customHeight="1" x14ac:dyDescent="0.15">
      <c r="A6700" s="27" t="e">
        <f t="shared" si="1175"/>
        <v>#REF!</v>
      </c>
      <c r="B6700" s="623"/>
      <c r="C6700" s="628"/>
      <c r="D6700" s="631"/>
      <c r="E6700" s="523"/>
      <c r="F6700" s="47" t="e">
        <f>IF(#REF!="","",#REF!)</f>
        <v>#REF!</v>
      </c>
      <c r="G6700" s="49" t="e">
        <f>IF(#REF!="","",#REF!)</f>
        <v>#REF!</v>
      </c>
      <c r="H6700" s="54" t="e">
        <f>IF(#REF!="","",#REF!)</f>
        <v>#REF!</v>
      </c>
      <c r="I6700" s="385" t="str">
        <f t="shared" si="1170"/>
        <v/>
      </c>
      <c r="J6700" s="386"/>
      <c r="K6700" s="387"/>
      <c r="L6700" s="613" t="e">
        <f>IF(#REF!="","",#REF!)</f>
        <v>#REF!</v>
      </c>
      <c r="M6700" s="613"/>
      <c r="N6700" s="613"/>
      <c r="O6700" s="613"/>
      <c r="P6700" s="613"/>
      <c r="Q6700" s="613"/>
      <c r="R6700" s="613"/>
      <c r="S6700" s="614"/>
      <c r="T6700" s="567"/>
      <c r="U6700" s="416"/>
      <c r="V6700" s="666"/>
      <c r="W6700" s="565"/>
      <c r="X6700" s="23" t="e">
        <f t="shared" si="1171"/>
        <v>#REF!</v>
      </c>
      <c r="Y6700" s="7">
        <f t="shared" si="1172"/>
        <v>2</v>
      </c>
      <c r="Z6700" s="7" t="e">
        <f t="shared" si="1173"/>
        <v>#REF!</v>
      </c>
      <c r="AA6700" s="7" t="e">
        <f t="shared" si="1174"/>
        <v>#REF!</v>
      </c>
      <c r="AB6700" s="7" t="e">
        <f>IF(I6700=#REF!,1,2)</f>
        <v>#REF!</v>
      </c>
    </row>
    <row r="6701" spans="1:33" s="7" customFormat="1" ht="17.45" customHeight="1" x14ac:dyDescent="0.15">
      <c r="A6701" s="27" t="e">
        <f t="shared" si="1175"/>
        <v>#REF!</v>
      </c>
      <c r="B6701" s="623"/>
      <c r="C6701" s="628"/>
      <c r="D6701" s="631"/>
      <c r="E6701" s="523"/>
      <c r="F6701" s="47" t="e">
        <f>IF(#REF!="","",#REF!)</f>
        <v>#REF!</v>
      </c>
      <c r="G6701" s="49" t="e">
        <f>IF(#REF!="","",#REF!)</f>
        <v>#REF!</v>
      </c>
      <c r="H6701" s="54" t="e">
        <f>IF(#REF!="","",#REF!)</f>
        <v>#REF!</v>
      </c>
      <c r="I6701" s="385" t="str">
        <f t="shared" si="1170"/>
        <v/>
      </c>
      <c r="J6701" s="386"/>
      <c r="K6701" s="387"/>
      <c r="L6701" s="613" t="e">
        <f>IF(#REF!="","",#REF!)</f>
        <v>#REF!</v>
      </c>
      <c r="M6701" s="613"/>
      <c r="N6701" s="613"/>
      <c r="O6701" s="613"/>
      <c r="P6701" s="613"/>
      <c r="Q6701" s="613"/>
      <c r="R6701" s="613"/>
      <c r="S6701" s="614"/>
      <c r="T6701" s="567"/>
      <c r="U6701" s="416"/>
      <c r="V6701" s="666"/>
      <c r="W6701" s="565"/>
      <c r="X6701" s="23" t="e">
        <f t="shared" si="1171"/>
        <v>#REF!</v>
      </c>
      <c r="Y6701" s="7">
        <f t="shared" si="1172"/>
        <v>2</v>
      </c>
      <c r="Z6701" s="7" t="e">
        <f t="shared" si="1173"/>
        <v>#REF!</v>
      </c>
      <c r="AA6701" s="7" t="e">
        <f t="shared" si="1174"/>
        <v>#REF!</v>
      </c>
      <c r="AB6701" s="7" t="e">
        <f>IF(I6701=#REF!,1,2)</f>
        <v>#REF!</v>
      </c>
    </row>
    <row r="6702" spans="1:33" s="7" customFormat="1" ht="17.45" customHeight="1" x14ac:dyDescent="0.15">
      <c r="A6702" s="27" t="e">
        <f t="shared" si="1175"/>
        <v>#REF!</v>
      </c>
      <c r="B6702" s="623"/>
      <c r="C6702" s="628"/>
      <c r="D6702" s="631"/>
      <c r="E6702" s="523"/>
      <c r="F6702" s="47" t="e">
        <f>IF(#REF!="","",#REF!)</f>
        <v>#REF!</v>
      </c>
      <c r="G6702" s="49" t="e">
        <f>IF(#REF!="","",#REF!)</f>
        <v>#REF!</v>
      </c>
      <c r="H6702" s="54" t="e">
        <f>IF(#REF!="","",#REF!)</f>
        <v>#REF!</v>
      </c>
      <c r="I6702" s="385" t="str">
        <f t="shared" si="1170"/>
        <v/>
      </c>
      <c r="J6702" s="386"/>
      <c r="K6702" s="387"/>
      <c r="L6702" s="613" t="e">
        <f>IF(#REF!="","",#REF!)</f>
        <v>#REF!</v>
      </c>
      <c r="M6702" s="613"/>
      <c r="N6702" s="613"/>
      <c r="O6702" s="613"/>
      <c r="P6702" s="613"/>
      <c r="Q6702" s="613"/>
      <c r="R6702" s="613"/>
      <c r="S6702" s="614"/>
      <c r="T6702" s="567"/>
      <c r="U6702" s="416"/>
      <c r="V6702" s="666"/>
      <c r="W6702" s="565"/>
      <c r="X6702" s="23" t="e">
        <f t="shared" si="1171"/>
        <v>#REF!</v>
      </c>
      <c r="Y6702" s="7">
        <f t="shared" si="1172"/>
        <v>2</v>
      </c>
      <c r="Z6702" s="7" t="e">
        <f t="shared" si="1173"/>
        <v>#REF!</v>
      </c>
      <c r="AA6702" s="7" t="e">
        <f t="shared" si="1174"/>
        <v>#REF!</v>
      </c>
      <c r="AB6702" s="7" t="e">
        <f>IF(I6702=#REF!,1,2)</f>
        <v>#REF!</v>
      </c>
    </row>
    <row r="6703" spans="1:33" s="7" customFormat="1" ht="17.45" customHeight="1" x14ac:dyDescent="0.15">
      <c r="A6703" s="27" t="e">
        <f t="shared" si="1175"/>
        <v>#REF!</v>
      </c>
      <c r="B6703" s="623"/>
      <c r="C6703" s="628"/>
      <c r="D6703" s="631"/>
      <c r="E6703" s="523"/>
      <c r="F6703" s="47" t="e">
        <f>IF(#REF!="","",#REF!)</f>
        <v>#REF!</v>
      </c>
      <c r="G6703" s="49" t="e">
        <f>IF(#REF!="","",#REF!)</f>
        <v>#REF!</v>
      </c>
      <c r="H6703" s="54" t="e">
        <f>IF(#REF!="","",#REF!)</f>
        <v>#REF!</v>
      </c>
      <c r="I6703" s="385" t="str">
        <f t="shared" si="1170"/>
        <v/>
      </c>
      <c r="J6703" s="386"/>
      <c r="K6703" s="387"/>
      <c r="L6703" s="613" t="e">
        <f>IF(#REF!="","",#REF!)</f>
        <v>#REF!</v>
      </c>
      <c r="M6703" s="613"/>
      <c r="N6703" s="613"/>
      <c r="O6703" s="613"/>
      <c r="P6703" s="613"/>
      <c r="Q6703" s="613"/>
      <c r="R6703" s="613"/>
      <c r="S6703" s="614"/>
      <c r="T6703" s="567"/>
      <c r="U6703" s="416"/>
      <c r="V6703" s="666"/>
      <c r="W6703" s="565"/>
      <c r="X6703" s="23" t="e">
        <f t="shared" si="1171"/>
        <v>#REF!</v>
      </c>
      <c r="Y6703" s="7">
        <f t="shared" si="1172"/>
        <v>2</v>
      </c>
      <c r="Z6703" s="7" t="e">
        <f t="shared" si="1173"/>
        <v>#REF!</v>
      </c>
      <c r="AA6703" s="7" t="e">
        <f t="shared" si="1174"/>
        <v>#REF!</v>
      </c>
      <c r="AB6703" s="7" t="e">
        <f>IF(I6703=#REF!,1,2)</f>
        <v>#REF!</v>
      </c>
    </row>
    <row r="6704" spans="1:33" s="7" customFormat="1" ht="17.45" customHeight="1" x14ac:dyDescent="0.15">
      <c r="A6704" s="27" t="e">
        <f t="shared" si="1175"/>
        <v>#REF!</v>
      </c>
      <c r="B6704" s="623"/>
      <c r="C6704" s="628"/>
      <c r="D6704" s="631"/>
      <c r="E6704" s="523"/>
      <c r="F6704" s="47" t="e">
        <f>IF(#REF!="","",#REF!)</f>
        <v>#REF!</v>
      </c>
      <c r="G6704" s="49" t="e">
        <f>IF(#REF!="","",#REF!)</f>
        <v>#REF!</v>
      </c>
      <c r="H6704" s="54" t="e">
        <f>IF(#REF!="","",#REF!)</f>
        <v>#REF!</v>
      </c>
      <c r="I6704" s="385" t="str">
        <f t="shared" si="1170"/>
        <v/>
      </c>
      <c r="J6704" s="386"/>
      <c r="K6704" s="387"/>
      <c r="L6704" s="613" t="e">
        <f>IF(#REF!="","",#REF!)</f>
        <v>#REF!</v>
      </c>
      <c r="M6704" s="613"/>
      <c r="N6704" s="613"/>
      <c r="O6704" s="613"/>
      <c r="P6704" s="613"/>
      <c r="Q6704" s="613"/>
      <c r="R6704" s="613"/>
      <c r="S6704" s="614"/>
      <c r="T6704" s="567"/>
      <c r="U6704" s="416"/>
      <c r="V6704" s="666"/>
      <c r="W6704" s="565"/>
      <c r="X6704" s="23" t="e">
        <f t="shared" si="1171"/>
        <v>#REF!</v>
      </c>
      <c r="Y6704" s="7">
        <f t="shared" si="1172"/>
        <v>2</v>
      </c>
      <c r="Z6704" s="7" t="e">
        <f t="shared" si="1173"/>
        <v>#REF!</v>
      </c>
      <c r="AA6704" s="7" t="e">
        <f t="shared" si="1174"/>
        <v>#REF!</v>
      </c>
      <c r="AB6704" s="7" t="e">
        <f>IF(I6704=#REF!,1,2)</f>
        <v>#REF!</v>
      </c>
    </row>
    <row r="6705" spans="1:30" s="7" customFormat="1" ht="17.45" customHeight="1" x14ac:dyDescent="0.15">
      <c r="A6705" s="27" t="e">
        <f t="shared" si="1175"/>
        <v>#REF!</v>
      </c>
      <c r="B6705" s="623"/>
      <c r="C6705" s="628"/>
      <c r="D6705" s="631"/>
      <c r="E6705" s="523"/>
      <c r="F6705" s="47" t="e">
        <f>IF(#REF!="","",#REF!)</f>
        <v>#REF!</v>
      </c>
      <c r="G6705" s="49" t="e">
        <f>IF(#REF!="","",#REF!)</f>
        <v>#REF!</v>
      </c>
      <c r="H6705" s="54" t="e">
        <f>IF(#REF!="","",#REF!)</f>
        <v>#REF!</v>
      </c>
      <c r="I6705" s="385" t="str">
        <f t="shared" si="1170"/>
        <v/>
      </c>
      <c r="J6705" s="386"/>
      <c r="K6705" s="387"/>
      <c r="L6705" s="613" t="e">
        <f>IF(#REF!="","",#REF!)</f>
        <v>#REF!</v>
      </c>
      <c r="M6705" s="613"/>
      <c r="N6705" s="613"/>
      <c r="O6705" s="613"/>
      <c r="P6705" s="613"/>
      <c r="Q6705" s="613"/>
      <c r="R6705" s="613"/>
      <c r="S6705" s="614"/>
      <c r="T6705" s="567"/>
      <c r="U6705" s="416"/>
      <c r="V6705" s="666"/>
      <c r="W6705" s="565"/>
      <c r="X6705" s="23" t="e">
        <f t="shared" si="1171"/>
        <v>#REF!</v>
      </c>
      <c r="Y6705" s="7">
        <f t="shared" si="1172"/>
        <v>2</v>
      </c>
      <c r="Z6705" s="7" t="e">
        <f t="shared" si="1173"/>
        <v>#REF!</v>
      </c>
      <c r="AA6705" s="7" t="e">
        <f t="shared" si="1174"/>
        <v>#REF!</v>
      </c>
      <c r="AB6705" s="7" t="e">
        <f>IF(I6705=#REF!,1,2)</f>
        <v>#REF!</v>
      </c>
    </row>
    <row r="6706" spans="1:30" s="7" customFormat="1" ht="17.45" customHeight="1" x14ac:dyDescent="0.15">
      <c r="A6706" s="27" t="e">
        <f t="shared" si="1175"/>
        <v>#REF!</v>
      </c>
      <c r="B6706" s="623"/>
      <c r="C6706" s="628"/>
      <c r="D6706" s="631"/>
      <c r="E6706" s="523"/>
      <c r="F6706" s="47" t="e">
        <f>IF(#REF!="","",#REF!)</f>
        <v>#REF!</v>
      </c>
      <c r="G6706" s="49" t="e">
        <f>IF(#REF!="","",#REF!)</f>
        <v>#REF!</v>
      </c>
      <c r="H6706" s="54" t="e">
        <f>IF(#REF!="","",#REF!)</f>
        <v>#REF!</v>
      </c>
      <c r="I6706" s="385" t="str">
        <f t="shared" si="1170"/>
        <v/>
      </c>
      <c r="J6706" s="386"/>
      <c r="K6706" s="387"/>
      <c r="L6706" s="613" t="e">
        <f>IF(#REF!="","",#REF!)</f>
        <v>#REF!</v>
      </c>
      <c r="M6706" s="613"/>
      <c r="N6706" s="613"/>
      <c r="O6706" s="613"/>
      <c r="P6706" s="613"/>
      <c r="Q6706" s="613"/>
      <c r="R6706" s="613"/>
      <c r="S6706" s="614"/>
      <c r="T6706" s="567"/>
      <c r="U6706" s="416"/>
      <c r="V6706" s="666"/>
      <c r="W6706" s="565"/>
      <c r="X6706" s="23" t="e">
        <f t="shared" si="1171"/>
        <v>#REF!</v>
      </c>
      <c r="Y6706" s="7">
        <f t="shared" si="1172"/>
        <v>2</v>
      </c>
      <c r="Z6706" s="7" t="e">
        <f t="shared" si="1173"/>
        <v>#REF!</v>
      </c>
      <c r="AA6706" s="7" t="e">
        <f t="shared" si="1174"/>
        <v>#REF!</v>
      </c>
      <c r="AB6706" s="7" t="e">
        <f>IF(I6706=#REF!,1,2)</f>
        <v>#REF!</v>
      </c>
    </row>
    <row r="6707" spans="1:30" s="7" customFormat="1" ht="17.45" customHeight="1" x14ac:dyDescent="0.15">
      <c r="A6707" s="27" t="e">
        <f t="shared" si="1175"/>
        <v>#REF!</v>
      </c>
      <c r="B6707" s="623"/>
      <c r="C6707" s="628"/>
      <c r="D6707" s="631"/>
      <c r="E6707" s="523"/>
      <c r="F6707" s="47" t="e">
        <f>IF(#REF!="","",#REF!)</f>
        <v>#REF!</v>
      </c>
      <c r="G6707" s="49" t="e">
        <f>IF(#REF!="","",#REF!)</f>
        <v>#REF!</v>
      </c>
      <c r="H6707" s="54" t="e">
        <f>IF(#REF!="","",#REF!)</f>
        <v>#REF!</v>
      </c>
      <c r="I6707" s="385" t="str">
        <f t="shared" si="1170"/>
        <v/>
      </c>
      <c r="J6707" s="386"/>
      <c r="K6707" s="387"/>
      <c r="L6707" s="613" t="e">
        <f>IF(#REF!="","",#REF!)</f>
        <v>#REF!</v>
      </c>
      <c r="M6707" s="613"/>
      <c r="N6707" s="613"/>
      <c r="O6707" s="613"/>
      <c r="P6707" s="613"/>
      <c r="Q6707" s="613"/>
      <c r="R6707" s="613"/>
      <c r="S6707" s="614"/>
      <c r="T6707" s="567"/>
      <c r="U6707" s="416"/>
      <c r="V6707" s="666"/>
      <c r="W6707" s="565"/>
      <c r="X6707" s="23" t="e">
        <f t="shared" si="1171"/>
        <v>#REF!</v>
      </c>
      <c r="Y6707" s="7">
        <f t="shared" si="1172"/>
        <v>2</v>
      </c>
      <c r="Z6707" s="7" t="e">
        <f t="shared" si="1173"/>
        <v>#REF!</v>
      </c>
      <c r="AA6707" s="7" t="e">
        <f t="shared" si="1174"/>
        <v>#REF!</v>
      </c>
      <c r="AB6707" s="7" t="e">
        <f>IF(I6707=#REF!,1,2)</f>
        <v>#REF!</v>
      </c>
    </row>
    <row r="6708" spans="1:30" s="7" customFormat="1" ht="17.45" customHeight="1" x14ac:dyDescent="0.15">
      <c r="A6708" s="27" t="e">
        <f t="shared" si="1175"/>
        <v>#REF!</v>
      </c>
      <c r="B6708" s="623"/>
      <c r="C6708" s="628"/>
      <c r="D6708" s="631"/>
      <c r="E6708" s="523"/>
      <c r="F6708" s="47" t="e">
        <f>IF(#REF!="","",#REF!)</f>
        <v>#REF!</v>
      </c>
      <c r="G6708" s="49" t="e">
        <f>IF(#REF!="","",#REF!)</f>
        <v>#REF!</v>
      </c>
      <c r="H6708" s="54" t="e">
        <f>IF(#REF!="","",#REF!)</f>
        <v>#REF!</v>
      </c>
      <c r="I6708" s="385" t="str">
        <f t="shared" si="1170"/>
        <v/>
      </c>
      <c r="J6708" s="386"/>
      <c r="K6708" s="387"/>
      <c r="L6708" s="613" t="e">
        <f>IF(#REF!="","",#REF!)</f>
        <v>#REF!</v>
      </c>
      <c r="M6708" s="613"/>
      <c r="N6708" s="613"/>
      <c r="O6708" s="613"/>
      <c r="P6708" s="613"/>
      <c r="Q6708" s="613"/>
      <c r="R6708" s="613"/>
      <c r="S6708" s="614"/>
      <c r="T6708" s="567"/>
      <c r="U6708" s="416"/>
      <c r="V6708" s="666"/>
      <c r="W6708" s="565"/>
      <c r="X6708" s="23" t="e">
        <f t="shared" si="1171"/>
        <v>#REF!</v>
      </c>
      <c r="Y6708" s="7">
        <f t="shared" si="1172"/>
        <v>2</v>
      </c>
      <c r="Z6708" s="7" t="e">
        <f t="shared" si="1173"/>
        <v>#REF!</v>
      </c>
      <c r="AA6708" s="7" t="e">
        <f t="shared" si="1174"/>
        <v>#REF!</v>
      </c>
      <c r="AB6708" s="7" t="e">
        <f>IF(I6708=#REF!,1,2)</f>
        <v>#REF!</v>
      </c>
    </row>
    <row r="6709" spans="1:30" s="7" customFormat="1" ht="17.45" customHeight="1" x14ac:dyDescent="0.15">
      <c r="A6709" s="27" t="e">
        <f t="shared" si="1175"/>
        <v>#REF!</v>
      </c>
      <c r="B6709" s="623"/>
      <c r="C6709" s="628"/>
      <c r="D6709" s="631"/>
      <c r="E6709" s="523"/>
      <c r="F6709" s="47" t="e">
        <f>IF(#REF!="","",#REF!)</f>
        <v>#REF!</v>
      </c>
      <c r="G6709" s="49" t="e">
        <f>IF(#REF!="","",#REF!)</f>
        <v>#REF!</v>
      </c>
      <c r="H6709" s="54" t="e">
        <f>IF(#REF!="","",#REF!)</f>
        <v>#REF!</v>
      </c>
      <c r="I6709" s="385" t="str">
        <f t="shared" si="1170"/>
        <v/>
      </c>
      <c r="J6709" s="386"/>
      <c r="K6709" s="387"/>
      <c r="L6709" s="613" t="e">
        <f>IF(#REF!="","",#REF!)</f>
        <v>#REF!</v>
      </c>
      <c r="M6709" s="613"/>
      <c r="N6709" s="613"/>
      <c r="O6709" s="613"/>
      <c r="P6709" s="613"/>
      <c r="Q6709" s="613"/>
      <c r="R6709" s="613"/>
      <c r="S6709" s="614"/>
      <c r="T6709" s="567"/>
      <c r="U6709" s="416"/>
      <c r="V6709" s="666"/>
      <c r="W6709" s="565"/>
      <c r="X6709" s="23" t="e">
        <f t="shared" si="1171"/>
        <v>#REF!</v>
      </c>
      <c r="Y6709" s="7">
        <f t="shared" si="1172"/>
        <v>2</v>
      </c>
      <c r="Z6709" s="7" t="e">
        <f t="shared" si="1173"/>
        <v>#REF!</v>
      </c>
      <c r="AA6709" s="7" t="e">
        <f t="shared" si="1174"/>
        <v>#REF!</v>
      </c>
      <c r="AB6709" s="7" t="e">
        <f>IF(I6709=#REF!,1,2)</f>
        <v>#REF!</v>
      </c>
    </row>
    <row r="6710" spans="1:30" s="7" customFormat="1" ht="17.45" customHeight="1" x14ac:dyDescent="0.15">
      <c r="A6710" s="27" t="e">
        <f t="shared" si="1175"/>
        <v>#REF!</v>
      </c>
      <c r="B6710" s="623"/>
      <c r="C6710" s="628"/>
      <c r="D6710" s="631"/>
      <c r="E6710" s="523"/>
      <c r="F6710" s="47" t="e">
        <f>IF(#REF!="","",#REF!)</f>
        <v>#REF!</v>
      </c>
      <c r="G6710" s="49" t="e">
        <f>IF(#REF!="","",#REF!)</f>
        <v>#REF!</v>
      </c>
      <c r="H6710" s="54" t="e">
        <f>IF(#REF!="","",#REF!)</f>
        <v>#REF!</v>
      </c>
      <c r="I6710" s="385" t="str">
        <f t="shared" si="1170"/>
        <v/>
      </c>
      <c r="J6710" s="386"/>
      <c r="K6710" s="387"/>
      <c r="L6710" s="613" t="e">
        <f>IF(#REF!="","",#REF!)</f>
        <v>#REF!</v>
      </c>
      <c r="M6710" s="613"/>
      <c r="N6710" s="613"/>
      <c r="O6710" s="613"/>
      <c r="P6710" s="613"/>
      <c r="Q6710" s="613"/>
      <c r="R6710" s="613"/>
      <c r="S6710" s="614"/>
      <c r="T6710" s="567"/>
      <c r="U6710" s="416"/>
      <c r="V6710" s="666"/>
      <c r="W6710" s="565"/>
      <c r="X6710" s="23" t="e">
        <f t="shared" si="1171"/>
        <v>#REF!</v>
      </c>
      <c r="Y6710" s="7">
        <f t="shared" si="1172"/>
        <v>2</v>
      </c>
      <c r="Z6710" s="7" t="e">
        <f t="shared" si="1173"/>
        <v>#REF!</v>
      </c>
      <c r="AA6710" s="7" t="e">
        <f t="shared" si="1174"/>
        <v>#REF!</v>
      </c>
      <c r="AB6710" s="7" t="e">
        <f>IF(I6710=#REF!,1,2)</f>
        <v>#REF!</v>
      </c>
    </row>
    <row r="6711" spans="1:30" s="7" customFormat="1" ht="17.45" customHeight="1" x14ac:dyDescent="0.15">
      <c r="A6711" s="27" t="e">
        <f t="shared" si="1175"/>
        <v>#REF!</v>
      </c>
      <c r="B6711" s="623"/>
      <c r="C6711" s="628"/>
      <c r="D6711" s="631"/>
      <c r="E6711" s="523"/>
      <c r="F6711" s="47" t="e">
        <f>IF(#REF!="","",#REF!)</f>
        <v>#REF!</v>
      </c>
      <c r="G6711" s="49" t="e">
        <f>IF(#REF!="","",#REF!)</f>
        <v>#REF!</v>
      </c>
      <c r="H6711" s="54" t="e">
        <f>IF(#REF!="","",#REF!)</f>
        <v>#REF!</v>
      </c>
      <c r="I6711" s="385" t="str">
        <f t="shared" si="1170"/>
        <v/>
      </c>
      <c r="J6711" s="386"/>
      <c r="K6711" s="387"/>
      <c r="L6711" s="613" t="e">
        <f>IF(#REF!="","",#REF!)</f>
        <v>#REF!</v>
      </c>
      <c r="M6711" s="613"/>
      <c r="N6711" s="613"/>
      <c r="O6711" s="613"/>
      <c r="P6711" s="613"/>
      <c r="Q6711" s="613"/>
      <c r="R6711" s="613"/>
      <c r="S6711" s="614"/>
      <c r="T6711" s="567"/>
      <c r="U6711" s="416"/>
      <c r="V6711" s="666"/>
      <c r="W6711" s="565"/>
      <c r="X6711" s="23" t="e">
        <f t="shared" si="1171"/>
        <v>#REF!</v>
      </c>
      <c r="Y6711" s="7">
        <f t="shared" si="1172"/>
        <v>2</v>
      </c>
      <c r="Z6711" s="7" t="e">
        <f t="shared" si="1173"/>
        <v>#REF!</v>
      </c>
      <c r="AA6711" s="7" t="e">
        <f t="shared" si="1174"/>
        <v>#REF!</v>
      </c>
      <c r="AB6711" s="7" t="e">
        <f>IF(I6711=#REF!,1,2)</f>
        <v>#REF!</v>
      </c>
    </row>
    <row r="6712" spans="1:30" s="7" customFormat="1" ht="17.45" customHeight="1" x14ac:dyDescent="0.15">
      <c r="A6712" s="27" t="e">
        <f t="shared" si="1175"/>
        <v>#REF!</v>
      </c>
      <c r="B6712" s="623"/>
      <c r="C6712" s="628"/>
      <c r="D6712" s="631"/>
      <c r="E6712" s="523"/>
      <c r="F6712" s="47" t="e">
        <f>IF(#REF!="","",#REF!)</f>
        <v>#REF!</v>
      </c>
      <c r="G6712" s="49" t="e">
        <f>IF(#REF!="","",#REF!)</f>
        <v>#REF!</v>
      </c>
      <c r="H6712" s="54" t="e">
        <f>IF(#REF!="","",#REF!)</f>
        <v>#REF!</v>
      </c>
      <c r="I6712" s="385" t="str">
        <f t="shared" si="1170"/>
        <v/>
      </c>
      <c r="J6712" s="386"/>
      <c r="K6712" s="387"/>
      <c r="L6712" s="613" t="e">
        <f>IF(#REF!="","",#REF!)</f>
        <v>#REF!</v>
      </c>
      <c r="M6712" s="613"/>
      <c r="N6712" s="613"/>
      <c r="O6712" s="613"/>
      <c r="P6712" s="613"/>
      <c r="Q6712" s="613"/>
      <c r="R6712" s="613"/>
      <c r="S6712" s="614"/>
      <c r="T6712" s="567"/>
      <c r="U6712" s="416"/>
      <c r="V6712" s="666"/>
      <c r="W6712" s="565"/>
      <c r="X6712" s="23" t="e">
        <f t="shared" si="1171"/>
        <v>#REF!</v>
      </c>
      <c r="Y6712" s="7">
        <f t="shared" si="1172"/>
        <v>2</v>
      </c>
      <c r="Z6712" s="7" t="e">
        <f t="shared" si="1173"/>
        <v>#REF!</v>
      </c>
      <c r="AA6712" s="7" t="e">
        <f t="shared" si="1174"/>
        <v>#REF!</v>
      </c>
      <c r="AB6712" s="7" t="e">
        <f>IF(I6712=#REF!,1,2)</f>
        <v>#REF!</v>
      </c>
    </row>
    <row r="6713" spans="1:30" s="7" customFormat="1" ht="17.45" customHeight="1" x14ac:dyDescent="0.15">
      <c r="A6713" s="27" t="e">
        <f t="shared" si="1175"/>
        <v>#REF!</v>
      </c>
      <c r="B6713" s="623"/>
      <c r="C6713" s="628"/>
      <c r="D6713" s="631"/>
      <c r="E6713" s="523"/>
      <c r="F6713" s="47" t="e">
        <f>IF(#REF!="","",#REF!)</f>
        <v>#REF!</v>
      </c>
      <c r="G6713" s="49" t="e">
        <f>IF(#REF!="","",#REF!)</f>
        <v>#REF!</v>
      </c>
      <c r="H6713" s="54" t="e">
        <f>IF(#REF!="","",#REF!)</f>
        <v>#REF!</v>
      </c>
      <c r="I6713" s="385" t="str">
        <f t="shared" si="1170"/>
        <v/>
      </c>
      <c r="J6713" s="386"/>
      <c r="K6713" s="387"/>
      <c r="L6713" s="613" t="e">
        <f>IF(#REF!="","",#REF!)</f>
        <v>#REF!</v>
      </c>
      <c r="M6713" s="613"/>
      <c r="N6713" s="613"/>
      <c r="O6713" s="613"/>
      <c r="P6713" s="613"/>
      <c r="Q6713" s="613"/>
      <c r="R6713" s="613"/>
      <c r="S6713" s="614"/>
      <c r="T6713" s="567"/>
      <c r="U6713" s="416"/>
      <c r="V6713" s="666"/>
      <c r="W6713" s="565"/>
      <c r="X6713" s="23" t="e">
        <f t="shared" si="1171"/>
        <v>#REF!</v>
      </c>
      <c r="Y6713" s="7">
        <f t="shared" si="1172"/>
        <v>2</v>
      </c>
      <c r="Z6713" s="7" t="e">
        <f t="shared" si="1173"/>
        <v>#REF!</v>
      </c>
      <c r="AA6713" s="7" t="e">
        <f t="shared" si="1174"/>
        <v>#REF!</v>
      </c>
      <c r="AB6713" s="7" t="e">
        <f>IF(I6713=#REF!,1,2)</f>
        <v>#REF!</v>
      </c>
    </row>
    <row r="6714" spans="1:30" s="7" customFormat="1" ht="17.45" customHeight="1" thickBot="1" x14ac:dyDescent="0.2">
      <c r="A6714" s="27" t="e">
        <f t="shared" si="1175"/>
        <v>#REF!</v>
      </c>
      <c r="B6714" s="623"/>
      <c r="C6714" s="628"/>
      <c r="D6714" s="631"/>
      <c r="E6714" s="523"/>
      <c r="F6714" s="47" t="e">
        <f>IF(#REF!="","",#REF!)</f>
        <v>#REF!</v>
      </c>
      <c r="G6714" s="49" t="e">
        <f>IF(#REF!="","",#REF!)</f>
        <v>#REF!</v>
      </c>
      <c r="H6714" s="54" t="e">
        <f>IF(#REF!="","",#REF!)</f>
        <v>#REF!</v>
      </c>
      <c r="I6714" s="385" t="str">
        <f t="shared" si="1170"/>
        <v/>
      </c>
      <c r="J6714" s="386"/>
      <c r="K6714" s="387"/>
      <c r="L6714" s="613" t="e">
        <f>IF(#REF!="","",#REF!)</f>
        <v>#REF!</v>
      </c>
      <c r="M6714" s="613"/>
      <c r="N6714" s="613"/>
      <c r="O6714" s="613"/>
      <c r="P6714" s="613"/>
      <c r="Q6714" s="613"/>
      <c r="R6714" s="613"/>
      <c r="S6714" s="614"/>
      <c r="T6714" s="668"/>
      <c r="U6714" s="416"/>
      <c r="V6714" s="666"/>
      <c r="W6714" s="565"/>
      <c r="X6714" s="23" t="e">
        <f t="shared" si="1171"/>
        <v>#REF!</v>
      </c>
      <c r="Y6714" s="7">
        <f t="shared" si="1172"/>
        <v>2</v>
      </c>
      <c r="Z6714" s="7" t="e">
        <f t="shared" si="1173"/>
        <v>#REF!</v>
      </c>
      <c r="AA6714" s="7" t="e">
        <f t="shared" si="1174"/>
        <v>#REF!</v>
      </c>
      <c r="AB6714" s="7" t="e">
        <f>IF(I6714=#REF!,1,2)</f>
        <v>#REF!</v>
      </c>
    </row>
    <row r="6715" spans="1:30" s="7" customFormat="1" ht="36" customHeight="1" thickBot="1" x14ac:dyDescent="0.2">
      <c r="A6715" s="13"/>
      <c r="B6715" s="623"/>
      <c r="C6715" s="628"/>
      <c r="D6715" s="631"/>
      <c r="E6715" s="508" t="s">
        <v>240</v>
      </c>
      <c r="F6715" s="511" t="s">
        <v>206</v>
      </c>
      <c r="G6715" s="435"/>
      <c r="H6715" s="434" t="s">
        <v>207</v>
      </c>
      <c r="I6715" s="435"/>
      <c r="J6715" s="435"/>
      <c r="K6715" s="435"/>
      <c r="L6715" s="436" t="s">
        <v>208</v>
      </c>
      <c r="M6715" s="436"/>
      <c r="N6715" s="436"/>
      <c r="O6715" s="669" t="s">
        <v>209</v>
      </c>
      <c r="P6715" s="670"/>
      <c r="Q6715" s="512" t="s">
        <v>210</v>
      </c>
      <c r="R6715" s="38" t="s">
        <v>206</v>
      </c>
      <c r="S6715" s="39" t="s">
        <v>202</v>
      </c>
      <c r="T6715" s="44" t="s">
        <v>211</v>
      </c>
      <c r="U6715" s="416"/>
      <c r="V6715" s="666"/>
      <c r="W6715" s="565"/>
      <c r="X6715" s="28"/>
      <c r="Y6715" s="21" t="s">
        <v>212</v>
      </c>
      <c r="Z6715" s="21" t="s">
        <v>210</v>
      </c>
      <c r="AB6715" s="45" t="s">
        <v>213</v>
      </c>
      <c r="AC6715" s="45" t="s">
        <v>214</v>
      </c>
      <c r="AD6715" s="22"/>
    </row>
    <row r="6716" spans="1:30" s="7" customFormat="1" ht="15" customHeight="1" x14ac:dyDescent="0.15">
      <c r="A6716" s="29"/>
      <c r="B6716" s="623"/>
      <c r="C6716" s="628"/>
      <c r="D6716" s="631"/>
      <c r="E6716" s="509"/>
      <c r="F6716" s="515" t="e">
        <f>IF(#REF!="","",#REF!)</f>
        <v>#REF!</v>
      </c>
      <c r="G6716" s="516"/>
      <c r="H6716" s="439" t="e">
        <f>IF(#REF!="","",#REF!)</f>
        <v>#REF!</v>
      </c>
      <c r="I6716" s="440"/>
      <c r="J6716" s="440"/>
      <c r="K6716" s="440"/>
      <c r="L6716" s="441" t="e">
        <f>IF(#REF!="","",#REF!)</f>
        <v>#REF!</v>
      </c>
      <c r="M6716" s="442"/>
      <c r="N6716" s="442"/>
      <c r="O6716" s="443" t="e">
        <f>SUM($L6716:$N6718)</f>
        <v>#REF!</v>
      </c>
      <c r="P6716" s="444"/>
      <c r="Q6716" s="513"/>
      <c r="R6716" s="42" t="e">
        <f>IF(#REF!="","",#REF!)</f>
        <v>#REF!</v>
      </c>
      <c r="S6716" s="40" t="e">
        <f>IF(#REF!="","",#REF!)</f>
        <v>#REF!</v>
      </c>
      <c r="T6716" s="617" t="e">
        <f>SUM($S6716:$S6718)</f>
        <v>#REF!</v>
      </c>
      <c r="U6716" s="416"/>
      <c r="V6716" s="666"/>
      <c r="W6716" s="565"/>
      <c r="X6716" s="23" t="e">
        <f>IF(OR(Y6716=2,Z6716=2,AB6716=2,AC6716=2),"入力不備あり","")</f>
        <v>#REF!</v>
      </c>
      <c r="Y6716" s="41" t="e">
        <f>IF(AND(F6716="",H6716="",L6716=""),"",IF(AND(F6716&lt;&gt;"",F6716&gt;0,L6716&lt;&gt;"",L6716&gt;0,H6716="○"),"",2))</f>
        <v>#REF!</v>
      </c>
      <c r="Z6716" s="41" t="e">
        <f>IF(AND(R6716="",S6716=""),"",IF(AND(R6716&gt;0,R6716&lt;&gt;"",S6716&gt;0,S6716&lt;&gt;""),"",2))</f>
        <v>#REF!</v>
      </c>
      <c r="AA6716" s="30"/>
      <c r="AB6716" s="7" t="e">
        <f>IF(AND(O6716=0,#REF!=0),"",IF(O6716=#REF!,1,2))</f>
        <v>#REF!</v>
      </c>
      <c r="AC6716" s="7" t="e">
        <f>IF(AND(T6716=0,#REF!=0),"",IF(T6716=#REF!,1,2))</f>
        <v>#REF!</v>
      </c>
    </row>
    <row r="6717" spans="1:30" s="7" customFormat="1" ht="15" customHeight="1" x14ac:dyDescent="0.15">
      <c r="A6717" s="29"/>
      <c r="B6717" s="623"/>
      <c r="C6717" s="628"/>
      <c r="D6717" s="631"/>
      <c r="E6717" s="509"/>
      <c r="F6717" s="500" t="e">
        <f>IF(#REF!="","",#REF!)</f>
        <v>#REF!</v>
      </c>
      <c r="G6717" s="501"/>
      <c r="H6717" s="448" t="e">
        <f>IF(#REF!="","",#REF!)</f>
        <v>#REF!</v>
      </c>
      <c r="I6717" s="449"/>
      <c r="J6717" s="449"/>
      <c r="K6717" s="449"/>
      <c r="L6717" s="450" t="e">
        <f>IF(#REF!="","",#REF!)</f>
        <v>#REF!</v>
      </c>
      <c r="M6717" s="451"/>
      <c r="N6717" s="451"/>
      <c r="O6717" s="445"/>
      <c r="P6717" s="444"/>
      <c r="Q6717" s="513"/>
      <c r="R6717" s="42" t="e">
        <f>IF(#REF!="","",#REF!)</f>
        <v>#REF!</v>
      </c>
      <c r="S6717" s="40" t="e">
        <f>IF(#REF!="","",#REF!)</f>
        <v>#REF!</v>
      </c>
      <c r="T6717" s="618"/>
      <c r="U6717" s="416"/>
      <c r="V6717" s="666"/>
      <c r="W6717" s="565"/>
      <c r="X6717" s="23" t="e">
        <f>IF(OR(Y6717=2,Z6717=2),"入力不備あり","")</f>
        <v>#REF!</v>
      </c>
      <c r="Y6717" s="41" t="e">
        <f>IF(AND(F6717="",H6717="",L6717=""),"",IF(AND(F6717&lt;&gt;"",F6717&gt;0,L6717&lt;&gt;"",L6717&gt;0,H6717="○"),"",2))</f>
        <v>#REF!</v>
      </c>
      <c r="Z6717" s="41" t="e">
        <f t="shared" ref="Z6717:Z6718" si="1176">IF(AND(R6717="",S6717=""),"",IF(AND(R6717&gt;0,R6717&lt;&gt;"",S6717&gt;0,S6717&lt;&gt;""),"",2))</f>
        <v>#REF!</v>
      </c>
      <c r="AA6717" s="30"/>
    </row>
    <row r="6718" spans="1:30" s="7" customFormat="1" ht="15" customHeight="1" thickBot="1" x14ac:dyDescent="0.2">
      <c r="A6718" s="29"/>
      <c r="B6718" s="623"/>
      <c r="C6718" s="628"/>
      <c r="D6718" s="631"/>
      <c r="E6718" s="615"/>
      <c r="F6718" s="620" t="e">
        <f>IF(#REF!="","",#REF!)</f>
        <v>#REF!</v>
      </c>
      <c r="G6718" s="621"/>
      <c r="H6718" s="640" t="e">
        <f>IF(#REF!="","",#REF!)</f>
        <v>#REF!</v>
      </c>
      <c r="I6718" s="641"/>
      <c r="J6718" s="641"/>
      <c r="K6718" s="641"/>
      <c r="L6718" s="642" t="e">
        <f>IF(#REF!="","",#REF!)</f>
        <v>#REF!</v>
      </c>
      <c r="M6718" s="643"/>
      <c r="N6718" s="643"/>
      <c r="O6718" s="663"/>
      <c r="P6718" s="664"/>
      <c r="Q6718" s="616"/>
      <c r="R6718" s="59" t="e">
        <f>IF(#REF!="","",#REF!)</f>
        <v>#REF!</v>
      </c>
      <c r="S6718" s="60" t="e">
        <f>IF(#REF!="","",#REF!)</f>
        <v>#REF!</v>
      </c>
      <c r="T6718" s="619"/>
      <c r="U6718" s="416"/>
      <c r="V6718" s="666"/>
      <c r="W6718" s="565"/>
      <c r="X6718" s="23" t="e">
        <f>IF(OR(Y6718=2,Z6718=2),"入力不備あり","")</f>
        <v>#REF!</v>
      </c>
      <c r="Y6718" s="41" t="e">
        <f>IF(AND(F6718="",H6718="",L6718=""),"",IF(AND(F6718&lt;&gt;"",F6718&gt;0,L6718&lt;&gt;"",L6718&gt;0,H6718="○"),"",2))</f>
        <v>#REF!</v>
      </c>
      <c r="Z6718" s="41" t="e">
        <f t="shared" si="1176"/>
        <v>#REF!</v>
      </c>
      <c r="AA6718" s="30"/>
    </row>
    <row r="6719" spans="1:30" s="7" customFormat="1" ht="27.6" customHeight="1" x14ac:dyDescent="0.15">
      <c r="A6719" s="320"/>
      <c r="B6719" s="624"/>
      <c r="C6719" s="326" t="s">
        <v>215</v>
      </c>
      <c r="D6719" s="327"/>
      <c r="E6719" s="608" t="e">
        <f>IF(#REF!="","",#REF!)</f>
        <v>#REF!</v>
      </c>
      <c r="F6719" s="609"/>
      <c r="G6719" s="609"/>
      <c r="H6719" s="609"/>
      <c r="I6719" s="609"/>
      <c r="J6719" s="609"/>
      <c r="K6719" s="609"/>
      <c r="L6719" s="609"/>
      <c r="M6719" s="609"/>
      <c r="N6719" s="609"/>
      <c r="O6719" s="609"/>
      <c r="P6719" s="609"/>
      <c r="Q6719" s="609"/>
      <c r="R6719" s="609"/>
      <c r="S6719" s="609"/>
      <c r="T6719" s="609"/>
      <c r="U6719" s="609"/>
      <c r="V6719" s="609"/>
      <c r="W6719" s="610"/>
    </row>
    <row r="6720" spans="1:30" s="7" customFormat="1" ht="27.6" customHeight="1" thickBot="1" x14ac:dyDescent="0.2">
      <c r="A6720" s="320"/>
      <c r="B6720" s="624"/>
      <c r="C6720" s="326" t="s">
        <v>216</v>
      </c>
      <c r="D6720" s="327"/>
      <c r="E6720" s="608" t="e">
        <f>IF(#REF!="","",#REF!)</f>
        <v>#REF!</v>
      </c>
      <c r="F6720" s="609"/>
      <c r="G6720" s="609"/>
      <c r="H6720" s="609"/>
      <c r="I6720" s="609"/>
      <c r="J6720" s="609"/>
      <c r="K6720" s="609"/>
      <c r="L6720" s="609"/>
      <c r="M6720" s="609"/>
      <c r="N6720" s="609"/>
      <c r="O6720" s="609"/>
      <c r="P6720" s="609"/>
      <c r="Q6720" s="609"/>
      <c r="R6720" s="611"/>
      <c r="S6720" s="611"/>
      <c r="T6720" s="611"/>
      <c r="U6720" s="611"/>
      <c r="V6720" s="611"/>
      <c r="W6720" s="612"/>
    </row>
    <row r="6721" spans="1:33" s="7" customFormat="1" ht="18.600000000000001" customHeight="1" x14ac:dyDescent="0.15">
      <c r="A6721" s="320"/>
      <c r="B6721" s="624"/>
      <c r="C6721" s="332" t="s">
        <v>217</v>
      </c>
      <c r="D6721" s="333"/>
      <c r="E6721" s="333"/>
      <c r="F6721" s="334"/>
      <c r="G6721" s="377" t="s">
        <v>218</v>
      </c>
      <c r="H6721" s="378"/>
      <c r="I6721" s="378"/>
      <c r="J6721" s="378"/>
      <c r="K6721" s="378"/>
      <c r="L6721" s="378"/>
      <c r="M6721" s="378"/>
      <c r="N6721" s="378"/>
      <c r="O6721" s="378"/>
      <c r="P6721" s="378"/>
      <c r="Q6721" s="378"/>
      <c r="R6721" s="389" t="e">
        <f>IF(X6721&lt;&gt;"","","【入力内容確認欄】以下を確認し【作業用】事業計画書(間接)シートを修正願います。")</f>
        <v>#REF!</v>
      </c>
      <c r="S6721" s="632"/>
      <c r="T6721" s="632"/>
      <c r="U6721" s="632"/>
      <c r="V6721" s="632"/>
      <c r="W6721" s="633"/>
      <c r="X6721" s="68" t="e">
        <f>IF(AND(R6724="",R6725="",R6726="",R6727="",R6728="",R6729=""),"左の市区町村に係る入力が完了しました。今一度、記載内容をご確認ください。","")</f>
        <v>#REF!</v>
      </c>
    </row>
    <row r="6722" spans="1:33" s="7" customFormat="1" ht="9" customHeight="1" x14ac:dyDescent="0.15">
      <c r="A6722" s="320"/>
      <c r="B6722" s="624"/>
      <c r="C6722" s="335"/>
      <c r="D6722" s="336"/>
      <c r="E6722" s="336"/>
      <c r="F6722" s="337"/>
      <c r="G6722" s="379"/>
      <c r="H6722" s="380"/>
      <c r="I6722" s="380"/>
      <c r="J6722" s="380"/>
      <c r="K6722" s="380"/>
      <c r="L6722" s="380"/>
      <c r="M6722" s="380"/>
      <c r="N6722" s="380"/>
      <c r="O6722" s="380"/>
      <c r="P6722" s="380"/>
      <c r="Q6722" s="380"/>
      <c r="R6722" s="634"/>
      <c r="S6722" s="635"/>
      <c r="T6722" s="635"/>
      <c r="U6722" s="635"/>
      <c r="V6722" s="635"/>
      <c r="W6722" s="636"/>
    </row>
    <row r="6723" spans="1:33" s="7" customFormat="1" ht="9" customHeight="1" thickBot="1" x14ac:dyDescent="0.2">
      <c r="A6723" s="320"/>
      <c r="B6723" s="624"/>
      <c r="C6723" s="335"/>
      <c r="D6723" s="336"/>
      <c r="E6723" s="336"/>
      <c r="F6723" s="337"/>
      <c r="G6723" s="381"/>
      <c r="H6723" s="382"/>
      <c r="I6723" s="382"/>
      <c r="J6723" s="382"/>
      <c r="K6723" s="382"/>
      <c r="L6723" s="382"/>
      <c r="M6723" s="382"/>
      <c r="N6723" s="382"/>
      <c r="O6723" s="382"/>
      <c r="P6723" s="382"/>
      <c r="Q6723" s="382"/>
      <c r="R6723" s="637"/>
      <c r="S6723" s="638"/>
      <c r="T6723" s="638"/>
      <c r="U6723" s="638"/>
      <c r="V6723" s="638"/>
      <c r="W6723" s="639"/>
    </row>
    <row r="6724" spans="1:33" s="7" customFormat="1" ht="17.45" customHeight="1" x14ac:dyDescent="0.15">
      <c r="A6724" s="320"/>
      <c r="B6724" s="624"/>
      <c r="C6724" s="335"/>
      <c r="D6724" s="336"/>
      <c r="E6724" s="336"/>
      <c r="F6724" s="337"/>
      <c r="G6724" s="398" t="e">
        <f>IF(#REF!="","",#REF!)</f>
        <v>#REF!</v>
      </c>
      <c r="H6724" s="399"/>
      <c r="I6724" s="399"/>
      <c r="J6724" s="399"/>
      <c r="K6724" s="399"/>
      <c r="L6724" s="399"/>
      <c r="M6724" s="399"/>
      <c r="N6724" s="399"/>
      <c r="O6724" s="399"/>
      <c r="P6724" s="399"/>
      <c r="Q6724" s="399"/>
      <c r="R6724" s="646" t="e" cm="1">
        <f t="array" ref="R6724">IF(AND(X6693:X6718="",A6695:A6718=""),"","・報酬・期末勤勉手当・交通費・合計額・都道府県/国の補助金額のいずれかに不備あり。")</f>
        <v>#REF!</v>
      </c>
      <c r="S6724" s="647"/>
      <c r="T6724" s="647"/>
      <c r="U6724" s="647"/>
      <c r="V6724" s="647"/>
      <c r="W6724" s="648"/>
    </row>
    <row r="6725" spans="1:33" s="7" customFormat="1" ht="17.45" customHeight="1" x14ac:dyDescent="0.15">
      <c r="A6725" s="320"/>
      <c r="B6725" s="624"/>
      <c r="C6725" s="335"/>
      <c r="D6725" s="336"/>
      <c r="E6725" s="336"/>
      <c r="F6725" s="337"/>
      <c r="G6725" s="374" t="s">
        <v>219</v>
      </c>
      <c r="H6725" s="388"/>
      <c r="I6725" s="388"/>
      <c r="J6725" s="388"/>
      <c r="K6725" s="388"/>
      <c r="L6725" s="388"/>
      <c r="M6725" s="388"/>
      <c r="N6725" s="388"/>
      <c r="O6725" s="388"/>
      <c r="P6725" s="388"/>
      <c r="Q6725" s="388"/>
      <c r="R6725" s="367" t="str">
        <f>IF(A6691="市町村名×","・【C列】市区町村名：未入力または不備あり。","")</f>
        <v>・【C列】市区町村名：未入力または不備あり。</v>
      </c>
      <c r="S6725" s="644"/>
      <c r="T6725" s="644"/>
      <c r="U6725" s="644"/>
      <c r="V6725" s="644"/>
      <c r="W6725" s="645"/>
    </row>
    <row r="6726" spans="1:33" s="7" customFormat="1" ht="17.45" customHeight="1" x14ac:dyDescent="0.15">
      <c r="A6726" s="320"/>
      <c r="B6726" s="624"/>
      <c r="C6726" s="338"/>
      <c r="D6726" s="339"/>
      <c r="E6726" s="339"/>
      <c r="F6726" s="340"/>
      <c r="G6726" s="364" t="e">
        <f>IF(#REF!="","",#REF!)</f>
        <v>#REF!</v>
      </c>
      <c r="H6726" s="365"/>
      <c r="I6726" s="365"/>
      <c r="J6726" s="366"/>
      <c r="K6726" s="366"/>
      <c r="L6726" s="366"/>
      <c r="M6726" s="366"/>
      <c r="N6726" s="366"/>
      <c r="O6726" s="366"/>
      <c r="P6726" s="366"/>
      <c r="Q6726" s="366"/>
      <c r="R6726" s="367" t="e">
        <f>IF(OR(AF6695=2,NOT(AND(V6693&gt;0.3*U6693,V6693&lt;0.4*U6693,V6693&gt;=W6693))),"・【V列】都道府県補助額：未入力または不備あり。","")</f>
        <v>#REF!</v>
      </c>
      <c r="S6726" s="644"/>
      <c r="T6726" s="644"/>
      <c r="U6726" s="644"/>
      <c r="V6726" s="644"/>
      <c r="W6726" s="645"/>
    </row>
    <row r="6727" spans="1:33" s="7" customFormat="1" ht="17.45" customHeight="1" x14ac:dyDescent="0.15">
      <c r="A6727" s="320"/>
      <c r="B6727" s="624"/>
      <c r="C6727" s="348" t="s">
        <v>241</v>
      </c>
      <c r="D6727" s="349"/>
      <c r="E6727" s="349"/>
      <c r="F6727" s="350"/>
      <c r="G6727" s="372" t="s">
        <v>221</v>
      </c>
      <c r="H6727" s="373"/>
      <c r="I6727" s="373"/>
      <c r="J6727" s="372" t="s">
        <v>222</v>
      </c>
      <c r="K6727" s="373"/>
      <c r="L6727" s="373"/>
      <c r="M6727" s="373"/>
      <c r="N6727" s="374" t="s">
        <v>223</v>
      </c>
      <c r="O6727" s="366"/>
      <c r="P6727" s="366"/>
      <c r="Q6727" s="366"/>
      <c r="R6727" s="341" t="e">
        <f>IF(AND(W6693&lt;=U6693/3,MOD(W6693,1000)=0,NOT(W6693=0),AG6695=1),"","・【W列】国庫補助希望額に不備あり。")</f>
        <v>#REF!</v>
      </c>
      <c r="S6727" s="649"/>
      <c r="T6727" s="649"/>
      <c r="U6727" s="649"/>
      <c r="V6727" s="649"/>
      <c r="W6727" s="650"/>
    </row>
    <row r="6728" spans="1:33" s="7" customFormat="1" ht="17.45" customHeight="1" x14ac:dyDescent="0.15">
      <c r="A6728" s="320"/>
      <c r="B6728" s="624"/>
      <c r="C6728" s="370"/>
      <c r="D6728" s="371"/>
      <c r="E6728" s="371"/>
      <c r="F6728" s="371"/>
      <c r="G6728" s="364" t="e">
        <f>IF(#REF!="","",#REF!)</f>
        <v>#REF!</v>
      </c>
      <c r="H6728" s="375"/>
      <c r="I6728" s="376"/>
      <c r="J6728" s="364" t="e">
        <f>IF(#REF!="","",#REF!)</f>
        <v>#REF!</v>
      </c>
      <c r="K6728" s="375"/>
      <c r="L6728" s="375"/>
      <c r="M6728" s="376"/>
      <c r="N6728" s="364" t="e">
        <f>IF(#REF!="","",#REF!)</f>
        <v>#REF!</v>
      </c>
      <c r="O6728" s="375"/>
      <c r="P6728" s="375"/>
      <c r="Q6728" s="375"/>
      <c r="R6728" s="651" t="e">
        <f>IF(AND(SUM(F6716:G6718)&lt;=D6693,SUM(R6716:R6718)&lt;=D6693),"","・報酬の「配置人数」には年間を通じた配置予定人数を記載してください。(※１)及び記入例参照")</f>
        <v>#REF!</v>
      </c>
      <c r="S6728" s="652"/>
      <c r="T6728" s="652"/>
      <c r="U6728" s="652"/>
      <c r="V6728" s="652"/>
      <c r="W6728" s="653"/>
      <c r="X6728" s="31" t="str">
        <f>IF(AND(O6728="○",T6728="○"),"①か②の",IF(AND(O6728="―",T6728="―"),"エラー",""))</f>
        <v/>
      </c>
    </row>
    <row r="6729" spans="1:33" s="7" customFormat="1" ht="17.45" customHeight="1" x14ac:dyDescent="0.15">
      <c r="A6729" s="320"/>
      <c r="B6729" s="624"/>
      <c r="C6729" s="348" t="s">
        <v>224</v>
      </c>
      <c r="D6729" s="349"/>
      <c r="E6729" s="349"/>
      <c r="F6729" s="350"/>
      <c r="G6729" s="354" t="s">
        <v>225</v>
      </c>
      <c r="H6729" s="354"/>
      <c r="I6729" s="354"/>
      <c r="J6729" s="355" t="s">
        <v>242</v>
      </c>
      <c r="K6729" s="356"/>
      <c r="L6729" s="356"/>
      <c r="M6729" s="356"/>
      <c r="N6729" s="356"/>
      <c r="O6729" s="356"/>
      <c r="P6729" s="356"/>
      <c r="Q6729" s="356"/>
      <c r="R6729" s="651" t="e">
        <f>IF(AND(OR(COUNTIF(J6730,"①*"),COUNTIF(J6730,"②*")),AND(E6719&lt;&gt;"",E6720&lt;&gt;"",G6724="○",G6726="○",G6728="○",J6728="○",N6728="○",G6730="○")),"","・【成果目標】・【成果指標】・【部活動指導員について】・【支給要件の確認】・【部活動指導員の指導状況】・【地域連携・地域移行に資する取組】のいずれかに未入力箇所あり。")</f>
        <v>#REF!</v>
      </c>
      <c r="S6729" s="546"/>
      <c r="T6729" s="546"/>
      <c r="U6729" s="546"/>
      <c r="V6729" s="546"/>
      <c r="W6729" s="547"/>
    </row>
    <row r="6730" spans="1:33" s="7" customFormat="1" ht="26.45" customHeight="1" thickBot="1" x14ac:dyDescent="0.2">
      <c r="A6730" s="320"/>
      <c r="B6730" s="625"/>
      <c r="C6730" s="351"/>
      <c r="D6730" s="352"/>
      <c r="E6730" s="352"/>
      <c r="F6730" s="353"/>
      <c r="G6730" s="363" t="e">
        <f>IF(#REF!="","",#REF!)</f>
        <v>#REF!</v>
      </c>
      <c r="H6730" s="363"/>
      <c r="I6730" s="363"/>
      <c r="J6730" s="657" t="e">
        <f>IF(#REF!="","",#REF!)</f>
        <v>#REF!</v>
      </c>
      <c r="K6730" s="658"/>
      <c r="L6730" s="658"/>
      <c r="M6730" s="658"/>
      <c r="N6730" s="658"/>
      <c r="O6730" s="658"/>
      <c r="P6730" s="658"/>
      <c r="Q6730" s="658"/>
      <c r="R6730" s="654"/>
      <c r="S6730" s="655"/>
      <c r="T6730" s="655"/>
      <c r="U6730" s="655"/>
      <c r="V6730" s="655"/>
      <c r="W6730" s="656"/>
      <c r="X6730" s="31" t="str">
        <f>IF(AND(O6730="○",T6730="○"),"①か②の",IF(AND(O6730="―",T6730="―"),"エラー",""))</f>
        <v/>
      </c>
    </row>
    <row r="6731" spans="1:33" s="7" customFormat="1" ht="26.45" customHeight="1" x14ac:dyDescent="0.15">
      <c r="A6731" s="24" t="str">
        <f>IF(OR(COUNTIF(C6733,"*区"),COUNTIF(C6733,"*市"),COUNTIF(C6733,"*町"),COUNTIF(C6733,"*村"),COUNTIF(C6733,"*組合")),"○","市町村名×")</f>
        <v>市町村名×</v>
      </c>
      <c r="B6731" s="490" t="s">
        <v>106</v>
      </c>
      <c r="C6731" s="659" t="s">
        <v>236</v>
      </c>
      <c r="D6731" s="661" t="s">
        <v>237</v>
      </c>
      <c r="E6731" s="409" t="s">
        <v>191</v>
      </c>
      <c r="F6731" s="410"/>
      <c r="G6731" s="410"/>
      <c r="H6731" s="410"/>
      <c r="I6731" s="410"/>
      <c r="J6731" s="410"/>
      <c r="K6731" s="410"/>
      <c r="L6731" s="410"/>
      <c r="M6731" s="410"/>
      <c r="N6731" s="410"/>
      <c r="O6731" s="410"/>
      <c r="P6731" s="410"/>
      <c r="Q6731" s="410"/>
      <c r="R6731" s="410"/>
      <c r="S6731" s="410"/>
      <c r="T6731" s="410"/>
      <c r="U6731" s="492" t="s">
        <v>192</v>
      </c>
      <c r="V6731" s="492" t="s">
        <v>238</v>
      </c>
      <c r="W6731" s="517" t="s">
        <v>193</v>
      </c>
      <c r="X6731" s="25" t="e">
        <f>IF(OR(AF6735=2,NOT(AND(V6733&gt;0.3*U6733,V6733&lt;0.4*U6733,V6733&gt;=W6733))),"※３参照：【Ｕ列】都道府県補助額を確認してください","")</f>
        <v>#REF!</v>
      </c>
      <c r="Y6731" s="26"/>
    </row>
    <row r="6732" spans="1:33" s="7" customFormat="1" ht="21.6" customHeight="1" thickBot="1" x14ac:dyDescent="0.2">
      <c r="A6732" s="24" t="str">
        <f>IF(B6733="都道府県確認欄","No.不備","")</f>
        <v/>
      </c>
      <c r="B6732" s="491"/>
      <c r="C6732" s="660"/>
      <c r="D6732" s="662"/>
      <c r="E6732" s="411"/>
      <c r="F6732" s="412"/>
      <c r="G6732" s="412"/>
      <c r="H6732" s="412"/>
      <c r="I6732" s="412"/>
      <c r="J6732" s="412"/>
      <c r="K6732" s="412"/>
      <c r="L6732" s="412"/>
      <c r="M6732" s="412"/>
      <c r="N6732" s="412"/>
      <c r="O6732" s="412"/>
      <c r="P6732" s="412"/>
      <c r="Q6732" s="412"/>
      <c r="R6732" s="412"/>
      <c r="S6732" s="412"/>
      <c r="T6732" s="412"/>
      <c r="U6732" s="493"/>
      <c r="V6732" s="493"/>
      <c r="W6732" s="518"/>
      <c r="X6732" s="25" t="e">
        <f>IF(AND(W6733&lt;=U6733/3,MOD(W6733,1000)=0,NOT(W6733=0),AG6735=1),"","※３参照：【Ｖ列】国庫補助希望額を確認してください。")</f>
        <v>#REF!</v>
      </c>
      <c r="Y6732" s="26"/>
    </row>
    <row r="6733" spans="1:33" s="7" customFormat="1" ht="24" customHeight="1" x14ac:dyDescent="0.15">
      <c r="A6733" s="14"/>
      <c r="B6733" s="622" t="str">
        <f>IFERROR(IF(OR(COUNTIF(C6733,"*区"),COUNTIF(C6733,"*市"),COUNTIF(C6733,"*町"),COUNTIF(C6733,"*村"),COUNTIF(C6733,"*組合")),B6693+1,"－"),"都道府県確認欄")</f>
        <v>－</v>
      </c>
      <c r="C6733" s="626" t="e">
        <f>#REF!</f>
        <v>#REF!</v>
      </c>
      <c r="D6733" s="629" t="e">
        <f>SUM($F6735:$F6754)</f>
        <v>#REF!</v>
      </c>
      <c r="E6733" s="523" t="s">
        <v>194</v>
      </c>
      <c r="F6733" s="524" t="s">
        <v>195</v>
      </c>
      <c r="G6733" s="526" t="s">
        <v>196</v>
      </c>
      <c r="H6733" s="528" t="s">
        <v>197</v>
      </c>
      <c r="I6733" s="423" t="s">
        <v>198</v>
      </c>
      <c r="J6733" s="424"/>
      <c r="K6733" s="425"/>
      <c r="L6733" s="429" t="s">
        <v>100</v>
      </c>
      <c r="M6733" s="430"/>
      <c r="N6733" s="430"/>
      <c r="O6733" s="430"/>
      <c r="P6733" s="430"/>
      <c r="Q6733" s="430"/>
      <c r="R6733" s="430"/>
      <c r="S6733" s="431"/>
      <c r="T6733" s="413" t="s">
        <v>199</v>
      </c>
      <c r="U6733" s="415" t="e">
        <f>SUM($T6735,$O6756,$T6756)</f>
        <v>#REF!</v>
      </c>
      <c r="V6733" s="665" t="e">
        <f>#REF!</f>
        <v>#REF!</v>
      </c>
      <c r="W6733" s="667" t="e">
        <f>#REF!</f>
        <v>#REF!</v>
      </c>
      <c r="X6733" s="23" t="e">
        <f>IF(AND(AD6735=1,AE6735=1,AF6735=1,AG6735=1),"","入力不備あり")</f>
        <v>#REF!</v>
      </c>
      <c r="Y6733" s="26"/>
    </row>
    <row r="6734" spans="1:33" s="7" customFormat="1" ht="12.6" customHeight="1" thickBot="1" x14ac:dyDescent="0.2">
      <c r="A6734" s="14"/>
      <c r="B6734" s="623"/>
      <c r="C6734" s="627"/>
      <c r="D6734" s="630"/>
      <c r="E6734" s="523"/>
      <c r="F6734" s="525"/>
      <c r="G6734" s="527"/>
      <c r="H6734" s="529"/>
      <c r="I6734" s="426"/>
      <c r="J6734" s="427"/>
      <c r="K6734" s="428"/>
      <c r="L6734" s="432"/>
      <c r="M6734" s="432"/>
      <c r="N6734" s="432"/>
      <c r="O6734" s="432"/>
      <c r="P6734" s="432"/>
      <c r="Q6734" s="432"/>
      <c r="R6734" s="432"/>
      <c r="S6734" s="433"/>
      <c r="T6734" s="414"/>
      <c r="U6734" s="416"/>
      <c r="V6734" s="666"/>
      <c r="W6734" s="565"/>
      <c r="X6734" s="26"/>
      <c r="Y6734" s="7" t="s">
        <v>180</v>
      </c>
      <c r="Z6734" s="7" t="s">
        <v>200</v>
      </c>
      <c r="AA6734" s="7" t="s">
        <v>201</v>
      </c>
      <c r="AB6734" s="7" t="s">
        <v>202</v>
      </c>
      <c r="AD6734" s="7" t="s">
        <v>203</v>
      </c>
      <c r="AE6734" s="7" t="s">
        <v>107</v>
      </c>
      <c r="AF6734" s="7" t="s">
        <v>239</v>
      </c>
      <c r="AG6734" s="7" t="s">
        <v>204</v>
      </c>
    </row>
    <row r="6735" spans="1:33" s="7" customFormat="1" ht="17.45" customHeight="1" x14ac:dyDescent="0.15">
      <c r="A6735" s="27" t="e">
        <f>IF(AND(F6735&lt;&gt;"",G6735&lt;&gt;"",H6735&lt;&gt;"",I6735&lt;&gt;""),"","入力不備あり")</f>
        <v>#REF!</v>
      </c>
      <c r="B6735" s="623"/>
      <c r="C6735" s="628"/>
      <c r="D6735" s="631"/>
      <c r="E6735" s="523"/>
      <c r="F6735" s="47" t="e">
        <f>IF(#REF!="","",#REF!)</f>
        <v>#REF!</v>
      </c>
      <c r="G6735" s="49" t="e">
        <f>IF(#REF!="","",#REF!)</f>
        <v>#REF!</v>
      </c>
      <c r="H6735" s="54" t="e">
        <f>IF(#REF!="","",#REF!)</f>
        <v>#REF!</v>
      </c>
      <c r="I6735" s="385" t="str">
        <f>IFERROR(INT(G6735*H6735),"")</f>
        <v/>
      </c>
      <c r="J6735" s="386"/>
      <c r="K6735" s="387"/>
      <c r="L6735" s="613" t="e">
        <f>IF(#REF!="","",#REF!)</f>
        <v>#REF!</v>
      </c>
      <c r="M6735" s="613"/>
      <c r="N6735" s="613"/>
      <c r="O6735" s="613"/>
      <c r="P6735" s="613"/>
      <c r="Q6735" s="613"/>
      <c r="R6735" s="613"/>
      <c r="S6735" s="614"/>
      <c r="T6735" s="567">
        <f>SUM($I6735:$K6754)</f>
        <v>0</v>
      </c>
      <c r="U6735" s="416"/>
      <c r="V6735" s="666"/>
      <c r="W6735" s="565"/>
      <c r="X6735" s="23" t="e">
        <f>IF(AND(Y6735=1,Z6735=1,AA6735=1,AB6735=1,AD6735=1,AE6735=1,AF6735=1,AG6735=1),"","入力不備あり")</f>
        <v>#REF!</v>
      </c>
      <c r="Y6735" s="7">
        <f>IFERROR(IF(F6735="",2,IF(AND(F6735&gt;=1,(MOD(F6735,1)=0)),1,IF(AND(F6735=0,L6735&lt;&gt;""),1,2))),2)</f>
        <v>2</v>
      </c>
      <c r="Z6735" s="7" t="e">
        <f>IF(G6735="",2,IF(G6735&lt;=1600,1,2))</f>
        <v>#REF!</v>
      </c>
      <c r="AA6735" s="7" t="e">
        <f>IF(H6735="",2,IF(H6735&gt;=0,1,2))</f>
        <v>#REF!</v>
      </c>
      <c r="AB6735" s="7" t="e">
        <f>IF(I6735=#REF!,1,2)</f>
        <v>#REF!</v>
      </c>
      <c r="AD6735" s="7" t="e">
        <f>IF(T6735=#REF!,1,2)</f>
        <v>#REF!</v>
      </c>
      <c r="AE6735" s="7" t="e">
        <f>IF(U6733=#REF!,1,2)</f>
        <v>#REF!</v>
      </c>
      <c r="AF6735" s="7" t="e">
        <f>IF(V6733=0,2,IF(#REF!="",2,IF(V6733=#REF!,1,2)))</f>
        <v>#REF!</v>
      </c>
      <c r="AG6735" s="7" t="e">
        <f>IF(W6733=0,2,IF(W6733=#REF!,1,2))</f>
        <v>#REF!</v>
      </c>
    </row>
    <row r="6736" spans="1:33" s="7" customFormat="1" ht="17.45" customHeight="1" x14ac:dyDescent="0.15">
      <c r="A6736" s="27" t="e">
        <f>IF(AND(F6736="",G6736="",H6736="",I6736="",L6736=""),"",IF(AND(F6736&lt;&gt;"",G6736&lt;&gt;"",H6736&lt;&gt;"",I6736&lt;&gt;""),"","入力不備あり"))</f>
        <v>#REF!</v>
      </c>
      <c r="B6736" s="623"/>
      <c r="C6736" s="628"/>
      <c r="D6736" s="631"/>
      <c r="E6736" s="523"/>
      <c r="F6736" s="47" t="e">
        <f>IF(#REF!="","",#REF!)</f>
        <v>#REF!</v>
      </c>
      <c r="G6736" s="49" t="e">
        <f>IF(#REF!="","",#REF!)</f>
        <v>#REF!</v>
      </c>
      <c r="H6736" s="54" t="e">
        <f>IF(#REF!="","",#REF!)</f>
        <v>#REF!</v>
      </c>
      <c r="I6736" s="385" t="str">
        <f>IFERROR(INT(G6736*H6736),"")</f>
        <v/>
      </c>
      <c r="J6736" s="386"/>
      <c r="K6736" s="387"/>
      <c r="L6736" s="613" t="e">
        <f>IF(#REF!="","",#REF!)</f>
        <v>#REF!</v>
      </c>
      <c r="M6736" s="613"/>
      <c r="N6736" s="613"/>
      <c r="O6736" s="613"/>
      <c r="P6736" s="613"/>
      <c r="Q6736" s="613"/>
      <c r="R6736" s="613"/>
      <c r="S6736" s="614"/>
      <c r="T6736" s="567"/>
      <c r="U6736" s="416"/>
      <c r="V6736" s="666"/>
      <c r="W6736" s="565"/>
      <c r="X6736" s="23" t="e">
        <f>IF(AND(Y6736=3,Z6736=3,AA6736=3),"",IF(AND(Y6736=1,Z6736=1,AA6736=1,AB6736=1),"","入力不備あり"))</f>
        <v>#REF!</v>
      </c>
      <c r="Y6736" s="7">
        <f>IFERROR(IF(F6736="",3,IF(AND(F6736&gt;=1,(MOD(F6736,1)=0)),1,IF(AND(F6736=0,L6736&lt;&gt;""),1,2))),2)</f>
        <v>2</v>
      </c>
      <c r="Z6736" s="7" t="e">
        <f>IF(G6736="",3,IF(G6736&lt;=1600,1,2))</f>
        <v>#REF!</v>
      </c>
      <c r="AA6736" s="7" t="e">
        <f>IF(H6736="",3,IF(H6736&gt;=0,1,2))</f>
        <v>#REF!</v>
      </c>
      <c r="AB6736" s="7" t="e">
        <f>IF(I6736=#REF!,1,2)</f>
        <v>#REF!</v>
      </c>
    </row>
    <row r="6737" spans="1:28" s="7" customFormat="1" ht="17.45" customHeight="1" x14ac:dyDescent="0.15">
      <c r="A6737" s="27" t="e">
        <f>IF(AND(F6737="",G6737="",H6737="",I6737="",L6737=""),"",IF(AND(F6737&lt;&gt;"",G6737&lt;&gt;"",H6737&lt;&gt;"",I6737&lt;&gt;""),"","入力不備あり"))</f>
        <v>#REF!</v>
      </c>
      <c r="B6737" s="623"/>
      <c r="C6737" s="628"/>
      <c r="D6737" s="631"/>
      <c r="E6737" s="523"/>
      <c r="F6737" s="47" t="e">
        <f>IF(#REF!="","",#REF!)</f>
        <v>#REF!</v>
      </c>
      <c r="G6737" s="49" t="e">
        <f>IF(#REF!="","",#REF!)</f>
        <v>#REF!</v>
      </c>
      <c r="H6737" s="54" t="e">
        <f>IF(#REF!="","",#REF!)</f>
        <v>#REF!</v>
      </c>
      <c r="I6737" s="385" t="str">
        <f t="shared" ref="I6737:I6754" si="1177">IFERROR(INT(G6737*H6737),"")</f>
        <v/>
      </c>
      <c r="J6737" s="386"/>
      <c r="K6737" s="387"/>
      <c r="L6737" s="613" t="e">
        <f>IF(#REF!="","",#REF!)</f>
        <v>#REF!</v>
      </c>
      <c r="M6737" s="613"/>
      <c r="N6737" s="613"/>
      <c r="O6737" s="613"/>
      <c r="P6737" s="613"/>
      <c r="Q6737" s="613"/>
      <c r="R6737" s="613"/>
      <c r="S6737" s="614"/>
      <c r="T6737" s="567"/>
      <c r="U6737" s="416"/>
      <c r="V6737" s="666"/>
      <c r="W6737" s="565"/>
      <c r="X6737" s="23" t="e">
        <f t="shared" ref="X6737:X6754" si="1178">IF(AND(Y6737=3,Z6737=3,AA6737=3),"",IF(AND(Y6737=1,Z6737=1,AA6737=1,AB6737=1),"","入力不備あり"))</f>
        <v>#REF!</v>
      </c>
      <c r="Y6737" s="7">
        <f t="shared" ref="Y6737:Y6754" si="1179">IFERROR(IF(F6737="",3,IF(AND(F6737&gt;=1,(MOD(F6737,1)=0)),1,IF(AND(F6737=0,L6737&lt;&gt;""),1,2))),2)</f>
        <v>2</v>
      </c>
      <c r="Z6737" s="7" t="e">
        <f t="shared" ref="Z6737:Z6754" si="1180">IF(G6737="",3,IF(G6737&lt;=1600,1,2))</f>
        <v>#REF!</v>
      </c>
      <c r="AA6737" s="7" t="e">
        <f t="shared" ref="AA6737:AA6754" si="1181">IF(H6737="",3,IF(H6737&gt;=0,1,2))</f>
        <v>#REF!</v>
      </c>
      <c r="AB6737" s="7" t="e">
        <f>IF(I6737=#REF!,1,2)</f>
        <v>#REF!</v>
      </c>
    </row>
    <row r="6738" spans="1:28" s="7" customFormat="1" ht="17.45" customHeight="1" x14ac:dyDescent="0.15">
      <c r="A6738" s="27" t="e">
        <f t="shared" ref="A6738:A6754" si="1182">IF(AND(F6738="",G6738="",H6738="",I6738="",L6738=""),"",IF(AND(F6738&lt;&gt;"",G6738&lt;&gt;"",H6738&lt;&gt;"",I6738&lt;&gt;""),"","入力不備あり"))</f>
        <v>#REF!</v>
      </c>
      <c r="B6738" s="623"/>
      <c r="C6738" s="628"/>
      <c r="D6738" s="631"/>
      <c r="E6738" s="523"/>
      <c r="F6738" s="47" t="e">
        <f>IF(#REF!="","",#REF!)</f>
        <v>#REF!</v>
      </c>
      <c r="G6738" s="49" t="e">
        <f>IF(#REF!="","",#REF!)</f>
        <v>#REF!</v>
      </c>
      <c r="H6738" s="54" t="e">
        <f>IF(#REF!="","",#REF!)</f>
        <v>#REF!</v>
      </c>
      <c r="I6738" s="385" t="str">
        <f t="shared" si="1177"/>
        <v/>
      </c>
      <c r="J6738" s="386"/>
      <c r="K6738" s="387"/>
      <c r="L6738" s="613" t="e">
        <f>IF(#REF!="","",#REF!)</f>
        <v>#REF!</v>
      </c>
      <c r="M6738" s="613"/>
      <c r="N6738" s="613"/>
      <c r="O6738" s="613"/>
      <c r="P6738" s="613"/>
      <c r="Q6738" s="613"/>
      <c r="R6738" s="613"/>
      <c r="S6738" s="614"/>
      <c r="T6738" s="567"/>
      <c r="U6738" s="416"/>
      <c r="V6738" s="666"/>
      <c r="W6738" s="565"/>
      <c r="X6738" s="23" t="e">
        <f t="shared" si="1178"/>
        <v>#REF!</v>
      </c>
      <c r="Y6738" s="7">
        <f t="shared" si="1179"/>
        <v>2</v>
      </c>
      <c r="Z6738" s="7" t="e">
        <f t="shared" si="1180"/>
        <v>#REF!</v>
      </c>
      <c r="AA6738" s="7" t="e">
        <f t="shared" si="1181"/>
        <v>#REF!</v>
      </c>
      <c r="AB6738" s="7" t="e">
        <f>IF(I6738=#REF!,1,2)</f>
        <v>#REF!</v>
      </c>
    </row>
    <row r="6739" spans="1:28" s="7" customFormat="1" ht="17.45" customHeight="1" x14ac:dyDescent="0.15">
      <c r="A6739" s="27" t="e">
        <f t="shared" si="1182"/>
        <v>#REF!</v>
      </c>
      <c r="B6739" s="623"/>
      <c r="C6739" s="628"/>
      <c r="D6739" s="631"/>
      <c r="E6739" s="523"/>
      <c r="F6739" s="47" t="e">
        <f>IF(#REF!="","",#REF!)</f>
        <v>#REF!</v>
      </c>
      <c r="G6739" s="49" t="e">
        <f>IF(#REF!="","",#REF!)</f>
        <v>#REF!</v>
      </c>
      <c r="H6739" s="54" t="e">
        <f>IF(#REF!="","",#REF!)</f>
        <v>#REF!</v>
      </c>
      <c r="I6739" s="385" t="str">
        <f t="shared" si="1177"/>
        <v/>
      </c>
      <c r="J6739" s="386"/>
      <c r="K6739" s="387"/>
      <c r="L6739" s="613" t="e">
        <f>IF(#REF!="","",#REF!)</f>
        <v>#REF!</v>
      </c>
      <c r="M6739" s="613"/>
      <c r="N6739" s="613"/>
      <c r="O6739" s="613"/>
      <c r="P6739" s="613"/>
      <c r="Q6739" s="613"/>
      <c r="R6739" s="613"/>
      <c r="S6739" s="614"/>
      <c r="T6739" s="567"/>
      <c r="U6739" s="416"/>
      <c r="V6739" s="666"/>
      <c r="W6739" s="565"/>
      <c r="X6739" s="23" t="e">
        <f t="shared" si="1178"/>
        <v>#REF!</v>
      </c>
      <c r="Y6739" s="7">
        <f t="shared" si="1179"/>
        <v>2</v>
      </c>
      <c r="Z6739" s="7" t="e">
        <f t="shared" si="1180"/>
        <v>#REF!</v>
      </c>
      <c r="AA6739" s="7" t="e">
        <f t="shared" si="1181"/>
        <v>#REF!</v>
      </c>
      <c r="AB6739" s="7" t="e">
        <f>IF(I6739=#REF!,1,2)</f>
        <v>#REF!</v>
      </c>
    </row>
    <row r="6740" spans="1:28" s="7" customFormat="1" ht="17.45" customHeight="1" x14ac:dyDescent="0.15">
      <c r="A6740" s="27" t="e">
        <f t="shared" si="1182"/>
        <v>#REF!</v>
      </c>
      <c r="B6740" s="623"/>
      <c r="C6740" s="628"/>
      <c r="D6740" s="631"/>
      <c r="E6740" s="523"/>
      <c r="F6740" s="47" t="e">
        <f>IF(#REF!="","",#REF!)</f>
        <v>#REF!</v>
      </c>
      <c r="G6740" s="49" t="e">
        <f>IF(#REF!="","",#REF!)</f>
        <v>#REF!</v>
      </c>
      <c r="H6740" s="54" t="e">
        <f>IF(#REF!="","",#REF!)</f>
        <v>#REF!</v>
      </c>
      <c r="I6740" s="385" t="str">
        <f t="shared" si="1177"/>
        <v/>
      </c>
      <c r="J6740" s="386"/>
      <c r="K6740" s="387"/>
      <c r="L6740" s="613" t="e">
        <f>IF(#REF!="","",#REF!)</f>
        <v>#REF!</v>
      </c>
      <c r="M6740" s="613"/>
      <c r="N6740" s="613"/>
      <c r="O6740" s="613"/>
      <c r="P6740" s="613"/>
      <c r="Q6740" s="613"/>
      <c r="R6740" s="613"/>
      <c r="S6740" s="614"/>
      <c r="T6740" s="567"/>
      <c r="U6740" s="416"/>
      <c r="V6740" s="666"/>
      <c r="W6740" s="565"/>
      <c r="X6740" s="23" t="e">
        <f t="shared" si="1178"/>
        <v>#REF!</v>
      </c>
      <c r="Y6740" s="7">
        <f t="shared" si="1179"/>
        <v>2</v>
      </c>
      <c r="Z6740" s="7" t="e">
        <f t="shared" si="1180"/>
        <v>#REF!</v>
      </c>
      <c r="AA6740" s="7" t="e">
        <f t="shared" si="1181"/>
        <v>#REF!</v>
      </c>
      <c r="AB6740" s="7" t="e">
        <f>IF(I6740=#REF!,1,2)</f>
        <v>#REF!</v>
      </c>
    </row>
    <row r="6741" spans="1:28" s="7" customFormat="1" ht="17.45" customHeight="1" x14ac:dyDescent="0.15">
      <c r="A6741" s="27" t="e">
        <f t="shared" si="1182"/>
        <v>#REF!</v>
      </c>
      <c r="B6741" s="623"/>
      <c r="C6741" s="628"/>
      <c r="D6741" s="631"/>
      <c r="E6741" s="523"/>
      <c r="F6741" s="47" t="e">
        <f>IF(#REF!="","",#REF!)</f>
        <v>#REF!</v>
      </c>
      <c r="G6741" s="49" t="e">
        <f>IF(#REF!="","",#REF!)</f>
        <v>#REF!</v>
      </c>
      <c r="H6741" s="54" t="e">
        <f>IF(#REF!="","",#REF!)</f>
        <v>#REF!</v>
      </c>
      <c r="I6741" s="385" t="str">
        <f t="shared" si="1177"/>
        <v/>
      </c>
      <c r="J6741" s="386"/>
      <c r="K6741" s="387"/>
      <c r="L6741" s="613" t="e">
        <f>IF(#REF!="","",#REF!)</f>
        <v>#REF!</v>
      </c>
      <c r="M6741" s="613"/>
      <c r="N6741" s="613"/>
      <c r="O6741" s="613"/>
      <c r="P6741" s="613"/>
      <c r="Q6741" s="613"/>
      <c r="R6741" s="613"/>
      <c r="S6741" s="614"/>
      <c r="T6741" s="567"/>
      <c r="U6741" s="416"/>
      <c r="V6741" s="666"/>
      <c r="W6741" s="565"/>
      <c r="X6741" s="23" t="e">
        <f t="shared" si="1178"/>
        <v>#REF!</v>
      </c>
      <c r="Y6741" s="7">
        <f t="shared" si="1179"/>
        <v>2</v>
      </c>
      <c r="Z6741" s="7" t="e">
        <f t="shared" si="1180"/>
        <v>#REF!</v>
      </c>
      <c r="AA6741" s="7" t="e">
        <f t="shared" si="1181"/>
        <v>#REF!</v>
      </c>
      <c r="AB6741" s="7" t="e">
        <f>IF(I6741=#REF!,1,2)</f>
        <v>#REF!</v>
      </c>
    </row>
    <row r="6742" spans="1:28" s="7" customFormat="1" ht="17.45" customHeight="1" x14ac:dyDescent="0.15">
      <c r="A6742" s="27" t="e">
        <f t="shared" si="1182"/>
        <v>#REF!</v>
      </c>
      <c r="B6742" s="623"/>
      <c r="C6742" s="628"/>
      <c r="D6742" s="631"/>
      <c r="E6742" s="523"/>
      <c r="F6742" s="47" t="e">
        <f>IF(#REF!="","",#REF!)</f>
        <v>#REF!</v>
      </c>
      <c r="G6742" s="49" t="e">
        <f>IF(#REF!="","",#REF!)</f>
        <v>#REF!</v>
      </c>
      <c r="H6742" s="54" t="e">
        <f>IF(#REF!="","",#REF!)</f>
        <v>#REF!</v>
      </c>
      <c r="I6742" s="385" t="str">
        <f t="shared" si="1177"/>
        <v/>
      </c>
      <c r="J6742" s="386"/>
      <c r="K6742" s="387"/>
      <c r="L6742" s="613" t="e">
        <f>IF(#REF!="","",#REF!)</f>
        <v>#REF!</v>
      </c>
      <c r="M6742" s="613"/>
      <c r="N6742" s="613"/>
      <c r="O6742" s="613"/>
      <c r="P6742" s="613"/>
      <c r="Q6742" s="613"/>
      <c r="R6742" s="613"/>
      <c r="S6742" s="614"/>
      <c r="T6742" s="567"/>
      <c r="U6742" s="416"/>
      <c r="V6742" s="666"/>
      <c r="W6742" s="565"/>
      <c r="X6742" s="23" t="e">
        <f t="shared" si="1178"/>
        <v>#REF!</v>
      </c>
      <c r="Y6742" s="7">
        <f t="shared" si="1179"/>
        <v>2</v>
      </c>
      <c r="Z6742" s="7" t="e">
        <f t="shared" si="1180"/>
        <v>#REF!</v>
      </c>
      <c r="AA6742" s="7" t="e">
        <f t="shared" si="1181"/>
        <v>#REF!</v>
      </c>
      <c r="AB6742" s="7" t="e">
        <f>IF(I6742=#REF!,1,2)</f>
        <v>#REF!</v>
      </c>
    </row>
    <row r="6743" spans="1:28" s="7" customFormat="1" ht="17.45" customHeight="1" x14ac:dyDescent="0.15">
      <c r="A6743" s="27" t="e">
        <f t="shared" si="1182"/>
        <v>#REF!</v>
      </c>
      <c r="B6743" s="623"/>
      <c r="C6743" s="628"/>
      <c r="D6743" s="631"/>
      <c r="E6743" s="523"/>
      <c r="F6743" s="47" t="e">
        <f>IF(#REF!="","",#REF!)</f>
        <v>#REF!</v>
      </c>
      <c r="G6743" s="49" t="e">
        <f>IF(#REF!="","",#REF!)</f>
        <v>#REF!</v>
      </c>
      <c r="H6743" s="54" t="e">
        <f>IF(#REF!="","",#REF!)</f>
        <v>#REF!</v>
      </c>
      <c r="I6743" s="385" t="str">
        <f t="shared" si="1177"/>
        <v/>
      </c>
      <c r="J6743" s="386"/>
      <c r="K6743" s="387"/>
      <c r="L6743" s="613" t="e">
        <f>IF(#REF!="","",#REF!)</f>
        <v>#REF!</v>
      </c>
      <c r="M6743" s="613"/>
      <c r="N6743" s="613"/>
      <c r="O6743" s="613"/>
      <c r="P6743" s="613"/>
      <c r="Q6743" s="613"/>
      <c r="R6743" s="613"/>
      <c r="S6743" s="614"/>
      <c r="T6743" s="567"/>
      <c r="U6743" s="416"/>
      <c r="V6743" s="666"/>
      <c r="W6743" s="565"/>
      <c r="X6743" s="23" t="e">
        <f t="shared" si="1178"/>
        <v>#REF!</v>
      </c>
      <c r="Y6743" s="7">
        <f t="shared" si="1179"/>
        <v>2</v>
      </c>
      <c r="Z6743" s="7" t="e">
        <f t="shared" si="1180"/>
        <v>#REF!</v>
      </c>
      <c r="AA6743" s="7" t="e">
        <f t="shared" si="1181"/>
        <v>#REF!</v>
      </c>
      <c r="AB6743" s="7" t="e">
        <f>IF(I6743=#REF!,1,2)</f>
        <v>#REF!</v>
      </c>
    </row>
    <row r="6744" spans="1:28" s="7" customFormat="1" ht="17.45" customHeight="1" x14ac:dyDescent="0.15">
      <c r="A6744" s="27" t="e">
        <f t="shared" si="1182"/>
        <v>#REF!</v>
      </c>
      <c r="B6744" s="623"/>
      <c r="C6744" s="628"/>
      <c r="D6744" s="631"/>
      <c r="E6744" s="523"/>
      <c r="F6744" s="47" t="e">
        <f>IF(#REF!="","",#REF!)</f>
        <v>#REF!</v>
      </c>
      <c r="G6744" s="49" t="e">
        <f>IF(#REF!="","",#REF!)</f>
        <v>#REF!</v>
      </c>
      <c r="H6744" s="54" t="e">
        <f>IF(#REF!="","",#REF!)</f>
        <v>#REF!</v>
      </c>
      <c r="I6744" s="385" t="str">
        <f t="shared" si="1177"/>
        <v/>
      </c>
      <c r="J6744" s="386"/>
      <c r="K6744" s="387"/>
      <c r="L6744" s="613" t="e">
        <f>IF(#REF!="","",#REF!)</f>
        <v>#REF!</v>
      </c>
      <c r="M6744" s="613"/>
      <c r="N6744" s="613"/>
      <c r="O6744" s="613"/>
      <c r="P6744" s="613"/>
      <c r="Q6744" s="613"/>
      <c r="R6744" s="613"/>
      <c r="S6744" s="614"/>
      <c r="T6744" s="567"/>
      <c r="U6744" s="416"/>
      <c r="V6744" s="666"/>
      <c r="W6744" s="565"/>
      <c r="X6744" s="23" t="e">
        <f t="shared" si="1178"/>
        <v>#REF!</v>
      </c>
      <c r="Y6744" s="7">
        <f t="shared" si="1179"/>
        <v>2</v>
      </c>
      <c r="Z6744" s="7" t="e">
        <f t="shared" si="1180"/>
        <v>#REF!</v>
      </c>
      <c r="AA6744" s="7" t="e">
        <f t="shared" si="1181"/>
        <v>#REF!</v>
      </c>
      <c r="AB6744" s="7" t="e">
        <f>IF(I6744=#REF!,1,2)</f>
        <v>#REF!</v>
      </c>
    </row>
    <row r="6745" spans="1:28" s="7" customFormat="1" ht="17.45" customHeight="1" x14ac:dyDescent="0.15">
      <c r="A6745" s="27" t="e">
        <f t="shared" si="1182"/>
        <v>#REF!</v>
      </c>
      <c r="B6745" s="623"/>
      <c r="C6745" s="628"/>
      <c r="D6745" s="631"/>
      <c r="E6745" s="523"/>
      <c r="F6745" s="47" t="e">
        <f>IF(#REF!="","",#REF!)</f>
        <v>#REF!</v>
      </c>
      <c r="G6745" s="49" t="e">
        <f>IF(#REF!="","",#REF!)</f>
        <v>#REF!</v>
      </c>
      <c r="H6745" s="54" t="e">
        <f>IF(#REF!="","",#REF!)</f>
        <v>#REF!</v>
      </c>
      <c r="I6745" s="385" t="str">
        <f t="shared" si="1177"/>
        <v/>
      </c>
      <c r="J6745" s="386"/>
      <c r="K6745" s="387"/>
      <c r="L6745" s="613" t="e">
        <f>IF(#REF!="","",#REF!)</f>
        <v>#REF!</v>
      </c>
      <c r="M6745" s="613"/>
      <c r="N6745" s="613"/>
      <c r="O6745" s="613"/>
      <c r="P6745" s="613"/>
      <c r="Q6745" s="613"/>
      <c r="R6745" s="613"/>
      <c r="S6745" s="614"/>
      <c r="T6745" s="567"/>
      <c r="U6745" s="416"/>
      <c r="V6745" s="666"/>
      <c r="W6745" s="565"/>
      <c r="X6745" s="23" t="e">
        <f t="shared" si="1178"/>
        <v>#REF!</v>
      </c>
      <c r="Y6745" s="7">
        <f t="shared" si="1179"/>
        <v>2</v>
      </c>
      <c r="Z6745" s="7" t="e">
        <f t="shared" si="1180"/>
        <v>#REF!</v>
      </c>
      <c r="AA6745" s="7" t="e">
        <f t="shared" si="1181"/>
        <v>#REF!</v>
      </c>
      <c r="AB6745" s="7" t="e">
        <f>IF(I6745=#REF!,1,2)</f>
        <v>#REF!</v>
      </c>
    </row>
    <row r="6746" spans="1:28" s="7" customFormat="1" ht="17.45" customHeight="1" x14ac:dyDescent="0.15">
      <c r="A6746" s="27" t="e">
        <f t="shared" si="1182"/>
        <v>#REF!</v>
      </c>
      <c r="B6746" s="623"/>
      <c r="C6746" s="628"/>
      <c r="D6746" s="631"/>
      <c r="E6746" s="523"/>
      <c r="F6746" s="47" t="e">
        <f>IF(#REF!="","",#REF!)</f>
        <v>#REF!</v>
      </c>
      <c r="G6746" s="49" t="e">
        <f>IF(#REF!="","",#REF!)</f>
        <v>#REF!</v>
      </c>
      <c r="H6746" s="54" t="e">
        <f>IF(#REF!="","",#REF!)</f>
        <v>#REF!</v>
      </c>
      <c r="I6746" s="385" t="str">
        <f t="shared" si="1177"/>
        <v/>
      </c>
      <c r="J6746" s="386"/>
      <c r="K6746" s="387"/>
      <c r="L6746" s="613" t="e">
        <f>IF(#REF!="","",#REF!)</f>
        <v>#REF!</v>
      </c>
      <c r="M6746" s="613"/>
      <c r="N6746" s="613"/>
      <c r="O6746" s="613"/>
      <c r="P6746" s="613"/>
      <c r="Q6746" s="613"/>
      <c r="R6746" s="613"/>
      <c r="S6746" s="614"/>
      <c r="T6746" s="567"/>
      <c r="U6746" s="416"/>
      <c r="V6746" s="666"/>
      <c r="W6746" s="565"/>
      <c r="X6746" s="23" t="e">
        <f t="shared" si="1178"/>
        <v>#REF!</v>
      </c>
      <c r="Y6746" s="7">
        <f t="shared" si="1179"/>
        <v>2</v>
      </c>
      <c r="Z6746" s="7" t="e">
        <f t="shared" si="1180"/>
        <v>#REF!</v>
      </c>
      <c r="AA6746" s="7" t="e">
        <f t="shared" si="1181"/>
        <v>#REF!</v>
      </c>
      <c r="AB6746" s="7" t="e">
        <f>IF(I6746=#REF!,1,2)</f>
        <v>#REF!</v>
      </c>
    </row>
    <row r="6747" spans="1:28" s="7" customFormat="1" ht="17.45" customHeight="1" x14ac:dyDescent="0.15">
      <c r="A6747" s="27" t="e">
        <f t="shared" si="1182"/>
        <v>#REF!</v>
      </c>
      <c r="B6747" s="623"/>
      <c r="C6747" s="628"/>
      <c r="D6747" s="631"/>
      <c r="E6747" s="523"/>
      <c r="F6747" s="47" t="e">
        <f>IF(#REF!="","",#REF!)</f>
        <v>#REF!</v>
      </c>
      <c r="G6747" s="49" t="e">
        <f>IF(#REF!="","",#REF!)</f>
        <v>#REF!</v>
      </c>
      <c r="H6747" s="54" t="e">
        <f>IF(#REF!="","",#REF!)</f>
        <v>#REF!</v>
      </c>
      <c r="I6747" s="385" t="str">
        <f t="shared" si="1177"/>
        <v/>
      </c>
      <c r="J6747" s="386"/>
      <c r="K6747" s="387"/>
      <c r="L6747" s="613" t="e">
        <f>IF(#REF!="","",#REF!)</f>
        <v>#REF!</v>
      </c>
      <c r="M6747" s="613"/>
      <c r="N6747" s="613"/>
      <c r="O6747" s="613"/>
      <c r="P6747" s="613"/>
      <c r="Q6747" s="613"/>
      <c r="R6747" s="613"/>
      <c r="S6747" s="614"/>
      <c r="T6747" s="567"/>
      <c r="U6747" s="416"/>
      <c r="V6747" s="666"/>
      <c r="W6747" s="565"/>
      <c r="X6747" s="23" t="e">
        <f t="shared" si="1178"/>
        <v>#REF!</v>
      </c>
      <c r="Y6747" s="7">
        <f t="shared" si="1179"/>
        <v>2</v>
      </c>
      <c r="Z6747" s="7" t="e">
        <f t="shared" si="1180"/>
        <v>#REF!</v>
      </c>
      <c r="AA6747" s="7" t="e">
        <f t="shared" si="1181"/>
        <v>#REF!</v>
      </c>
      <c r="AB6747" s="7" t="e">
        <f>IF(I6747=#REF!,1,2)</f>
        <v>#REF!</v>
      </c>
    </row>
    <row r="6748" spans="1:28" s="7" customFormat="1" ht="17.45" customHeight="1" x14ac:dyDescent="0.15">
      <c r="A6748" s="27" t="e">
        <f t="shared" si="1182"/>
        <v>#REF!</v>
      </c>
      <c r="B6748" s="623"/>
      <c r="C6748" s="628"/>
      <c r="D6748" s="631"/>
      <c r="E6748" s="523"/>
      <c r="F6748" s="47" t="e">
        <f>IF(#REF!="","",#REF!)</f>
        <v>#REF!</v>
      </c>
      <c r="G6748" s="49" t="e">
        <f>IF(#REF!="","",#REF!)</f>
        <v>#REF!</v>
      </c>
      <c r="H6748" s="54" t="e">
        <f>IF(#REF!="","",#REF!)</f>
        <v>#REF!</v>
      </c>
      <c r="I6748" s="385" t="str">
        <f t="shared" si="1177"/>
        <v/>
      </c>
      <c r="J6748" s="386"/>
      <c r="K6748" s="387"/>
      <c r="L6748" s="613" t="e">
        <f>IF(#REF!="","",#REF!)</f>
        <v>#REF!</v>
      </c>
      <c r="M6748" s="613"/>
      <c r="N6748" s="613"/>
      <c r="O6748" s="613"/>
      <c r="P6748" s="613"/>
      <c r="Q6748" s="613"/>
      <c r="R6748" s="613"/>
      <c r="S6748" s="614"/>
      <c r="T6748" s="567"/>
      <c r="U6748" s="416"/>
      <c r="V6748" s="666"/>
      <c r="W6748" s="565"/>
      <c r="X6748" s="23" t="e">
        <f t="shared" si="1178"/>
        <v>#REF!</v>
      </c>
      <c r="Y6748" s="7">
        <f t="shared" si="1179"/>
        <v>2</v>
      </c>
      <c r="Z6748" s="7" t="e">
        <f t="shared" si="1180"/>
        <v>#REF!</v>
      </c>
      <c r="AA6748" s="7" t="e">
        <f t="shared" si="1181"/>
        <v>#REF!</v>
      </c>
      <c r="AB6748" s="7" t="e">
        <f>IF(I6748=#REF!,1,2)</f>
        <v>#REF!</v>
      </c>
    </row>
    <row r="6749" spans="1:28" s="7" customFormat="1" ht="17.45" customHeight="1" x14ac:dyDescent="0.15">
      <c r="A6749" s="27" t="e">
        <f t="shared" si="1182"/>
        <v>#REF!</v>
      </c>
      <c r="B6749" s="623"/>
      <c r="C6749" s="628"/>
      <c r="D6749" s="631"/>
      <c r="E6749" s="523"/>
      <c r="F6749" s="47" t="e">
        <f>IF(#REF!="","",#REF!)</f>
        <v>#REF!</v>
      </c>
      <c r="G6749" s="49" t="e">
        <f>IF(#REF!="","",#REF!)</f>
        <v>#REF!</v>
      </c>
      <c r="H6749" s="54" t="e">
        <f>IF(#REF!="","",#REF!)</f>
        <v>#REF!</v>
      </c>
      <c r="I6749" s="385" t="str">
        <f t="shared" si="1177"/>
        <v/>
      </c>
      <c r="J6749" s="386"/>
      <c r="K6749" s="387"/>
      <c r="L6749" s="613" t="e">
        <f>IF(#REF!="","",#REF!)</f>
        <v>#REF!</v>
      </c>
      <c r="M6749" s="613"/>
      <c r="N6749" s="613"/>
      <c r="O6749" s="613"/>
      <c r="P6749" s="613"/>
      <c r="Q6749" s="613"/>
      <c r="R6749" s="613"/>
      <c r="S6749" s="614"/>
      <c r="T6749" s="567"/>
      <c r="U6749" s="416"/>
      <c r="V6749" s="666"/>
      <c r="W6749" s="565"/>
      <c r="X6749" s="23" t="e">
        <f t="shared" si="1178"/>
        <v>#REF!</v>
      </c>
      <c r="Y6749" s="7">
        <f t="shared" si="1179"/>
        <v>2</v>
      </c>
      <c r="Z6749" s="7" t="e">
        <f t="shared" si="1180"/>
        <v>#REF!</v>
      </c>
      <c r="AA6749" s="7" t="e">
        <f t="shared" si="1181"/>
        <v>#REF!</v>
      </c>
      <c r="AB6749" s="7" t="e">
        <f>IF(I6749=#REF!,1,2)</f>
        <v>#REF!</v>
      </c>
    </row>
    <row r="6750" spans="1:28" s="7" customFormat="1" ht="17.45" customHeight="1" x14ac:dyDescent="0.15">
      <c r="A6750" s="27" t="e">
        <f t="shared" si="1182"/>
        <v>#REF!</v>
      </c>
      <c r="B6750" s="623"/>
      <c r="C6750" s="628"/>
      <c r="D6750" s="631"/>
      <c r="E6750" s="523"/>
      <c r="F6750" s="47" t="e">
        <f>IF(#REF!="","",#REF!)</f>
        <v>#REF!</v>
      </c>
      <c r="G6750" s="49" t="e">
        <f>IF(#REF!="","",#REF!)</f>
        <v>#REF!</v>
      </c>
      <c r="H6750" s="54" t="e">
        <f>IF(#REF!="","",#REF!)</f>
        <v>#REF!</v>
      </c>
      <c r="I6750" s="385" t="str">
        <f t="shared" si="1177"/>
        <v/>
      </c>
      <c r="J6750" s="386"/>
      <c r="K6750" s="387"/>
      <c r="L6750" s="613" t="e">
        <f>IF(#REF!="","",#REF!)</f>
        <v>#REF!</v>
      </c>
      <c r="M6750" s="613"/>
      <c r="N6750" s="613"/>
      <c r="O6750" s="613"/>
      <c r="P6750" s="613"/>
      <c r="Q6750" s="613"/>
      <c r="R6750" s="613"/>
      <c r="S6750" s="614"/>
      <c r="T6750" s="567"/>
      <c r="U6750" s="416"/>
      <c r="V6750" s="666"/>
      <c r="W6750" s="565"/>
      <c r="X6750" s="23" t="e">
        <f t="shared" si="1178"/>
        <v>#REF!</v>
      </c>
      <c r="Y6750" s="7">
        <f t="shared" si="1179"/>
        <v>2</v>
      </c>
      <c r="Z6750" s="7" t="e">
        <f t="shared" si="1180"/>
        <v>#REF!</v>
      </c>
      <c r="AA6750" s="7" t="e">
        <f t="shared" si="1181"/>
        <v>#REF!</v>
      </c>
      <c r="AB6750" s="7" t="e">
        <f>IF(I6750=#REF!,1,2)</f>
        <v>#REF!</v>
      </c>
    </row>
    <row r="6751" spans="1:28" s="7" customFormat="1" ht="17.45" customHeight="1" x14ac:dyDescent="0.15">
      <c r="A6751" s="27" t="e">
        <f t="shared" si="1182"/>
        <v>#REF!</v>
      </c>
      <c r="B6751" s="623"/>
      <c r="C6751" s="628"/>
      <c r="D6751" s="631"/>
      <c r="E6751" s="523"/>
      <c r="F6751" s="47" t="e">
        <f>IF(#REF!="","",#REF!)</f>
        <v>#REF!</v>
      </c>
      <c r="G6751" s="49" t="e">
        <f>IF(#REF!="","",#REF!)</f>
        <v>#REF!</v>
      </c>
      <c r="H6751" s="54" t="e">
        <f>IF(#REF!="","",#REF!)</f>
        <v>#REF!</v>
      </c>
      <c r="I6751" s="385" t="str">
        <f t="shared" si="1177"/>
        <v/>
      </c>
      <c r="J6751" s="386"/>
      <c r="K6751" s="387"/>
      <c r="L6751" s="613" t="e">
        <f>IF(#REF!="","",#REF!)</f>
        <v>#REF!</v>
      </c>
      <c r="M6751" s="613"/>
      <c r="N6751" s="613"/>
      <c r="O6751" s="613"/>
      <c r="P6751" s="613"/>
      <c r="Q6751" s="613"/>
      <c r="R6751" s="613"/>
      <c r="S6751" s="614"/>
      <c r="T6751" s="567"/>
      <c r="U6751" s="416"/>
      <c r="V6751" s="666"/>
      <c r="W6751" s="565"/>
      <c r="X6751" s="23" t="e">
        <f t="shared" si="1178"/>
        <v>#REF!</v>
      </c>
      <c r="Y6751" s="7">
        <f t="shared" si="1179"/>
        <v>2</v>
      </c>
      <c r="Z6751" s="7" t="e">
        <f t="shared" si="1180"/>
        <v>#REF!</v>
      </c>
      <c r="AA6751" s="7" t="e">
        <f t="shared" si="1181"/>
        <v>#REF!</v>
      </c>
      <c r="AB6751" s="7" t="e">
        <f>IF(I6751=#REF!,1,2)</f>
        <v>#REF!</v>
      </c>
    </row>
    <row r="6752" spans="1:28" s="7" customFormat="1" ht="17.45" customHeight="1" x14ac:dyDescent="0.15">
      <c r="A6752" s="27" t="e">
        <f t="shared" si="1182"/>
        <v>#REF!</v>
      </c>
      <c r="B6752" s="623"/>
      <c r="C6752" s="628"/>
      <c r="D6752" s="631"/>
      <c r="E6752" s="523"/>
      <c r="F6752" s="47" t="e">
        <f>IF(#REF!="","",#REF!)</f>
        <v>#REF!</v>
      </c>
      <c r="G6752" s="49" t="e">
        <f>IF(#REF!="","",#REF!)</f>
        <v>#REF!</v>
      </c>
      <c r="H6752" s="54" t="e">
        <f>IF(#REF!="","",#REF!)</f>
        <v>#REF!</v>
      </c>
      <c r="I6752" s="385" t="str">
        <f t="shared" si="1177"/>
        <v/>
      </c>
      <c r="J6752" s="386"/>
      <c r="K6752" s="387"/>
      <c r="L6752" s="613" t="e">
        <f>IF(#REF!="","",#REF!)</f>
        <v>#REF!</v>
      </c>
      <c r="M6752" s="613"/>
      <c r="N6752" s="613"/>
      <c r="O6752" s="613"/>
      <c r="P6752" s="613"/>
      <c r="Q6752" s="613"/>
      <c r="R6752" s="613"/>
      <c r="S6752" s="614"/>
      <c r="T6752" s="567"/>
      <c r="U6752" s="416"/>
      <c r="V6752" s="666"/>
      <c r="W6752" s="565"/>
      <c r="X6752" s="23" t="e">
        <f t="shared" si="1178"/>
        <v>#REF!</v>
      </c>
      <c r="Y6752" s="7">
        <f t="shared" si="1179"/>
        <v>2</v>
      </c>
      <c r="Z6752" s="7" t="e">
        <f t="shared" si="1180"/>
        <v>#REF!</v>
      </c>
      <c r="AA6752" s="7" t="e">
        <f t="shared" si="1181"/>
        <v>#REF!</v>
      </c>
      <c r="AB6752" s="7" t="e">
        <f>IF(I6752=#REF!,1,2)</f>
        <v>#REF!</v>
      </c>
    </row>
    <row r="6753" spans="1:30" s="7" customFormat="1" ht="17.45" customHeight="1" x14ac:dyDescent="0.15">
      <c r="A6753" s="27" t="e">
        <f t="shared" si="1182"/>
        <v>#REF!</v>
      </c>
      <c r="B6753" s="623"/>
      <c r="C6753" s="628"/>
      <c r="D6753" s="631"/>
      <c r="E6753" s="523"/>
      <c r="F6753" s="47" t="e">
        <f>IF(#REF!="","",#REF!)</f>
        <v>#REF!</v>
      </c>
      <c r="G6753" s="49" t="e">
        <f>IF(#REF!="","",#REF!)</f>
        <v>#REF!</v>
      </c>
      <c r="H6753" s="54" t="e">
        <f>IF(#REF!="","",#REF!)</f>
        <v>#REF!</v>
      </c>
      <c r="I6753" s="385" t="str">
        <f t="shared" si="1177"/>
        <v/>
      </c>
      <c r="J6753" s="386"/>
      <c r="K6753" s="387"/>
      <c r="L6753" s="613" t="e">
        <f>IF(#REF!="","",#REF!)</f>
        <v>#REF!</v>
      </c>
      <c r="M6753" s="613"/>
      <c r="N6753" s="613"/>
      <c r="O6753" s="613"/>
      <c r="P6753" s="613"/>
      <c r="Q6753" s="613"/>
      <c r="R6753" s="613"/>
      <c r="S6753" s="614"/>
      <c r="T6753" s="567"/>
      <c r="U6753" s="416"/>
      <c r="V6753" s="666"/>
      <c r="W6753" s="565"/>
      <c r="X6753" s="23" t="e">
        <f t="shared" si="1178"/>
        <v>#REF!</v>
      </c>
      <c r="Y6753" s="7">
        <f t="shared" si="1179"/>
        <v>2</v>
      </c>
      <c r="Z6753" s="7" t="e">
        <f t="shared" si="1180"/>
        <v>#REF!</v>
      </c>
      <c r="AA6753" s="7" t="e">
        <f t="shared" si="1181"/>
        <v>#REF!</v>
      </c>
      <c r="AB6753" s="7" t="e">
        <f>IF(I6753=#REF!,1,2)</f>
        <v>#REF!</v>
      </c>
    </row>
    <row r="6754" spans="1:30" s="7" customFormat="1" ht="17.45" customHeight="1" thickBot="1" x14ac:dyDescent="0.2">
      <c r="A6754" s="27" t="e">
        <f t="shared" si="1182"/>
        <v>#REF!</v>
      </c>
      <c r="B6754" s="623"/>
      <c r="C6754" s="628"/>
      <c r="D6754" s="631"/>
      <c r="E6754" s="523"/>
      <c r="F6754" s="47" t="e">
        <f>IF(#REF!="","",#REF!)</f>
        <v>#REF!</v>
      </c>
      <c r="G6754" s="49" t="e">
        <f>IF(#REF!="","",#REF!)</f>
        <v>#REF!</v>
      </c>
      <c r="H6754" s="54" t="e">
        <f>IF(#REF!="","",#REF!)</f>
        <v>#REF!</v>
      </c>
      <c r="I6754" s="385" t="str">
        <f t="shared" si="1177"/>
        <v/>
      </c>
      <c r="J6754" s="386"/>
      <c r="K6754" s="387"/>
      <c r="L6754" s="613" t="e">
        <f>IF(#REF!="","",#REF!)</f>
        <v>#REF!</v>
      </c>
      <c r="M6754" s="613"/>
      <c r="N6754" s="613"/>
      <c r="O6754" s="613"/>
      <c r="P6754" s="613"/>
      <c r="Q6754" s="613"/>
      <c r="R6754" s="613"/>
      <c r="S6754" s="614"/>
      <c r="T6754" s="668"/>
      <c r="U6754" s="416"/>
      <c r="V6754" s="666"/>
      <c r="W6754" s="565"/>
      <c r="X6754" s="23" t="e">
        <f t="shared" si="1178"/>
        <v>#REF!</v>
      </c>
      <c r="Y6754" s="7">
        <f t="shared" si="1179"/>
        <v>2</v>
      </c>
      <c r="Z6754" s="7" t="e">
        <f t="shared" si="1180"/>
        <v>#REF!</v>
      </c>
      <c r="AA6754" s="7" t="e">
        <f t="shared" si="1181"/>
        <v>#REF!</v>
      </c>
      <c r="AB6754" s="7" t="e">
        <f>IF(I6754=#REF!,1,2)</f>
        <v>#REF!</v>
      </c>
    </row>
    <row r="6755" spans="1:30" s="7" customFormat="1" ht="36" customHeight="1" thickBot="1" x14ac:dyDescent="0.2">
      <c r="A6755" s="13"/>
      <c r="B6755" s="623"/>
      <c r="C6755" s="628"/>
      <c r="D6755" s="631"/>
      <c r="E6755" s="508" t="s">
        <v>240</v>
      </c>
      <c r="F6755" s="511" t="s">
        <v>206</v>
      </c>
      <c r="G6755" s="435"/>
      <c r="H6755" s="434" t="s">
        <v>207</v>
      </c>
      <c r="I6755" s="435"/>
      <c r="J6755" s="435"/>
      <c r="K6755" s="435"/>
      <c r="L6755" s="436" t="s">
        <v>208</v>
      </c>
      <c r="M6755" s="436"/>
      <c r="N6755" s="436"/>
      <c r="O6755" s="669" t="s">
        <v>209</v>
      </c>
      <c r="P6755" s="670"/>
      <c r="Q6755" s="512" t="s">
        <v>210</v>
      </c>
      <c r="R6755" s="38" t="s">
        <v>206</v>
      </c>
      <c r="S6755" s="39" t="s">
        <v>202</v>
      </c>
      <c r="T6755" s="44" t="s">
        <v>211</v>
      </c>
      <c r="U6755" s="416"/>
      <c r="V6755" s="666"/>
      <c r="W6755" s="565"/>
      <c r="X6755" s="28"/>
      <c r="Y6755" s="21" t="s">
        <v>212</v>
      </c>
      <c r="Z6755" s="21" t="s">
        <v>210</v>
      </c>
      <c r="AB6755" s="45" t="s">
        <v>213</v>
      </c>
      <c r="AC6755" s="45" t="s">
        <v>214</v>
      </c>
      <c r="AD6755" s="22"/>
    </row>
    <row r="6756" spans="1:30" s="7" customFormat="1" ht="15" customHeight="1" x14ac:dyDescent="0.15">
      <c r="A6756" s="29"/>
      <c r="B6756" s="623"/>
      <c r="C6756" s="628"/>
      <c r="D6756" s="631"/>
      <c r="E6756" s="509"/>
      <c r="F6756" s="515" t="e">
        <f>IF(#REF!="","",#REF!)</f>
        <v>#REF!</v>
      </c>
      <c r="G6756" s="516"/>
      <c r="H6756" s="439" t="e">
        <f>IF(#REF!="","",#REF!)</f>
        <v>#REF!</v>
      </c>
      <c r="I6756" s="440"/>
      <c r="J6756" s="440"/>
      <c r="K6756" s="440"/>
      <c r="L6756" s="441" t="e">
        <f>IF(#REF!="","",#REF!)</f>
        <v>#REF!</v>
      </c>
      <c r="M6756" s="442"/>
      <c r="N6756" s="442"/>
      <c r="O6756" s="443" t="e">
        <f>SUM($L6756:$N6758)</f>
        <v>#REF!</v>
      </c>
      <c r="P6756" s="444"/>
      <c r="Q6756" s="513"/>
      <c r="R6756" s="42" t="e">
        <f>IF(#REF!="","",#REF!)</f>
        <v>#REF!</v>
      </c>
      <c r="S6756" s="40" t="e">
        <f>IF(#REF!="","",#REF!)</f>
        <v>#REF!</v>
      </c>
      <c r="T6756" s="617" t="e">
        <f>SUM($S6756:$S6758)</f>
        <v>#REF!</v>
      </c>
      <c r="U6756" s="416"/>
      <c r="V6756" s="666"/>
      <c r="W6756" s="565"/>
      <c r="X6756" s="23" t="e">
        <f>IF(OR(Y6756=2,Z6756=2,AB6756=2,AC6756=2),"入力不備あり","")</f>
        <v>#REF!</v>
      </c>
      <c r="Y6756" s="41" t="e">
        <f>IF(AND(F6756="",H6756="",L6756=""),"",IF(AND(F6756&lt;&gt;"",F6756&gt;0,L6756&lt;&gt;"",L6756&gt;0,H6756="○"),"",2))</f>
        <v>#REF!</v>
      </c>
      <c r="Z6756" s="41" t="e">
        <f>IF(AND(R6756="",S6756=""),"",IF(AND(R6756&gt;0,R6756&lt;&gt;"",S6756&gt;0,S6756&lt;&gt;""),"",2))</f>
        <v>#REF!</v>
      </c>
      <c r="AA6756" s="30"/>
      <c r="AB6756" s="7" t="e">
        <f>IF(AND(O6756=0,#REF!=0),"",IF(O6756=#REF!,1,2))</f>
        <v>#REF!</v>
      </c>
      <c r="AC6756" s="7" t="e">
        <f>IF(AND(T6756=0,#REF!=0),"",IF(T6756=#REF!,1,2))</f>
        <v>#REF!</v>
      </c>
    </row>
    <row r="6757" spans="1:30" s="7" customFormat="1" ht="15" customHeight="1" x14ac:dyDescent="0.15">
      <c r="A6757" s="29"/>
      <c r="B6757" s="623"/>
      <c r="C6757" s="628"/>
      <c r="D6757" s="631"/>
      <c r="E6757" s="509"/>
      <c r="F6757" s="500" t="e">
        <f>IF(#REF!="","",#REF!)</f>
        <v>#REF!</v>
      </c>
      <c r="G6757" s="501"/>
      <c r="H6757" s="448" t="e">
        <f>IF(#REF!="","",#REF!)</f>
        <v>#REF!</v>
      </c>
      <c r="I6757" s="449"/>
      <c r="J6757" s="449"/>
      <c r="K6757" s="449"/>
      <c r="L6757" s="450" t="e">
        <f>IF(#REF!="","",#REF!)</f>
        <v>#REF!</v>
      </c>
      <c r="M6757" s="451"/>
      <c r="N6757" s="451"/>
      <c r="O6757" s="445"/>
      <c r="P6757" s="444"/>
      <c r="Q6757" s="513"/>
      <c r="R6757" s="42" t="e">
        <f>IF(#REF!="","",#REF!)</f>
        <v>#REF!</v>
      </c>
      <c r="S6757" s="40" t="e">
        <f>IF(#REF!="","",#REF!)</f>
        <v>#REF!</v>
      </c>
      <c r="T6757" s="618"/>
      <c r="U6757" s="416"/>
      <c r="V6757" s="666"/>
      <c r="W6757" s="565"/>
      <c r="X6757" s="23" t="e">
        <f>IF(OR(Y6757=2,Z6757=2),"入力不備あり","")</f>
        <v>#REF!</v>
      </c>
      <c r="Y6757" s="41" t="e">
        <f>IF(AND(F6757="",H6757="",L6757=""),"",IF(AND(F6757&lt;&gt;"",F6757&gt;0,L6757&lt;&gt;"",L6757&gt;0,H6757="○"),"",2))</f>
        <v>#REF!</v>
      </c>
      <c r="Z6757" s="41" t="e">
        <f t="shared" ref="Z6757:Z6758" si="1183">IF(AND(R6757="",S6757=""),"",IF(AND(R6757&gt;0,R6757&lt;&gt;"",S6757&gt;0,S6757&lt;&gt;""),"",2))</f>
        <v>#REF!</v>
      </c>
      <c r="AA6757" s="30"/>
    </row>
    <row r="6758" spans="1:30" s="7" customFormat="1" ht="15" customHeight="1" thickBot="1" x14ac:dyDescent="0.2">
      <c r="A6758" s="29"/>
      <c r="B6758" s="623"/>
      <c r="C6758" s="628"/>
      <c r="D6758" s="631"/>
      <c r="E6758" s="615"/>
      <c r="F6758" s="620" t="e">
        <f>IF(#REF!="","",#REF!)</f>
        <v>#REF!</v>
      </c>
      <c r="G6758" s="621"/>
      <c r="H6758" s="640" t="e">
        <f>IF(#REF!="","",#REF!)</f>
        <v>#REF!</v>
      </c>
      <c r="I6758" s="641"/>
      <c r="J6758" s="641"/>
      <c r="K6758" s="641"/>
      <c r="L6758" s="642" t="e">
        <f>IF(#REF!="","",#REF!)</f>
        <v>#REF!</v>
      </c>
      <c r="M6758" s="643"/>
      <c r="N6758" s="643"/>
      <c r="O6758" s="663"/>
      <c r="P6758" s="664"/>
      <c r="Q6758" s="616"/>
      <c r="R6758" s="59" t="e">
        <f>IF(#REF!="","",#REF!)</f>
        <v>#REF!</v>
      </c>
      <c r="S6758" s="60" t="e">
        <f>IF(#REF!="","",#REF!)</f>
        <v>#REF!</v>
      </c>
      <c r="T6758" s="619"/>
      <c r="U6758" s="416"/>
      <c r="V6758" s="666"/>
      <c r="W6758" s="565"/>
      <c r="X6758" s="23" t="e">
        <f>IF(OR(Y6758=2,Z6758=2),"入力不備あり","")</f>
        <v>#REF!</v>
      </c>
      <c r="Y6758" s="41" t="e">
        <f>IF(AND(F6758="",H6758="",L6758=""),"",IF(AND(F6758&lt;&gt;"",F6758&gt;0,L6758&lt;&gt;"",L6758&gt;0,H6758="○"),"",2))</f>
        <v>#REF!</v>
      </c>
      <c r="Z6758" s="41" t="e">
        <f t="shared" si="1183"/>
        <v>#REF!</v>
      </c>
      <c r="AA6758" s="30"/>
    </row>
    <row r="6759" spans="1:30" s="7" customFormat="1" ht="27.6" customHeight="1" x14ac:dyDescent="0.15">
      <c r="A6759" s="320"/>
      <c r="B6759" s="624"/>
      <c r="C6759" s="326" t="s">
        <v>215</v>
      </c>
      <c r="D6759" s="327"/>
      <c r="E6759" s="608" t="e">
        <f>IF(#REF!="","",#REF!)</f>
        <v>#REF!</v>
      </c>
      <c r="F6759" s="609"/>
      <c r="G6759" s="609"/>
      <c r="H6759" s="609"/>
      <c r="I6759" s="609"/>
      <c r="J6759" s="609"/>
      <c r="K6759" s="609"/>
      <c r="L6759" s="609"/>
      <c r="M6759" s="609"/>
      <c r="N6759" s="609"/>
      <c r="O6759" s="609"/>
      <c r="P6759" s="609"/>
      <c r="Q6759" s="609"/>
      <c r="R6759" s="609"/>
      <c r="S6759" s="609"/>
      <c r="T6759" s="609"/>
      <c r="U6759" s="609"/>
      <c r="V6759" s="609"/>
      <c r="W6759" s="610"/>
    </row>
    <row r="6760" spans="1:30" s="7" customFormat="1" ht="27.6" customHeight="1" thickBot="1" x14ac:dyDescent="0.2">
      <c r="A6760" s="320"/>
      <c r="B6760" s="624"/>
      <c r="C6760" s="326" t="s">
        <v>216</v>
      </c>
      <c r="D6760" s="327"/>
      <c r="E6760" s="608" t="e">
        <f>IF(#REF!="","",#REF!)</f>
        <v>#REF!</v>
      </c>
      <c r="F6760" s="609"/>
      <c r="G6760" s="609"/>
      <c r="H6760" s="609"/>
      <c r="I6760" s="609"/>
      <c r="J6760" s="609"/>
      <c r="K6760" s="609"/>
      <c r="L6760" s="609"/>
      <c r="M6760" s="609"/>
      <c r="N6760" s="609"/>
      <c r="O6760" s="609"/>
      <c r="P6760" s="609"/>
      <c r="Q6760" s="609"/>
      <c r="R6760" s="611"/>
      <c r="S6760" s="611"/>
      <c r="T6760" s="611"/>
      <c r="U6760" s="611"/>
      <c r="V6760" s="611"/>
      <c r="W6760" s="612"/>
    </row>
    <row r="6761" spans="1:30" s="7" customFormat="1" ht="18.600000000000001" customHeight="1" x14ac:dyDescent="0.15">
      <c r="A6761" s="320"/>
      <c r="B6761" s="624"/>
      <c r="C6761" s="332" t="s">
        <v>217</v>
      </c>
      <c r="D6761" s="333"/>
      <c r="E6761" s="333"/>
      <c r="F6761" s="334"/>
      <c r="G6761" s="377" t="s">
        <v>218</v>
      </c>
      <c r="H6761" s="378"/>
      <c r="I6761" s="378"/>
      <c r="J6761" s="378"/>
      <c r="K6761" s="378"/>
      <c r="L6761" s="378"/>
      <c r="M6761" s="378"/>
      <c r="N6761" s="378"/>
      <c r="O6761" s="378"/>
      <c r="P6761" s="378"/>
      <c r="Q6761" s="378"/>
      <c r="R6761" s="389" t="e">
        <f>IF(X6761&lt;&gt;"","","【入力内容確認欄】以下を確認し【作業用】事業計画書(間接)シートを修正願います。")</f>
        <v>#REF!</v>
      </c>
      <c r="S6761" s="632"/>
      <c r="T6761" s="632"/>
      <c r="U6761" s="632"/>
      <c r="V6761" s="632"/>
      <c r="W6761" s="633"/>
      <c r="X6761" s="68" t="e">
        <f>IF(AND(R6764="",R6765="",R6766="",R6767="",R6768="",R6769=""),"左の市区町村に係る入力が完了しました。今一度、記載内容をご確認ください。","")</f>
        <v>#REF!</v>
      </c>
    </row>
    <row r="6762" spans="1:30" s="7" customFormat="1" ht="9" customHeight="1" x14ac:dyDescent="0.15">
      <c r="A6762" s="320"/>
      <c r="B6762" s="624"/>
      <c r="C6762" s="335"/>
      <c r="D6762" s="336"/>
      <c r="E6762" s="336"/>
      <c r="F6762" s="337"/>
      <c r="G6762" s="379"/>
      <c r="H6762" s="380"/>
      <c r="I6762" s="380"/>
      <c r="J6762" s="380"/>
      <c r="K6762" s="380"/>
      <c r="L6762" s="380"/>
      <c r="M6762" s="380"/>
      <c r="N6762" s="380"/>
      <c r="O6762" s="380"/>
      <c r="P6762" s="380"/>
      <c r="Q6762" s="380"/>
      <c r="R6762" s="634"/>
      <c r="S6762" s="635"/>
      <c r="T6762" s="635"/>
      <c r="U6762" s="635"/>
      <c r="V6762" s="635"/>
      <c r="W6762" s="636"/>
    </row>
    <row r="6763" spans="1:30" s="7" customFormat="1" ht="9" customHeight="1" thickBot="1" x14ac:dyDescent="0.2">
      <c r="A6763" s="320"/>
      <c r="B6763" s="624"/>
      <c r="C6763" s="335"/>
      <c r="D6763" s="336"/>
      <c r="E6763" s="336"/>
      <c r="F6763" s="337"/>
      <c r="G6763" s="381"/>
      <c r="H6763" s="382"/>
      <c r="I6763" s="382"/>
      <c r="J6763" s="382"/>
      <c r="K6763" s="382"/>
      <c r="L6763" s="382"/>
      <c r="M6763" s="382"/>
      <c r="N6763" s="382"/>
      <c r="O6763" s="382"/>
      <c r="P6763" s="382"/>
      <c r="Q6763" s="382"/>
      <c r="R6763" s="637"/>
      <c r="S6763" s="638"/>
      <c r="T6763" s="638"/>
      <c r="U6763" s="638"/>
      <c r="V6763" s="638"/>
      <c r="W6763" s="639"/>
    </row>
    <row r="6764" spans="1:30" s="7" customFormat="1" ht="17.45" customHeight="1" x14ac:dyDescent="0.15">
      <c r="A6764" s="320"/>
      <c r="B6764" s="624"/>
      <c r="C6764" s="335"/>
      <c r="D6764" s="336"/>
      <c r="E6764" s="336"/>
      <c r="F6764" s="337"/>
      <c r="G6764" s="398" t="e">
        <f>IF(#REF!="","",#REF!)</f>
        <v>#REF!</v>
      </c>
      <c r="H6764" s="399"/>
      <c r="I6764" s="399"/>
      <c r="J6764" s="399"/>
      <c r="K6764" s="399"/>
      <c r="L6764" s="399"/>
      <c r="M6764" s="399"/>
      <c r="N6764" s="399"/>
      <c r="O6764" s="399"/>
      <c r="P6764" s="399"/>
      <c r="Q6764" s="399"/>
      <c r="R6764" s="646" t="e" cm="1">
        <f t="array" ref="R6764">IF(AND(X6733:X6758="",A6735:A6758=""),"","・報酬・期末勤勉手当・交通費・合計額・都道府県/国の補助金額のいずれかに不備あり。")</f>
        <v>#REF!</v>
      </c>
      <c r="S6764" s="647"/>
      <c r="T6764" s="647"/>
      <c r="U6764" s="647"/>
      <c r="V6764" s="647"/>
      <c r="W6764" s="648"/>
    </row>
    <row r="6765" spans="1:30" s="7" customFormat="1" ht="17.45" customHeight="1" x14ac:dyDescent="0.15">
      <c r="A6765" s="320"/>
      <c r="B6765" s="624"/>
      <c r="C6765" s="335"/>
      <c r="D6765" s="336"/>
      <c r="E6765" s="336"/>
      <c r="F6765" s="337"/>
      <c r="G6765" s="374" t="s">
        <v>219</v>
      </c>
      <c r="H6765" s="388"/>
      <c r="I6765" s="388"/>
      <c r="J6765" s="388"/>
      <c r="K6765" s="388"/>
      <c r="L6765" s="388"/>
      <c r="M6765" s="388"/>
      <c r="N6765" s="388"/>
      <c r="O6765" s="388"/>
      <c r="P6765" s="388"/>
      <c r="Q6765" s="388"/>
      <c r="R6765" s="367" t="str">
        <f>IF(A6731="市町村名×","・【C列】市区町村名：未入力または不備あり。","")</f>
        <v>・【C列】市区町村名：未入力または不備あり。</v>
      </c>
      <c r="S6765" s="644"/>
      <c r="T6765" s="644"/>
      <c r="U6765" s="644"/>
      <c r="V6765" s="644"/>
      <c r="W6765" s="645"/>
    </row>
    <row r="6766" spans="1:30" s="7" customFormat="1" ht="17.45" customHeight="1" x14ac:dyDescent="0.15">
      <c r="A6766" s="320"/>
      <c r="B6766" s="624"/>
      <c r="C6766" s="338"/>
      <c r="D6766" s="339"/>
      <c r="E6766" s="339"/>
      <c r="F6766" s="340"/>
      <c r="G6766" s="364" t="e">
        <f>IF(#REF!="","",#REF!)</f>
        <v>#REF!</v>
      </c>
      <c r="H6766" s="365"/>
      <c r="I6766" s="365"/>
      <c r="J6766" s="366"/>
      <c r="K6766" s="366"/>
      <c r="L6766" s="366"/>
      <c r="M6766" s="366"/>
      <c r="N6766" s="366"/>
      <c r="O6766" s="366"/>
      <c r="P6766" s="366"/>
      <c r="Q6766" s="366"/>
      <c r="R6766" s="367" t="e">
        <f>IF(OR(AF6735=2,NOT(AND(V6733&gt;0.3*U6733,V6733&lt;0.4*U6733,V6733&gt;=W6733))),"・【V列】都道府県補助額：未入力または不備あり。","")</f>
        <v>#REF!</v>
      </c>
      <c r="S6766" s="644"/>
      <c r="T6766" s="644"/>
      <c r="U6766" s="644"/>
      <c r="V6766" s="644"/>
      <c r="W6766" s="645"/>
    </row>
    <row r="6767" spans="1:30" s="7" customFormat="1" ht="17.45" customHeight="1" x14ac:dyDescent="0.15">
      <c r="A6767" s="320"/>
      <c r="B6767" s="624"/>
      <c r="C6767" s="348" t="s">
        <v>241</v>
      </c>
      <c r="D6767" s="349"/>
      <c r="E6767" s="349"/>
      <c r="F6767" s="350"/>
      <c r="G6767" s="372" t="s">
        <v>221</v>
      </c>
      <c r="H6767" s="373"/>
      <c r="I6767" s="373"/>
      <c r="J6767" s="372" t="s">
        <v>222</v>
      </c>
      <c r="K6767" s="373"/>
      <c r="L6767" s="373"/>
      <c r="M6767" s="373"/>
      <c r="N6767" s="374" t="s">
        <v>223</v>
      </c>
      <c r="O6767" s="366"/>
      <c r="P6767" s="366"/>
      <c r="Q6767" s="366"/>
      <c r="R6767" s="341" t="e">
        <f>IF(AND(W6733&lt;=U6733/3,MOD(W6733,1000)=0,NOT(W6733=0),AG6735=1),"","・【W列】国庫補助希望額に不備あり。")</f>
        <v>#REF!</v>
      </c>
      <c r="S6767" s="649"/>
      <c r="T6767" s="649"/>
      <c r="U6767" s="649"/>
      <c r="V6767" s="649"/>
      <c r="W6767" s="650"/>
    </row>
    <row r="6768" spans="1:30" s="7" customFormat="1" ht="17.45" customHeight="1" x14ac:dyDescent="0.15">
      <c r="A6768" s="320"/>
      <c r="B6768" s="624"/>
      <c r="C6768" s="370"/>
      <c r="D6768" s="371"/>
      <c r="E6768" s="371"/>
      <c r="F6768" s="371"/>
      <c r="G6768" s="364" t="e">
        <f>IF(#REF!="","",#REF!)</f>
        <v>#REF!</v>
      </c>
      <c r="H6768" s="375"/>
      <c r="I6768" s="376"/>
      <c r="J6768" s="364" t="e">
        <f>IF(#REF!="","",#REF!)</f>
        <v>#REF!</v>
      </c>
      <c r="K6768" s="375"/>
      <c r="L6768" s="375"/>
      <c r="M6768" s="376"/>
      <c r="N6768" s="364" t="e">
        <f>IF(#REF!="","",#REF!)</f>
        <v>#REF!</v>
      </c>
      <c r="O6768" s="375"/>
      <c r="P6768" s="375"/>
      <c r="Q6768" s="375"/>
      <c r="R6768" s="651" t="e">
        <f>IF(AND(SUM(F6756:G6758)&lt;=D6733,SUM(R6756:R6758)&lt;=D6733),"","・報酬の「配置人数」には年間を通じた配置予定人数を記載してください。(※１)及び記入例参照")</f>
        <v>#REF!</v>
      </c>
      <c r="S6768" s="652"/>
      <c r="T6768" s="652"/>
      <c r="U6768" s="652"/>
      <c r="V6768" s="652"/>
      <c r="W6768" s="653"/>
      <c r="X6768" s="31" t="str">
        <f>IF(AND(O6768="○",T6768="○"),"①か②の",IF(AND(O6768="―",T6768="―"),"エラー",""))</f>
        <v/>
      </c>
    </row>
    <row r="6769" spans="1:33" s="7" customFormat="1" ht="17.45" customHeight="1" x14ac:dyDescent="0.15">
      <c r="A6769" s="320"/>
      <c r="B6769" s="624"/>
      <c r="C6769" s="348" t="s">
        <v>224</v>
      </c>
      <c r="D6769" s="349"/>
      <c r="E6769" s="349"/>
      <c r="F6769" s="350"/>
      <c r="G6769" s="354" t="s">
        <v>225</v>
      </c>
      <c r="H6769" s="354"/>
      <c r="I6769" s="354"/>
      <c r="J6769" s="355" t="s">
        <v>242</v>
      </c>
      <c r="K6769" s="356"/>
      <c r="L6769" s="356"/>
      <c r="M6769" s="356"/>
      <c r="N6769" s="356"/>
      <c r="O6769" s="356"/>
      <c r="P6769" s="356"/>
      <c r="Q6769" s="356"/>
      <c r="R6769" s="651" t="e">
        <f>IF(AND(OR(COUNTIF(J6770,"①*"),COUNTIF(J6770,"②*")),AND(E6759&lt;&gt;"",E6760&lt;&gt;"",G6764="○",G6766="○",G6768="○",J6768="○",N6768="○",G6770="○")),"","・【成果目標】・【成果指標】・【部活動指導員について】・【支給要件の確認】・【部活動指導員の指導状況】・【地域連携・地域移行に資する取組】のいずれかに未入力箇所あり。")</f>
        <v>#REF!</v>
      </c>
      <c r="S6769" s="546"/>
      <c r="T6769" s="546"/>
      <c r="U6769" s="546"/>
      <c r="V6769" s="546"/>
      <c r="W6769" s="547"/>
    </row>
    <row r="6770" spans="1:33" s="7" customFormat="1" ht="26.45" customHeight="1" thickBot="1" x14ac:dyDescent="0.2">
      <c r="A6770" s="320"/>
      <c r="B6770" s="625"/>
      <c r="C6770" s="351"/>
      <c r="D6770" s="352"/>
      <c r="E6770" s="352"/>
      <c r="F6770" s="353"/>
      <c r="G6770" s="363" t="e">
        <f>IF(#REF!="","",#REF!)</f>
        <v>#REF!</v>
      </c>
      <c r="H6770" s="363"/>
      <c r="I6770" s="363"/>
      <c r="J6770" s="657" t="e">
        <f>IF(#REF!="","",#REF!)</f>
        <v>#REF!</v>
      </c>
      <c r="K6770" s="658"/>
      <c r="L6770" s="658"/>
      <c r="M6770" s="658"/>
      <c r="N6770" s="658"/>
      <c r="O6770" s="658"/>
      <c r="P6770" s="658"/>
      <c r="Q6770" s="658"/>
      <c r="R6770" s="654"/>
      <c r="S6770" s="655"/>
      <c r="T6770" s="655"/>
      <c r="U6770" s="655"/>
      <c r="V6770" s="655"/>
      <c r="W6770" s="656"/>
      <c r="X6770" s="31" t="str">
        <f>IF(AND(O6770="○",T6770="○"),"①か②の",IF(AND(O6770="―",T6770="―"),"エラー",""))</f>
        <v/>
      </c>
    </row>
    <row r="6771" spans="1:33" s="7" customFormat="1" ht="26.45" customHeight="1" x14ac:dyDescent="0.15">
      <c r="A6771" s="24" t="str">
        <f>IF(OR(COUNTIF(C6773,"*区"),COUNTIF(C6773,"*市"),COUNTIF(C6773,"*町"),COUNTIF(C6773,"*村"),COUNTIF(C6773,"*組合")),"○","市町村名×")</f>
        <v>市町村名×</v>
      </c>
      <c r="B6771" s="490" t="s">
        <v>106</v>
      </c>
      <c r="C6771" s="659" t="s">
        <v>236</v>
      </c>
      <c r="D6771" s="661" t="s">
        <v>237</v>
      </c>
      <c r="E6771" s="409" t="s">
        <v>191</v>
      </c>
      <c r="F6771" s="410"/>
      <c r="G6771" s="410"/>
      <c r="H6771" s="410"/>
      <c r="I6771" s="410"/>
      <c r="J6771" s="410"/>
      <c r="K6771" s="410"/>
      <c r="L6771" s="410"/>
      <c r="M6771" s="410"/>
      <c r="N6771" s="410"/>
      <c r="O6771" s="410"/>
      <c r="P6771" s="410"/>
      <c r="Q6771" s="410"/>
      <c r="R6771" s="410"/>
      <c r="S6771" s="410"/>
      <c r="T6771" s="410"/>
      <c r="U6771" s="492" t="s">
        <v>192</v>
      </c>
      <c r="V6771" s="492" t="s">
        <v>238</v>
      </c>
      <c r="W6771" s="517" t="s">
        <v>193</v>
      </c>
      <c r="X6771" s="25" t="e">
        <f>IF(OR(AF6775=2,NOT(AND(V6773&gt;0.3*U6773,V6773&lt;0.4*U6773,V6773&gt;=W6773))),"※３参照：【Ｕ列】都道府県補助額を確認してください","")</f>
        <v>#REF!</v>
      </c>
      <c r="Y6771" s="26"/>
    </row>
    <row r="6772" spans="1:33" s="7" customFormat="1" ht="21.6" customHeight="1" thickBot="1" x14ac:dyDescent="0.2">
      <c r="A6772" s="24" t="str">
        <f>IF(B6773="都道府県確認欄","No.不備","")</f>
        <v/>
      </c>
      <c r="B6772" s="491"/>
      <c r="C6772" s="660"/>
      <c r="D6772" s="662"/>
      <c r="E6772" s="411"/>
      <c r="F6772" s="412"/>
      <c r="G6772" s="412"/>
      <c r="H6772" s="412"/>
      <c r="I6772" s="412"/>
      <c r="J6772" s="412"/>
      <c r="K6772" s="412"/>
      <c r="L6772" s="412"/>
      <c r="M6772" s="412"/>
      <c r="N6772" s="412"/>
      <c r="O6772" s="412"/>
      <c r="P6772" s="412"/>
      <c r="Q6772" s="412"/>
      <c r="R6772" s="412"/>
      <c r="S6772" s="412"/>
      <c r="T6772" s="412"/>
      <c r="U6772" s="493"/>
      <c r="V6772" s="493"/>
      <c r="W6772" s="518"/>
      <c r="X6772" s="25" t="e">
        <f>IF(AND(W6773&lt;=U6773/3,MOD(W6773,1000)=0,NOT(W6773=0),AG6775=1),"","※３参照：【Ｖ列】国庫補助希望額を確認してください。")</f>
        <v>#REF!</v>
      </c>
      <c r="Y6772" s="26"/>
    </row>
    <row r="6773" spans="1:33" s="7" customFormat="1" ht="24" customHeight="1" x14ac:dyDescent="0.15">
      <c r="A6773" s="14"/>
      <c r="B6773" s="622" t="str">
        <f>IFERROR(IF(OR(COUNTIF(C6773,"*区"),COUNTIF(C6773,"*市"),COUNTIF(C6773,"*町"),COUNTIF(C6773,"*村"),COUNTIF(C6773,"*組合")),B6733+1,"－"),"都道府県確認欄")</f>
        <v>－</v>
      </c>
      <c r="C6773" s="626" t="e">
        <f>#REF!</f>
        <v>#REF!</v>
      </c>
      <c r="D6773" s="629" t="e">
        <f>SUM($F6775:$F6794)</f>
        <v>#REF!</v>
      </c>
      <c r="E6773" s="523" t="s">
        <v>194</v>
      </c>
      <c r="F6773" s="524" t="s">
        <v>195</v>
      </c>
      <c r="G6773" s="526" t="s">
        <v>196</v>
      </c>
      <c r="H6773" s="528" t="s">
        <v>197</v>
      </c>
      <c r="I6773" s="423" t="s">
        <v>198</v>
      </c>
      <c r="J6773" s="424"/>
      <c r="K6773" s="425"/>
      <c r="L6773" s="429" t="s">
        <v>100</v>
      </c>
      <c r="M6773" s="430"/>
      <c r="N6773" s="430"/>
      <c r="O6773" s="430"/>
      <c r="P6773" s="430"/>
      <c r="Q6773" s="430"/>
      <c r="R6773" s="430"/>
      <c r="S6773" s="431"/>
      <c r="T6773" s="413" t="s">
        <v>199</v>
      </c>
      <c r="U6773" s="415" t="e">
        <f>SUM($T6775,$O6796,$T6796)</f>
        <v>#REF!</v>
      </c>
      <c r="V6773" s="665" t="e">
        <f>#REF!</f>
        <v>#REF!</v>
      </c>
      <c r="W6773" s="667" t="e">
        <f>#REF!</f>
        <v>#REF!</v>
      </c>
      <c r="X6773" s="23" t="e">
        <f>IF(AND(AD6775=1,AE6775=1,AF6775=1,AG6775=1),"","入力不備あり")</f>
        <v>#REF!</v>
      </c>
      <c r="Y6773" s="26"/>
    </row>
    <row r="6774" spans="1:33" s="7" customFormat="1" ht="12.6" customHeight="1" thickBot="1" x14ac:dyDescent="0.2">
      <c r="A6774" s="14"/>
      <c r="B6774" s="623"/>
      <c r="C6774" s="627"/>
      <c r="D6774" s="630"/>
      <c r="E6774" s="523"/>
      <c r="F6774" s="525"/>
      <c r="G6774" s="527"/>
      <c r="H6774" s="529"/>
      <c r="I6774" s="426"/>
      <c r="J6774" s="427"/>
      <c r="K6774" s="428"/>
      <c r="L6774" s="432"/>
      <c r="M6774" s="432"/>
      <c r="N6774" s="432"/>
      <c r="O6774" s="432"/>
      <c r="P6774" s="432"/>
      <c r="Q6774" s="432"/>
      <c r="R6774" s="432"/>
      <c r="S6774" s="433"/>
      <c r="T6774" s="414"/>
      <c r="U6774" s="416"/>
      <c r="V6774" s="666"/>
      <c r="W6774" s="565"/>
      <c r="X6774" s="26"/>
      <c r="Y6774" s="7" t="s">
        <v>180</v>
      </c>
      <c r="Z6774" s="7" t="s">
        <v>200</v>
      </c>
      <c r="AA6774" s="7" t="s">
        <v>201</v>
      </c>
      <c r="AB6774" s="7" t="s">
        <v>202</v>
      </c>
      <c r="AD6774" s="7" t="s">
        <v>203</v>
      </c>
      <c r="AE6774" s="7" t="s">
        <v>107</v>
      </c>
      <c r="AF6774" s="7" t="s">
        <v>239</v>
      </c>
      <c r="AG6774" s="7" t="s">
        <v>204</v>
      </c>
    </row>
    <row r="6775" spans="1:33" s="7" customFormat="1" ht="17.45" customHeight="1" x14ac:dyDescent="0.15">
      <c r="A6775" s="27" t="e">
        <f>IF(AND(F6775&lt;&gt;"",G6775&lt;&gt;"",H6775&lt;&gt;"",I6775&lt;&gt;""),"","入力不備あり")</f>
        <v>#REF!</v>
      </c>
      <c r="B6775" s="623"/>
      <c r="C6775" s="628"/>
      <c r="D6775" s="631"/>
      <c r="E6775" s="523"/>
      <c r="F6775" s="47" t="e">
        <f>IF(#REF!="","",#REF!)</f>
        <v>#REF!</v>
      </c>
      <c r="G6775" s="49" t="e">
        <f>IF(#REF!="","",#REF!)</f>
        <v>#REF!</v>
      </c>
      <c r="H6775" s="54" t="e">
        <f>IF(#REF!="","",#REF!)</f>
        <v>#REF!</v>
      </c>
      <c r="I6775" s="385" t="str">
        <f>IFERROR(INT(G6775*H6775),"")</f>
        <v/>
      </c>
      <c r="J6775" s="386"/>
      <c r="K6775" s="387"/>
      <c r="L6775" s="613" t="e">
        <f>IF(#REF!="","",#REF!)</f>
        <v>#REF!</v>
      </c>
      <c r="M6775" s="613"/>
      <c r="N6775" s="613"/>
      <c r="O6775" s="613"/>
      <c r="P6775" s="613"/>
      <c r="Q6775" s="613"/>
      <c r="R6775" s="613"/>
      <c r="S6775" s="614"/>
      <c r="T6775" s="567">
        <f>SUM($I6775:$K6794)</f>
        <v>0</v>
      </c>
      <c r="U6775" s="416"/>
      <c r="V6775" s="666"/>
      <c r="W6775" s="565"/>
      <c r="X6775" s="23" t="e">
        <f>IF(AND(Y6775=1,Z6775=1,AA6775=1,AB6775=1,AD6775=1,AE6775=1,AF6775=1,AG6775=1),"","入力不備あり")</f>
        <v>#REF!</v>
      </c>
      <c r="Y6775" s="7">
        <f>IFERROR(IF(F6775="",2,IF(AND(F6775&gt;=1,(MOD(F6775,1)=0)),1,IF(AND(F6775=0,L6775&lt;&gt;""),1,2))),2)</f>
        <v>2</v>
      </c>
      <c r="Z6775" s="7" t="e">
        <f>IF(G6775="",2,IF(G6775&lt;=1600,1,2))</f>
        <v>#REF!</v>
      </c>
      <c r="AA6775" s="7" t="e">
        <f>IF(H6775="",2,IF(H6775&gt;=0,1,2))</f>
        <v>#REF!</v>
      </c>
      <c r="AB6775" s="7" t="e">
        <f>IF(I6775=#REF!,1,2)</f>
        <v>#REF!</v>
      </c>
      <c r="AD6775" s="7" t="e">
        <f>IF(T6775=#REF!,1,2)</f>
        <v>#REF!</v>
      </c>
      <c r="AE6775" s="7" t="e">
        <f>IF(U6773=#REF!,1,2)</f>
        <v>#REF!</v>
      </c>
      <c r="AF6775" s="7" t="e">
        <f>IF(V6773=0,2,IF(#REF!="",2,IF(V6773=#REF!,1,2)))</f>
        <v>#REF!</v>
      </c>
      <c r="AG6775" s="7" t="e">
        <f>IF(W6773=0,2,IF(W6773=#REF!,1,2))</f>
        <v>#REF!</v>
      </c>
    </row>
    <row r="6776" spans="1:33" s="7" customFormat="1" ht="17.45" customHeight="1" x14ac:dyDescent="0.15">
      <c r="A6776" s="27" t="e">
        <f>IF(AND(F6776="",G6776="",H6776="",I6776="",L6776=""),"",IF(AND(F6776&lt;&gt;"",G6776&lt;&gt;"",H6776&lt;&gt;"",I6776&lt;&gt;""),"","入力不備あり"))</f>
        <v>#REF!</v>
      </c>
      <c r="B6776" s="623"/>
      <c r="C6776" s="628"/>
      <c r="D6776" s="631"/>
      <c r="E6776" s="523"/>
      <c r="F6776" s="47" t="e">
        <f>IF(#REF!="","",#REF!)</f>
        <v>#REF!</v>
      </c>
      <c r="G6776" s="49" t="e">
        <f>IF(#REF!="","",#REF!)</f>
        <v>#REF!</v>
      </c>
      <c r="H6776" s="54" t="e">
        <f>IF(#REF!="","",#REF!)</f>
        <v>#REF!</v>
      </c>
      <c r="I6776" s="385" t="str">
        <f>IFERROR(INT(G6776*H6776),"")</f>
        <v/>
      </c>
      <c r="J6776" s="386"/>
      <c r="K6776" s="387"/>
      <c r="L6776" s="613" t="e">
        <f>IF(#REF!="","",#REF!)</f>
        <v>#REF!</v>
      </c>
      <c r="M6776" s="613"/>
      <c r="N6776" s="613"/>
      <c r="O6776" s="613"/>
      <c r="P6776" s="613"/>
      <c r="Q6776" s="613"/>
      <c r="R6776" s="613"/>
      <c r="S6776" s="614"/>
      <c r="T6776" s="567"/>
      <c r="U6776" s="416"/>
      <c r="V6776" s="666"/>
      <c r="W6776" s="565"/>
      <c r="X6776" s="23" t="e">
        <f>IF(AND(Y6776=3,Z6776=3,AA6776=3),"",IF(AND(Y6776=1,Z6776=1,AA6776=1,AB6776=1),"","入力不備あり"))</f>
        <v>#REF!</v>
      </c>
      <c r="Y6776" s="7">
        <f>IFERROR(IF(F6776="",3,IF(AND(F6776&gt;=1,(MOD(F6776,1)=0)),1,IF(AND(F6776=0,L6776&lt;&gt;""),1,2))),2)</f>
        <v>2</v>
      </c>
      <c r="Z6776" s="7" t="e">
        <f>IF(G6776="",3,IF(G6776&lt;=1600,1,2))</f>
        <v>#REF!</v>
      </c>
      <c r="AA6776" s="7" t="e">
        <f>IF(H6776="",3,IF(H6776&gt;=0,1,2))</f>
        <v>#REF!</v>
      </c>
      <c r="AB6776" s="7" t="e">
        <f>IF(I6776=#REF!,1,2)</f>
        <v>#REF!</v>
      </c>
    </row>
    <row r="6777" spans="1:33" s="7" customFormat="1" ht="17.45" customHeight="1" x14ac:dyDescent="0.15">
      <c r="A6777" s="27" t="e">
        <f>IF(AND(F6777="",G6777="",H6777="",I6777="",L6777=""),"",IF(AND(F6777&lt;&gt;"",G6777&lt;&gt;"",H6777&lt;&gt;"",I6777&lt;&gt;""),"","入力不備あり"))</f>
        <v>#REF!</v>
      </c>
      <c r="B6777" s="623"/>
      <c r="C6777" s="628"/>
      <c r="D6777" s="631"/>
      <c r="E6777" s="523"/>
      <c r="F6777" s="47" t="e">
        <f>IF(#REF!="","",#REF!)</f>
        <v>#REF!</v>
      </c>
      <c r="G6777" s="49" t="e">
        <f>IF(#REF!="","",#REF!)</f>
        <v>#REF!</v>
      </c>
      <c r="H6777" s="54" t="e">
        <f>IF(#REF!="","",#REF!)</f>
        <v>#REF!</v>
      </c>
      <c r="I6777" s="385" t="str">
        <f t="shared" ref="I6777:I6794" si="1184">IFERROR(INT(G6777*H6777),"")</f>
        <v/>
      </c>
      <c r="J6777" s="386"/>
      <c r="K6777" s="387"/>
      <c r="L6777" s="613" t="e">
        <f>IF(#REF!="","",#REF!)</f>
        <v>#REF!</v>
      </c>
      <c r="M6777" s="613"/>
      <c r="N6777" s="613"/>
      <c r="O6777" s="613"/>
      <c r="P6777" s="613"/>
      <c r="Q6777" s="613"/>
      <c r="R6777" s="613"/>
      <c r="S6777" s="614"/>
      <c r="T6777" s="567"/>
      <c r="U6777" s="416"/>
      <c r="V6777" s="666"/>
      <c r="W6777" s="565"/>
      <c r="X6777" s="23" t="e">
        <f t="shared" ref="X6777:X6794" si="1185">IF(AND(Y6777=3,Z6777=3,AA6777=3),"",IF(AND(Y6777=1,Z6777=1,AA6777=1,AB6777=1),"","入力不備あり"))</f>
        <v>#REF!</v>
      </c>
      <c r="Y6777" s="7">
        <f t="shared" ref="Y6777:Y6794" si="1186">IFERROR(IF(F6777="",3,IF(AND(F6777&gt;=1,(MOD(F6777,1)=0)),1,IF(AND(F6777=0,L6777&lt;&gt;""),1,2))),2)</f>
        <v>2</v>
      </c>
      <c r="Z6777" s="7" t="e">
        <f t="shared" ref="Z6777:Z6794" si="1187">IF(G6777="",3,IF(G6777&lt;=1600,1,2))</f>
        <v>#REF!</v>
      </c>
      <c r="AA6777" s="7" t="e">
        <f t="shared" ref="AA6777:AA6794" si="1188">IF(H6777="",3,IF(H6777&gt;=0,1,2))</f>
        <v>#REF!</v>
      </c>
      <c r="AB6777" s="7" t="e">
        <f>IF(I6777=#REF!,1,2)</f>
        <v>#REF!</v>
      </c>
    </row>
    <row r="6778" spans="1:33" s="7" customFormat="1" ht="17.45" customHeight="1" x14ac:dyDescent="0.15">
      <c r="A6778" s="27" t="e">
        <f t="shared" ref="A6778:A6794" si="1189">IF(AND(F6778="",G6778="",H6778="",I6778="",L6778=""),"",IF(AND(F6778&lt;&gt;"",G6778&lt;&gt;"",H6778&lt;&gt;"",I6778&lt;&gt;""),"","入力不備あり"))</f>
        <v>#REF!</v>
      </c>
      <c r="B6778" s="623"/>
      <c r="C6778" s="628"/>
      <c r="D6778" s="631"/>
      <c r="E6778" s="523"/>
      <c r="F6778" s="47" t="e">
        <f>IF(#REF!="","",#REF!)</f>
        <v>#REF!</v>
      </c>
      <c r="G6778" s="49" t="e">
        <f>IF(#REF!="","",#REF!)</f>
        <v>#REF!</v>
      </c>
      <c r="H6778" s="54" t="e">
        <f>IF(#REF!="","",#REF!)</f>
        <v>#REF!</v>
      </c>
      <c r="I6778" s="385" t="str">
        <f t="shared" si="1184"/>
        <v/>
      </c>
      <c r="J6778" s="386"/>
      <c r="K6778" s="387"/>
      <c r="L6778" s="613" t="e">
        <f>IF(#REF!="","",#REF!)</f>
        <v>#REF!</v>
      </c>
      <c r="M6778" s="613"/>
      <c r="N6778" s="613"/>
      <c r="O6778" s="613"/>
      <c r="P6778" s="613"/>
      <c r="Q6778" s="613"/>
      <c r="R6778" s="613"/>
      <c r="S6778" s="614"/>
      <c r="T6778" s="567"/>
      <c r="U6778" s="416"/>
      <c r="V6778" s="666"/>
      <c r="W6778" s="565"/>
      <c r="X6778" s="23" t="e">
        <f t="shared" si="1185"/>
        <v>#REF!</v>
      </c>
      <c r="Y6778" s="7">
        <f t="shared" si="1186"/>
        <v>2</v>
      </c>
      <c r="Z6778" s="7" t="e">
        <f t="shared" si="1187"/>
        <v>#REF!</v>
      </c>
      <c r="AA6778" s="7" t="e">
        <f t="shared" si="1188"/>
        <v>#REF!</v>
      </c>
      <c r="AB6778" s="7" t="e">
        <f>IF(I6778=#REF!,1,2)</f>
        <v>#REF!</v>
      </c>
    </row>
    <row r="6779" spans="1:33" s="7" customFormat="1" ht="17.45" customHeight="1" x14ac:dyDescent="0.15">
      <c r="A6779" s="27" t="e">
        <f t="shared" si="1189"/>
        <v>#REF!</v>
      </c>
      <c r="B6779" s="623"/>
      <c r="C6779" s="628"/>
      <c r="D6779" s="631"/>
      <c r="E6779" s="523"/>
      <c r="F6779" s="47" t="e">
        <f>IF(#REF!="","",#REF!)</f>
        <v>#REF!</v>
      </c>
      <c r="G6779" s="49" t="e">
        <f>IF(#REF!="","",#REF!)</f>
        <v>#REF!</v>
      </c>
      <c r="H6779" s="54" t="e">
        <f>IF(#REF!="","",#REF!)</f>
        <v>#REF!</v>
      </c>
      <c r="I6779" s="385" t="str">
        <f t="shared" si="1184"/>
        <v/>
      </c>
      <c r="J6779" s="386"/>
      <c r="K6779" s="387"/>
      <c r="L6779" s="613" t="e">
        <f>IF(#REF!="","",#REF!)</f>
        <v>#REF!</v>
      </c>
      <c r="M6779" s="613"/>
      <c r="N6779" s="613"/>
      <c r="O6779" s="613"/>
      <c r="P6779" s="613"/>
      <c r="Q6779" s="613"/>
      <c r="R6779" s="613"/>
      <c r="S6779" s="614"/>
      <c r="T6779" s="567"/>
      <c r="U6779" s="416"/>
      <c r="V6779" s="666"/>
      <c r="W6779" s="565"/>
      <c r="X6779" s="23" t="e">
        <f t="shared" si="1185"/>
        <v>#REF!</v>
      </c>
      <c r="Y6779" s="7">
        <f t="shared" si="1186"/>
        <v>2</v>
      </c>
      <c r="Z6779" s="7" t="e">
        <f t="shared" si="1187"/>
        <v>#REF!</v>
      </c>
      <c r="AA6779" s="7" t="e">
        <f t="shared" si="1188"/>
        <v>#REF!</v>
      </c>
      <c r="AB6779" s="7" t="e">
        <f>IF(I6779=#REF!,1,2)</f>
        <v>#REF!</v>
      </c>
    </row>
    <row r="6780" spans="1:33" s="7" customFormat="1" ht="17.45" customHeight="1" x14ac:dyDescent="0.15">
      <c r="A6780" s="27" t="e">
        <f t="shared" si="1189"/>
        <v>#REF!</v>
      </c>
      <c r="B6780" s="623"/>
      <c r="C6780" s="628"/>
      <c r="D6780" s="631"/>
      <c r="E6780" s="523"/>
      <c r="F6780" s="47" t="e">
        <f>IF(#REF!="","",#REF!)</f>
        <v>#REF!</v>
      </c>
      <c r="G6780" s="49" t="e">
        <f>IF(#REF!="","",#REF!)</f>
        <v>#REF!</v>
      </c>
      <c r="H6780" s="54" t="e">
        <f>IF(#REF!="","",#REF!)</f>
        <v>#REF!</v>
      </c>
      <c r="I6780" s="385" t="str">
        <f t="shared" si="1184"/>
        <v/>
      </c>
      <c r="J6780" s="386"/>
      <c r="K6780" s="387"/>
      <c r="L6780" s="613" t="e">
        <f>IF(#REF!="","",#REF!)</f>
        <v>#REF!</v>
      </c>
      <c r="M6780" s="613"/>
      <c r="N6780" s="613"/>
      <c r="O6780" s="613"/>
      <c r="P6780" s="613"/>
      <c r="Q6780" s="613"/>
      <c r="R6780" s="613"/>
      <c r="S6780" s="614"/>
      <c r="T6780" s="567"/>
      <c r="U6780" s="416"/>
      <c r="V6780" s="666"/>
      <c r="W6780" s="565"/>
      <c r="X6780" s="23" t="e">
        <f t="shared" si="1185"/>
        <v>#REF!</v>
      </c>
      <c r="Y6780" s="7">
        <f t="shared" si="1186"/>
        <v>2</v>
      </c>
      <c r="Z6780" s="7" t="e">
        <f t="shared" si="1187"/>
        <v>#REF!</v>
      </c>
      <c r="AA6780" s="7" t="e">
        <f t="shared" si="1188"/>
        <v>#REF!</v>
      </c>
      <c r="AB6780" s="7" t="e">
        <f>IF(I6780=#REF!,1,2)</f>
        <v>#REF!</v>
      </c>
    </row>
    <row r="6781" spans="1:33" s="7" customFormat="1" ht="17.45" customHeight="1" x14ac:dyDescent="0.15">
      <c r="A6781" s="27" t="e">
        <f t="shared" si="1189"/>
        <v>#REF!</v>
      </c>
      <c r="B6781" s="623"/>
      <c r="C6781" s="628"/>
      <c r="D6781" s="631"/>
      <c r="E6781" s="523"/>
      <c r="F6781" s="47" t="e">
        <f>IF(#REF!="","",#REF!)</f>
        <v>#REF!</v>
      </c>
      <c r="G6781" s="49" t="e">
        <f>IF(#REF!="","",#REF!)</f>
        <v>#REF!</v>
      </c>
      <c r="H6781" s="54" t="e">
        <f>IF(#REF!="","",#REF!)</f>
        <v>#REF!</v>
      </c>
      <c r="I6781" s="385" t="str">
        <f t="shared" si="1184"/>
        <v/>
      </c>
      <c r="J6781" s="386"/>
      <c r="K6781" s="387"/>
      <c r="L6781" s="613" t="e">
        <f>IF(#REF!="","",#REF!)</f>
        <v>#REF!</v>
      </c>
      <c r="M6781" s="613"/>
      <c r="N6781" s="613"/>
      <c r="O6781" s="613"/>
      <c r="P6781" s="613"/>
      <c r="Q6781" s="613"/>
      <c r="R6781" s="613"/>
      <c r="S6781" s="614"/>
      <c r="T6781" s="567"/>
      <c r="U6781" s="416"/>
      <c r="V6781" s="666"/>
      <c r="W6781" s="565"/>
      <c r="X6781" s="23" t="e">
        <f t="shared" si="1185"/>
        <v>#REF!</v>
      </c>
      <c r="Y6781" s="7">
        <f t="shared" si="1186"/>
        <v>2</v>
      </c>
      <c r="Z6781" s="7" t="e">
        <f t="shared" si="1187"/>
        <v>#REF!</v>
      </c>
      <c r="AA6781" s="7" t="e">
        <f t="shared" si="1188"/>
        <v>#REF!</v>
      </c>
      <c r="AB6781" s="7" t="e">
        <f>IF(I6781=#REF!,1,2)</f>
        <v>#REF!</v>
      </c>
    </row>
    <row r="6782" spans="1:33" s="7" customFormat="1" ht="17.45" customHeight="1" x14ac:dyDescent="0.15">
      <c r="A6782" s="27" t="e">
        <f t="shared" si="1189"/>
        <v>#REF!</v>
      </c>
      <c r="B6782" s="623"/>
      <c r="C6782" s="628"/>
      <c r="D6782" s="631"/>
      <c r="E6782" s="523"/>
      <c r="F6782" s="47" t="e">
        <f>IF(#REF!="","",#REF!)</f>
        <v>#REF!</v>
      </c>
      <c r="G6782" s="49" t="e">
        <f>IF(#REF!="","",#REF!)</f>
        <v>#REF!</v>
      </c>
      <c r="H6782" s="54" t="e">
        <f>IF(#REF!="","",#REF!)</f>
        <v>#REF!</v>
      </c>
      <c r="I6782" s="385" t="str">
        <f t="shared" si="1184"/>
        <v/>
      </c>
      <c r="J6782" s="386"/>
      <c r="K6782" s="387"/>
      <c r="L6782" s="613" t="e">
        <f>IF(#REF!="","",#REF!)</f>
        <v>#REF!</v>
      </c>
      <c r="M6782" s="613"/>
      <c r="N6782" s="613"/>
      <c r="O6782" s="613"/>
      <c r="P6782" s="613"/>
      <c r="Q6782" s="613"/>
      <c r="R6782" s="613"/>
      <c r="S6782" s="614"/>
      <c r="T6782" s="567"/>
      <c r="U6782" s="416"/>
      <c r="V6782" s="666"/>
      <c r="W6782" s="565"/>
      <c r="X6782" s="23" t="e">
        <f t="shared" si="1185"/>
        <v>#REF!</v>
      </c>
      <c r="Y6782" s="7">
        <f t="shared" si="1186"/>
        <v>2</v>
      </c>
      <c r="Z6782" s="7" t="e">
        <f t="shared" si="1187"/>
        <v>#REF!</v>
      </c>
      <c r="AA6782" s="7" t="e">
        <f t="shared" si="1188"/>
        <v>#REF!</v>
      </c>
      <c r="AB6782" s="7" t="e">
        <f>IF(I6782=#REF!,1,2)</f>
        <v>#REF!</v>
      </c>
    </row>
    <row r="6783" spans="1:33" s="7" customFormat="1" ht="17.45" customHeight="1" x14ac:dyDescent="0.15">
      <c r="A6783" s="27" t="e">
        <f t="shared" si="1189"/>
        <v>#REF!</v>
      </c>
      <c r="B6783" s="623"/>
      <c r="C6783" s="628"/>
      <c r="D6783" s="631"/>
      <c r="E6783" s="523"/>
      <c r="F6783" s="47" t="e">
        <f>IF(#REF!="","",#REF!)</f>
        <v>#REF!</v>
      </c>
      <c r="G6783" s="49" t="e">
        <f>IF(#REF!="","",#REF!)</f>
        <v>#REF!</v>
      </c>
      <c r="H6783" s="54" t="e">
        <f>IF(#REF!="","",#REF!)</f>
        <v>#REF!</v>
      </c>
      <c r="I6783" s="385" t="str">
        <f t="shared" si="1184"/>
        <v/>
      </c>
      <c r="J6783" s="386"/>
      <c r="K6783" s="387"/>
      <c r="L6783" s="613" t="e">
        <f>IF(#REF!="","",#REF!)</f>
        <v>#REF!</v>
      </c>
      <c r="M6783" s="613"/>
      <c r="N6783" s="613"/>
      <c r="O6783" s="613"/>
      <c r="P6783" s="613"/>
      <c r="Q6783" s="613"/>
      <c r="R6783" s="613"/>
      <c r="S6783" s="614"/>
      <c r="T6783" s="567"/>
      <c r="U6783" s="416"/>
      <c r="V6783" s="666"/>
      <c r="W6783" s="565"/>
      <c r="X6783" s="23" t="e">
        <f t="shared" si="1185"/>
        <v>#REF!</v>
      </c>
      <c r="Y6783" s="7">
        <f t="shared" si="1186"/>
        <v>2</v>
      </c>
      <c r="Z6783" s="7" t="e">
        <f t="shared" si="1187"/>
        <v>#REF!</v>
      </c>
      <c r="AA6783" s="7" t="e">
        <f t="shared" si="1188"/>
        <v>#REF!</v>
      </c>
      <c r="AB6783" s="7" t="e">
        <f>IF(I6783=#REF!,1,2)</f>
        <v>#REF!</v>
      </c>
    </row>
    <row r="6784" spans="1:33" s="7" customFormat="1" ht="17.45" customHeight="1" x14ac:dyDescent="0.15">
      <c r="A6784" s="27" t="e">
        <f t="shared" si="1189"/>
        <v>#REF!</v>
      </c>
      <c r="B6784" s="623"/>
      <c r="C6784" s="628"/>
      <c r="D6784" s="631"/>
      <c r="E6784" s="523"/>
      <c r="F6784" s="47" t="e">
        <f>IF(#REF!="","",#REF!)</f>
        <v>#REF!</v>
      </c>
      <c r="G6784" s="49" t="e">
        <f>IF(#REF!="","",#REF!)</f>
        <v>#REF!</v>
      </c>
      <c r="H6784" s="54" t="e">
        <f>IF(#REF!="","",#REF!)</f>
        <v>#REF!</v>
      </c>
      <c r="I6784" s="385" t="str">
        <f t="shared" si="1184"/>
        <v/>
      </c>
      <c r="J6784" s="386"/>
      <c r="K6784" s="387"/>
      <c r="L6784" s="613" t="e">
        <f>IF(#REF!="","",#REF!)</f>
        <v>#REF!</v>
      </c>
      <c r="M6784" s="613"/>
      <c r="N6784" s="613"/>
      <c r="O6784" s="613"/>
      <c r="P6784" s="613"/>
      <c r="Q6784" s="613"/>
      <c r="R6784" s="613"/>
      <c r="S6784" s="614"/>
      <c r="T6784" s="567"/>
      <c r="U6784" s="416"/>
      <c r="V6784" s="666"/>
      <c r="W6784" s="565"/>
      <c r="X6784" s="23" t="e">
        <f t="shared" si="1185"/>
        <v>#REF!</v>
      </c>
      <c r="Y6784" s="7">
        <f t="shared" si="1186"/>
        <v>2</v>
      </c>
      <c r="Z6784" s="7" t="e">
        <f t="shared" si="1187"/>
        <v>#REF!</v>
      </c>
      <c r="AA6784" s="7" t="e">
        <f t="shared" si="1188"/>
        <v>#REF!</v>
      </c>
      <c r="AB6784" s="7" t="e">
        <f>IF(I6784=#REF!,1,2)</f>
        <v>#REF!</v>
      </c>
    </row>
    <row r="6785" spans="1:30" s="7" customFormat="1" ht="17.45" customHeight="1" x14ac:dyDescent="0.15">
      <c r="A6785" s="27" t="e">
        <f t="shared" si="1189"/>
        <v>#REF!</v>
      </c>
      <c r="B6785" s="623"/>
      <c r="C6785" s="628"/>
      <c r="D6785" s="631"/>
      <c r="E6785" s="523"/>
      <c r="F6785" s="47" t="e">
        <f>IF(#REF!="","",#REF!)</f>
        <v>#REF!</v>
      </c>
      <c r="G6785" s="49" t="e">
        <f>IF(#REF!="","",#REF!)</f>
        <v>#REF!</v>
      </c>
      <c r="H6785" s="54" t="e">
        <f>IF(#REF!="","",#REF!)</f>
        <v>#REF!</v>
      </c>
      <c r="I6785" s="385" t="str">
        <f t="shared" si="1184"/>
        <v/>
      </c>
      <c r="J6785" s="386"/>
      <c r="K6785" s="387"/>
      <c r="L6785" s="613" t="e">
        <f>IF(#REF!="","",#REF!)</f>
        <v>#REF!</v>
      </c>
      <c r="M6785" s="613"/>
      <c r="N6785" s="613"/>
      <c r="O6785" s="613"/>
      <c r="P6785" s="613"/>
      <c r="Q6785" s="613"/>
      <c r="R6785" s="613"/>
      <c r="S6785" s="614"/>
      <c r="T6785" s="567"/>
      <c r="U6785" s="416"/>
      <c r="V6785" s="666"/>
      <c r="W6785" s="565"/>
      <c r="X6785" s="23" t="e">
        <f t="shared" si="1185"/>
        <v>#REF!</v>
      </c>
      <c r="Y6785" s="7">
        <f t="shared" si="1186"/>
        <v>2</v>
      </c>
      <c r="Z6785" s="7" t="e">
        <f t="shared" si="1187"/>
        <v>#REF!</v>
      </c>
      <c r="AA6785" s="7" t="e">
        <f t="shared" si="1188"/>
        <v>#REF!</v>
      </c>
      <c r="AB6785" s="7" t="e">
        <f>IF(I6785=#REF!,1,2)</f>
        <v>#REF!</v>
      </c>
    </row>
    <row r="6786" spans="1:30" s="7" customFormat="1" ht="17.45" customHeight="1" x14ac:dyDescent="0.15">
      <c r="A6786" s="27" t="e">
        <f t="shared" si="1189"/>
        <v>#REF!</v>
      </c>
      <c r="B6786" s="623"/>
      <c r="C6786" s="628"/>
      <c r="D6786" s="631"/>
      <c r="E6786" s="523"/>
      <c r="F6786" s="47" t="e">
        <f>IF(#REF!="","",#REF!)</f>
        <v>#REF!</v>
      </c>
      <c r="G6786" s="49" t="e">
        <f>IF(#REF!="","",#REF!)</f>
        <v>#REF!</v>
      </c>
      <c r="H6786" s="54" t="e">
        <f>IF(#REF!="","",#REF!)</f>
        <v>#REF!</v>
      </c>
      <c r="I6786" s="385" t="str">
        <f t="shared" si="1184"/>
        <v/>
      </c>
      <c r="J6786" s="386"/>
      <c r="K6786" s="387"/>
      <c r="L6786" s="613" t="e">
        <f>IF(#REF!="","",#REF!)</f>
        <v>#REF!</v>
      </c>
      <c r="M6786" s="613"/>
      <c r="N6786" s="613"/>
      <c r="O6786" s="613"/>
      <c r="P6786" s="613"/>
      <c r="Q6786" s="613"/>
      <c r="R6786" s="613"/>
      <c r="S6786" s="614"/>
      <c r="T6786" s="567"/>
      <c r="U6786" s="416"/>
      <c r="V6786" s="666"/>
      <c r="W6786" s="565"/>
      <c r="X6786" s="23" t="e">
        <f t="shared" si="1185"/>
        <v>#REF!</v>
      </c>
      <c r="Y6786" s="7">
        <f t="shared" si="1186"/>
        <v>2</v>
      </c>
      <c r="Z6786" s="7" t="e">
        <f t="shared" si="1187"/>
        <v>#REF!</v>
      </c>
      <c r="AA6786" s="7" t="e">
        <f t="shared" si="1188"/>
        <v>#REF!</v>
      </c>
      <c r="AB6786" s="7" t="e">
        <f>IF(I6786=#REF!,1,2)</f>
        <v>#REF!</v>
      </c>
    </row>
    <row r="6787" spans="1:30" s="7" customFormat="1" ht="17.45" customHeight="1" x14ac:dyDescent="0.15">
      <c r="A6787" s="27" t="e">
        <f t="shared" si="1189"/>
        <v>#REF!</v>
      </c>
      <c r="B6787" s="623"/>
      <c r="C6787" s="628"/>
      <c r="D6787" s="631"/>
      <c r="E6787" s="523"/>
      <c r="F6787" s="47" t="e">
        <f>IF(#REF!="","",#REF!)</f>
        <v>#REF!</v>
      </c>
      <c r="G6787" s="49" t="e">
        <f>IF(#REF!="","",#REF!)</f>
        <v>#REF!</v>
      </c>
      <c r="H6787" s="54" t="e">
        <f>IF(#REF!="","",#REF!)</f>
        <v>#REF!</v>
      </c>
      <c r="I6787" s="385" t="str">
        <f t="shared" si="1184"/>
        <v/>
      </c>
      <c r="J6787" s="386"/>
      <c r="K6787" s="387"/>
      <c r="L6787" s="613" t="e">
        <f>IF(#REF!="","",#REF!)</f>
        <v>#REF!</v>
      </c>
      <c r="M6787" s="613"/>
      <c r="N6787" s="613"/>
      <c r="O6787" s="613"/>
      <c r="P6787" s="613"/>
      <c r="Q6787" s="613"/>
      <c r="R6787" s="613"/>
      <c r="S6787" s="614"/>
      <c r="T6787" s="567"/>
      <c r="U6787" s="416"/>
      <c r="V6787" s="666"/>
      <c r="W6787" s="565"/>
      <c r="X6787" s="23" t="e">
        <f t="shared" si="1185"/>
        <v>#REF!</v>
      </c>
      <c r="Y6787" s="7">
        <f t="shared" si="1186"/>
        <v>2</v>
      </c>
      <c r="Z6787" s="7" t="e">
        <f t="shared" si="1187"/>
        <v>#REF!</v>
      </c>
      <c r="AA6787" s="7" t="e">
        <f t="shared" si="1188"/>
        <v>#REF!</v>
      </c>
      <c r="AB6787" s="7" t="e">
        <f>IF(I6787=#REF!,1,2)</f>
        <v>#REF!</v>
      </c>
    </row>
    <row r="6788" spans="1:30" s="7" customFormat="1" ht="17.45" customHeight="1" x14ac:dyDescent="0.15">
      <c r="A6788" s="27" t="e">
        <f t="shared" si="1189"/>
        <v>#REF!</v>
      </c>
      <c r="B6788" s="623"/>
      <c r="C6788" s="628"/>
      <c r="D6788" s="631"/>
      <c r="E6788" s="523"/>
      <c r="F6788" s="47" t="e">
        <f>IF(#REF!="","",#REF!)</f>
        <v>#REF!</v>
      </c>
      <c r="G6788" s="49" t="e">
        <f>IF(#REF!="","",#REF!)</f>
        <v>#REF!</v>
      </c>
      <c r="H6788" s="54" t="e">
        <f>IF(#REF!="","",#REF!)</f>
        <v>#REF!</v>
      </c>
      <c r="I6788" s="385" t="str">
        <f t="shared" si="1184"/>
        <v/>
      </c>
      <c r="J6788" s="386"/>
      <c r="K6788" s="387"/>
      <c r="L6788" s="613" t="e">
        <f>IF(#REF!="","",#REF!)</f>
        <v>#REF!</v>
      </c>
      <c r="M6788" s="613"/>
      <c r="N6788" s="613"/>
      <c r="O6788" s="613"/>
      <c r="P6788" s="613"/>
      <c r="Q6788" s="613"/>
      <c r="R6788" s="613"/>
      <c r="S6788" s="614"/>
      <c r="T6788" s="567"/>
      <c r="U6788" s="416"/>
      <c r="V6788" s="666"/>
      <c r="W6788" s="565"/>
      <c r="X6788" s="23" t="e">
        <f t="shared" si="1185"/>
        <v>#REF!</v>
      </c>
      <c r="Y6788" s="7">
        <f t="shared" si="1186"/>
        <v>2</v>
      </c>
      <c r="Z6788" s="7" t="e">
        <f t="shared" si="1187"/>
        <v>#REF!</v>
      </c>
      <c r="AA6788" s="7" t="e">
        <f t="shared" si="1188"/>
        <v>#REF!</v>
      </c>
      <c r="AB6788" s="7" t="e">
        <f>IF(I6788=#REF!,1,2)</f>
        <v>#REF!</v>
      </c>
    </row>
    <row r="6789" spans="1:30" s="7" customFormat="1" ht="17.45" customHeight="1" x14ac:dyDescent="0.15">
      <c r="A6789" s="27" t="e">
        <f t="shared" si="1189"/>
        <v>#REF!</v>
      </c>
      <c r="B6789" s="623"/>
      <c r="C6789" s="628"/>
      <c r="D6789" s="631"/>
      <c r="E6789" s="523"/>
      <c r="F6789" s="47" t="e">
        <f>IF(#REF!="","",#REF!)</f>
        <v>#REF!</v>
      </c>
      <c r="G6789" s="49" t="e">
        <f>IF(#REF!="","",#REF!)</f>
        <v>#REF!</v>
      </c>
      <c r="H6789" s="54" t="e">
        <f>IF(#REF!="","",#REF!)</f>
        <v>#REF!</v>
      </c>
      <c r="I6789" s="385" t="str">
        <f t="shared" si="1184"/>
        <v/>
      </c>
      <c r="J6789" s="386"/>
      <c r="K6789" s="387"/>
      <c r="L6789" s="613" t="e">
        <f>IF(#REF!="","",#REF!)</f>
        <v>#REF!</v>
      </c>
      <c r="M6789" s="613"/>
      <c r="N6789" s="613"/>
      <c r="O6789" s="613"/>
      <c r="P6789" s="613"/>
      <c r="Q6789" s="613"/>
      <c r="R6789" s="613"/>
      <c r="S6789" s="614"/>
      <c r="T6789" s="567"/>
      <c r="U6789" s="416"/>
      <c r="V6789" s="666"/>
      <c r="W6789" s="565"/>
      <c r="X6789" s="23" t="e">
        <f t="shared" si="1185"/>
        <v>#REF!</v>
      </c>
      <c r="Y6789" s="7">
        <f t="shared" si="1186"/>
        <v>2</v>
      </c>
      <c r="Z6789" s="7" t="e">
        <f t="shared" si="1187"/>
        <v>#REF!</v>
      </c>
      <c r="AA6789" s="7" t="e">
        <f t="shared" si="1188"/>
        <v>#REF!</v>
      </c>
      <c r="AB6789" s="7" t="e">
        <f>IF(I6789=#REF!,1,2)</f>
        <v>#REF!</v>
      </c>
    </row>
    <row r="6790" spans="1:30" s="7" customFormat="1" ht="17.45" customHeight="1" x14ac:dyDescent="0.15">
      <c r="A6790" s="27" t="e">
        <f t="shared" si="1189"/>
        <v>#REF!</v>
      </c>
      <c r="B6790" s="623"/>
      <c r="C6790" s="628"/>
      <c r="D6790" s="631"/>
      <c r="E6790" s="523"/>
      <c r="F6790" s="47" t="e">
        <f>IF(#REF!="","",#REF!)</f>
        <v>#REF!</v>
      </c>
      <c r="G6790" s="49" t="e">
        <f>IF(#REF!="","",#REF!)</f>
        <v>#REF!</v>
      </c>
      <c r="H6790" s="54" t="e">
        <f>IF(#REF!="","",#REF!)</f>
        <v>#REF!</v>
      </c>
      <c r="I6790" s="385" t="str">
        <f t="shared" si="1184"/>
        <v/>
      </c>
      <c r="J6790" s="386"/>
      <c r="K6790" s="387"/>
      <c r="L6790" s="613" t="e">
        <f>IF(#REF!="","",#REF!)</f>
        <v>#REF!</v>
      </c>
      <c r="M6790" s="613"/>
      <c r="N6790" s="613"/>
      <c r="O6790" s="613"/>
      <c r="P6790" s="613"/>
      <c r="Q6790" s="613"/>
      <c r="R6790" s="613"/>
      <c r="S6790" s="614"/>
      <c r="T6790" s="567"/>
      <c r="U6790" s="416"/>
      <c r="V6790" s="666"/>
      <c r="W6790" s="565"/>
      <c r="X6790" s="23" t="e">
        <f t="shared" si="1185"/>
        <v>#REF!</v>
      </c>
      <c r="Y6790" s="7">
        <f t="shared" si="1186"/>
        <v>2</v>
      </c>
      <c r="Z6790" s="7" t="e">
        <f t="shared" si="1187"/>
        <v>#REF!</v>
      </c>
      <c r="AA6790" s="7" t="e">
        <f t="shared" si="1188"/>
        <v>#REF!</v>
      </c>
      <c r="AB6790" s="7" t="e">
        <f>IF(I6790=#REF!,1,2)</f>
        <v>#REF!</v>
      </c>
    </row>
    <row r="6791" spans="1:30" s="7" customFormat="1" ht="17.45" customHeight="1" x14ac:dyDescent="0.15">
      <c r="A6791" s="27" t="e">
        <f t="shared" si="1189"/>
        <v>#REF!</v>
      </c>
      <c r="B6791" s="623"/>
      <c r="C6791" s="628"/>
      <c r="D6791" s="631"/>
      <c r="E6791" s="523"/>
      <c r="F6791" s="47" t="e">
        <f>IF(#REF!="","",#REF!)</f>
        <v>#REF!</v>
      </c>
      <c r="G6791" s="49" t="e">
        <f>IF(#REF!="","",#REF!)</f>
        <v>#REF!</v>
      </c>
      <c r="H6791" s="54" t="e">
        <f>IF(#REF!="","",#REF!)</f>
        <v>#REF!</v>
      </c>
      <c r="I6791" s="385" t="str">
        <f t="shared" si="1184"/>
        <v/>
      </c>
      <c r="J6791" s="386"/>
      <c r="K6791" s="387"/>
      <c r="L6791" s="613" t="e">
        <f>IF(#REF!="","",#REF!)</f>
        <v>#REF!</v>
      </c>
      <c r="M6791" s="613"/>
      <c r="N6791" s="613"/>
      <c r="O6791" s="613"/>
      <c r="P6791" s="613"/>
      <c r="Q6791" s="613"/>
      <c r="R6791" s="613"/>
      <c r="S6791" s="614"/>
      <c r="T6791" s="567"/>
      <c r="U6791" s="416"/>
      <c r="V6791" s="666"/>
      <c r="W6791" s="565"/>
      <c r="X6791" s="23" t="e">
        <f t="shared" si="1185"/>
        <v>#REF!</v>
      </c>
      <c r="Y6791" s="7">
        <f t="shared" si="1186"/>
        <v>2</v>
      </c>
      <c r="Z6791" s="7" t="e">
        <f t="shared" si="1187"/>
        <v>#REF!</v>
      </c>
      <c r="AA6791" s="7" t="e">
        <f t="shared" si="1188"/>
        <v>#REF!</v>
      </c>
      <c r="AB6791" s="7" t="e">
        <f>IF(I6791=#REF!,1,2)</f>
        <v>#REF!</v>
      </c>
    </row>
    <row r="6792" spans="1:30" s="7" customFormat="1" ht="17.45" customHeight="1" x14ac:dyDescent="0.15">
      <c r="A6792" s="27" t="e">
        <f t="shared" si="1189"/>
        <v>#REF!</v>
      </c>
      <c r="B6792" s="623"/>
      <c r="C6792" s="628"/>
      <c r="D6792" s="631"/>
      <c r="E6792" s="523"/>
      <c r="F6792" s="47" t="e">
        <f>IF(#REF!="","",#REF!)</f>
        <v>#REF!</v>
      </c>
      <c r="G6792" s="49" t="e">
        <f>IF(#REF!="","",#REF!)</f>
        <v>#REF!</v>
      </c>
      <c r="H6792" s="54" t="e">
        <f>IF(#REF!="","",#REF!)</f>
        <v>#REF!</v>
      </c>
      <c r="I6792" s="385" t="str">
        <f t="shared" si="1184"/>
        <v/>
      </c>
      <c r="J6792" s="386"/>
      <c r="K6792" s="387"/>
      <c r="L6792" s="613" t="e">
        <f>IF(#REF!="","",#REF!)</f>
        <v>#REF!</v>
      </c>
      <c r="M6792" s="613"/>
      <c r="N6792" s="613"/>
      <c r="O6792" s="613"/>
      <c r="P6792" s="613"/>
      <c r="Q6792" s="613"/>
      <c r="R6792" s="613"/>
      <c r="S6792" s="614"/>
      <c r="T6792" s="567"/>
      <c r="U6792" s="416"/>
      <c r="V6792" s="666"/>
      <c r="W6792" s="565"/>
      <c r="X6792" s="23" t="e">
        <f t="shared" si="1185"/>
        <v>#REF!</v>
      </c>
      <c r="Y6792" s="7">
        <f t="shared" si="1186"/>
        <v>2</v>
      </c>
      <c r="Z6792" s="7" t="e">
        <f t="shared" si="1187"/>
        <v>#REF!</v>
      </c>
      <c r="AA6792" s="7" t="e">
        <f t="shared" si="1188"/>
        <v>#REF!</v>
      </c>
      <c r="AB6792" s="7" t="e">
        <f>IF(I6792=#REF!,1,2)</f>
        <v>#REF!</v>
      </c>
    </row>
    <row r="6793" spans="1:30" s="7" customFormat="1" ht="17.45" customHeight="1" x14ac:dyDescent="0.15">
      <c r="A6793" s="27" t="e">
        <f t="shared" si="1189"/>
        <v>#REF!</v>
      </c>
      <c r="B6793" s="623"/>
      <c r="C6793" s="628"/>
      <c r="D6793" s="631"/>
      <c r="E6793" s="523"/>
      <c r="F6793" s="47" t="e">
        <f>IF(#REF!="","",#REF!)</f>
        <v>#REF!</v>
      </c>
      <c r="G6793" s="49" t="e">
        <f>IF(#REF!="","",#REF!)</f>
        <v>#REF!</v>
      </c>
      <c r="H6793" s="54" t="e">
        <f>IF(#REF!="","",#REF!)</f>
        <v>#REF!</v>
      </c>
      <c r="I6793" s="385" t="str">
        <f t="shared" si="1184"/>
        <v/>
      </c>
      <c r="J6793" s="386"/>
      <c r="K6793" s="387"/>
      <c r="L6793" s="613" t="e">
        <f>IF(#REF!="","",#REF!)</f>
        <v>#REF!</v>
      </c>
      <c r="M6793" s="613"/>
      <c r="N6793" s="613"/>
      <c r="O6793" s="613"/>
      <c r="P6793" s="613"/>
      <c r="Q6793" s="613"/>
      <c r="R6793" s="613"/>
      <c r="S6793" s="614"/>
      <c r="T6793" s="567"/>
      <c r="U6793" s="416"/>
      <c r="V6793" s="666"/>
      <c r="W6793" s="565"/>
      <c r="X6793" s="23" t="e">
        <f t="shared" si="1185"/>
        <v>#REF!</v>
      </c>
      <c r="Y6793" s="7">
        <f t="shared" si="1186"/>
        <v>2</v>
      </c>
      <c r="Z6793" s="7" t="e">
        <f t="shared" si="1187"/>
        <v>#REF!</v>
      </c>
      <c r="AA6793" s="7" t="e">
        <f t="shared" si="1188"/>
        <v>#REF!</v>
      </c>
      <c r="AB6793" s="7" t="e">
        <f>IF(I6793=#REF!,1,2)</f>
        <v>#REF!</v>
      </c>
    </row>
    <row r="6794" spans="1:30" s="7" customFormat="1" ht="17.45" customHeight="1" thickBot="1" x14ac:dyDescent="0.2">
      <c r="A6794" s="27" t="e">
        <f t="shared" si="1189"/>
        <v>#REF!</v>
      </c>
      <c r="B6794" s="623"/>
      <c r="C6794" s="628"/>
      <c r="D6794" s="631"/>
      <c r="E6794" s="523"/>
      <c r="F6794" s="47" t="e">
        <f>IF(#REF!="","",#REF!)</f>
        <v>#REF!</v>
      </c>
      <c r="G6794" s="49" t="e">
        <f>IF(#REF!="","",#REF!)</f>
        <v>#REF!</v>
      </c>
      <c r="H6794" s="54" t="e">
        <f>IF(#REF!="","",#REF!)</f>
        <v>#REF!</v>
      </c>
      <c r="I6794" s="385" t="str">
        <f t="shared" si="1184"/>
        <v/>
      </c>
      <c r="J6794" s="386"/>
      <c r="K6794" s="387"/>
      <c r="L6794" s="613" t="e">
        <f>IF(#REF!="","",#REF!)</f>
        <v>#REF!</v>
      </c>
      <c r="M6794" s="613"/>
      <c r="N6794" s="613"/>
      <c r="O6794" s="613"/>
      <c r="P6794" s="613"/>
      <c r="Q6794" s="613"/>
      <c r="R6794" s="613"/>
      <c r="S6794" s="614"/>
      <c r="T6794" s="668"/>
      <c r="U6794" s="416"/>
      <c r="V6794" s="666"/>
      <c r="W6794" s="565"/>
      <c r="X6794" s="23" t="e">
        <f t="shared" si="1185"/>
        <v>#REF!</v>
      </c>
      <c r="Y6794" s="7">
        <f t="shared" si="1186"/>
        <v>2</v>
      </c>
      <c r="Z6794" s="7" t="e">
        <f t="shared" si="1187"/>
        <v>#REF!</v>
      </c>
      <c r="AA6794" s="7" t="e">
        <f t="shared" si="1188"/>
        <v>#REF!</v>
      </c>
      <c r="AB6794" s="7" t="e">
        <f>IF(I6794=#REF!,1,2)</f>
        <v>#REF!</v>
      </c>
    </row>
    <row r="6795" spans="1:30" s="7" customFormat="1" ht="36" customHeight="1" thickBot="1" x14ac:dyDescent="0.2">
      <c r="A6795" s="13"/>
      <c r="B6795" s="623"/>
      <c r="C6795" s="628"/>
      <c r="D6795" s="631"/>
      <c r="E6795" s="508" t="s">
        <v>240</v>
      </c>
      <c r="F6795" s="511" t="s">
        <v>206</v>
      </c>
      <c r="G6795" s="435"/>
      <c r="H6795" s="434" t="s">
        <v>207</v>
      </c>
      <c r="I6795" s="435"/>
      <c r="J6795" s="435"/>
      <c r="K6795" s="435"/>
      <c r="L6795" s="436" t="s">
        <v>208</v>
      </c>
      <c r="M6795" s="436"/>
      <c r="N6795" s="436"/>
      <c r="O6795" s="669" t="s">
        <v>209</v>
      </c>
      <c r="P6795" s="670"/>
      <c r="Q6795" s="512" t="s">
        <v>210</v>
      </c>
      <c r="R6795" s="38" t="s">
        <v>206</v>
      </c>
      <c r="S6795" s="39" t="s">
        <v>202</v>
      </c>
      <c r="T6795" s="44" t="s">
        <v>211</v>
      </c>
      <c r="U6795" s="416"/>
      <c r="V6795" s="666"/>
      <c r="W6795" s="565"/>
      <c r="X6795" s="28"/>
      <c r="Y6795" s="21" t="s">
        <v>212</v>
      </c>
      <c r="Z6795" s="21" t="s">
        <v>210</v>
      </c>
      <c r="AB6795" s="45" t="s">
        <v>213</v>
      </c>
      <c r="AC6795" s="45" t="s">
        <v>214</v>
      </c>
      <c r="AD6795" s="22"/>
    </row>
    <row r="6796" spans="1:30" s="7" customFormat="1" ht="15" customHeight="1" x14ac:dyDescent="0.15">
      <c r="A6796" s="29"/>
      <c r="B6796" s="623"/>
      <c r="C6796" s="628"/>
      <c r="D6796" s="631"/>
      <c r="E6796" s="509"/>
      <c r="F6796" s="515" t="e">
        <f>IF(#REF!="","",#REF!)</f>
        <v>#REF!</v>
      </c>
      <c r="G6796" s="516"/>
      <c r="H6796" s="439" t="e">
        <f>IF(#REF!="","",#REF!)</f>
        <v>#REF!</v>
      </c>
      <c r="I6796" s="440"/>
      <c r="J6796" s="440"/>
      <c r="K6796" s="440"/>
      <c r="L6796" s="441" t="e">
        <f>IF(#REF!="","",#REF!)</f>
        <v>#REF!</v>
      </c>
      <c r="M6796" s="442"/>
      <c r="N6796" s="442"/>
      <c r="O6796" s="443" t="e">
        <f>SUM($L6796:$N6798)</f>
        <v>#REF!</v>
      </c>
      <c r="P6796" s="444"/>
      <c r="Q6796" s="513"/>
      <c r="R6796" s="42" t="e">
        <f>IF(#REF!="","",#REF!)</f>
        <v>#REF!</v>
      </c>
      <c r="S6796" s="40" t="e">
        <f>IF(#REF!="","",#REF!)</f>
        <v>#REF!</v>
      </c>
      <c r="T6796" s="617" t="e">
        <f>SUM($S6796:$S6798)</f>
        <v>#REF!</v>
      </c>
      <c r="U6796" s="416"/>
      <c r="V6796" s="666"/>
      <c r="W6796" s="565"/>
      <c r="X6796" s="23" t="e">
        <f>IF(OR(Y6796=2,Z6796=2,AB6796=2,AC6796=2),"入力不備あり","")</f>
        <v>#REF!</v>
      </c>
      <c r="Y6796" s="41" t="e">
        <f>IF(AND(F6796="",H6796="",L6796=""),"",IF(AND(F6796&lt;&gt;"",F6796&gt;0,L6796&lt;&gt;"",L6796&gt;0,H6796="○"),"",2))</f>
        <v>#REF!</v>
      </c>
      <c r="Z6796" s="41" t="e">
        <f>IF(AND(R6796="",S6796=""),"",IF(AND(R6796&gt;0,R6796&lt;&gt;"",S6796&gt;0,S6796&lt;&gt;""),"",2))</f>
        <v>#REF!</v>
      </c>
      <c r="AA6796" s="30"/>
      <c r="AB6796" s="7" t="e">
        <f>IF(AND(O6796=0,#REF!=0),"",IF(O6796=#REF!,1,2))</f>
        <v>#REF!</v>
      </c>
      <c r="AC6796" s="7" t="e">
        <f>IF(AND(T6796=0,#REF!=0),"",IF(T6796=#REF!,1,2))</f>
        <v>#REF!</v>
      </c>
    </row>
    <row r="6797" spans="1:30" s="7" customFormat="1" ht="15" customHeight="1" x14ac:dyDescent="0.15">
      <c r="A6797" s="29"/>
      <c r="B6797" s="623"/>
      <c r="C6797" s="628"/>
      <c r="D6797" s="631"/>
      <c r="E6797" s="509"/>
      <c r="F6797" s="500" t="e">
        <f>IF(#REF!="","",#REF!)</f>
        <v>#REF!</v>
      </c>
      <c r="G6797" s="501"/>
      <c r="H6797" s="448" t="e">
        <f>IF(#REF!="","",#REF!)</f>
        <v>#REF!</v>
      </c>
      <c r="I6797" s="449"/>
      <c r="J6797" s="449"/>
      <c r="K6797" s="449"/>
      <c r="L6797" s="450" t="e">
        <f>IF(#REF!="","",#REF!)</f>
        <v>#REF!</v>
      </c>
      <c r="M6797" s="451"/>
      <c r="N6797" s="451"/>
      <c r="O6797" s="445"/>
      <c r="P6797" s="444"/>
      <c r="Q6797" s="513"/>
      <c r="R6797" s="42" t="e">
        <f>IF(#REF!="","",#REF!)</f>
        <v>#REF!</v>
      </c>
      <c r="S6797" s="40" t="e">
        <f>IF(#REF!="","",#REF!)</f>
        <v>#REF!</v>
      </c>
      <c r="T6797" s="618"/>
      <c r="U6797" s="416"/>
      <c r="V6797" s="666"/>
      <c r="W6797" s="565"/>
      <c r="X6797" s="23" t="e">
        <f>IF(OR(Y6797=2,Z6797=2),"入力不備あり","")</f>
        <v>#REF!</v>
      </c>
      <c r="Y6797" s="41" t="e">
        <f>IF(AND(F6797="",H6797="",L6797=""),"",IF(AND(F6797&lt;&gt;"",F6797&gt;0,L6797&lt;&gt;"",L6797&gt;0,H6797="○"),"",2))</f>
        <v>#REF!</v>
      </c>
      <c r="Z6797" s="41" t="e">
        <f t="shared" ref="Z6797:Z6798" si="1190">IF(AND(R6797="",S6797=""),"",IF(AND(R6797&gt;0,R6797&lt;&gt;"",S6797&gt;0,S6797&lt;&gt;""),"",2))</f>
        <v>#REF!</v>
      </c>
      <c r="AA6797" s="30"/>
    </row>
    <row r="6798" spans="1:30" s="7" customFormat="1" ht="15" customHeight="1" thickBot="1" x14ac:dyDescent="0.2">
      <c r="A6798" s="29"/>
      <c r="B6798" s="623"/>
      <c r="C6798" s="628"/>
      <c r="D6798" s="631"/>
      <c r="E6798" s="615"/>
      <c r="F6798" s="620" t="e">
        <f>IF(#REF!="","",#REF!)</f>
        <v>#REF!</v>
      </c>
      <c r="G6798" s="621"/>
      <c r="H6798" s="640" t="e">
        <f>IF(#REF!="","",#REF!)</f>
        <v>#REF!</v>
      </c>
      <c r="I6798" s="641"/>
      <c r="J6798" s="641"/>
      <c r="K6798" s="641"/>
      <c r="L6798" s="642" t="e">
        <f>IF(#REF!="","",#REF!)</f>
        <v>#REF!</v>
      </c>
      <c r="M6798" s="643"/>
      <c r="N6798" s="643"/>
      <c r="O6798" s="663"/>
      <c r="P6798" s="664"/>
      <c r="Q6798" s="616"/>
      <c r="R6798" s="59" t="e">
        <f>IF(#REF!="","",#REF!)</f>
        <v>#REF!</v>
      </c>
      <c r="S6798" s="60" t="e">
        <f>IF(#REF!="","",#REF!)</f>
        <v>#REF!</v>
      </c>
      <c r="T6798" s="619"/>
      <c r="U6798" s="416"/>
      <c r="V6798" s="666"/>
      <c r="W6798" s="565"/>
      <c r="X6798" s="23" t="e">
        <f>IF(OR(Y6798=2,Z6798=2),"入力不備あり","")</f>
        <v>#REF!</v>
      </c>
      <c r="Y6798" s="41" t="e">
        <f>IF(AND(F6798="",H6798="",L6798=""),"",IF(AND(F6798&lt;&gt;"",F6798&gt;0,L6798&lt;&gt;"",L6798&gt;0,H6798="○"),"",2))</f>
        <v>#REF!</v>
      </c>
      <c r="Z6798" s="41" t="e">
        <f t="shared" si="1190"/>
        <v>#REF!</v>
      </c>
      <c r="AA6798" s="30"/>
    </row>
    <row r="6799" spans="1:30" s="7" customFormat="1" ht="27.6" customHeight="1" x14ac:dyDescent="0.15">
      <c r="A6799" s="320"/>
      <c r="B6799" s="624"/>
      <c r="C6799" s="326" t="s">
        <v>215</v>
      </c>
      <c r="D6799" s="327"/>
      <c r="E6799" s="608" t="e">
        <f>IF(#REF!="","",#REF!)</f>
        <v>#REF!</v>
      </c>
      <c r="F6799" s="609"/>
      <c r="G6799" s="609"/>
      <c r="H6799" s="609"/>
      <c r="I6799" s="609"/>
      <c r="J6799" s="609"/>
      <c r="K6799" s="609"/>
      <c r="L6799" s="609"/>
      <c r="M6799" s="609"/>
      <c r="N6799" s="609"/>
      <c r="O6799" s="609"/>
      <c r="P6799" s="609"/>
      <c r="Q6799" s="609"/>
      <c r="R6799" s="609"/>
      <c r="S6799" s="609"/>
      <c r="T6799" s="609"/>
      <c r="U6799" s="609"/>
      <c r="V6799" s="609"/>
      <c r="W6799" s="610"/>
    </row>
    <row r="6800" spans="1:30" s="7" customFormat="1" ht="27.6" customHeight="1" thickBot="1" x14ac:dyDescent="0.2">
      <c r="A6800" s="320"/>
      <c r="B6800" s="624"/>
      <c r="C6800" s="326" t="s">
        <v>216</v>
      </c>
      <c r="D6800" s="327"/>
      <c r="E6800" s="608" t="e">
        <f>IF(#REF!="","",#REF!)</f>
        <v>#REF!</v>
      </c>
      <c r="F6800" s="609"/>
      <c r="G6800" s="609"/>
      <c r="H6800" s="609"/>
      <c r="I6800" s="609"/>
      <c r="J6800" s="609"/>
      <c r="K6800" s="609"/>
      <c r="L6800" s="609"/>
      <c r="M6800" s="609"/>
      <c r="N6800" s="609"/>
      <c r="O6800" s="609"/>
      <c r="P6800" s="609"/>
      <c r="Q6800" s="609"/>
      <c r="R6800" s="611"/>
      <c r="S6800" s="611"/>
      <c r="T6800" s="611"/>
      <c r="U6800" s="611"/>
      <c r="V6800" s="611"/>
      <c r="W6800" s="612"/>
    </row>
    <row r="6801" spans="1:33" s="7" customFormat="1" ht="18.600000000000001" customHeight="1" x14ac:dyDescent="0.15">
      <c r="A6801" s="320"/>
      <c r="B6801" s="624"/>
      <c r="C6801" s="332" t="s">
        <v>217</v>
      </c>
      <c r="D6801" s="333"/>
      <c r="E6801" s="333"/>
      <c r="F6801" s="334"/>
      <c r="G6801" s="377" t="s">
        <v>218</v>
      </c>
      <c r="H6801" s="378"/>
      <c r="I6801" s="378"/>
      <c r="J6801" s="378"/>
      <c r="K6801" s="378"/>
      <c r="L6801" s="378"/>
      <c r="M6801" s="378"/>
      <c r="N6801" s="378"/>
      <c r="O6801" s="378"/>
      <c r="P6801" s="378"/>
      <c r="Q6801" s="378"/>
      <c r="R6801" s="389" t="e">
        <f>IF(X6801&lt;&gt;"","","【入力内容確認欄】以下を確認し【作業用】事業計画書(間接)シートを修正願います。")</f>
        <v>#REF!</v>
      </c>
      <c r="S6801" s="632"/>
      <c r="T6801" s="632"/>
      <c r="U6801" s="632"/>
      <c r="V6801" s="632"/>
      <c r="W6801" s="633"/>
      <c r="X6801" s="68" t="e">
        <f>IF(AND(R6804="",R6805="",R6806="",R6807="",R6808="",R6809=""),"左の市区町村に係る入力が完了しました。今一度、記載内容をご確認ください。","")</f>
        <v>#REF!</v>
      </c>
    </row>
    <row r="6802" spans="1:33" s="7" customFormat="1" ht="9" customHeight="1" x14ac:dyDescent="0.15">
      <c r="A6802" s="320"/>
      <c r="B6802" s="624"/>
      <c r="C6802" s="335"/>
      <c r="D6802" s="336"/>
      <c r="E6802" s="336"/>
      <c r="F6802" s="337"/>
      <c r="G6802" s="379"/>
      <c r="H6802" s="380"/>
      <c r="I6802" s="380"/>
      <c r="J6802" s="380"/>
      <c r="K6802" s="380"/>
      <c r="L6802" s="380"/>
      <c r="M6802" s="380"/>
      <c r="N6802" s="380"/>
      <c r="O6802" s="380"/>
      <c r="P6802" s="380"/>
      <c r="Q6802" s="380"/>
      <c r="R6802" s="634"/>
      <c r="S6802" s="635"/>
      <c r="T6802" s="635"/>
      <c r="U6802" s="635"/>
      <c r="V6802" s="635"/>
      <c r="W6802" s="636"/>
    </row>
    <row r="6803" spans="1:33" s="7" customFormat="1" ht="9" customHeight="1" thickBot="1" x14ac:dyDescent="0.2">
      <c r="A6803" s="320"/>
      <c r="B6803" s="624"/>
      <c r="C6803" s="335"/>
      <c r="D6803" s="336"/>
      <c r="E6803" s="336"/>
      <c r="F6803" s="337"/>
      <c r="G6803" s="381"/>
      <c r="H6803" s="382"/>
      <c r="I6803" s="382"/>
      <c r="J6803" s="382"/>
      <c r="K6803" s="382"/>
      <c r="L6803" s="382"/>
      <c r="M6803" s="382"/>
      <c r="N6803" s="382"/>
      <c r="O6803" s="382"/>
      <c r="P6803" s="382"/>
      <c r="Q6803" s="382"/>
      <c r="R6803" s="637"/>
      <c r="S6803" s="638"/>
      <c r="T6803" s="638"/>
      <c r="U6803" s="638"/>
      <c r="V6803" s="638"/>
      <c r="W6803" s="639"/>
    </row>
    <row r="6804" spans="1:33" s="7" customFormat="1" ht="17.45" customHeight="1" x14ac:dyDescent="0.15">
      <c r="A6804" s="320"/>
      <c r="B6804" s="624"/>
      <c r="C6804" s="335"/>
      <c r="D6804" s="336"/>
      <c r="E6804" s="336"/>
      <c r="F6804" s="337"/>
      <c r="G6804" s="398" t="e">
        <f>IF(#REF!="","",#REF!)</f>
        <v>#REF!</v>
      </c>
      <c r="H6804" s="399"/>
      <c r="I6804" s="399"/>
      <c r="J6804" s="399"/>
      <c r="K6804" s="399"/>
      <c r="L6804" s="399"/>
      <c r="M6804" s="399"/>
      <c r="N6804" s="399"/>
      <c r="O6804" s="399"/>
      <c r="P6804" s="399"/>
      <c r="Q6804" s="399"/>
      <c r="R6804" s="646" t="e" cm="1">
        <f t="array" ref="R6804">IF(AND(X6773:X6798="",A6775:A6798=""),"","・報酬・期末勤勉手当・交通費・合計額・都道府県/国の補助金額のいずれかに不備あり。")</f>
        <v>#REF!</v>
      </c>
      <c r="S6804" s="647"/>
      <c r="T6804" s="647"/>
      <c r="U6804" s="647"/>
      <c r="V6804" s="647"/>
      <c r="W6804" s="648"/>
    </row>
    <row r="6805" spans="1:33" s="7" customFormat="1" ht="17.45" customHeight="1" x14ac:dyDescent="0.15">
      <c r="A6805" s="320"/>
      <c r="B6805" s="624"/>
      <c r="C6805" s="335"/>
      <c r="D6805" s="336"/>
      <c r="E6805" s="336"/>
      <c r="F6805" s="337"/>
      <c r="G6805" s="374" t="s">
        <v>219</v>
      </c>
      <c r="H6805" s="388"/>
      <c r="I6805" s="388"/>
      <c r="J6805" s="388"/>
      <c r="K6805" s="388"/>
      <c r="L6805" s="388"/>
      <c r="M6805" s="388"/>
      <c r="N6805" s="388"/>
      <c r="O6805" s="388"/>
      <c r="P6805" s="388"/>
      <c r="Q6805" s="388"/>
      <c r="R6805" s="367" t="str">
        <f>IF(A6771="市町村名×","・【C列】市区町村名：未入力または不備あり。","")</f>
        <v>・【C列】市区町村名：未入力または不備あり。</v>
      </c>
      <c r="S6805" s="644"/>
      <c r="T6805" s="644"/>
      <c r="U6805" s="644"/>
      <c r="V6805" s="644"/>
      <c r="W6805" s="645"/>
    </row>
    <row r="6806" spans="1:33" s="7" customFormat="1" ht="17.45" customHeight="1" x14ac:dyDescent="0.15">
      <c r="A6806" s="320"/>
      <c r="B6806" s="624"/>
      <c r="C6806" s="338"/>
      <c r="D6806" s="339"/>
      <c r="E6806" s="339"/>
      <c r="F6806" s="340"/>
      <c r="G6806" s="364" t="e">
        <f>IF(#REF!="","",#REF!)</f>
        <v>#REF!</v>
      </c>
      <c r="H6806" s="365"/>
      <c r="I6806" s="365"/>
      <c r="J6806" s="366"/>
      <c r="K6806" s="366"/>
      <c r="L6806" s="366"/>
      <c r="M6806" s="366"/>
      <c r="N6806" s="366"/>
      <c r="O6806" s="366"/>
      <c r="P6806" s="366"/>
      <c r="Q6806" s="366"/>
      <c r="R6806" s="367" t="e">
        <f>IF(OR(AF6775=2,NOT(AND(V6773&gt;0.3*U6773,V6773&lt;0.4*U6773,V6773&gt;=W6773))),"・【V列】都道府県補助額：未入力または不備あり。","")</f>
        <v>#REF!</v>
      </c>
      <c r="S6806" s="644"/>
      <c r="T6806" s="644"/>
      <c r="U6806" s="644"/>
      <c r="V6806" s="644"/>
      <c r="W6806" s="645"/>
    </row>
    <row r="6807" spans="1:33" s="7" customFormat="1" ht="17.45" customHeight="1" x14ac:dyDescent="0.15">
      <c r="A6807" s="320"/>
      <c r="B6807" s="624"/>
      <c r="C6807" s="348" t="s">
        <v>241</v>
      </c>
      <c r="D6807" s="349"/>
      <c r="E6807" s="349"/>
      <c r="F6807" s="350"/>
      <c r="G6807" s="372" t="s">
        <v>221</v>
      </c>
      <c r="H6807" s="373"/>
      <c r="I6807" s="373"/>
      <c r="J6807" s="372" t="s">
        <v>222</v>
      </c>
      <c r="K6807" s="373"/>
      <c r="L6807" s="373"/>
      <c r="M6807" s="373"/>
      <c r="N6807" s="374" t="s">
        <v>223</v>
      </c>
      <c r="O6807" s="366"/>
      <c r="P6807" s="366"/>
      <c r="Q6807" s="366"/>
      <c r="R6807" s="341" t="e">
        <f>IF(AND(W6773&lt;=U6773/3,MOD(W6773,1000)=0,NOT(W6773=0),AG6775=1),"","・【W列】国庫補助希望額に不備あり。")</f>
        <v>#REF!</v>
      </c>
      <c r="S6807" s="649"/>
      <c r="T6807" s="649"/>
      <c r="U6807" s="649"/>
      <c r="V6807" s="649"/>
      <c r="W6807" s="650"/>
    </row>
    <row r="6808" spans="1:33" s="7" customFormat="1" ht="17.45" customHeight="1" x14ac:dyDescent="0.15">
      <c r="A6808" s="320"/>
      <c r="B6808" s="624"/>
      <c r="C6808" s="370"/>
      <c r="D6808" s="371"/>
      <c r="E6808" s="371"/>
      <c r="F6808" s="371"/>
      <c r="G6808" s="364" t="e">
        <f>IF(#REF!="","",#REF!)</f>
        <v>#REF!</v>
      </c>
      <c r="H6808" s="375"/>
      <c r="I6808" s="376"/>
      <c r="J6808" s="364" t="e">
        <f>IF(#REF!="","",#REF!)</f>
        <v>#REF!</v>
      </c>
      <c r="K6808" s="375"/>
      <c r="L6808" s="375"/>
      <c r="M6808" s="376"/>
      <c r="N6808" s="364" t="e">
        <f>IF(#REF!="","",#REF!)</f>
        <v>#REF!</v>
      </c>
      <c r="O6808" s="375"/>
      <c r="P6808" s="375"/>
      <c r="Q6808" s="375"/>
      <c r="R6808" s="651" t="e">
        <f>IF(AND(SUM(F6796:G6798)&lt;=D6773,SUM(R6796:R6798)&lt;=D6773),"","・報酬の「配置人数」には年間を通じた配置予定人数を記載してください。(※１)及び記入例参照")</f>
        <v>#REF!</v>
      </c>
      <c r="S6808" s="652"/>
      <c r="T6808" s="652"/>
      <c r="U6808" s="652"/>
      <c r="V6808" s="652"/>
      <c r="W6808" s="653"/>
      <c r="X6808" s="31" t="str">
        <f>IF(AND(O6808="○",T6808="○"),"①か②の",IF(AND(O6808="―",T6808="―"),"エラー",""))</f>
        <v/>
      </c>
    </row>
    <row r="6809" spans="1:33" s="7" customFormat="1" ht="17.45" customHeight="1" x14ac:dyDescent="0.15">
      <c r="A6809" s="320"/>
      <c r="B6809" s="624"/>
      <c r="C6809" s="348" t="s">
        <v>224</v>
      </c>
      <c r="D6809" s="349"/>
      <c r="E6809" s="349"/>
      <c r="F6809" s="350"/>
      <c r="G6809" s="354" t="s">
        <v>225</v>
      </c>
      <c r="H6809" s="354"/>
      <c r="I6809" s="354"/>
      <c r="J6809" s="355" t="s">
        <v>242</v>
      </c>
      <c r="K6809" s="356"/>
      <c r="L6809" s="356"/>
      <c r="M6809" s="356"/>
      <c r="N6809" s="356"/>
      <c r="O6809" s="356"/>
      <c r="P6809" s="356"/>
      <c r="Q6809" s="356"/>
      <c r="R6809" s="651" t="e">
        <f>IF(AND(OR(COUNTIF(J6810,"①*"),COUNTIF(J6810,"②*")),AND(E6799&lt;&gt;"",E6800&lt;&gt;"",G6804="○",G6806="○",G6808="○",J6808="○",N6808="○",G6810="○")),"","・【成果目標】・【成果指標】・【部活動指導員について】・【支給要件の確認】・【部活動指導員の指導状況】・【地域連携・地域移行に資する取組】のいずれかに未入力箇所あり。")</f>
        <v>#REF!</v>
      </c>
      <c r="S6809" s="546"/>
      <c r="T6809" s="546"/>
      <c r="U6809" s="546"/>
      <c r="V6809" s="546"/>
      <c r="W6809" s="547"/>
    </row>
    <row r="6810" spans="1:33" s="7" customFormat="1" ht="26.45" customHeight="1" thickBot="1" x14ac:dyDescent="0.2">
      <c r="A6810" s="320"/>
      <c r="B6810" s="625"/>
      <c r="C6810" s="351"/>
      <c r="D6810" s="352"/>
      <c r="E6810" s="352"/>
      <c r="F6810" s="353"/>
      <c r="G6810" s="363" t="e">
        <f>IF(#REF!="","",#REF!)</f>
        <v>#REF!</v>
      </c>
      <c r="H6810" s="363"/>
      <c r="I6810" s="363"/>
      <c r="J6810" s="657" t="e">
        <f>IF(#REF!="","",#REF!)</f>
        <v>#REF!</v>
      </c>
      <c r="K6810" s="658"/>
      <c r="L6810" s="658"/>
      <c r="M6810" s="658"/>
      <c r="N6810" s="658"/>
      <c r="O6810" s="658"/>
      <c r="P6810" s="658"/>
      <c r="Q6810" s="658"/>
      <c r="R6810" s="654"/>
      <c r="S6810" s="655"/>
      <c r="T6810" s="655"/>
      <c r="U6810" s="655"/>
      <c r="V6810" s="655"/>
      <c r="W6810" s="656"/>
      <c r="X6810" s="31" t="str">
        <f>IF(AND(O6810="○",T6810="○"),"①か②の",IF(AND(O6810="―",T6810="―"),"エラー",""))</f>
        <v/>
      </c>
    </row>
    <row r="6811" spans="1:33" s="7" customFormat="1" ht="26.45" customHeight="1" x14ac:dyDescent="0.15">
      <c r="A6811" s="24" t="str">
        <f>IF(OR(COUNTIF(C6813,"*区"),COUNTIF(C6813,"*市"),COUNTIF(C6813,"*町"),COUNTIF(C6813,"*村"),COUNTIF(C6813,"*組合")),"○","市町村名×")</f>
        <v>市町村名×</v>
      </c>
      <c r="B6811" s="490" t="s">
        <v>106</v>
      </c>
      <c r="C6811" s="659" t="s">
        <v>236</v>
      </c>
      <c r="D6811" s="661" t="s">
        <v>237</v>
      </c>
      <c r="E6811" s="409" t="s">
        <v>191</v>
      </c>
      <c r="F6811" s="410"/>
      <c r="G6811" s="410"/>
      <c r="H6811" s="410"/>
      <c r="I6811" s="410"/>
      <c r="J6811" s="410"/>
      <c r="K6811" s="410"/>
      <c r="L6811" s="410"/>
      <c r="M6811" s="410"/>
      <c r="N6811" s="410"/>
      <c r="O6811" s="410"/>
      <c r="P6811" s="410"/>
      <c r="Q6811" s="410"/>
      <c r="R6811" s="410"/>
      <c r="S6811" s="410"/>
      <c r="T6811" s="410"/>
      <c r="U6811" s="492" t="s">
        <v>192</v>
      </c>
      <c r="V6811" s="492" t="s">
        <v>238</v>
      </c>
      <c r="W6811" s="517" t="s">
        <v>193</v>
      </c>
      <c r="X6811" s="25" t="e">
        <f>IF(OR(AF6815=2,NOT(AND(V6813&gt;0.3*U6813,V6813&lt;0.4*U6813,V6813&gt;=W6813))),"※３参照：【Ｕ列】都道府県補助額を確認してください","")</f>
        <v>#REF!</v>
      </c>
      <c r="Y6811" s="26"/>
    </row>
    <row r="6812" spans="1:33" s="7" customFormat="1" ht="21.6" customHeight="1" thickBot="1" x14ac:dyDescent="0.2">
      <c r="A6812" s="24" t="str">
        <f>IF(B6813="都道府県確認欄","No.不備","")</f>
        <v/>
      </c>
      <c r="B6812" s="491"/>
      <c r="C6812" s="660"/>
      <c r="D6812" s="662"/>
      <c r="E6812" s="411"/>
      <c r="F6812" s="412"/>
      <c r="G6812" s="412"/>
      <c r="H6812" s="412"/>
      <c r="I6812" s="412"/>
      <c r="J6812" s="412"/>
      <c r="K6812" s="412"/>
      <c r="L6812" s="412"/>
      <c r="M6812" s="412"/>
      <c r="N6812" s="412"/>
      <c r="O6812" s="412"/>
      <c r="P6812" s="412"/>
      <c r="Q6812" s="412"/>
      <c r="R6812" s="412"/>
      <c r="S6812" s="412"/>
      <c r="T6812" s="412"/>
      <c r="U6812" s="493"/>
      <c r="V6812" s="493"/>
      <c r="W6812" s="518"/>
      <c r="X6812" s="25" t="e">
        <f>IF(AND(W6813&lt;=U6813/3,MOD(W6813,1000)=0,NOT(W6813=0),AG6815=1),"","※３参照：【Ｖ列】国庫補助希望額を確認してください。")</f>
        <v>#REF!</v>
      </c>
      <c r="Y6812" s="26"/>
    </row>
    <row r="6813" spans="1:33" s="7" customFormat="1" ht="24" customHeight="1" x14ac:dyDescent="0.15">
      <c r="A6813" s="14"/>
      <c r="B6813" s="622" t="str">
        <f>IFERROR(IF(OR(COUNTIF(C6813,"*区"),COUNTIF(C6813,"*市"),COUNTIF(C6813,"*町"),COUNTIF(C6813,"*村"),COUNTIF(C6813,"*組合")),B6773+1,"－"),"都道府県確認欄")</f>
        <v>－</v>
      </c>
      <c r="C6813" s="626" t="e">
        <f>#REF!</f>
        <v>#REF!</v>
      </c>
      <c r="D6813" s="629" t="e">
        <f>SUM($F6815:$F6834)</f>
        <v>#REF!</v>
      </c>
      <c r="E6813" s="523" t="s">
        <v>194</v>
      </c>
      <c r="F6813" s="524" t="s">
        <v>195</v>
      </c>
      <c r="G6813" s="526" t="s">
        <v>196</v>
      </c>
      <c r="H6813" s="528" t="s">
        <v>197</v>
      </c>
      <c r="I6813" s="423" t="s">
        <v>198</v>
      </c>
      <c r="J6813" s="424"/>
      <c r="K6813" s="425"/>
      <c r="L6813" s="429" t="s">
        <v>100</v>
      </c>
      <c r="M6813" s="430"/>
      <c r="N6813" s="430"/>
      <c r="O6813" s="430"/>
      <c r="P6813" s="430"/>
      <c r="Q6813" s="430"/>
      <c r="R6813" s="430"/>
      <c r="S6813" s="431"/>
      <c r="T6813" s="413" t="s">
        <v>199</v>
      </c>
      <c r="U6813" s="415" t="e">
        <f>SUM($T6815,$O6836,$T6836)</f>
        <v>#REF!</v>
      </c>
      <c r="V6813" s="665" t="e">
        <f>#REF!</f>
        <v>#REF!</v>
      </c>
      <c r="W6813" s="667" t="e">
        <f>#REF!</f>
        <v>#REF!</v>
      </c>
      <c r="X6813" s="23" t="e">
        <f>IF(AND(AD6815=1,AE6815=1,AF6815=1,AG6815=1),"","入力不備あり")</f>
        <v>#REF!</v>
      </c>
      <c r="Y6813" s="26"/>
    </row>
    <row r="6814" spans="1:33" s="7" customFormat="1" ht="12.6" customHeight="1" thickBot="1" x14ac:dyDescent="0.2">
      <c r="A6814" s="14"/>
      <c r="B6814" s="623"/>
      <c r="C6814" s="627"/>
      <c r="D6814" s="630"/>
      <c r="E6814" s="523"/>
      <c r="F6814" s="525"/>
      <c r="G6814" s="527"/>
      <c r="H6814" s="529"/>
      <c r="I6814" s="426"/>
      <c r="J6814" s="427"/>
      <c r="K6814" s="428"/>
      <c r="L6814" s="432"/>
      <c r="M6814" s="432"/>
      <c r="N6814" s="432"/>
      <c r="O6814" s="432"/>
      <c r="P6814" s="432"/>
      <c r="Q6814" s="432"/>
      <c r="R6814" s="432"/>
      <c r="S6814" s="433"/>
      <c r="T6814" s="414"/>
      <c r="U6814" s="416"/>
      <c r="V6814" s="666"/>
      <c r="W6814" s="565"/>
      <c r="X6814" s="26"/>
      <c r="Y6814" s="7" t="s">
        <v>180</v>
      </c>
      <c r="Z6814" s="7" t="s">
        <v>200</v>
      </c>
      <c r="AA6814" s="7" t="s">
        <v>201</v>
      </c>
      <c r="AB6814" s="7" t="s">
        <v>202</v>
      </c>
      <c r="AD6814" s="7" t="s">
        <v>203</v>
      </c>
      <c r="AE6814" s="7" t="s">
        <v>107</v>
      </c>
      <c r="AF6814" s="7" t="s">
        <v>239</v>
      </c>
      <c r="AG6814" s="7" t="s">
        <v>204</v>
      </c>
    </row>
    <row r="6815" spans="1:33" s="7" customFormat="1" ht="17.45" customHeight="1" x14ac:dyDescent="0.15">
      <c r="A6815" s="27" t="e">
        <f>IF(AND(F6815&lt;&gt;"",G6815&lt;&gt;"",H6815&lt;&gt;"",I6815&lt;&gt;""),"","入力不備あり")</f>
        <v>#REF!</v>
      </c>
      <c r="B6815" s="623"/>
      <c r="C6815" s="628"/>
      <c r="D6815" s="631"/>
      <c r="E6815" s="523"/>
      <c r="F6815" s="47" t="e">
        <f>IF(#REF!="","",#REF!)</f>
        <v>#REF!</v>
      </c>
      <c r="G6815" s="49" t="e">
        <f>IF(#REF!="","",#REF!)</f>
        <v>#REF!</v>
      </c>
      <c r="H6815" s="54" t="e">
        <f>IF(#REF!="","",#REF!)</f>
        <v>#REF!</v>
      </c>
      <c r="I6815" s="385" t="str">
        <f>IFERROR(INT(G6815*H6815),"")</f>
        <v/>
      </c>
      <c r="J6815" s="386"/>
      <c r="K6815" s="387"/>
      <c r="L6815" s="613" t="e">
        <f>IF(#REF!="","",#REF!)</f>
        <v>#REF!</v>
      </c>
      <c r="M6815" s="613"/>
      <c r="N6815" s="613"/>
      <c r="O6815" s="613"/>
      <c r="P6815" s="613"/>
      <c r="Q6815" s="613"/>
      <c r="R6815" s="613"/>
      <c r="S6815" s="614"/>
      <c r="T6815" s="567">
        <f>SUM($I6815:$K6834)</f>
        <v>0</v>
      </c>
      <c r="U6815" s="416"/>
      <c r="V6815" s="666"/>
      <c r="W6815" s="565"/>
      <c r="X6815" s="23" t="e">
        <f>IF(AND(Y6815=1,Z6815=1,AA6815=1,AB6815=1,AD6815=1,AE6815=1,AF6815=1,AG6815=1),"","入力不備あり")</f>
        <v>#REF!</v>
      </c>
      <c r="Y6815" s="7">
        <f>IFERROR(IF(F6815="",2,IF(AND(F6815&gt;=1,(MOD(F6815,1)=0)),1,IF(AND(F6815=0,L6815&lt;&gt;""),1,2))),2)</f>
        <v>2</v>
      </c>
      <c r="Z6815" s="7" t="e">
        <f>IF(G6815="",2,IF(G6815&lt;=1600,1,2))</f>
        <v>#REF!</v>
      </c>
      <c r="AA6815" s="7" t="e">
        <f>IF(H6815="",2,IF(H6815&gt;=0,1,2))</f>
        <v>#REF!</v>
      </c>
      <c r="AB6815" s="7" t="e">
        <f>IF(I6815=#REF!,1,2)</f>
        <v>#REF!</v>
      </c>
      <c r="AD6815" s="7" t="e">
        <f>IF(T6815=#REF!,1,2)</f>
        <v>#REF!</v>
      </c>
      <c r="AE6815" s="7" t="e">
        <f>IF(U6813=#REF!,1,2)</f>
        <v>#REF!</v>
      </c>
      <c r="AF6815" s="7" t="e">
        <f>IF(V6813=0,2,IF(#REF!="",2,IF(V6813=#REF!,1,2)))</f>
        <v>#REF!</v>
      </c>
      <c r="AG6815" s="7" t="e">
        <f>IF(W6813=0,2,IF(W6813=#REF!,1,2))</f>
        <v>#REF!</v>
      </c>
    </row>
    <row r="6816" spans="1:33" s="7" customFormat="1" ht="17.45" customHeight="1" x14ac:dyDescent="0.15">
      <c r="A6816" s="27" t="e">
        <f>IF(AND(F6816="",G6816="",H6816="",I6816="",L6816=""),"",IF(AND(F6816&lt;&gt;"",G6816&lt;&gt;"",H6816&lt;&gt;"",I6816&lt;&gt;""),"","入力不備あり"))</f>
        <v>#REF!</v>
      </c>
      <c r="B6816" s="623"/>
      <c r="C6816" s="628"/>
      <c r="D6816" s="631"/>
      <c r="E6816" s="523"/>
      <c r="F6816" s="47" t="e">
        <f>IF(#REF!="","",#REF!)</f>
        <v>#REF!</v>
      </c>
      <c r="G6816" s="49" t="e">
        <f>IF(#REF!="","",#REF!)</f>
        <v>#REF!</v>
      </c>
      <c r="H6816" s="54" t="e">
        <f>IF(#REF!="","",#REF!)</f>
        <v>#REF!</v>
      </c>
      <c r="I6816" s="385" t="str">
        <f>IFERROR(INT(G6816*H6816),"")</f>
        <v/>
      </c>
      <c r="J6816" s="386"/>
      <c r="K6816" s="387"/>
      <c r="L6816" s="613" t="e">
        <f>IF(#REF!="","",#REF!)</f>
        <v>#REF!</v>
      </c>
      <c r="M6816" s="613"/>
      <c r="N6816" s="613"/>
      <c r="O6816" s="613"/>
      <c r="P6816" s="613"/>
      <c r="Q6816" s="613"/>
      <c r="R6816" s="613"/>
      <c r="S6816" s="614"/>
      <c r="T6816" s="567"/>
      <c r="U6816" s="416"/>
      <c r="V6816" s="666"/>
      <c r="W6816" s="565"/>
      <c r="X6816" s="23" t="e">
        <f>IF(AND(Y6816=3,Z6816=3,AA6816=3),"",IF(AND(Y6816=1,Z6816=1,AA6816=1,AB6816=1),"","入力不備あり"))</f>
        <v>#REF!</v>
      </c>
      <c r="Y6816" s="7">
        <f>IFERROR(IF(F6816="",3,IF(AND(F6816&gt;=1,(MOD(F6816,1)=0)),1,IF(AND(F6816=0,L6816&lt;&gt;""),1,2))),2)</f>
        <v>2</v>
      </c>
      <c r="Z6816" s="7" t="e">
        <f>IF(G6816="",3,IF(G6816&lt;=1600,1,2))</f>
        <v>#REF!</v>
      </c>
      <c r="AA6816" s="7" t="e">
        <f>IF(H6816="",3,IF(H6816&gt;=0,1,2))</f>
        <v>#REF!</v>
      </c>
      <c r="AB6816" s="7" t="e">
        <f>IF(I6816=#REF!,1,2)</f>
        <v>#REF!</v>
      </c>
    </row>
    <row r="6817" spans="1:28" s="7" customFormat="1" ht="17.45" customHeight="1" x14ac:dyDescent="0.15">
      <c r="A6817" s="27" t="e">
        <f>IF(AND(F6817="",G6817="",H6817="",I6817="",L6817=""),"",IF(AND(F6817&lt;&gt;"",G6817&lt;&gt;"",H6817&lt;&gt;"",I6817&lt;&gt;""),"","入力不備あり"))</f>
        <v>#REF!</v>
      </c>
      <c r="B6817" s="623"/>
      <c r="C6817" s="628"/>
      <c r="D6817" s="631"/>
      <c r="E6817" s="523"/>
      <c r="F6817" s="47" t="e">
        <f>IF(#REF!="","",#REF!)</f>
        <v>#REF!</v>
      </c>
      <c r="G6817" s="49" t="e">
        <f>IF(#REF!="","",#REF!)</f>
        <v>#REF!</v>
      </c>
      <c r="H6817" s="54" t="e">
        <f>IF(#REF!="","",#REF!)</f>
        <v>#REF!</v>
      </c>
      <c r="I6817" s="385" t="str">
        <f t="shared" ref="I6817:I6834" si="1191">IFERROR(INT(G6817*H6817),"")</f>
        <v/>
      </c>
      <c r="J6817" s="386"/>
      <c r="K6817" s="387"/>
      <c r="L6817" s="613" t="e">
        <f>IF(#REF!="","",#REF!)</f>
        <v>#REF!</v>
      </c>
      <c r="M6817" s="613"/>
      <c r="N6817" s="613"/>
      <c r="O6817" s="613"/>
      <c r="P6817" s="613"/>
      <c r="Q6817" s="613"/>
      <c r="R6817" s="613"/>
      <c r="S6817" s="614"/>
      <c r="T6817" s="567"/>
      <c r="U6817" s="416"/>
      <c r="V6817" s="666"/>
      <c r="W6817" s="565"/>
      <c r="X6817" s="23" t="e">
        <f t="shared" ref="X6817:X6834" si="1192">IF(AND(Y6817=3,Z6817=3,AA6817=3),"",IF(AND(Y6817=1,Z6817=1,AA6817=1,AB6817=1),"","入力不備あり"))</f>
        <v>#REF!</v>
      </c>
      <c r="Y6817" s="7">
        <f t="shared" ref="Y6817:Y6834" si="1193">IFERROR(IF(F6817="",3,IF(AND(F6817&gt;=1,(MOD(F6817,1)=0)),1,IF(AND(F6817=0,L6817&lt;&gt;""),1,2))),2)</f>
        <v>2</v>
      </c>
      <c r="Z6817" s="7" t="e">
        <f t="shared" ref="Z6817:Z6834" si="1194">IF(G6817="",3,IF(G6817&lt;=1600,1,2))</f>
        <v>#REF!</v>
      </c>
      <c r="AA6817" s="7" t="e">
        <f t="shared" ref="AA6817:AA6834" si="1195">IF(H6817="",3,IF(H6817&gt;=0,1,2))</f>
        <v>#REF!</v>
      </c>
      <c r="AB6817" s="7" t="e">
        <f>IF(I6817=#REF!,1,2)</f>
        <v>#REF!</v>
      </c>
    </row>
    <row r="6818" spans="1:28" s="7" customFormat="1" ht="17.45" customHeight="1" x14ac:dyDescent="0.15">
      <c r="A6818" s="27" t="e">
        <f t="shared" ref="A6818:A6834" si="1196">IF(AND(F6818="",G6818="",H6818="",I6818="",L6818=""),"",IF(AND(F6818&lt;&gt;"",G6818&lt;&gt;"",H6818&lt;&gt;"",I6818&lt;&gt;""),"","入力不備あり"))</f>
        <v>#REF!</v>
      </c>
      <c r="B6818" s="623"/>
      <c r="C6818" s="628"/>
      <c r="D6818" s="631"/>
      <c r="E6818" s="523"/>
      <c r="F6818" s="47" t="e">
        <f>IF(#REF!="","",#REF!)</f>
        <v>#REF!</v>
      </c>
      <c r="G6818" s="49" t="e">
        <f>IF(#REF!="","",#REF!)</f>
        <v>#REF!</v>
      </c>
      <c r="H6818" s="54" t="e">
        <f>IF(#REF!="","",#REF!)</f>
        <v>#REF!</v>
      </c>
      <c r="I6818" s="385" t="str">
        <f t="shared" si="1191"/>
        <v/>
      </c>
      <c r="J6818" s="386"/>
      <c r="K6818" s="387"/>
      <c r="L6818" s="613" t="e">
        <f>IF(#REF!="","",#REF!)</f>
        <v>#REF!</v>
      </c>
      <c r="M6818" s="613"/>
      <c r="N6818" s="613"/>
      <c r="O6818" s="613"/>
      <c r="P6818" s="613"/>
      <c r="Q6818" s="613"/>
      <c r="R6818" s="613"/>
      <c r="S6818" s="614"/>
      <c r="T6818" s="567"/>
      <c r="U6818" s="416"/>
      <c r="V6818" s="666"/>
      <c r="W6818" s="565"/>
      <c r="X6818" s="23" t="e">
        <f t="shared" si="1192"/>
        <v>#REF!</v>
      </c>
      <c r="Y6818" s="7">
        <f t="shared" si="1193"/>
        <v>2</v>
      </c>
      <c r="Z6818" s="7" t="e">
        <f t="shared" si="1194"/>
        <v>#REF!</v>
      </c>
      <c r="AA6818" s="7" t="e">
        <f t="shared" si="1195"/>
        <v>#REF!</v>
      </c>
      <c r="AB6818" s="7" t="e">
        <f>IF(I6818=#REF!,1,2)</f>
        <v>#REF!</v>
      </c>
    </row>
    <row r="6819" spans="1:28" s="7" customFormat="1" ht="17.45" customHeight="1" x14ac:dyDescent="0.15">
      <c r="A6819" s="27" t="e">
        <f t="shared" si="1196"/>
        <v>#REF!</v>
      </c>
      <c r="B6819" s="623"/>
      <c r="C6819" s="628"/>
      <c r="D6819" s="631"/>
      <c r="E6819" s="523"/>
      <c r="F6819" s="47" t="e">
        <f>IF(#REF!="","",#REF!)</f>
        <v>#REF!</v>
      </c>
      <c r="G6819" s="49" t="e">
        <f>IF(#REF!="","",#REF!)</f>
        <v>#REF!</v>
      </c>
      <c r="H6819" s="54" t="e">
        <f>IF(#REF!="","",#REF!)</f>
        <v>#REF!</v>
      </c>
      <c r="I6819" s="385" t="str">
        <f t="shared" si="1191"/>
        <v/>
      </c>
      <c r="J6819" s="386"/>
      <c r="K6819" s="387"/>
      <c r="L6819" s="613" t="e">
        <f>IF(#REF!="","",#REF!)</f>
        <v>#REF!</v>
      </c>
      <c r="M6819" s="613"/>
      <c r="N6819" s="613"/>
      <c r="O6819" s="613"/>
      <c r="P6819" s="613"/>
      <c r="Q6819" s="613"/>
      <c r="R6819" s="613"/>
      <c r="S6819" s="614"/>
      <c r="T6819" s="567"/>
      <c r="U6819" s="416"/>
      <c r="V6819" s="666"/>
      <c r="W6819" s="565"/>
      <c r="X6819" s="23" t="e">
        <f t="shared" si="1192"/>
        <v>#REF!</v>
      </c>
      <c r="Y6819" s="7">
        <f t="shared" si="1193"/>
        <v>2</v>
      </c>
      <c r="Z6819" s="7" t="e">
        <f t="shared" si="1194"/>
        <v>#REF!</v>
      </c>
      <c r="AA6819" s="7" t="e">
        <f t="shared" si="1195"/>
        <v>#REF!</v>
      </c>
      <c r="AB6819" s="7" t="e">
        <f>IF(I6819=#REF!,1,2)</f>
        <v>#REF!</v>
      </c>
    </row>
    <row r="6820" spans="1:28" s="7" customFormat="1" ht="17.45" customHeight="1" x14ac:dyDescent="0.15">
      <c r="A6820" s="27" t="e">
        <f t="shared" si="1196"/>
        <v>#REF!</v>
      </c>
      <c r="B6820" s="623"/>
      <c r="C6820" s="628"/>
      <c r="D6820" s="631"/>
      <c r="E6820" s="523"/>
      <c r="F6820" s="47" t="e">
        <f>IF(#REF!="","",#REF!)</f>
        <v>#REF!</v>
      </c>
      <c r="G6820" s="49" t="e">
        <f>IF(#REF!="","",#REF!)</f>
        <v>#REF!</v>
      </c>
      <c r="H6820" s="54" t="e">
        <f>IF(#REF!="","",#REF!)</f>
        <v>#REF!</v>
      </c>
      <c r="I6820" s="385" t="str">
        <f t="shared" si="1191"/>
        <v/>
      </c>
      <c r="J6820" s="386"/>
      <c r="K6820" s="387"/>
      <c r="L6820" s="613" t="e">
        <f>IF(#REF!="","",#REF!)</f>
        <v>#REF!</v>
      </c>
      <c r="M6820" s="613"/>
      <c r="N6820" s="613"/>
      <c r="O6820" s="613"/>
      <c r="P6820" s="613"/>
      <c r="Q6820" s="613"/>
      <c r="R6820" s="613"/>
      <c r="S6820" s="614"/>
      <c r="T6820" s="567"/>
      <c r="U6820" s="416"/>
      <c r="V6820" s="666"/>
      <c r="W6820" s="565"/>
      <c r="X6820" s="23" t="e">
        <f t="shared" si="1192"/>
        <v>#REF!</v>
      </c>
      <c r="Y6820" s="7">
        <f t="shared" si="1193"/>
        <v>2</v>
      </c>
      <c r="Z6820" s="7" t="e">
        <f t="shared" si="1194"/>
        <v>#REF!</v>
      </c>
      <c r="AA6820" s="7" t="e">
        <f t="shared" si="1195"/>
        <v>#REF!</v>
      </c>
      <c r="AB6820" s="7" t="e">
        <f>IF(I6820=#REF!,1,2)</f>
        <v>#REF!</v>
      </c>
    </row>
    <row r="6821" spans="1:28" s="7" customFormat="1" ht="17.45" customHeight="1" x14ac:dyDescent="0.15">
      <c r="A6821" s="27" t="e">
        <f t="shared" si="1196"/>
        <v>#REF!</v>
      </c>
      <c r="B6821" s="623"/>
      <c r="C6821" s="628"/>
      <c r="D6821" s="631"/>
      <c r="E6821" s="523"/>
      <c r="F6821" s="47" t="e">
        <f>IF(#REF!="","",#REF!)</f>
        <v>#REF!</v>
      </c>
      <c r="G6821" s="49" t="e">
        <f>IF(#REF!="","",#REF!)</f>
        <v>#REF!</v>
      </c>
      <c r="H6821" s="54" t="e">
        <f>IF(#REF!="","",#REF!)</f>
        <v>#REF!</v>
      </c>
      <c r="I6821" s="385" t="str">
        <f t="shared" si="1191"/>
        <v/>
      </c>
      <c r="J6821" s="386"/>
      <c r="K6821" s="387"/>
      <c r="L6821" s="613" t="e">
        <f>IF(#REF!="","",#REF!)</f>
        <v>#REF!</v>
      </c>
      <c r="M6821" s="613"/>
      <c r="N6821" s="613"/>
      <c r="O6821" s="613"/>
      <c r="P6821" s="613"/>
      <c r="Q6821" s="613"/>
      <c r="R6821" s="613"/>
      <c r="S6821" s="614"/>
      <c r="T6821" s="567"/>
      <c r="U6821" s="416"/>
      <c r="V6821" s="666"/>
      <c r="W6821" s="565"/>
      <c r="X6821" s="23" t="e">
        <f t="shared" si="1192"/>
        <v>#REF!</v>
      </c>
      <c r="Y6821" s="7">
        <f t="shared" si="1193"/>
        <v>2</v>
      </c>
      <c r="Z6821" s="7" t="e">
        <f t="shared" si="1194"/>
        <v>#REF!</v>
      </c>
      <c r="AA6821" s="7" t="e">
        <f t="shared" si="1195"/>
        <v>#REF!</v>
      </c>
      <c r="AB6821" s="7" t="e">
        <f>IF(I6821=#REF!,1,2)</f>
        <v>#REF!</v>
      </c>
    </row>
    <row r="6822" spans="1:28" s="7" customFormat="1" ht="17.45" customHeight="1" x14ac:dyDescent="0.15">
      <c r="A6822" s="27" t="e">
        <f t="shared" si="1196"/>
        <v>#REF!</v>
      </c>
      <c r="B6822" s="623"/>
      <c r="C6822" s="628"/>
      <c r="D6822" s="631"/>
      <c r="E6822" s="523"/>
      <c r="F6822" s="47" t="e">
        <f>IF(#REF!="","",#REF!)</f>
        <v>#REF!</v>
      </c>
      <c r="G6822" s="49" t="e">
        <f>IF(#REF!="","",#REF!)</f>
        <v>#REF!</v>
      </c>
      <c r="H6822" s="54" t="e">
        <f>IF(#REF!="","",#REF!)</f>
        <v>#REF!</v>
      </c>
      <c r="I6822" s="385" t="str">
        <f t="shared" si="1191"/>
        <v/>
      </c>
      <c r="J6822" s="386"/>
      <c r="K6822" s="387"/>
      <c r="L6822" s="613" t="e">
        <f>IF(#REF!="","",#REF!)</f>
        <v>#REF!</v>
      </c>
      <c r="M6822" s="613"/>
      <c r="N6822" s="613"/>
      <c r="O6822" s="613"/>
      <c r="P6822" s="613"/>
      <c r="Q6822" s="613"/>
      <c r="R6822" s="613"/>
      <c r="S6822" s="614"/>
      <c r="T6822" s="567"/>
      <c r="U6822" s="416"/>
      <c r="V6822" s="666"/>
      <c r="W6822" s="565"/>
      <c r="X6822" s="23" t="e">
        <f t="shared" si="1192"/>
        <v>#REF!</v>
      </c>
      <c r="Y6822" s="7">
        <f t="shared" si="1193"/>
        <v>2</v>
      </c>
      <c r="Z6822" s="7" t="e">
        <f t="shared" si="1194"/>
        <v>#REF!</v>
      </c>
      <c r="AA6822" s="7" t="e">
        <f t="shared" si="1195"/>
        <v>#REF!</v>
      </c>
      <c r="AB6822" s="7" t="e">
        <f>IF(I6822=#REF!,1,2)</f>
        <v>#REF!</v>
      </c>
    </row>
    <row r="6823" spans="1:28" s="7" customFormat="1" ht="17.45" customHeight="1" x14ac:dyDescent="0.15">
      <c r="A6823" s="27" t="e">
        <f t="shared" si="1196"/>
        <v>#REF!</v>
      </c>
      <c r="B6823" s="623"/>
      <c r="C6823" s="628"/>
      <c r="D6823" s="631"/>
      <c r="E6823" s="523"/>
      <c r="F6823" s="47" t="e">
        <f>IF(#REF!="","",#REF!)</f>
        <v>#REF!</v>
      </c>
      <c r="G6823" s="49" t="e">
        <f>IF(#REF!="","",#REF!)</f>
        <v>#REF!</v>
      </c>
      <c r="H6823" s="54" t="e">
        <f>IF(#REF!="","",#REF!)</f>
        <v>#REF!</v>
      </c>
      <c r="I6823" s="385" t="str">
        <f t="shared" si="1191"/>
        <v/>
      </c>
      <c r="J6823" s="386"/>
      <c r="K6823" s="387"/>
      <c r="L6823" s="613" t="e">
        <f>IF(#REF!="","",#REF!)</f>
        <v>#REF!</v>
      </c>
      <c r="M6823" s="613"/>
      <c r="N6823" s="613"/>
      <c r="O6823" s="613"/>
      <c r="P6823" s="613"/>
      <c r="Q6823" s="613"/>
      <c r="R6823" s="613"/>
      <c r="S6823" s="614"/>
      <c r="T6823" s="567"/>
      <c r="U6823" s="416"/>
      <c r="V6823" s="666"/>
      <c r="W6823" s="565"/>
      <c r="X6823" s="23" t="e">
        <f t="shared" si="1192"/>
        <v>#REF!</v>
      </c>
      <c r="Y6823" s="7">
        <f t="shared" si="1193"/>
        <v>2</v>
      </c>
      <c r="Z6823" s="7" t="e">
        <f t="shared" si="1194"/>
        <v>#REF!</v>
      </c>
      <c r="AA6823" s="7" t="e">
        <f t="shared" si="1195"/>
        <v>#REF!</v>
      </c>
      <c r="AB6823" s="7" t="e">
        <f>IF(I6823=#REF!,1,2)</f>
        <v>#REF!</v>
      </c>
    </row>
    <row r="6824" spans="1:28" s="7" customFormat="1" ht="17.45" customHeight="1" x14ac:dyDescent="0.15">
      <c r="A6824" s="27" t="e">
        <f t="shared" si="1196"/>
        <v>#REF!</v>
      </c>
      <c r="B6824" s="623"/>
      <c r="C6824" s="628"/>
      <c r="D6824" s="631"/>
      <c r="E6824" s="523"/>
      <c r="F6824" s="47" t="e">
        <f>IF(#REF!="","",#REF!)</f>
        <v>#REF!</v>
      </c>
      <c r="G6824" s="49" t="e">
        <f>IF(#REF!="","",#REF!)</f>
        <v>#REF!</v>
      </c>
      <c r="H6824" s="54" t="e">
        <f>IF(#REF!="","",#REF!)</f>
        <v>#REF!</v>
      </c>
      <c r="I6824" s="385" t="str">
        <f t="shared" si="1191"/>
        <v/>
      </c>
      <c r="J6824" s="386"/>
      <c r="K6824" s="387"/>
      <c r="L6824" s="613" t="e">
        <f>IF(#REF!="","",#REF!)</f>
        <v>#REF!</v>
      </c>
      <c r="M6824" s="613"/>
      <c r="N6824" s="613"/>
      <c r="O6824" s="613"/>
      <c r="P6824" s="613"/>
      <c r="Q6824" s="613"/>
      <c r="R6824" s="613"/>
      <c r="S6824" s="614"/>
      <c r="T6824" s="567"/>
      <c r="U6824" s="416"/>
      <c r="V6824" s="666"/>
      <c r="W6824" s="565"/>
      <c r="X6824" s="23" t="e">
        <f t="shared" si="1192"/>
        <v>#REF!</v>
      </c>
      <c r="Y6824" s="7">
        <f t="shared" si="1193"/>
        <v>2</v>
      </c>
      <c r="Z6824" s="7" t="e">
        <f t="shared" si="1194"/>
        <v>#REF!</v>
      </c>
      <c r="AA6824" s="7" t="e">
        <f t="shared" si="1195"/>
        <v>#REF!</v>
      </c>
      <c r="AB6824" s="7" t="e">
        <f>IF(I6824=#REF!,1,2)</f>
        <v>#REF!</v>
      </c>
    </row>
    <row r="6825" spans="1:28" s="7" customFormat="1" ht="17.45" customHeight="1" x14ac:dyDescent="0.15">
      <c r="A6825" s="27" t="e">
        <f t="shared" si="1196"/>
        <v>#REF!</v>
      </c>
      <c r="B6825" s="623"/>
      <c r="C6825" s="628"/>
      <c r="D6825" s="631"/>
      <c r="E6825" s="523"/>
      <c r="F6825" s="47" t="e">
        <f>IF(#REF!="","",#REF!)</f>
        <v>#REF!</v>
      </c>
      <c r="G6825" s="49" t="e">
        <f>IF(#REF!="","",#REF!)</f>
        <v>#REF!</v>
      </c>
      <c r="H6825" s="54" t="e">
        <f>IF(#REF!="","",#REF!)</f>
        <v>#REF!</v>
      </c>
      <c r="I6825" s="385" t="str">
        <f t="shared" si="1191"/>
        <v/>
      </c>
      <c r="J6825" s="386"/>
      <c r="K6825" s="387"/>
      <c r="L6825" s="613" t="e">
        <f>IF(#REF!="","",#REF!)</f>
        <v>#REF!</v>
      </c>
      <c r="M6825" s="613"/>
      <c r="N6825" s="613"/>
      <c r="O6825" s="613"/>
      <c r="P6825" s="613"/>
      <c r="Q6825" s="613"/>
      <c r="R6825" s="613"/>
      <c r="S6825" s="614"/>
      <c r="T6825" s="567"/>
      <c r="U6825" s="416"/>
      <c r="V6825" s="666"/>
      <c r="W6825" s="565"/>
      <c r="X6825" s="23" t="e">
        <f t="shared" si="1192"/>
        <v>#REF!</v>
      </c>
      <c r="Y6825" s="7">
        <f t="shared" si="1193"/>
        <v>2</v>
      </c>
      <c r="Z6825" s="7" t="e">
        <f t="shared" si="1194"/>
        <v>#REF!</v>
      </c>
      <c r="AA6825" s="7" t="e">
        <f t="shared" si="1195"/>
        <v>#REF!</v>
      </c>
      <c r="AB6825" s="7" t="e">
        <f>IF(I6825=#REF!,1,2)</f>
        <v>#REF!</v>
      </c>
    </row>
    <row r="6826" spans="1:28" s="7" customFormat="1" ht="17.45" customHeight="1" x14ac:dyDescent="0.15">
      <c r="A6826" s="27" t="e">
        <f t="shared" si="1196"/>
        <v>#REF!</v>
      </c>
      <c r="B6826" s="623"/>
      <c r="C6826" s="628"/>
      <c r="D6826" s="631"/>
      <c r="E6826" s="523"/>
      <c r="F6826" s="47" t="e">
        <f>IF(#REF!="","",#REF!)</f>
        <v>#REF!</v>
      </c>
      <c r="G6826" s="49" t="e">
        <f>IF(#REF!="","",#REF!)</f>
        <v>#REF!</v>
      </c>
      <c r="H6826" s="54" t="e">
        <f>IF(#REF!="","",#REF!)</f>
        <v>#REF!</v>
      </c>
      <c r="I6826" s="385" t="str">
        <f t="shared" si="1191"/>
        <v/>
      </c>
      <c r="J6826" s="386"/>
      <c r="K6826" s="387"/>
      <c r="L6826" s="613" t="e">
        <f>IF(#REF!="","",#REF!)</f>
        <v>#REF!</v>
      </c>
      <c r="M6826" s="613"/>
      <c r="N6826" s="613"/>
      <c r="O6826" s="613"/>
      <c r="P6826" s="613"/>
      <c r="Q6826" s="613"/>
      <c r="R6826" s="613"/>
      <c r="S6826" s="614"/>
      <c r="T6826" s="567"/>
      <c r="U6826" s="416"/>
      <c r="V6826" s="666"/>
      <c r="W6826" s="565"/>
      <c r="X6826" s="23" t="e">
        <f t="shared" si="1192"/>
        <v>#REF!</v>
      </c>
      <c r="Y6826" s="7">
        <f t="shared" si="1193"/>
        <v>2</v>
      </c>
      <c r="Z6826" s="7" t="e">
        <f t="shared" si="1194"/>
        <v>#REF!</v>
      </c>
      <c r="AA6826" s="7" t="e">
        <f t="shared" si="1195"/>
        <v>#REF!</v>
      </c>
      <c r="AB6826" s="7" t="e">
        <f>IF(I6826=#REF!,1,2)</f>
        <v>#REF!</v>
      </c>
    </row>
    <row r="6827" spans="1:28" s="7" customFormat="1" ht="17.45" customHeight="1" x14ac:dyDescent="0.15">
      <c r="A6827" s="27" t="e">
        <f t="shared" si="1196"/>
        <v>#REF!</v>
      </c>
      <c r="B6827" s="623"/>
      <c r="C6827" s="628"/>
      <c r="D6827" s="631"/>
      <c r="E6827" s="523"/>
      <c r="F6827" s="47" t="e">
        <f>IF(#REF!="","",#REF!)</f>
        <v>#REF!</v>
      </c>
      <c r="G6827" s="49" t="e">
        <f>IF(#REF!="","",#REF!)</f>
        <v>#REF!</v>
      </c>
      <c r="H6827" s="54" t="e">
        <f>IF(#REF!="","",#REF!)</f>
        <v>#REF!</v>
      </c>
      <c r="I6827" s="385" t="str">
        <f t="shared" si="1191"/>
        <v/>
      </c>
      <c r="J6827" s="386"/>
      <c r="K6827" s="387"/>
      <c r="L6827" s="613" t="e">
        <f>IF(#REF!="","",#REF!)</f>
        <v>#REF!</v>
      </c>
      <c r="M6827" s="613"/>
      <c r="N6827" s="613"/>
      <c r="O6827" s="613"/>
      <c r="P6827" s="613"/>
      <c r="Q6827" s="613"/>
      <c r="R6827" s="613"/>
      <c r="S6827" s="614"/>
      <c r="T6827" s="567"/>
      <c r="U6827" s="416"/>
      <c r="V6827" s="666"/>
      <c r="W6827" s="565"/>
      <c r="X6827" s="23" t="e">
        <f t="shared" si="1192"/>
        <v>#REF!</v>
      </c>
      <c r="Y6827" s="7">
        <f t="shared" si="1193"/>
        <v>2</v>
      </c>
      <c r="Z6827" s="7" t="e">
        <f t="shared" si="1194"/>
        <v>#REF!</v>
      </c>
      <c r="AA6827" s="7" t="e">
        <f t="shared" si="1195"/>
        <v>#REF!</v>
      </c>
      <c r="AB6827" s="7" t="e">
        <f>IF(I6827=#REF!,1,2)</f>
        <v>#REF!</v>
      </c>
    </row>
    <row r="6828" spans="1:28" s="7" customFormat="1" ht="17.45" customHeight="1" x14ac:dyDescent="0.15">
      <c r="A6828" s="27" t="e">
        <f t="shared" si="1196"/>
        <v>#REF!</v>
      </c>
      <c r="B6828" s="623"/>
      <c r="C6828" s="628"/>
      <c r="D6828" s="631"/>
      <c r="E6828" s="523"/>
      <c r="F6828" s="47" t="e">
        <f>IF(#REF!="","",#REF!)</f>
        <v>#REF!</v>
      </c>
      <c r="G6828" s="49" t="e">
        <f>IF(#REF!="","",#REF!)</f>
        <v>#REF!</v>
      </c>
      <c r="H6828" s="54" t="e">
        <f>IF(#REF!="","",#REF!)</f>
        <v>#REF!</v>
      </c>
      <c r="I6828" s="385" t="str">
        <f t="shared" si="1191"/>
        <v/>
      </c>
      <c r="J6828" s="386"/>
      <c r="K6828" s="387"/>
      <c r="L6828" s="613" t="e">
        <f>IF(#REF!="","",#REF!)</f>
        <v>#REF!</v>
      </c>
      <c r="M6828" s="613"/>
      <c r="N6828" s="613"/>
      <c r="O6828" s="613"/>
      <c r="P6828" s="613"/>
      <c r="Q6828" s="613"/>
      <c r="R6828" s="613"/>
      <c r="S6828" s="614"/>
      <c r="T6828" s="567"/>
      <c r="U6828" s="416"/>
      <c r="V6828" s="666"/>
      <c r="W6828" s="565"/>
      <c r="X6828" s="23" t="e">
        <f t="shared" si="1192"/>
        <v>#REF!</v>
      </c>
      <c r="Y6828" s="7">
        <f t="shared" si="1193"/>
        <v>2</v>
      </c>
      <c r="Z6828" s="7" t="e">
        <f t="shared" si="1194"/>
        <v>#REF!</v>
      </c>
      <c r="AA6828" s="7" t="e">
        <f t="shared" si="1195"/>
        <v>#REF!</v>
      </c>
      <c r="AB6828" s="7" t="e">
        <f>IF(I6828=#REF!,1,2)</f>
        <v>#REF!</v>
      </c>
    </row>
    <row r="6829" spans="1:28" s="7" customFormat="1" ht="17.45" customHeight="1" x14ac:dyDescent="0.15">
      <c r="A6829" s="27" t="e">
        <f t="shared" si="1196"/>
        <v>#REF!</v>
      </c>
      <c r="B6829" s="623"/>
      <c r="C6829" s="628"/>
      <c r="D6829" s="631"/>
      <c r="E6829" s="523"/>
      <c r="F6829" s="47" t="e">
        <f>IF(#REF!="","",#REF!)</f>
        <v>#REF!</v>
      </c>
      <c r="G6829" s="49" t="e">
        <f>IF(#REF!="","",#REF!)</f>
        <v>#REF!</v>
      </c>
      <c r="H6829" s="54" t="e">
        <f>IF(#REF!="","",#REF!)</f>
        <v>#REF!</v>
      </c>
      <c r="I6829" s="385" t="str">
        <f t="shared" si="1191"/>
        <v/>
      </c>
      <c r="J6829" s="386"/>
      <c r="K6829" s="387"/>
      <c r="L6829" s="613" t="e">
        <f>IF(#REF!="","",#REF!)</f>
        <v>#REF!</v>
      </c>
      <c r="M6829" s="613"/>
      <c r="N6829" s="613"/>
      <c r="O6829" s="613"/>
      <c r="P6829" s="613"/>
      <c r="Q6829" s="613"/>
      <c r="R6829" s="613"/>
      <c r="S6829" s="614"/>
      <c r="T6829" s="567"/>
      <c r="U6829" s="416"/>
      <c r="V6829" s="666"/>
      <c r="W6829" s="565"/>
      <c r="X6829" s="23" t="e">
        <f t="shared" si="1192"/>
        <v>#REF!</v>
      </c>
      <c r="Y6829" s="7">
        <f t="shared" si="1193"/>
        <v>2</v>
      </c>
      <c r="Z6829" s="7" t="e">
        <f t="shared" si="1194"/>
        <v>#REF!</v>
      </c>
      <c r="AA6829" s="7" t="e">
        <f t="shared" si="1195"/>
        <v>#REF!</v>
      </c>
      <c r="AB6829" s="7" t="e">
        <f>IF(I6829=#REF!,1,2)</f>
        <v>#REF!</v>
      </c>
    </row>
    <row r="6830" spans="1:28" s="7" customFormat="1" ht="17.45" customHeight="1" x14ac:dyDescent="0.15">
      <c r="A6830" s="27" t="e">
        <f t="shared" si="1196"/>
        <v>#REF!</v>
      </c>
      <c r="B6830" s="623"/>
      <c r="C6830" s="628"/>
      <c r="D6830" s="631"/>
      <c r="E6830" s="523"/>
      <c r="F6830" s="47" t="e">
        <f>IF(#REF!="","",#REF!)</f>
        <v>#REF!</v>
      </c>
      <c r="G6830" s="49" t="e">
        <f>IF(#REF!="","",#REF!)</f>
        <v>#REF!</v>
      </c>
      <c r="H6830" s="54" t="e">
        <f>IF(#REF!="","",#REF!)</f>
        <v>#REF!</v>
      </c>
      <c r="I6830" s="385" t="str">
        <f t="shared" si="1191"/>
        <v/>
      </c>
      <c r="J6830" s="386"/>
      <c r="K6830" s="387"/>
      <c r="L6830" s="613" t="e">
        <f>IF(#REF!="","",#REF!)</f>
        <v>#REF!</v>
      </c>
      <c r="M6830" s="613"/>
      <c r="N6830" s="613"/>
      <c r="O6830" s="613"/>
      <c r="P6830" s="613"/>
      <c r="Q6830" s="613"/>
      <c r="R6830" s="613"/>
      <c r="S6830" s="614"/>
      <c r="T6830" s="567"/>
      <c r="U6830" s="416"/>
      <c r="V6830" s="666"/>
      <c r="W6830" s="565"/>
      <c r="X6830" s="23" t="e">
        <f t="shared" si="1192"/>
        <v>#REF!</v>
      </c>
      <c r="Y6830" s="7">
        <f t="shared" si="1193"/>
        <v>2</v>
      </c>
      <c r="Z6830" s="7" t="e">
        <f t="shared" si="1194"/>
        <v>#REF!</v>
      </c>
      <c r="AA6830" s="7" t="e">
        <f t="shared" si="1195"/>
        <v>#REF!</v>
      </c>
      <c r="AB6830" s="7" t="e">
        <f>IF(I6830=#REF!,1,2)</f>
        <v>#REF!</v>
      </c>
    </row>
    <row r="6831" spans="1:28" s="7" customFormat="1" ht="17.45" customHeight="1" x14ac:dyDescent="0.15">
      <c r="A6831" s="27" t="e">
        <f t="shared" si="1196"/>
        <v>#REF!</v>
      </c>
      <c r="B6831" s="623"/>
      <c r="C6831" s="628"/>
      <c r="D6831" s="631"/>
      <c r="E6831" s="523"/>
      <c r="F6831" s="47" t="e">
        <f>IF(#REF!="","",#REF!)</f>
        <v>#REF!</v>
      </c>
      <c r="G6831" s="49" t="e">
        <f>IF(#REF!="","",#REF!)</f>
        <v>#REF!</v>
      </c>
      <c r="H6831" s="54" t="e">
        <f>IF(#REF!="","",#REF!)</f>
        <v>#REF!</v>
      </c>
      <c r="I6831" s="385" t="str">
        <f t="shared" si="1191"/>
        <v/>
      </c>
      <c r="J6831" s="386"/>
      <c r="K6831" s="387"/>
      <c r="L6831" s="613" t="e">
        <f>IF(#REF!="","",#REF!)</f>
        <v>#REF!</v>
      </c>
      <c r="M6831" s="613"/>
      <c r="N6831" s="613"/>
      <c r="O6831" s="613"/>
      <c r="P6831" s="613"/>
      <c r="Q6831" s="613"/>
      <c r="R6831" s="613"/>
      <c r="S6831" s="614"/>
      <c r="T6831" s="567"/>
      <c r="U6831" s="416"/>
      <c r="V6831" s="666"/>
      <c r="W6831" s="565"/>
      <c r="X6831" s="23" t="e">
        <f t="shared" si="1192"/>
        <v>#REF!</v>
      </c>
      <c r="Y6831" s="7">
        <f t="shared" si="1193"/>
        <v>2</v>
      </c>
      <c r="Z6831" s="7" t="e">
        <f t="shared" si="1194"/>
        <v>#REF!</v>
      </c>
      <c r="AA6831" s="7" t="e">
        <f t="shared" si="1195"/>
        <v>#REF!</v>
      </c>
      <c r="AB6831" s="7" t="e">
        <f>IF(I6831=#REF!,1,2)</f>
        <v>#REF!</v>
      </c>
    </row>
    <row r="6832" spans="1:28" s="7" customFormat="1" ht="17.45" customHeight="1" x14ac:dyDescent="0.15">
      <c r="A6832" s="27" t="e">
        <f t="shared" si="1196"/>
        <v>#REF!</v>
      </c>
      <c r="B6832" s="623"/>
      <c r="C6832" s="628"/>
      <c r="D6832" s="631"/>
      <c r="E6832" s="523"/>
      <c r="F6832" s="47" t="e">
        <f>IF(#REF!="","",#REF!)</f>
        <v>#REF!</v>
      </c>
      <c r="G6832" s="49" t="e">
        <f>IF(#REF!="","",#REF!)</f>
        <v>#REF!</v>
      </c>
      <c r="H6832" s="54" t="e">
        <f>IF(#REF!="","",#REF!)</f>
        <v>#REF!</v>
      </c>
      <c r="I6832" s="385" t="str">
        <f t="shared" si="1191"/>
        <v/>
      </c>
      <c r="J6832" s="386"/>
      <c r="K6832" s="387"/>
      <c r="L6832" s="613" t="e">
        <f>IF(#REF!="","",#REF!)</f>
        <v>#REF!</v>
      </c>
      <c r="M6832" s="613"/>
      <c r="N6832" s="613"/>
      <c r="O6832" s="613"/>
      <c r="P6832" s="613"/>
      <c r="Q6832" s="613"/>
      <c r="R6832" s="613"/>
      <c r="S6832" s="614"/>
      <c r="T6832" s="567"/>
      <c r="U6832" s="416"/>
      <c r="V6832" s="666"/>
      <c r="W6832" s="565"/>
      <c r="X6832" s="23" t="e">
        <f t="shared" si="1192"/>
        <v>#REF!</v>
      </c>
      <c r="Y6832" s="7">
        <f t="shared" si="1193"/>
        <v>2</v>
      </c>
      <c r="Z6832" s="7" t="e">
        <f t="shared" si="1194"/>
        <v>#REF!</v>
      </c>
      <c r="AA6832" s="7" t="e">
        <f t="shared" si="1195"/>
        <v>#REF!</v>
      </c>
      <c r="AB6832" s="7" t="e">
        <f>IF(I6832=#REF!,1,2)</f>
        <v>#REF!</v>
      </c>
    </row>
    <row r="6833" spans="1:30" s="7" customFormat="1" ht="17.45" customHeight="1" x14ac:dyDescent="0.15">
      <c r="A6833" s="27" t="e">
        <f t="shared" si="1196"/>
        <v>#REF!</v>
      </c>
      <c r="B6833" s="623"/>
      <c r="C6833" s="628"/>
      <c r="D6833" s="631"/>
      <c r="E6833" s="523"/>
      <c r="F6833" s="47" t="e">
        <f>IF(#REF!="","",#REF!)</f>
        <v>#REF!</v>
      </c>
      <c r="G6833" s="49" t="e">
        <f>IF(#REF!="","",#REF!)</f>
        <v>#REF!</v>
      </c>
      <c r="H6833" s="54" t="e">
        <f>IF(#REF!="","",#REF!)</f>
        <v>#REF!</v>
      </c>
      <c r="I6833" s="385" t="str">
        <f t="shared" si="1191"/>
        <v/>
      </c>
      <c r="J6833" s="386"/>
      <c r="K6833" s="387"/>
      <c r="L6833" s="613" t="e">
        <f>IF(#REF!="","",#REF!)</f>
        <v>#REF!</v>
      </c>
      <c r="M6833" s="613"/>
      <c r="N6833" s="613"/>
      <c r="O6833" s="613"/>
      <c r="P6833" s="613"/>
      <c r="Q6833" s="613"/>
      <c r="R6833" s="613"/>
      <c r="S6833" s="614"/>
      <c r="T6833" s="567"/>
      <c r="U6833" s="416"/>
      <c r="V6833" s="666"/>
      <c r="W6833" s="565"/>
      <c r="X6833" s="23" t="e">
        <f t="shared" si="1192"/>
        <v>#REF!</v>
      </c>
      <c r="Y6833" s="7">
        <f t="shared" si="1193"/>
        <v>2</v>
      </c>
      <c r="Z6833" s="7" t="e">
        <f t="shared" si="1194"/>
        <v>#REF!</v>
      </c>
      <c r="AA6833" s="7" t="e">
        <f t="shared" si="1195"/>
        <v>#REF!</v>
      </c>
      <c r="AB6833" s="7" t="e">
        <f>IF(I6833=#REF!,1,2)</f>
        <v>#REF!</v>
      </c>
    </row>
    <row r="6834" spans="1:30" s="7" customFormat="1" ht="17.45" customHeight="1" thickBot="1" x14ac:dyDescent="0.2">
      <c r="A6834" s="27" t="e">
        <f t="shared" si="1196"/>
        <v>#REF!</v>
      </c>
      <c r="B6834" s="623"/>
      <c r="C6834" s="628"/>
      <c r="D6834" s="631"/>
      <c r="E6834" s="523"/>
      <c r="F6834" s="47" t="e">
        <f>IF(#REF!="","",#REF!)</f>
        <v>#REF!</v>
      </c>
      <c r="G6834" s="49" t="e">
        <f>IF(#REF!="","",#REF!)</f>
        <v>#REF!</v>
      </c>
      <c r="H6834" s="54" t="e">
        <f>IF(#REF!="","",#REF!)</f>
        <v>#REF!</v>
      </c>
      <c r="I6834" s="385" t="str">
        <f t="shared" si="1191"/>
        <v/>
      </c>
      <c r="J6834" s="386"/>
      <c r="K6834" s="387"/>
      <c r="L6834" s="613" t="e">
        <f>IF(#REF!="","",#REF!)</f>
        <v>#REF!</v>
      </c>
      <c r="M6834" s="613"/>
      <c r="N6834" s="613"/>
      <c r="O6834" s="613"/>
      <c r="P6834" s="613"/>
      <c r="Q6834" s="613"/>
      <c r="R6834" s="613"/>
      <c r="S6834" s="614"/>
      <c r="T6834" s="668"/>
      <c r="U6834" s="416"/>
      <c r="V6834" s="666"/>
      <c r="W6834" s="565"/>
      <c r="X6834" s="23" t="e">
        <f t="shared" si="1192"/>
        <v>#REF!</v>
      </c>
      <c r="Y6834" s="7">
        <f t="shared" si="1193"/>
        <v>2</v>
      </c>
      <c r="Z6834" s="7" t="e">
        <f t="shared" si="1194"/>
        <v>#REF!</v>
      </c>
      <c r="AA6834" s="7" t="e">
        <f t="shared" si="1195"/>
        <v>#REF!</v>
      </c>
      <c r="AB6834" s="7" t="e">
        <f>IF(I6834=#REF!,1,2)</f>
        <v>#REF!</v>
      </c>
    </row>
    <row r="6835" spans="1:30" s="7" customFormat="1" ht="36" customHeight="1" thickBot="1" x14ac:dyDescent="0.2">
      <c r="A6835" s="13"/>
      <c r="B6835" s="623"/>
      <c r="C6835" s="628"/>
      <c r="D6835" s="631"/>
      <c r="E6835" s="508" t="s">
        <v>240</v>
      </c>
      <c r="F6835" s="511" t="s">
        <v>206</v>
      </c>
      <c r="G6835" s="435"/>
      <c r="H6835" s="434" t="s">
        <v>207</v>
      </c>
      <c r="I6835" s="435"/>
      <c r="J6835" s="435"/>
      <c r="K6835" s="435"/>
      <c r="L6835" s="436" t="s">
        <v>208</v>
      </c>
      <c r="M6835" s="436"/>
      <c r="N6835" s="436"/>
      <c r="O6835" s="669" t="s">
        <v>209</v>
      </c>
      <c r="P6835" s="670"/>
      <c r="Q6835" s="512" t="s">
        <v>210</v>
      </c>
      <c r="R6835" s="38" t="s">
        <v>206</v>
      </c>
      <c r="S6835" s="39" t="s">
        <v>202</v>
      </c>
      <c r="T6835" s="44" t="s">
        <v>211</v>
      </c>
      <c r="U6835" s="416"/>
      <c r="V6835" s="666"/>
      <c r="W6835" s="565"/>
      <c r="X6835" s="28"/>
      <c r="Y6835" s="21" t="s">
        <v>212</v>
      </c>
      <c r="Z6835" s="21" t="s">
        <v>210</v>
      </c>
      <c r="AB6835" s="45" t="s">
        <v>213</v>
      </c>
      <c r="AC6835" s="45" t="s">
        <v>214</v>
      </c>
      <c r="AD6835" s="22"/>
    </row>
    <row r="6836" spans="1:30" s="7" customFormat="1" ht="15" customHeight="1" x14ac:dyDescent="0.15">
      <c r="A6836" s="29"/>
      <c r="B6836" s="623"/>
      <c r="C6836" s="628"/>
      <c r="D6836" s="631"/>
      <c r="E6836" s="509"/>
      <c r="F6836" s="515" t="e">
        <f>IF(#REF!="","",#REF!)</f>
        <v>#REF!</v>
      </c>
      <c r="G6836" s="516"/>
      <c r="H6836" s="439" t="e">
        <f>IF(#REF!="","",#REF!)</f>
        <v>#REF!</v>
      </c>
      <c r="I6836" s="440"/>
      <c r="J6836" s="440"/>
      <c r="K6836" s="440"/>
      <c r="L6836" s="441" t="e">
        <f>IF(#REF!="","",#REF!)</f>
        <v>#REF!</v>
      </c>
      <c r="M6836" s="442"/>
      <c r="N6836" s="442"/>
      <c r="O6836" s="443" t="e">
        <f>SUM($L6836:$N6838)</f>
        <v>#REF!</v>
      </c>
      <c r="P6836" s="444"/>
      <c r="Q6836" s="513"/>
      <c r="R6836" s="42" t="e">
        <f>IF(#REF!="","",#REF!)</f>
        <v>#REF!</v>
      </c>
      <c r="S6836" s="40" t="e">
        <f>IF(#REF!="","",#REF!)</f>
        <v>#REF!</v>
      </c>
      <c r="T6836" s="617" t="e">
        <f>SUM($S6836:$S6838)</f>
        <v>#REF!</v>
      </c>
      <c r="U6836" s="416"/>
      <c r="V6836" s="666"/>
      <c r="W6836" s="565"/>
      <c r="X6836" s="23" t="e">
        <f>IF(OR(Y6836=2,Z6836=2,AB6836=2,AC6836=2),"入力不備あり","")</f>
        <v>#REF!</v>
      </c>
      <c r="Y6836" s="41" t="e">
        <f>IF(AND(F6836="",H6836="",L6836=""),"",IF(AND(F6836&lt;&gt;"",F6836&gt;0,L6836&lt;&gt;"",L6836&gt;0,H6836="○"),"",2))</f>
        <v>#REF!</v>
      </c>
      <c r="Z6836" s="41" t="e">
        <f>IF(AND(R6836="",S6836=""),"",IF(AND(R6836&gt;0,R6836&lt;&gt;"",S6836&gt;0,S6836&lt;&gt;""),"",2))</f>
        <v>#REF!</v>
      </c>
      <c r="AA6836" s="30"/>
      <c r="AB6836" s="7" t="e">
        <f>IF(AND(O6836=0,#REF!=0),"",IF(O6836=#REF!,1,2))</f>
        <v>#REF!</v>
      </c>
      <c r="AC6836" s="7" t="e">
        <f>IF(AND(T6836=0,#REF!=0),"",IF(T6836=#REF!,1,2))</f>
        <v>#REF!</v>
      </c>
    </row>
    <row r="6837" spans="1:30" s="7" customFormat="1" ht="15" customHeight="1" x14ac:dyDescent="0.15">
      <c r="A6837" s="29"/>
      <c r="B6837" s="623"/>
      <c r="C6837" s="628"/>
      <c r="D6837" s="631"/>
      <c r="E6837" s="509"/>
      <c r="F6837" s="500" t="e">
        <f>IF(#REF!="","",#REF!)</f>
        <v>#REF!</v>
      </c>
      <c r="G6837" s="501"/>
      <c r="H6837" s="448" t="e">
        <f>IF(#REF!="","",#REF!)</f>
        <v>#REF!</v>
      </c>
      <c r="I6837" s="449"/>
      <c r="J6837" s="449"/>
      <c r="K6837" s="449"/>
      <c r="L6837" s="450" t="e">
        <f>IF(#REF!="","",#REF!)</f>
        <v>#REF!</v>
      </c>
      <c r="M6837" s="451"/>
      <c r="N6837" s="451"/>
      <c r="O6837" s="445"/>
      <c r="P6837" s="444"/>
      <c r="Q6837" s="513"/>
      <c r="R6837" s="42" t="e">
        <f>IF(#REF!="","",#REF!)</f>
        <v>#REF!</v>
      </c>
      <c r="S6837" s="40" t="e">
        <f>IF(#REF!="","",#REF!)</f>
        <v>#REF!</v>
      </c>
      <c r="T6837" s="618"/>
      <c r="U6837" s="416"/>
      <c r="V6837" s="666"/>
      <c r="W6837" s="565"/>
      <c r="X6837" s="23" t="e">
        <f>IF(OR(Y6837=2,Z6837=2),"入力不備あり","")</f>
        <v>#REF!</v>
      </c>
      <c r="Y6837" s="41" t="e">
        <f>IF(AND(F6837="",H6837="",L6837=""),"",IF(AND(F6837&lt;&gt;"",F6837&gt;0,L6837&lt;&gt;"",L6837&gt;0,H6837="○"),"",2))</f>
        <v>#REF!</v>
      </c>
      <c r="Z6837" s="41" t="e">
        <f t="shared" ref="Z6837:Z6838" si="1197">IF(AND(R6837="",S6837=""),"",IF(AND(R6837&gt;0,R6837&lt;&gt;"",S6837&gt;0,S6837&lt;&gt;""),"",2))</f>
        <v>#REF!</v>
      </c>
      <c r="AA6837" s="30"/>
    </row>
    <row r="6838" spans="1:30" s="7" customFormat="1" ht="15" customHeight="1" thickBot="1" x14ac:dyDescent="0.2">
      <c r="A6838" s="29"/>
      <c r="B6838" s="623"/>
      <c r="C6838" s="628"/>
      <c r="D6838" s="631"/>
      <c r="E6838" s="615"/>
      <c r="F6838" s="620" t="e">
        <f>IF(#REF!="","",#REF!)</f>
        <v>#REF!</v>
      </c>
      <c r="G6838" s="621"/>
      <c r="H6838" s="640" t="e">
        <f>IF(#REF!="","",#REF!)</f>
        <v>#REF!</v>
      </c>
      <c r="I6838" s="641"/>
      <c r="J6838" s="641"/>
      <c r="K6838" s="641"/>
      <c r="L6838" s="642" t="e">
        <f>IF(#REF!="","",#REF!)</f>
        <v>#REF!</v>
      </c>
      <c r="M6838" s="643"/>
      <c r="N6838" s="643"/>
      <c r="O6838" s="663"/>
      <c r="P6838" s="664"/>
      <c r="Q6838" s="616"/>
      <c r="R6838" s="59" t="e">
        <f>IF(#REF!="","",#REF!)</f>
        <v>#REF!</v>
      </c>
      <c r="S6838" s="60" t="e">
        <f>IF(#REF!="","",#REF!)</f>
        <v>#REF!</v>
      </c>
      <c r="T6838" s="619"/>
      <c r="U6838" s="416"/>
      <c r="V6838" s="666"/>
      <c r="W6838" s="565"/>
      <c r="X6838" s="23" t="e">
        <f>IF(OR(Y6838=2,Z6838=2),"入力不備あり","")</f>
        <v>#REF!</v>
      </c>
      <c r="Y6838" s="41" t="e">
        <f>IF(AND(F6838="",H6838="",L6838=""),"",IF(AND(F6838&lt;&gt;"",F6838&gt;0,L6838&lt;&gt;"",L6838&gt;0,H6838="○"),"",2))</f>
        <v>#REF!</v>
      </c>
      <c r="Z6838" s="41" t="e">
        <f t="shared" si="1197"/>
        <v>#REF!</v>
      </c>
      <c r="AA6838" s="30"/>
    </row>
    <row r="6839" spans="1:30" s="7" customFormat="1" ht="27.6" customHeight="1" x14ac:dyDescent="0.15">
      <c r="A6839" s="320"/>
      <c r="B6839" s="624"/>
      <c r="C6839" s="326" t="s">
        <v>215</v>
      </c>
      <c r="D6839" s="327"/>
      <c r="E6839" s="608" t="e">
        <f>IF(#REF!="","",#REF!)</f>
        <v>#REF!</v>
      </c>
      <c r="F6839" s="609"/>
      <c r="G6839" s="609"/>
      <c r="H6839" s="609"/>
      <c r="I6839" s="609"/>
      <c r="J6839" s="609"/>
      <c r="K6839" s="609"/>
      <c r="L6839" s="609"/>
      <c r="M6839" s="609"/>
      <c r="N6839" s="609"/>
      <c r="O6839" s="609"/>
      <c r="P6839" s="609"/>
      <c r="Q6839" s="609"/>
      <c r="R6839" s="609"/>
      <c r="S6839" s="609"/>
      <c r="T6839" s="609"/>
      <c r="U6839" s="609"/>
      <c r="V6839" s="609"/>
      <c r="W6839" s="610"/>
    </row>
    <row r="6840" spans="1:30" s="7" customFormat="1" ht="27.6" customHeight="1" thickBot="1" x14ac:dyDescent="0.2">
      <c r="A6840" s="320"/>
      <c r="B6840" s="624"/>
      <c r="C6840" s="326" t="s">
        <v>216</v>
      </c>
      <c r="D6840" s="327"/>
      <c r="E6840" s="608" t="e">
        <f>IF(#REF!="","",#REF!)</f>
        <v>#REF!</v>
      </c>
      <c r="F6840" s="609"/>
      <c r="G6840" s="609"/>
      <c r="H6840" s="609"/>
      <c r="I6840" s="609"/>
      <c r="J6840" s="609"/>
      <c r="K6840" s="609"/>
      <c r="L6840" s="609"/>
      <c r="M6840" s="609"/>
      <c r="N6840" s="609"/>
      <c r="O6840" s="609"/>
      <c r="P6840" s="609"/>
      <c r="Q6840" s="609"/>
      <c r="R6840" s="611"/>
      <c r="S6840" s="611"/>
      <c r="T6840" s="611"/>
      <c r="U6840" s="611"/>
      <c r="V6840" s="611"/>
      <c r="W6840" s="612"/>
    </row>
    <row r="6841" spans="1:30" s="7" customFormat="1" ht="18.600000000000001" customHeight="1" x14ac:dyDescent="0.15">
      <c r="A6841" s="320"/>
      <c r="B6841" s="624"/>
      <c r="C6841" s="332" t="s">
        <v>217</v>
      </c>
      <c r="D6841" s="333"/>
      <c r="E6841" s="333"/>
      <c r="F6841" s="334"/>
      <c r="G6841" s="377" t="s">
        <v>218</v>
      </c>
      <c r="H6841" s="378"/>
      <c r="I6841" s="378"/>
      <c r="J6841" s="378"/>
      <c r="K6841" s="378"/>
      <c r="L6841" s="378"/>
      <c r="M6841" s="378"/>
      <c r="N6841" s="378"/>
      <c r="O6841" s="378"/>
      <c r="P6841" s="378"/>
      <c r="Q6841" s="378"/>
      <c r="R6841" s="389" t="e">
        <f>IF(X6841&lt;&gt;"","","【入力内容確認欄】以下を確認し【作業用】事業計画書(間接)シートを修正願います。")</f>
        <v>#REF!</v>
      </c>
      <c r="S6841" s="632"/>
      <c r="T6841" s="632"/>
      <c r="U6841" s="632"/>
      <c r="V6841" s="632"/>
      <c r="W6841" s="633"/>
      <c r="X6841" s="68" t="e">
        <f>IF(AND(R6844="",R6845="",R6846="",R6847="",R6848="",R6849=""),"左の市区町村に係る入力が完了しました。今一度、記載内容をご確認ください。","")</f>
        <v>#REF!</v>
      </c>
    </row>
    <row r="6842" spans="1:30" s="7" customFormat="1" ht="9" customHeight="1" x14ac:dyDescent="0.15">
      <c r="A6842" s="320"/>
      <c r="B6842" s="624"/>
      <c r="C6842" s="335"/>
      <c r="D6842" s="336"/>
      <c r="E6842" s="336"/>
      <c r="F6842" s="337"/>
      <c r="G6842" s="379"/>
      <c r="H6842" s="380"/>
      <c r="I6842" s="380"/>
      <c r="J6842" s="380"/>
      <c r="K6842" s="380"/>
      <c r="L6842" s="380"/>
      <c r="M6842" s="380"/>
      <c r="N6842" s="380"/>
      <c r="O6842" s="380"/>
      <c r="P6842" s="380"/>
      <c r="Q6842" s="380"/>
      <c r="R6842" s="634"/>
      <c r="S6842" s="635"/>
      <c r="T6842" s="635"/>
      <c r="U6842" s="635"/>
      <c r="V6842" s="635"/>
      <c r="W6842" s="636"/>
    </row>
    <row r="6843" spans="1:30" s="7" customFormat="1" ht="9" customHeight="1" thickBot="1" x14ac:dyDescent="0.2">
      <c r="A6843" s="320"/>
      <c r="B6843" s="624"/>
      <c r="C6843" s="335"/>
      <c r="D6843" s="336"/>
      <c r="E6843" s="336"/>
      <c r="F6843" s="337"/>
      <c r="G6843" s="381"/>
      <c r="H6843" s="382"/>
      <c r="I6843" s="382"/>
      <c r="J6843" s="382"/>
      <c r="K6843" s="382"/>
      <c r="L6843" s="382"/>
      <c r="M6843" s="382"/>
      <c r="N6843" s="382"/>
      <c r="O6843" s="382"/>
      <c r="P6843" s="382"/>
      <c r="Q6843" s="382"/>
      <c r="R6843" s="637"/>
      <c r="S6843" s="638"/>
      <c r="T6843" s="638"/>
      <c r="U6843" s="638"/>
      <c r="V6843" s="638"/>
      <c r="W6843" s="639"/>
    </row>
    <row r="6844" spans="1:30" s="7" customFormat="1" ht="17.45" customHeight="1" x14ac:dyDescent="0.15">
      <c r="A6844" s="320"/>
      <c r="B6844" s="624"/>
      <c r="C6844" s="335"/>
      <c r="D6844" s="336"/>
      <c r="E6844" s="336"/>
      <c r="F6844" s="337"/>
      <c r="G6844" s="398" t="e">
        <f>IF(#REF!="","",#REF!)</f>
        <v>#REF!</v>
      </c>
      <c r="H6844" s="399"/>
      <c r="I6844" s="399"/>
      <c r="J6844" s="399"/>
      <c r="K6844" s="399"/>
      <c r="L6844" s="399"/>
      <c r="M6844" s="399"/>
      <c r="N6844" s="399"/>
      <c r="O6844" s="399"/>
      <c r="P6844" s="399"/>
      <c r="Q6844" s="399"/>
      <c r="R6844" s="646" t="e" cm="1">
        <f t="array" ref="R6844">IF(AND(X6813:X6838="",A6815:A6838=""),"","・報酬・期末勤勉手当・交通費・合計額・都道府県/国の補助金額のいずれかに不備あり。")</f>
        <v>#REF!</v>
      </c>
      <c r="S6844" s="647"/>
      <c r="T6844" s="647"/>
      <c r="U6844" s="647"/>
      <c r="V6844" s="647"/>
      <c r="W6844" s="648"/>
    </row>
    <row r="6845" spans="1:30" s="7" customFormat="1" ht="17.45" customHeight="1" x14ac:dyDescent="0.15">
      <c r="A6845" s="320"/>
      <c r="B6845" s="624"/>
      <c r="C6845" s="335"/>
      <c r="D6845" s="336"/>
      <c r="E6845" s="336"/>
      <c r="F6845" s="337"/>
      <c r="G6845" s="374" t="s">
        <v>219</v>
      </c>
      <c r="H6845" s="388"/>
      <c r="I6845" s="388"/>
      <c r="J6845" s="388"/>
      <c r="K6845" s="388"/>
      <c r="L6845" s="388"/>
      <c r="M6845" s="388"/>
      <c r="N6845" s="388"/>
      <c r="O6845" s="388"/>
      <c r="P6845" s="388"/>
      <c r="Q6845" s="388"/>
      <c r="R6845" s="367" t="str">
        <f>IF(A6811="市町村名×","・【C列】市区町村名：未入力または不備あり。","")</f>
        <v>・【C列】市区町村名：未入力または不備あり。</v>
      </c>
      <c r="S6845" s="644"/>
      <c r="T6845" s="644"/>
      <c r="U6845" s="644"/>
      <c r="V6845" s="644"/>
      <c r="W6845" s="645"/>
    </row>
    <row r="6846" spans="1:30" s="7" customFormat="1" ht="17.45" customHeight="1" x14ac:dyDescent="0.15">
      <c r="A6846" s="320"/>
      <c r="B6846" s="624"/>
      <c r="C6846" s="338"/>
      <c r="D6846" s="339"/>
      <c r="E6846" s="339"/>
      <c r="F6846" s="340"/>
      <c r="G6846" s="364" t="e">
        <f>IF(#REF!="","",#REF!)</f>
        <v>#REF!</v>
      </c>
      <c r="H6846" s="365"/>
      <c r="I6846" s="365"/>
      <c r="J6846" s="366"/>
      <c r="K6846" s="366"/>
      <c r="L6846" s="366"/>
      <c r="M6846" s="366"/>
      <c r="N6846" s="366"/>
      <c r="O6846" s="366"/>
      <c r="P6846" s="366"/>
      <c r="Q6846" s="366"/>
      <c r="R6846" s="367" t="e">
        <f>IF(OR(AF6815=2,NOT(AND(V6813&gt;0.3*U6813,V6813&lt;0.4*U6813,V6813&gt;=W6813))),"・【V列】都道府県補助額：未入力または不備あり。","")</f>
        <v>#REF!</v>
      </c>
      <c r="S6846" s="644"/>
      <c r="T6846" s="644"/>
      <c r="U6846" s="644"/>
      <c r="V6846" s="644"/>
      <c r="W6846" s="645"/>
    </row>
    <row r="6847" spans="1:30" s="7" customFormat="1" ht="17.45" customHeight="1" x14ac:dyDescent="0.15">
      <c r="A6847" s="320"/>
      <c r="B6847" s="624"/>
      <c r="C6847" s="348" t="s">
        <v>241</v>
      </c>
      <c r="D6847" s="349"/>
      <c r="E6847" s="349"/>
      <c r="F6847" s="350"/>
      <c r="G6847" s="372" t="s">
        <v>221</v>
      </c>
      <c r="H6847" s="373"/>
      <c r="I6847" s="373"/>
      <c r="J6847" s="372" t="s">
        <v>222</v>
      </c>
      <c r="K6847" s="373"/>
      <c r="L6847" s="373"/>
      <c r="M6847" s="373"/>
      <c r="N6847" s="374" t="s">
        <v>223</v>
      </c>
      <c r="O6847" s="366"/>
      <c r="P6847" s="366"/>
      <c r="Q6847" s="366"/>
      <c r="R6847" s="341" t="e">
        <f>IF(AND(W6813&lt;=U6813/3,MOD(W6813,1000)=0,NOT(W6813=0),AG6815=1),"","・【W列】国庫補助希望額に不備あり。")</f>
        <v>#REF!</v>
      </c>
      <c r="S6847" s="649"/>
      <c r="T6847" s="649"/>
      <c r="U6847" s="649"/>
      <c r="V6847" s="649"/>
      <c r="W6847" s="650"/>
    </row>
    <row r="6848" spans="1:30" s="7" customFormat="1" ht="17.45" customHeight="1" x14ac:dyDescent="0.15">
      <c r="A6848" s="320"/>
      <c r="B6848" s="624"/>
      <c r="C6848" s="370"/>
      <c r="D6848" s="371"/>
      <c r="E6848" s="371"/>
      <c r="F6848" s="371"/>
      <c r="G6848" s="364" t="e">
        <f>IF(#REF!="","",#REF!)</f>
        <v>#REF!</v>
      </c>
      <c r="H6848" s="375"/>
      <c r="I6848" s="376"/>
      <c r="J6848" s="364" t="e">
        <f>IF(#REF!="","",#REF!)</f>
        <v>#REF!</v>
      </c>
      <c r="K6848" s="375"/>
      <c r="L6848" s="375"/>
      <c r="M6848" s="376"/>
      <c r="N6848" s="364" t="e">
        <f>IF(#REF!="","",#REF!)</f>
        <v>#REF!</v>
      </c>
      <c r="O6848" s="375"/>
      <c r="P6848" s="375"/>
      <c r="Q6848" s="375"/>
      <c r="R6848" s="651" t="e">
        <f>IF(AND(SUM(F6836:G6838)&lt;=D6813,SUM(R6836:R6838)&lt;=D6813),"","・報酬の「配置人数」には年間を通じた配置予定人数を記載してください。(※１)及び記入例参照")</f>
        <v>#REF!</v>
      </c>
      <c r="S6848" s="652"/>
      <c r="T6848" s="652"/>
      <c r="U6848" s="652"/>
      <c r="V6848" s="652"/>
      <c r="W6848" s="653"/>
      <c r="X6848" s="31" t="str">
        <f>IF(AND(O6848="○",T6848="○"),"①か②の",IF(AND(O6848="―",T6848="―"),"エラー",""))</f>
        <v/>
      </c>
    </row>
    <row r="6849" spans="1:33" s="7" customFormat="1" ht="17.45" customHeight="1" x14ac:dyDescent="0.15">
      <c r="A6849" s="320"/>
      <c r="B6849" s="624"/>
      <c r="C6849" s="348" t="s">
        <v>224</v>
      </c>
      <c r="D6849" s="349"/>
      <c r="E6849" s="349"/>
      <c r="F6849" s="350"/>
      <c r="G6849" s="354" t="s">
        <v>225</v>
      </c>
      <c r="H6849" s="354"/>
      <c r="I6849" s="354"/>
      <c r="J6849" s="355" t="s">
        <v>242</v>
      </c>
      <c r="K6849" s="356"/>
      <c r="L6849" s="356"/>
      <c r="M6849" s="356"/>
      <c r="N6849" s="356"/>
      <c r="O6849" s="356"/>
      <c r="P6849" s="356"/>
      <c r="Q6849" s="356"/>
      <c r="R6849" s="651" t="e">
        <f>IF(AND(OR(COUNTIF(J6850,"①*"),COUNTIF(J6850,"②*")),AND(E6839&lt;&gt;"",E6840&lt;&gt;"",G6844="○",G6846="○",G6848="○",J6848="○",N6848="○",G6850="○")),"","・【成果目標】・【成果指標】・【部活動指導員について】・【支給要件の確認】・【部活動指導員の指導状況】・【地域連携・地域移行に資する取組】のいずれかに未入力箇所あり。")</f>
        <v>#REF!</v>
      </c>
      <c r="S6849" s="546"/>
      <c r="T6849" s="546"/>
      <c r="U6849" s="546"/>
      <c r="V6849" s="546"/>
      <c r="W6849" s="547"/>
    </row>
    <row r="6850" spans="1:33" s="7" customFormat="1" ht="26.45" customHeight="1" thickBot="1" x14ac:dyDescent="0.2">
      <c r="A6850" s="320"/>
      <c r="B6850" s="625"/>
      <c r="C6850" s="351"/>
      <c r="D6850" s="352"/>
      <c r="E6850" s="352"/>
      <c r="F6850" s="353"/>
      <c r="G6850" s="363" t="e">
        <f>IF(#REF!="","",#REF!)</f>
        <v>#REF!</v>
      </c>
      <c r="H6850" s="363"/>
      <c r="I6850" s="363"/>
      <c r="J6850" s="657" t="e">
        <f>IF(#REF!="","",#REF!)</f>
        <v>#REF!</v>
      </c>
      <c r="K6850" s="658"/>
      <c r="L6850" s="658"/>
      <c r="M6850" s="658"/>
      <c r="N6850" s="658"/>
      <c r="O6850" s="658"/>
      <c r="P6850" s="658"/>
      <c r="Q6850" s="658"/>
      <c r="R6850" s="654"/>
      <c r="S6850" s="655"/>
      <c r="T6850" s="655"/>
      <c r="U6850" s="655"/>
      <c r="V6850" s="655"/>
      <c r="W6850" s="656"/>
      <c r="X6850" s="31" t="str">
        <f>IF(AND(O6850="○",T6850="○"),"①か②の",IF(AND(O6850="―",T6850="―"),"エラー",""))</f>
        <v/>
      </c>
    </row>
    <row r="6851" spans="1:33" s="7" customFormat="1" ht="26.45" customHeight="1" x14ac:dyDescent="0.15">
      <c r="A6851" s="24" t="str">
        <f>IF(OR(COUNTIF(C6853,"*区"),COUNTIF(C6853,"*市"),COUNTIF(C6853,"*町"),COUNTIF(C6853,"*村"),COUNTIF(C6853,"*組合")),"○","市町村名×")</f>
        <v>市町村名×</v>
      </c>
      <c r="B6851" s="490" t="s">
        <v>106</v>
      </c>
      <c r="C6851" s="659" t="s">
        <v>236</v>
      </c>
      <c r="D6851" s="661" t="s">
        <v>237</v>
      </c>
      <c r="E6851" s="409" t="s">
        <v>191</v>
      </c>
      <c r="F6851" s="410"/>
      <c r="G6851" s="410"/>
      <c r="H6851" s="410"/>
      <c r="I6851" s="410"/>
      <c r="J6851" s="410"/>
      <c r="K6851" s="410"/>
      <c r="L6851" s="410"/>
      <c r="M6851" s="410"/>
      <c r="N6851" s="410"/>
      <c r="O6851" s="410"/>
      <c r="P6851" s="410"/>
      <c r="Q6851" s="410"/>
      <c r="R6851" s="410"/>
      <c r="S6851" s="410"/>
      <c r="T6851" s="410"/>
      <c r="U6851" s="492" t="s">
        <v>192</v>
      </c>
      <c r="V6851" s="492" t="s">
        <v>238</v>
      </c>
      <c r="W6851" s="517" t="s">
        <v>193</v>
      </c>
      <c r="X6851" s="25" t="e">
        <f>IF(OR(AF6855=2,NOT(AND(V6853&gt;0.3*U6853,V6853&lt;0.4*U6853,V6853&gt;=W6853))),"※３参照：【Ｕ列】都道府県補助額を確認してください","")</f>
        <v>#REF!</v>
      </c>
      <c r="Y6851" s="26"/>
    </row>
    <row r="6852" spans="1:33" s="7" customFormat="1" ht="21.6" customHeight="1" thickBot="1" x14ac:dyDescent="0.2">
      <c r="A6852" s="24" t="str">
        <f>IF(B6853="都道府県確認欄","No.不備","")</f>
        <v/>
      </c>
      <c r="B6852" s="491"/>
      <c r="C6852" s="660"/>
      <c r="D6852" s="662"/>
      <c r="E6852" s="411"/>
      <c r="F6852" s="412"/>
      <c r="G6852" s="412"/>
      <c r="H6852" s="412"/>
      <c r="I6852" s="412"/>
      <c r="J6852" s="412"/>
      <c r="K6852" s="412"/>
      <c r="L6852" s="412"/>
      <c r="M6852" s="412"/>
      <c r="N6852" s="412"/>
      <c r="O6852" s="412"/>
      <c r="P6852" s="412"/>
      <c r="Q6852" s="412"/>
      <c r="R6852" s="412"/>
      <c r="S6852" s="412"/>
      <c r="T6852" s="412"/>
      <c r="U6852" s="493"/>
      <c r="V6852" s="493"/>
      <c r="W6852" s="518"/>
      <c r="X6852" s="25" t="e">
        <f>IF(AND(W6853&lt;=U6853/3,MOD(W6853,1000)=0,NOT(W6853=0),AG6855=1),"","※３参照：【Ｖ列】国庫補助希望額を確認してください。")</f>
        <v>#REF!</v>
      </c>
      <c r="Y6852" s="26"/>
    </row>
    <row r="6853" spans="1:33" s="7" customFormat="1" ht="24" customHeight="1" x14ac:dyDescent="0.15">
      <c r="A6853" s="14"/>
      <c r="B6853" s="622" t="str">
        <f>IFERROR(IF(OR(COUNTIF(C6853,"*区"),COUNTIF(C6853,"*市"),COUNTIF(C6853,"*町"),COUNTIF(C6853,"*村"),COUNTIF(C6853,"*組合")),B6813+1,"－"),"都道府県確認欄")</f>
        <v>－</v>
      </c>
      <c r="C6853" s="626" t="e">
        <f>#REF!</f>
        <v>#REF!</v>
      </c>
      <c r="D6853" s="629" t="e">
        <f>SUM($F6855:$F6874)</f>
        <v>#REF!</v>
      </c>
      <c r="E6853" s="523" t="s">
        <v>194</v>
      </c>
      <c r="F6853" s="524" t="s">
        <v>195</v>
      </c>
      <c r="G6853" s="526" t="s">
        <v>196</v>
      </c>
      <c r="H6853" s="528" t="s">
        <v>197</v>
      </c>
      <c r="I6853" s="423" t="s">
        <v>198</v>
      </c>
      <c r="J6853" s="424"/>
      <c r="K6853" s="425"/>
      <c r="L6853" s="429" t="s">
        <v>100</v>
      </c>
      <c r="M6853" s="430"/>
      <c r="N6853" s="430"/>
      <c r="O6853" s="430"/>
      <c r="P6853" s="430"/>
      <c r="Q6853" s="430"/>
      <c r="R6853" s="430"/>
      <c r="S6853" s="431"/>
      <c r="T6853" s="413" t="s">
        <v>199</v>
      </c>
      <c r="U6853" s="415" t="e">
        <f>SUM($T6855,$O6876,$T6876)</f>
        <v>#REF!</v>
      </c>
      <c r="V6853" s="665" t="e">
        <f>#REF!</f>
        <v>#REF!</v>
      </c>
      <c r="W6853" s="667" t="e">
        <f>#REF!</f>
        <v>#REF!</v>
      </c>
      <c r="X6853" s="23" t="e">
        <f>IF(AND(AD6855=1,AE6855=1,AF6855=1,AG6855=1),"","入力不備あり")</f>
        <v>#REF!</v>
      </c>
      <c r="Y6853" s="26"/>
    </row>
    <row r="6854" spans="1:33" s="7" customFormat="1" ht="12.6" customHeight="1" thickBot="1" x14ac:dyDescent="0.2">
      <c r="A6854" s="14"/>
      <c r="B6854" s="623"/>
      <c r="C6854" s="627"/>
      <c r="D6854" s="630"/>
      <c r="E6854" s="523"/>
      <c r="F6854" s="525"/>
      <c r="G6854" s="527"/>
      <c r="H6854" s="529"/>
      <c r="I6854" s="426"/>
      <c r="J6854" s="427"/>
      <c r="K6854" s="428"/>
      <c r="L6854" s="432"/>
      <c r="M6854" s="432"/>
      <c r="N6854" s="432"/>
      <c r="O6854" s="432"/>
      <c r="P6854" s="432"/>
      <c r="Q6854" s="432"/>
      <c r="R6854" s="432"/>
      <c r="S6854" s="433"/>
      <c r="T6854" s="414"/>
      <c r="U6854" s="416"/>
      <c r="V6854" s="666"/>
      <c r="W6854" s="565"/>
      <c r="X6854" s="26"/>
      <c r="Y6854" s="7" t="s">
        <v>180</v>
      </c>
      <c r="Z6854" s="7" t="s">
        <v>200</v>
      </c>
      <c r="AA6854" s="7" t="s">
        <v>201</v>
      </c>
      <c r="AB6854" s="7" t="s">
        <v>202</v>
      </c>
      <c r="AD6854" s="7" t="s">
        <v>203</v>
      </c>
      <c r="AE6854" s="7" t="s">
        <v>107</v>
      </c>
      <c r="AF6854" s="7" t="s">
        <v>239</v>
      </c>
      <c r="AG6854" s="7" t="s">
        <v>204</v>
      </c>
    </row>
    <row r="6855" spans="1:33" s="7" customFormat="1" ht="17.45" customHeight="1" x14ac:dyDescent="0.15">
      <c r="A6855" s="27" t="e">
        <f>IF(AND(F6855&lt;&gt;"",G6855&lt;&gt;"",H6855&lt;&gt;"",I6855&lt;&gt;""),"","入力不備あり")</f>
        <v>#REF!</v>
      </c>
      <c r="B6855" s="623"/>
      <c r="C6855" s="628"/>
      <c r="D6855" s="631"/>
      <c r="E6855" s="523"/>
      <c r="F6855" s="47" t="e">
        <f>IF(#REF!="","",#REF!)</f>
        <v>#REF!</v>
      </c>
      <c r="G6855" s="49" t="e">
        <f>IF(#REF!="","",#REF!)</f>
        <v>#REF!</v>
      </c>
      <c r="H6855" s="54" t="e">
        <f>IF(#REF!="","",#REF!)</f>
        <v>#REF!</v>
      </c>
      <c r="I6855" s="385" t="str">
        <f>IFERROR(INT(G6855*H6855),"")</f>
        <v/>
      </c>
      <c r="J6855" s="386"/>
      <c r="K6855" s="387"/>
      <c r="L6855" s="613" t="e">
        <f>IF(#REF!="","",#REF!)</f>
        <v>#REF!</v>
      </c>
      <c r="M6855" s="613"/>
      <c r="N6855" s="613"/>
      <c r="O6855" s="613"/>
      <c r="P6855" s="613"/>
      <c r="Q6855" s="613"/>
      <c r="R6855" s="613"/>
      <c r="S6855" s="614"/>
      <c r="T6855" s="567">
        <f>SUM($I6855:$K6874)</f>
        <v>0</v>
      </c>
      <c r="U6855" s="416"/>
      <c r="V6855" s="666"/>
      <c r="W6855" s="565"/>
      <c r="X6855" s="23" t="e">
        <f>IF(AND(Y6855=1,Z6855=1,AA6855=1,AB6855=1,AD6855=1,AE6855=1,AF6855=1,AG6855=1),"","入力不備あり")</f>
        <v>#REF!</v>
      </c>
      <c r="Y6855" s="7">
        <f>IFERROR(IF(F6855="",2,IF(AND(F6855&gt;=1,(MOD(F6855,1)=0)),1,IF(AND(F6855=0,L6855&lt;&gt;""),1,2))),2)</f>
        <v>2</v>
      </c>
      <c r="Z6855" s="7" t="e">
        <f>IF(G6855="",2,IF(G6855&lt;=1600,1,2))</f>
        <v>#REF!</v>
      </c>
      <c r="AA6855" s="7" t="e">
        <f>IF(H6855="",2,IF(H6855&gt;=0,1,2))</f>
        <v>#REF!</v>
      </c>
      <c r="AB6855" s="7" t="e">
        <f>IF(I6855=#REF!,1,2)</f>
        <v>#REF!</v>
      </c>
      <c r="AD6855" s="7" t="e">
        <f>IF(T6855=#REF!,1,2)</f>
        <v>#REF!</v>
      </c>
      <c r="AE6855" s="7" t="e">
        <f>IF(U6853=#REF!,1,2)</f>
        <v>#REF!</v>
      </c>
      <c r="AF6855" s="7" t="e">
        <f>IF(V6853=0,2,IF(#REF!="",2,IF(V6853=#REF!,1,2)))</f>
        <v>#REF!</v>
      </c>
      <c r="AG6855" s="7" t="e">
        <f>IF(W6853=0,2,IF(W6853=#REF!,1,2))</f>
        <v>#REF!</v>
      </c>
    </row>
    <row r="6856" spans="1:33" s="7" customFormat="1" ht="17.45" customHeight="1" x14ac:dyDescent="0.15">
      <c r="A6856" s="27" t="e">
        <f>IF(AND(F6856="",G6856="",H6856="",I6856="",L6856=""),"",IF(AND(F6856&lt;&gt;"",G6856&lt;&gt;"",H6856&lt;&gt;"",I6856&lt;&gt;""),"","入力不備あり"))</f>
        <v>#REF!</v>
      </c>
      <c r="B6856" s="623"/>
      <c r="C6856" s="628"/>
      <c r="D6856" s="631"/>
      <c r="E6856" s="523"/>
      <c r="F6856" s="47" t="e">
        <f>IF(#REF!="","",#REF!)</f>
        <v>#REF!</v>
      </c>
      <c r="G6856" s="49" t="e">
        <f>IF(#REF!="","",#REF!)</f>
        <v>#REF!</v>
      </c>
      <c r="H6856" s="54" t="e">
        <f>IF(#REF!="","",#REF!)</f>
        <v>#REF!</v>
      </c>
      <c r="I6856" s="385" t="str">
        <f>IFERROR(INT(G6856*H6856),"")</f>
        <v/>
      </c>
      <c r="J6856" s="386"/>
      <c r="K6856" s="387"/>
      <c r="L6856" s="613" t="e">
        <f>IF(#REF!="","",#REF!)</f>
        <v>#REF!</v>
      </c>
      <c r="M6856" s="613"/>
      <c r="N6856" s="613"/>
      <c r="O6856" s="613"/>
      <c r="P6856" s="613"/>
      <c r="Q6856" s="613"/>
      <c r="R6856" s="613"/>
      <c r="S6856" s="614"/>
      <c r="T6856" s="567"/>
      <c r="U6856" s="416"/>
      <c r="V6856" s="666"/>
      <c r="W6856" s="565"/>
      <c r="X6856" s="23" t="e">
        <f>IF(AND(Y6856=3,Z6856=3,AA6856=3),"",IF(AND(Y6856=1,Z6856=1,AA6856=1,AB6856=1),"","入力不備あり"))</f>
        <v>#REF!</v>
      </c>
      <c r="Y6856" s="7">
        <f>IFERROR(IF(F6856="",3,IF(AND(F6856&gt;=1,(MOD(F6856,1)=0)),1,IF(AND(F6856=0,L6856&lt;&gt;""),1,2))),2)</f>
        <v>2</v>
      </c>
      <c r="Z6856" s="7" t="e">
        <f>IF(G6856="",3,IF(G6856&lt;=1600,1,2))</f>
        <v>#REF!</v>
      </c>
      <c r="AA6856" s="7" t="e">
        <f>IF(H6856="",3,IF(H6856&gt;=0,1,2))</f>
        <v>#REF!</v>
      </c>
      <c r="AB6856" s="7" t="e">
        <f>IF(I6856=#REF!,1,2)</f>
        <v>#REF!</v>
      </c>
    </row>
    <row r="6857" spans="1:33" s="7" customFormat="1" ht="17.45" customHeight="1" x14ac:dyDescent="0.15">
      <c r="A6857" s="27" t="e">
        <f>IF(AND(F6857="",G6857="",H6857="",I6857="",L6857=""),"",IF(AND(F6857&lt;&gt;"",G6857&lt;&gt;"",H6857&lt;&gt;"",I6857&lt;&gt;""),"","入力不備あり"))</f>
        <v>#REF!</v>
      </c>
      <c r="B6857" s="623"/>
      <c r="C6857" s="628"/>
      <c r="D6857" s="631"/>
      <c r="E6857" s="523"/>
      <c r="F6857" s="47" t="e">
        <f>IF(#REF!="","",#REF!)</f>
        <v>#REF!</v>
      </c>
      <c r="G6857" s="49" t="e">
        <f>IF(#REF!="","",#REF!)</f>
        <v>#REF!</v>
      </c>
      <c r="H6857" s="54" t="e">
        <f>IF(#REF!="","",#REF!)</f>
        <v>#REF!</v>
      </c>
      <c r="I6857" s="385" t="str">
        <f t="shared" ref="I6857:I6874" si="1198">IFERROR(INT(G6857*H6857),"")</f>
        <v/>
      </c>
      <c r="J6857" s="386"/>
      <c r="K6857" s="387"/>
      <c r="L6857" s="613" t="e">
        <f>IF(#REF!="","",#REF!)</f>
        <v>#REF!</v>
      </c>
      <c r="M6857" s="613"/>
      <c r="N6857" s="613"/>
      <c r="O6857" s="613"/>
      <c r="P6857" s="613"/>
      <c r="Q6857" s="613"/>
      <c r="R6857" s="613"/>
      <c r="S6857" s="614"/>
      <c r="T6857" s="567"/>
      <c r="U6857" s="416"/>
      <c r="V6857" s="666"/>
      <c r="W6857" s="565"/>
      <c r="X6857" s="23" t="e">
        <f t="shared" ref="X6857:X6874" si="1199">IF(AND(Y6857=3,Z6857=3,AA6857=3),"",IF(AND(Y6857=1,Z6857=1,AA6857=1,AB6857=1),"","入力不備あり"))</f>
        <v>#REF!</v>
      </c>
      <c r="Y6857" s="7">
        <f t="shared" ref="Y6857:Y6874" si="1200">IFERROR(IF(F6857="",3,IF(AND(F6857&gt;=1,(MOD(F6857,1)=0)),1,IF(AND(F6857=0,L6857&lt;&gt;""),1,2))),2)</f>
        <v>2</v>
      </c>
      <c r="Z6857" s="7" t="e">
        <f t="shared" ref="Z6857:Z6874" si="1201">IF(G6857="",3,IF(G6857&lt;=1600,1,2))</f>
        <v>#REF!</v>
      </c>
      <c r="AA6857" s="7" t="e">
        <f t="shared" ref="AA6857:AA6874" si="1202">IF(H6857="",3,IF(H6857&gt;=0,1,2))</f>
        <v>#REF!</v>
      </c>
      <c r="AB6857" s="7" t="e">
        <f>IF(I6857=#REF!,1,2)</f>
        <v>#REF!</v>
      </c>
    </row>
    <row r="6858" spans="1:33" s="7" customFormat="1" ht="17.45" customHeight="1" x14ac:dyDescent="0.15">
      <c r="A6858" s="27" t="e">
        <f t="shared" ref="A6858:A6874" si="1203">IF(AND(F6858="",G6858="",H6858="",I6858="",L6858=""),"",IF(AND(F6858&lt;&gt;"",G6858&lt;&gt;"",H6858&lt;&gt;"",I6858&lt;&gt;""),"","入力不備あり"))</f>
        <v>#REF!</v>
      </c>
      <c r="B6858" s="623"/>
      <c r="C6858" s="628"/>
      <c r="D6858" s="631"/>
      <c r="E6858" s="523"/>
      <c r="F6858" s="47" t="e">
        <f>IF(#REF!="","",#REF!)</f>
        <v>#REF!</v>
      </c>
      <c r="G6858" s="49" t="e">
        <f>IF(#REF!="","",#REF!)</f>
        <v>#REF!</v>
      </c>
      <c r="H6858" s="54" t="e">
        <f>IF(#REF!="","",#REF!)</f>
        <v>#REF!</v>
      </c>
      <c r="I6858" s="385" t="str">
        <f t="shared" si="1198"/>
        <v/>
      </c>
      <c r="J6858" s="386"/>
      <c r="K6858" s="387"/>
      <c r="L6858" s="613" t="e">
        <f>IF(#REF!="","",#REF!)</f>
        <v>#REF!</v>
      </c>
      <c r="M6858" s="613"/>
      <c r="N6858" s="613"/>
      <c r="O6858" s="613"/>
      <c r="P6858" s="613"/>
      <c r="Q6858" s="613"/>
      <c r="R6858" s="613"/>
      <c r="S6858" s="614"/>
      <c r="T6858" s="567"/>
      <c r="U6858" s="416"/>
      <c r="V6858" s="666"/>
      <c r="W6858" s="565"/>
      <c r="X6858" s="23" t="e">
        <f t="shared" si="1199"/>
        <v>#REF!</v>
      </c>
      <c r="Y6858" s="7">
        <f t="shared" si="1200"/>
        <v>2</v>
      </c>
      <c r="Z6858" s="7" t="e">
        <f t="shared" si="1201"/>
        <v>#REF!</v>
      </c>
      <c r="AA6858" s="7" t="e">
        <f t="shared" si="1202"/>
        <v>#REF!</v>
      </c>
      <c r="AB6858" s="7" t="e">
        <f>IF(I6858=#REF!,1,2)</f>
        <v>#REF!</v>
      </c>
    </row>
    <row r="6859" spans="1:33" s="7" customFormat="1" ht="17.45" customHeight="1" x14ac:dyDescent="0.15">
      <c r="A6859" s="27" t="e">
        <f t="shared" si="1203"/>
        <v>#REF!</v>
      </c>
      <c r="B6859" s="623"/>
      <c r="C6859" s="628"/>
      <c r="D6859" s="631"/>
      <c r="E6859" s="523"/>
      <c r="F6859" s="47" t="e">
        <f>IF(#REF!="","",#REF!)</f>
        <v>#REF!</v>
      </c>
      <c r="G6859" s="49" t="e">
        <f>IF(#REF!="","",#REF!)</f>
        <v>#REF!</v>
      </c>
      <c r="H6859" s="54" t="e">
        <f>IF(#REF!="","",#REF!)</f>
        <v>#REF!</v>
      </c>
      <c r="I6859" s="385" t="str">
        <f t="shared" si="1198"/>
        <v/>
      </c>
      <c r="J6859" s="386"/>
      <c r="K6859" s="387"/>
      <c r="L6859" s="613" t="e">
        <f>IF(#REF!="","",#REF!)</f>
        <v>#REF!</v>
      </c>
      <c r="M6859" s="613"/>
      <c r="N6859" s="613"/>
      <c r="O6859" s="613"/>
      <c r="P6859" s="613"/>
      <c r="Q6859" s="613"/>
      <c r="R6859" s="613"/>
      <c r="S6859" s="614"/>
      <c r="T6859" s="567"/>
      <c r="U6859" s="416"/>
      <c r="V6859" s="666"/>
      <c r="W6859" s="565"/>
      <c r="X6859" s="23" t="e">
        <f t="shared" si="1199"/>
        <v>#REF!</v>
      </c>
      <c r="Y6859" s="7">
        <f t="shared" si="1200"/>
        <v>2</v>
      </c>
      <c r="Z6859" s="7" t="e">
        <f t="shared" si="1201"/>
        <v>#REF!</v>
      </c>
      <c r="AA6859" s="7" t="e">
        <f t="shared" si="1202"/>
        <v>#REF!</v>
      </c>
      <c r="AB6859" s="7" t="e">
        <f>IF(I6859=#REF!,1,2)</f>
        <v>#REF!</v>
      </c>
    </row>
    <row r="6860" spans="1:33" s="7" customFormat="1" ht="17.45" customHeight="1" x14ac:dyDescent="0.15">
      <c r="A6860" s="27" t="e">
        <f t="shared" si="1203"/>
        <v>#REF!</v>
      </c>
      <c r="B6860" s="623"/>
      <c r="C6860" s="628"/>
      <c r="D6860" s="631"/>
      <c r="E6860" s="523"/>
      <c r="F6860" s="47" t="e">
        <f>IF(#REF!="","",#REF!)</f>
        <v>#REF!</v>
      </c>
      <c r="G6860" s="49" t="e">
        <f>IF(#REF!="","",#REF!)</f>
        <v>#REF!</v>
      </c>
      <c r="H6860" s="54" t="e">
        <f>IF(#REF!="","",#REF!)</f>
        <v>#REF!</v>
      </c>
      <c r="I6860" s="385" t="str">
        <f t="shared" si="1198"/>
        <v/>
      </c>
      <c r="J6860" s="386"/>
      <c r="K6860" s="387"/>
      <c r="L6860" s="613" t="e">
        <f>IF(#REF!="","",#REF!)</f>
        <v>#REF!</v>
      </c>
      <c r="M6860" s="613"/>
      <c r="N6860" s="613"/>
      <c r="O6860" s="613"/>
      <c r="P6860" s="613"/>
      <c r="Q6860" s="613"/>
      <c r="R6860" s="613"/>
      <c r="S6860" s="614"/>
      <c r="T6860" s="567"/>
      <c r="U6860" s="416"/>
      <c r="V6860" s="666"/>
      <c r="W6860" s="565"/>
      <c r="X6860" s="23" t="e">
        <f t="shared" si="1199"/>
        <v>#REF!</v>
      </c>
      <c r="Y6860" s="7">
        <f t="shared" si="1200"/>
        <v>2</v>
      </c>
      <c r="Z6860" s="7" t="e">
        <f t="shared" si="1201"/>
        <v>#REF!</v>
      </c>
      <c r="AA6860" s="7" t="e">
        <f t="shared" si="1202"/>
        <v>#REF!</v>
      </c>
      <c r="AB6860" s="7" t="e">
        <f>IF(I6860=#REF!,1,2)</f>
        <v>#REF!</v>
      </c>
    </row>
    <row r="6861" spans="1:33" s="7" customFormat="1" ht="17.45" customHeight="1" x14ac:dyDescent="0.15">
      <c r="A6861" s="27" t="e">
        <f t="shared" si="1203"/>
        <v>#REF!</v>
      </c>
      <c r="B6861" s="623"/>
      <c r="C6861" s="628"/>
      <c r="D6861" s="631"/>
      <c r="E6861" s="523"/>
      <c r="F6861" s="47" t="e">
        <f>IF(#REF!="","",#REF!)</f>
        <v>#REF!</v>
      </c>
      <c r="G6861" s="49" t="e">
        <f>IF(#REF!="","",#REF!)</f>
        <v>#REF!</v>
      </c>
      <c r="H6861" s="54" t="e">
        <f>IF(#REF!="","",#REF!)</f>
        <v>#REF!</v>
      </c>
      <c r="I6861" s="385" t="str">
        <f t="shared" si="1198"/>
        <v/>
      </c>
      <c r="J6861" s="386"/>
      <c r="K6861" s="387"/>
      <c r="L6861" s="613" t="e">
        <f>IF(#REF!="","",#REF!)</f>
        <v>#REF!</v>
      </c>
      <c r="M6861" s="613"/>
      <c r="N6861" s="613"/>
      <c r="O6861" s="613"/>
      <c r="P6861" s="613"/>
      <c r="Q6861" s="613"/>
      <c r="R6861" s="613"/>
      <c r="S6861" s="614"/>
      <c r="T6861" s="567"/>
      <c r="U6861" s="416"/>
      <c r="V6861" s="666"/>
      <c r="W6861" s="565"/>
      <c r="X6861" s="23" t="e">
        <f t="shared" si="1199"/>
        <v>#REF!</v>
      </c>
      <c r="Y6861" s="7">
        <f t="shared" si="1200"/>
        <v>2</v>
      </c>
      <c r="Z6861" s="7" t="e">
        <f t="shared" si="1201"/>
        <v>#REF!</v>
      </c>
      <c r="AA6861" s="7" t="e">
        <f t="shared" si="1202"/>
        <v>#REF!</v>
      </c>
      <c r="AB6861" s="7" t="e">
        <f>IF(I6861=#REF!,1,2)</f>
        <v>#REF!</v>
      </c>
    </row>
    <row r="6862" spans="1:33" s="7" customFormat="1" ht="17.45" customHeight="1" x14ac:dyDescent="0.15">
      <c r="A6862" s="27" t="e">
        <f t="shared" si="1203"/>
        <v>#REF!</v>
      </c>
      <c r="B6862" s="623"/>
      <c r="C6862" s="628"/>
      <c r="D6862" s="631"/>
      <c r="E6862" s="523"/>
      <c r="F6862" s="47" t="e">
        <f>IF(#REF!="","",#REF!)</f>
        <v>#REF!</v>
      </c>
      <c r="G6862" s="49" t="e">
        <f>IF(#REF!="","",#REF!)</f>
        <v>#REF!</v>
      </c>
      <c r="H6862" s="54" t="e">
        <f>IF(#REF!="","",#REF!)</f>
        <v>#REF!</v>
      </c>
      <c r="I6862" s="385" t="str">
        <f t="shared" si="1198"/>
        <v/>
      </c>
      <c r="J6862" s="386"/>
      <c r="K6862" s="387"/>
      <c r="L6862" s="613" t="e">
        <f>IF(#REF!="","",#REF!)</f>
        <v>#REF!</v>
      </c>
      <c r="M6862" s="613"/>
      <c r="N6862" s="613"/>
      <c r="O6862" s="613"/>
      <c r="P6862" s="613"/>
      <c r="Q6862" s="613"/>
      <c r="R6862" s="613"/>
      <c r="S6862" s="614"/>
      <c r="T6862" s="567"/>
      <c r="U6862" s="416"/>
      <c r="V6862" s="666"/>
      <c r="W6862" s="565"/>
      <c r="X6862" s="23" t="e">
        <f t="shared" si="1199"/>
        <v>#REF!</v>
      </c>
      <c r="Y6862" s="7">
        <f t="shared" si="1200"/>
        <v>2</v>
      </c>
      <c r="Z6862" s="7" t="e">
        <f t="shared" si="1201"/>
        <v>#REF!</v>
      </c>
      <c r="AA6862" s="7" t="e">
        <f t="shared" si="1202"/>
        <v>#REF!</v>
      </c>
      <c r="AB6862" s="7" t="e">
        <f>IF(I6862=#REF!,1,2)</f>
        <v>#REF!</v>
      </c>
    </row>
    <row r="6863" spans="1:33" s="7" customFormat="1" ht="17.45" customHeight="1" x14ac:dyDescent="0.15">
      <c r="A6863" s="27" t="e">
        <f t="shared" si="1203"/>
        <v>#REF!</v>
      </c>
      <c r="B6863" s="623"/>
      <c r="C6863" s="628"/>
      <c r="D6863" s="631"/>
      <c r="E6863" s="523"/>
      <c r="F6863" s="47" t="e">
        <f>IF(#REF!="","",#REF!)</f>
        <v>#REF!</v>
      </c>
      <c r="G6863" s="49" t="e">
        <f>IF(#REF!="","",#REF!)</f>
        <v>#REF!</v>
      </c>
      <c r="H6863" s="54" t="e">
        <f>IF(#REF!="","",#REF!)</f>
        <v>#REF!</v>
      </c>
      <c r="I6863" s="385" t="str">
        <f t="shared" si="1198"/>
        <v/>
      </c>
      <c r="J6863" s="386"/>
      <c r="K6863" s="387"/>
      <c r="L6863" s="613" t="e">
        <f>IF(#REF!="","",#REF!)</f>
        <v>#REF!</v>
      </c>
      <c r="M6863" s="613"/>
      <c r="N6863" s="613"/>
      <c r="O6863" s="613"/>
      <c r="P6863" s="613"/>
      <c r="Q6863" s="613"/>
      <c r="R6863" s="613"/>
      <c r="S6863" s="614"/>
      <c r="T6863" s="567"/>
      <c r="U6863" s="416"/>
      <c r="V6863" s="666"/>
      <c r="W6863" s="565"/>
      <c r="X6863" s="23" t="e">
        <f t="shared" si="1199"/>
        <v>#REF!</v>
      </c>
      <c r="Y6863" s="7">
        <f t="shared" si="1200"/>
        <v>2</v>
      </c>
      <c r="Z6863" s="7" t="e">
        <f t="shared" si="1201"/>
        <v>#REF!</v>
      </c>
      <c r="AA6863" s="7" t="e">
        <f t="shared" si="1202"/>
        <v>#REF!</v>
      </c>
      <c r="AB6863" s="7" t="e">
        <f>IF(I6863=#REF!,1,2)</f>
        <v>#REF!</v>
      </c>
    </row>
    <row r="6864" spans="1:33" s="7" customFormat="1" ht="17.45" customHeight="1" x14ac:dyDescent="0.15">
      <c r="A6864" s="27" t="e">
        <f t="shared" si="1203"/>
        <v>#REF!</v>
      </c>
      <c r="B6864" s="623"/>
      <c r="C6864" s="628"/>
      <c r="D6864" s="631"/>
      <c r="E6864" s="523"/>
      <c r="F6864" s="47" t="e">
        <f>IF(#REF!="","",#REF!)</f>
        <v>#REF!</v>
      </c>
      <c r="G6864" s="49" t="e">
        <f>IF(#REF!="","",#REF!)</f>
        <v>#REF!</v>
      </c>
      <c r="H6864" s="54" t="e">
        <f>IF(#REF!="","",#REF!)</f>
        <v>#REF!</v>
      </c>
      <c r="I6864" s="385" t="str">
        <f t="shared" si="1198"/>
        <v/>
      </c>
      <c r="J6864" s="386"/>
      <c r="K6864" s="387"/>
      <c r="L6864" s="613" t="e">
        <f>IF(#REF!="","",#REF!)</f>
        <v>#REF!</v>
      </c>
      <c r="M6864" s="613"/>
      <c r="N6864" s="613"/>
      <c r="O6864" s="613"/>
      <c r="P6864" s="613"/>
      <c r="Q6864" s="613"/>
      <c r="R6864" s="613"/>
      <c r="S6864" s="614"/>
      <c r="T6864" s="567"/>
      <c r="U6864" s="416"/>
      <c r="V6864" s="666"/>
      <c r="W6864" s="565"/>
      <c r="X6864" s="23" t="e">
        <f t="shared" si="1199"/>
        <v>#REF!</v>
      </c>
      <c r="Y6864" s="7">
        <f t="shared" si="1200"/>
        <v>2</v>
      </c>
      <c r="Z6864" s="7" t="e">
        <f t="shared" si="1201"/>
        <v>#REF!</v>
      </c>
      <c r="AA6864" s="7" t="e">
        <f t="shared" si="1202"/>
        <v>#REF!</v>
      </c>
      <c r="AB6864" s="7" t="e">
        <f>IF(I6864=#REF!,1,2)</f>
        <v>#REF!</v>
      </c>
    </row>
    <row r="6865" spans="1:30" s="7" customFormat="1" ht="17.45" customHeight="1" x14ac:dyDescent="0.15">
      <c r="A6865" s="27" t="e">
        <f t="shared" si="1203"/>
        <v>#REF!</v>
      </c>
      <c r="B6865" s="623"/>
      <c r="C6865" s="628"/>
      <c r="D6865" s="631"/>
      <c r="E6865" s="523"/>
      <c r="F6865" s="47" t="e">
        <f>IF(#REF!="","",#REF!)</f>
        <v>#REF!</v>
      </c>
      <c r="G6865" s="49" t="e">
        <f>IF(#REF!="","",#REF!)</f>
        <v>#REF!</v>
      </c>
      <c r="H6865" s="54" t="e">
        <f>IF(#REF!="","",#REF!)</f>
        <v>#REF!</v>
      </c>
      <c r="I6865" s="385" t="str">
        <f t="shared" si="1198"/>
        <v/>
      </c>
      <c r="J6865" s="386"/>
      <c r="K6865" s="387"/>
      <c r="L6865" s="613" t="e">
        <f>IF(#REF!="","",#REF!)</f>
        <v>#REF!</v>
      </c>
      <c r="M6865" s="613"/>
      <c r="N6865" s="613"/>
      <c r="O6865" s="613"/>
      <c r="P6865" s="613"/>
      <c r="Q6865" s="613"/>
      <c r="R6865" s="613"/>
      <c r="S6865" s="614"/>
      <c r="T6865" s="567"/>
      <c r="U6865" s="416"/>
      <c r="V6865" s="666"/>
      <c r="W6865" s="565"/>
      <c r="X6865" s="23" t="e">
        <f t="shared" si="1199"/>
        <v>#REF!</v>
      </c>
      <c r="Y6865" s="7">
        <f t="shared" si="1200"/>
        <v>2</v>
      </c>
      <c r="Z6865" s="7" t="e">
        <f t="shared" si="1201"/>
        <v>#REF!</v>
      </c>
      <c r="AA6865" s="7" t="e">
        <f t="shared" si="1202"/>
        <v>#REF!</v>
      </c>
      <c r="AB6865" s="7" t="e">
        <f>IF(I6865=#REF!,1,2)</f>
        <v>#REF!</v>
      </c>
    </row>
    <row r="6866" spans="1:30" s="7" customFormat="1" ht="17.45" customHeight="1" x14ac:dyDescent="0.15">
      <c r="A6866" s="27" t="e">
        <f t="shared" si="1203"/>
        <v>#REF!</v>
      </c>
      <c r="B6866" s="623"/>
      <c r="C6866" s="628"/>
      <c r="D6866" s="631"/>
      <c r="E6866" s="523"/>
      <c r="F6866" s="47" t="e">
        <f>IF(#REF!="","",#REF!)</f>
        <v>#REF!</v>
      </c>
      <c r="G6866" s="49" t="e">
        <f>IF(#REF!="","",#REF!)</f>
        <v>#REF!</v>
      </c>
      <c r="H6866" s="54" t="e">
        <f>IF(#REF!="","",#REF!)</f>
        <v>#REF!</v>
      </c>
      <c r="I6866" s="385" t="str">
        <f t="shared" si="1198"/>
        <v/>
      </c>
      <c r="J6866" s="386"/>
      <c r="K6866" s="387"/>
      <c r="L6866" s="613" t="e">
        <f>IF(#REF!="","",#REF!)</f>
        <v>#REF!</v>
      </c>
      <c r="M6866" s="613"/>
      <c r="N6866" s="613"/>
      <c r="O6866" s="613"/>
      <c r="P6866" s="613"/>
      <c r="Q6866" s="613"/>
      <c r="R6866" s="613"/>
      <c r="S6866" s="614"/>
      <c r="T6866" s="567"/>
      <c r="U6866" s="416"/>
      <c r="V6866" s="666"/>
      <c r="W6866" s="565"/>
      <c r="X6866" s="23" t="e">
        <f t="shared" si="1199"/>
        <v>#REF!</v>
      </c>
      <c r="Y6866" s="7">
        <f t="shared" si="1200"/>
        <v>2</v>
      </c>
      <c r="Z6866" s="7" t="e">
        <f t="shared" si="1201"/>
        <v>#REF!</v>
      </c>
      <c r="AA6866" s="7" t="e">
        <f t="shared" si="1202"/>
        <v>#REF!</v>
      </c>
      <c r="AB6866" s="7" t="e">
        <f>IF(I6866=#REF!,1,2)</f>
        <v>#REF!</v>
      </c>
    </row>
    <row r="6867" spans="1:30" s="7" customFormat="1" ht="17.45" customHeight="1" x14ac:dyDescent="0.15">
      <c r="A6867" s="27" t="e">
        <f t="shared" si="1203"/>
        <v>#REF!</v>
      </c>
      <c r="B6867" s="623"/>
      <c r="C6867" s="628"/>
      <c r="D6867" s="631"/>
      <c r="E6867" s="523"/>
      <c r="F6867" s="47" t="e">
        <f>IF(#REF!="","",#REF!)</f>
        <v>#REF!</v>
      </c>
      <c r="G6867" s="49" t="e">
        <f>IF(#REF!="","",#REF!)</f>
        <v>#REF!</v>
      </c>
      <c r="H6867" s="54" t="e">
        <f>IF(#REF!="","",#REF!)</f>
        <v>#REF!</v>
      </c>
      <c r="I6867" s="385" t="str">
        <f t="shared" si="1198"/>
        <v/>
      </c>
      <c r="J6867" s="386"/>
      <c r="K6867" s="387"/>
      <c r="L6867" s="613" t="e">
        <f>IF(#REF!="","",#REF!)</f>
        <v>#REF!</v>
      </c>
      <c r="M6867" s="613"/>
      <c r="N6867" s="613"/>
      <c r="O6867" s="613"/>
      <c r="P6867" s="613"/>
      <c r="Q6867" s="613"/>
      <c r="R6867" s="613"/>
      <c r="S6867" s="614"/>
      <c r="T6867" s="567"/>
      <c r="U6867" s="416"/>
      <c r="V6867" s="666"/>
      <c r="W6867" s="565"/>
      <c r="X6867" s="23" t="e">
        <f t="shared" si="1199"/>
        <v>#REF!</v>
      </c>
      <c r="Y6867" s="7">
        <f t="shared" si="1200"/>
        <v>2</v>
      </c>
      <c r="Z6867" s="7" t="e">
        <f t="shared" si="1201"/>
        <v>#REF!</v>
      </c>
      <c r="AA6867" s="7" t="e">
        <f t="shared" si="1202"/>
        <v>#REF!</v>
      </c>
      <c r="AB6867" s="7" t="e">
        <f>IF(I6867=#REF!,1,2)</f>
        <v>#REF!</v>
      </c>
    </row>
    <row r="6868" spans="1:30" s="7" customFormat="1" ht="17.45" customHeight="1" x14ac:dyDescent="0.15">
      <c r="A6868" s="27" t="e">
        <f t="shared" si="1203"/>
        <v>#REF!</v>
      </c>
      <c r="B6868" s="623"/>
      <c r="C6868" s="628"/>
      <c r="D6868" s="631"/>
      <c r="E6868" s="523"/>
      <c r="F6868" s="47" t="e">
        <f>IF(#REF!="","",#REF!)</f>
        <v>#REF!</v>
      </c>
      <c r="G6868" s="49" t="e">
        <f>IF(#REF!="","",#REF!)</f>
        <v>#REF!</v>
      </c>
      <c r="H6868" s="54" t="e">
        <f>IF(#REF!="","",#REF!)</f>
        <v>#REF!</v>
      </c>
      <c r="I6868" s="385" t="str">
        <f t="shared" si="1198"/>
        <v/>
      </c>
      <c r="J6868" s="386"/>
      <c r="K6868" s="387"/>
      <c r="L6868" s="613" t="e">
        <f>IF(#REF!="","",#REF!)</f>
        <v>#REF!</v>
      </c>
      <c r="M6868" s="613"/>
      <c r="N6868" s="613"/>
      <c r="O6868" s="613"/>
      <c r="P6868" s="613"/>
      <c r="Q6868" s="613"/>
      <c r="R6868" s="613"/>
      <c r="S6868" s="614"/>
      <c r="T6868" s="567"/>
      <c r="U6868" s="416"/>
      <c r="V6868" s="666"/>
      <c r="W6868" s="565"/>
      <c r="X6868" s="23" t="e">
        <f t="shared" si="1199"/>
        <v>#REF!</v>
      </c>
      <c r="Y6868" s="7">
        <f t="shared" si="1200"/>
        <v>2</v>
      </c>
      <c r="Z6868" s="7" t="e">
        <f t="shared" si="1201"/>
        <v>#REF!</v>
      </c>
      <c r="AA6868" s="7" t="e">
        <f t="shared" si="1202"/>
        <v>#REF!</v>
      </c>
      <c r="AB6868" s="7" t="e">
        <f>IF(I6868=#REF!,1,2)</f>
        <v>#REF!</v>
      </c>
    </row>
    <row r="6869" spans="1:30" s="7" customFormat="1" ht="17.45" customHeight="1" x14ac:dyDescent="0.15">
      <c r="A6869" s="27" t="e">
        <f t="shared" si="1203"/>
        <v>#REF!</v>
      </c>
      <c r="B6869" s="623"/>
      <c r="C6869" s="628"/>
      <c r="D6869" s="631"/>
      <c r="E6869" s="523"/>
      <c r="F6869" s="47" t="e">
        <f>IF(#REF!="","",#REF!)</f>
        <v>#REF!</v>
      </c>
      <c r="G6869" s="49" t="e">
        <f>IF(#REF!="","",#REF!)</f>
        <v>#REF!</v>
      </c>
      <c r="H6869" s="54" t="e">
        <f>IF(#REF!="","",#REF!)</f>
        <v>#REF!</v>
      </c>
      <c r="I6869" s="385" t="str">
        <f t="shared" si="1198"/>
        <v/>
      </c>
      <c r="J6869" s="386"/>
      <c r="K6869" s="387"/>
      <c r="L6869" s="613" t="e">
        <f>IF(#REF!="","",#REF!)</f>
        <v>#REF!</v>
      </c>
      <c r="M6869" s="613"/>
      <c r="N6869" s="613"/>
      <c r="O6869" s="613"/>
      <c r="P6869" s="613"/>
      <c r="Q6869" s="613"/>
      <c r="R6869" s="613"/>
      <c r="S6869" s="614"/>
      <c r="T6869" s="567"/>
      <c r="U6869" s="416"/>
      <c r="V6869" s="666"/>
      <c r="W6869" s="565"/>
      <c r="X6869" s="23" t="e">
        <f t="shared" si="1199"/>
        <v>#REF!</v>
      </c>
      <c r="Y6869" s="7">
        <f t="shared" si="1200"/>
        <v>2</v>
      </c>
      <c r="Z6869" s="7" t="e">
        <f t="shared" si="1201"/>
        <v>#REF!</v>
      </c>
      <c r="AA6869" s="7" t="e">
        <f t="shared" si="1202"/>
        <v>#REF!</v>
      </c>
      <c r="AB6869" s="7" t="e">
        <f>IF(I6869=#REF!,1,2)</f>
        <v>#REF!</v>
      </c>
    </row>
    <row r="6870" spans="1:30" s="7" customFormat="1" ht="17.45" customHeight="1" x14ac:dyDescent="0.15">
      <c r="A6870" s="27" t="e">
        <f t="shared" si="1203"/>
        <v>#REF!</v>
      </c>
      <c r="B6870" s="623"/>
      <c r="C6870" s="628"/>
      <c r="D6870" s="631"/>
      <c r="E6870" s="523"/>
      <c r="F6870" s="47" t="e">
        <f>IF(#REF!="","",#REF!)</f>
        <v>#REF!</v>
      </c>
      <c r="G6870" s="49" t="e">
        <f>IF(#REF!="","",#REF!)</f>
        <v>#REF!</v>
      </c>
      <c r="H6870" s="54" t="e">
        <f>IF(#REF!="","",#REF!)</f>
        <v>#REF!</v>
      </c>
      <c r="I6870" s="385" t="str">
        <f t="shared" si="1198"/>
        <v/>
      </c>
      <c r="J6870" s="386"/>
      <c r="K6870" s="387"/>
      <c r="L6870" s="613" t="e">
        <f>IF(#REF!="","",#REF!)</f>
        <v>#REF!</v>
      </c>
      <c r="M6870" s="613"/>
      <c r="N6870" s="613"/>
      <c r="O6870" s="613"/>
      <c r="P6870" s="613"/>
      <c r="Q6870" s="613"/>
      <c r="R6870" s="613"/>
      <c r="S6870" s="614"/>
      <c r="T6870" s="567"/>
      <c r="U6870" s="416"/>
      <c r="V6870" s="666"/>
      <c r="W6870" s="565"/>
      <c r="X6870" s="23" t="e">
        <f t="shared" si="1199"/>
        <v>#REF!</v>
      </c>
      <c r="Y6870" s="7">
        <f t="shared" si="1200"/>
        <v>2</v>
      </c>
      <c r="Z6870" s="7" t="e">
        <f t="shared" si="1201"/>
        <v>#REF!</v>
      </c>
      <c r="AA6870" s="7" t="e">
        <f t="shared" si="1202"/>
        <v>#REF!</v>
      </c>
      <c r="AB6870" s="7" t="e">
        <f>IF(I6870=#REF!,1,2)</f>
        <v>#REF!</v>
      </c>
    </row>
    <row r="6871" spans="1:30" s="7" customFormat="1" ht="17.45" customHeight="1" x14ac:dyDescent="0.15">
      <c r="A6871" s="27" t="e">
        <f t="shared" si="1203"/>
        <v>#REF!</v>
      </c>
      <c r="B6871" s="623"/>
      <c r="C6871" s="628"/>
      <c r="D6871" s="631"/>
      <c r="E6871" s="523"/>
      <c r="F6871" s="47" t="e">
        <f>IF(#REF!="","",#REF!)</f>
        <v>#REF!</v>
      </c>
      <c r="G6871" s="49" t="e">
        <f>IF(#REF!="","",#REF!)</f>
        <v>#REF!</v>
      </c>
      <c r="H6871" s="54" t="e">
        <f>IF(#REF!="","",#REF!)</f>
        <v>#REF!</v>
      </c>
      <c r="I6871" s="385" t="str">
        <f t="shared" si="1198"/>
        <v/>
      </c>
      <c r="J6871" s="386"/>
      <c r="K6871" s="387"/>
      <c r="L6871" s="613" t="e">
        <f>IF(#REF!="","",#REF!)</f>
        <v>#REF!</v>
      </c>
      <c r="M6871" s="613"/>
      <c r="N6871" s="613"/>
      <c r="O6871" s="613"/>
      <c r="P6871" s="613"/>
      <c r="Q6871" s="613"/>
      <c r="R6871" s="613"/>
      <c r="S6871" s="614"/>
      <c r="T6871" s="567"/>
      <c r="U6871" s="416"/>
      <c r="V6871" s="666"/>
      <c r="W6871" s="565"/>
      <c r="X6871" s="23" t="e">
        <f t="shared" si="1199"/>
        <v>#REF!</v>
      </c>
      <c r="Y6871" s="7">
        <f t="shared" si="1200"/>
        <v>2</v>
      </c>
      <c r="Z6871" s="7" t="e">
        <f t="shared" si="1201"/>
        <v>#REF!</v>
      </c>
      <c r="AA6871" s="7" t="e">
        <f t="shared" si="1202"/>
        <v>#REF!</v>
      </c>
      <c r="AB6871" s="7" t="e">
        <f>IF(I6871=#REF!,1,2)</f>
        <v>#REF!</v>
      </c>
    </row>
    <row r="6872" spans="1:30" s="7" customFormat="1" ht="17.45" customHeight="1" x14ac:dyDescent="0.15">
      <c r="A6872" s="27" t="e">
        <f t="shared" si="1203"/>
        <v>#REF!</v>
      </c>
      <c r="B6872" s="623"/>
      <c r="C6872" s="628"/>
      <c r="D6872" s="631"/>
      <c r="E6872" s="523"/>
      <c r="F6872" s="47" t="e">
        <f>IF(#REF!="","",#REF!)</f>
        <v>#REF!</v>
      </c>
      <c r="G6872" s="49" t="e">
        <f>IF(#REF!="","",#REF!)</f>
        <v>#REF!</v>
      </c>
      <c r="H6872" s="54" t="e">
        <f>IF(#REF!="","",#REF!)</f>
        <v>#REF!</v>
      </c>
      <c r="I6872" s="385" t="str">
        <f t="shared" si="1198"/>
        <v/>
      </c>
      <c r="J6872" s="386"/>
      <c r="K6872" s="387"/>
      <c r="L6872" s="613" t="e">
        <f>IF(#REF!="","",#REF!)</f>
        <v>#REF!</v>
      </c>
      <c r="M6872" s="613"/>
      <c r="N6872" s="613"/>
      <c r="O6872" s="613"/>
      <c r="P6872" s="613"/>
      <c r="Q6872" s="613"/>
      <c r="R6872" s="613"/>
      <c r="S6872" s="614"/>
      <c r="T6872" s="567"/>
      <c r="U6872" s="416"/>
      <c r="V6872" s="666"/>
      <c r="W6872" s="565"/>
      <c r="X6872" s="23" t="e">
        <f t="shared" si="1199"/>
        <v>#REF!</v>
      </c>
      <c r="Y6872" s="7">
        <f t="shared" si="1200"/>
        <v>2</v>
      </c>
      <c r="Z6872" s="7" t="e">
        <f t="shared" si="1201"/>
        <v>#REF!</v>
      </c>
      <c r="AA6872" s="7" t="e">
        <f t="shared" si="1202"/>
        <v>#REF!</v>
      </c>
      <c r="AB6872" s="7" t="e">
        <f>IF(I6872=#REF!,1,2)</f>
        <v>#REF!</v>
      </c>
    </row>
    <row r="6873" spans="1:30" s="7" customFormat="1" ht="17.45" customHeight="1" x14ac:dyDescent="0.15">
      <c r="A6873" s="27" t="e">
        <f t="shared" si="1203"/>
        <v>#REF!</v>
      </c>
      <c r="B6873" s="623"/>
      <c r="C6873" s="628"/>
      <c r="D6873" s="631"/>
      <c r="E6873" s="523"/>
      <c r="F6873" s="47" t="e">
        <f>IF(#REF!="","",#REF!)</f>
        <v>#REF!</v>
      </c>
      <c r="G6873" s="49" t="e">
        <f>IF(#REF!="","",#REF!)</f>
        <v>#REF!</v>
      </c>
      <c r="H6873" s="54" t="e">
        <f>IF(#REF!="","",#REF!)</f>
        <v>#REF!</v>
      </c>
      <c r="I6873" s="385" t="str">
        <f t="shared" si="1198"/>
        <v/>
      </c>
      <c r="J6873" s="386"/>
      <c r="K6873" s="387"/>
      <c r="L6873" s="613" t="e">
        <f>IF(#REF!="","",#REF!)</f>
        <v>#REF!</v>
      </c>
      <c r="M6873" s="613"/>
      <c r="N6873" s="613"/>
      <c r="O6873" s="613"/>
      <c r="P6873" s="613"/>
      <c r="Q6873" s="613"/>
      <c r="R6873" s="613"/>
      <c r="S6873" s="614"/>
      <c r="T6873" s="567"/>
      <c r="U6873" s="416"/>
      <c r="V6873" s="666"/>
      <c r="W6873" s="565"/>
      <c r="X6873" s="23" t="e">
        <f t="shared" si="1199"/>
        <v>#REF!</v>
      </c>
      <c r="Y6873" s="7">
        <f t="shared" si="1200"/>
        <v>2</v>
      </c>
      <c r="Z6873" s="7" t="e">
        <f t="shared" si="1201"/>
        <v>#REF!</v>
      </c>
      <c r="AA6873" s="7" t="e">
        <f t="shared" si="1202"/>
        <v>#REF!</v>
      </c>
      <c r="AB6873" s="7" t="e">
        <f>IF(I6873=#REF!,1,2)</f>
        <v>#REF!</v>
      </c>
    </row>
    <row r="6874" spans="1:30" s="7" customFormat="1" ht="17.45" customHeight="1" thickBot="1" x14ac:dyDescent="0.2">
      <c r="A6874" s="27" t="e">
        <f t="shared" si="1203"/>
        <v>#REF!</v>
      </c>
      <c r="B6874" s="623"/>
      <c r="C6874" s="628"/>
      <c r="D6874" s="631"/>
      <c r="E6874" s="523"/>
      <c r="F6874" s="47" t="e">
        <f>IF(#REF!="","",#REF!)</f>
        <v>#REF!</v>
      </c>
      <c r="G6874" s="49" t="e">
        <f>IF(#REF!="","",#REF!)</f>
        <v>#REF!</v>
      </c>
      <c r="H6874" s="54" t="e">
        <f>IF(#REF!="","",#REF!)</f>
        <v>#REF!</v>
      </c>
      <c r="I6874" s="385" t="str">
        <f t="shared" si="1198"/>
        <v/>
      </c>
      <c r="J6874" s="386"/>
      <c r="K6874" s="387"/>
      <c r="L6874" s="613" t="e">
        <f>IF(#REF!="","",#REF!)</f>
        <v>#REF!</v>
      </c>
      <c r="M6874" s="613"/>
      <c r="N6874" s="613"/>
      <c r="O6874" s="613"/>
      <c r="P6874" s="613"/>
      <c r="Q6874" s="613"/>
      <c r="R6874" s="613"/>
      <c r="S6874" s="614"/>
      <c r="T6874" s="668"/>
      <c r="U6874" s="416"/>
      <c r="V6874" s="666"/>
      <c r="W6874" s="565"/>
      <c r="X6874" s="23" t="e">
        <f t="shared" si="1199"/>
        <v>#REF!</v>
      </c>
      <c r="Y6874" s="7">
        <f t="shared" si="1200"/>
        <v>2</v>
      </c>
      <c r="Z6874" s="7" t="e">
        <f t="shared" si="1201"/>
        <v>#REF!</v>
      </c>
      <c r="AA6874" s="7" t="e">
        <f t="shared" si="1202"/>
        <v>#REF!</v>
      </c>
      <c r="AB6874" s="7" t="e">
        <f>IF(I6874=#REF!,1,2)</f>
        <v>#REF!</v>
      </c>
    </row>
    <row r="6875" spans="1:30" s="7" customFormat="1" ht="36" customHeight="1" thickBot="1" x14ac:dyDescent="0.2">
      <c r="A6875" s="13"/>
      <c r="B6875" s="623"/>
      <c r="C6875" s="628"/>
      <c r="D6875" s="631"/>
      <c r="E6875" s="508" t="s">
        <v>240</v>
      </c>
      <c r="F6875" s="511" t="s">
        <v>206</v>
      </c>
      <c r="G6875" s="435"/>
      <c r="H6875" s="434" t="s">
        <v>207</v>
      </c>
      <c r="I6875" s="435"/>
      <c r="J6875" s="435"/>
      <c r="K6875" s="435"/>
      <c r="L6875" s="436" t="s">
        <v>208</v>
      </c>
      <c r="M6875" s="436"/>
      <c r="N6875" s="436"/>
      <c r="O6875" s="669" t="s">
        <v>209</v>
      </c>
      <c r="P6875" s="670"/>
      <c r="Q6875" s="512" t="s">
        <v>210</v>
      </c>
      <c r="R6875" s="38" t="s">
        <v>206</v>
      </c>
      <c r="S6875" s="39" t="s">
        <v>202</v>
      </c>
      <c r="T6875" s="44" t="s">
        <v>211</v>
      </c>
      <c r="U6875" s="416"/>
      <c r="V6875" s="666"/>
      <c r="W6875" s="565"/>
      <c r="X6875" s="28"/>
      <c r="Y6875" s="21" t="s">
        <v>212</v>
      </c>
      <c r="Z6875" s="21" t="s">
        <v>210</v>
      </c>
      <c r="AB6875" s="45" t="s">
        <v>213</v>
      </c>
      <c r="AC6875" s="45" t="s">
        <v>214</v>
      </c>
      <c r="AD6875" s="22"/>
    </row>
    <row r="6876" spans="1:30" s="7" customFormat="1" ht="15" customHeight="1" x14ac:dyDescent="0.15">
      <c r="A6876" s="29"/>
      <c r="B6876" s="623"/>
      <c r="C6876" s="628"/>
      <c r="D6876" s="631"/>
      <c r="E6876" s="509"/>
      <c r="F6876" s="515" t="e">
        <f>IF(#REF!="","",#REF!)</f>
        <v>#REF!</v>
      </c>
      <c r="G6876" s="516"/>
      <c r="H6876" s="439" t="e">
        <f>IF(#REF!="","",#REF!)</f>
        <v>#REF!</v>
      </c>
      <c r="I6876" s="440"/>
      <c r="J6876" s="440"/>
      <c r="K6876" s="440"/>
      <c r="L6876" s="441" t="e">
        <f>IF(#REF!="","",#REF!)</f>
        <v>#REF!</v>
      </c>
      <c r="M6876" s="442"/>
      <c r="N6876" s="442"/>
      <c r="O6876" s="443" t="e">
        <f>SUM($L6876:$N6878)</f>
        <v>#REF!</v>
      </c>
      <c r="P6876" s="444"/>
      <c r="Q6876" s="513"/>
      <c r="R6876" s="42" t="e">
        <f>IF(#REF!="","",#REF!)</f>
        <v>#REF!</v>
      </c>
      <c r="S6876" s="40" t="e">
        <f>IF(#REF!="","",#REF!)</f>
        <v>#REF!</v>
      </c>
      <c r="T6876" s="617" t="e">
        <f>SUM($S6876:$S6878)</f>
        <v>#REF!</v>
      </c>
      <c r="U6876" s="416"/>
      <c r="V6876" s="666"/>
      <c r="W6876" s="565"/>
      <c r="X6876" s="23" t="e">
        <f>IF(OR(Y6876=2,Z6876=2,AB6876=2,AC6876=2),"入力不備あり","")</f>
        <v>#REF!</v>
      </c>
      <c r="Y6876" s="41" t="e">
        <f>IF(AND(F6876="",H6876="",L6876=""),"",IF(AND(F6876&lt;&gt;"",F6876&gt;0,L6876&lt;&gt;"",L6876&gt;0,H6876="○"),"",2))</f>
        <v>#REF!</v>
      </c>
      <c r="Z6876" s="41" t="e">
        <f>IF(AND(R6876="",S6876=""),"",IF(AND(R6876&gt;0,R6876&lt;&gt;"",S6876&gt;0,S6876&lt;&gt;""),"",2))</f>
        <v>#REF!</v>
      </c>
      <c r="AA6876" s="30"/>
      <c r="AB6876" s="7" t="e">
        <f>IF(AND(O6876=0,#REF!=0),"",IF(O6876=#REF!,1,2))</f>
        <v>#REF!</v>
      </c>
      <c r="AC6876" s="7" t="e">
        <f>IF(AND(T6876=0,#REF!=0),"",IF(T6876=#REF!,1,2))</f>
        <v>#REF!</v>
      </c>
    </row>
    <row r="6877" spans="1:30" s="7" customFormat="1" ht="15" customHeight="1" x14ac:dyDescent="0.15">
      <c r="A6877" s="29"/>
      <c r="B6877" s="623"/>
      <c r="C6877" s="628"/>
      <c r="D6877" s="631"/>
      <c r="E6877" s="509"/>
      <c r="F6877" s="500" t="e">
        <f>IF(#REF!="","",#REF!)</f>
        <v>#REF!</v>
      </c>
      <c r="G6877" s="501"/>
      <c r="H6877" s="448" t="e">
        <f>IF(#REF!="","",#REF!)</f>
        <v>#REF!</v>
      </c>
      <c r="I6877" s="449"/>
      <c r="J6877" s="449"/>
      <c r="K6877" s="449"/>
      <c r="L6877" s="450" t="e">
        <f>IF(#REF!="","",#REF!)</f>
        <v>#REF!</v>
      </c>
      <c r="M6877" s="451"/>
      <c r="N6877" s="451"/>
      <c r="O6877" s="445"/>
      <c r="P6877" s="444"/>
      <c r="Q6877" s="513"/>
      <c r="R6877" s="42" t="e">
        <f>IF(#REF!="","",#REF!)</f>
        <v>#REF!</v>
      </c>
      <c r="S6877" s="40" t="e">
        <f>IF(#REF!="","",#REF!)</f>
        <v>#REF!</v>
      </c>
      <c r="T6877" s="618"/>
      <c r="U6877" s="416"/>
      <c r="V6877" s="666"/>
      <c r="W6877" s="565"/>
      <c r="X6877" s="23" t="e">
        <f>IF(OR(Y6877=2,Z6877=2),"入力不備あり","")</f>
        <v>#REF!</v>
      </c>
      <c r="Y6877" s="41" t="e">
        <f>IF(AND(F6877="",H6877="",L6877=""),"",IF(AND(F6877&lt;&gt;"",F6877&gt;0,L6877&lt;&gt;"",L6877&gt;0,H6877="○"),"",2))</f>
        <v>#REF!</v>
      </c>
      <c r="Z6877" s="41" t="e">
        <f t="shared" ref="Z6877:Z6878" si="1204">IF(AND(R6877="",S6877=""),"",IF(AND(R6877&gt;0,R6877&lt;&gt;"",S6877&gt;0,S6877&lt;&gt;""),"",2))</f>
        <v>#REF!</v>
      </c>
      <c r="AA6877" s="30"/>
    </row>
    <row r="6878" spans="1:30" s="7" customFormat="1" ht="15" customHeight="1" thickBot="1" x14ac:dyDescent="0.2">
      <c r="A6878" s="29"/>
      <c r="B6878" s="623"/>
      <c r="C6878" s="628"/>
      <c r="D6878" s="631"/>
      <c r="E6878" s="615"/>
      <c r="F6878" s="620" t="e">
        <f>IF(#REF!="","",#REF!)</f>
        <v>#REF!</v>
      </c>
      <c r="G6878" s="621"/>
      <c r="H6878" s="640" t="e">
        <f>IF(#REF!="","",#REF!)</f>
        <v>#REF!</v>
      </c>
      <c r="I6878" s="641"/>
      <c r="J6878" s="641"/>
      <c r="K6878" s="641"/>
      <c r="L6878" s="642" t="e">
        <f>IF(#REF!="","",#REF!)</f>
        <v>#REF!</v>
      </c>
      <c r="M6878" s="643"/>
      <c r="N6878" s="643"/>
      <c r="O6878" s="663"/>
      <c r="P6878" s="664"/>
      <c r="Q6878" s="616"/>
      <c r="R6878" s="59" t="e">
        <f>IF(#REF!="","",#REF!)</f>
        <v>#REF!</v>
      </c>
      <c r="S6878" s="60" t="e">
        <f>IF(#REF!="","",#REF!)</f>
        <v>#REF!</v>
      </c>
      <c r="T6878" s="619"/>
      <c r="U6878" s="416"/>
      <c r="V6878" s="666"/>
      <c r="W6878" s="565"/>
      <c r="X6878" s="23" t="e">
        <f>IF(OR(Y6878=2,Z6878=2),"入力不備あり","")</f>
        <v>#REF!</v>
      </c>
      <c r="Y6878" s="41" t="e">
        <f>IF(AND(F6878="",H6878="",L6878=""),"",IF(AND(F6878&lt;&gt;"",F6878&gt;0,L6878&lt;&gt;"",L6878&gt;0,H6878="○"),"",2))</f>
        <v>#REF!</v>
      </c>
      <c r="Z6878" s="41" t="e">
        <f t="shared" si="1204"/>
        <v>#REF!</v>
      </c>
      <c r="AA6878" s="30"/>
    </row>
    <row r="6879" spans="1:30" s="7" customFormat="1" ht="27.6" customHeight="1" x14ac:dyDescent="0.15">
      <c r="A6879" s="320"/>
      <c r="B6879" s="624"/>
      <c r="C6879" s="326" t="s">
        <v>215</v>
      </c>
      <c r="D6879" s="327"/>
      <c r="E6879" s="608" t="e">
        <f>IF(#REF!="","",#REF!)</f>
        <v>#REF!</v>
      </c>
      <c r="F6879" s="609"/>
      <c r="G6879" s="609"/>
      <c r="H6879" s="609"/>
      <c r="I6879" s="609"/>
      <c r="J6879" s="609"/>
      <c r="K6879" s="609"/>
      <c r="L6879" s="609"/>
      <c r="M6879" s="609"/>
      <c r="N6879" s="609"/>
      <c r="O6879" s="609"/>
      <c r="P6879" s="609"/>
      <c r="Q6879" s="609"/>
      <c r="R6879" s="609"/>
      <c r="S6879" s="609"/>
      <c r="T6879" s="609"/>
      <c r="U6879" s="609"/>
      <c r="V6879" s="609"/>
      <c r="W6879" s="610"/>
    </row>
    <row r="6880" spans="1:30" s="7" customFormat="1" ht="27.6" customHeight="1" thickBot="1" x14ac:dyDescent="0.2">
      <c r="A6880" s="320"/>
      <c r="B6880" s="624"/>
      <c r="C6880" s="326" t="s">
        <v>216</v>
      </c>
      <c r="D6880" s="327"/>
      <c r="E6880" s="608" t="e">
        <f>IF(#REF!="","",#REF!)</f>
        <v>#REF!</v>
      </c>
      <c r="F6880" s="609"/>
      <c r="G6880" s="609"/>
      <c r="H6880" s="609"/>
      <c r="I6880" s="609"/>
      <c r="J6880" s="609"/>
      <c r="K6880" s="609"/>
      <c r="L6880" s="609"/>
      <c r="M6880" s="609"/>
      <c r="N6880" s="609"/>
      <c r="O6880" s="609"/>
      <c r="P6880" s="609"/>
      <c r="Q6880" s="609"/>
      <c r="R6880" s="611"/>
      <c r="S6880" s="611"/>
      <c r="T6880" s="611"/>
      <c r="U6880" s="611"/>
      <c r="V6880" s="611"/>
      <c r="W6880" s="612"/>
    </row>
    <row r="6881" spans="1:33" s="7" customFormat="1" ht="18.600000000000001" customHeight="1" x14ac:dyDescent="0.15">
      <c r="A6881" s="320"/>
      <c r="B6881" s="624"/>
      <c r="C6881" s="332" t="s">
        <v>217</v>
      </c>
      <c r="D6881" s="333"/>
      <c r="E6881" s="333"/>
      <c r="F6881" s="334"/>
      <c r="G6881" s="377" t="s">
        <v>218</v>
      </c>
      <c r="H6881" s="378"/>
      <c r="I6881" s="378"/>
      <c r="J6881" s="378"/>
      <c r="K6881" s="378"/>
      <c r="L6881" s="378"/>
      <c r="M6881" s="378"/>
      <c r="N6881" s="378"/>
      <c r="O6881" s="378"/>
      <c r="P6881" s="378"/>
      <c r="Q6881" s="378"/>
      <c r="R6881" s="389" t="e">
        <f>IF(X6881&lt;&gt;"","","【入力内容確認欄】以下を確認し【作業用】事業計画書(間接)シートを修正願います。")</f>
        <v>#REF!</v>
      </c>
      <c r="S6881" s="632"/>
      <c r="T6881" s="632"/>
      <c r="U6881" s="632"/>
      <c r="V6881" s="632"/>
      <c r="W6881" s="633"/>
      <c r="X6881" s="68" t="e">
        <f>IF(AND(R6884="",R6885="",R6886="",R6887="",R6888="",R6889=""),"左の市区町村に係る入力が完了しました。今一度、記載内容をご確認ください。","")</f>
        <v>#REF!</v>
      </c>
    </row>
    <row r="6882" spans="1:33" s="7" customFormat="1" ht="9" customHeight="1" x14ac:dyDescent="0.15">
      <c r="A6882" s="320"/>
      <c r="B6882" s="624"/>
      <c r="C6882" s="335"/>
      <c r="D6882" s="336"/>
      <c r="E6882" s="336"/>
      <c r="F6882" s="337"/>
      <c r="G6882" s="379"/>
      <c r="H6882" s="380"/>
      <c r="I6882" s="380"/>
      <c r="J6882" s="380"/>
      <c r="K6882" s="380"/>
      <c r="L6882" s="380"/>
      <c r="M6882" s="380"/>
      <c r="N6882" s="380"/>
      <c r="O6882" s="380"/>
      <c r="P6882" s="380"/>
      <c r="Q6882" s="380"/>
      <c r="R6882" s="634"/>
      <c r="S6882" s="635"/>
      <c r="T6882" s="635"/>
      <c r="U6882" s="635"/>
      <c r="V6882" s="635"/>
      <c r="W6882" s="636"/>
    </row>
    <row r="6883" spans="1:33" s="7" customFormat="1" ht="9" customHeight="1" thickBot="1" x14ac:dyDescent="0.2">
      <c r="A6883" s="320"/>
      <c r="B6883" s="624"/>
      <c r="C6883" s="335"/>
      <c r="D6883" s="336"/>
      <c r="E6883" s="336"/>
      <c r="F6883" s="337"/>
      <c r="G6883" s="381"/>
      <c r="H6883" s="382"/>
      <c r="I6883" s="382"/>
      <c r="J6883" s="382"/>
      <c r="K6883" s="382"/>
      <c r="L6883" s="382"/>
      <c r="M6883" s="382"/>
      <c r="N6883" s="382"/>
      <c r="O6883" s="382"/>
      <c r="P6883" s="382"/>
      <c r="Q6883" s="382"/>
      <c r="R6883" s="637"/>
      <c r="S6883" s="638"/>
      <c r="T6883" s="638"/>
      <c r="U6883" s="638"/>
      <c r="V6883" s="638"/>
      <c r="W6883" s="639"/>
    </row>
    <row r="6884" spans="1:33" s="7" customFormat="1" ht="17.45" customHeight="1" x14ac:dyDescent="0.15">
      <c r="A6884" s="320"/>
      <c r="B6884" s="624"/>
      <c r="C6884" s="335"/>
      <c r="D6884" s="336"/>
      <c r="E6884" s="336"/>
      <c r="F6884" s="337"/>
      <c r="G6884" s="398" t="e">
        <f>IF(#REF!="","",#REF!)</f>
        <v>#REF!</v>
      </c>
      <c r="H6884" s="399"/>
      <c r="I6884" s="399"/>
      <c r="J6884" s="399"/>
      <c r="K6884" s="399"/>
      <c r="L6884" s="399"/>
      <c r="M6884" s="399"/>
      <c r="N6884" s="399"/>
      <c r="O6884" s="399"/>
      <c r="P6884" s="399"/>
      <c r="Q6884" s="399"/>
      <c r="R6884" s="646" t="e" cm="1">
        <f t="array" ref="R6884">IF(AND(X6853:X6878="",A6855:A6878=""),"","・報酬・期末勤勉手当・交通費・合計額・都道府県/国の補助金額のいずれかに不備あり。")</f>
        <v>#REF!</v>
      </c>
      <c r="S6884" s="647"/>
      <c r="T6884" s="647"/>
      <c r="U6884" s="647"/>
      <c r="V6884" s="647"/>
      <c r="W6884" s="648"/>
    </row>
    <row r="6885" spans="1:33" s="7" customFormat="1" ht="17.45" customHeight="1" x14ac:dyDescent="0.15">
      <c r="A6885" s="320"/>
      <c r="B6885" s="624"/>
      <c r="C6885" s="335"/>
      <c r="D6885" s="336"/>
      <c r="E6885" s="336"/>
      <c r="F6885" s="337"/>
      <c r="G6885" s="374" t="s">
        <v>219</v>
      </c>
      <c r="H6885" s="388"/>
      <c r="I6885" s="388"/>
      <c r="J6885" s="388"/>
      <c r="K6885" s="388"/>
      <c r="L6885" s="388"/>
      <c r="M6885" s="388"/>
      <c r="N6885" s="388"/>
      <c r="O6885" s="388"/>
      <c r="P6885" s="388"/>
      <c r="Q6885" s="388"/>
      <c r="R6885" s="367" t="str">
        <f>IF(A6851="市町村名×","・【C列】市区町村名：未入力または不備あり。","")</f>
        <v>・【C列】市区町村名：未入力または不備あり。</v>
      </c>
      <c r="S6885" s="644"/>
      <c r="T6885" s="644"/>
      <c r="U6885" s="644"/>
      <c r="V6885" s="644"/>
      <c r="W6885" s="645"/>
    </row>
    <row r="6886" spans="1:33" s="7" customFormat="1" ht="17.45" customHeight="1" x14ac:dyDescent="0.15">
      <c r="A6886" s="320"/>
      <c r="B6886" s="624"/>
      <c r="C6886" s="338"/>
      <c r="D6886" s="339"/>
      <c r="E6886" s="339"/>
      <c r="F6886" s="340"/>
      <c r="G6886" s="364" t="e">
        <f>IF(#REF!="","",#REF!)</f>
        <v>#REF!</v>
      </c>
      <c r="H6886" s="365"/>
      <c r="I6886" s="365"/>
      <c r="J6886" s="366"/>
      <c r="K6886" s="366"/>
      <c r="L6886" s="366"/>
      <c r="M6886" s="366"/>
      <c r="N6886" s="366"/>
      <c r="O6886" s="366"/>
      <c r="P6886" s="366"/>
      <c r="Q6886" s="366"/>
      <c r="R6886" s="367" t="e">
        <f>IF(OR(AF6855=2,NOT(AND(V6853&gt;0.3*U6853,V6853&lt;0.4*U6853,V6853&gt;=W6853))),"・【V列】都道府県補助額：未入力または不備あり。","")</f>
        <v>#REF!</v>
      </c>
      <c r="S6886" s="644"/>
      <c r="T6886" s="644"/>
      <c r="U6886" s="644"/>
      <c r="V6886" s="644"/>
      <c r="W6886" s="645"/>
    </row>
    <row r="6887" spans="1:33" s="7" customFormat="1" ht="17.45" customHeight="1" x14ac:dyDescent="0.15">
      <c r="A6887" s="320"/>
      <c r="B6887" s="624"/>
      <c r="C6887" s="348" t="s">
        <v>241</v>
      </c>
      <c r="D6887" s="349"/>
      <c r="E6887" s="349"/>
      <c r="F6887" s="350"/>
      <c r="G6887" s="372" t="s">
        <v>221</v>
      </c>
      <c r="H6887" s="373"/>
      <c r="I6887" s="373"/>
      <c r="J6887" s="372" t="s">
        <v>222</v>
      </c>
      <c r="K6887" s="373"/>
      <c r="L6887" s="373"/>
      <c r="M6887" s="373"/>
      <c r="N6887" s="374" t="s">
        <v>223</v>
      </c>
      <c r="O6887" s="366"/>
      <c r="P6887" s="366"/>
      <c r="Q6887" s="366"/>
      <c r="R6887" s="341" t="e">
        <f>IF(AND(W6853&lt;=U6853/3,MOD(W6853,1000)=0,NOT(W6853=0),AG6855=1),"","・【W列】国庫補助希望額に不備あり。")</f>
        <v>#REF!</v>
      </c>
      <c r="S6887" s="649"/>
      <c r="T6887" s="649"/>
      <c r="U6887" s="649"/>
      <c r="V6887" s="649"/>
      <c r="W6887" s="650"/>
    </row>
    <row r="6888" spans="1:33" s="7" customFormat="1" ht="17.45" customHeight="1" x14ac:dyDescent="0.15">
      <c r="A6888" s="320"/>
      <c r="B6888" s="624"/>
      <c r="C6888" s="370"/>
      <c r="D6888" s="371"/>
      <c r="E6888" s="371"/>
      <c r="F6888" s="371"/>
      <c r="G6888" s="364" t="e">
        <f>IF(#REF!="","",#REF!)</f>
        <v>#REF!</v>
      </c>
      <c r="H6888" s="375"/>
      <c r="I6888" s="376"/>
      <c r="J6888" s="364" t="e">
        <f>IF(#REF!="","",#REF!)</f>
        <v>#REF!</v>
      </c>
      <c r="K6888" s="375"/>
      <c r="L6888" s="375"/>
      <c r="M6888" s="376"/>
      <c r="N6888" s="364" t="e">
        <f>IF(#REF!="","",#REF!)</f>
        <v>#REF!</v>
      </c>
      <c r="O6888" s="375"/>
      <c r="P6888" s="375"/>
      <c r="Q6888" s="375"/>
      <c r="R6888" s="651" t="e">
        <f>IF(AND(SUM(F6876:G6878)&lt;=D6853,SUM(R6876:R6878)&lt;=D6853),"","・報酬の「配置人数」には年間を通じた配置予定人数を記載してください。(※１)及び記入例参照")</f>
        <v>#REF!</v>
      </c>
      <c r="S6888" s="652"/>
      <c r="T6888" s="652"/>
      <c r="U6888" s="652"/>
      <c r="V6888" s="652"/>
      <c r="W6888" s="653"/>
      <c r="X6888" s="31" t="str">
        <f>IF(AND(O6888="○",T6888="○"),"①か②の",IF(AND(O6888="―",T6888="―"),"エラー",""))</f>
        <v/>
      </c>
    </row>
    <row r="6889" spans="1:33" s="7" customFormat="1" ht="17.45" customHeight="1" x14ac:dyDescent="0.15">
      <c r="A6889" s="320"/>
      <c r="B6889" s="624"/>
      <c r="C6889" s="348" t="s">
        <v>224</v>
      </c>
      <c r="D6889" s="349"/>
      <c r="E6889" s="349"/>
      <c r="F6889" s="350"/>
      <c r="G6889" s="354" t="s">
        <v>225</v>
      </c>
      <c r="H6889" s="354"/>
      <c r="I6889" s="354"/>
      <c r="J6889" s="355" t="s">
        <v>242</v>
      </c>
      <c r="K6889" s="356"/>
      <c r="L6889" s="356"/>
      <c r="M6889" s="356"/>
      <c r="N6889" s="356"/>
      <c r="O6889" s="356"/>
      <c r="P6889" s="356"/>
      <c r="Q6889" s="356"/>
      <c r="R6889" s="651" t="e">
        <f>IF(AND(OR(COUNTIF(J6890,"①*"),COUNTIF(J6890,"②*")),AND(E6879&lt;&gt;"",E6880&lt;&gt;"",G6884="○",G6886="○",G6888="○",J6888="○",N6888="○",G6890="○")),"","・【成果目標】・【成果指標】・【部活動指導員について】・【支給要件の確認】・【部活動指導員の指導状況】・【地域連携・地域移行に資する取組】のいずれかに未入力箇所あり。")</f>
        <v>#REF!</v>
      </c>
      <c r="S6889" s="546"/>
      <c r="T6889" s="546"/>
      <c r="U6889" s="546"/>
      <c r="V6889" s="546"/>
      <c r="W6889" s="547"/>
    </row>
    <row r="6890" spans="1:33" s="7" customFormat="1" ht="26.45" customHeight="1" thickBot="1" x14ac:dyDescent="0.2">
      <c r="A6890" s="320"/>
      <c r="B6890" s="625"/>
      <c r="C6890" s="351"/>
      <c r="D6890" s="352"/>
      <c r="E6890" s="352"/>
      <c r="F6890" s="353"/>
      <c r="G6890" s="363" t="e">
        <f>IF(#REF!="","",#REF!)</f>
        <v>#REF!</v>
      </c>
      <c r="H6890" s="363"/>
      <c r="I6890" s="363"/>
      <c r="J6890" s="657" t="e">
        <f>IF(#REF!="","",#REF!)</f>
        <v>#REF!</v>
      </c>
      <c r="K6890" s="658"/>
      <c r="L6890" s="658"/>
      <c r="M6890" s="658"/>
      <c r="N6890" s="658"/>
      <c r="O6890" s="658"/>
      <c r="P6890" s="658"/>
      <c r="Q6890" s="658"/>
      <c r="R6890" s="654"/>
      <c r="S6890" s="655"/>
      <c r="T6890" s="655"/>
      <c r="U6890" s="655"/>
      <c r="V6890" s="655"/>
      <c r="W6890" s="656"/>
      <c r="X6890" s="31" t="str">
        <f>IF(AND(O6890="○",T6890="○"),"①か②の",IF(AND(O6890="―",T6890="―"),"エラー",""))</f>
        <v/>
      </c>
    </row>
    <row r="6891" spans="1:33" s="7" customFormat="1" ht="26.45" customHeight="1" x14ac:dyDescent="0.15">
      <c r="A6891" s="24" t="str">
        <f>IF(OR(COUNTIF(C6893,"*区"),COUNTIF(C6893,"*市"),COUNTIF(C6893,"*町"),COUNTIF(C6893,"*村"),COUNTIF(C6893,"*組合")),"○","市町村名×")</f>
        <v>市町村名×</v>
      </c>
      <c r="B6891" s="490" t="s">
        <v>106</v>
      </c>
      <c r="C6891" s="659" t="s">
        <v>236</v>
      </c>
      <c r="D6891" s="661" t="s">
        <v>237</v>
      </c>
      <c r="E6891" s="409" t="s">
        <v>191</v>
      </c>
      <c r="F6891" s="410"/>
      <c r="G6891" s="410"/>
      <c r="H6891" s="410"/>
      <c r="I6891" s="410"/>
      <c r="J6891" s="410"/>
      <c r="K6891" s="410"/>
      <c r="L6891" s="410"/>
      <c r="M6891" s="410"/>
      <c r="N6891" s="410"/>
      <c r="O6891" s="410"/>
      <c r="P6891" s="410"/>
      <c r="Q6891" s="410"/>
      <c r="R6891" s="410"/>
      <c r="S6891" s="410"/>
      <c r="T6891" s="410"/>
      <c r="U6891" s="492" t="s">
        <v>192</v>
      </c>
      <c r="V6891" s="492" t="s">
        <v>238</v>
      </c>
      <c r="W6891" s="517" t="s">
        <v>193</v>
      </c>
      <c r="X6891" s="25" t="e">
        <f>IF(OR(AF6895=2,NOT(AND(V6893&gt;0.3*U6893,V6893&lt;0.4*U6893,V6893&gt;=W6893))),"※３参照：【Ｕ列】都道府県補助額を確認してください","")</f>
        <v>#REF!</v>
      </c>
      <c r="Y6891" s="26"/>
    </row>
    <row r="6892" spans="1:33" s="7" customFormat="1" ht="21.6" customHeight="1" thickBot="1" x14ac:dyDescent="0.2">
      <c r="A6892" s="24" t="str">
        <f>IF(B6893="都道府県確認欄","No.不備","")</f>
        <v/>
      </c>
      <c r="B6892" s="491"/>
      <c r="C6892" s="660"/>
      <c r="D6892" s="662"/>
      <c r="E6892" s="411"/>
      <c r="F6892" s="412"/>
      <c r="G6892" s="412"/>
      <c r="H6892" s="412"/>
      <c r="I6892" s="412"/>
      <c r="J6892" s="412"/>
      <c r="K6892" s="412"/>
      <c r="L6892" s="412"/>
      <c r="M6892" s="412"/>
      <c r="N6892" s="412"/>
      <c r="O6892" s="412"/>
      <c r="P6892" s="412"/>
      <c r="Q6892" s="412"/>
      <c r="R6892" s="412"/>
      <c r="S6892" s="412"/>
      <c r="T6892" s="412"/>
      <c r="U6892" s="493"/>
      <c r="V6892" s="493"/>
      <c r="W6892" s="518"/>
      <c r="X6892" s="25" t="e">
        <f>IF(AND(W6893&lt;=U6893/3,MOD(W6893,1000)=0,NOT(W6893=0),AG6895=1),"","※３参照：【Ｖ列】国庫補助希望額を確認してください。")</f>
        <v>#REF!</v>
      </c>
      <c r="Y6892" s="26"/>
    </row>
    <row r="6893" spans="1:33" s="7" customFormat="1" ht="24" customHeight="1" x14ac:dyDescent="0.15">
      <c r="A6893" s="14"/>
      <c r="B6893" s="622" t="str">
        <f>IFERROR(IF(OR(COUNTIF(C6893,"*区"),COUNTIF(C6893,"*市"),COUNTIF(C6893,"*町"),COUNTIF(C6893,"*村"),COUNTIF(C6893,"*組合")),B6853+1,"－"),"都道府県確認欄")</f>
        <v>－</v>
      </c>
      <c r="C6893" s="626" t="e">
        <f>#REF!</f>
        <v>#REF!</v>
      </c>
      <c r="D6893" s="629" t="e">
        <f>SUM($F6895:$F6914)</f>
        <v>#REF!</v>
      </c>
      <c r="E6893" s="523" t="s">
        <v>194</v>
      </c>
      <c r="F6893" s="524" t="s">
        <v>195</v>
      </c>
      <c r="G6893" s="526" t="s">
        <v>196</v>
      </c>
      <c r="H6893" s="528" t="s">
        <v>197</v>
      </c>
      <c r="I6893" s="423" t="s">
        <v>198</v>
      </c>
      <c r="J6893" s="424"/>
      <c r="K6893" s="425"/>
      <c r="L6893" s="429" t="s">
        <v>100</v>
      </c>
      <c r="M6893" s="430"/>
      <c r="N6893" s="430"/>
      <c r="O6893" s="430"/>
      <c r="P6893" s="430"/>
      <c r="Q6893" s="430"/>
      <c r="R6893" s="430"/>
      <c r="S6893" s="431"/>
      <c r="T6893" s="413" t="s">
        <v>199</v>
      </c>
      <c r="U6893" s="415" t="e">
        <f>SUM($T6895,$O6916,$T6916)</f>
        <v>#REF!</v>
      </c>
      <c r="V6893" s="665" t="e">
        <f>#REF!</f>
        <v>#REF!</v>
      </c>
      <c r="W6893" s="667" t="e">
        <f>#REF!</f>
        <v>#REF!</v>
      </c>
      <c r="X6893" s="23" t="e">
        <f>IF(AND(AD6895=1,AE6895=1,AF6895=1,AG6895=1),"","入力不備あり")</f>
        <v>#REF!</v>
      </c>
      <c r="Y6893" s="26"/>
    </row>
    <row r="6894" spans="1:33" s="7" customFormat="1" ht="12.6" customHeight="1" thickBot="1" x14ac:dyDescent="0.2">
      <c r="A6894" s="14"/>
      <c r="B6894" s="623"/>
      <c r="C6894" s="627"/>
      <c r="D6894" s="630"/>
      <c r="E6894" s="523"/>
      <c r="F6894" s="525"/>
      <c r="G6894" s="527"/>
      <c r="H6894" s="529"/>
      <c r="I6894" s="426"/>
      <c r="J6894" s="427"/>
      <c r="K6894" s="428"/>
      <c r="L6894" s="432"/>
      <c r="M6894" s="432"/>
      <c r="N6894" s="432"/>
      <c r="O6894" s="432"/>
      <c r="P6894" s="432"/>
      <c r="Q6894" s="432"/>
      <c r="R6894" s="432"/>
      <c r="S6894" s="433"/>
      <c r="T6894" s="414"/>
      <c r="U6894" s="416"/>
      <c r="V6894" s="666"/>
      <c r="W6894" s="565"/>
      <c r="X6894" s="26"/>
      <c r="Y6894" s="7" t="s">
        <v>180</v>
      </c>
      <c r="Z6894" s="7" t="s">
        <v>200</v>
      </c>
      <c r="AA6894" s="7" t="s">
        <v>201</v>
      </c>
      <c r="AB6894" s="7" t="s">
        <v>202</v>
      </c>
      <c r="AD6894" s="7" t="s">
        <v>203</v>
      </c>
      <c r="AE6894" s="7" t="s">
        <v>107</v>
      </c>
      <c r="AF6894" s="7" t="s">
        <v>239</v>
      </c>
      <c r="AG6894" s="7" t="s">
        <v>204</v>
      </c>
    </row>
    <row r="6895" spans="1:33" s="7" customFormat="1" ht="17.45" customHeight="1" x14ac:dyDescent="0.15">
      <c r="A6895" s="27" t="e">
        <f>IF(AND(F6895&lt;&gt;"",G6895&lt;&gt;"",H6895&lt;&gt;"",I6895&lt;&gt;""),"","入力不備あり")</f>
        <v>#REF!</v>
      </c>
      <c r="B6895" s="623"/>
      <c r="C6895" s="628"/>
      <c r="D6895" s="631"/>
      <c r="E6895" s="523"/>
      <c r="F6895" s="47" t="e">
        <f>IF(#REF!="","",#REF!)</f>
        <v>#REF!</v>
      </c>
      <c r="G6895" s="49" t="e">
        <f>IF(#REF!="","",#REF!)</f>
        <v>#REF!</v>
      </c>
      <c r="H6895" s="54" t="e">
        <f>IF(#REF!="","",#REF!)</f>
        <v>#REF!</v>
      </c>
      <c r="I6895" s="385" t="str">
        <f>IFERROR(INT(G6895*H6895),"")</f>
        <v/>
      </c>
      <c r="J6895" s="386"/>
      <c r="K6895" s="387"/>
      <c r="L6895" s="613" t="e">
        <f>IF(#REF!="","",#REF!)</f>
        <v>#REF!</v>
      </c>
      <c r="M6895" s="613"/>
      <c r="N6895" s="613"/>
      <c r="O6895" s="613"/>
      <c r="P6895" s="613"/>
      <c r="Q6895" s="613"/>
      <c r="R6895" s="613"/>
      <c r="S6895" s="614"/>
      <c r="T6895" s="567">
        <f>SUM($I6895:$K6914)</f>
        <v>0</v>
      </c>
      <c r="U6895" s="416"/>
      <c r="V6895" s="666"/>
      <c r="W6895" s="565"/>
      <c r="X6895" s="23" t="e">
        <f>IF(AND(Y6895=1,Z6895=1,AA6895=1,AB6895=1,AD6895=1,AE6895=1,AF6895=1,AG6895=1),"","入力不備あり")</f>
        <v>#REF!</v>
      </c>
      <c r="Y6895" s="7">
        <f>IFERROR(IF(F6895="",2,IF(AND(F6895&gt;=1,(MOD(F6895,1)=0)),1,IF(AND(F6895=0,L6895&lt;&gt;""),1,2))),2)</f>
        <v>2</v>
      </c>
      <c r="Z6895" s="7" t="e">
        <f>IF(G6895="",2,IF(G6895&lt;=1600,1,2))</f>
        <v>#REF!</v>
      </c>
      <c r="AA6895" s="7" t="e">
        <f>IF(H6895="",2,IF(H6895&gt;=0,1,2))</f>
        <v>#REF!</v>
      </c>
      <c r="AB6895" s="7" t="e">
        <f>IF(I6895=#REF!,1,2)</f>
        <v>#REF!</v>
      </c>
      <c r="AD6895" s="7" t="e">
        <f>IF(T6895=#REF!,1,2)</f>
        <v>#REF!</v>
      </c>
      <c r="AE6895" s="7" t="e">
        <f>IF(U6893=#REF!,1,2)</f>
        <v>#REF!</v>
      </c>
      <c r="AF6895" s="7" t="e">
        <f>IF(V6893=0,2,IF(#REF!="",2,IF(V6893=#REF!,1,2)))</f>
        <v>#REF!</v>
      </c>
      <c r="AG6895" s="7" t="e">
        <f>IF(W6893=0,2,IF(W6893=#REF!,1,2))</f>
        <v>#REF!</v>
      </c>
    </row>
    <row r="6896" spans="1:33" s="7" customFormat="1" ht="17.45" customHeight="1" x14ac:dyDescent="0.15">
      <c r="A6896" s="27" t="e">
        <f>IF(AND(F6896="",G6896="",H6896="",I6896="",L6896=""),"",IF(AND(F6896&lt;&gt;"",G6896&lt;&gt;"",H6896&lt;&gt;"",I6896&lt;&gt;""),"","入力不備あり"))</f>
        <v>#REF!</v>
      </c>
      <c r="B6896" s="623"/>
      <c r="C6896" s="628"/>
      <c r="D6896" s="631"/>
      <c r="E6896" s="523"/>
      <c r="F6896" s="47" t="e">
        <f>IF(#REF!="","",#REF!)</f>
        <v>#REF!</v>
      </c>
      <c r="G6896" s="49" t="e">
        <f>IF(#REF!="","",#REF!)</f>
        <v>#REF!</v>
      </c>
      <c r="H6896" s="54" t="e">
        <f>IF(#REF!="","",#REF!)</f>
        <v>#REF!</v>
      </c>
      <c r="I6896" s="385" t="str">
        <f>IFERROR(INT(G6896*H6896),"")</f>
        <v/>
      </c>
      <c r="J6896" s="386"/>
      <c r="K6896" s="387"/>
      <c r="L6896" s="613" t="e">
        <f>IF(#REF!="","",#REF!)</f>
        <v>#REF!</v>
      </c>
      <c r="M6896" s="613"/>
      <c r="N6896" s="613"/>
      <c r="O6896" s="613"/>
      <c r="P6896" s="613"/>
      <c r="Q6896" s="613"/>
      <c r="R6896" s="613"/>
      <c r="S6896" s="614"/>
      <c r="T6896" s="567"/>
      <c r="U6896" s="416"/>
      <c r="V6896" s="666"/>
      <c r="W6896" s="565"/>
      <c r="X6896" s="23" t="e">
        <f>IF(AND(Y6896=3,Z6896=3,AA6896=3),"",IF(AND(Y6896=1,Z6896=1,AA6896=1,AB6896=1),"","入力不備あり"))</f>
        <v>#REF!</v>
      </c>
      <c r="Y6896" s="7">
        <f>IFERROR(IF(F6896="",3,IF(AND(F6896&gt;=1,(MOD(F6896,1)=0)),1,IF(AND(F6896=0,L6896&lt;&gt;""),1,2))),2)</f>
        <v>2</v>
      </c>
      <c r="Z6896" s="7" t="e">
        <f>IF(G6896="",3,IF(G6896&lt;=1600,1,2))</f>
        <v>#REF!</v>
      </c>
      <c r="AA6896" s="7" t="e">
        <f>IF(H6896="",3,IF(H6896&gt;=0,1,2))</f>
        <v>#REF!</v>
      </c>
      <c r="AB6896" s="7" t="e">
        <f>IF(I6896=#REF!,1,2)</f>
        <v>#REF!</v>
      </c>
    </row>
    <row r="6897" spans="1:28" s="7" customFormat="1" ht="17.45" customHeight="1" x14ac:dyDescent="0.15">
      <c r="A6897" s="27" t="e">
        <f>IF(AND(F6897="",G6897="",H6897="",I6897="",L6897=""),"",IF(AND(F6897&lt;&gt;"",G6897&lt;&gt;"",H6897&lt;&gt;"",I6897&lt;&gt;""),"","入力不備あり"))</f>
        <v>#REF!</v>
      </c>
      <c r="B6897" s="623"/>
      <c r="C6897" s="628"/>
      <c r="D6897" s="631"/>
      <c r="E6897" s="523"/>
      <c r="F6897" s="47" t="e">
        <f>IF(#REF!="","",#REF!)</f>
        <v>#REF!</v>
      </c>
      <c r="G6897" s="49" t="e">
        <f>IF(#REF!="","",#REF!)</f>
        <v>#REF!</v>
      </c>
      <c r="H6897" s="54" t="e">
        <f>IF(#REF!="","",#REF!)</f>
        <v>#REF!</v>
      </c>
      <c r="I6897" s="385" t="str">
        <f t="shared" ref="I6897:I6914" si="1205">IFERROR(INT(G6897*H6897),"")</f>
        <v/>
      </c>
      <c r="J6897" s="386"/>
      <c r="K6897" s="387"/>
      <c r="L6897" s="613" t="e">
        <f>IF(#REF!="","",#REF!)</f>
        <v>#REF!</v>
      </c>
      <c r="M6897" s="613"/>
      <c r="N6897" s="613"/>
      <c r="O6897" s="613"/>
      <c r="P6897" s="613"/>
      <c r="Q6897" s="613"/>
      <c r="R6897" s="613"/>
      <c r="S6897" s="614"/>
      <c r="T6897" s="567"/>
      <c r="U6897" s="416"/>
      <c r="V6897" s="666"/>
      <c r="W6897" s="565"/>
      <c r="X6897" s="23" t="e">
        <f t="shared" ref="X6897:X6914" si="1206">IF(AND(Y6897=3,Z6897=3,AA6897=3),"",IF(AND(Y6897=1,Z6897=1,AA6897=1,AB6897=1),"","入力不備あり"))</f>
        <v>#REF!</v>
      </c>
      <c r="Y6897" s="7">
        <f t="shared" ref="Y6897:Y6914" si="1207">IFERROR(IF(F6897="",3,IF(AND(F6897&gt;=1,(MOD(F6897,1)=0)),1,IF(AND(F6897=0,L6897&lt;&gt;""),1,2))),2)</f>
        <v>2</v>
      </c>
      <c r="Z6897" s="7" t="e">
        <f t="shared" ref="Z6897:Z6914" si="1208">IF(G6897="",3,IF(G6897&lt;=1600,1,2))</f>
        <v>#REF!</v>
      </c>
      <c r="AA6897" s="7" t="e">
        <f t="shared" ref="AA6897:AA6914" si="1209">IF(H6897="",3,IF(H6897&gt;=0,1,2))</f>
        <v>#REF!</v>
      </c>
      <c r="AB6897" s="7" t="e">
        <f>IF(I6897=#REF!,1,2)</f>
        <v>#REF!</v>
      </c>
    </row>
    <row r="6898" spans="1:28" s="7" customFormat="1" ht="17.45" customHeight="1" x14ac:dyDescent="0.15">
      <c r="A6898" s="27" t="e">
        <f t="shared" ref="A6898:A6914" si="1210">IF(AND(F6898="",G6898="",H6898="",I6898="",L6898=""),"",IF(AND(F6898&lt;&gt;"",G6898&lt;&gt;"",H6898&lt;&gt;"",I6898&lt;&gt;""),"","入力不備あり"))</f>
        <v>#REF!</v>
      </c>
      <c r="B6898" s="623"/>
      <c r="C6898" s="628"/>
      <c r="D6898" s="631"/>
      <c r="E6898" s="523"/>
      <c r="F6898" s="47" t="e">
        <f>IF(#REF!="","",#REF!)</f>
        <v>#REF!</v>
      </c>
      <c r="G6898" s="49" t="e">
        <f>IF(#REF!="","",#REF!)</f>
        <v>#REF!</v>
      </c>
      <c r="H6898" s="54" t="e">
        <f>IF(#REF!="","",#REF!)</f>
        <v>#REF!</v>
      </c>
      <c r="I6898" s="385" t="str">
        <f t="shared" si="1205"/>
        <v/>
      </c>
      <c r="J6898" s="386"/>
      <c r="K6898" s="387"/>
      <c r="L6898" s="613" t="e">
        <f>IF(#REF!="","",#REF!)</f>
        <v>#REF!</v>
      </c>
      <c r="M6898" s="613"/>
      <c r="N6898" s="613"/>
      <c r="O6898" s="613"/>
      <c r="P6898" s="613"/>
      <c r="Q6898" s="613"/>
      <c r="R6898" s="613"/>
      <c r="S6898" s="614"/>
      <c r="T6898" s="567"/>
      <c r="U6898" s="416"/>
      <c r="V6898" s="666"/>
      <c r="W6898" s="565"/>
      <c r="X6898" s="23" t="e">
        <f t="shared" si="1206"/>
        <v>#REF!</v>
      </c>
      <c r="Y6898" s="7">
        <f t="shared" si="1207"/>
        <v>2</v>
      </c>
      <c r="Z6898" s="7" t="e">
        <f t="shared" si="1208"/>
        <v>#REF!</v>
      </c>
      <c r="AA6898" s="7" t="e">
        <f t="shared" si="1209"/>
        <v>#REF!</v>
      </c>
      <c r="AB6898" s="7" t="e">
        <f>IF(I6898=#REF!,1,2)</f>
        <v>#REF!</v>
      </c>
    </row>
    <row r="6899" spans="1:28" s="7" customFormat="1" ht="17.45" customHeight="1" x14ac:dyDescent="0.15">
      <c r="A6899" s="27" t="e">
        <f t="shared" si="1210"/>
        <v>#REF!</v>
      </c>
      <c r="B6899" s="623"/>
      <c r="C6899" s="628"/>
      <c r="D6899" s="631"/>
      <c r="E6899" s="523"/>
      <c r="F6899" s="47" t="e">
        <f>IF(#REF!="","",#REF!)</f>
        <v>#REF!</v>
      </c>
      <c r="G6899" s="49" t="e">
        <f>IF(#REF!="","",#REF!)</f>
        <v>#REF!</v>
      </c>
      <c r="H6899" s="54" t="e">
        <f>IF(#REF!="","",#REF!)</f>
        <v>#REF!</v>
      </c>
      <c r="I6899" s="385" t="str">
        <f t="shared" si="1205"/>
        <v/>
      </c>
      <c r="J6899" s="386"/>
      <c r="K6899" s="387"/>
      <c r="L6899" s="613" t="e">
        <f>IF(#REF!="","",#REF!)</f>
        <v>#REF!</v>
      </c>
      <c r="M6899" s="613"/>
      <c r="N6899" s="613"/>
      <c r="O6899" s="613"/>
      <c r="P6899" s="613"/>
      <c r="Q6899" s="613"/>
      <c r="R6899" s="613"/>
      <c r="S6899" s="614"/>
      <c r="T6899" s="567"/>
      <c r="U6899" s="416"/>
      <c r="V6899" s="666"/>
      <c r="W6899" s="565"/>
      <c r="X6899" s="23" t="e">
        <f t="shared" si="1206"/>
        <v>#REF!</v>
      </c>
      <c r="Y6899" s="7">
        <f t="shared" si="1207"/>
        <v>2</v>
      </c>
      <c r="Z6899" s="7" t="e">
        <f t="shared" si="1208"/>
        <v>#REF!</v>
      </c>
      <c r="AA6899" s="7" t="e">
        <f t="shared" si="1209"/>
        <v>#REF!</v>
      </c>
      <c r="AB6899" s="7" t="e">
        <f>IF(I6899=#REF!,1,2)</f>
        <v>#REF!</v>
      </c>
    </row>
    <row r="6900" spans="1:28" s="7" customFormat="1" ht="17.45" customHeight="1" x14ac:dyDescent="0.15">
      <c r="A6900" s="27" t="e">
        <f t="shared" si="1210"/>
        <v>#REF!</v>
      </c>
      <c r="B6900" s="623"/>
      <c r="C6900" s="628"/>
      <c r="D6900" s="631"/>
      <c r="E6900" s="523"/>
      <c r="F6900" s="47" t="e">
        <f>IF(#REF!="","",#REF!)</f>
        <v>#REF!</v>
      </c>
      <c r="G6900" s="49" t="e">
        <f>IF(#REF!="","",#REF!)</f>
        <v>#REF!</v>
      </c>
      <c r="H6900" s="54" t="e">
        <f>IF(#REF!="","",#REF!)</f>
        <v>#REF!</v>
      </c>
      <c r="I6900" s="385" t="str">
        <f t="shared" si="1205"/>
        <v/>
      </c>
      <c r="J6900" s="386"/>
      <c r="K6900" s="387"/>
      <c r="L6900" s="613" t="e">
        <f>IF(#REF!="","",#REF!)</f>
        <v>#REF!</v>
      </c>
      <c r="M6900" s="613"/>
      <c r="N6900" s="613"/>
      <c r="O6900" s="613"/>
      <c r="P6900" s="613"/>
      <c r="Q6900" s="613"/>
      <c r="R6900" s="613"/>
      <c r="S6900" s="614"/>
      <c r="T6900" s="567"/>
      <c r="U6900" s="416"/>
      <c r="V6900" s="666"/>
      <c r="W6900" s="565"/>
      <c r="X6900" s="23" t="e">
        <f t="shared" si="1206"/>
        <v>#REF!</v>
      </c>
      <c r="Y6900" s="7">
        <f t="shared" si="1207"/>
        <v>2</v>
      </c>
      <c r="Z6900" s="7" t="e">
        <f t="shared" si="1208"/>
        <v>#REF!</v>
      </c>
      <c r="AA6900" s="7" t="e">
        <f t="shared" si="1209"/>
        <v>#REF!</v>
      </c>
      <c r="AB6900" s="7" t="e">
        <f>IF(I6900=#REF!,1,2)</f>
        <v>#REF!</v>
      </c>
    </row>
    <row r="6901" spans="1:28" s="7" customFormat="1" ht="17.45" customHeight="1" x14ac:dyDescent="0.15">
      <c r="A6901" s="27" t="e">
        <f t="shared" si="1210"/>
        <v>#REF!</v>
      </c>
      <c r="B6901" s="623"/>
      <c r="C6901" s="628"/>
      <c r="D6901" s="631"/>
      <c r="E6901" s="523"/>
      <c r="F6901" s="47" t="e">
        <f>IF(#REF!="","",#REF!)</f>
        <v>#REF!</v>
      </c>
      <c r="G6901" s="49" t="e">
        <f>IF(#REF!="","",#REF!)</f>
        <v>#REF!</v>
      </c>
      <c r="H6901" s="54" t="e">
        <f>IF(#REF!="","",#REF!)</f>
        <v>#REF!</v>
      </c>
      <c r="I6901" s="385" t="str">
        <f t="shared" si="1205"/>
        <v/>
      </c>
      <c r="J6901" s="386"/>
      <c r="K6901" s="387"/>
      <c r="L6901" s="613" t="e">
        <f>IF(#REF!="","",#REF!)</f>
        <v>#REF!</v>
      </c>
      <c r="M6901" s="613"/>
      <c r="N6901" s="613"/>
      <c r="O6901" s="613"/>
      <c r="P6901" s="613"/>
      <c r="Q6901" s="613"/>
      <c r="R6901" s="613"/>
      <c r="S6901" s="614"/>
      <c r="T6901" s="567"/>
      <c r="U6901" s="416"/>
      <c r="V6901" s="666"/>
      <c r="W6901" s="565"/>
      <c r="X6901" s="23" t="e">
        <f t="shared" si="1206"/>
        <v>#REF!</v>
      </c>
      <c r="Y6901" s="7">
        <f t="shared" si="1207"/>
        <v>2</v>
      </c>
      <c r="Z6901" s="7" t="e">
        <f t="shared" si="1208"/>
        <v>#REF!</v>
      </c>
      <c r="AA6901" s="7" t="e">
        <f t="shared" si="1209"/>
        <v>#REF!</v>
      </c>
      <c r="AB6901" s="7" t="e">
        <f>IF(I6901=#REF!,1,2)</f>
        <v>#REF!</v>
      </c>
    </row>
    <row r="6902" spans="1:28" s="7" customFormat="1" ht="17.45" customHeight="1" x14ac:dyDescent="0.15">
      <c r="A6902" s="27" t="e">
        <f t="shared" si="1210"/>
        <v>#REF!</v>
      </c>
      <c r="B6902" s="623"/>
      <c r="C6902" s="628"/>
      <c r="D6902" s="631"/>
      <c r="E6902" s="523"/>
      <c r="F6902" s="47" t="e">
        <f>IF(#REF!="","",#REF!)</f>
        <v>#REF!</v>
      </c>
      <c r="G6902" s="49" t="e">
        <f>IF(#REF!="","",#REF!)</f>
        <v>#REF!</v>
      </c>
      <c r="H6902" s="54" t="e">
        <f>IF(#REF!="","",#REF!)</f>
        <v>#REF!</v>
      </c>
      <c r="I6902" s="385" t="str">
        <f t="shared" si="1205"/>
        <v/>
      </c>
      <c r="J6902" s="386"/>
      <c r="K6902" s="387"/>
      <c r="L6902" s="613" t="e">
        <f>IF(#REF!="","",#REF!)</f>
        <v>#REF!</v>
      </c>
      <c r="M6902" s="613"/>
      <c r="N6902" s="613"/>
      <c r="O6902" s="613"/>
      <c r="P6902" s="613"/>
      <c r="Q6902" s="613"/>
      <c r="R6902" s="613"/>
      <c r="S6902" s="614"/>
      <c r="T6902" s="567"/>
      <c r="U6902" s="416"/>
      <c r="V6902" s="666"/>
      <c r="W6902" s="565"/>
      <c r="X6902" s="23" t="e">
        <f t="shared" si="1206"/>
        <v>#REF!</v>
      </c>
      <c r="Y6902" s="7">
        <f t="shared" si="1207"/>
        <v>2</v>
      </c>
      <c r="Z6902" s="7" t="e">
        <f t="shared" si="1208"/>
        <v>#REF!</v>
      </c>
      <c r="AA6902" s="7" t="e">
        <f t="shared" si="1209"/>
        <v>#REF!</v>
      </c>
      <c r="AB6902" s="7" t="e">
        <f>IF(I6902=#REF!,1,2)</f>
        <v>#REF!</v>
      </c>
    </row>
    <row r="6903" spans="1:28" s="7" customFormat="1" ht="17.45" customHeight="1" x14ac:dyDescent="0.15">
      <c r="A6903" s="27" t="e">
        <f t="shared" si="1210"/>
        <v>#REF!</v>
      </c>
      <c r="B6903" s="623"/>
      <c r="C6903" s="628"/>
      <c r="D6903" s="631"/>
      <c r="E6903" s="523"/>
      <c r="F6903" s="47" t="e">
        <f>IF(#REF!="","",#REF!)</f>
        <v>#REF!</v>
      </c>
      <c r="G6903" s="49" t="e">
        <f>IF(#REF!="","",#REF!)</f>
        <v>#REF!</v>
      </c>
      <c r="H6903" s="54" t="e">
        <f>IF(#REF!="","",#REF!)</f>
        <v>#REF!</v>
      </c>
      <c r="I6903" s="385" t="str">
        <f t="shared" si="1205"/>
        <v/>
      </c>
      <c r="J6903" s="386"/>
      <c r="K6903" s="387"/>
      <c r="L6903" s="613" t="e">
        <f>IF(#REF!="","",#REF!)</f>
        <v>#REF!</v>
      </c>
      <c r="M6903" s="613"/>
      <c r="N6903" s="613"/>
      <c r="O6903" s="613"/>
      <c r="P6903" s="613"/>
      <c r="Q6903" s="613"/>
      <c r="R6903" s="613"/>
      <c r="S6903" s="614"/>
      <c r="T6903" s="567"/>
      <c r="U6903" s="416"/>
      <c r="V6903" s="666"/>
      <c r="W6903" s="565"/>
      <c r="X6903" s="23" t="e">
        <f t="shared" si="1206"/>
        <v>#REF!</v>
      </c>
      <c r="Y6903" s="7">
        <f t="shared" si="1207"/>
        <v>2</v>
      </c>
      <c r="Z6903" s="7" t="e">
        <f t="shared" si="1208"/>
        <v>#REF!</v>
      </c>
      <c r="AA6903" s="7" t="e">
        <f t="shared" si="1209"/>
        <v>#REF!</v>
      </c>
      <c r="AB6903" s="7" t="e">
        <f>IF(I6903=#REF!,1,2)</f>
        <v>#REF!</v>
      </c>
    </row>
    <row r="6904" spans="1:28" s="7" customFormat="1" ht="17.45" customHeight="1" x14ac:dyDescent="0.15">
      <c r="A6904" s="27" t="e">
        <f t="shared" si="1210"/>
        <v>#REF!</v>
      </c>
      <c r="B6904" s="623"/>
      <c r="C6904" s="628"/>
      <c r="D6904" s="631"/>
      <c r="E6904" s="523"/>
      <c r="F6904" s="47" t="e">
        <f>IF(#REF!="","",#REF!)</f>
        <v>#REF!</v>
      </c>
      <c r="G6904" s="49" t="e">
        <f>IF(#REF!="","",#REF!)</f>
        <v>#REF!</v>
      </c>
      <c r="H6904" s="54" t="e">
        <f>IF(#REF!="","",#REF!)</f>
        <v>#REF!</v>
      </c>
      <c r="I6904" s="385" t="str">
        <f t="shared" si="1205"/>
        <v/>
      </c>
      <c r="J6904" s="386"/>
      <c r="K6904" s="387"/>
      <c r="L6904" s="613" t="e">
        <f>IF(#REF!="","",#REF!)</f>
        <v>#REF!</v>
      </c>
      <c r="M6904" s="613"/>
      <c r="N6904" s="613"/>
      <c r="O6904" s="613"/>
      <c r="P6904" s="613"/>
      <c r="Q6904" s="613"/>
      <c r="R6904" s="613"/>
      <c r="S6904" s="614"/>
      <c r="T6904" s="567"/>
      <c r="U6904" s="416"/>
      <c r="V6904" s="666"/>
      <c r="W6904" s="565"/>
      <c r="X6904" s="23" t="e">
        <f t="shared" si="1206"/>
        <v>#REF!</v>
      </c>
      <c r="Y6904" s="7">
        <f t="shared" si="1207"/>
        <v>2</v>
      </c>
      <c r="Z6904" s="7" t="e">
        <f t="shared" si="1208"/>
        <v>#REF!</v>
      </c>
      <c r="AA6904" s="7" t="e">
        <f t="shared" si="1209"/>
        <v>#REF!</v>
      </c>
      <c r="AB6904" s="7" t="e">
        <f>IF(I6904=#REF!,1,2)</f>
        <v>#REF!</v>
      </c>
    </row>
    <row r="6905" spans="1:28" s="7" customFormat="1" ht="17.45" customHeight="1" x14ac:dyDescent="0.15">
      <c r="A6905" s="27" t="e">
        <f t="shared" si="1210"/>
        <v>#REF!</v>
      </c>
      <c r="B6905" s="623"/>
      <c r="C6905" s="628"/>
      <c r="D6905" s="631"/>
      <c r="E6905" s="523"/>
      <c r="F6905" s="47" t="e">
        <f>IF(#REF!="","",#REF!)</f>
        <v>#REF!</v>
      </c>
      <c r="G6905" s="49" t="e">
        <f>IF(#REF!="","",#REF!)</f>
        <v>#REF!</v>
      </c>
      <c r="H6905" s="54" t="e">
        <f>IF(#REF!="","",#REF!)</f>
        <v>#REF!</v>
      </c>
      <c r="I6905" s="385" t="str">
        <f t="shared" si="1205"/>
        <v/>
      </c>
      <c r="J6905" s="386"/>
      <c r="K6905" s="387"/>
      <c r="L6905" s="613" t="e">
        <f>IF(#REF!="","",#REF!)</f>
        <v>#REF!</v>
      </c>
      <c r="M6905" s="613"/>
      <c r="N6905" s="613"/>
      <c r="O6905" s="613"/>
      <c r="P6905" s="613"/>
      <c r="Q6905" s="613"/>
      <c r="R6905" s="613"/>
      <c r="S6905" s="614"/>
      <c r="T6905" s="567"/>
      <c r="U6905" s="416"/>
      <c r="V6905" s="666"/>
      <c r="W6905" s="565"/>
      <c r="X6905" s="23" t="e">
        <f t="shared" si="1206"/>
        <v>#REF!</v>
      </c>
      <c r="Y6905" s="7">
        <f t="shared" si="1207"/>
        <v>2</v>
      </c>
      <c r="Z6905" s="7" t="e">
        <f t="shared" si="1208"/>
        <v>#REF!</v>
      </c>
      <c r="AA6905" s="7" t="e">
        <f t="shared" si="1209"/>
        <v>#REF!</v>
      </c>
      <c r="AB6905" s="7" t="e">
        <f>IF(I6905=#REF!,1,2)</f>
        <v>#REF!</v>
      </c>
    </row>
    <row r="6906" spans="1:28" s="7" customFormat="1" ht="17.45" customHeight="1" x14ac:dyDescent="0.15">
      <c r="A6906" s="27" t="e">
        <f t="shared" si="1210"/>
        <v>#REF!</v>
      </c>
      <c r="B6906" s="623"/>
      <c r="C6906" s="628"/>
      <c r="D6906" s="631"/>
      <c r="E6906" s="523"/>
      <c r="F6906" s="47" t="e">
        <f>IF(#REF!="","",#REF!)</f>
        <v>#REF!</v>
      </c>
      <c r="G6906" s="49" t="e">
        <f>IF(#REF!="","",#REF!)</f>
        <v>#REF!</v>
      </c>
      <c r="H6906" s="54" t="e">
        <f>IF(#REF!="","",#REF!)</f>
        <v>#REF!</v>
      </c>
      <c r="I6906" s="385" t="str">
        <f t="shared" si="1205"/>
        <v/>
      </c>
      <c r="J6906" s="386"/>
      <c r="K6906" s="387"/>
      <c r="L6906" s="613" t="e">
        <f>IF(#REF!="","",#REF!)</f>
        <v>#REF!</v>
      </c>
      <c r="M6906" s="613"/>
      <c r="N6906" s="613"/>
      <c r="O6906" s="613"/>
      <c r="P6906" s="613"/>
      <c r="Q6906" s="613"/>
      <c r="R6906" s="613"/>
      <c r="S6906" s="614"/>
      <c r="T6906" s="567"/>
      <c r="U6906" s="416"/>
      <c r="V6906" s="666"/>
      <c r="W6906" s="565"/>
      <c r="X6906" s="23" t="e">
        <f t="shared" si="1206"/>
        <v>#REF!</v>
      </c>
      <c r="Y6906" s="7">
        <f t="shared" si="1207"/>
        <v>2</v>
      </c>
      <c r="Z6906" s="7" t="e">
        <f t="shared" si="1208"/>
        <v>#REF!</v>
      </c>
      <c r="AA6906" s="7" t="e">
        <f t="shared" si="1209"/>
        <v>#REF!</v>
      </c>
      <c r="AB6906" s="7" t="e">
        <f>IF(I6906=#REF!,1,2)</f>
        <v>#REF!</v>
      </c>
    </row>
    <row r="6907" spans="1:28" s="7" customFormat="1" ht="17.45" customHeight="1" x14ac:dyDescent="0.15">
      <c r="A6907" s="27" t="e">
        <f t="shared" si="1210"/>
        <v>#REF!</v>
      </c>
      <c r="B6907" s="623"/>
      <c r="C6907" s="628"/>
      <c r="D6907" s="631"/>
      <c r="E6907" s="523"/>
      <c r="F6907" s="47" t="e">
        <f>IF(#REF!="","",#REF!)</f>
        <v>#REF!</v>
      </c>
      <c r="G6907" s="49" t="e">
        <f>IF(#REF!="","",#REF!)</f>
        <v>#REF!</v>
      </c>
      <c r="H6907" s="54" t="e">
        <f>IF(#REF!="","",#REF!)</f>
        <v>#REF!</v>
      </c>
      <c r="I6907" s="385" t="str">
        <f t="shared" si="1205"/>
        <v/>
      </c>
      <c r="J6907" s="386"/>
      <c r="K6907" s="387"/>
      <c r="L6907" s="613" t="e">
        <f>IF(#REF!="","",#REF!)</f>
        <v>#REF!</v>
      </c>
      <c r="M6907" s="613"/>
      <c r="N6907" s="613"/>
      <c r="O6907" s="613"/>
      <c r="P6907" s="613"/>
      <c r="Q6907" s="613"/>
      <c r="R6907" s="613"/>
      <c r="S6907" s="614"/>
      <c r="T6907" s="567"/>
      <c r="U6907" s="416"/>
      <c r="V6907" s="666"/>
      <c r="W6907" s="565"/>
      <c r="X6907" s="23" t="e">
        <f t="shared" si="1206"/>
        <v>#REF!</v>
      </c>
      <c r="Y6907" s="7">
        <f t="shared" si="1207"/>
        <v>2</v>
      </c>
      <c r="Z6907" s="7" t="e">
        <f t="shared" si="1208"/>
        <v>#REF!</v>
      </c>
      <c r="AA6907" s="7" t="e">
        <f t="shared" si="1209"/>
        <v>#REF!</v>
      </c>
      <c r="AB6907" s="7" t="e">
        <f>IF(I6907=#REF!,1,2)</f>
        <v>#REF!</v>
      </c>
    </row>
    <row r="6908" spans="1:28" s="7" customFormat="1" ht="17.45" customHeight="1" x14ac:dyDescent="0.15">
      <c r="A6908" s="27" t="e">
        <f t="shared" si="1210"/>
        <v>#REF!</v>
      </c>
      <c r="B6908" s="623"/>
      <c r="C6908" s="628"/>
      <c r="D6908" s="631"/>
      <c r="E6908" s="523"/>
      <c r="F6908" s="47" t="e">
        <f>IF(#REF!="","",#REF!)</f>
        <v>#REF!</v>
      </c>
      <c r="G6908" s="49" t="e">
        <f>IF(#REF!="","",#REF!)</f>
        <v>#REF!</v>
      </c>
      <c r="H6908" s="54" t="e">
        <f>IF(#REF!="","",#REF!)</f>
        <v>#REF!</v>
      </c>
      <c r="I6908" s="385" t="str">
        <f t="shared" si="1205"/>
        <v/>
      </c>
      <c r="J6908" s="386"/>
      <c r="K6908" s="387"/>
      <c r="L6908" s="613" t="e">
        <f>IF(#REF!="","",#REF!)</f>
        <v>#REF!</v>
      </c>
      <c r="M6908" s="613"/>
      <c r="N6908" s="613"/>
      <c r="O6908" s="613"/>
      <c r="P6908" s="613"/>
      <c r="Q6908" s="613"/>
      <c r="R6908" s="613"/>
      <c r="S6908" s="614"/>
      <c r="T6908" s="567"/>
      <c r="U6908" s="416"/>
      <c r="V6908" s="666"/>
      <c r="W6908" s="565"/>
      <c r="X6908" s="23" t="e">
        <f t="shared" si="1206"/>
        <v>#REF!</v>
      </c>
      <c r="Y6908" s="7">
        <f t="shared" si="1207"/>
        <v>2</v>
      </c>
      <c r="Z6908" s="7" t="e">
        <f t="shared" si="1208"/>
        <v>#REF!</v>
      </c>
      <c r="AA6908" s="7" t="e">
        <f t="shared" si="1209"/>
        <v>#REF!</v>
      </c>
      <c r="AB6908" s="7" t="e">
        <f>IF(I6908=#REF!,1,2)</f>
        <v>#REF!</v>
      </c>
    </row>
    <row r="6909" spans="1:28" s="7" customFormat="1" ht="17.45" customHeight="1" x14ac:dyDescent="0.15">
      <c r="A6909" s="27" t="e">
        <f t="shared" si="1210"/>
        <v>#REF!</v>
      </c>
      <c r="B6909" s="623"/>
      <c r="C6909" s="628"/>
      <c r="D6909" s="631"/>
      <c r="E6909" s="523"/>
      <c r="F6909" s="47" t="e">
        <f>IF(#REF!="","",#REF!)</f>
        <v>#REF!</v>
      </c>
      <c r="G6909" s="49" t="e">
        <f>IF(#REF!="","",#REF!)</f>
        <v>#REF!</v>
      </c>
      <c r="H6909" s="54" t="e">
        <f>IF(#REF!="","",#REF!)</f>
        <v>#REF!</v>
      </c>
      <c r="I6909" s="385" t="str">
        <f t="shared" si="1205"/>
        <v/>
      </c>
      <c r="J6909" s="386"/>
      <c r="K6909" s="387"/>
      <c r="L6909" s="613" t="e">
        <f>IF(#REF!="","",#REF!)</f>
        <v>#REF!</v>
      </c>
      <c r="M6909" s="613"/>
      <c r="N6909" s="613"/>
      <c r="O6909" s="613"/>
      <c r="P6909" s="613"/>
      <c r="Q6909" s="613"/>
      <c r="R6909" s="613"/>
      <c r="S6909" s="614"/>
      <c r="T6909" s="567"/>
      <c r="U6909" s="416"/>
      <c r="V6909" s="666"/>
      <c r="W6909" s="565"/>
      <c r="X6909" s="23" t="e">
        <f t="shared" si="1206"/>
        <v>#REF!</v>
      </c>
      <c r="Y6909" s="7">
        <f t="shared" si="1207"/>
        <v>2</v>
      </c>
      <c r="Z6909" s="7" t="e">
        <f t="shared" si="1208"/>
        <v>#REF!</v>
      </c>
      <c r="AA6909" s="7" t="e">
        <f t="shared" si="1209"/>
        <v>#REF!</v>
      </c>
      <c r="AB6909" s="7" t="e">
        <f>IF(I6909=#REF!,1,2)</f>
        <v>#REF!</v>
      </c>
    </row>
    <row r="6910" spans="1:28" s="7" customFormat="1" ht="17.45" customHeight="1" x14ac:dyDescent="0.15">
      <c r="A6910" s="27" t="e">
        <f t="shared" si="1210"/>
        <v>#REF!</v>
      </c>
      <c r="B6910" s="623"/>
      <c r="C6910" s="628"/>
      <c r="D6910" s="631"/>
      <c r="E6910" s="523"/>
      <c r="F6910" s="47" t="e">
        <f>IF(#REF!="","",#REF!)</f>
        <v>#REF!</v>
      </c>
      <c r="G6910" s="49" t="e">
        <f>IF(#REF!="","",#REF!)</f>
        <v>#REF!</v>
      </c>
      <c r="H6910" s="54" t="e">
        <f>IF(#REF!="","",#REF!)</f>
        <v>#REF!</v>
      </c>
      <c r="I6910" s="385" t="str">
        <f t="shared" si="1205"/>
        <v/>
      </c>
      <c r="J6910" s="386"/>
      <c r="K6910" s="387"/>
      <c r="L6910" s="613" t="e">
        <f>IF(#REF!="","",#REF!)</f>
        <v>#REF!</v>
      </c>
      <c r="M6910" s="613"/>
      <c r="N6910" s="613"/>
      <c r="O6910" s="613"/>
      <c r="P6910" s="613"/>
      <c r="Q6910" s="613"/>
      <c r="R6910" s="613"/>
      <c r="S6910" s="614"/>
      <c r="T6910" s="567"/>
      <c r="U6910" s="416"/>
      <c r="V6910" s="666"/>
      <c r="W6910" s="565"/>
      <c r="X6910" s="23" t="e">
        <f t="shared" si="1206"/>
        <v>#REF!</v>
      </c>
      <c r="Y6910" s="7">
        <f t="shared" si="1207"/>
        <v>2</v>
      </c>
      <c r="Z6910" s="7" t="e">
        <f t="shared" si="1208"/>
        <v>#REF!</v>
      </c>
      <c r="AA6910" s="7" t="e">
        <f t="shared" si="1209"/>
        <v>#REF!</v>
      </c>
      <c r="AB6910" s="7" t="e">
        <f>IF(I6910=#REF!,1,2)</f>
        <v>#REF!</v>
      </c>
    </row>
    <row r="6911" spans="1:28" s="7" customFormat="1" ht="17.45" customHeight="1" x14ac:dyDescent="0.15">
      <c r="A6911" s="27" t="e">
        <f t="shared" si="1210"/>
        <v>#REF!</v>
      </c>
      <c r="B6911" s="623"/>
      <c r="C6911" s="628"/>
      <c r="D6911" s="631"/>
      <c r="E6911" s="523"/>
      <c r="F6911" s="47" t="e">
        <f>IF(#REF!="","",#REF!)</f>
        <v>#REF!</v>
      </c>
      <c r="G6911" s="49" t="e">
        <f>IF(#REF!="","",#REF!)</f>
        <v>#REF!</v>
      </c>
      <c r="H6911" s="54" t="e">
        <f>IF(#REF!="","",#REF!)</f>
        <v>#REF!</v>
      </c>
      <c r="I6911" s="385" t="str">
        <f t="shared" si="1205"/>
        <v/>
      </c>
      <c r="J6911" s="386"/>
      <c r="K6911" s="387"/>
      <c r="L6911" s="613" t="e">
        <f>IF(#REF!="","",#REF!)</f>
        <v>#REF!</v>
      </c>
      <c r="M6911" s="613"/>
      <c r="N6911" s="613"/>
      <c r="O6911" s="613"/>
      <c r="P6911" s="613"/>
      <c r="Q6911" s="613"/>
      <c r="R6911" s="613"/>
      <c r="S6911" s="614"/>
      <c r="T6911" s="567"/>
      <c r="U6911" s="416"/>
      <c r="V6911" s="666"/>
      <c r="W6911" s="565"/>
      <c r="X6911" s="23" t="e">
        <f t="shared" si="1206"/>
        <v>#REF!</v>
      </c>
      <c r="Y6911" s="7">
        <f t="shared" si="1207"/>
        <v>2</v>
      </c>
      <c r="Z6911" s="7" t="e">
        <f t="shared" si="1208"/>
        <v>#REF!</v>
      </c>
      <c r="AA6911" s="7" t="e">
        <f t="shared" si="1209"/>
        <v>#REF!</v>
      </c>
      <c r="AB6911" s="7" t="e">
        <f>IF(I6911=#REF!,1,2)</f>
        <v>#REF!</v>
      </c>
    </row>
    <row r="6912" spans="1:28" s="7" customFormat="1" ht="17.45" customHeight="1" x14ac:dyDescent="0.15">
      <c r="A6912" s="27" t="e">
        <f t="shared" si="1210"/>
        <v>#REF!</v>
      </c>
      <c r="B6912" s="623"/>
      <c r="C6912" s="628"/>
      <c r="D6912" s="631"/>
      <c r="E6912" s="523"/>
      <c r="F6912" s="47" t="e">
        <f>IF(#REF!="","",#REF!)</f>
        <v>#REF!</v>
      </c>
      <c r="G6912" s="49" t="e">
        <f>IF(#REF!="","",#REF!)</f>
        <v>#REF!</v>
      </c>
      <c r="H6912" s="54" t="e">
        <f>IF(#REF!="","",#REF!)</f>
        <v>#REF!</v>
      </c>
      <c r="I6912" s="385" t="str">
        <f t="shared" si="1205"/>
        <v/>
      </c>
      <c r="J6912" s="386"/>
      <c r="K6912" s="387"/>
      <c r="L6912" s="613" t="e">
        <f>IF(#REF!="","",#REF!)</f>
        <v>#REF!</v>
      </c>
      <c r="M6912" s="613"/>
      <c r="N6912" s="613"/>
      <c r="O6912" s="613"/>
      <c r="P6912" s="613"/>
      <c r="Q6912" s="613"/>
      <c r="R6912" s="613"/>
      <c r="S6912" s="614"/>
      <c r="T6912" s="567"/>
      <c r="U6912" s="416"/>
      <c r="V6912" s="666"/>
      <c r="W6912" s="565"/>
      <c r="X6912" s="23" t="e">
        <f t="shared" si="1206"/>
        <v>#REF!</v>
      </c>
      <c r="Y6912" s="7">
        <f t="shared" si="1207"/>
        <v>2</v>
      </c>
      <c r="Z6912" s="7" t="e">
        <f t="shared" si="1208"/>
        <v>#REF!</v>
      </c>
      <c r="AA6912" s="7" t="e">
        <f t="shared" si="1209"/>
        <v>#REF!</v>
      </c>
      <c r="AB6912" s="7" t="e">
        <f>IF(I6912=#REF!,1,2)</f>
        <v>#REF!</v>
      </c>
    </row>
    <row r="6913" spans="1:30" s="7" customFormat="1" ht="17.45" customHeight="1" x14ac:dyDescent="0.15">
      <c r="A6913" s="27" t="e">
        <f t="shared" si="1210"/>
        <v>#REF!</v>
      </c>
      <c r="B6913" s="623"/>
      <c r="C6913" s="628"/>
      <c r="D6913" s="631"/>
      <c r="E6913" s="523"/>
      <c r="F6913" s="47" t="e">
        <f>IF(#REF!="","",#REF!)</f>
        <v>#REF!</v>
      </c>
      <c r="G6913" s="49" t="e">
        <f>IF(#REF!="","",#REF!)</f>
        <v>#REF!</v>
      </c>
      <c r="H6913" s="54" t="e">
        <f>IF(#REF!="","",#REF!)</f>
        <v>#REF!</v>
      </c>
      <c r="I6913" s="385" t="str">
        <f t="shared" si="1205"/>
        <v/>
      </c>
      <c r="J6913" s="386"/>
      <c r="K6913" s="387"/>
      <c r="L6913" s="613" t="e">
        <f>IF(#REF!="","",#REF!)</f>
        <v>#REF!</v>
      </c>
      <c r="M6913" s="613"/>
      <c r="N6913" s="613"/>
      <c r="O6913" s="613"/>
      <c r="P6913" s="613"/>
      <c r="Q6913" s="613"/>
      <c r="R6913" s="613"/>
      <c r="S6913" s="614"/>
      <c r="T6913" s="567"/>
      <c r="U6913" s="416"/>
      <c r="V6913" s="666"/>
      <c r="W6913" s="565"/>
      <c r="X6913" s="23" t="e">
        <f t="shared" si="1206"/>
        <v>#REF!</v>
      </c>
      <c r="Y6913" s="7">
        <f t="shared" si="1207"/>
        <v>2</v>
      </c>
      <c r="Z6913" s="7" t="e">
        <f t="shared" si="1208"/>
        <v>#REF!</v>
      </c>
      <c r="AA6913" s="7" t="e">
        <f t="shared" si="1209"/>
        <v>#REF!</v>
      </c>
      <c r="AB6913" s="7" t="e">
        <f>IF(I6913=#REF!,1,2)</f>
        <v>#REF!</v>
      </c>
    </row>
    <row r="6914" spans="1:30" s="7" customFormat="1" ht="17.45" customHeight="1" thickBot="1" x14ac:dyDescent="0.2">
      <c r="A6914" s="27" t="e">
        <f t="shared" si="1210"/>
        <v>#REF!</v>
      </c>
      <c r="B6914" s="623"/>
      <c r="C6914" s="628"/>
      <c r="D6914" s="631"/>
      <c r="E6914" s="523"/>
      <c r="F6914" s="47" t="e">
        <f>IF(#REF!="","",#REF!)</f>
        <v>#REF!</v>
      </c>
      <c r="G6914" s="49" t="e">
        <f>IF(#REF!="","",#REF!)</f>
        <v>#REF!</v>
      </c>
      <c r="H6914" s="54" t="e">
        <f>IF(#REF!="","",#REF!)</f>
        <v>#REF!</v>
      </c>
      <c r="I6914" s="385" t="str">
        <f t="shared" si="1205"/>
        <v/>
      </c>
      <c r="J6914" s="386"/>
      <c r="K6914" s="387"/>
      <c r="L6914" s="613" t="e">
        <f>IF(#REF!="","",#REF!)</f>
        <v>#REF!</v>
      </c>
      <c r="M6914" s="613"/>
      <c r="N6914" s="613"/>
      <c r="O6914" s="613"/>
      <c r="P6914" s="613"/>
      <c r="Q6914" s="613"/>
      <c r="R6914" s="613"/>
      <c r="S6914" s="614"/>
      <c r="T6914" s="668"/>
      <c r="U6914" s="416"/>
      <c r="V6914" s="666"/>
      <c r="W6914" s="565"/>
      <c r="X6914" s="23" t="e">
        <f t="shared" si="1206"/>
        <v>#REF!</v>
      </c>
      <c r="Y6914" s="7">
        <f t="shared" si="1207"/>
        <v>2</v>
      </c>
      <c r="Z6914" s="7" t="e">
        <f t="shared" si="1208"/>
        <v>#REF!</v>
      </c>
      <c r="AA6914" s="7" t="e">
        <f t="shared" si="1209"/>
        <v>#REF!</v>
      </c>
      <c r="AB6914" s="7" t="e">
        <f>IF(I6914=#REF!,1,2)</f>
        <v>#REF!</v>
      </c>
    </row>
    <row r="6915" spans="1:30" s="7" customFormat="1" ht="36" customHeight="1" thickBot="1" x14ac:dyDescent="0.2">
      <c r="A6915" s="13"/>
      <c r="B6915" s="623"/>
      <c r="C6915" s="628"/>
      <c r="D6915" s="631"/>
      <c r="E6915" s="508" t="s">
        <v>240</v>
      </c>
      <c r="F6915" s="511" t="s">
        <v>206</v>
      </c>
      <c r="G6915" s="435"/>
      <c r="H6915" s="434" t="s">
        <v>207</v>
      </c>
      <c r="I6915" s="435"/>
      <c r="J6915" s="435"/>
      <c r="K6915" s="435"/>
      <c r="L6915" s="436" t="s">
        <v>208</v>
      </c>
      <c r="M6915" s="436"/>
      <c r="N6915" s="436"/>
      <c r="O6915" s="669" t="s">
        <v>209</v>
      </c>
      <c r="P6915" s="670"/>
      <c r="Q6915" s="512" t="s">
        <v>210</v>
      </c>
      <c r="R6915" s="38" t="s">
        <v>206</v>
      </c>
      <c r="S6915" s="39" t="s">
        <v>202</v>
      </c>
      <c r="T6915" s="44" t="s">
        <v>211</v>
      </c>
      <c r="U6915" s="416"/>
      <c r="V6915" s="666"/>
      <c r="W6915" s="565"/>
      <c r="X6915" s="28"/>
      <c r="Y6915" s="21" t="s">
        <v>212</v>
      </c>
      <c r="Z6915" s="21" t="s">
        <v>210</v>
      </c>
      <c r="AB6915" s="45" t="s">
        <v>213</v>
      </c>
      <c r="AC6915" s="45" t="s">
        <v>214</v>
      </c>
      <c r="AD6915" s="22"/>
    </row>
    <row r="6916" spans="1:30" s="7" customFormat="1" ht="15" customHeight="1" x14ac:dyDescent="0.15">
      <c r="A6916" s="29"/>
      <c r="B6916" s="623"/>
      <c r="C6916" s="628"/>
      <c r="D6916" s="631"/>
      <c r="E6916" s="509"/>
      <c r="F6916" s="515" t="e">
        <f>IF(#REF!="","",#REF!)</f>
        <v>#REF!</v>
      </c>
      <c r="G6916" s="516"/>
      <c r="H6916" s="439" t="e">
        <f>IF(#REF!="","",#REF!)</f>
        <v>#REF!</v>
      </c>
      <c r="I6916" s="440"/>
      <c r="J6916" s="440"/>
      <c r="K6916" s="440"/>
      <c r="L6916" s="441" t="e">
        <f>IF(#REF!="","",#REF!)</f>
        <v>#REF!</v>
      </c>
      <c r="M6916" s="442"/>
      <c r="N6916" s="442"/>
      <c r="O6916" s="443" t="e">
        <f>SUM($L6916:$N6918)</f>
        <v>#REF!</v>
      </c>
      <c r="P6916" s="444"/>
      <c r="Q6916" s="513"/>
      <c r="R6916" s="42" t="e">
        <f>IF(#REF!="","",#REF!)</f>
        <v>#REF!</v>
      </c>
      <c r="S6916" s="40" t="e">
        <f>IF(#REF!="","",#REF!)</f>
        <v>#REF!</v>
      </c>
      <c r="T6916" s="617" t="e">
        <f>SUM($S6916:$S6918)</f>
        <v>#REF!</v>
      </c>
      <c r="U6916" s="416"/>
      <c r="V6916" s="666"/>
      <c r="W6916" s="565"/>
      <c r="X6916" s="23" t="e">
        <f>IF(OR(Y6916=2,Z6916=2,AB6916=2,AC6916=2),"入力不備あり","")</f>
        <v>#REF!</v>
      </c>
      <c r="Y6916" s="41" t="e">
        <f>IF(AND(F6916="",H6916="",L6916=""),"",IF(AND(F6916&lt;&gt;"",F6916&gt;0,L6916&lt;&gt;"",L6916&gt;0,H6916="○"),"",2))</f>
        <v>#REF!</v>
      </c>
      <c r="Z6916" s="41" t="e">
        <f>IF(AND(R6916="",S6916=""),"",IF(AND(R6916&gt;0,R6916&lt;&gt;"",S6916&gt;0,S6916&lt;&gt;""),"",2))</f>
        <v>#REF!</v>
      </c>
      <c r="AA6916" s="30"/>
      <c r="AB6916" s="7" t="e">
        <f>IF(AND(O6916=0,#REF!=0),"",IF(O6916=#REF!,1,2))</f>
        <v>#REF!</v>
      </c>
      <c r="AC6916" s="7" t="e">
        <f>IF(AND(T6916=0,#REF!=0),"",IF(T6916=#REF!,1,2))</f>
        <v>#REF!</v>
      </c>
    </row>
    <row r="6917" spans="1:30" s="7" customFormat="1" ht="15" customHeight="1" x14ac:dyDescent="0.15">
      <c r="A6917" s="29"/>
      <c r="B6917" s="623"/>
      <c r="C6917" s="628"/>
      <c r="D6917" s="631"/>
      <c r="E6917" s="509"/>
      <c r="F6917" s="500" t="e">
        <f>IF(#REF!="","",#REF!)</f>
        <v>#REF!</v>
      </c>
      <c r="G6917" s="501"/>
      <c r="H6917" s="448" t="e">
        <f>IF(#REF!="","",#REF!)</f>
        <v>#REF!</v>
      </c>
      <c r="I6917" s="449"/>
      <c r="J6917" s="449"/>
      <c r="K6917" s="449"/>
      <c r="L6917" s="450" t="e">
        <f>IF(#REF!="","",#REF!)</f>
        <v>#REF!</v>
      </c>
      <c r="M6917" s="451"/>
      <c r="N6917" s="451"/>
      <c r="O6917" s="445"/>
      <c r="P6917" s="444"/>
      <c r="Q6917" s="513"/>
      <c r="R6917" s="42" t="e">
        <f>IF(#REF!="","",#REF!)</f>
        <v>#REF!</v>
      </c>
      <c r="S6917" s="40" t="e">
        <f>IF(#REF!="","",#REF!)</f>
        <v>#REF!</v>
      </c>
      <c r="T6917" s="618"/>
      <c r="U6917" s="416"/>
      <c r="V6917" s="666"/>
      <c r="W6917" s="565"/>
      <c r="X6917" s="23" t="e">
        <f>IF(OR(Y6917=2,Z6917=2),"入力不備あり","")</f>
        <v>#REF!</v>
      </c>
      <c r="Y6917" s="41" t="e">
        <f>IF(AND(F6917="",H6917="",L6917=""),"",IF(AND(F6917&lt;&gt;"",F6917&gt;0,L6917&lt;&gt;"",L6917&gt;0,H6917="○"),"",2))</f>
        <v>#REF!</v>
      </c>
      <c r="Z6917" s="41" t="e">
        <f t="shared" ref="Z6917:Z6918" si="1211">IF(AND(R6917="",S6917=""),"",IF(AND(R6917&gt;0,R6917&lt;&gt;"",S6917&gt;0,S6917&lt;&gt;""),"",2))</f>
        <v>#REF!</v>
      </c>
      <c r="AA6917" s="30"/>
    </row>
    <row r="6918" spans="1:30" s="7" customFormat="1" ht="15" customHeight="1" thickBot="1" x14ac:dyDescent="0.2">
      <c r="A6918" s="29"/>
      <c r="B6918" s="623"/>
      <c r="C6918" s="628"/>
      <c r="D6918" s="631"/>
      <c r="E6918" s="615"/>
      <c r="F6918" s="620" t="e">
        <f>IF(#REF!="","",#REF!)</f>
        <v>#REF!</v>
      </c>
      <c r="G6918" s="621"/>
      <c r="H6918" s="640" t="e">
        <f>IF(#REF!="","",#REF!)</f>
        <v>#REF!</v>
      </c>
      <c r="I6918" s="641"/>
      <c r="J6918" s="641"/>
      <c r="K6918" s="641"/>
      <c r="L6918" s="642" t="e">
        <f>IF(#REF!="","",#REF!)</f>
        <v>#REF!</v>
      </c>
      <c r="M6918" s="643"/>
      <c r="N6918" s="643"/>
      <c r="O6918" s="663"/>
      <c r="P6918" s="664"/>
      <c r="Q6918" s="616"/>
      <c r="R6918" s="59" t="e">
        <f>IF(#REF!="","",#REF!)</f>
        <v>#REF!</v>
      </c>
      <c r="S6918" s="60" t="e">
        <f>IF(#REF!="","",#REF!)</f>
        <v>#REF!</v>
      </c>
      <c r="T6918" s="619"/>
      <c r="U6918" s="416"/>
      <c r="V6918" s="666"/>
      <c r="W6918" s="565"/>
      <c r="X6918" s="23" t="e">
        <f>IF(OR(Y6918=2,Z6918=2),"入力不備あり","")</f>
        <v>#REF!</v>
      </c>
      <c r="Y6918" s="41" t="e">
        <f>IF(AND(F6918="",H6918="",L6918=""),"",IF(AND(F6918&lt;&gt;"",F6918&gt;0,L6918&lt;&gt;"",L6918&gt;0,H6918="○"),"",2))</f>
        <v>#REF!</v>
      </c>
      <c r="Z6918" s="41" t="e">
        <f t="shared" si="1211"/>
        <v>#REF!</v>
      </c>
      <c r="AA6918" s="30"/>
    </row>
    <row r="6919" spans="1:30" s="7" customFormat="1" ht="27.6" customHeight="1" x14ac:dyDescent="0.15">
      <c r="A6919" s="320"/>
      <c r="B6919" s="624"/>
      <c r="C6919" s="326" t="s">
        <v>215</v>
      </c>
      <c r="D6919" s="327"/>
      <c r="E6919" s="608" t="e">
        <f>IF(#REF!="","",#REF!)</f>
        <v>#REF!</v>
      </c>
      <c r="F6919" s="609"/>
      <c r="G6919" s="609"/>
      <c r="H6919" s="609"/>
      <c r="I6919" s="609"/>
      <c r="J6919" s="609"/>
      <c r="K6919" s="609"/>
      <c r="L6919" s="609"/>
      <c r="M6919" s="609"/>
      <c r="N6919" s="609"/>
      <c r="O6919" s="609"/>
      <c r="P6919" s="609"/>
      <c r="Q6919" s="609"/>
      <c r="R6919" s="609"/>
      <c r="S6919" s="609"/>
      <c r="T6919" s="609"/>
      <c r="U6919" s="609"/>
      <c r="V6919" s="609"/>
      <c r="W6919" s="610"/>
    </row>
    <row r="6920" spans="1:30" s="7" customFormat="1" ht="27.6" customHeight="1" thickBot="1" x14ac:dyDescent="0.2">
      <c r="A6920" s="320"/>
      <c r="B6920" s="624"/>
      <c r="C6920" s="326" t="s">
        <v>216</v>
      </c>
      <c r="D6920" s="327"/>
      <c r="E6920" s="608" t="e">
        <f>IF(#REF!="","",#REF!)</f>
        <v>#REF!</v>
      </c>
      <c r="F6920" s="609"/>
      <c r="G6920" s="609"/>
      <c r="H6920" s="609"/>
      <c r="I6920" s="609"/>
      <c r="J6920" s="609"/>
      <c r="K6920" s="609"/>
      <c r="L6920" s="609"/>
      <c r="M6920" s="609"/>
      <c r="N6920" s="609"/>
      <c r="O6920" s="609"/>
      <c r="P6920" s="609"/>
      <c r="Q6920" s="609"/>
      <c r="R6920" s="611"/>
      <c r="S6920" s="611"/>
      <c r="T6920" s="611"/>
      <c r="U6920" s="611"/>
      <c r="V6920" s="611"/>
      <c r="W6920" s="612"/>
    </row>
    <row r="6921" spans="1:30" s="7" customFormat="1" ht="18.600000000000001" customHeight="1" x14ac:dyDescent="0.15">
      <c r="A6921" s="320"/>
      <c r="B6921" s="624"/>
      <c r="C6921" s="332" t="s">
        <v>217</v>
      </c>
      <c r="D6921" s="333"/>
      <c r="E6921" s="333"/>
      <c r="F6921" s="334"/>
      <c r="G6921" s="377" t="s">
        <v>218</v>
      </c>
      <c r="H6921" s="378"/>
      <c r="I6921" s="378"/>
      <c r="J6921" s="378"/>
      <c r="K6921" s="378"/>
      <c r="L6921" s="378"/>
      <c r="M6921" s="378"/>
      <c r="N6921" s="378"/>
      <c r="O6921" s="378"/>
      <c r="P6921" s="378"/>
      <c r="Q6921" s="378"/>
      <c r="R6921" s="389" t="e">
        <f>IF(X6921&lt;&gt;"","","【入力内容確認欄】以下を確認し【作業用】事業計画書(間接)シートを修正願います。")</f>
        <v>#REF!</v>
      </c>
      <c r="S6921" s="632"/>
      <c r="T6921" s="632"/>
      <c r="U6921" s="632"/>
      <c r="V6921" s="632"/>
      <c r="W6921" s="633"/>
      <c r="X6921" s="68" t="e">
        <f>IF(AND(R6924="",R6925="",R6926="",R6927="",R6928="",R6929=""),"左の市区町村に係る入力が完了しました。今一度、記載内容をご確認ください。","")</f>
        <v>#REF!</v>
      </c>
    </row>
    <row r="6922" spans="1:30" s="7" customFormat="1" ht="9" customHeight="1" x14ac:dyDescent="0.15">
      <c r="A6922" s="320"/>
      <c r="B6922" s="624"/>
      <c r="C6922" s="335"/>
      <c r="D6922" s="336"/>
      <c r="E6922" s="336"/>
      <c r="F6922" s="337"/>
      <c r="G6922" s="379"/>
      <c r="H6922" s="380"/>
      <c r="I6922" s="380"/>
      <c r="J6922" s="380"/>
      <c r="K6922" s="380"/>
      <c r="L6922" s="380"/>
      <c r="M6922" s="380"/>
      <c r="N6922" s="380"/>
      <c r="O6922" s="380"/>
      <c r="P6922" s="380"/>
      <c r="Q6922" s="380"/>
      <c r="R6922" s="634"/>
      <c r="S6922" s="635"/>
      <c r="T6922" s="635"/>
      <c r="U6922" s="635"/>
      <c r="V6922" s="635"/>
      <c r="W6922" s="636"/>
    </row>
    <row r="6923" spans="1:30" s="7" customFormat="1" ht="9" customHeight="1" thickBot="1" x14ac:dyDescent="0.2">
      <c r="A6923" s="320"/>
      <c r="B6923" s="624"/>
      <c r="C6923" s="335"/>
      <c r="D6923" s="336"/>
      <c r="E6923" s="336"/>
      <c r="F6923" s="337"/>
      <c r="G6923" s="381"/>
      <c r="H6923" s="382"/>
      <c r="I6923" s="382"/>
      <c r="J6923" s="382"/>
      <c r="K6923" s="382"/>
      <c r="L6923" s="382"/>
      <c r="M6923" s="382"/>
      <c r="N6923" s="382"/>
      <c r="O6923" s="382"/>
      <c r="P6923" s="382"/>
      <c r="Q6923" s="382"/>
      <c r="R6923" s="637"/>
      <c r="S6923" s="638"/>
      <c r="T6923" s="638"/>
      <c r="U6923" s="638"/>
      <c r="V6923" s="638"/>
      <c r="W6923" s="639"/>
    </row>
    <row r="6924" spans="1:30" s="7" customFormat="1" ht="17.45" customHeight="1" x14ac:dyDescent="0.15">
      <c r="A6924" s="320"/>
      <c r="B6924" s="624"/>
      <c r="C6924" s="335"/>
      <c r="D6924" s="336"/>
      <c r="E6924" s="336"/>
      <c r="F6924" s="337"/>
      <c r="G6924" s="398" t="e">
        <f>IF(#REF!="","",#REF!)</f>
        <v>#REF!</v>
      </c>
      <c r="H6924" s="399"/>
      <c r="I6924" s="399"/>
      <c r="J6924" s="399"/>
      <c r="K6924" s="399"/>
      <c r="L6924" s="399"/>
      <c r="M6924" s="399"/>
      <c r="N6924" s="399"/>
      <c r="O6924" s="399"/>
      <c r="P6924" s="399"/>
      <c r="Q6924" s="399"/>
      <c r="R6924" s="646" t="e" cm="1">
        <f t="array" ref="R6924">IF(AND(X6893:X6918="",A6895:A6918=""),"","・報酬・期末勤勉手当・交通費・合計額・都道府県/国の補助金額のいずれかに不備あり。")</f>
        <v>#REF!</v>
      </c>
      <c r="S6924" s="647"/>
      <c r="T6924" s="647"/>
      <c r="U6924" s="647"/>
      <c r="V6924" s="647"/>
      <c r="W6924" s="648"/>
    </row>
    <row r="6925" spans="1:30" s="7" customFormat="1" ht="17.45" customHeight="1" x14ac:dyDescent="0.15">
      <c r="A6925" s="320"/>
      <c r="B6925" s="624"/>
      <c r="C6925" s="335"/>
      <c r="D6925" s="336"/>
      <c r="E6925" s="336"/>
      <c r="F6925" s="337"/>
      <c r="G6925" s="374" t="s">
        <v>219</v>
      </c>
      <c r="H6925" s="388"/>
      <c r="I6925" s="388"/>
      <c r="J6925" s="388"/>
      <c r="K6925" s="388"/>
      <c r="L6925" s="388"/>
      <c r="M6925" s="388"/>
      <c r="N6925" s="388"/>
      <c r="O6925" s="388"/>
      <c r="P6925" s="388"/>
      <c r="Q6925" s="388"/>
      <c r="R6925" s="367" t="str">
        <f>IF(A6891="市町村名×","・【C列】市区町村名：未入力または不備あり。","")</f>
        <v>・【C列】市区町村名：未入力または不備あり。</v>
      </c>
      <c r="S6925" s="644"/>
      <c r="T6925" s="644"/>
      <c r="U6925" s="644"/>
      <c r="V6925" s="644"/>
      <c r="W6925" s="645"/>
    </row>
    <row r="6926" spans="1:30" s="7" customFormat="1" ht="17.45" customHeight="1" x14ac:dyDescent="0.15">
      <c r="A6926" s="320"/>
      <c r="B6926" s="624"/>
      <c r="C6926" s="338"/>
      <c r="D6926" s="339"/>
      <c r="E6926" s="339"/>
      <c r="F6926" s="340"/>
      <c r="G6926" s="364" t="e">
        <f>IF(#REF!="","",#REF!)</f>
        <v>#REF!</v>
      </c>
      <c r="H6926" s="365"/>
      <c r="I6926" s="365"/>
      <c r="J6926" s="366"/>
      <c r="K6926" s="366"/>
      <c r="L6926" s="366"/>
      <c r="M6926" s="366"/>
      <c r="N6926" s="366"/>
      <c r="O6926" s="366"/>
      <c r="P6926" s="366"/>
      <c r="Q6926" s="366"/>
      <c r="R6926" s="367" t="e">
        <f>IF(OR(AF6895=2,NOT(AND(V6893&gt;0.3*U6893,V6893&lt;0.4*U6893,V6893&gt;=W6893))),"・【V列】都道府県補助額：未入力または不備あり。","")</f>
        <v>#REF!</v>
      </c>
      <c r="S6926" s="644"/>
      <c r="T6926" s="644"/>
      <c r="U6926" s="644"/>
      <c r="V6926" s="644"/>
      <c r="W6926" s="645"/>
    </row>
    <row r="6927" spans="1:30" s="7" customFormat="1" ht="17.45" customHeight="1" x14ac:dyDescent="0.15">
      <c r="A6927" s="320"/>
      <c r="B6927" s="624"/>
      <c r="C6927" s="348" t="s">
        <v>241</v>
      </c>
      <c r="D6927" s="349"/>
      <c r="E6927" s="349"/>
      <c r="F6927" s="350"/>
      <c r="G6927" s="372" t="s">
        <v>221</v>
      </c>
      <c r="H6927" s="373"/>
      <c r="I6927" s="373"/>
      <c r="J6927" s="372" t="s">
        <v>222</v>
      </c>
      <c r="K6927" s="373"/>
      <c r="L6927" s="373"/>
      <c r="M6927" s="373"/>
      <c r="N6927" s="374" t="s">
        <v>223</v>
      </c>
      <c r="O6927" s="366"/>
      <c r="P6927" s="366"/>
      <c r="Q6927" s="366"/>
      <c r="R6927" s="341" t="e">
        <f>IF(AND(W6893&lt;=U6893/3,MOD(W6893,1000)=0,NOT(W6893=0),AG6895=1),"","・【W列】国庫補助希望額に不備あり。")</f>
        <v>#REF!</v>
      </c>
      <c r="S6927" s="649"/>
      <c r="T6927" s="649"/>
      <c r="U6927" s="649"/>
      <c r="V6927" s="649"/>
      <c r="W6927" s="650"/>
    </row>
    <row r="6928" spans="1:30" s="7" customFormat="1" ht="17.45" customHeight="1" x14ac:dyDescent="0.15">
      <c r="A6928" s="320"/>
      <c r="B6928" s="624"/>
      <c r="C6928" s="370"/>
      <c r="D6928" s="371"/>
      <c r="E6928" s="371"/>
      <c r="F6928" s="371"/>
      <c r="G6928" s="364" t="e">
        <f>IF(#REF!="","",#REF!)</f>
        <v>#REF!</v>
      </c>
      <c r="H6928" s="375"/>
      <c r="I6928" s="376"/>
      <c r="J6928" s="364" t="e">
        <f>IF(#REF!="","",#REF!)</f>
        <v>#REF!</v>
      </c>
      <c r="K6928" s="375"/>
      <c r="L6928" s="375"/>
      <c r="M6928" s="376"/>
      <c r="N6928" s="364" t="e">
        <f>IF(#REF!="","",#REF!)</f>
        <v>#REF!</v>
      </c>
      <c r="O6928" s="375"/>
      <c r="P6928" s="375"/>
      <c r="Q6928" s="375"/>
      <c r="R6928" s="651" t="e">
        <f>IF(AND(SUM(F6916:G6918)&lt;=D6893,SUM(R6916:R6918)&lt;=D6893),"","・報酬の「配置人数」には年間を通じた配置予定人数を記載してください。(※１)及び記入例参照")</f>
        <v>#REF!</v>
      </c>
      <c r="S6928" s="652"/>
      <c r="T6928" s="652"/>
      <c r="U6928" s="652"/>
      <c r="V6928" s="652"/>
      <c r="W6928" s="653"/>
      <c r="X6928" s="31" t="str">
        <f>IF(AND(O6928="○",T6928="○"),"①か②の",IF(AND(O6928="―",T6928="―"),"エラー",""))</f>
        <v/>
      </c>
    </row>
    <row r="6929" spans="1:33" s="7" customFormat="1" ht="17.45" customHeight="1" x14ac:dyDescent="0.15">
      <c r="A6929" s="320"/>
      <c r="B6929" s="624"/>
      <c r="C6929" s="348" t="s">
        <v>224</v>
      </c>
      <c r="D6929" s="349"/>
      <c r="E6929" s="349"/>
      <c r="F6929" s="350"/>
      <c r="G6929" s="354" t="s">
        <v>225</v>
      </c>
      <c r="H6929" s="354"/>
      <c r="I6929" s="354"/>
      <c r="J6929" s="355" t="s">
        <v>242</v>
      </c>
      <c r="K6929" s="356"/>
      <c r="L6929" s="356"/>
      <c r="M6929" s="356"/>
      <c r="N6929" s="356"/>
      <c r="O6929" s="356"/>
      <c r="P6929" s="356"/>
      <c r="Q6929" s="356"/>
      <c r="R6929" s="651" t="e">
        <f>IF(AND(OR(COUNTIF(J6930,"①*"),COUNTIF(J6930,"②*")),AND(E6919&lt;&gt;"",E6920&lt;&gt;"",G6924="○",G6926="○",G6928="○",J6928="○",N6928="○",G6930="○")),"","・【成果目標】・【成果指標】・【部活動指導員について】・【支給要件の確認】・【部活動指導員の指導状況】・【地域連携・地域移行に資する取組】のいずれかに未入力箇所あり。")</f>
        <v>#REF!</v>
      </c>
      <c r="S6929" s="546"/>
      <c r="T6929" s="546"/>
      <c r="U6929" s="546"/>
      <c r="V6929" s="546"/>
      <c r="W6929" s="547"/>
    </row>
    <row r="6930" spans="1:33" s="7" customFormat="1" ht="26.45" customHeight="1" thickBot="1" x14ac:dyDescent="0.2">
      <c r="A6930" s="320"/>
      <c r="B6930" s="625"/>
      <c r="C6930" s="351"/>
      <c r="D6930" s="352"/>
      <c r="E6930" s="352"/>
      <c r="F6930" s="353"/>
      <c r="G6930" s="363" t="e">
        <f>IF(#REF!="","",#REF!)</f>
        <v>#REF!</v>
      </c>
      <c r="H6930" s="363"/>
      <c r="I6930" s="363"/>
      <c r="J6930" s="657" t="e">
        <f>IF(#REF!="","",#REF!)</f>
        <v>#REF!</v>
      </c>
      <c r="K6930" s="658"/>
      <c r="L6930" s="658"/>
      <c r="M6930" s="658"/>
      <c r="N6930" s="658"/>
      <c r="O6930" s="658"/>
      <c r="P6930" s="658"/>
      <c r="Q6930" s="658"/>
      <c r="R6930" s="654"/>
      <c r="S6930" s="655"/>
      <c r="T6930" s="655"/>
      <c r="U6930" s="655"/>
      <c r="V6930" s="655"/>
      <c r="W6930" s="656"/>
      <c r="X6930" s="31" t="str">
        <f>IF(AND(O6930="○",T6930="○"),"①か②の",IF(AND(O6930="―",T6930="―"),"エラー",""))</f>
        <v/>
      </c>
    </row>
    <row r="6931" spans="1:33" s="7" customFormat="1" ht="26.45" customHeight="1" x14ac:dyDescent="0.15">
      <c r="A6931" s="24" t="str">
        <f>IF(OR(COUNTIF(C6933,"*区"),COUNTIF(C6933,"*市"),COUNTIF(C6933,"*町"),COUNTIF(C6933,"*村"),COUNTIF(C6933,"*組合")),"○","市町村名×")</f>
        <v>市町村名×</v>
      </c>
      <c r="B6931" s="490" t="s">
        <v>106</v>
      </c>
      <c r="C6931" s="659" t="s">
        <v>236</v>
      </c>
      <c r="D6931" s="661" t="s">
        <v>237</v>
      </c>
      <c r="E6931" s="409" t="s">
        <v>191</v>
      </c>
      <c r="F6931" s="410"/>
      <c r="G6931" s="410"/>
      <c r="H6931" s="410"/>
      <c r="I6931" s="410"/>
      <c r="J6931" s="410"/>
      <c r="K6931" s="410"/>
      <c r="L6931" s="410"/>
      <c r="M6931" s="410"/>
      <c r="N6931" s="410"/>
      <c r="O6931" s="410"/>
      <c r="P6931" s="410"/>
      <c r="Q6931" s="410"/>
      <c r="R6931" s="410"/>
      <c r="S6931" s="410"/>
      <c r="T6931" s="410"/>
      <c r="U6931" s="492" t="s">
        <v>192</v>
      </c>
      <c r="V6931" s="492" t="s">
        <v>238</v>
      </c>
      <c r="W6931" s="517" t="s">
        <v>193</v>
      </c>
      <c r="X6931" s="25" t="e">
        <f>IF(OR(AF6935=2,NOT(AND(V6933&gt;0.3*U6933,V6933&lt;0.4*U6933,V6933&gt;=W6933))),"※３参照：【Ｕ列】都道府県補助額を確認してください","")</f>
        <v>#REF!</v>
      </c>
      <c r="Y6931" s="26"/>
    </row>
    <row r="6932" spans="1:33" s="7" customFormat="1" ht="21.6" customHeight="1" thickBot="1" x14ac:dyDescent="0.2">
      <c r="A6932" s="24" t="str">
        <f>IF(B6933="都道府県確認欄","No.不備","")</f>
        <v/>
      </c>
      <c r="B6932" s="491"/>
      <c r="C6932" s="660"/>
      <c r="D6932" s="662"/>
      <c r="E6932" s="411"/>
      <c r="F6932" s="412"/>
      <c r="G6932" s="412"/>
      <c r="H6932" s="412"/>
      <c r="I6932" s="412"/>
      <c r="J6932" s="412"/>
      <c r="K6932" s="412"/>
      <c r="L6932" s="412"/>
      <c r="M6932" s="412"/>
      <c r="N6932" s="412"/>
      <c r="O6932" s="412"/>
      <c r="P6932" s="412"/>
      <c r="Q6932" s="412"/>
      <c r="R6932" s="412"/>
      <c r="S6932" s="412"/>
      <c r="T6932" s="412"/>
      <c r="U6932" s="493"/>
      <c r="V6932" s="493"/>
      <c r="W6932" s="518"/>
      <c r="X6932" s="25" t="e">
        <f>IF(AND(W6933&lt;=U6933/3,MOD(W6933,1000)=0,NOT(W6933=0),AG6935=1),"","※３参照：【Ｖ列】国庫補助希望額を確認してください。")</f>
        <v>#REF!</v>
      </c>
      <c r="Y6932" s="26"/>
    </row>
    <row r="6933" spans="1:33" s="7" customFormat="1" ht="24" customHeight="1" x14ac:dyDescent="0.15">
      <c r="A6933" s="14"/>
      <c r="B6933" s="622" t="str">
        <f>IFERROR(IF(OR(COUNTIF(C6933,"*区"),COUNTIF(C6933,"*市"),COUNTIF(C6933,"*町"),COUNTIF(C6933,"*村"),COUNTIF(C6933,"*組合")),B6893+1,"－"),"都道府県確認欄")</f>
        <v>－</v>
      </c>
      <c r="C6933" s="626" t="e">
        <f>#REF!</f>
        <v>#REF!</v>
      </c>
      <c r="D6933" s="629" t="e">
        <f>SUM($F6935:$F6954)</f>
        <v>#REF!</v>
      </c>
      <c r="E6933" s="523" t="s">
        <v>194</v>
      </c>
      <c r="F6933" s="524" t="s">
        <v>195</v>
      </c>
      <c r="G6933" s="526" t="s">
        <v>196</v>
      </c>
      <c r="H6933" s="528" t="s">
        <v>197</v>
      </c>
      <c r="I6933" s="423" t="s">
        <v>198</v>
      </c>
      <c r="J6933" s="424"/>
      <c r="K6933" s="425"/>
      <c r="L6933" s="429" t="s">
        <v>100</v>
      </c>
      <c r="M6933" s="430"/>
      <c r="N6933" s="430"/>
      <c r="O6933" s="430"/>
      <c r="P6933" s="430"/>
      <c r="Q6933" s="430"/>
      <c r="R6933" s="430"/>
      <c r="S6933" s="431"/>
      <c r="T6933" s="413" t="s">
        <v>199</v>
      </c>
      <c r="U6933" s="415" t="e">
        <f>SUM($T6935,$O6956,$T6956)</f>
        <v>#REF!</v>
      </c>
      <c r="V6933" s="665" t="e">
        <f>#REF!</f>
        <v>#REF!</v>
      </c>
      <c r="W6933" s="667" t="e">
        <f>#REF!</f>
        <v>#REF!</v>
      </c>
      <c r="X6933" s="23" t="e">
        <f>IF(AND(AD6935=1,AE6935=1,AF6935=1,AG6935=1),"","入力不備あり")</f>
        <v>#REF!</v>
      </c>
      <c r="Y6933" s="26"/>
    </row>
    <row r="6934" spans="1:33" s="7" customFormat="1" ht="12.6" customHeight="1" thickBot="1" x14ac:dyDescent="0.2">
      <c r="A6934" s="14"/>
      <c r="B6934" s="623"/>
      <c r="C6934" s="627"/>
      <c r="D6934" s="630"/>
      <c r="E6934" s="523"/>
      <c r="F6934" s="525"/>
      <c r="G6934" s="527"/>
      <c r="H6934" s="529"/>
      <c r="I6934" s="426"/>
      <c r="J6934" s="427"/>
      <c r="K6934" s="428"/>
      <c r="L6934" s="432"/>
      <c r="M6934" s="432"/>
      <c r="N6934" s="432"/>
      <c r="O6934" s="432"/>
      <c r="P6934" s="432"/>
      <c r="Q6934" s="432"/>
      <c r="R6934" s="432"/>
      <c r="S6934" s="433"/>
      <c r="T6934" s="414"/>
      <c r="U6934" s="416"/>
      <c r="V6934" s="666"/>
      <c r="W6934" s="565"/>
      <c r="X6934" s="26"/>
      <c r="Y6934" s="7" t="s">
        <v>180</v>
      </c>
      <c r="Z6934" s="7" t="s">
        <v>200</v>
      </c>
      <c r="AA6934" s="7" t="s">
        <v>201</v>
      </c>
      <c r="AB6934" s="7" t="s">
        <v>202</v>
      </c>
      <c r="AD6934" s="7" t="s">
        <v>203</v>
      </c>
      <c r="AE6934" s="7" t="s">
        <v>107</v>
      </c>
      <c r="AF6934" s="7" t="s">
        <v>239</v>
      </c>
      <c r="AG6934" s="7" t="s">
        <v>204</v>
      </c>
    </row>
    <row r="6935" spans="1:33" s="7" customFormat="1" ht="17.45" customHeight="1" x14ac:dyDescent="0.15">
      <c r="A6935" s="27" t="e">
        <f>IF(AND(F6935&lt;&gt;"",G6935&lt;&gt;"",H6935&lt;&gt;"",I6935&lt;&gt;""),"","入力不備あり")</f>
        <v>#REF!</v>
      </c>
      <c r="B6935" s="623"/>
      <c r="C6935" s="628"/>
      <c r="D6935" s="631"/>
      <c r="E6935" s="523"/>
      <c r="F6935" s="47" t="e">
        <f>IF(#REF!="","",#REF!)</f>
        <v>#REF!</v>
      </c>
      <c r="G6935" s="49" t="e">
        <f>IF(#REF!="","",#REF!)</f>
        <v>#REF!</v>
      </c>
      <c r="H6935" s="54" t="e">
        <f>IF(#REF!="","",#REF!)</f>
        <v>#REF!</v>
      </c>
      <c r="I6935" s="385" t="str">
        <f>IFERROR(INT(G6935*H6935),"")</f>
        <v/>
      </c>
      <c r="J6935" s="386"/>
      <c r="K6935" s="387"/>
      <c r="L6935" s="613" t="e">
        <f>IF(#REF!="","",#REF!)</f>
        <v>#REF!</v>
      </c>
      <c r="M6935" s="613"/>
      <c r="N6935" s="613"/>
      <c r="O6935" s="613"/>
      <c r="P6935" s="613"/>
      <c r="Q6935" s="613"/>
      <c r="R6935" s="613"/>
      <c r="S6935" s="614"/>
      <c r="T6935" s="567">
        <f>SUM($I6935:$K6954)</f>
        <v>0</v>
      </c>
      <c r="U6935" s="416"/>
      <c r="V6935" s="666"/>
      <c r="W6935" s="565"/>
      <c r="X6935" s="23" t="e">
        <f>IF(AND(Y6935=1,Z6935=1,AA6935=1,AB6935=1,AD6935=1,AE6935=1,AF6935=1,AG6935=1),"","入力不備あり")</f>
        <v>#REF!</v>
      </c>
      <c r="Y6935" s="7">
        <f>IFERROR(IF(F6935="",2,IF(AND(F6935&gt;=1,(MOD(F6935,1)=0)),1,IF(AND(F6935=0,L6935&lt;&gt;""),1,2))),2)</f>
        <v>2</v>
      </c>
      <c r="Z6935" s="7" t="e">
        <f>IF(G6935="",2,IF(G6935&lt;=1600,1,2))</f>
        <v>#REF!</v>
      </c>
      <c r="AA6935" s="7" t="e">
        <f>IF(H6935="",2,IF(H6935&gt;=0,1,2))</f>
        <v>#REF!</v>
      </c>
      <c r="AB6935" s="7" t="e">
        <f>IF(I6935=#REF!,1,2)</f>
        <v>#REF!</v>
      </c>
      <c r="AD6935" s="7" t="e">
        <f>IF(T6935=#REF!,1,2)</f>
        <v>#REF!</v>
      </c>
      <c r="AE6935" s="7" t="e">
        <f>IF(U6933=#REF!,1,2)</f>
        <v>#REF!</v>
      </c>
      <c r="AF6935" s="7" t="e">
        <f>IF(V6933=0,2,IF(#REF!="",2,IF(V6933=#REF!,1,2)))</f>
        <v>#REF!</v>
      </c>
      <c r="AG6935" s="7" t="e">
        <f>IF(W6933=0,2,IF(W6933=#REF!,1,2))</f>
        <v>#REF!</v>
      </c>
    </row>
    <row r="6936" spans="1:33" s="7" customFormat="1" ht="17.45" customHeight="1" x14ac:dyDescent="0.15">
      <c r="A6936" s="27" t="e">
        <f>IF(AND(F6936="",G6936="",H6936="",I6936="",L6936=""),"",IF(AND(F6936&lt;&gt;"",G6936&lt;&gt;"",H6936&lt;&gt;"",I6936&lt;&gt;""),"","入力不備あり"))</f>
        <v>#REF!</v>
      </c>
      <c r="B6936" s="623"/>
      <c r="C6936" s="628"/>
      <c r="D6936" s="631"/>
      <c r="E6936" s="523"/>
      <c r="F6936" s="47" t="e">
        <f>IF(#REF!="","",#REF!)</f>
        <v>#REF!</v>
      </c>
      <c r="G6936" s="49" t="e">
        <f>IF(#REF!="","",#REF!)</f>
        <v>#REF!</v>
      </c>
      <c r="H6936" s="54" t="e">
        <f>IF(#REF!="","",#REF!)</f>
        <v>#REF!</v>
      </c>
      <c r="I6936" s="385" t="str">
        <f>IFERROR(INT(G6936*H6936),"")</f>
        <v/>
      </c>
      <c r="J6936" s="386"/>
      <c r="K6936" s="387"/>
      <c r="L6936" s="613" t="e">
        <f>IF(#REF!="","",#REF!)</f>
        <v>#REF!</v>
      </c>
      <c r="M6936" s="613"/>
      <c r="N6936" s="613"/>
      <c r="O6936" s="613"/>
      <c r="P6936" s="613"/>
      <c r="Q6936" s="613"/>
      <c r="R6936" s="613"/>
      <c r="S6936" s="614"/>
      <c r="T6936" s="567"/>
      <c r="U6936" s="416"/>
      <c r="V6936" s="666"/>
      <c r="W6936" s="565"/>
      <c r="X6936" s="23" t="e">
        <f>IF(AND(Y6936=3,Z6936=3,AA6936=3),"",IF(AND(Y6936=1,Z6936=1,AA6936=1,AB6936=1),"","入力不備あり"))</f>
        <v>#REF!</v>
      </c>
      <c r="Y6936" s="7">
        <f>IFERROR(IF(F6936="",3,IF(AND(F6936&gt;=1,(MOD(F6936,1)=0)),1,IF(AND(F6936=0,L6936&lt;&gt;""),1,2))),2)</f>
        <v>2</v>
      </c>
      <c r="Z6936" s="7" t="e">
        <f>IF(G6936="",3,IF(G6936&lt;=1600,1,2))</f>
        <v>#REF!</v>
      </c>
      <c r="AA6936" s="7" t="e">
        <f>IF(H6936="",3,IF(H6936&gt;=0,1,2))</f>
        <v>#REF!</v>
      </c>
      <c r="AB6936" s="7" t="e">
        <f>IF(I6936=#REF!,1,2)</f>
        <v>#REF!</v>
      </c>
    </row>
    <row r="6937" spans="1:33" s="7" customFormat="1" ht="17.45" customHeight="1" x14ac:dyDescent="0.15">
      <c r="A6937" s="27" t="e">
        <f>IF(AND(F6937="",G6937="",H6937="",I6937="",L6937=""),"",IF(AND(F6937&lt;&gt;"",G6937&lt;&gt;"",H6937&lt;&gt;"",I6937&lt;&gt;""),"","入力不備あり"))</f>
        <v>#REF!</v>
      </c>
      <c r="B6937" s="623"/>
      <c r="C6937" s="628"/>
      <c r="D6937" s="631"/>
      <c r="E6937" s="523"/>
      <c r="F6937" s="47" t="e">
        <f>IF(#REF!="","",#REF!)</f>
        <v>#REF!</v>
      </c>
      <c r="G6937" s="49" t="e">
        <f>IF(#REF!="","",#REF!)</f>
        <v>#REF!</v>
      </c>
      <c r="H6937" s="54" t="e">
        <f>IF(#REF!="","",#REF!)</f>
        <v>#REF!</v>
      </c>
      <c r="I6937" s="385" t="str">
        <f t="shared" ref="I6937:I6954" si="1212">IFERROR(INT(G6937*H6937),"")</f>
        <v/>
      </c>
      <c r="J6937" s="386"/>
      <c r="K6937" s="387"/>
      <c r="L6937" s="613" t="e">
        <f>IF(#REF!="","",#REF!)</f>
        <v>#REF!</v>
      </c>
      <c r="M6937" s="613"/>
      <c r="N6937" s="613"/>
      <c r="O6937" s="613"/>
      <c r="P6937" s="613"/>
      <c r="Q6937" s="613"/>
      <c r="R6937" s="613"/>
      <c r="S6937" s="614"/>
      <c r="T6937" s="567"/>
      <c r="U6937" s="416"/>
      <c r="V6937" s="666"/>
      <c r="W6937" s="565"/>
      <c r="X6937" s="23" t="e">
        <f t="shared" ref="X6937:X6954" si="1213">IF(AND(Y6937=3,Z6937=3,AA6937=3),"",IF(AND(Y6937=1,Z6937=1,AA6937=1,AB6937=1),"","入力不備あり"))</f>
        <v>#REF!</v>
      </c>
      <c r="Y6937" s="7">
        <f t="shared" ref="Y6937:Y6954" si="1214">IFERROR(IF(F6937="",3,IF(AND(F6937&gt;=1,(MOD(F6937,1)=0)),1,IF(AND(F6937=0,L6937&lt;&gt;""),1,2))),2)</f>
        <v>2</v>
      </c>
      <c r="Z6937" s="7" t="e">
        <f t="shared" ref="Z6937:Z6954" si="1215">IF(G6937="",3,IF(G6937&lt;=1600,1,2))</f>
        <v>#REF!</v>
      </c>
      <c r="AA6937" s="7" t="e">
        <f t="shared" ref="AA6937:AA6954" si="1216">IF(H6937="",3,IF(H6937&gt;=0,1,2))</f>
        <v>#REF!</v>
      </c>
      <c r="AB6937" s="7" t="e">
        <f>IF(I6937=#REF!,1,2)</f>
        <v>#REF!</v>
      </c>
    </row>
    <row r="6938" spans="1:33" s="7" customFormat="1" ht="17.45" customHeight="1" x14ac:dyDescent="0.15">
      <c r="A6938" s="27" t="e">
        <f t="shared" ref="A6938:A6954" si="1217">IF(AND(F6938="",G6938="",H6938="",I6938="",L6938=""),"",IF(AND(F6938&lt;&gt;"",G6938&lt;&gt;"",H6938&lt;&gt;"",I6938&lt;&gt;""),"","入力不備あり"))</f>
        <v>#REF!</v>
      </c>
      <c r="B6938" s="623"/>
      <c r="C6938" s="628"/>
      <c r="D6938" s="631"/>
      <c r="E6938" s="523"/>
      <c r="F6938" s="47" t="e">
        <f>IF(#REF!="","",#REF!)</f>
        <v>#REF!</v>
      </c>
      <c r="G6938" s="49" t="e">
        <f>IF(#REF!="","",#REF!)</f>
        <v>#REF!</v>
      </c>
      <c r="H6938" s="54" t="e">
        <f>IF(#REF!="","",#REF!)</f>
        <v>#REF!</v>
      </c>
      <c r="I6938" s="385" t="str">
        <f t="shared" si="1212"/>
        <v/>
      </c>
      <c r="J6938" s="386"/>
      <c r="K6938" s="387"/>
      <c r="L6938" s="613" t="e">
        <f>IF(#REF!="","",#REF!)</f>
        <v>#REF!</v>
      </c>
      <c r="M6938" s="613"/>
      <c r="N6938" s="613"/>
      <c r="O6938" s="613"/>
      <c r="P6938" s="613"/>
      <c r="Q6938" s="613"/>
      <c r="R6938" s="613"/>
      <c r="S6938" s="614"/>
      <c r="T6938" s="567"/>
      <c r="U6938" s="416"/>
      <c r="V6938" s="666"/>
      <c r="W6938" s="565"/>
      <c r="X6938" s="23" t="e">
        <f t="shared" si="1213"/>
        <v>#REF!</v>
      </c>
      <c r="Y6938" s="7">
        <f t="shared" si="1214"/>
        <v>2</v>
      </c>
      <c r="Z6938" s="7" t="e">
        <f t="shared" si="1215"/>
        <v>#REF!</v>
      </c>
      <c r="AA6938" s="7" t="e">
        <f t="shared" si="1216"/>
        <v>#REF!</v>
      </c>
      <c r="AB6938" s="7" t="e">
        <f>IF(I6938=#REF!,1,2)</f>
        <v>#REF!</v>
      </c>
    </row>
    <row r="6939" spans="1:33" s="7" customFormat="1" ht="17.45" customHeight="1" x14ac:dyDescent="0.15">
      <c r="A6939" s="27" t="e">
        <f t="shared" si="1217"/>
        <v>#REF!</v>
      </c>
      <c r="B6939" s="623"/>
      <c r="C6939" s="628"/>
      <c r="D6939" s="631"/>
      <c r="E6939" s="523"/>
      <c r="F6939" s="47" t="e">
        <f>IF(#REF!="","",#REF!)</f>
        <v>#REF!</v>
      </c>
      <c r="G6939" s="49" t="e">
        <f>IF(#REF!="","",#REF!)</f>
        <v>#REF!</v>
      </c>
      <c r="H6939" s="54" t="e">
        <f>IF(#REF!="","",#REF!)</f>
        <v>#REF!</v>
      </c>
      <c r="I6939" s="385" t="str">
        <f t="shared" si="1212"/>
        <v/>
      </c>
      <c r="J6939" s="386"/>
      <c r="K6939" s="387"/>
      <c r="L6939" s="613" t="e">
        <f>IF(#REF!="","",#REF!)</f>
        <v>#REF!</v>
      </c>
      <c r="M6939" s="613"/>
      <c r="N6939" s="613"/>
      <c r="O6939" s="613"/>
      <c r="P6939" s="613"/>
      <c r="Q6939" s="613"/>
      <c r="R6939" s="613"/>
      <c r="S6939" s="614"/>
      <c r="T6939" s="567"/>
      <c r="U6939" s="416"/>
      <c r="V6939" s="666"/>
      <c r="W6939" s="565"/>
      <c r="X6939" s="23" t="e">
        <f t="shared" si="1213"/>
        <v>#REF!</v>
      </c>
      <c r="Y6939" s="7">
        <f t="shared" si="1214"/>
        <v>2</v>
      </c>
      <c r="Z6939" s="7" t="e">
        <f t="shared" si="1215"/>
        <v>#REF!</v>
      </c>
      <c r="AA6939" s="7" t="e">
        <f t="shared" si="1216"/>
        <v>#REF!</v>
      </c>
      <c r="AB6939" s="7" t="e">
        <f>IF(I6939=#REF!,1,2)</f>
        <v>#REF!</v>
      </c>
    </row>
    <row r="6940" spans="1:33" s="7" customFormat="1" ht="17.45" customHeight="1" x14ac:dyDescent="0.15">
      <c r="A6940" s="27" t="e">
        <f t="shared" si="1217"/>
        <v>#REF!</v>
      </c>
      <c r="B6940" s="623"/>
      <c r="C6940" s="628"/>
      <c r="D6940" s="631"/>
      <c r="E6940" s="523"/>
      <c r="F6940" s="47" t="e">
        <f>IF(#REF!="","",#REF!)</f>
        <v>#REF!</v>
      </c>
      <c r="G6940" s="49" t="e">
        <f>IF(#REF!="","",#REF!)</f>
        <v>#REF!</v>
      </c>
      <c r="H6940" s="54" t="e">
        <f>IF(#REF!="","",#REF!)</f>
        <v>#REF!</v>
      </c>
      <c r="I6940" s="385" t="str">
        <f t="shared" si="1212"/>
        <v/>
      </c>
      <c r="J6940" s="386"/>
      <c r="K6940" s="387"/>
      <c r="L6940" s="613" t="e">
        <f>IF(#REF!="","",#REF!)</f>
        <v>#REF!</v>
      </c>
      <c r="M6940" s="613"/>
      <c r="N6940" s="613"/>
      <c r="O6940" s="613"/>
      <c r="P6940" s="613"/>
      <c r="Q6940" s="613"/>
      <c r="R6940" s="613"/>
      <c r="S6940" s="614"/>
      <c r="T6940" s="567"/>
      <c r="U6940" s="416"/>
      <c r="V6940" s="666"/>
      <c r="W6940" s="565"/>
      <c r="X6940" s="23" t="e">
        <f t="shared" si="1213"/>
        <v>#REF!</v>
      </c>
      <c r="Y6940" s="7">
        <f t="shared" si="1214"/>
        <v>2</v>
      </c>
      <c r="Z6940" s="7" t="e">
        <f t="shared" si="1215"/>
        <v>#REF!</v>
      </c>
      <c r="AA6940" s="7" t="e">
        <f t="shared" si="1216"/>
        <v>#REF!</v>
      </c>
      <c r="AB6940" s="7" t="e">
        <f>IF(I6940=#REF!,1,2)</f>
        <v>#REF!</v>
      </c>
    </row>
    <row r="6941" spans="1:33" s="7" customFormat="1" ht="17.45" customHeight="1" x14ac:dyDescent="0.15">
      <c r="A6941" s="27" t="e">
        <f t="shared" si="1217"/>
        <v>#REF!</v>
      </c>
      <c r="B6941" s="623"/>
      <c r="C6941" s="628"/>
      <c r="D6941" s="631"/>
      <c r="E6941" s="523"/>
      <c r="F6941" s="47" t="e">
        <f>IF(#REF!="","",#REF!)</f>
        <v>#REF!</v>
      </c>
      <c r="G6941" s="49" t="e">
        <f>IF(#REF!="","",#REF!)</f>
        <v>#REF!</v>
      </c>
      <c r="H6941" s="54" t="e">
        <f>IF(#REF!="","",#REF!)</f>
        <v>#REF!</v>
      </c>
      <c r="I6941" s="385" t="str">
        <f t="shared" si="1212"/>
        <v/>
      </c>
      <c r="J6941" s="386"/>
      <c r="K6941" s="387"/>
      <c r="L6941" s="613" t="e">
        <f>IF(#REF!="","",#REF!)</f>
        <v>#REF!</v>
      </c>
      <c r="M6941" s="613"/>
      <c r="N6941" s="613"/>
      <c r="O6941" s="613"/>
      <c r="P6941" s="613"/>
      <c r="Q6941" s="613"/>
      <c r="R6941" s="613"/>
      <c r="S6941" s="614"/>
      <c r="T6941" s="567"/>
      <c r="U6941" s="416"/>
      <c r="V6941" s="666"/>
      <c r="W6941" s="565"/>
      <c r="X6941" s="23" t="e">
        <f t="shared" si="1213"/>
        <v>#REF!</v>
      </c>
      <c r="Y6941" s="7">
        <f t="shared" si="1214"/>
        <v>2</v>
      </c>
      <c r="Z6941" s="7" t="e">
        <f t="shared" si="1215"/>
        <v>#REF!</v>
      </c>
      <c r="AA6941" s="7" t="e">
        <f t="shared" si="1216"/>
        <v>#REF!</v>
      </c>
      <c r="AB6941" s="7" t="e">
        <f>IF(I6941=#REF!,1,2)</f>
        <v>#REF!</v>
      </c>
    </row>
    <row r="6942" spans="1:33" s="7" customFormat="1" ht="17.45" customHeight="1" x14ac:dyDescent="0.15">
      <c r="A6942" s="27" t="e">
        <f t="shared" si="1217"/>
        <v>#REF!</v>
      </c>
      <c r="B6942" s="623"/>
      <c r="C6942" s="628"/>
      <c r="D6942" s="631"/>
      <c r="E6942" s="523"/>
      <c r="F6942" s="47" t="e">
        <f>IF(#REF!="","",#REF!)</f>
        <v>#REF!</v>
      </c>
      <c r="G6942" s="49" t="e">
        <f>IF(#REF!="","",#REF!)</f>
        <v>#REF!</v>
      </c>
      <c r="H6942" s="54" t="e">
        <f>IF(#REF!="","",#REF!)</f>
        <v>#REF!</v>
      </c>
      <c r="I6942" s="385" t="str">
        <f t="shared" si="1212"/>
        <v/>
      </c>
      <c r="J6942" s="386"/>
      <c r="K6942" s="387"/>
      <c r="L6942" s="613" t="e">
        <f>IF(#REF!="","",#REF!)</f>
        <v>#REF!</v>
      </c>
      <c r="M6942" s="613"/>
      <c r="N6942" s="613"/>
      <c r="O6942" s="613"/>
      <c r="P6942" s="613"/>
      <c r="Q6942" s="613"/>
      <c r="R6942" s="613"/>
      <c r="S6942" s="614"/>
      <c r="T6942" s="567"/>
      <c r="U6942" s="416"/>
      <c r="V6942" s="666"/>
      <c r="W6942" s="565"/>
      <c r="X6942" s="23" t="e">
        <f t="shared" si="1213"/>
        <v>#REF!</v>
      </c>
      <c r="Y6942" s="7">
        <f t="shared" si="1214"/>
        <v>2</v>
      </c>
      <c r="Z6942" s="7" t="e">
        <f t="shared" si="1215"/>
        <v>#REF!</v>
      </c>
      <c r="AA6942" s="7" t="e">
        <f t="shared" si="1216"/>
        <v>#REF!</v>
      </c>
      <c r="AB6942" s="7" t="e">
        <f>IF(I6942=#REF!,1,2)</f>
        <v>#REF!</v>
      </c>
    </row>
    <row r="6943" spans="1:33" s="7" customFormat="1" ht="17.45" customHeight="1" x14ac:dyDescent="0.15">
      <c r="A6943" s="27" t="e">
        <f t="shared" si="1217"/>
        <v>#REF!</v>
      </c>
      <c r="B6943" s="623"/>
      <c r="C6943" s="628"/>
      <c r="D6943" s="631"/>
      <c r="E6943" s="523"/>
      <c r="F6943" s="47" t="e">
        <f>IF(#REF!="","",#REF!)</f>
        <v>#REF!</v>
      </c>
      <c r="G6943" s="49" t="e">
        <f>IF(#REF!="","",#REF!)</f>
        <v>#REF!</v>
      </c>
      <c r="H6943" s="54" t="e">
        <f>IF(#REF!="","",#REF!)</f>
        <v>#REF!</v>
      </c>
      <c r="I6943" s="385" t="str">
        <f t="shared" si="1212"/>
        <v/>
      </c>
      <c r="J6943" s="386"/>
      <c r="K6943" s="387"/>
      <c r="L6943" s="613" t="e">
        <f>IF(#REF!="","",#REF!)</f>
        <v>#REF!</v>
      </c>
      <c r="M6943" s="613"/>
      <c r="N6943" s="613"/>
      <c r="O6943" s="613"/>
      <c r="P6943" s="613"/>
      <c r="Q6943" s="613"/>
      <c r="R6943" s="613"/>
      <c r="S6943" s="614"/>
      <c r="T6943" s="567"/>
      <c r="U6943" s="416"/>
      <c r="V6943" s="666"/>
      <c r="W6943" s="565"/>
      <c r="X6943" s="23" t="e">
        <f t="shared" si="1213"/>
        <v>#REF!</v>
      </c>
      <c r="Y6943" s="7">
        <f t="shared" si="1214"/>
        <v>2</v>
      </c>
      <c r="Z6943" s="7" t="e">
        <f t="shared" si="1215"/>
        <v>#REF!</v>
      </c>
      <c r="AA6943" s="7" t="e">
        <f t="shared" si="1216"/>
        <v>#REF!</v>
      </c>
      <c r="AB6943" s="7" t="e">
        <f>IF(I6943=#REF!,1,2)</f>
        <v>#REF!</v>
      </c>
    </row>
    <row r="6944" spans="1:33" s="7" customFormat="1" ht="17.45" customHeight="1" x14ac:dyDescent="0.15">
      <c r="A6944" s="27" t="e">
        <f t="shared" si="1217"/>
        <v>#REF!</v>
      </c>
      <c r="B6944" s="623"/>
      <c r="C6944" s="628"/>
      <c r="D6944" s="631"/>
      <c r="E6944" s="523"/>
      <c r="F6944" s="47" t="e">
        <f>IF(#REF!="","",#REF!)</f>
        <v>#REF!</v>
      </c>
      <c r="G6944" s="49" t="e">
        <f>IF(#REF!="","",#REF!)</f>
        <v>#REF!</v>
      </c>
      <c r="H6944" s="54" t="e">
        <f>IF(#REF!="","",#REF!)</f>
        <v>#REF!</v>
      </c>
      <c r="I6944" s="385" t="str">
        <f t="shared" si="1212"/>
        <v/>
      </c>
      <c r="J6944" s="386"/>
      <c r="K6944" s="387"/>
      <c r="L6944" s="613" t="e">
        <f>IF(#REF!="","",#REF!)</f>
        <v>#REF!</v>
      </c>
      <c r="M6944" s="613"/>
      <c r="N6944" s="613"/>
      <c r="O6944" s="613"/>
      <c r="P6944" s="613"/>
      <c r="Q6944" s="613"/>
      <c r="R6944" s="613"/>
      <c r="S6944" s="614"/>
      <c r="T6944" s="567"/>
      <c r="U6944" s="416"/>
      <c r="V6944" s="666"/>
      <c r="W6944" s="565"/>
      <c r="X6944" s="23" t="e">
        <f t="shared" si="1213"/>
        <v>#REF!</v>
      </c>
      <c r="Y6944" s="7">
        <f t="shared" si="1214"/>
        <v>2</v>
      </c>
      <c r="Z6944" s="7" t="e">
        <f t="shared" si="1215"/>
        <v>#REF!</v>
      </c>
      <c r="AA6944" s="7" t="e">
        <f t="shared" si="1216"/>
        <v>#REF!</v>
      </c>
      <c r="AB6944" s="7" t="e">
        <f>IF(I6944=#REF!,1,2)</f>
        <v>#REF!</v>
      </c>
    </row>
    <row r="6945" spans="1:30" s="7" customFormat="1" ht="17.45" customHeight="1" x14ac:dyDescent="0.15">
      <c r="A6945" s="27" t="e">
        <f t="shared" si="1217"/>
        <v>#REF!</v>
      </c>
      <c r="B6945" s="623"/>
      <c r="C6945" s="628"/>
      <c r="D6945" s="631"/>
      <c r="E6945" s="523"/>
      <c r="F6945" s="47" t="e">
        <f>IF(#REF!="","",#REF!)</f>
        <v>#REF!</v>
      </c>
      <c r="G6945" s="49" t="e">
        <f>IF(#REF!="","",#REF!)</f>
        <v>#REF!</v>
      </c>
      <c r="H6945" s="54" t="e">
        <f>IF(#REF!="","",#REF!)</f>
        <v>#REF!</v>
      </c>
      <c r="I6945" s="385" t="str">
        <f t="shared" si="1212"/>
        <v/>
      </c>
      <c r="J6945" s="386"/>
      <c r="K6945" s="387"/>
      <c r="L6945" s="613" t="e">
        <f>IF(#REF!="","",#REF!)</f>
        <v>#REF!</v>
      </c>
      <c r="M6945" s="613"/>
      <c r="N6945" s="613"/>
      <c r="O6945" s="613"/>
      <c r="P6945" s="613"/>
      <c r="Q6945" s="613"/>
      <c r="R6945" s="613"/>
      <c r="S6945" s="614"/>
      <c r="T6945" s="567"/>
      <c r="U6945" s="416"/>
      <c r="V6945" s="666"/>
      <c r="W6945" s="565"/>
      <c r="X6945" s="23" t="e">
        <f t="shared" si="1213"/>
        <v>#REF!</v>
      </c>
      <c r="Y6945" s="7">
        <f t="shared" si="1214"/>
        <v>2</v>
      </c>
      <c r="Z6945" s="7" t="e">
        <f t="shared" si="1215"/>
        <v>#REF!</v>
      </c>
      <c r="AA6945" s="7" t="e">
        <f t="shared" si="1216"/>
        <v>#REF!</v>
      </c>
      <c r="AB6945" s="7" t="e">
        <f>IF(I6945=#REF!,1,2)</f>
        <v>#REF!</v>
      </c>
    </row>
    <row r="6946" spans="1:30" s="7" customFormat="1" ht="17.45" customHeight="1" x14ac:dyDescent="0.15">
      <c r="A6946" s="27" t="e">
        <f t="shared" si="1217"/>
        <v>#REF!</v>
      </c>
      <c r="B6946" s="623"/>
      <c r="C6946" s="628"/>
      <c r="D6946" s="631"/>
      <c r="E6946" s="523"/>
      <c r="F6946" s="47" t="e">
        <f>IF(#REF!="","",#REF!)</f>
        <v>#REF!</v>
      </c>
      <c r="G6946" s="49" t="e">
        <f>IF(#REF!="","",#REF!)</f>
        <v>#REF!</v>
      </c>
      <c r="H6946" s="54" t="e">
        <f>IF(#REF!="","",#REF!)</f>
        <v>#REF!</v>
      </c>
      <c r="I6946" s="385" t="str">
        <f t="shared" si="1212"/>
        <v/>
      </c>
      <c r="J6946" s="386"/>
      <c r="K6946" s="387"/>
      <c r="L6946" s="613" t="e">
        <f>IF(#REF!="","",#REF!)</f>
        <v>#REF!</v>
      </c>
      <c r="M6946" s="613"/>
      <c r="N6946" s="613"/>
      <c r="O6946" s="613"/>
      <c r="P6946" s="613"/>
      <c r="Q6946" s="613"/>
      <c r="R6946" s="613"/>
      <c r="S6946" s="614"/>
      <c r="T6946" s="567"/>
      <c r="U6946" s="416"/>
      <c r="V6946" s="666"/>
      <c r="W6946" s="565"/>
      <c r="X6946" s="23" t="e">
        <f t="shared" si="1213"/>
        <v>#REF!</v>
      </c>
      <c r="Y6946" s="7">
        <f t="shared" si="1214"/>
        <v>2</v>
      </c>
      <c r="Z6946" s="7" t="e">
        <f t="shared" si="1215"/>
        <v>#REF!</v>
      </c>
      <c r="AA6946" s="7" t="e">
        <f t="shared" si="1216"/>
        <v>#REF!</v>
      </c>
      <c r="AB6946" s="7" t="e">
        <f>IF(I6946=#REF!,1,2)</f>
        <v>#REF!</v>
      </c>
    </row>
    <row r="6947" spans="1:30" s="7" customFormat="1" ht="17.45" customHeight="1" x14ac:dyDescent="0.15">
      <c r="A6947" s="27" t="e">
        <f t="shared" si="1217"/>
        <v>#REF!</v>
      </c>
      <c r="B6947" s="623"/>
      <c r="C6947" s="628"/>
      <c r="D6947" s="631"/>
      <c r="E6947" s="523"/>
      <c r="F6947" s="47" t="e">
        <f>IF(#REF!="","",#REF!)</f>
        <v>#REF!</v>
      </c>
      <c r="G6947" s="49" t="e">
        <f>IF(#REF!="","",#REF!)</f>
        <v>#REF!</v>
      </c>
      <c r="H6947" s="54" t="e">
        <f>IF(#REF!="","",#REF!)</f>
        <v>#REF!</v>
      </c>
      <c r="I6947" s="385" t="str">
        <f t="shared" si="1212"/>
        <v/>
      </c>
      <c r="J6947" s="386"/>
      <c r="K6947" s="387"/>
      <c r="L6947" s="613" t="e">
        <f>IF(#REF!="","",#REF!)</f>
        <v>#REF!</v>
      </c>
      <c r="M6947" s="613"/>
      <c r="N6947" s="613"/>
      <c r="O6947" s="613"/>
      <c r="P6947" s="613"/>
      <c r="Q6947" s="613"/>
      <c r="R6947" s="613"/>
      <c r="S6947" s="614"/>
      <c r="T6947" s="567"/>
      <c r="U6947" s="416"/>
      <c r="V6947" s="666"/>
      <c r="W6947" s="565"/>
      <c r="X6947" s="23" t="e">
        <f t="shared" si="1213"/>
        <v>#REF!</v>
      </c>
      <c r="Y6947" s="7">
        <f t="shared" si="1214"/>
        <v>2</v>
      </c>
      <c r="Z6947" s="7" t="e">
        <f t="shared" si="1215"/>
        <v>#REF!</v>
      </c>
      <c r="AA6947" s="7" t="e">
        <f t="shared" si="1216"/>
        <v>#REF!</v>
      </c>
      <c r="AB6947" s="7" t="e">
        <f>IF(I6947=#REF!,1,2)</f>
        <v>#REF!</v>
      </c>
    </row>
    <row r="6948" spans="1:30" s="7" customFormat="1" ht="17.45" customHeight="1" x14ac:dyDescent="0.15">
      <c r="A6948" s="27" t="e">
        <f t="shared" si="1217"/>
        <v>#REF!</v>
      </c>
      <c r="B6948" s="623"/>
      <c r="C6948" s="628"/>
      <c r="D6948" s="631"/>
      <c r="E6948" s="523"/>
      <c r="F6948" s="47" t="e">
        <f>IF(#REF!="","",#REF!)</f>
        <v>#REF!</v>
      </c>
      <c r="G6948" s="49" t="e">
        <f>IF(#REF!="","",#REF!)</f>
        <v>#REF!</v>
      </c>
      <c r="H6948" s="54" t="e">
        <f>IF(#REF!="","",#REF!)</f>
        <v>#REF!</v>
      </c>
      <c r="I6948" s="385" t="str">
        <f t="shared" si="1212"/>
        <v/>
      </c>
      <c r="J6948" s="386"/>
      <c r="K6948" s="387"/>
      <c r="L6948" s="613" t="e">
        <f>IF(#REF!="","",#REF!)</f>
        <v>#REF!</v>
      </c>
      <c r="M6948" s="613"/>
      <c r="N6948" s="613"/>
      <c r="O6948" s="613"/>
      <c r="P6948" s="613"/>
      <c r="Q6948" s="613"/>
      <c r="R6948" s="613"/>
      <c r="S6948" s="614"/>
      <c r="T6948" s="567"/>
      <c r="U6948" s="416"/>
      <c r="V6948" s="666"/>
      <c r="W6948" s="565"/>
      <c r="X6948" s="23" t="e">
        <f t="shared" si="1213"/>
        <v>#REF!</v>
      </c>
      <c r="Y6948" s="7">
        <f t="shared" si="1214"/>
        <v>2</v>
      </c>
      <c r="Z6948" s="7" t="e">
        <f t="shared" si="1215"/>
        <v>#REF!</v>
      </c>
      <c r="AA6948" s="7" t="e">
        <f t="shared" si="1216"/>
        <v>#REF!</v>
      </c>
      <c r="AB6948" s="7" t="e">
        <f>IF(I6948=#REF!,1,2)</f>
        <v>#REF!</v>
      </c>
    </row>
    <row r="6949" spans="1:30" s="7" customFormat="1" ht="17.45" customHeight="1" x14ac:dyDescent="0.15">
      <c r="A6949" s="27" t="e">
        <f t="shared" si="1217"/>
        <v>#REF!</v>
      </c>
      <c r="B6949" s="623"/>
      <c r="C6949" s="628"/>
      <c r="D6949" s="631"/>
      <c r="E6949" s="523"/>
      <c r="F6949" s="47" t="e">
        <f>IF(#REF!="","",#REF!)</f>
        <v>#REF!</v>
      </c>
      <c r="G6949" s="49" t="e">
        <f>IF(#REF!="","",#REF!)</f>
        <v>#REF!</v>
      </c>
      <c r="H6949" s="54" t="e">
        <f>IF(#REF!="","",#REF!)</f>
        <v>#REF!</v>
      </c>
      <c r="I6949" s="385" t="str">
        <f t="shared" si="1212"/>
        <v/>
      </c>
      <c r="J6949" s="386"/>
      <c r="K6949" s="387"/>
      <c r="L6949" s="613" t="e">
        <f>IF(#REF!="","",#REF!)</f>
        <v>#REF!</v>
      </c>
      <c r="M6949" s="613"/>
      <c r="N6949" s="613"/>
      <c r="O6949" s="613"/>
      <c r="P6949" s="613"/>
      <c r="Q6949" s="613"/>
      <c r="R6949" s="613"/>
      <c r="S6949" s="614"/>
      <c r="T6949" s="567"/>
      <c r="U6949" s="416"/>
      <c r="V6949" s="666"/>
      <c r="W6949" s="565"/>
      <c r="X6949" s="23" t="e">
        <f t="shared" si="1213"/>
        <v>#REF!</v>
      </c>
      <c r="Y6949" s="7">
        <f t="shared" si="1214"/>
        <v>2</v>
      </c>
      <c r="Z6949" s="7" t="e">
        <f t="shared" si="1215"/>
        <v>#REF!</v>
      </c>
      <c r="AA6949" s="7" t="e">
        <f t="shared" si="1216"/>
        <v>#REF!</v>
      </c>
      <c r="AB6949" s="7" t="e">
        <f>IF(I6949=#REF!,1,2)</f>
        <v>#REF!</v>
      </c>
    </row>
    <row r="6950" spans="1:30" s="7" customFormat="1" ht="17.45" customHeight="1" x14ac:dyDescent="0.15">
      <c r="A6950" s="27" t="e">
        <f t="shared" si="1217"/>
        <v>#REF!</v>
      </c>
      <c r="B6950" s="623"/>
      <c r="C6950" s="628"/>
      <c r="D6950" s="631"/>
      <c r="E6950" s="523"/>
      <c r="F6950" s="47" t="e">
        <f>IF(#REF!="","",#REF!)</f>
        <v>#REF!</v>
      </c>
      <c r="G6950" s="49" t="e">
        <f>IF(#REF!="","",#REF!)</f>
        <v>#REF!</v>
      </c>
      <c r="H6950" s="54" t="e">
        <f>IF(#REF!="","",#REF!)</f>
        <v>#REF!</v>
      </c>
      <c r="I6950" s="385" t="str">
        <f t="shared" si="1212"/>
        <v/>
      </c>
      <c r="J6950" s="386"/>
      <c r="K6950" s="387"/>
      <c r="L6950" s="613" t="e">
        <f>IF(#REF!="","",#REF!)</f>
        <v>#REF!</v>
      </c>
      <c r="M6950" s="613"/>
      <c r="N6950" s="613"/>
      <c r="O6950" s="613"/>
      <c r="P6950" s="613"/>
      <c r="Q6950" s="613"/>
      <c r="R6950" s="613"/>
      <c r="S6950" s="614"/>
      <c r="T6950" s="567"/>
      <c r="U6950" s="416"/>
      <c r="V6950" s="666"/>
      <c r="W6950" s="565"/>
      <c r="X6950" s="23" t="e">
        <f t="shared" si="1213"/>
        <v>#REF!</v>
      </c>
      <c r="Y6950" s="7">
        <f t="shared" si="1214"/>
        <v>2</v>
      </c>
      <c r="Z6950" s="7" t="e">
        <f t="shared" si="1215"/>
        <v>#REF!</v>
      </c>
      <c r="AA6950" s="7" t="e">
        <f t="shared" si="1216"/>
        <v>#REF!</v>
      </c>
      <c r="AB6950" s="7" t="e">
        <f>IF(I6950=#REF!,1,2)</f>
        <v>#REF!</v>
      </c>
    </row>
    <row r="6951" spans="1:30" s="7" customFormat="1" ht="17.45" customHeight="1" x14ac:dyDescent="0.15">
      <c r="A6951" s="27" t="e">
        <f t="shared" si="1217"/>
        <v>#REF!</v>
      </c>
      <c r="B6951" s="623"/>
      <c r="C6951" s="628"/>
      <c r="D6951" s="631"/>
      <c r="E6951" s="523"/>
      <c r="F6951" s="47" t="e">
        <f>IF(#REF!="","",#REF!)</f>
        <v>#REF!</v>
      </c>
      <c r="G6951" s="49" t="e">
        <f>IF(#REF!="","",#REF!)</f>
        <v>#REF!</v>
      </c>
      <c r="H6951" s="54" t="e">
        <f>IF(#REF!="","",#REF!)</f>
        <v>#REF!</v>
      </c>
      <c r="I6951" s="385" t="str">
        <f t="shared" si="1212"/>
        <v/>
      </c>
      <c r="J6951" s="386"/>
      <c r="K6951" s="387"/>
      <c r="L6951" s="613" t="e">
        <f>IF(#REF!="","",#REF!)</f>
        <v>#REF!</v>
      </c>
      <c r="M6951" s="613"/>
      <c r="N6951" s="613"/>
      <c r="O6951" s="613"/>
      <c r="P6951" s="613"/>
      <c r="Q6951" s="613"/>
      <c r="R6951" s="613"/>
      <c r="S6951" s="614"/>
      <c r="T6951" s="567"/>
      <c r="U6951" s="416"/>
      <c r="V6951" s="666"/>
      <c r="W6951" s="565"/>
      <c r="X6951" s="23" t="e">
        <f t="shared" si="1213"/>
        <v>#REF!</v>
      </c>
      <c r="Y6951" s="7">
        <f t="shared" si="1214"/>
        <v>2</v>
      </c>
      <c r="Z6951" s="7" t="e">
        <f t="shared" si="1215"/>
        <v>#REF!</v>
      </c>
      <c r="AA6951" s="7" t="e">
        <f t="shared" si="1216"/>
        <v>#REF!</v>
      </c>
      <c r="AB6951" s="7" t="e">
        <f>IF(I6951=#REF!,1,2)</f>
        <v>#REF!</v>
      </c>
    </row>
    <row r="6952" spans="1:30" s="7" customFormat="1" ht="17.45" customHeight="1" x14ac:dyDescent="0.15">
      <c r="A6952" s="27" t="e">
        <f t="shared" si="1217"/>
        <v>#REF!</v>
      </c>
      <c r="B6952" s="623"/>
      <c r="C6952" s="628"/>
      <c r="D6952" s="631"/>
      <c r="E6952" s="523"/>
      <c r="F6952" s="47" t="e">
        <f>IF(#REF!="","",#REF!)</f>
        <v>#REF!</v>
      </c>
      <c r="G6952" s="49" t="e">
        <f>IF(#REF!="","",#REF!)</f>
        <v>#REF!</v>
      </c>
      <c r="H6952" s="54" t="e">
        <f>IF(#REF!="","",#REF!)</f>
        <v>#REF!</v>
      </c>
      <c r="I6952" s="385" t="str">
        <f t="shared" si="1212"/>
        <v/>
      </c>
      <c r="J6952" s="386"/>
      <c r="K6952" s="387"/>
      <c r="L6952" s="613" t="e">
        <f>IF(#REF!="","",#REF!)</f>
        <v>#REF!</v>
      </c>
      <c r="M6952" s="613"/>
      <c r="N6952" s="613"/>
      <c r="O6952" s="613"/>
      <c r="P6952" s="613"/>
      <c r="Q6952" s="613"/>
      <c r="R6952" s="613"/>
      <c r="S6952" s="614"/>
      <c r="T6952" s="567"/>
      <c r="U6952" s="416"/>
      <c r="V6952" s="666"/>
      <c r="W6952" s="565"/>
      <c r="X6952" s="23" t="e">
        <f t="shared" si="1213"/>
        <v>#REF!</v>
      </c>
      <c r="Y6952" s="7">
        <f t="shared" si="1214"/>
        <v>2</v>
      </c>
      <c r="Z6952" s="7" t="e">
        <f t="shared" si="1215"/>
        <v>#REF!</v>
      </c>
      <c r="AA6952" s="7" t="e">
        <f t="shared" si="1216"/>
        <v>#REF!</v>
      </c>
      <c r="AB6952" s="7" t="e">
        <f>IF(I6952=#REF!,1,2)</f>
        <v>#REF!</v>
      </c>
    </row>
    <row r="6953" spans="1:30" s="7" customFormat="1" ht="17.45" customHeight="1" x14ac:dyDescent="0.15">
      <c r="A6953" s="27" t="e">
        <f t="shared" si="1217"/>
        <v>#REF!</v>
      </c>
      <c r="B6953" s="623"/>
      <c r="C6953" s="628"/>
      <c r="D6953" s="631"/>
      <c r="E6953" s="523"/>
      <c r="F6953" s="47" t="e">
        <f>IF(#REF!="","",#REF!)</f>
        <v>#REF!</v>
      </c>
      <c r="G6953" s="49" t="e">
        <f>IF(#REF!="","",#REF!)</f>
        <v>#REF!</v>
      </c>
      <c r="H6953" s="54" t="e">
        <f>IF(#REF!="","",#REF!)</f>
        <v>#REF!</v>
      </c>
      <c r="I6953" s="385" t="str">
        <f t="shared" si="1212"/>
        <v/>
      </c>
      <c r="J6953" s="386"/>
      <c r="K6953" s="387"/>
      <c r="L6953" s="613" t="e">
        <f>IF(#REF!="","",#REF!)</f>
        <v>#REF!</v>
      </c>
      <c r="M6953" s="613"/>
      <c r="N6953" s="613"/>
      <c r="O6953" s="613"/>
      <c r="P6953" s="613"/>
      <c r="Q6953" s="613"/>
      <c r="R6953" s="613"/>
      <c r="S6953" s="614"/>
      <c r="T6953" s="567"/>
      <c r="U6953" s="416"/>
      <c r="V6953" s="666"/>
      <c r="W6953" s="565"/>
      <c r="X6953" s="23" t="e">
        <f t="shared" si="1213"/>
        <v>#REF!</v>
      </c>
      <c r="Y6953" s="7">
        <f t="shared" si="1214"/>
        <v>2</v>
      </c>
      <c r="Z6953" s="7" t="e">
        <f t="shared" si="1215"/>
        <v>#REF!</v>
      </c>
      <c r="AA6953" s="7" t="e">
        <f t="shared" si="1216"/>
        <v>#REF!</v>
      </c>
      <c r="AB6953" s="7" t="e">
        <f>IF(I6953=#REF!,1,2)</f>
        <v>#REF!</v>
      </c>
    </row>
    <row r="6954" spans="1:30" s="7" customFormat="1" ht="17.45" customHeight="1" thickBot="1" x14ac:dyDescent="0.2">
      <c r="A6954" s="27" t="e">
        <f t="shared" si="1217"/>
        <v>#REF!</v>
      </c>
      <c r="B6954" s="623"/>
      <c r="C6954" s="628"/>
      <c r="D6954" s="631"/>
      <c r="E6954" s="523"/>
      <c r="F6954" s="47" t="e">
        <f>IF(#REF!="","",#REF!)</f>
        <v>#REF!</v>
      </c>
      <c r="G6954" s="49" t="e">
        <f>IF(#REF!="","",#REF!)</f>
        <v>#REF!</v>
      </c>
      <c r="H6954" s="54" t="e">
        <f>IF(#REF!="","",#REF!)</f>
        <v>#REF!</v>
      </c>
      <c r="I6954" s="385" t="str">
        <f t="shared" si="1212"/>
        <v/>
      </c>
      <c r="J6954" s="386"/>
      <c r="K6954" s="387"/>
      <c r="L6954" s="613" t="e">
        <f>IF(#REF!="","",#REF!)</f>
        <v>#REF!</v>
      </c>
      <c r="M6954" s="613"/>
      <c r="N6954" s="613"/>
      <c r="O6954" s="613"/>
      <c r="P6954" s="613"/>
      <c r="Q6954" s="613"/>
      <c r="R6954" s="613"/>
      <c r="S6954" s="614"/>
      <c r="T6954" s="668"/>
      <c r="U6954" s="416"/>
      <c r="V6954" s="666"/>
      <c r="W6954" s="565"/>
      <c r="X6954" s="23" t="e">
        <f t="shared" si="1213"/>
        <v>#REF!</v>
      </c>
      <c r="Y6954" s="7">
        <f t="shared" si="1214"/>
        <v>2</v>
      </c>
      <c r="Z6954" s="7" t="e">
        <f t="shared" si="1215"/>
        <v>#REF!</v>
      </c>
      <c r="AA6954" s="7" t="e">
        <f t="shared" si="1216"/>
        <v>#REF!</v>
      </c>
      <c r="AB6954" s="7" t="e">
        <f>IF(I6954=#REF!,1,2)</f>
        <v>#REF!</v>
      </c>
    </row>
    <row r="6955" spans="1:30" s="7" customFormat="1" ht="36" customHeight="1" thickBot="1" x14ac:dyDescent="0.2">
      <c r="A6955" s="13"/>
      <c r="B6955" s="623"/>
      <c r="C6955" s="628"/>
      <c r="D6955" s="631"/>
      <c r="E6955" s="508" t="s">
        <v>240</v>
      </c>
      <c r="F6955" s="511" t="s">
        <v>206</v>
      </c>
      <c r="G6955" s="435"/>
      <c r="H6955" s="434" t="s">
        <v>207</v>
      </c>
      <c r="I6955" s="435"/>
      <c r="J6955" s="435"/>
      <c r="K6955" s="435"/>
      <c r="L6955" s="436" t="s">
        <v>208</v>
      </c>
      <c r="M6955" s="436"/>
      <c r="N6955" s="436"/>
      <c r="O6955" s="669" t="s">
        <v>209</v>
      </c>
      <c r="P6955" s="670"/>
      <c r="Q6955" s="512" t="s">
        <v>210</v>
      </c>
      <c r="R6955" s="38" t="s">
        <v>206</v>
      </c>
      <c r="S6955" s="39" t="s">
        <v>202</v>
      </c>
      <c r="T6955" s="44" t="s">
        <v>211</v>
      </c>
      <c r="U6955" s="416"/>
      <c r="V6955" s="666"/>
      <c r="W6955" s="565"/>
      <c r="X6955" s="28"/>
      <c r="Y6955" s="21" t="s">
        <v>212</v>
      </c>
      <c r="Z6955" s="21" t="s">
        <v>210</v>
      </c>
      <c r="AB6955" s="45" t="s">
        <v>213</v>
      </c>
      <c r="AC6955" s="45" t="s">
        <v>214</v>
      </c>
      <c r="AD6955" s="22"/>
    </row>
    <row r="6956" spans="1:30" s="7" customFormat="1" ht="15" customHeight="1" x14ac:dyDescent="0.15">
      <c r="A6956" s="29"/>
      <c r="B6956" s="623"/>
      <c r="C6956" s="628"/>
      <c r="D6956" s="631"/>
      <c r="E6956" s="509"/>
      <c r="F6956" s="515" t="e">
        <f>IF(#REF!="","",#REF!)</f>
        <v>#REF!</v>
      </c>
      <c r="G6956" s="516"/>
      <c r="H6956" s="439" t="e">
        <f>IF(#REF!="","",#REF!)</f>
        <v>#REF!</v>
      </c>
      <c r="I6956" s="440"/>
      <c r="J6956" s="440"/>
      <c r="K6956" s="440"/>
      <c r="L6956" s="441" t="e">
        <f>IF(#REF!="","",#REF!)</f>
        <v>#REF!</v>
      </c>
      <c r="M6956" s="442"/>
      <c r="N6956" s="442"/>
      <c r="O6956" s="443" t="e">
        <f>SUM($L6956:$N6958)</f>
        <v>#REF!</v>
      </c>
      <c r="P6956" s="444"/>
      <c r="Q6956" s="513"/>
      <c r="R6956" s="42" t="e">
        <f>IF(#REF!="","",#REF!)</f>
        <v>#REF!</v>
      </c>
      <c r="S6956" s="40" t="e">
        <f>IF(#REF!="","",#REF!)</f>
        <v>#REF!</v>
      </c>
      <c r="T6956" s="617" t="e">
        <f>SUM($S6956:$S6958)</f>
        <v>#REF!</v>
      </c>
      <c r="U6956" s="416"/>
      <c r="V6956" s="666"/>
      <c r="W6956" s="565"/>
      <c r="X6956" s="23" t="e">
        <f>IF(OR(Y6956=2,Z6956=2,AB6956=2,AC6956=2),"入力不備あり","")</f>
        <v>#REF!</v>
      </c>
      <c r="Y6956" s="41" t="e">
        <f>IF(AND(F6956="",H6956="",L6956=""),"",IF(AND(F6956&lt;&gt;"",F6956&gt;0,L6956&lt;&gt;"",L6956&gt;0,H6956="○"),"",2))</f>
        <v>#REF!</v>
      </c>
      <c r="Z6956" s="41" t="e">
        <f>IF(AND(R6956="",S6956=""),"",IF(AND(R6956&gt;0,R6956&lt;&gt;"",S6956&gt;0,S6956&lt;&gt;""),"",2))</f>
        <v>#REF!</v>
      </c>
      <c r="AA6956" s="30"/>
      <c r="AB6956" s="7" t="e">
        <f>IF(AND(O6956=0,#REF!=0),"",IF(O6956=#REF!,1,2))</f>
        <v>#REF!</v>
      </c>
      <c r="AC6956" s="7" t="e">
        <f>IF(AND(T6956=0,#REF!=0),"",IF(T6956=#REF!,1,2))</f>
        <v>#REF!</v>
      </c>
    </row>
    <row r="6957" spans="1:30" s="7" customFormat="1" ht="15" customHeight="1" x14ac:dyDescent="0.15">
      <c r="A6957" s="29"/>
      <c r="B6957" s="623"/>
      <c r="C6957" s="628"/>
      <c r="D6957" s="631"/>
      <c r="E6957" s="509"/>
      <c r="F6957" s="500" t="e">
        <f>IF(#REF!="","",#REF!)</f>
        <v>#REF!</v>
      </c>
      <c r="G6957" s="501"/>
      <c r="H6957" s="448" t="e">
        <f>IF(#REF!="","",#REF!)</f>
        <v>#REF!</v>
      </c>
      <c r="I6957" s="449"/>
      <c r="J6957" s="449"/>
      <c r="K6957" s="449"/>
      <c r="L6957" s="450" t="e">
        <f>IF(#REF!="","",#REF!)</f>
        <v>#REF!</v>
      </c>
      <c r="M6957" s="451"/>
      <c r="N6957" s="451"/>
      <c r="O6957" s="445"/>
      <c r="P6957" s="444"/>
      <c r="Q6957" s="513"/>
      <c r="R6957" s="42" t="e">
        <f>IF(#REF!="","",#REF!)</f>
        <v>#REF!</v>
      </c>
      <c r="S6957" s="40" t="e">
        <f>IF(#REF!="","",#REF!)</f>
        <v>#REF!</v>
      </c>
      <c r="T6957" s="618"/>
      <c r="U6957" s="416"/>
      <c r="V6957" s="666"/>
      <c r="W6957" s="565"/>
      <c r="X6957" s="23" t="e">
        <f>IF(OR(Y6957=2,Z6957=2),"入力不備あり","")</f>
        <v>#REF!</v>
      </c>
      <c r="Y6957" s="41" t="e">
        <f>IF(AND(F6957="",H6957="",L6957=""),"",IF(AND(F6957&lt;&gt;"",F6957&gt;0,L6957&lt;&gt;"",L6957&gt;0,H6957="○"),"",2))</f>
        <v>#REF!</v>
      </c>
      <c r="Z6957" s="41" t="e">
        <f t="shared" ref="Z6957:Z6958" si="1218">IF(AND(R6957="",S6957=""),"",IF(AND(R6957&gt;0,R6957&lt;&gt;"",S6957&gt;0,S6957&lt;&gt;""),"",2))</f>
        <v>#REF!</v>
      </c>
      <c r="AA6957" s="30"/>
    </row>
    <row r="6958" spans="1:30" s="7" customFormat="1" ht="15" customHeight="1" thickBot="1" x14ac:dyDescent="0.2">
      <c r="A6958" s="29"/>
      <c r="B6958" s="623"/>
      <c r="C6958" s="628"/>
      <c r="D6958" s="631"/>
      <c r="E6958" s="615"/>
      <c r="F6958" s="620" t="e">
        <f>IF(#REF!="","",#REF!)</f>
        <v>#REF!</v>
      </c>
      <c r="G6958" s="621"/>
      <c r="H6958" s="640" t="e">
        <f>IF(#REF!="","",#REF!)</f>
        <v>#REF!</v>
      </c>
      <c r="I6958" s="641"/>
      <c r="J6958" s="641"/>
      <c r="K6958" s="641"/>
      <c r="L6958" s="642" t="e">
        <f>IF(#REF!="","",#REF!)</f>
        <v>#REF!</v>
      </c>
      <c r="M6958" s="643"/>
      <c r="N6958" s="643"/>
      <c r="O6958" s="663"/>
      <c r="P6958" s="664"/>
      <c r="Q6958" s="616"/>
      <c r="R6958" s="59" t="e">
        <f>IF(#REF!="","",#REF!)</f>
        <v>#REF!</v>
      </c>
      <c r="S6958" s="60" t="e">
        <f>IF(#REF!="","",#REF!)</f>
        <v>#REF!</v>
      </c>
      <c r="T6958" s="619"/>
      <c r="U6958" s="416"/>
      <c r="V6958" s="666"/>
      <c r="W6958" s="565"/>
      <c r="X6958" s="23" t="e">
        <f>IF(OR(Y6958=2,Z6958=2),"入力不備あり","")</f>
        <v>#REF!</v>
      </c>
      <c r="Y6958" s="41" t="e">
        <f>IF(AND(F6958="",H6958="",L6958=""),"",IF(AND(F6958&lt;&gt;"",F6958&gt;0,L6958&lt;&gt;"",L6958&gt;0,H6958="○"),"",2))</f>
        <v>#REF!</v>
      </c>
      <c r="Z6958" s="41" t="e">
        <f t="shared" si="1218"/>
        <v>#REF!</v>
      </c>
      <c r="AA6958" s="30"/>
    </row>
    <row r="6959" spans="1:30" s="7" customFormat="1" ht="27.6" customHeight="1" x14ac:dyDescent="0.15">
      <c r="A6959" s="320"/>
      <c r="B6959" s="624"/>
      <c r="C6959" s="326" t="s">
        <v>215</v>
      </c>
      <c r="D6959" s="327"/>
      <c r="E6959" s="608" t="e">
        <f>IF(#REF!="","",#REF!)</f>
        <v>#REF!</v>
      </c>
      <c r="F6959" s="609"/>
      <c r="G6959" s="609"/>
      <c r="H6959" s="609"/>
      <c r="I6959" s="609"/>
      <c r="J6959" s="609"/>
      <c r="K6959" s="609"/>
      <c r="L6959" s="609"/>
      <c r="M6959" s="609"/>
      <c r="N6959" s="609"/>
      <c r="O6959" s="609"/>
      <c r="P6959" s="609"/>
      <c r="Q6959" s="609"/>
      <c r="R6959" s="609"/>
      <c r="S6959" s="609"/>
      <c r="T6959" s="609"/>
      <c r="U6959" s="609"/>
      <c r="V6959" s="609"/>
      <c r="W6959" s="610"/>
    </row>
    <row r="6960" spans="1:30" s="7" customFormat="1" ht="27.6" customHeight="1" thickBot="1" x14ac:dyDescent="0.2">
      <c r="A6960" s="320"/>
      <c r="B6960" s="624"/>
      <c r="C6960" s="326" t="s">
        <v>216</v>
      </c>
      <c r="D6960" s="327"/>
      <c r="E6960" s="608" t="e">
        <f>IF(#REF!="","",#REF!)</f>
        <v>#REF!</v>
      </c>
      <c r="F6960" s="609"/>
      <c r="G6960" s="609"/>
      <c r="H6960" s="609"/>
      <c r="I6960" s="609"/>
      <c r="J6960" s="609"/>
      <c r="K6960" s="609"/>
      <c r="L6960" s="609"/>
      <c r="M6960" s="609"/>
      <c r="N6960" s="609"/>
      <c r="O6960" s="609"/>
      <c r="P6960" s="609"/>
      <c r="Q6960" s="609"/>
      <c r="R6960" s="611"/>
      <c r="S6960" s="611"/>
      <c r="T6960" s="611"/>
      <c r="U6960" s="611"/>
      <c r="V6960" s="611"/>
      <c r="W6960" s="612"/>
    </row>
    <row r="6961" spans="1:33" s="7" customFormat="1" ht="18.600000000000001" customHeight="1" x14ac:dyDescent="0.15">
      <c r="A6961" s="320"/>
      <c r="B6961" s="624"/>
      <c r="C6961" s="332" t="s">
        <v>217</v>
      </c>
      <c r="D6961" s="333"/>
      <c r="E6961" s="333"/>
      <c r="F6961" s="334"/>
      <c r="G6961" s="377" t="s">
        <v>218</v>
      </c>
      <c r="H6961" s="378"/>
      <c r="I6961" s="378"/>
      <c r="J6961" s="378"/>
      <c r="K6961" s="378"/>
      <c r="L6961" s="378"/>
      <c r="M6961" s="378"/>
      <c r="N6961" s="378"/>
      <c r="O6961" s="378"/>
      <c r="P6961" s="378"/>
      <c r="Q6961" s="378"/>
      <c r="R6961" s="389" t="e">
        <f>IF(X6961&lt;&gt;"","","【入力内容確認欄】以下を確認し【作業用】事業計画書(間接)シートを修正願います。")</f>
        <v>#REF!</v>
      </c>
      <c r="S6961" s="632"/>
      <c r="T6961" s="632"/>
      <c r="U6961" s="632"/>
      <c r="V6961" s="632"/>
      <c r="W6961" s="633"/>
      <c r="X6961" s="68" t="e">
        <f>IF(AND(R6964="",R6965="",R6966="",R6967="",R6968="",R6969=""),"左の市区町村に係る入力が完了しました。今一度、記載内容をご確認ください。","")</f>
        <v>#REF!</v>
      </c>
    </row>
    <row r="6962" spans="1:33" s="7" customFormat="1" ht="9" customHeight="1" x14ac:dyDescent="0.15">
      <c r="A6962" s="320"/>
      <c r="B6962" s="624"/>
      <c r="C6962" s="335"/>
      <c r="D6962" s="336"/>
      <c r="E6962" s="336"/>
      <c r="F6962" s="337"/>
      <c r="G6962" s="379"/>
      <c r="H6962" s="380"/>
      <c r="I6962" s="380"/>
      <c r="J6962" s="380"/>
      <c r="K6962" s="380"/>
      <c r="L6962" s="380"/>
      <c r="M6962" s="380"/>
      <c r="N6962" s="380"/>
      <c r="O6962" s="380"/>
      <c r="P6962" s="380"/>
      <c r="Q6962" s="380"/>
      <c r="R6962" s="634"/>
      <c r="S6962" s="635"/>
      <c r="T6962" s="635"/>
      <c r="U6962" s="635"/>
      <c r="V6962" s="635"/>
      <c r="W6962" s="636"/>
    </row>
    <row r="6963" spans="1:33" s="7" customFormat="1" ht="9" customHeight="1" thickBot="1" x14ac:dyDescent="0.2">
      <c r="A6963" s="320"/>
      <c r="B6963" s="624"/>
      <c r="C6963" s="335"/>
      <c r="D6963" s="336"/>
      <c r="E6963" s="336"/>
      <c r="F6963" s="337"/>
      <c r="G6963" s="381"/>
      <c r="H6963" s="382"/>
      <c r="I6963" s="382"/>
      <c r="J6963" s="382"/>
      <c r="K6963" s="382"/>
      <c r="L6963" s="382"/>
      <c r="M6963" s="382"/>
      <c r="N6963" s="382"/>
      <c r="O6963" s="382"/>
      <c r="P6963" s="382"/>
      <c r="Q6963" s="382"/>
      <c r="R6963" s="637"/>
      <c r="S6963" s="638"/>
      <c r="T6963" s="638"/>
      <c r="U6963" s="638"/>
      <c r="V6963" s="638"/>
      <c r="W6963" s="639"/>
    </row>
    <row r="6964" spans="1:33" s="7" customFormat="1" ht="17.45" customHeight="1" x14ac:dyDescent="0.15">
      <c r="A6964" s="320"/>
      <c r="B6964" s="624"/>
      <c r="C6964" s="335"/>
      <c r="D6964" s="336"/>
      <c r="E6964" s="336"/>
      <c r="F6964" s="337"/>
      <c r="G6964" s="398" t="e">
        <f>IF(#REF!="","",#REF!)</f>
        <v>#REF!</v>
      </c>
      <c r="H6964" s="399"/>
      <c r="I6964" s="399"/>
      <c r="J6964" s="399"/>
      <c r="K6964" s="399"/>
      <c r="L6964" s="399"/>
      <c r="M6964" s="399"/>
      <c r="N6964" s="399"/>
      <c r="O6964" s="399"/>
      <c r="P6964" s="399"/>
      <c r="Q6964" s="399"/>
      <c r="R6964" s="646" t="e" cm="1">
        <f t="array" ref="R6964">IF(AND(X6933:X6958="",A6935:A6958=""),"","・報酬・期末勤勉手当・交通費・合計額・都道府県/国の補助金額のいずれかに不備あり。")</f>
        <v>#REF!</v>
      </c>
      <c r="S6964" s="647"/>
      <c r="T6964" s="647"/>
      <c r="U6964" s="647"/>
      <c r="V6964" s="647"/>
      <c r="W6964" s="648"/>
    </row>
    <row r="6965" spans="1:33" s="7" customFormat="1" ht="17.45" customHeight="1" x14ac:dyDescent="0.15">
      <c r="A6965" s="320"/>
      <c r="B6965" s="624"/>
      <c r="C6965" s="335"/>
      <c r="D6965" s="336"/>
      <c r="E6965" s="336"/>
      <c r="F6965" s="337"/>
      <c r="G6965" s="374" t="s">
        <v>219</v>
      </c>
      <c r="H6965" s="388"/>
      <c r="I6965" s="388"/>
      <c r="J6965" s="388"/>
      <c r="K6965" s="388"/>
      <c r="L6965" s="388"/>
      <c r="M6965" s="388"/>
      <c r="N6965" s="388"/>
      <c r="O6965" s="388"/>
      <c r="P6965" s="388"/>
      <c r="Q6965" s="388"/>
      <c r="R6965" s="367" t="str">
        <f>IF(A6931="市町村名×","・【C列】市区町村名：未入力または不備あり。","")</f>
        <v>・【C列】市区町村名：未入力または不備あり。</v>
      </c>
      <c r="S6965" s="644"/>
      <c r="T6965" s="644"/>
      <c r="U6965" s="644"/>
      <c r="V6965" s="644"/>
      <c r="W6965" s="645"/>
    </row>
    <row r="6966" spans="1:33" s="7" customFormat="1" ht="17.45" customHeight="1" x14ac:dyDescent="0.15">
      <c r="A6966" s="320"/>
      <c r="B6966" s="624"/>
      <c r="C6966" s="338"/>
      <c r="D6966" s="339"/>
      <c r="E6966" s="339"/>
      <c r="F6966" s="340"/>
      <c r="G6966" s="364" t="e">
        <f>IF(#REF!="","",#REF!)</f>
        <v>#REF!</v>
      </c>
      <c r="H6966" s="365"/>
      <c r="I6966" s="365"/>
      <c r="J6966" s="366"/>
      <c r="K6966" s="366"/>
      <c r="L6966" s="366"/>
      <c r="M6966" s="366"/>
      <c r="N6966" s="366"/>
      <c r="O6966" s="366"/>
      <c r="P6966" s="366"/>
      <c r="Q6966" s="366"/>
      <c r="R6966" s="367" t="e">
        <f>IF(OR(AF6935=2,NOT(AND(V6933&gt;0.3*U6933,V6933&lt;0.4*U6933,V6933&gt;=W6933))),"・【V列】都道府県補助額：未入力または不備あり。","")</f>
        <v>#REF!</v>
      </c>
      <c r="S6966" s="644"/>
      <c r="T6966" s="644"/>
      <c r="U6966" s="644"/>
      <c r="V6966" s="644"/>
      <c r="W6966" s="645"/>
    </row>
    <row r="6967" spans="1:33" s="7" customFormat="1" ht="17.45" customHeight="1" x14ac:dyDescent="0.15">
      <c r="A6967" s="320"/>
      <c r="B6967" s="624"/>
      <c r="C6967" s="348" t="s">
        <v>241</v>
      </c>
      <c r="D6967" s="349"/>
      <c r="E6967" s="349"/>
      <c r="F6967" s="350"/>
      <c r="G6967" s="372" t="s">
        <v>221</v>
      </c>
      <c r="H6967" s="373"/>
      <c r="I6967" s="373"/>
      <c r="J6967" s="372" t="s">
        <v>222</v>
      </c>
      <c r="K6967" s="373"/>
      <c r="L6967" s="373"/>
      <c r="M6967" s="373"/>
      <c r="N6967" s="374" t="s">
        <v>223</v>
      </c>
      <c r="O6967" s="366"/>
      <c r="P6967" s="366"/>
      <c r="Q6967" s="366"/>
      <c r="R6967" s="341" t="e">
        <f>IF(AND(W6933&lt;=U6933/3,MOD(W6933,1000)=0,NOT(W6933=0),AG6935=1),"","・【W列】国庫補助希望額に不備あり。")</f>
        <v>#REF!</v>
      </c>
      <c r="S6967" s="649"/>
      <c r="T6967" s="649"/>
      <c r="U6967" s="649"/>
      <c r="V6967" s="649"/>
      <c r="W6967" s="650"/>
    </row>
    <row r="6968" spans="1:33" s="7" customFormat="1" ht="17.45" customHeight="1" x14ac:dyDescent="0.15">
      <c r="A6968" s="320"/>
      <c r="B6968" s="624"/>
      <c r="C6968" s="370"/>
      <c r="D6968" s="371"/>
      <c r="E6968" s="371"/>
      <c r="F6968" s="371"/>
      <c r="G6968" s="364" t="e">
        <f>IF(#REF!="","",#REF!)</f>
        <v>#REF!</v>
      </c>
      <c r="H6968" s="375"/>
      <c r="I6968" s="376"/>
      <c r="J6968" s="364" t="e">
        <f>IF(#REF!="","",#REF!)</f>
        <v>#REF!</v>
      </c>
      <c r="K6968" s="375"/>
      <c r="L6968" s="375"/>
      <c r="M6968" s="376"/>
      <c r="N6968" s="364" t="e">
        <f>IF(#REF!="","",#REF!)</f>
        <v>#REF!</v>
      </c>
      <c r="O6968" s="375"/>
      <c r="P6968" s="375"/>
      <c r="Q6968" s="375"/>
      <c r="R6968" s="651" t="e">
        <f>IF(AND(SUM(F6956:G6958)&lt;=D6933,SUM(R6956:R6958)&lt;=D6933),"","・報酬の「配置人数」には年間を通じた配置予定人数を記載してください。(※１)及び記入例参照")</f>
        <v>#REF!</v>
      </c>
      <c r="S6968" s="652"/>
      <c r="T6968" s="652"/>
      <c r="U6968" s="652"/>
      <c r="V6968" s="652"/>
      <c r="W6968" s="653"/>
      <c r="X6968" s="31" t="str">
        <f>IF(AND(O6968="○",T6968="○"),"①か②の",IF(AND(O6968="―",T6968="―"),"エラー",""))</f>
        <v/>
      </c>
    </row>
    <row r="6969" spans="1:33" s="7" customFormat="1" ht="17.45" customHeight="1" x14ac:dyDescent="0.15">
      <c r="A6969" s="320"/>
      <c r="B6969" s="624"/>
      <c r="C6969" s="348" t="s">
        <v>224</v>
      </c>
      <c r="D6969" s="349"/>
      <c r="E6969" s="349"/>
      <c r="F6969" s="350"/>
      <c r="G6969" s="354" t="s">
        <v>225</v>
      </c>
      <c r="H6969" s="354"/>
      <c r="I6969" s="354"/>
      <c r="J6969" s="355" t="s">
        <v>242</v>
      </c>
      <c r="K6969" s="356"/>
      <c r="L6969" s="356"/>
      <c r="M6969" s="356"/>
      <c r="N6969" s="356"/>
      <c r="O6969" s="356"/>
      <c r="P6969" s="356"/>
      <c r="Q6969" s="356"/>
      <c r="R6969" s="651" t="e">
        <f>IF(AND(OR(COUNTIF(J6970,"①*"),COUNTIF(J6970,"②*")),AND(E6959&lt;&gt;"",E6960&lt;&gt;"",G6964="○",G6966="○",G6968="○",J6968="○",N6968="○",G6970="○")),"","・【成果目標】・【成果指標】・【部活動指導員について】・【支給要件の確認】・【部活動指導員の指導状況】・【地域連携・地域移行に資する取組】のいずれかに未入力箇所あり。")</f>
        <v>#REF!</v>
      </c>
      <c r="S6969" s="546"/>
      <c r="T6969" s="546"/>
      <c r="U6969" s="546"/>
      <c r="V6969" s="546"/>
      <c r="W6969" s="547"/>
    </row>
    <row r="6970" spans="1:33" s="7" customFormat="1" ht="26.45" customHeight="1" thickBot="1" x14ac:dyDescent="0.2">
      <c r="A6970" s="320"/>
      <c r="B6970" s="625"/>
      <c r="C6970" s="351"/>
      <c r="D6970" s="352"/>
      <c r="E6970" s="352"/>
      <c r="F6970" s="353"/>
      <c r="G6970" s="363" t="e">
        <f>IF(#REF!="","",#REF!)</f>
        <v>#REF!</v>
      </c>
      <c r="H6970" s="363"/>
      <c r="I6970" s="363"/>
      <c r="J6970" s="657" t="e">
        <f>IF(#REF!="","",#REF!)</f>
        <v>#REF!</v>
      </c>
      <c r="K6970" s="658"/>
      <c r="L6970" s="658"/>
      <c r="M6970" s="658"/>
      <c r="N6970" s="658"/>
      <c r="O6970" s="658"/>
      <c r="P6970" s="658"/>
      <c r="Q6970" s="658"/>
      <c r="R6970" s="654"/>
      <c r="S6970" s="655"/>
      <c r="T6970" s="655"/>
      <c r="U6970" s="655"/>
      <c r="V6970" s="655"/>
      <c r="W6970" s="656"/>
      <c r="X6970" s="31" t="str">
        <f>IF(AND(O6970="○",T6970="○"),"①か②の",IF(AND(O6970="―",T6970="―"),"エラー",""))</f>
        <v/>
      </c>
    </row>
    <row r="6971" spans="1:33" s="7" customFormat="1" ht="26.45" customHeight="1" x14ac:dyDescent="0.15">
      <c r="A6971" s="24" t="str">
        <f>IF(OR(COUNTIF(C6973,"*区"),COUNTIF(C6973,"*市"),COUNTIF(C6973,"*町"),COUNTIF(C6973,"*村"),COUNTIF(C6973,"*組合")),"○","市町村名×")</f>
        <v>市町村名×</v>
      </c>
      <c r="B6971" s="490" t="s">
        <v>106</v>
      </c>
      <c r="C6971" s="659" t="s">
        <v>236</v>
      </c>
      <c r="D6971" s="661" t="s">
        <v>237</v>
      </c>
      <c r="E6971" s="409" t="s">
        <v>191</v>
      </c>
      <c r="F6971" s="410"/>
      <c r="G6971" s="410"/>
      <c r="H6971" s="410"/>
      <c r="I6971" s="410"/>
      <c r="J6971" s="410"/>
      <c r="K6971" s="410"/>
      <c r="L6971" s="410"/>
      <c r="M6971" s="410"/>
      <c r="N6971" s="410"/>
      <c r="O6971" s="410"/>
      <c r="P6971" s="410"/>
      <c r="Q6971" s="410"/>
      <c r="R6971" s="410"/>
      <c r="S6971" s="410"/>
      <c r="T6971" s="410"/>
      <c r="U6971" s="492" t="s">
        <v>192</v>
      </c>
      <c r="V6971" s="492" t="s">
        <v>238</v>
      </c>
      <c r="W6971" s="517" t="s">
        <v>193</v>
      </c>
      <c r="X6971" s="25" t="e">
        <f>IF(OR(AF6975=2,NOT(AND(V6973&gt;0.3*U6973,V6973&lt;0.4*U6973,V6973&gt;=W6973))),"※３参照：【Ｕ列】都道府県補助額を確認してください","")</f>
        <v>#REF!</v>
      </c>
      <c r="Y6971" s="26"/>
    </row>
    <row r="6972" spans="1:33" s="7" customFormat="1" ht="21.6" customHeight="1" thickBot="1" x14ac:dyDescent="0.2">
      <c r="A6972" s="24" t="str">
        <f>IF(B6973="都道府県確認欄","No.不備","")</f>
        <v/>
      </c>
      <c r="B6972" s="491"/>
      <c r="C6972" s="660"/>
      <c r="D6972" s="662"/>
      <c r="E6972" s="411"/>
      <c r="F6972" s="412"/>
      <c r="G6972" s="412"/>
      <c r="H6972" s="412"/>
      <c r="I6972" s="412"/>
      <c r="J6972" s="412"/>
      <c r="K6972" s="412"/>
      <c r="L6972" s="412"/>
      <c r="M6972" s="412"/>
      <c r="N6972" s="412"/>
      <c r="O6972" s="412"/>
      <c r="P6972" s="412"/>
      <c r="Q6972" s="412"/>
      <c r="R6972" s="412"/>
      <c r="S6972" s="412"/>
      <c r="T6972" s="412"/>
      <c r="U6972" s="493"/>
      <c r="V6972" s="493"/>
      <c r="W6972" s="518"/>
      <c r="X6972" s="25" t="e">
        <f>IF(AND(W6973&lt;=U6973/3,MOD(W6973,1000)=0,NOT(W6973=0),AG6975=1),"","※３参照：【Ｖ列】国庫補助希望額を確認してください。")</f>
        <v>#REF!</v>
      </c>
      <c r="Y6972" s="26"/>
    </row>
    <row r="6973" spans="1:33" s="7" customFormat="1" ht="24" customHeight="1" x14ac:dyDescent="0.15">
      <c r="A6973" s="14"/>
      <c r="B6973" s="622" t="str">
        <f>IFERROR(IF(OR(COUNTIF(C6973,"*区"),COUNTIF(C6973,"*市"),COUNTIF(C6973,"*町"),COUNTIF(C6973,"*村"),COUNTIF(C6973,"*組合")),B6933+1,"－"),"都道府県確認欄")</f>
        <v>－</v>
      </c>
      <c r="C6973" s="626" t="e">
        <f>#REF!</f>
        <v>#REF!</v>
      </c>
      <c r="D6973" s="629" t="e">
        <f>SUM($F6975:$F6994)</f>
        <v>#REF!</v>
      </c>
      <c r="E6973" s="523" t="s">
        <v>194</v>
      </c>
      <c r="F6973" s="524" t="s">
        <v>195</v>
      </c>
      <c r="G6973" s="526" t="s">
        <v>196</v>
      </c>
      <c r="H6973" s="528" t="s">
        <v>197</v>
      </c>
      <c r="I6973" s="423" t="s">
        <v>198</v>
      </c>
      <c r="J6973" s="424"/>
      <c r="K6973" s="425"/>
      <c r="L6973" s="429" t="s">
        <v>100</v>
      </c>
      <c r="M6973" s="430"/>
      <c r="N6973" s="430"/>
      <c r="O6973" s="430"/>
      <c r="P6973" s="430"/>
      <c r="Q6973" s="430"/>
      <c r="R6973" s="430"/>
      <c r="S6973" s="431"/>
      <c r="T6973" s="413" t="s">
        <v>199</v>
      </c>
      <c r="U6973" s="415" t="e">
        <f>SUM($T6975,$O6996,$T6996)</f>
        <v>#REF!</v>
      </c>
      <c r="V6973" s="665" t="e">
        <f>#REF!</f>
        <v>#REF!</v>
      </c>
      <c r="W6973" s="667" t="e">
        <f>#REF!</f>
        <v>#REF!</v>
      </c>
      <c r="X6973" s="23" t="e">
        <f>IF(AND(AD6975=1,AE6975=1,AF6975=1,AG6975=1),"","入力不備あり")</f>
        <v>#REF!</v>
      </c>
      <c r="Y6973" s="26"/>
    </row>
    <row r="6974" spans="1:33" s="7" customFormat="1" ht="12.6" customHeight="1" thickBot="1" x14ac:dyDescent="0.2">
      <c r="A6974" s="14"/>
      <c r="B6974" s="623"/>
      <c r="C6974" s="627"/>
      <c r="D6974" s="630"/>
      <c r="E6974" s="523"/>
      <c r="F6974" s="525"/>
      <c r="G6974" s="527"/>
      <c r="H6974" s="529"/>
      <c r="I6974" s="426"/>
      <c r="J6974" s="427"/>
      <c r="K6974" s="428"/>
      <c r="L6974" s="432"/>
      <c r="M6974" s="432"/>
      <c r="N6974" s="432"/>
      <c r="O6974" s="432"/>
      <c r="P6974" s="432"/>
      <c r="Q6974" s="432"/>
      <c r="R6974" s="432"/>
      <c r="S6974" s="433"/>
      <c r="T6974" s="414"/>
      <c r="U6974" s="416"/>
      <c r="V6974" s="666"/>
      <c r="W6974" s="565"/>
      <c r="X6974" s="26"/>
      <c r="Y6974" s="7" t="s">
        <v>180</v>
      </c>
      <c r="Z6974" s="7" t="s">
        <v>200</v>
      </c>
      <c r="AA6974" s="7" t="s">
        <v>201</v>
      </c>
      <c r="AB6974" s="7" t="s">
        <v>202</v>
      </c>
      <c r="AD6974" s="7" t="s">
        <v>203</v>
      </c>
      <c r="AE6974" s="7" t="s">
        <v>107</v>
      </c>
      <c r="AF6974" s="7" t="s">
        <v>239</v>
      </c>
      <c r="AG6974" s="7" t="s">
        <v>204</v>
      </c>
    </row>
    <row r="6975" spans="1:33" s="7" customFormat="1" ht="17.45" customHeight="1" x14ac:dyDescent="0.15">
      <c r="A6975" s="27" t="e">
        <f>IF(AND(F6975&lt;&gt;"",G6975&lt;&gt;"",H6975&lt;&gt;"",I6975&lt;&gt;""),"","入力不備あり")</f>
        <v>#REF!</v>
      </c>
      <c r="B6975" s="623"/>
      <c r="C6975" s="628"/>
      <c r="D6975" s="631"/>
      <c r="E6975" s="523"/>
      <c r="F6975" s="47" t="e">
        <f>IF(#REF!="","",#REF!)</f>
        <v>#REF!</v>
      </c>
      <c r="G6975" s="49" t="e">
        <f>IF(#REF!="","",#REF!)</f>
        <v>#REF!</v>
      </c>
      <c r="H6975" s="54" t="e">
        <f>IF(#REF!="","",#REF!)</f>
        <v>#REF!</v>
      </c>
      <c r="I6975" s="385" t="str">
        <f>IFERROR(INT(G6975*H6975),"")</f>
        <v/>
      </c>
      <c r="J6975" s="386"/>
      <c r="K6975" s="387"/>
      <c r="L6975" s="613" t="e">
        <f>IF(#REF!="","",#REF!)</f>
        <v>#REF!</v>
      </c>
      <c r="M6975" s="613"/>
      <c r="N6975" s="613"/>
      <c r="O6975" s="613"/>
      <c r="P6975" s="613"/>
      <c r="Q6975" s="613"/>
      <c r="R6975" s="613"/>
      <c r="S6975" s="614"/>
      <c r="T6975" s="567">
        <f>SUM($I6975:$K6994)</f>
        <v>0</v>
      </c>
      <c r="U6975" s="416"/>
      <c r="V6975" s="666"/>
      <c r="W6975" s="565"/>
      <c r="X6975" s="23" t="e">
        <f>IF(AND(Y6975=1,Z6975=1,AA6975=1,AB6975=1,AD6975=1,AE6975=1,AF6975=1,AG6975=1),"","入力不備あり")</f>
        <v>#REF!</v>
      </c>
      <c r="Y6975" s="7">
        <f>IFERROR(IF(F6975="",2,IF(AND(F6975&gt;=1,(MOD(F6975,1)=0)),1,IF(AND(F6975=0,L6975&lt;&gt;""),1,2))),2)</f>
        <v>2</v>
      </c>
      <c r="Z6975" s="7" t="e">
        <f>IF(G6975="",2,IF(G6975&lt;=1600,1,2))</f>
        <v>#REF!</v>
      </c>
      <c r="AA6975" s="7" t="e">
        <f>IF(H6975="",2,IF(H6975&gt;=0,1,2))</f>
        <v>#REF!</v>
      </c>
      <c r="AB6975" s="7" t="e">
        <f>IF(I6975=#REF!,1,2)</f>
        <v>#REF!</v>
      </c>
      <c r="AD6975" s="7" t="e">
        <f>IF(T6975=#REF!,1,2)</f>
        <v>#REF!</v>
      </c>
      <c r="AE6975" s="7" t="e">
        <f>IF(U6973=#REF!,1,2)</f>
        <v>#REF!</v>
      </c>
      <c r="AF6975" s="7" t="e">
        <f>IF(V6973=0,2,IF(#REF!="",2,IF(V6973=#REF!,1,2)))</f>
        <v>#REF!</v>
      </c>
      <c r="AG6975" s="7" t="e">
        <f>IF(W6973=0,2,IF(W6973=#REF!,1,2))</f>
        <v>#REF!</v>
      </c>
    </row>
    <row r="6976" spans="1:33" s="7" customFormat="1" ht="17.45" customHeight="1" x14ac:dyDescent="0.15">
      <c r="A6976" s="27" t="e">
        <f>IF(AND(F6976="",G6976="",H6976="",I6976="",L6976=""),"",IF(AND(F6976&lt;&gt;"",G6976&lt;&gt;"",H6976&lt;&gt;"",I6976&lt;&gt;""),"","入力不備あり"))</f>
        <v>#REF!</v>
      </c>
      <c r="B6976" s="623"/>
      <c r="C6976" s="628"/>
      <c r="D6976" s="631"/>
      <c r="E6976" s="523"/>
      <c r="F6976" s="47" t="e">
        <f>IF(#REF!="","",#REF!)</f>
        <v>#REF!</v>
      </c>
      <c r="G6976" s="49" t="e">
        <f>IF(#REF!="","",#REF!)</f>
        <v>#REF!</v>
      </c>
      <c r="H6976" s="54" t="e">
        <f>IF(#REF!="","",#REF!)</f>
        <v>#REF!</v>
      </c>
      <c r="I6976" s="385" t="str">
        <f>IFERROR(INT(G6976*H6976),"")</f>
        <v/>
      </c>
      <c r="J6976" s="386"/>
      <c r="K6976" s="387"/>
      <c r="L6976" s="613" t="e">
        <f>IF(#REF!="","",#REF!)</f>
        <v>#REF!</v>
      </c>
      <c r="M6976" s="613"/>
      <c r="N6976" s="613"/>
      <c r="O6976" s="613"/>
      <c r="P6976" s="613"/>
      <c r="Q6976" s="613"/>
      <c r="R6976" s="613"/>
      <c r="S6976" s="614"/>
      <c r="T6976" s="567"/>
      <c r="U6976" s="416"/>
      <c r="V6976" s="666"/>
      <c r="W6976" s="565"/>
      <c r="X6976" s="23" t="e">
        <f>IF(AND(Y6976=3,Z6976=3,AA6976=3),"",IF(AND(Y6976=1,Z6976=1,AA6976=1,AB6976=1),"","入力不備あり"))</f>
        <v>#REF!</v>
      </c>
      <c r="Y6976" s="7">
        <f>IFERROR(IF(F6976="",3,IF(AND(F6976&gt;=1,(MOD(F6976,1)=0)),1,IF(AND(F6976=0,L6976&lt;&gt;""),1,2))),2)</f>
        <v>2</v>
      </c>
      <c r="Z6976" s="7" t="e">
        <f>IF(G6976="",3,IF(G6976&lt;=1600,1,2))</f>
        <v>#REF!</v>
      </c>
      <c r="AA6976" s="7" t="e">
        <f>IF(H6976="",3,IF(H6976&gt;=0,1,2))</f>
        <v>#REF!</v>
      </c>
      <c r="AB6976" s="7" t="e">
        <f>IF(I6976=#REF!,1,2)</f>
        <v>#REF!</v>
      </c>
    </row>
    <row r="6977" spans="1:28" s="7" customFormat="1" ht="17.45" customHeight="1" x14ac:dyDescent="0.15">
      <c r="A6977" s="27" t="e">
        <f>IF(AND(F6977="",G6977="",H6977="",I6977="",L6977=""),"",IF(AND(F6977&lt;&gt;"",G6977&lt;&gt;"",H6977&lt;&gt;"",I6977&lt;&gt;""),"","入力不備あり"))</f>
        <v>#REF!</v>
      </c>
      <c r="B6977" s="623"/>
      <c r="C6977" s="628"/>
      <c r="D6977" s="631"/>
      <c r="E6977" s="523"/>
      <c r="F6977" s="47" t="e">
        <f>IF(#REF!="","",#REF!)</f>
        <v>#REF!</v>
      </c>
      <c r="G6977" s="49" t="e">
        <f>IF(#REF!="","",#REF!)</f>
        <v>#REF!</v>
      </c>
      <c r="H6977" s="54" t="e">
        <f>IF(#REF!="","",#REF!)</f>
        <v>#REF!</v>
      </c>
      <c r="I6977" s="385" t="str">
        <f t="shared" ref="I6977:I6994" si="1219">IFERROR(INT(G6977*H6977),"")</f>
        <v/>
      </c>
      <c r="J6977" s="386"/>
      <c r="K6977" s="387"/>
      <c r="L6977" s="613" t="e">
        <f>IF(#REF!="","",#REF!)</f>
        <v>#REF!</v>
      </c>
      <c r="M6977" s="613"/>
      <c r="N6977" s="613"/>
      <c r="O6977" s="613"/>
      <c r="P6977" s="613"/>
      <c r="Q6977" s="613"/>
      <c r="R6977" s="613"/>
      <c r="S6977" s="614"/>
      <c r="T6977" s="567"/>
      <c r="U6977" s="416"/>
      <c r="V6977" s="666"/>
      <c r="W6977" s="565"/>
      <c r="X6977" s="23" t="e">
        <f t="shared" ref="X6977:X6994" si="1220">IF(AND(Y6977=3,Z6977=3,AA6977=3),"",IF(AND(Y6977=1,Z6977=1,AA6977=1,AB6977=1),"","入力不備あり"))</f>
        <v>#REF!</v>
      </c>
      <c r="Y6977" s="7">
        <f t="shared" ref="Y6977:Y6994" si="1221">IFERROR(IF(F6977="",3,IF(AND(F6977&gt;=1,(MOD(F6977,1)=0)),1,IF(AND(F6977=0,L6977&lt;&gt;""),1,2))),2)</f>
        <v>2</v>
      </c>
      <c r="Z6977" s="7" t="e">
        <f t="shared" ref="Z6977:Z6994" si="1222">IF(G6977="",3,IF(G6977&lt;=1600,1,2))</f>
        <v>#REF!</v>
      </c>
      <c r="AA6977" s="7" t="e">
        <f t="shared" ref="AA6977:AA6994" si="1223">IF(H6977="",3,IF(H6977&gt;=0,1,2))</f>
        <v>#REF!</v>
      </c>
      <c r="AB6977" s="7" t="e">
        <f>IF(I6977=#REF!,1,2)</f>
        <v>#REF!</v>
      </c>
    </row>
    <row r="6978" spans="1:28" s="7" customFormat="1" ht="17.45" customHeight="1" x14ac:dyDescent="0.15">
      <c r="A6978" s="27" t="e">
        <f t="shared" ref="A6978:A6994" si="1224">IF(AND(F6978="",G6978="",H6978="",I6978="",L6978=""),"",IF(AND(F6978&lt;&gt;"",G6978&lt;&gt;"",H6978&lt;&gt;"",I6978&lt;&gt;""),"","入力不備あり"))</f>
        <v>#REF!</v>
      </c>
      <c r="B6978" s="623"/>
      <c r="C6978" s="628"/>
      <c r="D6978" s="631"/>
      <c r="E6978" s="523"/>
      <c r="F6978" s="47" t="e">
        <f>IF(#REF!="","",#REF!)</f>
        <v>#REF!</v>
      </c>
      <c r="G6978" s="49" t="e">
        <f>IF(#REF!="","",#REF!)</f>
        <v>#REF!</v>
      </c>
      <c r="H6978" s="54" t="e">
        <f>IF(#REF!="","",#REF!)</f>
        <v>#REF!</v>
      </c>
      <c r="I6978" s="385" t="str">
        <f t="shared" si="1219"/>
        <v/>
      </c>
      <c r="J6978" s="386"/>
      <c r="K6978" s="387"/>
      <c r="L6978" s="613" t="e">
        <f>IF(#REF!="","",#REF!)</f>
        <v>#REF!</v>
      </c>
      <c r="M6978" s="613"/>
      <c r="N6978" s="613"/>
      <c r="O6978" s="613"/>
      <c r="P6978" s="613"/>
      <c r="Q6978" s="613"/>
      <c r="R6978" s="613"/>
      <c r="S6978" s="614"/>
      <c r="T6978" s="567"/>
      <c r="U6978" s="416"/>
      <c r="V6978" s="666"/>
      <c r="W6978" s="565"/>
      <c r="X6978" s="23" t="e">
        <f t="shared" si="1220"/>
        <v>#REF!</v>
      </c>
      <c r="Y6978" s="7">
        <f t="shared" si="1221"/>
        <v>2</v>
      </c>
      <c r="Z6978" s="7" t="e">
        <f t="shared" si="1222"/>
        <v>#REF!</v>
      </c>
      <c r="AA6978" s="7" t="e">
        <f t="shared" si="1223"/>
        <v>#REF!</v>
      </c>
      <c r="AB6978" s="7" t="e">
        <f>IF(I6978=#REF!,1,2)</f>
        <v>#REF!</v>
      </c>
    </row>
    <row r="6979" spans="1:28" s="7" customFormat="1" ht="17.45" customHeight="1" x14ac:dyDescent="0.15">
      <c r="A6979" s="27" t="e">
        <f t="shared" si="1224"/>
        <v>#REF!</v>
      </c>
      <c r="B6979" s="623"/>
      <c r="C6979" s="628"/>
      <c r="D6979" s="631"/>
      <c r="E6979" s="523"/>
      <c r="F6979" s="47" t="e">
        <f>IF(#REF!="","",#REF!)</f>
        <v>#REF!</v>
      </c>
      <c r="G6979" s="49" t="e">
        <f>IF(#REF!="","",#REF!)</f>
        <v>#REF!</v>
      </c>
      <c r="H6979" s="54" t="e">
        <f>IF(#REF!="","",#REF!)</f>
        <v>#REF!</v>
      </c>
      <c r="I6979" s="385" t="str">
        <f t="shared" si="1219"/>
        <v/>
      </c>
      <c r="J6979" s="386"/>
      <c r="K6979" s="387"/>
      <c r="L6979" s="613" t="e">
        <f>IF(#REF!="","",#REF!)</f>
        <v>#REF!</v>
      </c>
      <c r="M6979" s="613"/>
      <c r="N6979" s="613"/>
      <c r="O6979" s="613"/>
      <c r="P6979" s="613"/>
      <c r="Q6979" s="613"/>
      <c r="R6979" s="613"/>
      <c r="S6979" s="614"/>
      <c r="T6979" s="567"/>
      <c r="U6979" s="416"/>
      <c r="V6979" s="666"/>
      <c r="W6979" s="565"/>
      <c r="X6979" s="23" t="e">
        <f t="shared" si="1220"/>
        <v>#REF!</v>
      </c>
      <c r="Y6979" s="7">
        <f t="shared" si="1221"/>
        <v>2</v>
      </c>
      <c r="Z6979" s="7" t="e">
        <f t="shared" si="1222"/>
        <v>#REF!</v>
      </c>
      <c r="AA6979" s="7" t="e">
        <f t="shared" si="1223"/>
        <v>#REF!</v>
      </c>
      <c r="AB6979" s="7" t="e">
        <f>IF(I6979=#REF!,1,2)</f>
        <v>#REF!</v>
      </c>
    </row>
    <row r="6980" spans="1:28" s="7" customFormat="1" ht="17.45" customHeight="1" x14ac:dyDescent="0.15">
      <c r="A6980" s="27" t="e">
        <f t="shared" si="1224"/>
        <v>#REF!</v>
      </c>
      <c r="B6980" s="623"/>
      <c r="C6980" s="628"/>
      <c r="D6980" s="631"/>
      <c r="E6980" s="523"/>
      <c r="F6980" s="47" t="e">
        <f>IF(#REF!="","",#REF!)</f>
        <v>#REF!</v>
      </c>
      <c r="G6980" s="49" t="e">
        <f>IF(#REF!="","",#REF!)</f>
        <v>#REF!</v>
      </c>
      <c r="H6980" s="54" t="e">
        <f>IF(#REF!="","",#REF!)</f>
        <v>#REF!</v>
      </c>
      <c r="I6980" s="385" t="str">
        <f t="shared" si="1219"/>
        <v/>
      </c>
      <c r="J6980" s="386"/>
      <c r="K6980" s="387"/>
      <c r="L6980" s="613" t="e">
        <f>IF(#REF!="","",#REF!)</f>
        <v>#REF!</v>
      </c>
      <c r="M6980" s="613"/>
      <c r="N6980" s="613"/>
      <c r="O6980" s="613"/>
      <c r="P6980" s="613"/>
      <c r="Q6980" s="613"/>
      <c r="R6980" s="613"/>
      <c r="S6980" s="614"/>
      <c r="T6980" s="567"/>
      <c r="U6980" s="416"/>
      <c r="V6980" s="666"/>
      <c r="W6980" s="565"/>
      <c r="X6980" s="23" t="e">
        <f t="shared" si="1220"/>
        <v>#REF!</v>
      </c>
      <c r="Y6980" s="7">
        <f t="shared" si="1221"/>
        <v>2</v>
      </c>
      <c r="Z6980" s="7" t="e">
        <f t="shared" si="1222"/>
        <v>#REF!</v>
      </c>
      <c r="AA6980" s="7" t="e">
        <f t="shared" si="1223"/>
        <v>#REF!</v>
      </c>
      <c r="AB6980" s="7" t="e">
        <f>IF(I6980=#REF!,1,2)</f>
        <v>#REF!</v>
      </c>
    </row>
    <row r="6981" spans="1:28" s="7" customFormat="1" ht="17.45" customHeight="1" x14ac:dyDescent="0.15">
      <c r="A6981" s="27" t="e">
        <f t="shared" si="1224"/>
        <v>#REF!</v>
      </c>
      <c r="B6981" s="623"/>
      <c r="C6981" s="628"/>
      <c r="D6981" s="631"/>
      <c r="E6981" s="523"/>
      <c r="F6981" s="47" t="e">
        <f>IF(#REF!="","",#REF!)</f>
        <v>#REF!</v>
      </c>
      <c r="G6981" s="49" t="e">
        <f>IF(#REF!="","",#REF!)</f>
        <v>#REF!</v>
      </c>
      <c r="H6981" s="54" t="e">
        <f>IF(#REF!="","",#REF!)</f>
        <v>#REF!</v>
      </c>
      <c r="I6981" s="385" t="str">
        <f t="shared" si="1219"/>
        <v/>
      </c>
      <c r="J6981" s="386"/>
      <c r="K6981" s="387"/>
      <c r="L6981" s="613" t="e">
        <f>IF(#REF!="","",#REF!)</f>
        <v>#REF!</v>
      </c>
      <c r="M6981" s="613"/>
      <c r="N6981" s="613"/>
      <c r="O6981" s="613"/>
      <c r="P6981" s="613"/>
      <c r="Q6981" s="613"/>
      <c r="R6981" s="613"/>
      <c r="S6981" s="614"/>
      <c r="T6981" s="567"/>
      <c r="U6981" s="416"/>
      <c r="V6981" s="666"/>
      <c r="W6981" s="565"/>
      <c r="X6981" s="23" t="e">
        <f t="shared" si="1220"/>
        <v>#REF!</v>
      </c>
      <c r="Y6981" s="7">
        <f t="shared" si="1221"/>
        <v>2</v>
      </c>
      <c r="Z6981" s="7" t="e">
        <f t="shared" si="1222"/>
        <v>#REF!</v>
      </c>
      <c r="AA6981" s="7" t="e">
        <f t="shared" si="1223"/>
        <v>#REF!</v>
      </c>
      <c r="AB6981" s="7" t="e">
        <f>IF(I6981=#REF!,1,2)</f>
        <v>#REF!</v>
      </c>
    </row>
    <row r="6982" spans="1:28" s="7" customFormat="1" ht="17.45" customHeight="1" x14ac:dyDescent="0.15">
      <c r="A6982" s="27" t="e">
        <f t="shared" si="1224"/>
        <v>#REF!</v>
      </c>
      <c r="B6982" s="623"/>
      <c r="C6982" s="628"/>
      <c r="D6982" s="631"/>
      <c r="E6982" s="523"/>
      <c r="F6982" s="47" t="e">
        <f>IF(#REF!="","",#REF!)</f>
        <v>#REF!</v>
      </c>
      <c r="G6982" s="49" t="e">
        <f>IF(#REF!="","",#REF!)</f>
        <v>#REF!</v>
      </c>
      <c r="H6982" s="54" t="e">
        <f>IF(#REF!="","",#REF!)</f>
        <v>#REF!</v>
      </c>
      <c r="I6982" s="385" t="str">
        <f t="shared" si="1219"/>
        <v/>
      </c>
      <c r="J6982" s="386"/>
      <c r="K6982" s="387"/>
      <c r="L6982" s="613" t="e">
        <f>IF(#REF!="","",#REF!)</f>
        <v>#REF!</v>
      </c>
      <c r="M6982" s="613"/>
      <c r="N6982" s="613"/>
      <c r="O6982" s="613"/>
      <c r="P6982" s="613"/>
      <c r="Q6982" s="613"/>
      <c r="R6982" s="613"/>
      <c r="S6982" s="614"/>
      <c r="T6982" s="567"/>
      <c r="U6982" s="416"/>
      <c r="V6982" s="666"/>
      <c r="W6982" s="565"/>
      <c r="X6982" s="23" t="e">
        <f t="shared" si="1220"/>
        <v>#REF!</v>
      </c>
      <c r="Y6982" s="7">
        <f t="shared" si="1221"/>
        <v>2</v>
      </c>
      <c r="Z6982" s="7" t="e">
        <f t="shared" si="1222"/>
        <v>#REF!</v>
      </c>
      <c r="AA6982" s="7" t="e">
        <f t="shared" si="1223"/>
        <v>#REF!</v>
      </c>
      <c r="AB6982" s="7" t="e">
        <f>IF(I6982=#REF!,1,2)</f>
        <v>#REF!</v>
      </c>
    </row>
    <row r="6983" spans="1:28" s="7" customFormat="1" ht="17.45" customHeight="1" x14ac:dyDescent="0.15">
      <c r="A6983" s="27" t="e">
        <f t="shared" si="1224"/>
        <v>#REF!</v>
      </c>
      <c r="B6983" s="623"/>
      <c r="C6983" s="628"/>
      <c r="D6983" s="631"/>
      <c r="E6983" s="523"/>
      <c r="F6983" s="47" t="e">
        <f>IF(#REF!="","",#REF!)</f>
        <v>#REF!</v>
      </c>
      <c r="G6983" s="49" t="e">
        <f>IF(#REF!="","",#REF!)</f>
        <v>#REF!</v>
      </c>
      <c r="H6983" s="54" t="e">
        <f>IF(#REF!="","",#REF!)</f>
        <v>#REF!</v>
      </c>
      <c r="I6983" s="385" t="str">
        <f t="shared" si="1219"/>
        <v/>
      </c>
      <c r="J6983" s="386"/>
      <c r="K6983" s="387"/>
      <c r="L6983" s="613" t="e">
        <f>IF(#REF!="","",#REF!)</f>
        <v>#REF!</v>
      </c>
      <c r="M6983" s="613"/>
      <c r="N6983" s="613"/>
      <c r="O6983" s="613"/>
      <c r="P6983" s="613"/>
      <c r="Q6983" s="613"/>
      <c r="R6983" s="613"/>
      <c r="S6983" s="614"/>
      <c r="T6983" s="567"/>
      <c r="U6983" s="416"/>
      <c r="V6983" s="666"/>
      <c r="W6983" s="565"/>
      <c r="X6983" s="23" t="e">
        <f t="shared" si="1220"/>
        <v>#REF!</v>
      </c>
      <c r="Y6983" s="7">
        <f t="shared" si="1221"/>
        <v>2</v>
      </c>
      <c r="Z6983" s="7" t="e">
        <f t="shared" si="1222"/>
        <v>#REF!</v>
      </c>
      <c r="AA6983" s="7" t="e">
        <f t="shared" si="1223"/>
        <v>#REF!</v>
      </c>
      <c r="AB6983" s="7" t="e">
        <f>IF(I6983=#REF!,1,2)</f>
        <v>#REF!</v>
      </c>
    </row>
    <row r="6984" spans="1:28" s="7" customFormat="1" ht="17.45" customHeight="1" x14ac:dyDescent="0.15">
      <c r="A6984" s="27" t="e">
        <f t="shared" si="1224"/>
        <v>#REF!</v>
      </c>
      <c r="B6984" s="623"/>
      <c r="C6984" s="628"/>
      <c r="D6984" s="631"/>
      <c r="E6984" s="523"/>
      <c r="F6984" s="47" t="e">
        <f>IF(#REF!="","",#REF!)</f>
        <v>#REF!</v>
      </c>
      <c r="G6984" s="49" t="e">
        <f>IF(#REF!="","",#REF!)</f>
        <v>#REF!</v>
      </c>
      <c r="H6984" s="54" t="e">
        <f>IF(#REF!="","",#REF!)</f>
        <v>#REF!</v>
      </c>
      <c r="I6984" s="385" t="str">
        <f t="shared" si="1219"/>
        <v/>
      </c>
      <c r="J6984" s="386"/>
      <c r="K6984" s="387"/>
      <c r="L6984" s="613" t="e">
        <f>IF(#REF!="","",#REF!)</f>
        <v>#REF!</v>
      </c>
      <c r="M6984" s="613"/>
      <c r="N6984" s="613"/>
      <c r="O6984" s="613"/>
      <c r="P6984" s="613"/>
      <c r="Q6984" s="613"/>
      <c r="R6984" s="613"/>
      <c r="S6984" s="614"/>
      <c r="T6984" s="567"/>
      <c r="U6984" s="416"/>
      <c r="V6984" s="666"/>
      <c r="W6984" s="565"/>
      <c r="X6984" s="23" t="e">
        <f t="shared" si="1220"/>
        <v>#REF!</v>
      </c>
      <c r="Y6984" s="7">
        <f t="shared" si="1221"/>
        <v>2</v>
      </c>
      <c r="Z6984" s="7" t="e">
        <f t="shared" si="1222"/>
        <v>#REF!</v>
      </c>
      <c r="AA6984" s="7" t="e">
        <f t="shared" si="1223"/>
        <v>#REF!</v>
      </c>
      <c r="AB6984" s="7" t="e">
        <f>IF(I6984=#REF!,1,2)</f>
        <v>#REF!</v>
      </c>
    </row>
    <row r="6985" spans="1:28" s="7" customFormat="1" ht="17.45" customHeight="1" x14ac:dyDescent="0.15">
      <c r="A6985" s="27" t="e">
        <f t="shared" si="1224"/>
        <v>#REF!</v>
      </c>
      <c r="B6985" s="623"/>
      <c r="C6985" s="628"/>
      <c r="D6985" s="631"/>
      <c r="E6985" s="523"/>
      <c r="F6985" s="47" t="e">
        <f>IF(#REF!="","",#REF!)</f>
        <v>#REF!</v>
      </c>
      <c r="G6985" s="49" t="e">
        <f>IF(#REF!="","",#REF!)</f>
        <v>#REF!</v>
      </c>
      <c r="H6985" s="54" t="e">
        <f>IF(#REF!="","",#REF!)</f>
        <v>#REF!</v>
      </c>
      <c r="I6985" s="385" t="str">
        <f t="shared" si="1219"/>
        <v/>
      </c>
      <c r="J6985" s="386"/>
      <c r="K6985" s="387"/>
      <c r="L6985" s="613" t="e">
        <f>IF(#REF!="","",#REF!)</f>
        <v>#REF!</v>
      </c>
      <c r="M6985" s="613"/>
      <c r="N6985" s="613"/>
      <c r="O6985" s="613"/>
      <c r="P6985" s="613"/>
      <c r="Q6985" s="613"/>
      <c r="R6985" s="613"/>
      <c r="S6985" s="614"/>
      <c r="T6985" s="567"/>
      <c r="U6985" s="416"/>
      <c r="V6985" s="666"/>
      <c r="W6985" s="565"/>
      <c r="X6985" s="23" t="e">
        <f t="shared" si="1220"/>
        <v>#REF!</v>
      </c>
      <c r="Y6985" s="7">
        <f t="shared" si="1221"/>
        <v>2</v>
      </c>
      <c r="Z6985" s="7" t="e">
        <f t="shared" si="1222"/>
        <v>#REF!</v>
      </c>
      <c r="AA6985" s="7" t="e">
        <f t="shared" si="1223"/>
        <v>#REF!</v>
      </c>
      <c r="AB6985" s="7" t="e">
        <f>IF(I6985=#REF!,1,2)</f>
        <v>#REF!</v>
      </c>
    </row>
    <row r="6986" spans="1:28" s="7" customFormat="1" ht="17.45" customHeight="1" x14ac:dyDescent="0.15">
      <c r="A6986" s="27" t="e">
        <f t="shared" si="1224"/>
        <v>#REF!</v>
      </c>
      <c r="B6986" s="623"/>
      <c r="C6986" s="628"/>
      <c r="D6986" s="631"/>
      <c r="E6986" s="523"/>
      <c r="F6986" s="47" t="e">
        <f>IF(#REF!="","",#REF!)</f>
        <v>#REF!</v>
      </c>
      <c r="G6986" s="49" t="e">
        <f>IF(#REF!="","",#REF!)</f>
        <v>#REF!</v>
      </c>
      <c r="H6986" s="54" t="e">
        <f>IF(#REF!="","",#REF!)</f>
        <v>#REF!</v>
      </c>
      <c r="I6986" s="385" t="str">
        <f t="shared" si="1219"/>
        <v/>
      </c>
      <c r="J6986" s="386"/>
      <c r="K6986" s="387"/>
      <c r="L6986" s="613" t="e">
        <f>IF(#REF!="","",#REF!)</f>
        <v>#REF!</v>
      </c>
      <c r="M6986" s="613"/>
      <c r="N6986" s="613"/>
      <c r="O6986" s="613"/>
      <c r="P6986" s="613"/>
      <c r="Q6986" s="613"/>
      <c r="R6986" s="613"/>
      <c r="S6986" s="614"/>
      <c r="T6986" s="567"/>
      <c r="U6986" s="416"/>
      <c r="V6986" s="666"/>
      <c r="W6986" s="565"/>
      <c r="X6986" s="23" t="e">
        <f t="shared" si="1220"/>
        <v>#REF!</v>
      </c>
      <c r="Y6986" s="7">
        <f t="shared" si="1221"/>
        <v>2</v>
      </c>
      <c r="Z6986" s="7" t="e">
        <f t="shared" si="1222"/>
        <v>#REF!</v>
      </c>
      <c r="AA6986" s="7" t="e">
        <f t="shared" si="1223"/>
        <v>#REF!</v>
      </c>
      <c r="AB6986" s="7" t="e">
        <f>IF(I6986=#REF!,1,2)</f>
        <v>#REF!</v>
      </c>
    </row>
    <row r="6987" spans="1:28" s="7" customFormat="1" ht="17.45" customHeight="1" x14ac:dyDescent="0.15">
      <c r="A6987" s="27" t="e">
        <f t="shared" si="1224"/>
        <v>#REF!</v>
      </c>
      <c r="B6987" s="623"/>
      <c r="C6987" s="628"/>
      <c r="D6987" s="631"/>
      <c r="E6987" s="523"/>
      <c r="F6987" s="47" t="e">
        <f>IF(#REF!="","",#REF!)</f>
        <v>#REF!</v>
      </c>
      <c r="G6987" s="49" t="e">
        <f>IF(#REF!="","",#REF!)</f>
        <v>#REF!</v>
      </c>
      <c r="H6987" s="54" t="e">
        <f>IF(#REF!="","",#REF!)</f>
        <v>#REF!</v>
      </c>
      <c r="I6987" s="385" t="str">
        <f t="shared" si="1219"/>
        <v/>
      </c>
      <c r="J6987" s="386"/>
      <c r="K6987" s="387"/>
      <c r="L6987" s="613" t="e">
        <f>IF(#REF!="","",#REF!)</f>
        <v>#REF!</v>
      </c>
      <c r="M6987" s="613"/>
      <c r="N6987" s="613"/>
      <c r="O6987" s="613"/>
      <c r="P6987" s="613"/>
      <c r="Q6987" s="613"/>
      <c r="R6987" s="613"/>
      <c r="S6987" s="614"/>
      <c r="T6987" s="567"/>
      <c r="U6987" s="416"/>
      <c r="V6987" s="666"/>
      <c r="W6987" s="565"/>
      <c r="X6987" s="23" t="e">
        <f t="shared" si="1220"/>
        <v>#REF!</v>
      </c>
      <c r="Y6987" s="7">
        <f t="shared" si="1221"/>
        <v>2</v>
      </c>
      <c r="Z6987" s="7" t="e">
        <f t="shared" si="1222"/>
        <v>#REF!</v>
      </c>
      <c r="AA6987" s="7" t="e">
        <f t="shared" si="1223"/>
        <v>#REF!</v>
      </c>
      <c r="AB6987" s="7" t="e">
        <f>IF(I6987=#REF!,1,2)</f>
        <v>#REF!</v>
      </c>
    </row>
    <row r="6988" spans="1:28" s="7" customFormat="1" ht="17.45" customHeight="1" x14ac:dyDescent="0.15">
      <c r="A6988" s="27" t="e">
        <f t="shared" si="1224"/>
        <v>#REF!</v>
      </c>
      <c r="B6988" s="623"/>
      <c r="C6988" s="628"/>
      <c r="D6988" s="631"/>
      <c r="E6988" s="523"/>
      <c r="F6988" s="47" t="e">
        <f>IF(#REF!="","",#REF!)</f>
        <v>#REF!</v>
      </c>
      <c r="G6988" s="49" t="e">
        <f>IF(#REF!="","",#REF!)</f>
        <v>#REF!</v>
      </c>
      <c r="H6988" s="54" t="e">
        <f>IF(#REF!="","",#REF!)</f>
        <v>#REF!</v>
      </c>
      <c r="I6988" s="385" t="str">
        <f t="shared" si="1219"/>
        <v/>
      </c>
      <c r="J6988" s="386"/>
      <c r="K6988" s="387"/>
      <c r="L6988" s="613" t="e">
        <f>IF(#REF!="","",#REF!)</f>
        <v>#REF!</v>
      </c>
      <c r="M6988" s="613"/>
      <c r="N6988" s="613"/>
      <c r="O6988" s="613"/>
      <c r="P6988" s="613"/>
      <c r="Q6988" s="613"/>
      <c r="R6988" s="613"/>
      <c r="S6988" s="614"/>
      <c r="T6988" s="567"/>
      <c r="U6988" s="416"/>
      <c r="V6988" s="666"/>
      <c r="W6988" s="565"/>
      <c r="X6988" s="23" t="e">
        <f t="shared" si="1220"/>
        <v>#REF!</v>
      </c>
      <c r="Y6988" s="7">
        <f t="shared" si="1221"/>
        <v>2</v>
      </c>
      <c r="Z6988" s="7" t="e">
        <f t="shared" si="1222"/>
        <v>#REF!</v>
      </c>
      <c r="AA6988" s="7" t="e">
        <f t="shared" si="1223"/>
        <v>#REF!</v>
      </c>
      <c r="AB6988" s="7" t="e">
        <f>IF(I6988=#REF!,1,2)</f>
        <v>#REF!</v>
      </c>
    </row>
    <row r="6989" spans="1:28" s="7" customFormat="1" ht="17.45" customHeight="1" x14ac:dyDescent="0.15">
      <c r="A6989" s="27" t="e">
        <f t="shared" si="1224"/>
        <v>#REF!</v>
      </c>
      <c r="B6989" s="623"/>
      <c r="C6989" s="628"/>
      <c r="D6989" s="631"/>
      <c r="E6989" s="523"/>
      <c r="F6989" s="47" t="e">
        <f>IF(#REF!="","",#REF!)</f>
        <v>#REF!</v>
      </c>
      <c r="G6989" s="49" t="e">
        <f>IF(#REF!="","",#REF!)</f>
        <v>#REF!</v>
      </c>
      <c r="H6989" s="54" t="e">
        <f>IF(#REF!="","",#REF!)</f>
        <v>#REF!</v>
      </c>
      <c r="I6989" s="385" t="str">
        <f t="shared" si="1219"/>
        <v/>
      </c>
      <c r="J6989" s="386"/>
      <c r="K6989" s="387"/>
      <c r="L6989" s="613" t="e">
        <f>IF(#REF!="","",#REF!)</f>
        <v>#REF!</v>
      </c>
      <c r="M6989" s="613"/>
      <c r="N6989" s="613"/>
      <c r="O6989" s="613"/>
      <c r="P6989" s="613"/>
      <c r="Q6989" s="613"/>
      <c r="R6989" s="613"/>
      <c r="S6989" s="614"/>
      <c r="T6989" s="567"/>
      <c r="U6989" s="416"/>
      <c r="V6989" s="666"/>
      <c r="W6989" s="565"/>
      <c r="X6989" s="23" t="e">
        <f t="shared" si="1220"/>
        <v>#REF!</v>
      </c>
      <c r="Y6989" s="7">
        <f t="shared" si="1221"/>
        <v>2</v>
      </c>
      <c r="Z6989" s="7" t="e">
        <f t="shared" si="1222"/>
        <v>#REF!</v>
      </c>
      <c r="AA6989" s="7" t="e">
        <f t="shared" si="1223"/>
        <v>#REF!</v>
      </c>
      <c r="AB6989" s="7" t="e">
        <f>IF(I6989=#REF!,1,2)</f>
        <v>#REF!</v>
      </c>
    </row>
    <row r="6990" spans="1:28" s="7" customFormat="1" ht="17.45" customHeight="1" x14ac:dyDescent="0.15">
      <c r="A6990" s="27" t="e">
        <f t="shared" si="1224"/>
        <v>#REF!</v>
      </c>
      <c r="B6990" s="623"/>
      <c r="C6990" s="628"/>
      <c r="D6990" s="631"/>
      <c r="E6990" s="523"/>
      <c r="F6990" s="47" t="e">
        <f>IF(#REF!="","",#REF!)</f>
        <v>#REF!</v>
      </c>
      <c r="G6990" s="49" t="e">
        <f>IF(#REF!="","",#REF!)</f>
        <v>#REF!</v>
      </c>
      <c r="H6990" s="54" t="e">
        <f>IF(#REF!="","",#REF!)</f>
        <v>#REF!</v>
      </c>
      <c r="I6990" s="385" t="str">
        <f t="shared" si="1219"/>
        <v/>
      </c>
      <c r="J6990" s="386"/>
      <c r="K6990" s="387"/>
      <c r="L6990" s="613" t="e">
        <f>IF(#REF!="","",#REF!)</f>
        <v>#REF!</v>
      </c>
      <c r="M6990" s="613"/>
      <c r="N6990" s="613"/>
      <c r="O6990" s="613"/>
      <c r="P6990" s="613"/>
      <c r="Q6990" s="613"/>
      <c r="R6990" s="613"/>
      <c r="S6990" s="614"/>
      <c r="T6990" s="567"/>
      <c r="U6990" s="416"/>
      <c r="V6990" s="666"/>
      <c r="W6990" s="565"/>
      <c r="X6990" s="23" t="e">
        <f t="shared" si="1220"/>
        <v>#REF!</v>
      </c>
      <c r="Y6990" s="7">
        <f t="shared" si="1221"/>
        <v>2</v>
      </c>
      <c r="Z6990" s="7" t="e">
        <f t="shared" si="1222"/>
        <v>#REF!</v>
      </c>
      <c r="AA6990" s="7" t="e">
        <f t="shared" si="1223"/>
        <v>#REF!</v>
      </c>
      <c r="AB6990" s="7" t="e">
        <f>IF(I6990=#REF!,1,2)</f>
        <v>#REF!</v>
      </c>
    </row>
    <row r="6991" spans="1:28" s="7" customFormat="1" ht="17.45" customHeight="1" x14ac:dyDescent="0.15">
      <c r="A6991" s="27" t="e">
        <f t="shared" si="1224"/>
        <v>#REF!</v>
      </c>
      <c r="B6991" s="623"/>
      <c r="C6991" s="628"/>
      <c r="D6991" s="631"/>
      <c r="E6991" s="523"/>
      <c r="F6991" s="47" t="e">
        <f>IF(#REF!="","",#REF!)</f>
        <v>#REF!</v>
      </c>
      <c r="G6991" s="49" t="e">
        <f>IF(#REF!="","",#REF!)</f>
        <v>#REF!</v>
      </c>
      <c r="H6991" s="54" t="e">
        <f>IF(#REF!="","",#REF!)</f>
        <v>#REF!</v>
      </c>
      <c r="I6991" s="385" t="str">
        <f t="shared" si="1219"/>
        <v/>
      </c>
      <c r="J6991" s="386"/>
      <c r="K6991" s="387"/>
      <c r="L6991" s="613" t="e">
        <f>IF(#REF!="","",#REF!)</f>
        <v>#REF!</v>
      </c>
      <c r="M6991" s="613"/>
      <c r="N6991" s="613"/>
      <c r="O6991" s="613"/>
      <c r="P6991" s="613"/>
      <c r="Q6991" s="613"/>
      <c r="R6991" s="613"/>
      <c r="S6991" s="614"/>
      <c r="T6991" s="567"/>
      <c r="U6991" s="416"/>
      <c r="V6991" s="666"/>
      <c r="W6991" s="565"/>
      <c r="X6991" s="23" t="e">
        <f t="shared" si="1220"/>
        <v>#REF!</v>
      </c>
      <c r="Y6991" s="7">
        <f t="shared" si="1221"/>
        <v>2</v>
      </c>
      <c r="Z6991" s="7" t="e">
        <f t="shared" si="1222"/>
        <v>#REF!</v>
      </c>
      <c r="AA6991" s="7" t="e">
        <f t="shared" si="1223"/>
        <v>#REF!</v>
      </c>
      <c r="AB6991" s="7" t="e">
        <f>IF(I6991=#REF!,1,2)</f>
        <v>#REF!</v>
      </c>
    </row>
    <row r="6992" spans="1:28" s="7" customFormat="1" ht="17.45" customHeight="1" x14ac:dyDescent="0.15">
      <c r="A6992" s="27" t="e">
        <f t="shared" si="1224"/>
        <v>#REF!</v>
      </c>
      <c r="B6992" s="623"/>
      <c r="C6992" s="628"/>
      <c r="D6992" s="631"/>
      <c r="E6992" s="523"/>
      <c r="F6992" s="47" t="e">
        <f>IF(#REF!="","",#REF!)</f>
        <v>#REF!</v>
      </c>
      <c r="G6992" s="49" t="e">
        <f>IF(#REF!="","",#REF!)</f>
        <v>#REF!</v>
      </c>
      <c r="H6992" s="54" t="e">
        <f>IF(#REF!="","",#REF!)</f>
        <v>#REF!</v>
      </c>
      <c r="I6992" s="385" t="str">
        <f t="shared" si="1219"/>
        <v/>
      </c>
      <c r="J6992" s="386"/>
      <c r="K6992" s="387"/>
      <c r="L6992" s="613" t="e">
        <f>IF(#REF!="","",#REF!)</f>
        <v>#REF!</v>
      </c>
      <c r="M6992" s="613"/>
      <c r="N6992" s="613"/>
      <c r="O6992" s="613"/>
      <c r="P6992" s="613"/>
      <c r="Q6992" s="613"/>
      <c r="R6992" s="613"/>
      <c r="S6992" s="614"/>
      <c r="T6992" s="567"/>
      <c r="U6992" s="416"/>
      <c r="V6992" s="666"/>
      <c r="W6992" s="565"/>
      <c r="X6992" s="23" t="e">
        <f t="shared" si="1220"/>
        <v>#REF!</v>
      </c>
      <c r="Y6992" s="7">
        <f t="shared" si="1221"/>
        <v>2</v>
      </c>
      <c r="Z6992" s="7" t="e">
        <f t="shared" si="1222"/>
        <v>#REF!</v>
      </c>
      <c r="AA6992" s="7" t="e">
        <f t="shared" si="1223"/>
        <v>#REF!</v>
      </c>
      <c r="AB6992" s="7" t="e">
        <f>IF(I6992=#REF!,1,2)</f>
        <v>#REF!</v>
      </c>
    </row>
    <row r="6993" spans="1:30" s="7" customFormat="1" ht="17.45" customHeight="1" x14ac:dyDescent="0.15">
      <c r="A6993" s="27" t="e">
        <f t="shared" si="1224"/>
        <v>#REF!</v>
      </c>
      <c r="B6993" s="623"/>
      <c r="C6993" s="628"/>
      <c r="D6993" s="631"/>
      <c r="E6993" s="523"/>
      <c r="F6993" s="47" t="e">
        <f>IF(#REF!="","",#REF!)</f>
        <v>#REF!</v>
      </c>
      <c r="G6993" s="49" t="e">
        <f>IF(#REF!="","",#REF!)</f>
        <v>#REF!</v>
      </c>
      <c r="H6993" s="54" t="e">
        <f>IF(#REF!="","",#REF!)</f>
        <v>#REF!</v>
      </c>
      <c r="I6993" s="385" t="str">
        <f t="shared" si="1219"/>
        <v/>
      </c>
      <c r="J6993" s="386"/>
      <c r="K6993" s="387"/>
      <c r="L6993" s="613" t="e">
        <f>IF(#REF!="","",#REF!)</f>
        <v>#REF!</v>
      </c>
      <c r="M6993" s="613"/>
      <c r="N6993" s="613"/>
      <c r="O6993" s="613"/>
      <c r="P6993" s="613"/>
      <c r="Q6993" s="613"/>
      <c r="R6993" s="613"/>
      <c r="S6993" s="614"/>
      <c r="T6993" s="567"/>
      <c r="U6993" s="416"/>
      <c r="V6993" s="666"/>
      <c r="W6993" s="565"/>
      <c r="X6993" s="23" t="e">
        <f t="shared" si="1220"/>
        <v>#REF!</v>
      </c>
      <c r="Y6993" s="7">
        <f t="shared" si="1221"/>
        <v>2</v>
      </c>
      <c r="Z6993" s="7" t="e">
        <f t="shared" si="1222"/>
        <v>#REF!</v>
      </c>
      <c r="AA6993" s="7" t="e">
        <f t="shared" si="1223"/>
        <v>#REF!</v>
      </c>
      <c r="AB6993" s="7" t="e">
        <f>IF(I6993=#REF!,1,2)</f>
        <v>#REF!</v>
      </c>
    </row>
    <row r="6994" spans="1:30" s="7" customFormat="1" ht="17.45" customHeight="1" thickBot="1" x14ac:dyDescent="0.2">
      <c r="A6994" s="27" t="e">
        <f t="shared" si="1224"/>
        <v>#REF!</v>
      </c>
      <c r="B6994" s="623"/>
      <c r="C6994" s="628"/>
      <c r="D6994" s="631"/>
      <c r="E6994" s="523"/>
      <c r="F6994" s="47" t="e">
        <f>IF(#REF!="","",#REF!)</f>
        <v>#REF!</v>
      </c>
      <c r="G6994" s="49" t="e">
        <f>IF(#REF!="","",#REF!)</f>
        <v>#REF!</v>
      </c>
      <c r="H6994" s="54" t="e">
        <f>IF(#REF!="","",#REF!)</f>
        <v>#REF!</v>
      </c>
      <c r="I6994" s="385" t="str">
        <f t="shared" si="1219"/>
        <v/>
      </c>
      <c r="J6994" s="386"/>
      <c r="K6994" s="387"/>
      <c r="L6994" s="613" t="e">
        <f>IF(#REF!="","",#REF!)</f>
        <v>#REF!</v>
      </c>
      <c r="M6994" s="613"/>
      <c r="N6994" s="613"/>
      <c r="O6994" s="613"/>
      <c r="P6994" s="613"/>
      <c r="Q6994" s="613"/>
      <c r="R6994" s="613"/>
      <c r="S6994" s="614"/>
      <c r="T6994" s="668"/>
      <c r="U6994" s="416"/>
      <c r="V6994" s="666"/>
      <c r="W6994" s="565"/>
      <c r="X6994" s="23" t="e">
        <f t="shared" si="1220"/>
        <v>#REF!</v>
      </c>
      <c r="Y6994" s="7">
        <f t="shared" si="1221"/>
        <v>2</v>
      </c>
      <c r="Z6994" s="7" t="e">
        <f t="shared" si="1222"/>
        <v>#REF!</v>
      </c>
      <c r="AA6994" s="7" t="e">
        <f t="shared" si="1223"/>
        <v>#REF!</v>
      </c>
      <c r="AB6994" s="7" t="e">
        <f>IF(I6994=#REF!,1,2)</f>
        <v>#REF!</v>
      </c>
    </row>
    <row r="6995" spans="1:30" s="7" customFormat="1" ht="36" customHeight="1" thickBot="1" x14ac:dyDescent="0.2">
      <c r="A6995" s="13"/>
      <c r="B6995" s="623"/>
      <c r="C6995" s="628"/>
      <c r="D6995" s="631"/>
      <c r="E6995" s="508" t="s">
        <v>240</v>
      </c>
      <c r="F6995" s="511" t="s">
        <v>206</v>
      </c>
      <c r="G6995" s="435"/>
      <c r="H6995" s="434" t="s">
        <v>207</v>
      </c>
      <c r="I6995" s="435"/>
      <c r="J6995" s="435"/>
      <c r="K6995" s="435"/>
      <c r="L6995" s="436" t="s">
        <v>208</v>
      </c>
      <c r="M6995" s="436"/>
      <c r="N6995" s="436"/>
      <c r="O6995" s="669" t="s">
        <v>209</v>
      </c>
      <c r="P6995" s="670"/>
      <c r="Q6995" s="512" t="s">
        <v>210</v>
      </c>
      <c r="R6995" s="38" t="s">
        <v>206</v>
      </c>
      <c r="S6995" s="39" t="s">
        <v>202</v>
      </c>
      <c r="T6995" s="44" t="s">
        <v>211</v>
      </c>
      <c r="U6995" s="416"/>
      <c r="V6995" s="666"/>
      <c r="W6995" s="565"/>
      <c r="X6995" s="28"/>
      <c r="Y6995" s="21" t="s">
        <v>212</v>
      </c>
      <c r="Z6995" s="21" t="s">
        <v>210</v>
      </c>
      <c r="AB6995" s="45" t="s">
        <v>213</v>
      </c>
      <c r="AC6995" s="45" t="s">
        <v>214</v>
      </c>
      <c r="AD6995" s="22"/>
    </row>
    <row r="6996" spans="1:30" s="7" customFormat="1" ht="15" customHeight="1" x14ac:dyDescent="0.15">
      <c r="A6996" s="29"/>
      <c r="B6996" s="623"/>
      <c r="C6996" s="628"/>
      <c r="D6996" s="631"/>
      <c r="E6996" s="509"/>
      <c r="F6996" s="515" t="e">
        <f>IF(#REF!="","",#REF!)</f>
        <v>#REF!</v>
      </c>
      <c r="G6996" s="516"/>
      <c r="H6996" s="439" t="e">
        <f>IF(#REF!="","",#REF!)</f>
        <v>#REF!</v>
      </c>
      <c r="I6996" s="440"/>
      <c r="J6996" s="440"/>
      <c r="K6996" s="440"/>
      <c r="L6996" s="441" t="e">
        <f>IF(#REF!="","",#REF!)</f>
        <v>#REF!</v>
      </c>
      <c r="M6996" s="442"/>
      <c r="N6996" s="442"/>
      <c r="O6996" s="443" t="e">
        <f>SUM($L6996:$N6998)</f>
        <v>#REF!</v>
      </c>
      <c r="P6996" s="444"/>
      <c r="Q6996" s="513"/>
      <c r="R6996" s="42" t="e">
        <f>IF(#REF!="","",#REF!)</f>
        <v>#REF!</v>
      </c>
      <c r="S6996" s="40" t="e">
        <f>IF(#REF!="","",#REF!)</f>
        <v>#REF!</v>
      </c>
      <c r="T6996" s="617" t="e">
        <f>SUM($S6996:$S6998)</f>
        <v>#REF!</v>
      </c>
      <c r="U6996" s="416"/>
      <c r="V6996" s="666"/>
      <c r="W6996" s="565"/>
      <c r="X6996" s="23" t="e">
        <f>IF(OR(Y6996=2,Z6996=2,AB6996=2,AC6996=2),"入力不備あり","")</f>
        <v>#REF!</v>
      </c>
      <c r="Y6996" s="41" t="e">
        <f>IF(AND(F6996="",H6996="",L6996=""),"",IF(AND(F6996&lt;&gt;"",F6996&gt;0,L6996&lt;&gt;"",L6996&gt;0,H6996="○"),"",2))</f>
        <v>#REF!</v>
      </c>
      <c r="Z6996" s="41" t="e">
        <f>IF(AND(R6996="",S6996=""),"",IF(AND(R6996&gt;0,R6996&lt;&gt;"",S6996&gt;0,S6996&lt;&gt;""),"",2))</f>
        <v>#REF!</v>
      </c>
      <c r="AA6996" s="30"/>
      <c r="AB6996" s="7" t="e">
        <f>IF(AND(O6996=0,#REF!=0),"",IF(O6996=#REF!,1,2))</f>
        <v>#REF!</v>
      </c>
      <c r="AC6996" s="7" t="e">
        <f>IF(AND(T6996=0,#REF!=0),"",IF(T6996=#REF!,1,2))</f>
        <v>#REF!</v>
      </c>
    </row>
    <row r="6997" spans="1:30" s="7" customFormat="1" ht="15" customHeight="1" x14ac:dyDescent="0.15">
      <c r="A6997" s="29"/>
      <c r="B6997" s="623"/>
      <c r="C6997" s="628"/>
      <c r="D6997" s="631"/>
      <c r="E6997" s="509"/>
      <c r="F6997" s="500" t="e">
        <f>IF(#REF!="","",#REF!)</f>
        <v>#REF!</v>
      </c>
      <c r="G6997" s="501"/>
      <c r="H6997" s="448" t="e">
        <f>IF(#REF!="","",#REF!)</f>
        <v>#REF!</v>
      </c>
      <c r="I6997" s="449"/>
      <c r="J6997" s="449"/>
      <c r="K6997" s="449"/>
      <c r="L6997" s="450" t="e">
        <f>IF(#REF!="","",#REF!)</f>
        <v>#REF!</v>
      </c>
      <c r="M6997" s="451"/>
      <c r="N6997" s="451"/>
      <c r="O6997" s="445"/>
      <c r="P6997" s="444"/>
      <c r="Q6997" s="513"/>
      <c r="R6997" s="42" t="e">
        <f>IF(#REF!="","",#REF!)</f>
        <v>#REF!</v>
      </c>
      <c r="S6997" s="40" t="e">
        <f>IF(#REF!="","",#REF!)</f>
        <v>#REF!</v>
      </c>
      <c r="T6997" s="618"/>
      <c r="U6997" s="416"/>
      <c r="V6997" s="666"/>
      <c r="W6997" s="565"/>
      <c r="X6997" s="23" t="e">
        <f>IF(OR(Y6997=2,Z6997=2),"入力不備あり","")</f>
        <v>#REF!</v>
      </c>
      <c r="Y6997" s="41" t="e">
        <f>IF(AND(F6997="",H6997="",L6997=""),"",IF(AND(F6997&lt;&gt;"",F6997&gt;0,L6997&lt;&gt;"",L6997&gt;0,H6997="○"),"",2))</f>
        <v>#REF!</v>
      </c>
      <c r="Z6997" s="41" t="e">
        <f t="shared" ref="Z6997:Z6998" si="1225">IF(AND(R6997="",S6997=""),"",IF(AND(R6997&gt;0,R6997&lt;&gt;"",S6997&gt;0,S6997&lt;&gt;""),"",2))</f>
        <v>#REF!</v>
      </c>
      <c r="AA6997" s="30"/>
    </row>
    <row r="6998" spans="1:30" s="7" customFormat="1" ht="15" customHeight="1" thickBot="1" x14ac:dyDescent="0.2">
      <c r="A6998" s="29"/>
      <c r="B6998" s="623"/>
      <c r="C6998" s="628"/>
      <c r="D6998" s="631"/>
      <c r="E6998" s="615"/>
      <c r="F6998" s="620" t="e">
        <f>IF(#REF!="","",#REF!)</f>
        <v>#REF!</v>
      </c>
      <c r="G6998" s="621"/>
      <c r="H6998" s="640" t="e">
        <f>IF(#REF!="","",#REF!)</f>
        <v>#REF!</v>
      </c>
      <c r="I6998" s="641"/>
      <c r="J6998" s="641"/>
      <c r="K6998" s="641"/>
      <c r="L6998" s="642" t="e">
        <f>IF(#REF!="","",#REF!)</f>
        <v>#REF!</v>
      </c>
      <c r="M6998" s="643"/>
      <c r="N6998" s="643"/>
      <c r="O6998" s="663"/>
      <c r="P6998" s="664"/>
      <c r="Q6998" s="616"/>
      <c r="R6998" s="59" t="e">
        <f>IF(#REF!="","",#REF!)</f>
        <v>#REF!</v>
      </c>
      <c r="S6998" s="60" t="e">
        <f>IF(#REF!="","",#REF!)</f>
        <v>#REF!</v>
      </c>
      <c r="T6998" s="619"/>
      <c r="U6998" s="416"/>
      <c r="V6998" s="666"/>
      <c r="W6998" s="565"/>
      <c r="X6998" s="23" t="e">
        <f>IF(OR(Y6998=2,Z6998=2),"入力不備あり","")</f>
        <v>#REF!</v>
      </c>
      <c r="Y6998" s="41" t="e">
        <f>IF(AND(F6998="",H6998="",L6998=""),"",IF(AND(F6998&lt;&gt;"",F6998&gt;0,L6998&lt;&gt;"",L6998&gt;0,H6998="○"),"",2))</f>
        <v>#REF!</v>
      </c>
      <c r="Z6998" s="41" t="e">
        <f t="shared" si="1225"/>
        <v>#REF!</v>
      </c>
      <c r="AA6998" s="30"/>
    </row>
    <row r="6999" spans="1:30" s="7" customFormat="1" ht="27.6" customHeight="1" x14ac:dyDescent="0.15">
      <c r="A6999" s="320"/>
      <c r="B6999" s="624"/>
      <c r="C6999" s="326" t="s">
        <v>215</v>
      </c>
      <c r="D6999" s="327"/>
      <c r="E6999" s="608" t="e">
        <f>IF(#REF!="","",#REF!)</f>
        <v>#REF!</v>
      </c>
      <c r="F6999" s="609"/>
      <c r="G6999" s="609"/>
      <c r="H6999" s="609"/>
      <c r="I6999" s="609"/>
      <c r="J6999" s="609"/>
      <c r="K6999" s="609"/>
      <c r="L6999" s="609"/>
      <c r="M6999" s="609"/>
      <c r="N6999" s="609"/>
      <c r="O6999" s="609"/>
      <c r="P6999" s="609"/>
      <c r="Q6999" s="609"/>
      <c r="R6999" s="609"/>
      <c r="S6999" s="609"/>
      <c r="T6999" s="609"/>
      <c r="U6999" s="609"/>
      <c r="V6999" s="609"/>
      <c r="W6999" s="610"/>
    </row>
    <row r="7000" spans="1:30" s="7" customFormat="1" ht="27.6" customHeight="1" thickBot="1" x14ac:dyDescent="0.2">
      <c r="A7000" s="320"/>
      <c r="B7000" s="624"/>
      <c r="C7000" s="326" t="s">
        <v>216</v>
      </c>
      <c r="D7000" s="327"/>
      <c r="E7000" s="608" t="e">
        <f>IF(#REF!="","",#REF!)</f>
        <v>#REF!</v>
      </c>
      <c r="F7000" s="609"/>
      <c r="G7000" s="609"/>
      <c r="H7000" s="609"/>
      <c r="I7000" s="609"/>
      <c r="J7000" s="609"/>
      <c r="K7000" s="609"/>
      <c r="L7000" s="609"/>
      <c r="M7000" s="609"/>
      <c r="N7000" s="609"/>
      <c r="O7000" s="609"/>
      <c r="P7000" s="609"/>
      <c r="Q7000" s="609"/>
      <c r="R7000" s="611"/>
      <c r="S7000" s="611"/>
      <c r="T7000" s="611"/>
      <c r="U7000" s="611"/>
      <c r="V7000" s="611"/>
      <c r="W7000" s="612"/>
    </row>
    <row r="7001" spans="1:30" s="7" customFormat="1" ht="18.600000000000001" customHeight="1" x14ac:dyDescent="0.15">
      <c r="A7001" s="320"/>
      <c r="B7001" s="624"/>
      <c r="C7001" s="332" t="s">
        <v>217</v>
      </c>
      <c r="D7001" s="333"/>
      <c r="E7001" s="333"/>
      <c r="F7001" s="334"/>
      <c r="G7001" s="377" t="s">
        <v>218</v>
      </c>
      <c r="H7001" s="378"/>
      <c r="I7001" s="378"/>
      <c r="J7001" s="378"/>
      <c r="K7001" s="378"/>
      <c r="L7001" s="378"/>
      <c r="M7001" s="378"/>
      <c r="N7001" s="378"/>
      <c r="O7001" s="378"/>
      <c r="P7001" s="378"/>
      <c r="Q7001" s="378"/>
      <c r="R7001" s="389" t="e">
        <f>IF(X7001&lt;&gt;"","","【入力内容確認欄】以下を確認し【作業用】事業計画書(間接)シートを修正願います。")</f>
        <v>#REF!</v>
      </c>
      <c r="S7001" s="632"/>
      <c r="T7001" s="632"/>
      <c r="U7001" s="632"/>
      <c r="V7001" s="632"/>
      <c r="W7001" s="633"/>
      <c r="X7001" s="68" t="e">
        <f>IF(AND(R7004="",R7005="",R7006="",R7007="",R7008="",R7009=""),"左の市区町村に係る入力が完了しました。今一度、記載内容をご確認ください。","")</f>
        <v>#REF!</v>
      </c>
    </row>
    <row r="7002" spans="1:30" s="7" customFormat="1" ht="9" customHeight="1" x14ac:dyDescent="0.15">
      <c r="A7002" s="320"/>
      <c r="B7002" s="624"/>
      <c r="C7002" s="335"/>
      <c r="D7002" s="336"/>
      <c r="E7002" s="336"/>
      <c r="F7002" s="337"/>
      <c r="G7002" s="379"/>
      <c r="H7002" s="380"/>
      <c r="I7002" s="380"/>
      <c r="J7002" s="380"/>
      <c r="K7002" s="380"/>
      <c r="L7002" s="380"/>
      <c r="M7002" s="380"/>
      <c r="N7002" s="380"/>
      <c r="O7002" s="380"/>
      <c r="P7002" s="380"/>
      <c r="Q7002" s="380"/>
      <c r="R7002" s="634"/>
      <c r="S7002" s="635"/>
      <c r="T7002" s="635"/>
      <c r="U7002" s="635"/>
      <c r="V7002" s="635"/>
      <c r="W7002" s="636"/>
    </row>
    <row r="7003" spans="1:30" s="7" customFormat="1" ht="9" customHeight="1" thickBot="1" x14ac:dyDescent="0.2">
      <c r="A7003" s="320"/>
      <c r="B7003" s="624"/>
      <c r="C7003" s="335"/>
      <c r="D7003" s="336"/>
      <c r="E7003" s="336"/>
      <c r="F7003" s="337"/>
      <c r="G7003" s="381"/>
      <c r="H7003" s="382"/>
      <c r="I7003" s="382"/>
      <c r="J7003" s="382"/>
      <c r="K7003" s="382"/>
      <c r="L7003" s="382"/>
      <c r="M7003" s="382"/>
      <c r="N7003" s="382"/>
      <c r="O7003" s="382"/>
      <c r="P7003" s="382"/>
      <c r="Q7003" s="382"/>
      <c r="R7003" s="637"/>
      <c r="S7003" s="638"/>
      <c r="T7003" s="638"/>
      <c r="U7003" s="638"/>
      <c r="V7003" s="638"/>
      <c r="W7003" s="639"/>
    </row>
    <row r="7004" spans="1:30" s="7" customFormat="1" ht="17.45" customHeight="1" x14ac:dyDescent="0.15">
      <c r="A7004" s="320"/>
      <c r="B7004" s="624"/>
      <c r="C7004" s="335"/>
      <c r="D7004" s="336"/>
      <c r="E7004" s="336"/>
      <c r="F7004" s="337"/>
      <c r="G7004" s="398" t="e">
        <f>IF(#REF!="","",#REF!)</f>
        <v>#REF!</v>
      </c>
      <c r="H7004" s="399"/>
      <c r="I7004" s="399"/>
      <c r="J7004" s="399"/>
      <c r="K7004" s="399"/>
      <c r="L7004" s="399"/>
      <c r="M7004" s="399"/>
      <c r="N7004" s="399"/>
      <c r="O7004" s="399"/>
      <c r="P7004" s="399"/>
      <c r="Q7004" s="399"/>
      <c r="R7004" s="646" t="e" cm="1">
        <f t="array" ref="R7004">IF(AND(X6973:X6998="",A6975:A6998=""),"","・報酬・期末勤勉手当・交通費・合計額・都道府県/国の補助金額のいずれかに不備あり。")</f>
        <v>#REF!</v>
      </c>
      <c r="S7004" s="647"/>
      <c r="T7004" s="647"/>
      <c r="U7004" s="647"/>
      <c r="V7004" s="647"/>
      <c r="W7004" s="648"/>
    </row>
    <row r="7005" spans="1:30" s="7" customFormat="1" ht="17.45" customHeight="1" x14ac:dyDescent="0.15">
      <c r="A7005" s="320"/>
      <c r="B7005" s="624"/>
      <c r="C7005" s="335"/>
      <c r="D7005" s="336"/>
      <c r="E7005" s="336"/>
      <c r="F7005" s="337"/>
      <c r="G7005" s="374" t="s">
        <v>219</v>
      </c>
      <c r="H7005" s="388"/>
      <c r="I7005" s="388"/>
      <c r="J7005" s="388"/>
      <c r="K7005" s="388"/>
      <c r="L7005" s="388"/>
      <c r="M7005" s="388"/>
      <c r="N7005" s="388"/>
      <c r="O7005" s="388"/>
      <c r="P7005" s="388"/>
      <c r="Q7005" s="388"/>
      <c r="R7005" s="367" t="str">
        <f>IF(A6971="市町村名×","・【C列】市区町村名：未入力または不備あり。","")</f>
        <v>・【C列】市区町村名：未入力または不備あり。</v>
      </c>
      <c r="S7005" s="644"/>
      <c r="T7005" s="644"/>
      <c r="U7005" s="644"/>
      <c r="V7005" s="644"/>
      <c r="W7005" s="645"/>
    </row>
    <row r="7006" spans="1:30" s="7" customFormat="1" ht="17.45" customHeight="1" x14ac:dyDescent="0.15">
      <c r="A7006" s="320"/>
      <c r="B7006" s="624"/>
      <c r="C7006" s="338"/>
      <c r="D7006" s="339"/>
      <c r="E7006" s="339"/>
      <c r="F7006" s="340"/>
      <c r="G7006" s="364" t="e">
        <f>IF(#REF!="","",#REF!)</f>
        <v>#REF!</v>
      </c>
      <c r="H7006" s="365"/>
      <c r="I7006" s="365"/>
      <c r="J7006" s="366"/>
      <c r="K7006" s="366"/>
      <c r="L7006" s="366"/>
      <c r="M7006" s="366"/>
      <c r="N7006" s="366"/>
      <c r="O7006" s="366"/>
      <c r="P7006" s="366"/>
      <c r="Q7006" s="366"/>
      <c r="R7006" s="367" t="e">
        <f>IF(OR(AF6975=2,NOT(AND(V6973&gt;0.3*U6973,V6973&lt;0.4*U6973,V6973&gt;=W6973))),"・【V列】都道府県補助額：未入力または不備あり。","")</f>
        <v>#REF!</v>
      </c>
      <c r="S7006" s="644"/>
      <c r="T7006" s="644"/>
      <c r="U7006" s="644"/>
      <c r="V7006" s="644"/>
      <c r="W7006" s="645"/>
    </row>
    <row r="7007" spans="1:30" s="7" customFormat="1" ht="17.45" customHeight="1" x14ac:dyDescent="0.15">
      <c r="A7007" s="320"/>
      <c r="B7007" s="624"/>
      <c r="C7007" s="348" t="s">
        <v>241</v>
      </c>
      <c r="D7007" s="349"/>
      <c r="E7007" s="349"/>
      <c r="F7007" s="350"/>
      <c r="G7007" s="372" t="s">
        <v>221</v>
      </c>
      <c r="H7007" s="373"/>
      <c r="I7007" s="373"/>
      <c r="J7007" s="372" t="s">
        <v>222</v>
      </c>
      <c r="K7007" s="373"/>
      <c r="L7007" s="373"/>
      <c r="M7007" s="373"/>
      <c r="N7007" s="374" t="s">
        <v>223</v>
      </c>
      <c r="O7007" s="366"/>
      <c r="P7007" s="366"/>
      <c r="Q7007" s="366"/>
      <c r="R7007" s="341" t="e">
        <f>IF(AND(W6973&lt;=U6973/3,MOD(W6973,1000)=0,NOT(W6973=0),AG6975=1),"","・【W列】国庫補助希望額に不備あり。")</f>
        <v>#REF!</v>
      </c>
      <c r="S7007" s="649"/>
      <c r="T7007" s="649"/>
      <c r="U7007" s="649"/>
      <c r="V7007" s="649"/>
      <c r="W7007" s="650"/>
    </row>
    <row r="7008" spans="1:30" s="7" customFormat="1" ht="17.45" customHeight="1" x14ac:dyDescent="0.15">
      <c r="A7008" s="320"/>
      <c r="B7008" s="624"/>
      <c r="C7008" s="370"/>
      <c r="D7008" s="371"/>
      <c r="E7008" s="371"/>
      <c r="F7008" s="371"/>
      <c r="G7008" s="364" t="e">
        <f>IF(#REF!="","",#REF!)</f>
        <v>#REF!</v>
      </c>
      <c r="H7008" s="375"/>
      <c r="I7008" s="376"/>
      <c r="J7008" s="364" t="e">
        <f>IF(#REF!="","",#REF!)</f>
        <v>#REF!</v>
      </c>
      <c r="K7008" s="375"/>
      <c r="L7008" s="375"/>
      <c r="M7008" s="376"/>
      <c r="N7008" s="364" t="e">
        <f>IF(#REF!="","",#REF!)</f>
        <v>#REF!</v>
      </c>
      <c r="O7008" s="375"/>
      <c r="P7008" s="375"/>
      <c r="Q7008" s="375"/>
      <c r="R7008" s="651" t="e">
        <f>IF(AND(SUM(F6996:G6998)&lt;=D6973,SUM(R6996:R6998)&lt;=D6973),"","・報酬の「配置人数」には年間を通じた配置予定人数を記載してください。(※１)及び記入例参照")</f>
        <v>#REF!</v>
      </c>
      <c r="S7008" s="652"/>
      <c r="T7008" s="652"/>
      <c r="U7008" s="652"/>
      <c r="V7008" s="652"/>
      <c r="W7008" s="653"/>
      <c r="X7008" s="31" t="str">
        <f>IF(AND(O7008="○",T7008="○"),"①か②の",IF(AND(O7008="―",T7008="―"),"エラー",""))</f>
        <v/>
      </c>
    </row>
    <row r="7009" spans="1:33" s="7" customFormat="1" ht="17.45" customHeight="1" x14ac:dyDescent="0.15">
      <c r="A7009" s="320"/>
      <c r="B7009" s="624"/>
      <c r="C7009" s="348" t="s">
        <v>224</v>
      </c>
      <c r="D7009" s="349"/>
      <c r="E7009" s="349"/>
      <c r="F7009" s="350"/>
      <c r="G7009" s="354" t="s">
        <v>225</v>
      </c>
      <c r="H7009" s="354"/>
      <c r="I7009" s="354"/>
      <c r="J7009" s="355" t="s">
        <v>242</v>
      </c>
      <c r="K7009" s="356"/>
      <c r="L7009" s="356"/>
      <c r="M7009" s="356"/>
      <c r="N7009" s="356"/>
      <c r="O7009" s="356"/>
      <c r="P7009" s="356"/>
      <c r="Q7009" s="356"/>
      <c r="R7009" s="651" t="e">
        <f>IF(AND(OR(COUNTIF(J7010,"①*"),COUNTIF(J7010,"②*")),AND(E6999&lt;&gt;"",E7000&lt;&gt;"",G7004="○",G7006="○",G7008="○",J7008="○",N7008="○",G7010="○")),"","・【成果目標】・【成果指標】・【部活動指導員について】・【支給要件の確認】・【部活動指導員の指導状況】・【地域連携・地域移行に資する取組】のいずれかに未入力箇所あり。")</f>
        <v>#REF!</v>
      </c>
      <c r="S7009" s="546"/>
      <c r="T7009" s="546"/>
      <c r="U7009" s="546"/>
      <c r="V7009" s="546"/>
      <c r="W7009" s="547"/>
    </row>
    <row r="7010" spans="1:33" s="7" customFormat="1" ht="26.45" customHeight="1" thickBot="1" x14ac:dyDescent="0.2">
      <c r="A7010" s="320"/>
      <c r="B7010" s="625"/>
      <c r="C7010" s="351"/>
      <c r="D7010" s="352"/>
      <c r="E7010" s="352"/>
      <c r="F7010" s="353"/>
      <c r="G7010" s="363" t="e">
        <f>IF(#REF!="","",#REF!)</f>
        <v>#REF!</v>
      </c>
      <c r="H7010" s="363"/>
      <c r="I7010" s="363"/>
      <c r="J7010" s="657" t="e">
        <f>IF(#REF!="","",#REF!)</f>
        <v>#REF!</v>
      </c>
      <c r="K7010" s="658"/>
      <c r="L7010" s="658"/>
      <c r="M7010" s="658"/>
      <c r="N7010" s="658"/>
      <c r="O7010" s="658"/>
      <c r="P7010" s="658"/>
      <c r="Q7010" s="658"/>
      <c r="R7010" s="654"/>
      <c r="S7010" s="655"/>
      <c r="T7010" s="655"/>
      <c r="U7010" s="655"/>
      <c r="V7010" s="655"/>
      <c r="W7010" s="656"/>
      <c r="X7010" s="31" t="str">
        <f>IF(AND(O7010="○",T7010="○"),"①か②の",IF(AND(O7010="―",T7010="―"),"エラー",""))</f>
        <v/>
      </c>
    </row>
    <row r="7011" spans="1:33" s="7" customFormat="1" ht="26.45" customHeight="1" x14ac:dyDescent="0.15">
      <c r="A7011" s="24" t="str">
        <f>IF(OR(COUNTIF(C7013,"*区"),COUNTIF(C7013,"*市"),COUNTIF(C7013,"*町"),COUNTIF(C7013,"*村"),COUNTIF(C7013,"*組合")),"○","市町村名×")</f>
        <v>市町村名×</v>
      </c>
      <c r="B7011" s="490" t="s">
        <v>106</v>
      </c>
      <c r="C7011" s="659" t="s">
        <v>236</v>
      </c>
      <c r="D7011" s="661" t="s">
        <v>237</v>
      </c>
      <c r="E7011" s="409" t="s">
        <v>191</v>
      </c>
      <c r="F7011" s="410"/>
      <c r="G7011" s="410"/>
      <c r="H7011" s="410"/>
      <c r="I7011" s="410"/>
      <c r="J7011" s="410"/>
      <c r="K7011" s="410"/>
      <c r="L7011" s="410"/>
      <c r="M7011" s="410"/>
      <c r="N7011" s="410"/>
      <c r="O7011" s="410"/>
      <c r="P7011" s="410"/>
      <c r="Q7011" s="410"/>
      <c r="R7011" s="410"/>
      <c r="S7011" s="410"/>
      <c r="T7011" s="410"/>
      <c r="U7011" s="492" t="s">
        <v>192</v>
      </c>
      <c r="V7011" s="492" t="s">
        <v>238</v>
      </c>
      <c r="W7011" s="517" t="s">
        <v>193</v>
      </c>
      <c r="X7011" s="25" t="e">
        <f>IF(OR(AF7015=2,NOT(AND(V7013&gt;0.3*U7013,V7013&lt;0.4*U7013,V7013&gt;=W7013))),"※３参照：【Ｕ列】都道府県補助額を確認してください","")</f>
        <v>#REF!</v>
      </c>
      <c r="Y7011" s="26"/>
    </row>
    <row r="7012" spans="1:33" s="7" customFormat="1" ht="21.6" customHeight="1" thickBot="1" x14ac:dyDescent="0.2">
      <c r="A7012" s="24" t="str">
        <f>IF(B7013="都道府県確認欄","No.不備","")</f>
        <v/>
      </c>
      <c r="B7012" s="491"/>
      <c r="C7012" s="660"/>
      <c r="D7012" s="662"/>
      <c r="E7012" s="411"/>
      <c r="F7012" s="412"/>
      <c r="G7012" s="412"/>
      <c r="H7012" s="412"/>
      <c r="I7012" s="412"/>
      <c r="J7012" s="412"/>
      <c r="K7012" s="412"/>
      <c r="L7012" s="412"/>
      <c r="M7012" s="412"/>
      <c r="N7012" s="412"/>
      <c r="O7012" s="412"/>
      <c r="P7012" s="412"/>
      <c r="Q7012" s="412"/>
      <c r="R7012" s="412"/>
      <c r="S7012" s="412"/>
      <c r="T7012" s="412"/>
      <c r="U7012" s="493"/>
      <c r="V7012" s="493"/>
      <c r="W7012" s="518"/>
      <c r="X7012" s="25" t="e">
        <f>IF(AND(W7013&lt;=U7013/3,MOD(W7013,1000)=0,NOT(W7013=0),AG7015=1),"","※３参照：【Ｖ列】国庫補助希望額を確認してください。")</f>
        <v>#REF!</v>
      </c>
      <c r="Y7012" s="26"/>
    </row>
    <row r="7013" spans="1:33" s="7" customFormat="1" ht="24" customHeight="1" x14ac:dyDescent="0.15">
      <c r="A7013" s="14"/>
      <c r="B7013" s="622" t="str">
        <f>IFERROR(IF(OR(COUNTIF(C7013,"*区"),COUNTIF(C7013,"*市"),COUNTIF(C7013,"*町"),COUNTIF(C7013,"*村"),COUNTIF(C7013,"*組合")),B6973+1,"－"),"都道府県確認欄")</f>
        <v>－</v>
      </c>
      <c r="C7013" s="626" t="e">
        <f>#REF!</f>
        <v>#REF!</v>
      </c>
      <c r="D7013" s="629" t="e">
        <f>SUM($F7015:$F7034)</f>
        <v>#REF!</v>
      </c>
      <c r="E7013" s="523" t="s">
        <v>194</v>
      </c>
      <c r="F7013" s="524" t="s">
        <v>195</v>
      </c>
      <c r="G7013" s="526" t="s">
        <v>196</v>
      </c>
      <c r="H7013" s="528" t="s">
        <v>197</v>
      </c>
      <c r="I7013" s="423" t="s">
        <v>198</v>
      </c>
      <c r="J7013" s="424"/>
      <c r="K7013" s="425"/>
      <c r="L7013" s="429" t="s">
        <v>100</v>
      </c>
      <c r="M7013" s="430"/>
      <c r="N7013" s="430"/>
      <c r="O7013" s="430"/>
      <c r="P7013" s="430"/>
      <c r="Q7013" s="430"/>
      <c r="R7013" s="430"/>
      <c r="S7013" s="431"/>
      <c r="T7013" s="413" t="s">
        <v>199</v>
      </c>
      <c r="U7013" s="415" t="e">
        <f>SUM($T7015,$O7036,$T7036)</f>
        <v>#REF!</v>
      </c>
      <c r="V7013" s="665" t="e">
        <f>#REF!</f>
        <v>#REF!</v>
      </c>
      <c r="W7013" s="667" t="e">
        <f>#REF!</f>
        <v>#REF!</v>
      </c>
      <c r="X7013" s="23" t="e">
        <f>IF(AND(AD7015=1,AE7015=1,AF7015=1,AG7015=1),"","入力不備あり")</f>
        <v>#REF!</v>
      </c>
      <c r="Y7013" s="26"/>
    </row>
    <row r="7014" spans="1:33" s="7" customFormat="1" ht="12.6" customHeight="1" thickBot="1" x14ac:dyDescent="0.2">
      <c r="A7014" s="14"/>
      <c r="B7014" s="623"/>
      <c r="C7014" s="627"/>
      <c r="D7014" s="630"/>
      <c r="E7014" s="523"/>
      <c r="F7014" s="525"/>
      <c r="G7014" s="527"/>
      <c r="H7014" s="529"/>
      <c r="I7014" s="426"/>
      <c r="J7014" s="427"/>
      <c r="K7014" s="428"/>
      <c r="L7014" s="432"/>
      <c r="M7014" s="432"/>
      <c r="N7014" s="432"/>
      <c r="O7014" s="432"/>
      <c r="P7014" s="432"/>
      <c r="Q7014" s="432"/>
      <c r="R7014" s="432"/>
      <c r="S7014" s="433"/>
      <c r="T7014" s="414"/>
      <c r="U7014" s="416"/>
      <c r="V7014" s="666"/>
      <c r="W7014" s="565"/>
      <c r="X7014" s="26"/>
      <c r="Y7014" s="7" t="s">
        <v>180</v>
      </c>
      <c r="Z7014" s="7" t="s">
        <v>200</v>
      </c>
      <c r="AA7014" s="7" t="s">
        <v>201</v>
      </c>
      <c r="AB7014" s="7" t="s">
        <v>202</v>
      </c>
      <c r="AD7014" s="7" t="s">
        <v>203</v>
      </c>
      <c r="AE7014" s="7" t="s">
        <v>107</v>
      </c>
      <c r="AF7014" s="7" t="s">
        <v>239</v>
      </c>
      <c r="AG7014" s="7" t="s">
        <v>204</v>
      </c>
    </row>
    <row r="7015" spans="1:33" s="7" customFormat="1" ht="17.45" customHeight="1" x14ac:dyDescent="0.15">
      <c r="A7015" s="27" t="e">
        <f>IF(AND(F7015&lt;&gt;"",G7015&lt;&gt;"",H7015&lt;&gt;"",I7015&lt;&gt;""),"","入力不備あり")</f>
        <v>#REF!</v>
      </c>
      <c r="B7015" s="623"/>
      <c r="C7015" s="628"/>
      <c r="D7015" s="631"/>
      <c r="E7015" s="523"/>
      <c r="F7015" s="47" t="e">
        <f>IF(#REF!="","",#REF!)</f>
        <v>#REF!</v>
      </c>
      <c r="G7015" s="49" t="e">
        <f>IF(#REF!="","",#REF!)</f>
        <v>#REF!</v>
      </c>
      <c r="H7015" s="54" t="e">
        <f>IF(#REF!="","",#REF!)</f>
        <v>#REF!</v>
      </c>
      <c r="I7015" s="385" t="str">
        <f>IFERROR(INT(G7015*H7015),"")</f>
        <v/>
      </c>
      <c r="J7015" s="386"/>
      <c r="K7015" s="387"/>
      <c r="L7015" s="613" t="e">
        <f>IF(#REF!="","",#REF!)</f>
        <v>#REF!</v>
      </c>
      <c r="M7015" s="613"/>
      <c r="N7015" s="613"/>
      <c r="O7015" s="613"/>
      <c r="P7015" s="613"/>
      <c r="Q7015" s="613"/>
      <c r="R7015" s="613"/>
      <c r="S7015" s="614"/>
      <c r="T7015" s="567">
        <f>SUM($I7015:$K7034)</f>
        <v>0</v>
      </c>
      <c r="U7015" s="416"/>
      <c r="V7015" s="666"/>
      <c r="W7015" s="565"/>
      <c r="X7015" s="23" t="e">
        <f>IF(AND(Y7015=1,Z7015=1,AA7015=1,AB7015=1,AD7015=1,AE7015=1,AF7015=1,AG7015=1),"","入力不備あり")</f>
        <v>#REF!</v>
      </c>
      <c r="Y7015" s="7">
        <f>IFERROR(IF(F7015="",2,IF(AND(F7015&gt;=1,(MOD(F7015,1)=0)),1,IF(AND(F7015=0,L7015&lt;&gt;""),1,2))),2)</f>
        <v>2</v>
      </c>
      <c r="Z7015" s="7" t="e">
        <f>IF(G7015="",2,IF(G7015&lt;=1600,1,2))</f>
        <v>#REF!</v>
      </c>
      <c r="AA7015" s="7" t="e">
        <f>IF(H7015="",2,IF(H7015&gt;=0,1,2))</f>
        <v>#REF!</v>
      </c>
      <c r="AB7015" s="7" t="e">
        <f>IF(I7015=#REF!,1,2)</f>
        <v>#REF!</v>
      </c>
      <c r="AD7015" s="7" t="e">
        <f>IF(T7015=#REF!,1,2)</f>
        <v>#REF!</v>
      </c>
      <c r="AE7015" s="7" t="e">
        <f>IF(U7013=#REF!,1,2)</f>
        <v>#REF!</v>
      </c>
      <c r="AF7015" s="7" t="e">
        <f>IF(V7013=0,2,IF(#REF!="",2,IF(V7013=#REF!,1,2)))</f>
        <v>#REF!</v>
      </c>
      <c r="AG7015" s="7" t="e">
        <f>IF(W7013=0,2,IF(W7013=#REF!,1,2))</f>
        <v>#REF!</v>
      </c>
    </row>
    <row r="7016" spans="1:33" s="7" customFormat="1" ht="17.45" customHeight="1" x14ac:dyDescent="0.15">
      <c r="A7016" s="27" t="e">
        <f>IF(AND(F7016="",G7016="",H7016="",I7016="",L7016=""),"",IF(AND(F7016&lt;&gt;"",G7016&lt;&gt;"",H7016&lt;&gt;"",I7016&lt;&gt;""),"","入力不備あり"))</f>
        <v>#REF!</v>
      </c>
      <c r="B7016" s="623"/>
      <c r="C7016" s="628"/>
      <c r="D7016" s="631"/>
      <c r="E7016" s="523"/>
      <c r="F7016" s="47" t="e">
        <f>IF(#REF!="","",#REF!)</f>
        <v>#REF!</v>
      </c>
      <c r="G7016" s="49" t="e">
        <f>IF(#REF!="","",#REF!)</f>
        <v>#REF!</v>
      </c>
      <c r="H7016" s="54" t="e">
        <f>IF(#REF!="","",#REF!)</f>
        <v>#REF!</v>
      </c>
      <c r="I7016" s="385" t="str">
        <f>IFERROR(INT(G7016*H7016),"")</f>
        <v/>
      </c>
      <c r="J7016" s="386"/>
      <c r="K7016" s="387"/>
      <c r="L7016" s="613" t="e">
        <f>IF(#REF!="","",#REF!)</f>
        <v>#REF!</v>
      </c>
      <c r="M7016" s="613"/>
      <c r="N7016" s="613"/>
      <c r="O7016" s="613"/>
      <c r="P7016" s="613"/>
      <c r="Q7016" s="613"/>
      <c r="R7016" s="613"/>
      <c r="S7016" s="614"/>
      <c r="T7016" s="567"/>
      <c r="U7016" s="416"/>
      <c r="V7016" s="666"/>
      <c r="W7016" s="565"/>
      <c r="X7016" s="23" t="e">
        <f>IF(AND(Y7016=3,Z7016=3,AA7016=3),"",IF(AND(Y7016=1,Z7016=1,AA7016=1,AB7016=1),"","入力不備あり"))</f>
        <v>#REF!</v>
      </c>
      <c r="Y7016" s="7">
        <f>IFERROR(IF(F7016="",3,IF(AND(F7016&gt;=1,(MOD(F7016,1)=0)),1,IF(AND(F7016=0,L7016&lt;&gt;""),1,2))),2)</f>
        <v>2</v>
      </c>
      <c r="Z7016" s="7" t="e">
        <f>IF(G7016="",3,IF(G7016&lt;=1600,1,2))</f>
        <v>#REF!</v>
      </c>
      <c r="AA7016" s="7" t="e">
        <f>IF(H7016="",3,IF(H7016&gt;=0,1,2))</f>
        <v>#REF!</v>
      </c>
      <c r="AB7016" s="7" t="e">
        <f>IF(I7016=#REF!,1,2)</f>
        <v>#REF!</v>
      </c>
    </row>
    <row r="7017" spans="1:33" s="7" customFormat="1" ht="17.45" customHeight="1" x14ac:dyDescent="0.15">
      <c r="A7017" s="27" t="e">
        <f>IF(AND(F7017="",G7017="",H7017="",I7017="",L7017=""),"",IF(AND(F7017&lt;&gt;"",G7017&lt;&gt;"",H7017&lt;&gt;"",I7017&lt;&gt;""),"","入力不備あり"))</f>
        <v>#REF!</v>
      </c>
      <c r="B7017" s="623"/>
      <c r="C7017" s="628"/>
      <c r="D7017" s="631"/>
      <c r="E7017" s="523"/>
      <c r="F7017" s="47" t="e">
        <f>IF(#REF!="","",#REF!)</f>
        <v>#REF!</v>
      </c>
      <c r="G7017" s="49" t="e">
        <f>IF(#REF!="","",#REF!)</f>
        <v>#REF!</v>
      </c>
      <c r="H7017" s="54" t="e">
        <f>IF(#REF!="","",#REF!)</f>
        <v>#REF!</v>
      </c>
      <c r="I7017" s="385" t="str">
        <f t="shared" ref="I7017:I7034" si="1226">IFERROR(INT(G7017*H7017),"")</f>
        <v/>
      </c>
      <c r="J7017" s="386"/>
      <c r="K7017" s="387"/>
      <c r="L7017" s="613" t="e">
        <f>IF(#REF!="","",#REF!)</f>
        <v>#REF!</v>
      </c>
      <c r="M7017" s="613"/>
      <c r="N7017" s="613"/>
      <c r="O7017" s="613"/>
      <c r="P7017" s="613"/>
      <c r="Q7017" s="613"/>
      <c r="R7017" s="613"/>
      <c r="S7017" s="614"/>
      <c r="T7017" s="567"/>
      <c r="U7017" s="416"/>
      <c r="V7017" s="666"/>
      <c r="W7017" s="565"/>
      <c r="X7017" s="23" t="e">
        <f t="shared" ref="X7017:X7034" si="1227">IF(AND(Y7017=3,Z7017=3,AA7017=3),"",IF(AND(Y7017=1,Z7017=1,AA7017=1,AB7017=1),"","入力不備あり"))</f>
        <v>#REF!</v>
      </c>
      <c r="Y7017" s="7">
        <f t="shared" ref="Y7017:Y7034" si="1228">IFERROR(IF(F7017="",3,IF(AND(F7017&gt;=1,(MOD(F7017,1)=0)),1,IF(AND(F7017=0,L7017&lt;&gt;""),1,2))),2)</f>
        <v>2</v>
      </c>
      <c r="Z7017" s="7" t="e">
        <f t="shared" ref="Z7017:Z7034" si="1229">IF(G7017="",3,IF(G7017&lt;=1600,1,2))</f>
        <v>#REF!</v>
      </c>
      <c r="AA7017" s="7" t="e">
        <f t="shared" ref="AA7017:AA7034" si="1230">IF(H7017="",3,IF(H7017&gt;=0,1,2))</f>
        <v>#REF!</v>
      </c>
      <c r="AB7017" s="7" t="e">
        <f>IF(I7017=#REF!,1,2)</f>
        <v>#REF!</v>
      </c>
    </row>
    <row r="7018" spans="1:33" s="7" customFormat="1" ht="17.45" customHeight="1" x14ac:dyDescent="0.15">
      <c r="A7018" s="27" t="e">
        <f t="shared" ref="A7018:A7034" si="1231">IF(AND(F7018="",G7018="",H7018="",I7018="",L7018=""),"",IF(AND(F7018&lt;&gt;"",G7018&lt;&gt;"",H7018&lt;&gt;"",I7018&lt;&gt;""),"","入力不備あり"))</f>
        <v>#REF!</v>
      </c>
      <c r="B7018" s="623"/>
      <c r="C7018" s="628"/>
      <c r="D7018" s="631"/>
      <c r="E7018" s="523"/>
      <c r="F7018" s="47" t="e">
        <f>IF(#REF!="","",#REF!)</f>
        <v>#REF!</v>
      </c>
      <c r="G7018" s="49" t="e">
        <f>IF(#REF!="","",#REF!)</f>
        <v>#REF!</v>
      </c>
      <c r="H7018" s="54" t="e">
        <f>IF(#REF!="","",#REF!)</f>
        <v>#REF!</v>
      </c>
      <c r="I7018" s="385" t="str">
        <f t="shared" si="1226"/>
        <v/>
      </c>
      <c r="J7018" s="386"/>
      <c r="K7018" s="387"/>
      <c r="L7018" s="613" t="e">
        <f>IF(#REF!="","",#REF!)</f>
        <v>#REF!</v>
      </c>
      <c r="M7018" s="613"/>
      <c r="N7018" s="613"/>
      <c r="O7018" s="613"/>
      <c r="P7018" s="613"/>
      <c r="Q7018" s="613"/>
      <c r="R7018" s="613"/>
      <c r="S7018" s="614"/>
      <c r="T7018" s="567"/>
      <c r="U7018" s="416"/>
      <c r="V7018" s="666"/>
      <c r="W7018" s="565"/>
      <c r="X7018" s="23" t="e">
        <f t="shared" si="1227"/>
        <v>#REF!</v>
      </c>
      <c r="Y7018" s="7">
        <f t="shared" si="1228"/>
        <v>2</v>
      </c>
      <c r="Z7018" s="7" t="e">
        <f t="shared" si="1229"/>
        <v>#REF!</v>
      </c>
      <c r="AA7018" s="7" t="e">
        <f t="shared" si="1230"/>
        <v>#REF!</v>
      </c>
      <c r="AB7018" s="7" t="e">
        <f>IF(I7018=#REF!,1,2)</f>
        <v>#REF!</v>
      </c>
    </row>
    <row r="7019" spans="1:33" s="7" customFormat="1" ht="17.45" customHeight="1" x14ac:dyDescent="0.15">
      <c r="A7019" s="27" t="e">
        <f t="shared" si="1231"/>
        <v>#REF!</v>
      </c>
      <c r="B7019" s="623"/>
      <c r="C7019" s="628"/>
      <c r="D7019" s="631"/>
      <c r="E7019" s="523"/>
      <c r="F7019" s="47" t="e">
        <f>IF(#REF!="","",#REF!)</f>
        <v>#REF!</v>
      </c>
      <c r="G7019" s="49" t="e">
        <f>IF(#REF!="","",#REF!)</f>
        <v>#REF!</v>
      </c>
      <c r="H7019" s="54" t="e">
        <f>IF(#REF!="","",#REF!)</f>
        <v>#REF!</v>
      </c>
      <c r="I7019" s="385" t="str">
        <f t="shared" si="1226"/>
        <v/>
      </c>
      <c r="J7019" s="386"/>
      <c r="K7019" s="387"/>
      <c r="L7019" s="613" t="e">
        <f>IF(#REF!="","",#REF!)</f>
        <v>#REF!</v>
      </c>
      <c r="M7019" s="613"/>
      <c r="N7019" s="613"/>
      <c r="O7019" s="613"/>
      <c r="P7019" s="613"/>
      <c r="Q7019" s="613"/>
      <c r="R7019" s="613"/>
      <c r="S7019" s="614"/>
      <c r="T7019" s="567"/>
      <c r="U7019" s="416"/>
      <c r="V7019" s="666"/>
      <c r="W7019" s="565"/>
      <c r="X7019" s="23" t="e">
        <f t="shared" si="1227"/>
        <v>#REF!</v>
      </c>
      <c r="Y7019" s="7">
        <f t="shared" si="1228"/>
        <v>2</v>
      </c>
      <c r="Z7019" s="7" t="e">
        <f t="shared" si="1229"/>
        <v>#REF!</v>
      </c>
      <c r="AA7019" s="7" t="e">
        <f t="shared" si="1230"/>
        <v>#REF!</v>
      </c>
      <c r="AB7019" s="7" t="e">
        <f>IF(I7019=#REF!,1,2)</f>
        <v>#REF!</v>
      </c>
    </row>
    <row r="7020" spans="1:33" s="7" customFormat="1" ht="17.45" customHeight="1" x14ac:dyDescent="0.15">
      <c r="A7020" s="27" t="e">
        <f t="shared" si="1231"/>
        <v>#REF!</v>
      </c>
      <c r="B7020" s="623"/>
      <c r="C7020" s="628"/>
      <c r="D7020" s="631"/>
      <c r="E7020" s="523"/>
      <c r="F7020" s="47" t="e">
        <f>IF(#REF!="","",#REF!)</f>
        <v>#REF!</v>
      </c>
      <c r="G7020" s="49" t="e">
        <f>IF(#REF!="","",#REF!)</f>
        <v>#REF!</v>
      </c>
      <c r="H7020" s="54" t="e">
        <f>IF(#REF!="","",#REF!)</f>
        <v>#REF!</v>
      </c>
      <c r="I7020" s="385" t="str">
        <f t="shared" si="1226"/>
        <v/>
      </c>
      <c r="J7020" s="386"/>
      <c r="K7020" s="387"/>
      <c r="L7020" s="613" t="e">
        <f>IF(#REF!="","",#REF!)</f>
        <v>#REF!</v>
      </c>
      <c r="M7020" s="613"/>
      <c r="N7020" s="613"/>
      <c r="O7020" s="613"/>
      <c r="P7020" s="613"/>
      <c r="Q7020" s="613"/>
      <c r="R7020" s="613"/>
      <c r="S7020" s="614"/>
      <c r="T7020" s="567"/>
      <c r="U7020" s="416"/>
      <c r="V7020" s="666"/>
      <c r="W7020" s="565"/>
      <c r="X7020" s="23" t="e">
        <f t="shared" si="1227"/>
        <v>#REF!</v>
      </c>
      <c r="Y7020" s="7">
        <f t="shared" si="1228"/>
        <v>2</v>
      </c>
      <c r="Z7020" s="7" t="e">
        <f t="shared" si="1229"/>
        <v>#REF!</v>
      </c>
      <c r="AA7020" s="7" t="e">
        <f t="shared" si="1230"/>
        <v>#REF!</v>
      </c>
      <c r="AB7020" s="7" t="e">
        <f>IF(I7020=#REF!,1,2)</f>
        <v>#REF!</v>
      </c>
    </row>
    <row r="7021" spans="1:33" s="7" customFormat="1" ht="17.45" customHeight="1" x14ac:dyDescent="0.15">
      <c r="A7021" s="27" t="e">
        <f t="shared" si="1231"/>
        <v>#REF!</v>
      </c>
      <c r="B7021" s="623"/>
      <c r="C7021" s="628"/>
      <c r="D7021" s="631"/>
      <c r="E7021" s="523"/>
      <c r="F7021" s="47" t="e">
        <f>IF(#REF!="","",#REF!)</f>
        <v>#REF!</v>
      </c>
      <c r="G7021" s="49" t="e">
        <f>IF(#REF!="","",#REF!)</f>
        <v>#REF!</v>
      </c>
      <c r="H7021" s="54" t="e">
        <f>IF(#REF!="","",#REF!)</f>
        <v>#REF!</v>
      </c>
      <c r="I7021" s="385" t="str">
        <f t="shared" si="1226"/>
        <v/>
      </c>
      <c r="J7021" s="386"/>
      <c r="K7021" s="387"/>
      <c r="L7021" s="613" t="e">
        <f>IF(#REF!="","",#REF!)</f>
        <v>#REF!</v>
      </c>
      <c r="M7021" s="613"/>
      <c r="N7021" s="613"/>
      <c r="O7021" s="613"/>
      <c r="P7021" s="613"/>
      <c r="Q7021" s="613"/>
      <c r="R7021" s="613"/>
      <c r="S7021" s="614"/>
      <c r="T7021" s="567"/>
      <c r="U7021" s="416"/>
      <c r="V7021" s="666"/>
      <c r="W7021" s="565"/>
      <c r="X7021" s="23" t="e">
        <f t="shared" si="1227"/>
        <v>#REF!</v>
      </c>
      <c r="Y7021" s="7">
        <f t="shared" si="1228"/>
        <v>2</v>
      </c>
      <c r="Z7021" s="7" t="e">
        <f t="shared" si="1229"/>
        <v>#REF!</v>
      </c>
      <c r="AA7021" s="7" t="e">
        <f t="shared" si="1230"/>
        <v>#REF!</v>
      </c>
      <c r="AB7021" s="7" t="e">
        <f>IF(I7021=#REF!,1,2)</f>
        <v>#REF!</v>
      </c>
    </row>
    <row r="7022" spans="1:33" s="7" customFormat="1" ht="17.45" customHeight="1" x14ac:dyDescent="0.15">
      <c r="A7022" s="27" t="e">
        <f t="shared" si="1231"/>
        <v>#REF!</v>
      </c>
      <c r="B7022" s="623"/>
      <c r="C7022" s="628"/>
      <c r="D7022" s="631"/>
      <c r="E7022" s="523"/>
      <c r="F7022" s="47" t="e">
        <f>IF(#REF!="","",#REF!)</f>
        <v>#REF!</v>
      </c>
      <c r="G7022" s="49" t="e">
        <f>IF(#REF!="","",#REF!)</f>
        <v>#REF!</v>
      </c>
      <c r="H7022" s="54" t="e">
        <f>IF(#REF!="","",#REF!)</f>
        <v>#REF!</v>
      </c>
      <c r="I7022" s="385" t="str">
        <f t="shared" si="1226"/>
        <v/>
      </c>
      <c r="J7022" s="386"/>
      <c r="K7022" s="387"/>
      <c r="L7022" s="613" t="e">
        <f>IF(#REF!="","",#REF!)</f>
        <v>#REF!</v>
      </c>
      <c r="M7022" s="613"/>
      <c r="N7022" s="613"/>
      <c r="O7022" s="613"/>
      <c r="P7022" s="613"/>
      <c r="Q7022" s="613"/>
      <c r="R7022" s="613"/>
      <c r="S7022" s="614"/>
      <c r="T7022" s="567"/>
      <c r="U7022" s="416"/>
      <c r="V7022" s="666"/>
      <c r="W7022" s="565"/>
      <c r="X7022" s="23" t="e">
        <f t="shared" si="1227"/>
        <v>#REF!</v>
      </c>
      <c r="Y7022" s="7">
        <f t="shared" si="1228"/>
        <v>2</v>
      </c>
      <c r="Z7022" s="7" t="e">
        <f t="shared" si="1229"/>
        <v>#REF!</v>
      </c>
      <c r="AA7022" s="7" t="e">
        <f t="shared" si="1230"/>
        <v>#REF!</v>
      </c>
      <c r="AB7022" s="7" t="e">
        <f>IF(I7022=#REF!,1,2)</f>
        <v>#REF!</v>
      </c>
    </row>
    <row r="7023" spans="1:33" s="7" customFormat="1" ht="17.45" customHeight="1" x14ac:dyDescent="0.15">
      <c r="A7023" s="27" t="e">
        <f t="shared" si="1231"/>
        <v>#REF!</v>
      </c>
      <c r="B7023" s="623"/>
      <c r="C7023" s="628"/>
      <c r="D7023" s="631"/>
      <c r="E7023" s="523"/>
      <c r="F7023" s="47" t="e">
        <f>IF(#REF!="","",#REF!)</f>
        <v>#REF!</v>
      </c>
      <c r="G7023" s="49" t="e">
        <f>IF(#REF!="","",#REF!)</f>
        <v>#REF!</v>
      </c>
      <c r="H7023" s="54" t="e">
        <f>IF(#REF!="","",#REF!)</f>
        <v>#REF!</v>
      </c>
      <c r="I7023" s="385" t="str">
        <f t="shared" si="1226"/>
        <v/>
      </c>
      <c r="J7023" s="386"/>
      <c r="K7023" s="387"/>
      <c r="L7023" s="613" t="e">
        <f>IF(#REF!="","",#REF!)</f>
        <v>#REF!</v>
      </c>
      <c r="M7023" s="613"/>
      <c r="N7023" s="613"/>
      <c r="O7023" s="613"/>
      <c r="P7023" s="613"/>
      <c r="Q7023" s="613"/>
      <c r="R7023" s="613"/>
      <c r="S7023" s="614"/>
      <c r="T7023" s="567"/>
      <c r="U7023" s="416"/>
      <c r="V7023" s="666"/>
      <c r="W7023" s="565"/>
      <c r="X7023" s="23" t="e">
        <f t="shared" si="1227"/>
        <v>#REF!</v>
      </c>
      <c r="Y7023" s="7">
        <f t="shared" si="1228"/>
        <v>2</v>
      </c>
      <c r="Z7023" s="7" t="e">
        <f t="shared" si="1229"/>
        <v>#REF!</v>
      </c>
      <c r="AA7023" s="7" t="e">
        <f t="shared" si="1230"/>
        <v>#REF!</v>
      </c>
      <c r="AB7023" s="7" t="e">
        <f>IF(I7023=#REF!,1,2)</f>
        <v>#REF!</v>
      </c>
    </row>
    <row r="7024" spans="1:33" s="7" customFormat="1" ht="17.45" customHeight="1" x14ac:dyDescent="0.15">
      <c r="A7024" s="27" t="e">
        <f t="shared" si="1231"/>
        <v>#REF!</v>
      </c>
      <c r="B7024" s="623"/>
      <c r="C7024" s="628"/>
      <c r="D7024" s="631"/>
      <c r="E7024" s="523"/>
      <c r="F7024" s="47" t="e">
        <f>IF(#REF!="","",#REF!)</f>
        <v>#REF!</v>
      </c>
      <c r="G7024" s="49" t="e">
        <f>IF(#REF!="","",#REF!)</f>
        <v>#REF!</v>
      </c>
      <c r="H7024" s="54" t="e">
        <f>IF(#REF!="","",#REF!)</f>
        <v>#REF!</v>
      </c>
      <c r="I7024" s="385" t="str">
        <f t="shared" si="1226"/>
        <v/>
      </c>
      <c r="J7024" s="386"/>
      <c r="K7024" s="387"/>
      <c r="L7024" s="613" t="e">
        <f>IF(#REF!="","",#REF!)</f>
        <v>#REF!</v>
      </c>
      <c r="M7024" s="613"/>
      <c r="N7024" s="613"/>
      <c r="O7024" s="613"/>
      <c r="P7024" s="613"/>
      <c r="Q7024" s="613"/>
      <c r="R7024" s="613"/>
      <c r="S7024" s="614"/>
      <c r="T7024" s="567"/>
      <c r="U7024" s="416"/>
      <c r="V7024" s="666"/>
      <c r="W7024" s="565"/>
      <c r="X7024" s="23" t="e">
        <f t="shared" si="1227"/>
        <v>#REF!</v>
      </c>
      <c r="Y7024" s="7">
        <f t="shared" si="1228"/>
        <v>2</v>
      </c>
      <c r="Z7024" s="7" t="e">
        <f t="shared" si="1229"/>
        <v>#REF!</v>
      </c>
      <c r="AA7024" s="7" t="e">
        <f t="shared" si="1230"/>
        <v>#REF!</v>
      </c>
      <c r="AB7024" s="7" t="e">
        <f>IF(I7024=#REF!,1,2)</f>
        <v>#REF!</v>
      </c>
    </row>
    <row r="7025" spans="1:30" s="7" customFormat="1" ht="17.45" customHeight="1" x14ac:dyDescent="0.15">
      <c r="A7025" s="27" t="e">
        <f t="shared" si="1231"/>
        <v>#REF!</v>
      </c>
      <c r="B7025" s="623"/>
      <c r="C7025" s="628"/>
      <c r="D7025" s="631"/>
      <c r="E7025" s="523"/>
      <c r="F7025" s="47" t="e">
        <f>IF(#REF!="","",#REF!)</f>
        <v>#REF!</v>
      </c>
      <c r="G7025" s="49" t="e">
        <f>IF(#REF!="","",#REF!)</f>
        <v>#REF!</v>
      </c>
      <c r="H7025" s="54" t="e">
        <f>IF(#REF!="","",#REF!)</f>
        <v>#REF!</v>
      </c>
      <c r="I7025" s="385" t="str">
        <f t="shared" si="1226"/>
        <v/>
      </c>
      <c r="J7025" s="386"/>
      <c r="K7025" s="387"/>
      <c r="L7025" s="613" t="e">
        <f>IF(#REF!="","",#REF!)</f>
        <v>#REF!</v>
      </c>
      <c r="M7025" s="613"/>
      <c r="N7025" s="613"/>
      <c r="O7025" s="613"/>
      <c r="P7025" s="613"/>
      <c r="Q7025" s="613"/>
      <c r="R7025" s="613"/>
      <c r="S7025" s="614"/>
      <c r="T7025" s="567"/>
      <c r="U7025" s="416"/>
      <c r="V7025" s="666"/>
      <c r="W7025" s="565"/>
      <c r="X7025" s="23" t="e">
        <f t="shared" si="1227"/>
        <v>#REF!</v>
      </c>
      <c r="Y7025" s="7">
        <f t="shared" si="1228"/>
        <v>2</v>
      </c>
      <c r="Z7025" s="7" t="e">
        <f t="shared" si="1229"/>
        <v>#REF!</v>
      </c>
      <c r="AA7025" s="7" t="e">
        <f t="shared" si="1230"/>
        <v>#REF!</v>
      </c>
      <c r="AB7025" s="7" t="e">
        <f>IF(I7025=#REF!,1,2)</f>
        <v>#REF!</v>
      </c>
    </row>
    <row r="7026" spans="1:30" s="7" customFormat="1" ht="17.45" customHeight="1" x14ac:dyDescent="0.15">
      <c r="A7026" s="27" t="e">
        <f t="shared" si="1231"/>
        <v>#REF!</v>
      </c>
      <c r="B7026" s="623"/>
      <c r="C7026" s="628"/>
      <c r="D7026" s="631"/>
      <c r="E7026" s="523"/>
      <c r="F7026" s="47" t="e">
        <f>IF(#REF!="","",#REF!)</f>
        <v>#REF!</v>
      </c>
      <c r="G7026" s="49" t="e">
        <f>IF(#REF!="","",#REF!)</f>
        <v>#REF!</v>
      </c>
      <c r="H7026" s="54" t="e">
        <f>IF(#REF!="","",#REF!)</f>
        <v>#REF!</v>
      </c>
      <c r="I7026" s="385" t="str">
        <f t="shared" si="1226"/>
        <v/>
      </c>
      <c r="J7026" s="386"/>
      <c r="K7026" s="387"/>
      <c r="L7026" s="613" t="e">
        <f>IF(#REF!="","",#REF!)</f>
        <v>#REF!</v>
      </c>
      <c r="M7026" s="613"/>
      <c r="N7026" s="613"/>
      <c r="O7026" s="613"/>
      <c r="P7026" s="613"/>
      <c r="Q7026" s="613"/>
      <c r="R7026" s="613"/>
      <c r="S7026" s="614"/>
      <c r="T7026" s="567"/>
      <c r="U7026" s="416"/>
      <c r="V7026" s="666"/>
      <c r="W7026" s="565"/>
      <c r="X7026" s="23" t="e">
        <f t="shared" si="1227"/>
        <v>#REF!</v>
      </c>
      <c r="Y7026" s="7">
        <f t="shared" si="1228"/>
        <v>2</v>
      </c>
      <c r="Z7026" s="7" t="e">
        <f t="shared" si="1229"/>
        <v>#REF!</v>
      </c>
      <c r="AA7026" s="7" t="e">
        <f t="shared" si="1230"/>
        <v>#REF!</v>
      </c>
      <c r="AB7026" s="7" t="e">
        <f>IF(I7026=#REF!,1,2)</f>
        <v>#REF!</v>
      </c>
    </row>
    <row r="7027" spans="1:30" s="7" customFormat="1" ht="17.45" customHeight="1" x14ac:dyDescent="0.15">
      <c r="A7027" s="27" t="e">
        <f t="shared" si="1231"/>
        <v>#REF!</v>
      </c>
      <c r="B7027" s="623"/>
      <c r="C7027" s="628"/>
      <c r="D7027" s="631"/>
      <c r="E7027" s="523"/>
      <c r="F7027" s="47" t="e">
        <f>IF(#REF!="","",#REF!)</f>
        <v>#REF!</v>
      </c>
      <c r="G7027" s="49" t="e">
        <f>IF(#REF!="","",#REF!)</f>
        <v>#REF!</v>
      </c>
      <c r="H7027" s="54" t="e">
        <f>IF(#REF!="","",#REF!)</f>
        <v>#REF!</v>
      </c>
      <c r="I7027" s="385" t="str">
        <f t="shared" si="1226"/>
        <v/>
      </c>
      <c r="J7027" s="386"/>
      <c r="K7027" s="387"/>
      <c r="L7027" s="613" t="e">
        <f>IF(#REF!="","",#REF!)</f>
        <v>#REF!</v>
      </c>
      <c r="M7027" s="613"/>
      <c r="N7027" s="613"/>
      <c r="O7027" s="613"/>
      <c r="P7027" s="613"/>
      <c r="Q7027" s="613"/>
      <c r="R7027" s="613"/>
      <c r="S7027" s="614"/>
      <c r="T7027" s="567"/>
      <c r="U7027" s="416"/>
      <c r="V7027" s="666"/>
      <c r="W7027" s="565"/>
      <c r="X7027" s="23" t="e">
        <f t="shared" si="1227"/>
        <v>#REF!</v>
      </c>
      <c r="Y7027" s="7">
        <f t="shared" si="1228"/>
        <v>2</v>
      </c>
      <c r="Z7027" s="7" t="e">
        <f t="shared" si="1229"/>
        <v>#REF!</v>
      </c>
      <c r="AA7027" s="7" t="e">
        <f t="shared" si="1230"/>
        <v>#REF!</v>
      </c>
      <c r="AB7027" s="7" t="e">
        <f>IF(I7027=#REF!,1,2)</f>
        <v>#REF!</v>
      </c>
    </row>
    <row r="7028" spans="1:30" s="7" customFormat="1" ht="17.45" customHeight="1" x14ac:dyDescent="0.15">
      <c r="A7028" s="27" t="e">
        <f t="shared" si="1231"/>
        <v>#REF!</v>
      </c>
      <c r="B7028" s="623"/>
      <c r="C7028" s="628"/>
      <c r="D7028" s="631"/>
      <c r="E7028" s="523"/>
      <c r="F7028" s="47" t="e">
        <f>IF(#REF!="","",#REF!)</f>
        <v>#REF!</v>
      </c>
      <c r="G7028" s="49" t="e">
        <f>IF(#REF!="","",#REF!)</f>
        <v>#REF!</v>
      </c>
      <c r="H7028" s="54" t="e">
        <f>IF(#REF!="","",#REF!)</f>
        <v>#REF!</v>
      </c>
      <c r="I7028" s="385" t="str">
        <f t="shared" si="1226"/>
        <v/>
      </c>
      <c r="J7028" s="386"/>
      <c r="K7028" s="387"/>
      <c r="L7028" s="613" t="e">
        <f>IF(#REF!="","",#REF!)</f>
        <v>#REF!</v>
      </c>
      <c r="M7028" s="613"/>
      <c r="N7028" s="613"/>
      <c r="O7028" s="613"/>
      <c r="P7028" s="613"/>
      <c r="Q7028" s="613"/>
      <c r="R7028" s="613"/>
      <c r="S7028" s="614"/>
      <c r="T7028" s="567"/>
      <c r="U7028" s="416"/>
      <c r="V7028" s="666"/>
      <c r="W7028" s="565"/>
      <c r="X7028" s="23" t="e">
        <f t="shared" si="1227"/>
        <v>#REF!</v>
      </c>
      <c r="Y7028" s="7">
        <f t="shared" si="1228"/>
        <v>2</v>
      </c>
      <c r="Z7028" s="7" t="e">
        <f t="shared" si="1229"/>
        <v>#REF!</v>
      </c>
      <c r="AA7028" s="7" t="e">
        <f t="shared" si="1230"/>
        <v>#REF!</v>
      </c>
      <c r="AB7028" s="7" t="e">
        <f>IF(I7028=#REF!,1,2)</f>
        <v>#REF!</v>
      </c>
    </row>
    <row r="7029" spans="1:30" s="7" customFormat="1" ht="17.45" customHeight="1" x14ac:dyDescent="0.15">
      <c r="A7029" s="27" t="e">
        <f t="shared" si="1231"/>
        <v>#REF!</v>
      </c>
      <c r="B7029" s="623"/>
      <c r="C7029" s="628"/>
      <c r="D7029" s="631"/>
      <c r="E7029" s="523"/>
      <c r="F7029" s="47" t="e">
        <f>IF(#REF!="","",#REF!)</f>
        <v>#REF!</v>
      </c>
      <c r="G7029" s="49" t="e">
        <f>IF(#REF!="","",#REF!)</f>
        <v>#REF!</v>
      </c>
      <c r="H7029" s="54" t="e">
        <f>IF(#REF!="","",#REF!)</f>
        <v>#REF!</v>
      </c>
      <c r="I7029" s="385" t="str">
        <f t="shared" si="1226"/>
        <v/>
      </c>
      <c r="J7029" s="386"/>
      <c r="K7029" s="387"/>
      <c r="L7029" s="613" t="e">
        <f>IF(#REF!="","",#REF!)</f>
        <v>#REF!</v>
      </c>
      <c r="M7029" s="613"/>
      <c r="N7029" s="613"/>
      <c r="O7029" s="613"/>
      <c r="P7029" s="613"/>
      <c r="Q7029" s="613"/>
      <c r="R7029" s="613"/>
      <c r="S7029" s="614"/>
      <c r="T7029" s="567"/>
      <c r="U7029" s="416"/>
      <c r="V7029" s="666"/>
      <c r="W7029" s="565"/>
      <c r="X7029" s="23" t="e">
        <f t="shared" si="1227"/>
        <v>#REF!</v>
      </c>
      <c r="Y7029" s="7">
        <f t="shared" si="1228"/>
        <v>2</v>
      </c>
      <c r="Z7029" s="7" t="e">
        <f t="shared" si="1229"/>
        <v>#REF!</v>
      </c>
      <c r="AA7029" s="7" t="e">
        <f t="shared" si="1230"/>
        <v>#REF!</v>
      </c>
      <c r="AB7029" s="7" t="e">
        <f>IF(I7029=#REF!,1,2)</f>
        <v>#REF!</v>
      </c>
    </row>
    <row r="7030" spans="1:30" s="7" customFormat="1" ht="17.45" customHeight="1" x14ac:dyDescent="0.15">
      <c r="A7030" s="27" t="e">
        <f t="shared" si="1231"/>
        <v>#REF!</v>
      </c>
      <c r="B7030" s="623"/>
      <c r="C7030" s="628"/>
      <c r="D7030" s="631"/>
      <c r="E7030" s="523"/>
      <c r="F7030" s="47" t="e">
        <f>IF(#REF!="","",#REF!)</f>
        <v>#REF!</v>
      </c>
      <c r="G7030" s="49" t="e">
        <f>IF(#REF!="","",#REF!)</f>
        <v>#REF!</v>
      </c>
      <c r="H7030" s="54" t="e">
        <f>IF(#REF!="","",#REF!)</f>
        <v>#REF!</v>
      </c>
      <c r="I7030" s="385" t="str">
        <f t="shared" si="1226"/>
        <v/>
      </c>
      <c r="J7030" s="386"/>
      <c r="K7030" s="387"/>
      <c r="L7030" s="613" t="e">
        <f>IF(#REF!="","",#REF!)</f>
        <v>#REF!</v>
      </c>
      <c r="M7030" s="613"/>
      <c r="N7030" s="613"/>
      <c r="O7030" s="613"/>
      <c r="P7030" s="613"/>
      <c r="Q7030" s="613"/>
      <c r="R7030" s="613"/>
      <c r="S7030" s="614"/>
      <c r="T7030" s="567"/>
      <c r="U7030" s="416"/>
      <c r="V7030" s="666"/>
      <c r="W7030" s="565"/>
      <c r="X7030" s="23" t="e">
        <f t="shared" si="1227"/>
        <v>#REF!</v>
      </c>
      <c r="Y7030" s="7">
        <f t="shared" si="1228"/>
        <v>2</v>
      </c>
      <c r="Z7030" s="7" t="e">
        <f t="shared" si="1229"/>
        <v>#REF!</v>
      </c>
      <c r="AA7030" s="7" t="e">
        <f t="shared" si="1230"/>
        <v>#REF!</v>
      </c>
      <c r="AB7030" s="7" t="e">
        <f>IF(I7030=#REF!,1,2)</f>
        <v>#REF!</v>
      </c>
    </row>
    <row r="7031" spans="1:30" s="7" customFormat="1" ht="17.45" customHeight="1" x14ac:dyDescent="0.15">
      <c r="A7031" s="27" t="e">
        <f t="shared" si="1231"/>
        <v>#REF!</v>
      </c>
      <c r="B7031" s="623"/>
      <c r="C7031" s="628"/>
      <c r="D7031" s="631"/>
      <c r="E7031" s="523"/>
      <c r="F7031" s="47" t="e">
        <f>IF(#REF!="","",#REF!)</f>
        <v>#REF!</v>
      </c>
      <c r="G7031" s="49" t="e">
        <f>IF(#REF!="","",#REF!)</f>
        <v>#REF!</v>
      </c>
      <c r="H7031" s="54" t="e">
        <f>IF(#REF!="","",#REF!)</f>
        <v>#REF!</v>
      </c>
      <c r="I7031" s="385" t="str">
        <f t="shared" si="1226"/>
        <v/>
      </c>
      <c r="J7031" s="386"/>
      <c r="K7031" s="387"/>
      <c r="L7031" s="613" t="e">
        <f>IF(#REF!="","",#REF!)</f>
        <v>#REF!</v>
      </c>
      <c r="M7031" s="613"/>
      <c r="N7031" s="613"/>
      <c r="O7031" s="613"/>
      <c r="P7031" s="613"/>
      <c r="Q7031" s="613"/>
      <c r="R7031" s="613"/>
      <c r="S7031" s="614"/>
      <c r="T7031" s="567"/>
      <c r="U7031" s="416"/>
      <c r="V7031" s="666"/>
      <c r="W7031" s="565"/>
      <c r="X7031" s="23" t="e">
        <f t="shared" si="1227"/>
        <v>#REF!</v>
      </c>
      <c r="Y7031" s="7">
        <f t="shared" si="1228"/>
        <v>2</v>
      </c>
      <c r="Z7031" s="7" t="e">
        <f t="shared" si="1229"/>
        <v>#REF!</v>
      </c>
      <c r="AA7031" s="7" t="e">
        <f t="shared" si="1230"/>
        <v>#REF!</v>
      </c>
      <c r="AB7031" s="7" t="e">
        <f>IF(I7031=#REF!,1,2)</f>
        <v>#REF!</v>
      </c>
    </row>
    <row r="7032" spans="1:30" s="7" customFormat="1" ht="17.45" customHeight="1" x14ac:dyDescent="0.15">
      <c r="A7032" s="27" t="e">
        <f t="shared" si="1231"/>
        <v>#REF!</v>
      </c>
      <c r="B7032" s="623"/>
      <c r="C7032" s="628"/>
      <c r="D7032" s="631"/>
      <c r="E7032" s="523"/>
      <c r="F7032" s="47" t="e">
        <f>IF(#REF!="","",#REF!)</f>
        <v>#REF!</v>
      </c>
      <c r="G7032" s="49" t="e">
        <f>IF(#REF!="","",#REF!)</f>
        <v>#REF!</v>
      </c>
      <c r="H7032" s="54" t="e">
        <f>IF(#REF!="","",#REF!)</f>
        <v>#REF!</v>
      </c>
      <c r="I7032" s="385" t="str">
        <f t="shared" si="1226"/>
        <v/>
      </c>
      <c r="J7032" s="386"/>
      <c r="K7032" s="387"/>
      <c r="L7032" s="613" t="e">
        <f>IF(#REF!="","",#REF!)</f>
        <v>#REF!</v>
      </c>
      <c r="M7032" s="613"/>
      <c r="N7032" s="613"/>
      <c r="O7032" s="613"/>
      <c r="P7032" s="613"/>
      <c r="Q7032" s="613"/>
      <c r="R7032" s="613"/>
      <c r="S7032" s="614"/>
      <c r="T7032" s="567"/>
      <c r="U7032" s="416"/>
      <c r="V7032" s="666"/>
      <c r="W7032" s="565"/>
      <c r="X7032" s="23" t="e">
        <f t="shared" si="1227"/>
        <v>#REF!</v>
      </c>
      <c r="Y7032" s="7">
        <f t="shared" si="1228"/>
        <v>2</v>
      </c>
      <c r="Z7032" s="7" t="e">
        <f t="shared" si="1229"/>
        <v>#REF!</v>
      </c>
      <c r="AA7032" s="7" t="e">
        <f t="shared" si="1230"/>
        <v>#REF!</v>
      </c>
      <c r="AB7032" s="7" t="e">
        <f>IF(I7032=#REF!,1,2)</f>
        <v>#REF!</v>
      </c>
    </row>
    <row r="7033" spans="1:30" s="7" customFormat="1" ht="17.45" customHeight="1" x14ac:dyDescent="0.15">
      <c r="A7033" s="27" t="e">
        <f t="shared" si="1231"/>
        <v>#REF!</v>
      </c>
      <c r="B7033" s="623"/>
      <c r="C7033" s="628"/>
      <c r="D7033" s="631"/>
      <c r="E7033" s="523"/>
      <c r="F7033" s="47" t="e">
        <f>IF(#REF!="","",#REF!)</f>
        <v>#REF!</v>
      </c>
      <c r="G7033" s="49" t="e">
        <f>IF(#REF!="","",#REF!)</f>
        <v>#REF!</v>
      </c>
      <c r="H7033" s="54" t="e">
        <f>IF(#REF!="","",#REF!)</f>
        <v>#REF!</v>
      </c>
      <c r="I7033" s="385" t="str">
        <f t="shared" si="1226"/>
        <v/>
      </c>
      <c r="J7033" s="386"/>
      <c r="K7033" s="387"/>
      <c r="L7033" s="613" t="e">
        <f>IF(#REF!="","",#REF!)</f>
        <v>#REF!</v>
      </c>
      <c r="M7033" s="613"/>
      <c r="N7033" s="613"/>
      <c r="O7033" s="613"/>
      <c r="P7033" s="613"/>
      <c r="Q7033" s="613"/>
      <c r="R7033" s="613"/>
      <c r="S7033" s="614"/>
      <c r="T7033" s="567"/>
      <c r="U7033" s="416"/>
      <c r="V7033" s="666"/>
      <c r="W7033" s="565"/>
      <c r="X7033" s="23" t="e">
        <f t="shared" si="1227"/>
        <v>#REF!</v>
      </c>
      <c r="Y7033" s="7">
        <f t="shared" si="1228"/>
        <v>2</v>
      </c>
      <c r="Z7033" s="7" t="e">
        <f t="shared" si="1229"/>
        <v>#REF!</v>
      </c>
      <c r="AA7033" s="7" t="e">
        <f t="shared" si="1230"/>
        <v>#REF!</v>
      </c>
      <c r="AB7033" s="7" t="e">
        <f>IF(I7033=#REF!,1,2)</f>
        <v>#REF!</v>
      </c>
    </row>
    <row r="7034" spans="1:30" s="7" customFormat="1" ht="17.45" customHeight="1" thickBot="1" x14ac:dyDescent="0.2">
      <c r="A7034" s="27" t="e">
        <f t="shared" si="1231"/>
        <v>#REF!</v>
      </c>
      <c r="B7034" s="623"/>
      <c r="C7034" s="628"/>
      <c r="D7034" s="631"/>
      <c r="E7034" s="523"/>
      <c r="F7034" s="47" t="e">
        <f>IF(#REF!="","",#REF!)</f>
        <v>#REF!</v>
      </c>
      <c r="G7034" s="49" t="e">
        <f>IF(#REF!="","",#REF!)</f>
        <v>#REF!</v>
      </c>
      <c r="H7034" s="54" t="e">
        <f>IF(#REF!="","",#REF!)</f>
        <v>#REF!</v>
      </c>
      <c r="I7034" s="385" t="str">
        <f t="shared" si="1226"/>
        <v/>
      </c>
      <c r="J7034" s="386"/>
      <c r="K7034" s="387"/>
      <c r="L7034" s="613" t="e">
        <f>IF(#REF!="","",#REF!)</f>
        <v>#REF!</v>
      </c>
      <c r="M7034" s="613"/>
      <c r="N7034" s="613"/>
      <c r="O7034" s="613"/>
      <c r="P7034" s="613"/>
      <c r="Q7034" s="613"/>
      <c r="R7034" s="613"/>
      <c r="S7034" s="614"/>
      <c r="T7034" s="668"/>
      <c r="U7034" s="416"/>
      <c r="V7034" s="666"/>
      <c r="W7034" s="565"/>
      <c r="X7034" s="23" t="e">
        <f t="shared" si="1227"/>
        <v>#REF!</v>
      </c>
      <c r="Y7034" s="7">
        <f t="shared" si="1228"/>
        <v>2</v>
      </c>
      <c r="Z7034" s="7" t="e">
        <f t="shared" si="1229"/>
        <v>#REF!</v>
      </c>
      <c r="AA7034" s="7" t="e">
        <f t="shared" si="1230"/>
        <v>#REF!</v>
      </c>
      <c r="AB7034" s="7" t="e">
        <f>IF(I7034=#REF!,1,2)</f>
        <v>#REF!</v>
      </c>
    </row>
    <row r="7035" spans="1:30" s="7" customFormat="1" ht="36" customHeight="1" thickBot="1" x14ac:dyDescent="0.2">
      <c r="A7035" s="13"/>
      <c r="B7035" s="623"/>
      <c r="C7035" s="628"/>
      <c r="D7035" s="631"/>
      <c r="E7035" s="508" t="s">
        <v>240</v>
      </c>
      <c r="F7035" s="511" t="s">
        <v>206</v>
      </c>
      <c r="G7035" s="435"/>
      <c r="H7035" s="434" t="s">
        <v>207</v>
      </c>
      <c r="I7035" s="435"/>
      <c r="J7035" s="435"/>
      <c r="K7035" s="435"/>
      <c r="L7035" s="436" t="s">
        <v>208</v>
      </c>
      <c r="M7035" s="436"/>
      <c r="N7035" s="436"/>
      <c r="O7035" s="669" t="s">
        <v>209</v>
      </c>
      <c r="P7035" s="670"/>
      <c r="Q7035" s="512" t="s">
        <v>210</v>
      </c>
      <c r="R7035" s="38" t="s">
        <v>206</v>
      </c>
      <c r="S7035" s="39" t="s">
        <v>202</v>
      </c>
      <c r="T7035" s="44" t="s">
        <v>211</v>
      </c>
      <c r="U7035" s="416"/>
      <c r="V7035" s="666"/>
      <c r="W7035" s="565"/>
      <c r="X7035" s="28"/>
      <c r="Y7035" s="21" t="s">
        <v>212</v>
      </c>
      <c r="Z7035" s="21" t="s">
        <v>210</v>
      </c>
      <c r="AB7035" s="45" t="s">
        <v>213</v>
      </c>
      <c r="AC7035" s="45" t="s">
        <v>214</v>
      </c>
      <c r="AD7035" s="22"/>
    </row>
    <row r="7036" spans="1:30" s="7" customFormat="1" ht="15" customHeight="1" x14ac:dyDescent="0.15">
      <c r="A7036" s="29"/>
      <c r="B7036" s="623"/>
      <c r="C7036" s="628"/>
      <c r="D7036" s="631"/>
      <c r="E7036" s="509"/>
      <c r="F7036" s="515" t="e">
        <f>IF(#REF!="","",#REF!)</f>
        <v>#REF!</v>
      </c>
      <c r="G7036" s="516"/>
      <c r="H7036" s="439" t="e">
        <f>IF(#REF!="","",#REF!)</f>
        <v>#REF!</v>
      </c>
      <c r="I7036" s="440"/>
      <c r="J7036" s="440"/>
      <c r="K7036" s="440"/>
      <c r="L7036" s="441" t="e">
        <f>IF(#REF!="","",#REF!)</f>
        <v>#REF!</v>
      </c>
      <c r="M7036" s="442"/>
      <c r="N7036" s="442"/>
      <c r="O7036" s="443" t="e">
        <f>SUM($L7036:$N7038)</f>
        <v>#REF!</v>
      </c>
      <c r="P7036" s="444"/>
      <c r="Q7036" s="513"/>
      <c r="R7036" s="42" t="e">
        <f>IF(#REF!="","",#REF!)</f>
        <v>#REF!</v>
      </c>
      <c r="S7036" s="40" t="e">
        <f>IF(#REF!="","",#REF!)</f>
        <v>#REF!</v>
      </c>
      <c r="T7036" s="617" t="e">
        <f>SUM($S7036:$S7038)</f>
        <v>#REF!</v>
      </c>
      <c r="U7036" s="416"/>
      <c r="V7036" s="666"/>
      <c r="W7036" s="565"/>
      <c r="X7036" s="23" t="e">
        <f>IF(OR(Y7036=2,Z7036=2,AB7036=2,AC7036=2),"入力不備あり","")</f>
        <v>#REF!</v>
      </c>
      <c r="Y7036" s="41" t="e">
        <f>IF(AND(F7036="",H7036="",L7036=""),"",IF(AND(F7036&lt;&gt;"",F7036&gt;0,L7036&lt;&gt;"",L7036&gt;0,H7036="○"),"",2))</f>
        <v>#REF!</v>
      </c>
      <c r="Z7036" s="41" t="e">
        <f>IF(AND(R7036="",S7036=""),"",IF(AND(R7036&gt;0,R7036&lt;&gt;"",S7036&gt;0,S7036&lt;&gt;""),"",2))</f>
        <v>#REF!</v>
      </c>
      <c r="AA7036" s="30"/>
      <c r="AB7036" s="7" t="e">
        <f>IF(AND(O7036=0,#REF!=0),"",IF(O7036=#REF!,1,2))</f>
        <v>#REF!</v>
      </c>
      <c r="AC7036" s="7" t="e">
        <f>IF(AND(T7036=0,#REF!=0),"",IF(T7036=#REF!,1,2))</f>
        <v>#REF!</v>
      </c>
    </row>
    <row r="7037" spans="1:30" s="7" customFormat="1" ht="15" customHeight="1" x14ac:dyDescent="0.15">
      <c r="A7037" s="29"/>
      <c r="B7037" s="623"/>
      <c r="C7037" s="628"/>
      <c r="D7037" s="631"/>
      <c r="E7037" s="509"/>
      <c r="F7037" s="500" t="e">
        <f>IF(#REF!="","",#REF!)</f>
        <v>#REF!</v>
      </c>
      <c r="G7037" s="501"/>
      <c r="H7037" s="448" t="e">
        <f>IF(#REF!="","",#REF!)</f>
        <v>#REF!</v>
      </c>
      <c r="I7037" s="449"/>
      <c r="J7037" s="449"/>
      <c r="K7037" s="449"/>
      <c r="L7037" s="450" t="e">
        <f>IF(#REF!="","",#REF!)</f>
        <v>#REF!</v>
      </c>
      <c r="M7037" s="451"/>
      <c r="N7037" s="451"/>
      <c r="O7037" s="445"/>
      <c r="P7037" s="444"/>
      <c r="Q7037" s="513"/>
      <c r="R7037" s="42" t="e">
        <f>IF(#REF!="","",#REF!)</f>
        <v>#REF!</v>
      </c>
      <c r="S7037" s="40" t="e">
        <f>IF(#REF!="","",#REF!)</f>
        <v>#REF!</v>
      </c>
      <c r="T7037" s="618"/>
      <c r="U7037" s="416"/>
      <c r="V7037" s="666"/>
      <c r="W7037" s="565"/>
      <c r="X7037" s="23" t="e">
        <f>IF(OR(Y7037=2,Z7037=2),"入力不備あり","")</f>
        <v>#REF!</v>
      </c>
      <c r="Y7037" s="41" t="e">
        <f>IF(AND(F7037="",H7037="",L7037=""),"",IF(AND(F7037&lt;&gt;"",F7037&gt;0,L7037&lt;&gt;"",L7037&gt;0,H7037="○"),"",2))</f>
        <v>#REF!</v>
      </c>
      <c r="Z7037" s="41" t="e">
        <f t="shared" ref="Z7037:Z7038" si="1232">IF(AND(R7037="",S7037=""),"",IF(AND(R7037&gt;0,R7037&lt;&gt;"",S7037&gt;0,S7037&lt;&gt;""),"",2))</f>
        <v>#REF!</v>
      </c>
      <c r="AA7037" s="30"/>
    </row>
    <row r="7038" spans="1:30" s="7" customFormat="1" ht="15" customHeight="1" thickBot="1" x14ac:dyDescent="0.2">
      <c r="A7038" s="29"/>
      <c r="B7038" s="623"/>
      <c r="C7038" s="628"/>
      <c r="D7038" s="631"/>
      <c r="E7038" s="615"/>
      <c r="F7038" s="620" t="e">
        <f>IF(#REF!="","",#REF!)</f>
        <v>#REF!</v>
      </c>
      <c r="G7038" s="621"/>
      <c r="H7038" s="640" t="e">
        <f>IF(#REF!="","",#REF!)</f>
        <v>#REF!</v>
      </c>
      <c r="I7038" s="641"/>
      <c r="J7038" s="641"/>
      <c r="K7038" s="641"/>
      <c r="L7038" s="642" t="e">
        <f>IF(#REF!="","",#REF!)</f>
        <v>#REF!</v>
      </c>
      <c r="M7038" s="643"/>
      <c r="N7038" s="643"/>
      <c r="O7038" s="663"/>
      <c r="P7038" s="664"/>
      <c r="Q7038" s="616"/>
      <c r="R7038" s="59" t="e">
        <f>IF(#REF!="","",#REF!)</f>
        <v>#REF!</v>
      </c>
      <c r="S7038" s="60" t="e">
        <f>IF(#REF!="","",#REF!)</f>
        <v>#REF!</v>
      </c>
      <c r="T7038" s="619"/>
      <c r="U7038" s="416"/>
      <c r="V7038" s="666"/>
      <c r="W7038" s="565"/>
      <c r="X7038" s="23" t="e">
        <f>IF(OR(Y7038=2,Z7038=2),"入力不備あり","")</f>
        <v>#REF!</v>
      </c>
      <c r="Y7038" s="41" t="e">
        <f>IF(AND(F7038="",H7038="",L7038=""),"",IF(AND(F7038&lt;&gt;"",F7038&gt;0,L7038&lt;&gt;"",L7038&gt;0,H7038="○"),"",2))</f>
        <v>#REF!</v>
      </c>
      <c r="Z7038" s="41" t="e">
        <f t="shared" si="1232"/>
        <v>#REF!</v>
      </c>
      <c r="AA7038" s="30"/>
    </row>
    <row r="7039" spans="1:30" s="7" customFormat="1" ht="27.6" customHeight="1" x14ac:dyDescent="0.15">
      <c r="A7039" s="320"/>
      <c r="B7039" s="624"/>
      <c r="C7039" s="326" t="s">
        <v>215</v>
      </c>
      <c r="D7039" s="327"/>
      <c r="E7039" s="608" t="e">
        <f>IF(#REF!="","",#REF!)</f>
        <v>#REF!</v>
      </c>
      <c r="F7039" s="609"/>
      <c r="G7039" s="609"/>
      <c r="H7039" s="609"/>
      <c r="I7039" s="609"/>
      <c r="J7039" s="609"/>
      <c r="K7039" s="609"/>
      <c r="L7039" s="609"/>
      <c r="M7039" s="609"/>
      <c r="N7039" s="609"/>
      <c r="O7039" s="609"/>
      <c r="P7039" s="609"/>
      <c r="Q7039" s="609"/>
      <c r="R7039" s="609"/>
      <c r="S7039" s="609"/>
      <c r="T7039" s="609"/>
      <c r="U7039" s="609"/>
      <c r="V7039" s="609"/>
      <c r="W7039" s="610"/>
    </row>
    <row r="7040" spans="1:30" s="7" customFormat="1" ht="27.6" customHeight="1" thickBot="1" x14ac:dyDescent="0.2">
      <c r="A7040" s="320"/>
      <c r="B7040" s="624"/>
      <c r="C7040" s="326" t="s">
        <v>216</v>
      </c>
      <c r="D7040" s="327"/>
      <c r="E7040" s="608" t="e">
        <f>IF(#REF!="","",#REF!)</f>
        <v>#REF!</v>
      </c>
      <c r="F7040" s="609"/>
      <c r="G7040" s="609"/>
      <c r="H7040" s="609"/>
      <c r="I7040" s="609"/>
      <c r="J7040" s="609"/>
      <c r="K7040" s="609"/>
      <c r="L7040" s="609"/>
      <c r="M7040" s="609"/>
      <c r="N7040" s="609"/>
      <c r="O7040" s="609"/>
      <c r="P7040" s="609"/>
      <c r="Q7040" s="609"/>
      <c r="R7040" s="611"/>
      <c r="S7040" s="611"/>
      <c r="T7040" s="611"/>
      <c r="U7040" s="611"/>
      <c r="V7040" s="611"/>
      <c r="W7040" s="612"/>
    </row>
    <row r="7041" spans="1:33" s="7" customFormat="1" ht="18.600000000000001" customHeight="1" x14ac:dyDescent="0.15">
      <c r="A7041" s="320"/>
      <c r="B7041" s="624"/>
      <c r="C7041" s="332" t="s">
        <v>217</v>
      </c>
      <c r="D7041" s="333"/>
      <c r="E7041" s="333"/>
      <c r="F7041" s="334"/>
      <c r="G7041" s="377" t="s">
        <v>218</v>
      </c>
      <c r="H7041" s="378"/>
      <c r="I7041" s="378"/>
      <c r="J7041" s="378"/>
      <c r="K7041" s="378"/>
      <c r="L7041" s="378"/>
      <c r="M7041" s="378"/>
      <c r="N7041" s="378"/>
      <c r="O7041" s="378"/>
      <c r="P7041" s="378"/>
      <c r="Q7041" s="378"/>
      <c r="R7041" s="389" t="e">
        <f>IF(X7041&lt;&gt;"","","【入力内容確認欄】以下を確認し【作業用】事業計画書(間接)シートを修正願います。")</f>
        <v>#REF!</v>
      </c>
      <c r="S7041" s="632"/>
      <c r="T7041" s="632"/>
      <c r="U7041" s="632"/>
      <c r="V7041" s="632"/>
      <c r="W7041" s="633"/>
      <c r="X7041" s="68" t="e">
        <f>IF(AND(R7044="",R7045="",R7046="",R7047="",R7048="",R7049=""),"左の市区町村に係る入力が完了しました。今一度、記載内容をご確認ください。","")</f>
        <v>#REF!</v>
      </c>
    </row>
    <row r="7042" spans="1:33" s="7" customFormat="1" ht="9" customHeight="1" x14ac:dyDescent="0.15">
      <c r="A7042" s="320"/>
      <c r="B7042" s="624"/>
      <c r="C7042" s="335"/>
      <c r="D7042" s="336"/>
      <c r="E7042" s="336"/>
      <c r="F7042" s="337"/>
      <c r="G7042" s="379"/>
      <c r="H7042" s="380"/>
      <c r="I7042" s="380"/>
      <c r="J7042" s="380"/>
      <c r="K7042" s="380"/>
      <c r="L7042" s="380"/>
      <c r="M7042" s="380"/>
      <c r="N7042" s="380"/>
      <c r="O7042" s="380"/>
      <c r="P7042" s="380"/>
      <c r="Q7042" s="380"/>
      <c r="R7042" s="634"/>
      <c r="S7042" s="635"/>
      <c r="T7042" s="635"/>
      <c r="U7042" s="635"/>
      <c r="V7042" s="635"/>
      <c r="W7042" s="636"/>
    </row>
    <row r="7043" spans="1:33" s="7" customFormat="1" ht="9" customHeight="1" thickBot="1" x14ac:dyDescent="0.2">
      <c r="A7043" s="320"/>
      <c r="B7043" s="624"/>
      <c r="C7043" s="335"/>
      <c r="D7043" s="336"/>
      <c r="E7043" s="336"/>
      <c r="F7043" s="337"/>
      <c r="G7043" s="381"/>
      <c r="H7043" s="382"/>
      <c r="I7043" s="382"/>
      <c r="J7043" s="382"/>
      <c r="K7043" s="382"/>
      <c r="L7043" s="382"/>
      <c r="M7043" s="382"/>
      <c r="N7043" s="382"/>
      <c r="O7043" s="382"/>
      <c r="P7043" s="382"/>
      <c r="Q7043" s="382"/>
      <c r="R7043" s="637"/>
      <c r="S7043" s="638"/>
      <c r="T7043" s="638"/>
      <c r="U7043" s="638"/>
      <c r="V7043" s="638"/>
      <c r="W7043" s="639"/>
    </row>
    <row r="7044" spans="1:33" s="7" customFormat="1" ht="17.45" customHeight="1" x14ac:dyDescent="0.15">
      <c r="A7044" s="320"/>
      <c r="B7044" s="624"/>
      <c r="C7044" s="335"/>
      <c r="D7044" s="336"/>
      <c r="E7044" s="336"/>
      <c r="F7044" s="337"/>
      <c r="G7044" s="398" t="e">
        <f>IF(#REF!="","",#REF!)</f>
        <v>#REF!</v>
      </c>
      <c r="H7044" s="399"/>
      <c r="I7044" s="399"/>
      <c r="J7044" s="399"/>
      <c r="K7044" s="399"/>
      <c r="L7044" s="399"/>
      <c r="M7044" s="399"/>
      <c r="N7044" s="399"/>
      <c r="O7044" s="399"/>
      <c r="P7044" s="399"/>
      <c r="Q7044" s="399"/>
      <c r="R7044" s="646" t="e" cm="1">
        <f t="array" ref="R7044">IF(AND(X7013:X7038="",A7015:A7038=""),"","・報酬・期末勤勉手当・交通費・合計額・都道府県/国の補助金額のいずれかに不備あり。")</f>
        <v>#REF!</v>
      </c>
      <c r="S7044" s="647"/>
      <c r="T7044" s="647"/>
      <c r="U7044" s="647"/>
      <c r="V7044" s="647"/>
      <c r="W7044" s="648"/>
    </row>
    <row r="7045" spans="1:33" s="7" customFormat="1" ht="17.45" customHeight="1" x14ac:dyDescent="0.15">
      <c r="A7045" s="320"/>
      <c r="B7045" s="624"/>
      <c r="C7045" s="335"/>
      <c r="D7045" s="336"/>
      <c r="E7045" s="336"/>
      <c r="F7045" s="337"/>
      <c r="G7045" s="374" t="s">
        <v>219</v>
      </c>
      <c r="H7045" s="388"/>
      <c r="I7045" s="388"/>
      <c r="J7045" s="388"/>
      <c r="K7045" s="388"/>
      <c r="L7045" s="388"/>
      <c r="M7045" s="388"/>
      <c r="N7045" s="388"/>
      <c r="O7045" s="388"/>
      <c r="P7045" s="388"/>
      <c r="Q7045" s="388"/>
      <c r="R7045" s="367" t="str">
        <f>IF(A7011="市町村名×","・【C列】市区町村名：未入力または不備あり。","")</f>
        <v>・【C列】市区町村名：未入力または不備あり。</v>
      </c>
      <c r="S7045" s="644"/>
      <c r="T7045" s="644"/>
      <c r="U7045" s="644"/>
      <c r="V7045" s="644"/>
      <c r="W7045" s="645"/>
    </row>
    <row r="7046" spans="1:33" s="7" customFormat="1" ht="17.45" customHeight="1" x14ac:dyDescent="0.15">
      <c r="A7046" s="320"/>
      <c r="B7046" s="624"/>
      <c r="C7046" s="338"/>
      <c r="D7046" s="339"/>
      <c r="E7046" s="339"/>
      <c r="F7046" s="340"/>
      <c r="G7046" s="364" t="e">
        <f>IF(#REF!="","",#REF!)</f>
        <v>#REF!</v>
      </c>
      <c r="H7046" s="365"/>
      <c r="I7046" s="365"/>
      <c r="J7046" s="366"/>
      <c r="K7046" s="366"/>
      <c r="L7046" s="366"/>
      <c r="M7046" s="366"/>
      <c r="N7046" s="366"/>
      <c r="O7046" s="366"/>
      <c r="P7046" s="366"/>
      <c r="Q7046" s="366"/>
      <c r="R7046" s="367" t="e">
        <f>IF(OR(AF7015=2,NOT(AND(V7013&gt;0.3*U7013,V7013&lt;0.4*U7013,V7013&gt;=W7013))),"・【V列】都道府県補助額：未入力または不備あり。","")</f>
        <v>#REF!</v>
      </c>
      <c r="S7046" s="644"/>
      <c r="T7046" s="644"/>
      <c r="U7046" s="644"/>
      <c r="V7046" s="644"/>
      <c r="W7046" s="645"/>
    </row>
    <row r="7047" spans="1:33" s="7" customFormat="1" ht="17.45" customHeight="1" x14ac:dyDescent="0.15">
      <c r="A7047" s="320"/>
      <c r="B7047" s="624"/>
      <c r="C7047" s="348" t="s">
        <v>241</v>
      </c>
      <c r="D7047" s="349"/>
      <c r="E7047" s="349"/>
      <c r="F7047" s="350"/>
      <c r="G7047" s="372" t="s">
        <v>221</v>
      </c>
      <c r="H7047" s="373"/>
      <c r="I7047" s="373"/>
      <c r="J7047" s="372" t="s">
        <v>222</v>
      </c>
      <c r="K7047" s="373"/>
      <c r="L7047" s="373"/>
      <c r="M7047" s="373"/>
      <c r="N7047" s="374" t="s">
        <v>223</v>
      </c>
      <c r="O7047" s="366"/>
      <c r="P7047" s="366"/>
      <c r="Q7047" s="366"/>
      <c r="R7047" s="341" t="e">
        <f>IF(AND(W7013&lt;=U7013/3,MOD(W7013,1000)=0,NOT(W7013=0),AG7015=1),"","・【W列】国庫補助希望額に不備あり。")</f>
        <v>#REF!</v>
      </c>
      <c r="S7047" s="649"/>
      <c r="T7047" s="649"/>
      <c r="U7047" s="649"/>
      <c r="V7047" s="649"/>
      <c r="W7047" s="650"/>
    </row>
    <row r="7048" spans="1:33" s="7" customFormat="1" ht="17.45" customHeight="1" x14ac:dyDescent="0.15">
      <c r="A7048" s="320"/>
      <c r="B7048" s="624"/>
      <c r="C7048" s="370"/>
      <c r="D7048" s="371"/>
      <c r="E7048" s="371"/>
      <c r="F7048" s="371"/>
      <c r="G7048" s="364" t="e">
        <f>IF(#REF!="","",#REF!)</f>
        <v>#REF!</v>
      </c>
      <c r="H7048" s="375"/>
      <c r="I7048" s="376"/>
      <c r="J7048" s="364" t="e">
        <f>IF(#REF!="","",#REF!)</f>
        <v>#REF!</v>
      </c>
      <c r="K7048" s="375"/>
      <c r="L7048" s="375"/>
      <c r="M7048" s="376"/>
      <c r="N7048" s="364" t="e">
        <f>IF(#REF!="","",#REF!)</f>
        <v>#REF!</v>
      </c>
      <c r="O7048" s="375"/>
      <c r="P7048" s="375"/>
      <c r="Q7048" s="375"/>
      <c r="R7048" s="651" t="e">
        <f>IF(AND(SUM(F7036:G7038)&lt;=D7013,SUM(R7036:R7038)&lt;=D7013),"","・報酬の「配置人数」には年間を通じた配置予定人数を記載してください。(※１)及び記入例参照")</f>
        <v>#REF!</v>
      </c>
      <c r="S7048" s="652"/>
      <c r="T7048" s="652"/>
      <c r="U7048" s="652"/>
      <c r="V7048" s="652"/>
      <c r="W7048" s="653"/>
      <c r="X7048" s="31" t="str">
        <f>IF(AND(O7048="○",T7048="○"),"①か②の",IF(AND(O7048="―",T7048="―"),"エラー",""))</f>
        <v/>
      </c>
    </row>
    <row r="7049" spans="1:33" s="7" customFormat="1" ht="17.45" customHeight="1" x14ac:dyDescent="0.15">
      <c r="A7049" s="320"/>
      <c r="B7049" s="624"/>
      <c r="C7049" s="348" t="s">
        <v>224</v>
      </c>
      <c r="D7049" s="349"/>
      <c r="E7049" s="349"/>
      <c r="F7049" s="350"/>
      <c r="G7049" s="354" t="s">
        <v>225</v>
      </c>
      <c r="H7049" s="354"/>
      <c r="I7049" s="354"/>
      <c r="J7049" s="355" t="s">
        <v>242</v>
      </c>
      <c r="K7049" s="356"/>
      <c r="L7049" s="356"/>
      <c r="M7049" s="356"/>
      <c r="N7049" s="356"/>
      <c r="O7049" s="356"/>
      <c r="P7049" s="356"/>
      <c r="Q7049" s="356"/>
      <c r="R7049" s="651" t="e">
        <f>IF(AND(OR(COUNTIF(J7050,"①*"),COUNTIF(J7050,"②*")),AND(E7039&lt;&gt;"",E7040&lt;&gt;"",G7044="○",G7046="○",G7048="○",J7048="○",N7048="○",G7050="○")),"","・【成果目標】・【成果指標】・【部活動指導員について】・【支給要件の確認】・【部活動指導員の指導状況】・【地域連携・地域移行に資する取組】のいずれかに未入力箇所あり。")</f>
        <v>#REF!</v>
      </c>
      <c r="S7049" s="546"/>
      <c r="T7049" s="546"/>
      <c r="U7049" s="546"/>
      <c r="V7049" s="546"/>
      <c r="W7049" s="547"/>
    </row>
    <row r="7050" spans="1:33" s="7" customFormat="1" ht="26.45" customHeight="1" thickBot="1" x14ac:dyDescent="0.2">
      <c r="A7050" s="320"/>
      <c r="B7050" s="625"/>
      <c r="C7050" s="351"/>
      <c r="D7050" s="352"/>
      <c r="E7050" s="352"/>
      <c r="F7050" s="353"/>
      <c r="G7050" s="363" t="e">
        <f>IF(#REF!="","",#REF!)</f>
        <v>#REF!</v>
      </c>
      <c r="H7050" s="363"/>
      <c r="I7050" s="363"/>
      <c r="J7050" s="657" t="e">
        <f>IF(#REF!="","",#REF!)</f>
        <v>#REF!</v>
      </c>
      <c r="K7050" s="658"/>
      <c r="L7050" s="658"/>
      <c r="M7050" s="658"/>
      <c r="N7050" s="658"/>
      <c r="O7050" s="658"/>
      <c r="P7050" s="658"/>
      <c r="Q7050" s="658"/>
      <c r="R7050" s="654"/>
      <c r="S7050" s="655"/>
      <c r="T7050" s="655"/>
      <c r="U7050" s="655"/>
      <c r="V7050" s="655"/>
      <c r="W7050" s="656"/>
      <c r="X7050" s="31" t="str">
        <f>IF(AND(O7050="○",T7050="○"),"①か②の",IF(AND(O7050="―",T7050="―"),"エラー",""))</f>
        <v/>
      </c>
    </row>
    <row r="7051" spans="1:33" s="7" customFormat="1" ht="26.45" customHeight="1" x14ac:dyDescent="0.15">
      <c r="A7051" s="24" t="str">
        <f>IF(OR(COUNTIF(C7053,"*区"),COUNTIF(C7053,"*市"),COUNTIF(C7053,"*町"),COUNTIF(C7053,"*村"),COUNTIF(C7053,"*組合")),"○","市町村名×")</f>
        <v>市町村名×</v>
      </c>
      <c r="B7051" s="490" t="s">
        <v>106</v>
      </c>
      <c r="C7051" s="659" t="s">
        <v>236</v>
      </c>
      <c r="D7051" s="661" t="s">
        <v>237</v>
      </c>
      <c r="E7051" s="409" t="s">
        <v>191</v>
      </c>
      <c r="F7051" s="410"/>
      <c r="G7051" s="410"/>
      <c r="H7051" s="410"/>
      <c r="I7051" s="410"/>
      <c r="J7051" s="410"/>
      <c r="K7051" s="410"/>
      <c r="L7051" s="410"/>
      <c r="M7051" s="410"/>
      <c r="N7051" s="410"/>
      <c r="O7051" s="410"/>
      <c r="P7051" s="410"/>
      <c r="Q7051" s="410"/>
      <c r="R7051" s="410"/>
      <c r="S7051" s="410"/>
      <c r="T7051" s="410"/>
      <c r="U7051" s="492" t="s">
        <v>192</v>
      </c>
      <c r="V7051" s="492" t="s">
        <v>238</v>
      </c>
      <c r="W7051" s="517" t="s">
        <v>193</v>
      </c>
      <c r="X7051" s="25" t="e">
        <f>IF(OR(AF7055=2,NOT(AND(V7053&gt;0.3*U7053,V7053&lt;0.4*U7053,V7053&gt;=W7053))),"※３参照：【Ｕ列】都道府県補助額を確認してください","")</f>
        <v>#REF!</v>
      </c>
      <c r="Y7051" s="26"/>
    </row>
    <row r="7052" spans="1:33" s="7" customFormat="1" ht="21.6" customHeight="1" thickBot="1" x14ac:dyDescent="0.2">
      <c r="A7052" s="24" t="str">
        <f>IF(B7053="都道府県確認欄","No.不備","")</f>
        <v/>
      </c>
      <c r="B7052" s="491"/>
      <c r="C7052" s="660"/>
      <c r="D7052" s="662"/>
      <c r="E7052" s="411"/>
      <c r="F7052" s="412"/>
      <c r="G7052" s="412"/>
      <c r="H7052" s="412"/>
      <c r="I7052" s="412"/>
      <c r="J7052" s="412"/>
      <c r="K7052" s="412"/>
      <c r="L7052" s="412"/>
      <c r="M7052" s="412"/>
      <c r="N7052" s="412"/>
      <c r="O7052" s="412"/>
      <c r="P7052" s="412"/>
      <c r="Q7052" s="412"/>
      <c r="R7052" s="412"/>
      <c r="S7052" s="412"/>
      <c r="T7052" s="412"/>
      <c r="U7052" s="493"/>
      <c r="V7052" s="493"/>
      <c r="W7052" s="518"/>
      <c r="X7052" s="25" t="e">
        <f>IF(AND(W7053&lt;=U7053/3,MOD(W7053,1000)=0,NOT(W7053=0),AG7055=1),"","※３参照：【Ｖ列】国庫補助希望額を確認してください。")</f>
        <v>#REF!</v>
      </c>
      <c r="Y7052" s="26"/>
    </row>
    <row r="7053" spans="1:33" s="7" customFormat="1" ht="24" customHeight="1" x14ac:dyDescent="0.15">
      <c r="A7053" s="14"/>
      <c r="B7053" s="622" t="str">
        <f>IFERROR(IF(OR(COUNTIF(C7053,"*区"),COUNTIF(C7053,"*市"),COUNTIF(C7053,"*町"),COUNTIF(C7053,"*村"),COUNTIF(C7053,"*組合")),B7013+1,"－"),"都道府県確認欄")</f>
        <v>－</v>
      </c>
      <c r="C7053" s="626" t="e">
        <f>#REF!</f>
        <v>#REF!</v>
      </c>
      <c r="D7053" s="629" t="e">
        <f>SUM($F7055:$F7074)</f>
        <v>#REF!</v>
      </c>
      <c r="E7053" s="523" t="s">
        <v>194</v>
      </c>
      <c r="F7053" s="524" t="s">
        <v>195</v>
      </c>
      <c r="G7053" s="526" t="s">
        <v>196</v>
      </c>
      <c r="H7053" s="528" t="s">
        <v>197</v>
      </c>
      <c r="I7053" s="423" t="s">
        <v>198</v>
      </c>
      <c r="J7053" s="424"/>
      <c r="K7053" s="425"/>
      <c r="L7053" s="429" t="s">
        <v>100</v>
      </c>
      <c r="M7053" s="430"/>
      <c r="N7053" s="430"/>
      <c r="O7053" s="430"/>
      <c r="P7053" s="430"/>
      <c r="Q7053" s="430"/>
      <c r="R7053" s="430"/>
      <c r="S7053" s="431"/>
      <c r="T7053" s="413" t="s">
        <v>199</v>
      </c>
      <c r="U7053" s="415" t="e">
        <f>SUM($T7055,$O7076,$T7076)</f>
        <v>#REF!</v>
      </c>
      <c r="V7053" s="665" t="e">
        <f>#REF!</f>
        <v>#REF!</v>
      </c>
      <c r="W7053" s="667" t="e">
        <f>#REF!</f>
        <v>#REF!</v>
      </c>
      <c r="X7053" s="23" t="e">
        <f>IF(AND(AD7055=1,AE7055=1,AF7055=1,AG7055=1),"","入力不備あり")</f>
        <v>#REF!</v>
      </c>
      <c r="Y7053" s="26"/>
    </row>
    <row r="7054" spans="1:33" s="7" customFormat="1" ht="12.6" customHeight="1" thickBot="1" x14ac:dyDescent="0.2">
      <c r="A7054" s="14"/>
      <c r="B7054" s="623"/>
      <c r="C7054" s="627"/>
      <c r="D7054" s="630"/>
      <c r="E7054" s="523"/>
      <c r="F7054" s="525"/>
      <c r="G7054" s="527"/>
      <c r="H7054" s="529"/>
      <c r="I7054" s="426"/>
      <c r="J7054" s="427"/>
      <c r="K7054" s="428"/>
      <c r="L7054" s="432"/>
      <c r="M7054" s="432"/>
      <c r="N7054" s="432"/>
      <c r="O7054" s="432"/>
      <c r="P7054" s="432"/>
      <c r="Q7054" s="432"/>
      <c r="R7054" s="432"/>
      <c r="S7054" s="433"/>
      <c r="T7054" s="414"/>
      <c r="U7054" s="416"/>
      <c r="V7054" s="666"/>
      <c r="W7054" s="565"/>
      <c r="X7054" s="26"/>
      <c r="Y7054" s="7" t="s">
        <v>180</v>
      </c>
      <c r="Z7054" s="7" t="s">
        <v>200</v>
      </c>
      <c r="AA7054" s="7" t="s">
        <v>201</v>
      </c>
      <c r="AB7054" s="7" t="s">
        <v>202</v>
      </c>
      <c r="AD7054" s="7" t="s">
        <v>203</v>
      </c>
      <c r="AE7054" s="7" t="s">
        <v>107</v>
      </c>
      <c r="AF7054" s="7" t="s">
        <v>239</v>
      </c>
      <c r="AG7054" s="7" t="s">
        <v>204</v>
      </c>
    </row>
    <row r="7055" spans="1:33" s="7" customFormat="1" ht="17.45" customHeight="1" x14ac:dyDescent="0.15">
      <c r="A7055" s="27" t="e">
        <f>IF(AND(F7055&lt;&gt;"",G7055&lt;&gt;"",H7055&lt;&gt;"",I7055&lt;&gt;""),"","入力不備あり")</f>
        <v>#REF!</v>
      </c>
      <c r="B7055" s="623"/>
      <c r="C7055" s="628"/>
      <c r="D7055" s="631"/>
      <c r="E7055" s="523"/>
      <c r="F7055" s="47" t="e">
        <f>IF(#REF!="","",#REF!)</f>
        <v>#REF!</v>
      </c>
      <c r="G7055" s="49" t="e">
        <f>IF(#REF!="","",#REF!)</f>
        <v>#REF!</v>
      </c>
      <c r="H7055" s="54" t="e">
        <f>IF(#REF!="","",#REF!)</f>
        <v>#REF!</v>
      </c>
      <c r="I7055" s="385" t="str">
        <f>IFERROR(INT(G7055*H7055),"")</f>
        <v/>
      </c>
      <c r="J7055" s="386"/>
      <c r="K7055" s="387"/>
      <c r="L7055" s="613" t="e">
        <f>IF(#REF!="","",#REF!)</f>
        <v>#REF!</v>
      </c>
      <c r="M7055" s="613"/>
      <c r="N7055" s="613"/>
      <c r="O7055" s="613"/>
      <c r="P7055" s="613"/>
      <c r="Q7055" s="613"/>
      <c r="R7055" s="613"/>
      <c r="S7055" s="614"/>
      <c r="T7055" s="567">
        <f>SUM($I7055:$K7074)</f>
        <v>0</v>
      </c>
      <c r="U7055" s="416"/>
      <c r="V7055" s="666"/>
      <c r="W7055" s="565"/>
      <c r="X7055" s="23" t="e">
        <f>IF(AND(Y7055=1,Z7055=1,AA7055=1,AB7055=1,AD7055=1,AE7055=1,AF7055=1,AG7055=1),"","入力不備あり")</f>
        <v>#REF!</v>
      </c>
      <c r="Y7055" s="7">
        <f>IFERROR(IF(F7055="",2,IF(AND(F7055&gt;=1,(MOD(F7055,1)=0)),1,IF(AND(F7055=0,L7055&lt;&gt;""),1,2))),2)</f>
        <v>2</v>
      </c>
      <c r="Z7055" s="7" t="e">
        <f>IF(G7055="",2,IF(G7055&lt;=1600,1,2))</f>
        <v>#REF!</v>
      </c>
      <c r="AA7055" s="7" t="e">
        <f>IF(H7055="",2,IF(H7055&gt;=0,1,2))</f>
        <v>#REF!</v>
      </c>
      <c r="AB7055" s="7" t="e">
        <f>IF(I7055=#REF!,1,2)</f>
        <v>#REF!</v>
      </c>
      <c r="AD7055" s="7" t="e">
        <f>IF(T7055=#REF!,1,2)</f>
        <v>#REF!</v>
      </c>
      <c r="AE7055" s="7" t="e">
        <f>IF(U7053=#REF!,1,2)</f>
        <v>#REF!</v>
      </c>
      <c r="AF7055" s="7" t="e">
        <f>IF(V7053=0,2,IF(#REF!="",2,IF(V7053=#REF!,1,2)))</f>
        <v>#REF!</v>
      </c>
      <c r="AG7055" s="7" t="e">
        <f>IF(W7053=0,2,IF(W7053=#REF!,1,2))</f>
        <v>#REF!</v>
      </c>
    </row>
    <row r="7056" spans="1:33" s="7" customFormat="1" ht="17.45" customHeight="1" x14ac:dyDescent="0.15">
      <c r="A7056" s="27" t="e">
        <f>IF(AND(F7056="",G7056="",H7056="",I7056="",L7056=""),"",IF(AND(F7056&lt;&gt;"",G7056&lt;&gt;"",H7056&lt;&gt;"",I7056&lt;&gt;""),"","入力不備あり"))</f>
        <v>#REF!</v>
      </c>
      <c r="B7056" s="623"/>
      <c r="C7056" s="628"/>
      <c r="D7056" s="631"/>
      <c r="E7056" s="523"/>
      <c r="F7056" s="47" t="e">
        <f>IF(#REF!="","",#REF!)</f>
        <v>#REF!</v>
      </c>
      <c r="G7056" s="49" t="e">
        <f>IF(#REF!="","",#REF!)</f>
        <v>#REF!</v>
      </c>
      <c r="H7056" s="54" t="e">
        <f>IF(#REF!="","",#REF!)</f>
        <v>#REF!</v>
      </c>
      <c r="I7056" s="385" t="str">
        <f>IFERROR(INT(G7056*H7056),"")</f>
        <v/>
      </c>
      <c r="J7056" s="386"/>
      <c r="K7056" s="387"/>
      <c r="L7056" s="613" t="e">
        <f>IF(#REF!="","",#REF!)</f>
        <v>#REF!</v>
      </c>
      <c r="M7056" s="613"/>
      <c r="N7056" s="613"/>
      <c r="O7056" s="613"/>
      <c r="P7056" s="613"/>
      <c r="Q7056" s="613"/>
      <c r="R7056" s="613"/>
      <c r="S7056" s="614"/>
      <c r="T7056" s="567"/>
      <c r="U7056" s="416"/>
      <c r="V7056" s="666"/>
      <c r="W7056" s="565"/>
      <c r="X7056" s="23" t="e">
        <f>IF(AND(Y7056=3,Z7056=3,AA7056=3),"",IF(AND(Y7056=1,Z7056=1,AA7056=1,AB7056=1),"","入力不備あり"))</f>
        <v>#REF!</v>
      </c>
      <c r="Y7056" s="7">
        <f>IFERROR(IF(F7056="",3,IF(AND(F7056&gt;=1,(MOD(F7056,1)=0)),1,IF(AND(F7056=0,L7056&lt;&gt;""),1,2))),2)</f>
        <v>2</v>
      </c>
      <c r="Z7056" s="7" t="e">
        <f>IF(G7056="",3,IF(G7056&lt;=1600,1,2))</f>
        <v>#REF!</v>
      </c>
      <c r="AA7056" s="7" t="e">
        <f>IF(H7056="",3,IF(H7056&gt;=0,1,2))</f>
        <v>#REF!</v>
      </c>
      <c r="AB7056" s="7" t="e">
        <f>IF(I7056=#REF!,1,2)</f>
        <v>#REF!</v>
      </c>
    </row>
    <row r="7057" spans="1:28" s="7" customFormat="1" ht="17.45" customHeight="1" x14ac:dyDescent="0.15">
      <c r="A7057" s="27" t="e">
        <f>IF(AND(F7057="",G7057="",H7057="",I7057="",L7057=""),"",IF(AND(F7057&lt;&gt;"",G7057&lt;&gt;"",H7057&lt;&gt;"",I7057&lt;&gt;""),"","入力不備あり"))</f>
        <v>#REF!</v>
      </c>
      <c r="B7057" s="623"/>
      <c r="C7057" s="628"/>
      <c r="D7057" s="631"/>
      <c r="E7057" s="523"/>
      <c r="F7057" s="47" t="e">
        <f>IF(#REF!="","",#REF!)</f>
        <v>#REF!</v>
      </c>
      <c r="G7057" s="49" t="e">
        <f>IF(#REF!="","",#REF!)</f>
        <v>#REF!</v>
      </c>
      <c r="H7057" s="54" t="e">
        <f>IF(#REF!="","",#REF!)</f>
        <v>#REF!</v>
      </c>
      <c r="I7057" s="385" t="str">
        <f t="shared" ref="I7057:I7074" si="1233">IFERROR(INT(G7057*H7057),"")</f>
        <v/>
      </c>
      <c r="J7057" s="386"/>
      <c r="K7057" s="387"/>
      <c r="L7057" s="613" t="e">
        <f>IF(#REF!="","",#REF!)</f>
        <v>#REF!</v>
      </c>
      <c r="M7057" s="613"/>
      <c r="N7057" s="613"/>
      <c r="O7057" s="613"/>
      <c r="P7057" s="613"/>
      <c r="Q7057" s="613"/>
      <c r="R7057" s="613"/>
      <c r="S7057" s="614"/>
      <c r="T7057" s="567"/>
      <c r="U7057" s="416"/>
      <c r="V7057" s="666"/>
      <c r="W7057" s="565"/>
      <c r="X7057" s="23" t="e">
        <f t="shared" ref="X7057:X7074" si="1234">IF(AND(Y7057=3,Z7057=3,AA7057=3),"",IF(AND(Y7057=1,Z7057=1,AA7057=1,AB7057=1),"","入力不備あり"))</f>
        <v>#REF!</v>
      </c>
      <c r="Y7057" s="7">
        <f t="shared" ref="Y7057:Y7074" si="1235">IFERROR(IF(F7057="",3,IF(AND(F7057&gt;=1,(MOD(F7057,1)=0)),1,IF(AND(F7057=0,L7057&lt;&gt;""),1,2))),2)</f>
        <v>2</v>
      </c>
      <c r="Z7057" s="7" t="e">
        <f t="shared" ref="Z7057:Z7074" si="1236">IF(G7057="",3,IF(G7057&lt;=1600,1,2))</f>
        <v>#REF!</v>
      </c>
      <c r="AA7057" s="7" t="e">
        <f t="shared" ref="AA7057:AA7074" si="1237">IF(H7057="",3,IF(H7057&gt;=0,1,2))</f>
        <v>#REF!</v>
      </c>
      <c r="AB7057" s="7" t="e">
        <f>IF(I7057=#REF!,1,2)</f>
        <v>#REF!</v>
      </c>
    </row>
    <row r="7058" spans="1:28" s="7" customFormat="1" ht="17.45" customHeight="1" x14ac:dyDescent="0.15">
      <c r="A7058" s="27" t="e">
        <f t="shared" ref="A7058:A7074" si="1238">IF(AND(F7058="",G7058="",H7058="",I7058="",L7058=""),"",IF(AND(F7058&lt;&gt;"",G7058&lt;&gt;"",H7058&lt;&gt;"",I7058&lt;&gt;""),"","入力不備あり"))</f>
        <v>#REF!</v>
      </c>
      <c r="B7058" s="623"/>
      <c r="C7058" s="628"/>
      <c r="D7058" s="631"/>
      <c r="E7058" s="523"/>
      <c r="F7058" s="47" t="e">
        <f>IF(#REF!="","",#REF!)</f>
        <v>#REF!</v>
      </c>
      <c r="G7058" s="49" t="e">
        <f>IF(#REF!="","",#REF!)</f>
        <v>#REF!</v>
      </c>
      <c r="H7058" s="54" t="e">
        <f>IF(#REF!="","",#REF!)</f>
        <v>#REF!</v>
      </c>
      <c r="I7058" s="385" t="str">
        <f t="shared" si="1233"/>
        <v/>
      </c>
      <c r="J7058" s="386"/>
      <c r="K7058" s="387"/>
      <c r="L7058" s="613" t="e">
        <f>IF(#REF!="","",#REF!)</f>
        <v>#REF!</v>
      </c>
      <c r="M7058" s="613"/>
      <c r="N7058" s="613"/>
      <c r="O7058" s="613"/>
      <c r="P7058" s="613"/>
      <c r="Q7058" s="613"/>
      <c r="R7058" s="613"/>
      <c r="S7058" s="614"/>
      <c r="T7058" s="567"/>
      <c r="U7058" s="416"/>
      <c r="V7058" s="666"/>
      <c r="W7058" s="565"/>
      <c r="X7058" s="23" t="e">
        <f t="shared" si="1234"/>
        <v>#REF!</v>
      </c>
      <c r="Y7058" s="7">
        <f t="shared" si="1235"/>
        <v>2</v>
      </c>
      <c r="Z7058" s="7" t="e">
        <f t="shared" si="1236"/>
        <v>#REF!</v>
      </c>
      <c r="AA7058" s="7" t="e">
        <f t="shared" si="1237"/>
        <v>#REF!</v>
      </c>
      <c r="AB7058" s="7" t="e">
        <f>IF(I7058=#REF!,1,2)</f>
        <v>#REF!</v>
      </c>
    </row>
    <row r="7059" spans="1:28" s="7" customFormat="1" ht="17.45" customHeight="1" x14ac:dyDescent="0.15">
      <c r="A7059" s="27" t="e">
        <f t="shared" si="1238"/>
        <v>#REF!</v>
      </c>
      <c r="B7059" s="623"/>
      <c r="C7059" s="628"/>
      <c r="D7059" s="631"/>
      <c r="E7059" s="523"/>
      <c r="F7059" s="47" t="e">
        <f>IF(#REF!="","",#REF!)</f>
        <v>#REF!</v>
      </c>
      <c r="G7059" s="49" t="e">
        <f>IF(#REF!="","",#REF!)</f>
        <v>#REF!</v>
      </c>
      <c r="H7059" s="54" t="e">
        <f>IF(#REF!="","",#REF!)</f>
        <v>#REF!</v>
      </c>
      <c r="I7059" s="385" t="str">
        <f t="shared" si="1233"/>
        <v/>
      </c>
      <c r="J7059" s="386"/>
      <c r="K7059" s="387"/>
      <c r="L7059" s="613" t="e">
        <f>IF(#REF!="","",#REF!)</f>
        <v>#REF!</v>
      </c>
      <c r="M7059" s="613"/>
      <c r="N7059" s="613"/>
      <c r="O7059" s="613"/>
      <c r="P7059" s="613"/>
      <c r="Q7059" s="613"/>
      <c r="R7059" s="613"/>
      <c r="S7059" s="614"/>
      <c r="T7059" s="567"/>
      <c r="U7059" s="416"/>
      <c r="V7059" s="666"/>
      <c r="W7059" s="565"/>
      <c r="X7059" s="23" t="e">
        <f t="shared" si="1234"/>
        <v>#REF!</v>
      </c>
      <c r="Y7059" s="7">
        <f t="shared" si="1235"/>
        <v>2</v>
      </c>
      <c r="Z7059" s="7" t="e">
        <f t="shared" si="1236"/>
        <v>#REF!</v>
      </c>
      <c r="AA7059" s="7" t="e">
        <f t="shared" si="1237"/>
        <v>#REF!</v>
      </c>
      <c r="AB7059" s="7" t="e">
        <f>IF(I7059=#REF!,1,2)</f>
        <v>#REF!</v>
      </c>
    </row>
    <row r="7060" spans="1:28" s="7" customFormat="1" ht="17.45" customHeight="1" x14ac:dyDescent="0.15">
      <c r="A7060" s="27" t="e">
        <f t="shared" si="1238"/>
        <v>#REF!</v>
      </c>
      <c r="B7060" s="623"/>
      <c r="C7060" s="628"/>
      <c r="D7060" s="631"/>
      <c r="E7060" s="523"/>
      <c r="F7060" s="47" t="e">
        <f>IF(#REF!="","",#REF!)</f>
        <v>#REF!</v>
      </c>
      <c r="G7060" s="49" t="e">
        <f>IF(#REF!="","",#REF!)</f>
        <v>#REF!</v>
      </c>
      <c r="H7060" s="54" t="e">
        <f>IF(#REF!="","",#REF!)</f>
        <v>#REF!</v>
      </c>
      <c r="I7060" s="385" t="str">
        <f t="shared" si="1233"/>
        <v/>
      </c>
      <c r="J7060" s="386"/>
      <c r="K7060" s="387"/>
      <c r="L7060" s="613" t="e">
        <f>IF(#REF!="","",#REF!)</f>
        <v>#REF!</v>
      </c>
      <c r="M7060" s="613"/>
      <c r="N7060" s="613"/>
      <c r="O7060" s="613"/>
      <c r="P7060" s="613"/>
      <c r="Q7060" s="613"/>
      <c r="R7060" s="613"/>
      <c r="S7060" s="614"/>
      <c r="T7060" s="567"/>
      <c r="U7060" s="416"/>
      <c r="V7060" s="666"/>
      <c r="W7060" s="565"/>
      <c r="X7060" s="23" t="e">
        <f t="shared" si="1234"/>
        <v>#REF!</v>
      </c>
      <c r="Y7060" s="7">
        <f t="shared" si="1235"/>
        <v>2</v>
      </c>
      <c r="Z7060" s="7" t="e">
        <f t="shared" si="1236"/>
        <v>#REF!</v>
      </c>
      <c r="AA7060" s="7" t="e">
        <f t="shared" si="1237"/>
        <v>#REF!</v>
      </c>
      <c r="AB7060" s="7" t="e">
        <f>IF(I7060=#REF!,1,2)</f>
        <v>#REF!</v>
      </c>
    </row>
    <row r="7061" spans="1:28" s="7" customFormat="1" ht="17.45" customHeight="1" x14ac:dyDescent="0.15">
      <c r="A7061" s="27" t="e">
        <f t="shared" si="1238"/>
        <v>#REF!</v>
      </c>
      <c r="B7061" s="623"/>
      <c r="C7061" s="628"/>
      <c r="D7061" s="631"/>
      <c r="E7061" s="523"/>
      <c r="F7061" s="47" t="e">
        <f>IF(#REF!="","",#REF!)</f>
        <v>#REF!</v>
      </c>
      <c r="G7061" s="49" t="e">
        <f>IF(#REF!="","",#REF!)</f>
        <v>#REF!</v>
      </c>
      <c r="H7061" s="54" t="e">
        <f>IF(#REF!="","",#REF!)</f>
        <v>#REF!</v>
      </c>
      <c r="I7061" s="385" t="str">
        <f t="shared" si="1233"/>
        <v/>
      </c>
      <c r="J7061" s="386"/>
      <c r="K7061" s="387"/>
      <c r="L7061" s="613" t="e">
        <f>IF(#REF!="","",#REF!)</f>
        <v>#REF!</v>
      </c>
      <c r="M7061" s="613"/>
      <c r="N7061" s="613"/>
      <c r="O7061" s="613"/>
      <c r="P7061" s="613"/>
      <c r="Q7061" s="613"/>
      <c r="R7061" s="613"/>
      <c r="S7061" s="614"/>
      <c r="T7061" s="567"/>
      <c r="U7061" s="416"/>
      <c r="V7061" s="666"/>
      <c r="W7061" s="565"/>
      <c r="X7061" s="23" t="e">
        <f t="shared" si="1234"/>
        <v>#REF!</v>
      </c>
      <c r="Y7061" s="7">
        <f t="shared" si="1235"/>
        <v>2</v>
      </c>
      <c r="Z7061" s="7" t="e">
        <f t="shared" si="1236"/>
        <v>#REF!</v>
      </c>
      <c r="AA7061" s="7" t="e">
        <f t="shared" si="1237"/>
        <v>#REF!</v>
      </c>
      <c r="AB7061" s="7" t="e">
        <f>IF(I7061=#REF!,1,2)</f>
        <v>#REF!</v>
      </c>
    </row>
    <row r="7062" spans="1:28" s="7" customFormat="1" ht="17.45" customHeight="1" x14ac:dyDescent="0.15">
      <c r="A7062" s="27" t="e">
        <f t="shared" si="1238"/>
        <v>#REF!</v>
      </c>
      <c r="B7062" s="623"/>
      <c r="C7062" s="628"/>
      <c r="D7062" s="631"/>
      <c r="E7062" s="523"/>
      <c r="F7062" s="47" t="e">
        <f>IF(#REF!="","",#REF!)</f>
        <v>#REF!</v>
      </c>
      <c r="G7062" s="49" t="e">
        <f>IF(#REF!="","",#REF!)</f>
        <v>#REF!</v>
      </c>
      <c r="H7062" s="54" t="e">
        <f>IF(#REF!="","",#REF!)</f>
        <v>#REF!</v>
      </c>
      <c r="I7062" s="385" t="str">
        <f t="shared" si="1233"/>
        <v/>
      </c>
      <c r="J7062" s="386"/>
      <c r="K7062" s="387"/>
      <c r="L7062" s="613" t="e">
        <f>IF(#REF!="","",#REF!)</f>
        <v>#REF!</v>
      </c>
      <c r="M7062" s="613"/>
      <c r="N7062" s="613"/>
      <c r="O7062" s="613"/>
      <c r="P7062" s="613"/>
      <c r="Q7062" s="613"/>
      <c r="R7062" s="613"/>
      <c r="S7062" s="614"/>
      <c r="T7062" s="567"/>
      <c r="U7062" s="416"/>
      <c r="V7062" s="666"/>
      <c r="W7062" s="565"/>
      <c r="X7062" s="23" t="e">
        <f t="shared" si="1234"/>
        <v>#REF!</v>
      </c>
      <c r="Y7062" s="7">
        <f t="shared" si="1235"/>
        <v>2</v>
      </c>
      <c r="Z7062" s="7" t="e">
        <f t="shared" si="1236"/>
        <v>#REF!</v>
      </c>
      <c r="AA7062" s="7" t="e">
        <f t="shared" si="1237"/>
        <v>#REF!</v>
      </c>
      <c r="AB7062" s="7" t="e">
        <f>IF(I7062=#REF!,1,2)</f>
        <v>#REF!</v>
      </c>
    </row>
    <row r="7063" spans="1:28" s="7" customFormat="1" ht="17.45" customHeight="1" x14ac:dyDescent="0.15">
      <c r="A7063" s="27" t="e">
        <f t="shared" si="1238"/>
        <v>#REF!</v>
      </c>
      <c r="B7063" s="623"/>
      <c r="C7063" s="628"/>
      <c r="D7063" s="631"/>
      <c r="E7063" s="523"/>
      <c r="F7063" s="47" t="e">
        <f>IF(#REF!="","",#REF!)</f>
        <v>#REF!</v>
      </c>
      <c r="G7063" s="49" t="e">
        <f>IF(#REF!="","",#REF!)</f>
        <v>#REF!</v>
      </c>
      <c r="H7063" s="54" t="e">
        <f>IF(#REF!="","",#REF!)</f>
        <v>#REF!</v>
      </c>
      <c r="I7063" s="385" t="str">
        <f t="shared" si="1233"/>
        <v/>
      </c>
      <c r="J7063" s="386"/>
      <c r="K7063" s="387"/>
      <c r="L7063" s="613" t="e">
        <f>IF(#REF!="","",#REF!)</f>
        <v>#REF!</v>
      </c>
      <c r="M7063" s="613"/>
      <c r="N7063" s="613"/>
      <c r="O7063" s="613"/>
      <c r="P7063" s="613"/>
      <c r="Q7063" s="613"/>
      <c r="R7063" s="613"/>
      <c r="S7063" s="614"/>
      <c r="T7063" s="567"/>
      <c r="U7063" s="416"/>
      <c r="V7063" s="666"/>
      <c r="W7063" s="565"/>
      <c r="X7063" s="23" t="e">
        <f t="shared" si="1234"/>
        <v>#REF!</v>
      </c>
      <c r="Y7063" s="7">
        <f t="shared" si="1235"/>
        <v>2</v>
      </c>
      <c r="Z7063" s="7" t="e">
        <f t="shared" si="1236"/>
        <v>#REF!</v>
      </c>
      <c r="AA7063" s="7" t="e">
        <f t="shared" si="1237"/>
        <v>#REF!</v>
      </c>
      <c r="AB7063" s="7" t="e">
        <f>IF(I7063=#REF!,1,2)</f>
        <v>#REF!</v>
      </c>
    </row>
    <row r="7064" spans="1:28" s="7" customFormat="1" ht="17.45" customHeight="1" x14ac:dyDescent="0.15">
      <c r="A7064" s="27" t="e">
        <f t="shared" si="1238"/>
        <v>#REF!</v>
      </c>
      <c r="B7064" s="623"/>
      <c r="C7064" s="628"/>
      <c r="D7064" s="631"/>
      <c r="E7064" s="523"/>
      <c r="F7064" s="47" t="e">
        <f>IF(#REF!="","",#REF!)</f>
        <v>#REF!</v>
      </c>
      <c r="G7064" s="49" t="e">
        <f>IF(#REF!="","",#REF!)</f>
        <v>#REF!</v>
      </c>
      <c r="H7064" s="54" t="e">
        <f>IF(#REF!="","",#REF!)</f>
        <v>#REF!</v>
      </c>
      <c r="I7064" s="385" t="str">
        <f t="shared" si="1233"/>
        <v/>
      </c>
      <c r="J7064" s="386"/>
      <c r="K7064" s="387"/>
      <c r="L7064" s="613" t="e">
        <f>IF(#REF!="","",#REF!)</f>
        <v>#REF!</v>
      </c>
      <c r="M7064" s="613"/>
      <c r="N7064" s="613"/>
      <c r="O7064" s="613"/>
      <c r="P7064" s="613"/>
      <c r="Q7064" s="613"/>
      <c r="R7064" s="613"/>
      <c r="S7064" s="614"/>
      <c r="T7064" s="567"/>
      <c r="U7064" s="416"/>
      <c r="V7064" s="666"/>
      <c r="W7064" s="565"/>
      <c r="X7064" s="23" t="e">
        <f t="shared" si="1234"/>
        <v>#REF!</v>
      </c>
      <c r="Y7064" s="7">
        <f t="shared" si="1235"/>
        <v>2</v>
      </c>
      <c r="Z7064" s="7" t="e">
        <f t="shared" si="1236"/>
        <v>#REF!</v>
      </c>
      <c r="AA7064" s="7" t="e">
        <f t="shared" si="1237"/>
        <v>#REF!</v>
      </c>
      <c r="AB7064" s="7" t="e">
        <f>IF(I7064=#REF!,1,2)</f>
        <v>#REF!</v>
      </c>
    </row>
    <row r="7065" spans="1:28" s="7" customFormat="1" ht="17.45" customHeight="1" x14ac:dyDescent="0.15">
      <c r="A7065" s="27" t="e">
        <f t="shared" si="1238"/>
        <v>#REF!</v>
      </c>
      <c r="B7065" s="623"/>
      <c r="C7065" s="628"/>
      <c r="D7065" s="631"/>
      <c r="E7065" s="523"/>
      <c r="F7065" s="47" t="e">
        <f>IF(#REF!="","",#REF!)</f>
        <v>#REF!</v>
      </c>
      <c r="G7065" s="49" t="e">
        <f>IF(#REF!="","",#REF!)</f>
        <v>#REF!</v>
      </c>
      <c r="H7065" s="54" t="e">
        <f>IF(#REF!="","",#REF!)</f>
        <v>#REF!</v>
      </c>
      <c r="I7065" s="385" t="str">
        <f t="shared" si="1233"/>
        <v/>
      </c>
      <c r="J7065" s="386"/>
      <c r="K7065" s="387"/>
      <c r="L7065" s="613" t="e">
        <f>IF(#REF!="","",#REF!)</f>
        <v>#REF!</v>
      </c>
      <c r="M7065" s="613"/>
      <c r="N7065" s="613"/>
      <c r="O7065" s="613"/>
      <c r="P7065" s="613"/>
      <c r="Q7065" s="613"/>
      <c r="R7065" s="613"/>
      <c r="S7065" s="614"/>
      <c r="T7065" s="567"/>
      <c r="U7065" s="416"/>
      <c r="V7065" s="666"/>
      <c r="W7065" s="565"/>
      <c r="X7065" s="23" t="e">
        <f t="shared" si="1234"/>
        <v>#REF!</v>
      </c>
      <c r="Y7065" s="7">
        <f t="shared" si="1235"/>
        <v>2</v>
      </c>
      <c r="Z7065" s="7" t="e">
        <f t="shared" si="1236"/>
        <v>#REF!</v>
      </c>
      <c r="AA7065" s="7" t="e">
        <f t="shared" si="1237"/>
        <v>#REF!</v>
      </c>
      <c r="AB7065" s="7" t="e">
        <f>IF(I7065=#REF!,1,2)</f>
        <v>#REF!</v>
      </c>
    </row>
    <row r="7066" spans="1:28" s="7" customFormat="1" ht="17.45" customHeight="1" x14ac:dyDescent="0.15">
      <c r="A7066" s="27" t="e">
        <f t="shared" si="1238"/>
        <v>#REF!</v>
      </c>
      <c r="B7066" s="623"/>
      <c r="C7066" s="628"/>
      <c r="D7066" s="631"/>
      <c r="E7066" s="523"/>
      <c r="F7066" s="47" t="e">
        <f>IF(#REF!="","",#REF!)</f>
        <v>#REF!</v>
      </c>
      <c r="G7066" s="49" t="e">
        <f>IF(#REF!="","",#REF!)</f>
        <v>#REF!</v>
      </c>
      <c r="H7066" s="54" t="e">
        <f>IF(#REF!="","",#REF!)</f>
        <v>#REF!</v>
      </c>
      <c r="I7066" s="385" t="str">
        <f t="shared" si="1233"/>
        <v/>
      </c>
      <c r="J7066" s="386"/>
      <c r="K7066" s="387"/>
      <c r="L7066" s="613" t="e">
        <f>IF(#REF!="","",#REF!)</f>
        <v>#REF!</v>
      </c>
      <c r="M7066" s="613"/>
      <c r="N7066" s="613"/>
      <c r="O7066" s="613"/>
      <c r="P7066" s="613"/>
      <c r="Q7066" s="613"/>
      <c r="R7066" s="613"/>
      <c r="S7066" s="614"/>
      <c r="T7066" s="567"/>
      <c r="U7066" s="416"/>
      <c r="V7066" s="666"/>
      <c r="W7066" s="565"/>
      <c r="X7066" s="23" t="e">
        <f t="shared" si="1234"/>
        <v>#REF!</v>
      </c>
      <c r="Y7066" s="7">
        <f t="shared" si="1235"/>
        <v>2</v>
      </c>
      <c r="Z7066" s="7" t="e">
        <f t="shared" si="1236"/>
        <v>#REF!</v>
      </c>
      <c r="AA7066" s="7" t="e">
        <f t="shared" si="1237"/>
        <v>#REF!</v>
      </c>
      <c r="AB7066" s="7" t="e">
        <f>IF(I7066=#REF!,1,2)</f>
        <v>#REF!</v>
      </c>
    </row>
    <row r="7067" spans="1:28" s="7" customFormat="1" ht="17.45" customHeight="1" x14ac:dyDescent="0.15">
      <c r="A7067" s="27" t="e">
        <f t="shared" si="1238"/>
        <v>#REF!</v>
      </c>
      <c r="B7067" s="623"/>
      <c r="C7067" s="628"/>
      <c r="D7067" s="631"/>
      <c r="E7067" s="523"/>
      <c r="F7067" s="47" t="e">
        <f>IF(#REF!="","",#REF!)</f>
        <v>#REF!</v>
      </c>
      <c r="G7067" s="49" t="e">
        <f>IF(#REF!="","",#REF!)</f>
        <v>#REF!</v>
      </c>
      <c r="H7067" s="54" t="e">
        <f>IF(#REF!="","",#REF!)</f>
        <v>#REF!</v>
      </c>
      <c r="I7067" s="385" t="str">
        <f t="shared" si="1233"/>
        <v/>
      </c>
      <c r="J7067" s="386"/>
      <c r="K7067" s="387"/>
      <c r="L7067" s="613" t="e">
        <f>IF(#REF!="","",#REF!)</f>
        <v>#REF!</v>
      </c>
      <c r="M7067" s="613"/>
      <c r="N7067" s="613"/>
      <c r="O7067" s="613"/>
      <c r="P7067" s="613"/>
      <c r="Q7067" s="613"/>
      <c r="R7067" s="613"/>
      <c r="S7067" s="614"/>
      <c r="T7067" s="567"/>
      <c r="U7067" s="416"/>
      <c r="V7067" s="666"/>
      <c r="W7067" s="565"/>
      <c r="X7067" s="23" t="e">
        <f t="shared" si="1234"/>
        <v>#REF!</v>
      </c>
      <c r="Y7067" s="7">
        <f t="shared" si="1235"/>
        <v>2</v>
      </c>
      <c r="Z7067" s="7" t="e">
        <f t="shared" si="1236"/>
        <v>#REF!</v>
      </c>
      <c r="AA7067" s="7" t="e">
        <f t="shared" si="1237"/>
        <v>#REF!</v>
      </c>
      <c r="AB7067" s="7" t="e">
        <f>IF(I7067=#REF!,1,2)</f>
        <v>#REF!</v>
      </c>
    </row>
    <row r="7068" spans="1:28" s="7" customFormat="1" ht="17.45" customHeight="1" x14ac:dyDescent="0.15">
      <c r="A7068" s="27" t="e">
        <f t="shared" si="1238"/>
        <v>#REF!</v>
      </c>
      <c r="B7068" s="623"/>
      <c r="C7068" s="628"/>
      <c r="D7068" s="631"/>
      <c r="E7068" s="523"/>
      <c r="F7068" s="47" t="e">
        <f>IF(#REF!="","",#REF!)</f>
        <v>#REF!</v>
      </c>
      <c r="G7068" s="49" t="e">
        <f>IF(#REF!="","",#REF!)</f>
        <v>#REF!</v>
      </c>
      <c r="H7068" s="54" t="e">
        <f>IF(#REF!="","",#REF!)</f>
        <v>#REF!</v>
      </c>
      <c r="I7068" s="385" t="str">
        <f t="shared" si="1233"/>
        <v/>
      </c>
      <c r="J7068" s="386"/>
      <c r="K7068" s="387"/>
      <c r="L7068" s="613" t="e">
        <f>IF(#REF!="","",#REF!)</f>
        <v>#REF!</v>
      </c>
      <c r="M7068" s="613"/>
      <c r="N7068" s="613"/>
      <c r="O7068" s="613"/>
      <c r="P7068" s="613"/>
      <c r="Q7068" s="613"/>
      <c r="R7068" s="613"/>
      <c r="S7068" s="614"/>
      <c r="T7068" s="567"/>
      <c r="U7068" s="416"/>
      <c r="V7068" s="666"/>
      <c r="W7068" s="565"/>
      <c r="X7068" s="23" t="e">
        <f t="shared" si="1234"/>
        <v>#REF!</v>
      </c>
      <c r="Y7068" s="7">
        <f t="shared" si="1235"/>
        <v>2</v>
      </c>
      <c r="Z7068" s="7" t="e">
        <f t="shared" si="1236"/>
        <v>#REF!</v>
      </c>
      <c r="AA7068" s="7" t="e">
        <f t="shared" si="1237"/>
        <v>#REF!</v>
      </c>
      <c r="AB7068" s="7" t="e">
        <f>IF(I7068=#REF!,1,2)</f>
        <v>#REF!</v>
      </c>
    </row>
    <row r="7069" spans="1:28" s="7" customFormat="1" ht="17.45" customHeight="1" x14ac:dyDescent="0.15">
      <c r="A7069" s="27" t="e">
        <f t="shared" si="1238"/>
        <v>#REF!</v>
      </c>
      <c r="B7069" s="623"/>
      <c r="C7069" s="628"/>
      <c r="D7069" s="631"/>
      <c r="E7069" s="523"/>
      <c r="F7069" s="47" t="e">
        <f>IF(#REF!="","",#REF!)</f>
        <v>#REF!</v>
      </c>
      <c r="G7069" s="49" t="e">
        <f>IF(#REF!="","",#REF!)</f>
        <v>#REF!</v>
      </c>
      <c r="H7069" s="54" t="e">
        <f>IF(#REF!="","",#REF!)</f>
        <v>#REF!</v>
      </c>
      <c r="I7069" s="385" t="str">
        <f t="shared" si="1233"/>
        <v/>
      </c>
      <c r="J7069" s="386"/>
      <c r="K7069" s="387"/>
      <c r="L7069" s="613" t="e">
        <f>IF(#REF!="","",#REF!)</f>
        <v>#REF!</v>
      </c>
      <c r="M7069" s="613"/>
      <c r="N7069" s="613"/>
      <c r="O7069" s="613"/>
      <c r="P7069" s="613"/>
      <c r="Q7069" s="613"/>
      <c r="R7069" s="613"/>
      <c r="S7069" s="614"/>
      <c r="T7069" s="567"/>
      <c r="U7069" s="416"/>
      <c r="V7069" s="666"/>
      <c r="W7069" s="565"/>
      <c r="X7069" s="23" t="e">
        <f t="shared" si="1234"/>
        <v>#REF!</v>
      </c>
      <c r="Y7069" s="7">
        <f t="shared" si="1235"/>
        <v>2</v>
      </c>
      <c r="Z7069" s="7" t="e">
        <f t="shared" si="1236"/>
        <v>#REF!</v>
      </c>
      <c r="AA7069" s="7" t="e">
        <f t="shared" si="1237"/>
        <v>#REF!</v>
      </c>
      <c r="AB7069" s="7" t="e">
        <f>IF(I7069=#REF!,1,2)</f>
        <v>#REF!</v>
      </c>
    </row>
    <row r="7070" spans="1:28" s="7" customFormat="1" ht="17.45" customHeight="1" x14ac:dyDescent="0.15">
      <c r="A7070" s="27" t="e">
        <f t="shared" si="1238"/>
        <v>#REF!</v>
      </c>
      <c r="B7070" s="623"/>
      <c r="C7070" s="628"/>
      <c r="D7070" s="631"/>
      <c r="E7070" s="523"/>
      <c r="F7070" s="47" t="e">
        <f>IF(#REF!="","",#REF!)</f>
        <v>#REF!</v>
      </c>
      <c r="G7070" s="49" t="e">
        <f>IF(#REF!="","",#REF!)</f>
        <v>#REF!</v>
      </c>
      <c r="H7070" s="54" t="e">
        <f>IF(#REF!="","",#REF!)</f>
        <v>#REF!</v>
      </c>
      <c r="I7070" s="385" t="str">
        <f t="shared" si="1233"/>
        <v/>
      </c>
      <c r="J7070" s="386"/>
      <c r="K7070" s="387"/>
      <c r="L7070" s="613" t="e">
        <f>IF(#REF!="","",#REF!)</f>
        <v>#REF!</v>
      </c>
      <c r="M7070" s="613"/>
      <c r="N7070" s="613"/>
      <c r="O7070" s="613"/>
      <c r="P7070" s="613"/>
      <c r="Q7070" s="613"/>
      <c r="R7070" s="613"/>
      <c r="S7070" s="614"/>
      <c r="T7070" s="567"/>
      <c r="U7070" s="416"/>
      <c r="V7070" s="666"/>
      <c r="W7070" s="565"/>
      <c r="X7070" s="23" t="e">
        <f t="shared" si="1234"/>
        <v>#REF!</v>
      </c>
      <c r="Y7070" s="7">
        <f t="shared" si="1235"/>
        <v>2</v>
      </c>
      <c r="Z7070" s="7" t="e">
        <f t="shared" si="1236"/>
        <v>#REF!</v>
      </c>
      <c r="AA7070" s="7" t="e">
        <f t="shared" si="1237"/>
        <v>#REF!</v>
      </c>
      <c r="AB7070" s="7" t="e">
        <f>IF(I7070=#REF!,1,2)</f>
        <v>#REF!</v>
      </c>
    </row>
    <row r="7071" spans="1:28" s="7" customFormat="1" ht="17.45" customHeight="1" x14ac:dyDescent="0.15">
      <c r="A7071" s="27" t="e">
        <f t="shared" si="1238"/>
        <v>#REF!</v>
      </c>
      <c r="B7071" s="623"/>
      <c r="C7071" s="628"/>
      <c r="D7071" s="631"/>
      <c r="E7071" s="523"/>
      <c r="F7071" s="47" t="e">
        <f>IF(#REF!="","",#REF!)</f>
        <v>#REF!</v>
      </c>
      <c r="G7071" s="49" t="e">
        <f>IF(#REF!="","",#REF!)</f>
        <v>#REF!</v>
      </c>
      <c r="H7071" s="54" t="e">
        <f>IF(#REF!="","",#REF!)</f>
        <v>#REF!</v>
      </c>
      <c r="I7071" s="385" t="str">
        <f t="shared" si="1233"/>
        <v/>
      </c>
      <c r="J7071" s="386"/>
      <c r="K7071" s="387"/>
      <c r="L7071" s="613" t="e">
        <f>IF(#REF!="","",#REF!)</f>
        <v>#REF!</v>
      </c>
      <c r="M7071" s="613"/>
      <c r="N7071" s="613"/>
      <c r="O7071" s="613"/>
      <c r="P7071" s="613"/>
      <c r="Q7071" s="613"/>
      <c r="R7071" s="613"/>
      <c r="S7071" s="614"/>
      <c r="T7071" s="567"/>
      <c r="U7071" s="416"/>
      <c r="V7071" s="666"/>
      <c r="W7071" s="565"/>
      <c r="X7071" s="23" t="e">
        <f t="shared" si="1234"/>
        <v>#REF!</v>
      </c>
      <c r="Y7071" s="7">
        <f t="shared" si="1235"/>
        <v>2</v>
      </c>
      <c r="Z7071" s="7" t="e">
        <f t="shared" si="1236"/>
        <v>#REF!</v>
      </c>
      <c r="AA7071" s="7" t="e">
        <f t="shared" si="1237"/>
        <v>#REF!</v>
      </c>
      <c r="AB7071" s="7" t="e">
        <f>IF(I7071=#REF!,1,2)</f>
        <v>#REF!</v>
      </c>
    </row>
    <row r="7072" spans="1:28" s="7" customFormat="1" ht="17.45" customHeight="1" x14ac:dyDescent="0.15">
      <c r="A7072" s="27" t="e">
        <f t="shared" si="1238"/>
        <v>#REF!</v>
      </c>
      <c r="B7072" s="623"/>
      <c r="C7072" s="628"/>
      <c r="D7072" s="631"/>
      <c r="E7072" s="523"/>
      <c r="F7072" s="47" t="e">
        <f>IF(#REF!="","",#REF!)</f>
        <v>#REF!</v>
      </c>
      <c r="G7072" s="49" t="e">
        <f>IF(#REF!="","",#REF!)</f>
        <v>#REF!</v>
      </c>
      <c r="H7072" s="54" t="e">
        <f>IF(#REF!="","",#REF!)</f>
        <v>#REF!</v>
      </c>
      <c r="I7072" s="385" t="str">
        <f t="shared" si="1233"/>
        <v/>
      </c>
      <c r="J7072" s="386"/>
      <c r="K7072" s="387"/>
      <c r="L7072" s="613" t="e">
        <f>IF(#REF!="","",#REF!)</f>
        <v>#REF!</v>
      </c>
      <c r="M7072" s="613"/>
      <c r="N7072" s="613"/>
      <c r="O7072" s="613"/>
      <c r="P7072" s="613"/>
      <c r="Q7072" s="613"/>
      <c r="R7072" s="613"/>
      <c r="S7072" s="614"/>
      <c r="T7072" s="567"/>
      <c r="U7072" s="416"/>
      <c r="V7072" s="666"/>
      <c r="W7072" s="565"/>
      <c r="X7072" s="23" t="e">
        <f t="shared" si="1234"/>
        <v>#REF!</v>
      </c>
      <c r="Y7072" s="7">
        <f t="shared" si="1235"/>
        <v>2</v>
      </c>
      <c r="Z7072" s="7" t="e">
        <f t="shared" si="1236"/>
        <v>#REF!</v>
      </c>
      <c r="AA7072" s="7" t="e">
        <f t="shared" si="1237"/>
        <v>#REF!</v>
      </c>
      <c r="AB7072" s="7" t="e">
        <f>IF(I7072=#REF!,1,2)</f>
        <v>#REF!</v>
      </c>
    </row>
    <row r="7073" spans="1:30" s="7" customFormat="1" ht="17.45" customHeight="1" x14ac:dyDescent="0.15">
      <c r="A7073" s="27" t="e">
        <f t="shared" si="1238"/>
        <v>#REF!</v>
      </c>
      <c r="B7073" s="623"/>
      <c r="C7073" s="628"/>
      <c r="D7073" s="631"/>
      <c r="E7073" s="523"/>
      <c r="F7073" s="47" t="e">
        <f>IF(#REF!="","",#REF!)</f>
        <v>#REF!</v>
      </c>
      <c r="G7073" s="49" t="e">
        <f>IF(#REF!="","",#REF!)</f>
        <v>#REF!</v>
      </c>
      <c r="H7073" s="54" t="e">
        <f>IF(#REF!="","",#REF!)</f>
        <v>#REF!</v>
      </c>
      <c r="I7073" s="385" t="str">
        <f t="shared" si="1233"/>
        <v/>
      </c>
      <c r="J7073" s="386"/>
      <c r="K7073" s="387"/>
      <c r="L7073" s="613" t="e">
        <f>IF(#REF!="","",#REF!)</f>
        <v>#REF!</v>
      </c>
      <c r="M7073" s="613"/>
      <c r="N7073" s="613"/>
      <c r="O7073" s="613"/>
      <c r="P7073" s="613"/>
      <c r="Q7073" s="613"/>
      <c r="R7073" s="613"/>
      <c r="S7073" s="614"/>
      <c r="T7073" s="567"/>
      <c r="U7073" s="416"/>
      <c r="V7073" s="666"/>
      <c r="W7073" s="565"/>
      <c r="X7073" s="23" t="e">
        <f t="shared" si="1234"/>
        <v>#REF!</v>
      </c>
      <c r="Y7073" s="7">
        <f t="shared" si="1235"/>
        <v>2</v>
      </c>
      <c r="Z7073" s="7" t="e">
        <f t="shared" si="1236"/>
        <v>#REF!</v>
      </c>
      <c r="AA7073" s="7" t="e">
        <f t="shared" si="1237"/>
        <v>#REF!</v>
      </c>
      <c r="AB7073" s="7" t="e">
        <f>IF(I7073=#REF!,1,2)</f>
        <v>#REF!</v>
      </c>
    </row>
    <row r="7074" spans="1:30" s="7" customFormat="1" ht="17.45" customHeight="1" thickBot="1" x14ac:dyDescent="0.2">
      <c r="A7074" s="27" t="e">
        <f t="shared" si="1238"/>
        <v>#REF!</v>
      </c>
      <c r="B7074" s="623"/>
      <c r="C7074" s="628"/>
      <c r="D7074" s="631"/>
      <c r="E7074" s="523"/>
      <c r="F7074" s="47" t="e">
        <f>IF(#REF!="","",#REF!)</f>
        <v>#REF!</v>
      </c>
      <c r="G7074" s="49" t="e">
        <f>IF(#REF!="","",#REF!)</f>
        <v>#REF!</v>
      </c>
      <c r="H7074" s="54" t="e">
        <f>IF(#REF!="","",#REF!)</f>
        <v>#REF!</v>
      </c>
      <c r="I7074" s="385" t="str">
        <f t="shared" si="1233"/>
        <v/>
      </c>
      <c r="J7074" s="386"/>
      <c r="K7074" s="387"/>
      <c r="L7074" s="613" t="e">
        <f>IF(#REF!="","",#REF!)</f>
        <v>#REF!</v>
      </c>
      <c r="M7074" s="613"/>
      <c r="N7074" s="613"/>
      <c r="O7074" s="613"/>
      <c r="P7074" s="613"/>
      <c r="Q7074" s="613"/>
      <c r="R7074" s="613"/>
      <c r="S7074" s="614"/>
      <c r="T7074" s="668"/>
      <c r="U7074" s="416"/>
      <c r="V7074" s="666"/>
      <c r="W7074" s="565"/>
      <c r="X7074" s="23" t="e">
        <f t="shared" si="1234"/>
        <v>#REF!</v>
      </c>
      <c r="Y7074" s="7">
        <f t="shared" si="1235"/>
        <v>2</v>
      </c>
      <c r="Z7074" s="7" t="e">
        <f t="shared" si="1236"/>
        <v>#REF!</v>
      </c>
      <c r="AA7074" s="7" t="e">
        <f t="shared" si="1237"/>
        <v>#REF!</v>
      </c>
      <c r="AB7074" s="7" t="e">
        <f>IF(I7074=#REF!,1,2)</f>
        <v>#REF!</v>
      </c>
    </row>
    <row r="7075" spans="1:30" s="7" customFormat="1" ht="36" customHeight="1" thickBot="1" x14ac:dyDescent="0.2">
      <c r="A7075" s="13"/>
      <c r="B7075" s="623"/>
      <c r="C7075" s="628"/>
      <c r="D7075" s="631"/>
      <c r="E7075" s="508" t="s">
        <v>240</v>
      </c>
      <c r="F7075" s="511" t="s">
        <v>206</v>
      </c>
      <c r="G7075" s="435"/>
      <c r="H7075" s="434" t="s">
        <v>207</v>
      </c>
      <c r="I7075" s="435"/>
      <c r="J7075" s="435"/>
      <c r="K7075" s="435"/>
      <c r="L7075" s="436" t="s">
        <v>208</v>
      </c>
      <c r="M7075" s="436"/>
      <c r="N7075" s="436"/>
      <c r="O7075" s="669" t="s">
        <v>209</v>
      </c>
      <c r="P7075" s="670"/>
      <c r="Q7075" s="512" t="s">
        <v>210</v>
      </c>
      <c r="R7075" s="38" t="s">
        <v>206</v>
      </c>
      <c r="S7075" s="39" t="s">
        <v>202</v>
      </c>
      <c r="T7075" s="44" t="s">
        <v>211</v>
      </c>
      <c r="U7075" s="416"/>
      <c r="V7075" s="666"/>
      <c r="W7075" s="565"/>
      <c r="X7075" s="28"/>
      <c r="Y7075" s="21" t="s">
        <v>212</v>
      </c>
      <c r="Z7075" s="21" t="s">
        <v>210</v>
      </c>
      <c r="AB7075" s="45" t="s">
        <v>213</v>
      </c>
      <c r="AC7075" s="45" t="s">
        <v>214</v>
      </c>
      <c r="AD7075" s="22"/>
    </row>
    <row r="7076" spans="1:30" s="7" customFormat="1" ht="15" customHeight="1" x14ac:dyDescent="0.15">
      <c r="A7076" s="29"/>
      <c r="B7076" s="623"/>
      <c r="C7076" s="628"/>
      <c r="D7076" s="631"/>
      <c r="E7076" s="509"/>
      <c r="F7076" s="515" t="e">
        <f>IF(#REF!="","",#REF!)</f>
        <v>#REF!</v>
      </c>
      <c r="G7076" s="516"/>
      <c r="H7076" s="439" t="e">
        <f>IF(#REF!="","",#REF!)</f>
        <v>#REF!</v>
      </c>
      <c r="I7076" s="440"/>
      <c r="J7076" s="440"/>
      <c r="K7076" s="440"/>
      <c r="L7076" s="441" t="e">
        <f>IF(#REF!="","",#REF!)</f>
        <v>#REF!</v>
      </c>
      <c r="M7076" s="442"/>
      <c r="N7076" s="442"/>
      <c r="O7076" s="443" t="e">
        <f>SUM($L7076:$N7078)</f>
        <v>#REF!</v>
      </c>
      <c r="P7076" s="444"/>
      <c r="Q7076" s="513"/>
      <c r="R7076" s="42" t="e">
        <f>IF(#REF!="","",#REF!)</f>
        <v>#REF!</v>
      </c>
      <c r="S7076" s="40" t="e">
        <f>IF(#REF!="","",#REF!)</f>
        <v>#REF!</v>
      </c>
      <c r="T7076" s="617" t="e">
        <f>SUM($S7076:$S7078)</f>
        <v>#REF!</v>
      </c>
      <c r="U7076" s="416"/>
      <c r="V7076" s="666"/>
      <c r="W7076" s="565"/>
      <c r="X7076" s="23" t="e">
        <f>IF(OR(Y7076=2,Z7076=2,AB7076=2,AC7076=2),"入力不備あり","")</f>
        <v>#REF!</v>
      </c>
      <c r="Y7076" s="41" t="e">
        <f>IF(AND(F7076="",H7076="",L7076=""),"",IF(AND(F7076&lt;&gt;"",F7076&gt;0,L7076&lt;&gt;"",L7076&gt;0,H7076="○"),"",2))</f>
        <v>#REF!</v>
      </c>
      <c r="Z7076" s="41" t="e">
        <f>IF(AND(R7076="",S7076=""),"",IF(AND(R7076&gt;0,R7076&lt;&gt;"",S7076&gt;0,S7076&lt;&gt;""),"",2))</f>
        <v>#REF!</v>
      </c>
      <c r="AA7076" s="30"/>
      <c r="AB7076" s="7" t="e">
        <f>IF(AND(O7076=0,#REF!=0),"",IF(O7076=#REF!,1,2))</f>
        <v>#REF!</v>
      </c>
      <c r="AC7076" s="7" t="e">
        <f>IF(AND(T7076=0,#REF!=0),"",IF(T7076=#REF!,1,2))</f>
        <v>#REF!</v>
      </c>
    </row>
    <row r="7077" spans="1:30" s="7" customFormat="1" ht="15" customHeight="1" x14ac:dyDescent="0.15">
      <c r="A7077" s="29"/>
      <c r="B7077" s="623"/>
      <c r="C7077" s="628"/>
      <c r="D7077" s="631"/>
      <c r="E7077" s="509"/>
      <c r="F7077" s="500" t="e">
        <f>IF(#REF!="","",#REF!)</f>
        <v>#REF!</v>
      </c>
      <c r="G7077" s="501"/>
      <c r="H7077" s="448" t="e">
        <f>IF(#REF!="","",#REF!)</f>
        <v>#REF!</v>
      </c>
      <c r="I7077" s="449"/>
      <c r="J7077" s="449"/>
      <c r="K7077" s="449"/>
      <c r="L7077" s="450" t="e">
        <f>IF(#REF!="","",#REF!)</f>
        <v>#REF!</v>
      </c>
      <c r="M7077" s="451"/>
      <c r="N7077" s="451"/>
      <c r="O7077" s="445"/>
      <c r="P7077" s="444"/>
      <c r="Q7077" s="513"/>
      <c r="R7077" s="42" t="e">
        <f>IF(#REF!="","",#REF!)</f>
        <v>#REF!</v>
      </c>
      <c r="S7077" s="40" t="e">
        <f>IF(#REF!="","",#REF!)</f>
        <v>#REF!</v>
      </c>
      <c r="T7077" s="618"/>
      <c r="U7077" s="416"/>
      <c r="V7077" s="666"/>
      <c r="W7077" s="565"/>
      <c r="X7077" s="23" t="e">
        <f>IF(OR(Y7077=2,Z7077=2),"入力不備あり","")</f>
        <v>#REF!</v>
      </c>
      <c r="Y7077" s="41" t="e">
        <f>IF(AND(F7077="",H7077="",L7077=""),"",IF(AND(F7077&lt;&gt;"",F7077&gt;0,L7077&lt;&gt;"",L7077&gt;0,H7077="○"),"",2))</f>
        <v>#REF!</v>
      </c>
      <c r="Z7077" s="41" t="e">
        <f t="shared" ref="Z7077:Z7078" si="1239">IF(AND(R7077="",S7077=""),"",IF(AND(R7077&gt;0,R7077&lt;&gt;"",S7077&gt;0,S7077&lt;&gt;""),"",2))</f>
        <v>#REF!</v>
      </c>
      <c r="AA7077" s="30"/>
    </row>
    <row r="7078" spans="1:30" s="7" customFormat="1" ht="15" customHeight="1" thickBot="1" x14ac:dyDescent="0.2">
      <c r="A7078" s="29"/>
      <c r="B7078" s="623"/>
      <c r="C7078" s="628"/>
      <c r="D7078" s="631"/>
      <c r="E7078" s="615"/>
      <c r="F7078" s="620" t="e">
        <f>IF(#REF!="","",#REF!)</f>
        <v>#REF!</v>
      </c>
      <c r="G7078" s="621"/>
      <c r="H7078" s="640" t="e">
        <f>IF(#REF!="","",#REF!)</f>
        <v>#REF!</v>
      </c>
      <c r="I7078" s="641"/>
      <c r="J7078" s="641"/>
      <c r="K7078" s="641"/>
      <c r="L7078" s="642" t="e">
        <f>IF(#REF!="","",#REF!)</f>
        <v>#REF!</v>
      </c>
      <c r="M7078" s="643"/>
      <c r="N7078" s="643"/>
      <c r="O7078" s="663"/>
      <c r="P7078" s="664"/>
      <c r="Q7078" s="616"/>
      <c r="R7078" s="59" t="e">
        <f>IF(#REF!="","",#REF!)</f>
        <v>#REF!</v>
      </c>
      <c r="S7078" s="60" t="e">
        <f>IF(#REF!="","",#REF!)</f>
        <v>#REF!</v>
      </c>
      <c r="T7078" s="619"/>
      <c r="U7078" s="416"/>
      <c r="V7078" s="666"/>
      <c r="W7078" s="565"/>
      <c r="X7078" s="23" t="e">
        <f>IF(OR(Y7078=2,Z7078=2),"入力不備あり","")</f>
        <v>#REF!</v>
      </c>
      <c r="Y7078" s="41" t="e">
        <f>IF(AND(F7078="",H7078="",L7078=""),"",IF(AND(F7078&lt;&gt;"",F7078&gt;0,L7078&lt;&gt;"",L7078&gt;0,H7078="○"),"",2))</f>
        <v>#REF!</v>
      </c>
      <c r="Z7078" s="41" t="e">
        <f t="shared" si="1239"/>
        <v>#REF!</v>
      </c>
      <c r="AA7078" s="30"/>
    </row>
    <row r="7079" spans="1:30" s="7" customFormat="1" ht="27.6" customHeight="1" x14ac:dyDescent="0.15">
      <c r="A7079" s="320"/>
      <c r="B7079" s="624"/>
      <c r="C7079" s="326" t="s">
        <v>215</v>
      </c>
      <c r="D7079" s="327"/>
      <c r="E7079" s="608" t="e">
        <f>IF(#REF!="","",#REF!)</f>
        <v>#REF!</v>
      </c>
      <c r="F7079" s="609"/>
      <c r="G7079" s="609"/>
      <c r="H7079" s="609"/>
      <c r="I7079" s="609"/>
      <c r="J7079" s="609"/>
      <c r="K7079" s="609"/>
      <c r="L7079" s="609"/>
      <c r="M7079" s="609"/>
      <c r="N7079" s="609"/>
      <c r="O7079" s="609"/>
      <c r="P7079" s="609"/>
      <c r="Q7079" s="609"/>
      <c r="R7079" s="609"/>
      <c r="S7079" s="609"/>
      <c r="T7079" s="609"/>
      <c r="U7079" s="609"/>
      <c r="V7079" s="609"/>
      <c r="W7079" s="610"/>
    </row>
    <row r="7080" spans="1:30" s="7" customFormat="1" ht="27.6" customHeight="1" thickBot="1" x14ac:dyDescent="0.2">
      <c r="A7080" s="320"/>
      <c r="B7080" s="624"/>
      <c r="C7080" s="326" t="s">
        <v>216</v>
      </c>
      <c r="D7080" s="327"/>
      <c r="E7080" s="608" t="e">
        <f>IF(#REF!="","",#REF!)</f>
        <v>#REF!</v>
      </c>
      <c r="F7080" s="609"/>
      <c r="G7080" s="609"/>
      <c r="H7080" s="609"/>
      <c r="I7080" s="609"/>
      <c r="J7080" s="609"/>
      <c r="K7080" s="609"/>
      <c r="L7080" s="609"/>
      <c r="M7080" s="609"/>
      <c r="N7080" s="609"/>
      <c r="O7080" s="609"/>
      <c r="P7080" s="609"/>
      <c r="Q7080" s="609"/>
      <c r="R7080" s="611"/>
      <c r="S7080" s="611"/>
      <c r="T7080" s="611"/>
      <c r="U7080" s="611"/>
      <c r="V7080" s="611"/>
      <c r="W7080" s="612"/>
    </row>
    <row r="7081" spans="1:30" s="7" customFormat="1" ht="18.600000000000001" customHeight="1" x14ac:dyDescent="0.15">
      <c r="A7081" s="320"/>
      <c r="B7081" s="624"/>
      <c r="C7081" s="332" t="s">
        <v>217</v>
      </c>
      <c r="D7081" s="333"/>
      <c r="E7081" s="333"/>
      <c r="F7081" s="334"/>
      <c r="G7081" s="377" t="s">
        <v>218</v>
      </c>
      <c r="H7081" s="378"/>
      <c r="I7081" s="378"/>
      <c r="J7081" s="378"/>
      <c r="K7081" s="378"/>
      <c r="L7081" s="378"/>
      <c r="M7081" s="378"/>
      <c r="N7081" s="378"/>
      <c r="O7081" s="378"/>
      <c r="P7081" s="378"/>
      <c r="Q7081" s="378"/>
      <c r="R7081" s="389" t="e">
        <f>IF(X7081&lt;&gt;"","","【入力内容確認欄】以下を確認し【作業用】事業計画書(間接)シートを修正願います。")</f>
        <v>#REF!</v>
      </c>
      <c r="S7081" s="632"/>
      <c r="T7081" s="632"/>
      <c r="U7081" s="632"/>
      <c r="V7081" s="632"/>
      <c r="W7081" s="633"/>
      <c r="X7081" s="68" t="e">
        <f>IF(AND(R7084="",R7085="",R7086="",R7087="",R7088="",R7089=""),"左の市区町村に係る入力が完了しました。今一度、記載内容をご確認ください。","")</f>
        <v>#REF!</v>
      </c>
    </row>
    <row r="7082" spans="1:30" s="7" customFormat="1" ht="9" customHeight="1" x14ac:dyDescent="0.15">
      <c r="A7082" s="320"/>
      <c r="B7082" s="624"/>
      <c r="C7082" s="335"/>
      <c r="D7082" s="336"/>
      <c r="E7082" s="336"/>
      <c r="F7082" s="337"/>
      <c r="G7082" s="379"/>
      <c r="H7082" s="380"/>
      <c r="I7082" s="380"/>
      <c r="J7082" s="380"/>
      <c r="K7082" s="380"/>
      <c r="L7082" s="380"/>
      <c r="M7082" s="380"/>
      <c r="N7082" s="380"/>
      <c r="O7082" s="380"/>
      <c r="P7082" s="380"/>
      <c r="Q7082" s="380"/>
      <c r="R7082" s="634"/>
      <c r="S7082" s="635"/>
      <c r="T7082" s="635"/>
      <c r="U7082" s="635"/>
      <c r="V7082" s="635"/>
      <c r="W7082" s="636"/>
    </row>
    <row r="7083" spans="1:30" s="7" customFormat="1" ht="9" customHeight="1" thickBot="1" x14ac:dyDescent="0.2">
      <c r="A7083" s="320"/>
      <c r="B7083" s="624"/>
      <c r="C7083" s="335"/>
      <c r="D7083" s="336"/>
      <c r="E7083" s="336"/>
      <c r="F7083" s="337"/>
      <c r="G7083" s="381"/>
      <c r="H7083" s="382"/>
      <c r="I7083" s="382"/>
      <c r="J7083" s="382"/>
      <c r="K7083" s="382"/>
      <c r="L7083" s="382"/>
      <c r="M7083" s="382"/>
      <c r="N7083" s="382"/>
      <c r="O7083" s="382"/>
      <c r="P7083" s="382"/>
      <c r="Q7083" s="382"/>
      <c r="R7083" s="637"/>
      <c r="S7083" s="638"/>
      <c r="T7083" s="638"/>
      <c r="U7083" s="638"/>
      <c r="V7083" s="638"/>
      <c r="W7083" s="639"/>
    </row>
    <row r="7084" spans="1:30" s="7" customFormat="1" ht="17.45" customHeight="1" x14ac:dyDescent="0.15">
      <c r="A7084" s="320"/>
      <c r="B7084" s="624"/>
      <c r="C7084" s="335"/>
      <c r="D7084" s="336"/>
      <c r="E7084" s="336"/>
      <c r="F7084" s="337"/>
      <c r="G7084" s="398" t="e">
        <f>IF(#REF!="","",#REF!)</f>
        <v>#REF!</v>
      </c>
      <c r="H7084" s="399"/>
      <c r="I7084" s="399"/>
      <c r="J7084" s="399"/>
      <c r="K7084" s="399"/>
      <c r="L7084" s="399"/>
      <c r="M7084" s="399"/>
      <c r="N7084" s="399"/>
      <c r="O7084" s="399"/>
      <c r="P7084" s="399"/>
      <c r="Q7084" s="399"/>
      <c r="R7084" s="646" t="e" cm="1">
        <f t="array" ref="R7084">IF(AND(X7053:X7078="",A7055:A7078=""),"","・報酬・期末勤勉手当・交通費・合計額・都道府県/国の補助金額のいずれかに不備あり。")</f>
        <v>#REF!</v>
      </c>
      <c r="S7084" s="647"/>
      <c r="T7084" s="647"/>
      <c r="U7084" s="647"/>
      <c r="V7084" s="647"/>
      <c r="W7084" s="648"/>
    </row>
    <row r="7085" spans="1:30" s="7" customFormat="1" ht="17.45" customHeight="1" x14ac:dyDescent="0.15">
      <c r="A7085" s="320"/>
      <c r="B7085" s="624"/>
      <c r="C7085" s="335"/>
      <c r="D7085" s="336"/>
      <c r="E7085" s="336"/>
      <c r="F7085" s="337"/>
      <c r="G7085" s="374" t="s">
        <v>219</v>
      </c>
      <c r="H7085" s="388"/>
      <c r="I7085" s="388"/>
      <c r="J7085" s="388"/>
      <c r="K7085" s="388"/>
      <c r="L7085" s="388"/>
      <c r="M7085" s="388"/>
      <c r="N7085" s="388"/>
      <c r="O7085" s="388"/>
      <c r="P7085" s="388"/>
      <c r="Q7085" s="388"/>
      <c r="R7085" s="367" t="str">
        <f>IF(A7051="市町村名×","・【C列】市区町村名：未入力または不備あり。","")</f>
        <v>・【C列】市区町村名：未入力または不備あり。</v>
      </c>
      <c r="S7085" s="644"/>
      <c r="T7085" s="644"/>
      <c r="U7085" s="644"/>
      <c r="V7085" s="644"/>
      <c r="W7085" s="645"/>
    </row>
    <row r="7086" spans="1:30" s="7" customFormat="1" ht="17.45" customHeight="1" x14ac:dyDescent="0.15">
      <c r="A7086" s="320"/>
      <c r="B7086" s="624"/>
      <c r="C7086" s="338"/>
      <c r="D7086" s="339"/>
      <c r="E7086" s="339"/>
      <c r="F7086" s="340"/>
      <c r="G7086" s="364" t="e">
        <f>IF(#REF!="","",#REF!)</f>
        <v>#REF!</v>
      </c>
      <c r="H7086" s="365"/>
      <c r="I7086" s="365"/>
      <c r="J7086" s="366"/>
      <c r="K7086" s="366"/>
      <c r="L7086" s="366"/>
      <c r="M7086" s="366"/>
      <c r="N7086" s="366"/>
      <c r="O7086" s="366"/>
      <c r="P7086" s="366"/>
      <c r="Q7086" s="366"/>
      <c r="R7086" s="367" t="e">
        <f>IF(OR(AF7055=2,NOT(AND(V7053&gt;0.3*U7053,V7053&lt;0.4*U7053,V7053&gt;=W7053))),"・【V列】都道府県補助額：未入力または不備あり。","")</f>
        <v>#REF!</v>
      </c>
      <c r="S7086" s="644"/>
      <c r="T7086" s="644"/>
      <c r="U7086" s="644"/>
      <c r="V7086" s="644"/>
      <c r="W7086" s="645"/>
    </row>
    <row r="7087" spans="1:30" s="7" customFormat="1" ht="17.45" customHeight="1" x14ac:dyDescent="0.15">
      <c r="A7087" s="320"/>
      <c r="B7087" s="624"/>
      <c r="C7087" s="348" t="s">
        <v>241</v>
      </c>
      <c r="D7087" s="349"/>
      <c r="E7087" s="349"/>
      <c r="F7087" s="350"/>
      <c r="G7087" s="372" t="s">
        <v>221</v>
      </c>
      <c r="H7087" s="373"/>
      <c r="I7087" s="373"/>
      <c r="J7087" s="372" t="s">
        <v>222</v>
      </c>
      <c r="K7087" s="373"/>
      <c r="L7087" s="373"/>
      <c r="M7087" s="373"/>
      <c r="N7087" s="374" t="s">
        <v>223</v>
      </c>
      <c r="O7087" s="366"/>
      <c r="P7087" s="366"/>
      <c r="Q7087" s="366"/>
      <c r="R7087" s="341" t="e">
        <f>IF(AND(W7053&lt;=U7053/3,MOD(W7053,1000)=0,NOT(W7053=0),AG7055=1),"","・【W列】国庫補助希望額に不備あり。")</f>
        <v>#REF!</v>
      </c>
      <c r="S7087" s="649"/>
      <c r="T7087" s="649"/>
      <c r="U7087" s="649"/>
      <c r="V7087" s="649"/>
      <c r="W7087" s="650"/>
    </row>
    <row r="7088" spans="1:30" s="7" customFormat="1" ht="17.45" customHeight="1" x14ac:dyDescent="0.15">
      <c r="A7088" s="320"/>
      <c r="B7088" s="624"/>
      <c r="C7088" s="370"/>
      <c r="D7088" s="371"/>
      <c r="E7088" s="371"/>
      <c r="F7088" s="371"/>
      <c r="G7088" s="364" t="e">
        <f>IF(#REF!="","",#REF!)</f>
        <v>#REF!</v>
      </c>
      <c r="H7088" s="375"/>
      <c r="I7088" s="376"/>
      <c r="J7088" s="364" t="e">
        <f>IF(#REF!="","",#REF!)</f>
        <v>#REF!</v>
      </c>
      <c r="K7088" s="375"/>
      <c r="L7088" s="375"/>
      <c r="M7088" s="376"/>
      <c r="N7088" s="364" t="e">
        <f>IF(#REF!="","",#REF!)</f>
        <v>#REF!</v>
      </c>
      <c r="O7088" s="375"/>
      <c r="P7088" s="375"/>
      <c r="Q7088" s="375"/>
      <c r="R7088" s="651" t="e">
        <f>IF(AND(SUM(F7076:G7078)&lt;=D7053,SUM(R7076:R7078)&lt;=D7053),"","・報酬の「配置人数」には年間を通じた配置予定人数を記載してください。(※１)及び記入例参照")</f>
        <v>#REF!</v>
      </c>
      <c r="S7088" s="652"/>
      <c r="T7088" s="652"/>
      <c r="U7088" s="652"/>
      <c r="V7088" s="652"/>
      <c r="W7088" s="653"/>
      <c r="X7088" s="31" t="str">
        <f>IF(AND(O7088="○",T7088="○"),"①か②の",IF(AND(O7088="―",T7088="―"),"エラー",""))</f>
        <v/>
      </c>
    </row>
    <row r="7089" spans="1:33" s="7" customFormat="1" ht="17.45" customHeight="1" x14ac:dyDescent="0.15">
      <c r="A7089" s="320"/>
      <c r="B7089" s="624"/>
      <c r="C7089" s="348" t="s">
        <v>224</v>
      </c>
      <c r="D7089" s="349"/>
      <c r="E7089" s="349"/>
      <c r="F7089" s="350"/>
      <c r="G7089" s="354" t="s">
        <v>225</v>
      </c>
      <c r="H7089" s="354"/>
      <c r="I7089" s="354"/>
      <c r="J7089" s="355" t="s">
        <v>242</v>
      </c>
      <c r="K7089" s="356"/>
      <c r="L7089" s="356"/>
      <c r="M7089" s="356"/>
      <c r="N7089" s="356"/>
      <c r="O7089" s="356"/>
      <c r="P7089" s="356"/>
      <c r="Q7089" s="356"/>
      <c r="R7089" s="651" t="e">
        <f>IF(AND(OR(COUNTIF(J7090,"①*"),COUNTIF(J7090,"②*")),AND(E7079&lt;&gt;"",E7080&lt;&gt;"",G7084="○",G7086="○",G7088="○",J7088="○",N7088="○",G7090="○")),"","・【成果目標】・【成果指標】・【部活動指導員について】・【支給要件の確認】・【部活動指導員の指導状況】・【地域連携・地域移行に資する取組】のいずれかに未入力箇所あり。")</f>
        <v>#REF!</v>
      </c>
      <c r="S7089" s="546"/>
      <c r="T7089" s="546"/>
      <c r="U7089" s="546"/>
      <c r="V7089" s="546"/>
      <c r="W7089" s="547"/>
    </row>
    <row r="7090" spans="1:33" s="7" customFormat="1" ht="26.45" customHeight="1" thickBot="1" x14ac:dyDescent="0.2">
      <c r="A7090" s="320"/>
      <c r="B7090" s="625"/>
      <c r="C7090" s="351"/>
      <c r="D7090" s="352"/>
      <c r="E7090" s="352"/>
      <c r="F7090" s="353"/>
      <c r="G7090" s="363" t="e">
        <f>IF(#REF!="","",#REF!)</f>
        <v>#REF!</v>
      </c>
      <c r="H7090" s="363"/>
      <c r="I7090" s="363"/>
      <c r="J7090" s="657" t="e">
        <f>IF(#REF!="","",#REF!)</f>
        <v>#REF!</v>
      </c>
      <c r="K7090" s="658"/>
      <c r="L7090" s="658"/>
      <c r="M7090" s="658"/>
      <c r="N7090" s="658"/>
      <c r="O7090" s="658"/>
      <c r="P7090" s="658"/>
      <c r="Q7090" s="658"/>
      <c r="R7090" s="654"/>
      <c r="S7090" s="655"/>
      <c r="T7090" s="655"/>
      <c r="U7090" s="655"/>
      <c r="V7090" s="655"/>
      <c r="W7090" s="656"/>
      <c r="X7090" s="31" t="str">
        <f>IF(AND(O7090="○",T7090="○"),"①か②の",IF(AND(O7090="―",T7090="―"),"エラー",""))</f>
        <v/>
      </c>
    </row>
    <row r="7091" spans="1:33" s="7" customFormat="1" ht="26.45" customHeight="1" x14ac:dyDescent="0.15">
      <c r="A7091" s="24" t="str">
        <f>IF(OR(COUNTIF(C7093,"*区"),COUNTIF(C7093,"*市"),COUNTIF(C7093,"*町"),COUNTIF(C7093,"*村"),COUNTIF(C7093,"*組合")),"○","市町村名×")</f>
        <v>市町村名×</v>
      </c>
      <c r="B7091" s="490" t="s">
        <v>106</v>
      </c>
      <c r="C7091" s="659" t="s">
        <v>236</v>
      </c>
      <c r="D7091" s="661" t="s">
        <v>237</v>
      </c>
      <c r="E7091" s="409" t="s">
        <v>191</v>
      </c>
      <c r="F7091" s="410"/>
      <c r="G7091" s="410"/>
      <c r="H7091" s="410"/>
      <c r="I7091" s="410"/>
      <c r="J7091" s="410"/>
      <c r="K7091" s="410"/>
      <c r="L7091" s="410"/>
      <c r="M7091" s="410"/>
      <c r="N7091" s="410"/>
      <c r="O7091" s="410"/>
      <c r="P7091" s="410"/>
      <c r="Q7091" s="410"/>
      <c r="R7091" s="410"/>
      <c r="S7091" s="410"/>
      <c r="T7091" s="410"/>
      <c r="U7091" s="492" t="s">
        <v>192</v>
      </c>
      <c r="V7091" s="492" t="s">
        <v>238</v>
      </c>
      <c r="W7091" s="517" t="s">
        <v>193</v>
      </c>
      <c r="X7091" s="25" t="e">
        <f>IF(OR(AF7095=2,NOT(AND(V7093&gt;0.3*U7093,V7093&lt;0.4*U7093,V7093&gt;=W7093))),"※３参照：【Ｕ列】都道府県補助額を確認してください","")</f>
        <v>#REF!</v>
      </c>
      <c r="Y7091" s="26"/>
    </row>
    <row r="7092" spans="1:33" s="7" customFormat="1" ht="21.6" customHeight="1" thickBot="1" x14ac:dyDescent="0.2">
      <c r="A7092" s="24" t="str">
        <f>IF(B7093="都道府県確認欄","No.不備","")</f>
        <v/>
      </c>
      <c r="B7092" s="491"/>
      <c r="C7092" s="660"/>
      <c r="D7092" s="662"/>
      <c r="E7092" s="411"/>
      <c r="F7092" s="412"/>
      <c r="G7092" s="412"/>
      <c r="H7092" s="412"/>
      <c r="I7092" s="412"/>
      <c r="J7092" s="412"/>
      <c r="K7092" s="412"/>
      <c r="L7092" s="412"/>
      <c r="M7092" s="412"/>
      <c r="N7092" s="412"/>
      <c r="O7092" s="412"/>
      <c r="P7092" s="412"/>
      <c r="Q7092" s="412"/>
      <c r="R7092" s="412"/>
      <c r="S7092" s="412"/>
      <c r="T7092" s="412"/>
      <c r="U7092" s="493"/>
      <c r="V7092" s="493"/>
      <c r="W7092" s="518"/>
      <c r="X7092" s="25" t="e">
        <f>IF(AND(W7093&lt;=U7093/3,MOD(W7093,1000)=0,NOT(W7093=0),AG7095=1),"","※３参照：【Ｖ列】国庫補助希望額を確認してください。")</f>
        <v>#REF!</v>
      </c>
      <c r="Y7092" s="26"/>
    </row>
    <row r="7093" spans="1:33" s="7" customFormat="1" ht="24" customHeight="1" x14ac:dyDescent="0.15">
      <c r="A7093" s="14"/>
      <c r="B7093" s="622" t="str">
        <f>IFERROR(IF(OR(COUNTIF(C7093,"*区"),COUNTIF(C7093,"*市"),COUNTIF(C7093,"*町"),COUNTIF(C7093,"*村"),COUNTIF(C7093,"*組合")),B7053+1,"－"),"都道府県確認欄")</f>
        <v>－</v>
      </c>
      <c r="C7093" s="626" t="e">
        <f>#REF!</f>
        <v>#REF!</v>
      </c>
      <c r="D7093" s="629" t="e">
        <f>SUM($F7095:$F7114)</f>
        <v>#REF!</v>
      </c>
      <c r="E7093" s="523" t="s">
        <v>194</v>
      </c>
      <c r="F7093" s="524" t="s">
        <v>195</v>
      </c>
      <c r="G7093" s="526" t="s">
        <v>196</v>
      </c>
      <c r="H7093" s="528" t="s">
        <v>197</v>
      </c>
      <c r="I7093" s="423" t="s">
        <v>198</v>
      </c>
      <c r="J7093" s="424"/>
      <c r="K7093" s="425"/>
      <c r="L7093" s="429" t="s">
        <v>100</v>
      </c>
      <c r="M7093" s="430"/>
      <c r="N7093" s="430"/>
      <c r="O7093" s="430"/>
      <c r="P7093" s="430"/>
      <c r="Q7093" s="430"/>
      <c r="R7093" s="430"/>
      <c r="S7093" s="431"/>
      <c r="T7093" s="413" t="s">
        <v>199</v>
      </c>
      <c r="U7093" s="415" t="e">
        <f>SUM($T7095,$O7116,$T7116)</f>
        <v>#REF!</v>
      </c>
      <c r="V7093" s="665" t="e">
        <f>#REF!</f>
        <v>#REF!</v>
      </c>
      <c r="W7093" s="667" t="e">
        <f>#REF!</f>
        <v>#REF!</v>
      </c>
      <c r="X7093" s="23" t="e">
        <f>IF(AND(AD7095=1,AE7095=1,AF7095=1,AG7095=1),"","入力不備あり")</f>
        <v>#REF!</v>
      </c>
      <c r="Y7093" s="26"/>
    </row>
    <row r="7094" spans="1:33" s="7" customFormat="1" ht="12.6" customHeight="1" thickBot="1" x14ac:dyDescent="0.2">
      <c r="A7094" s="14"/>
      <c r="B7094" s="623"/>
      <c r="C7094" s="627"/>
      <c r="D7094" s="630"/>
      <c r="E7094" s="523"/>
      <c r="F7094" s="525"/>
      <c r="G7094" s="527"/>
      <c r="H7094" s="529"/>
      <c r="I7094" s="426"/>
      <c r="J7094" s="427"/>
      <c r="K7094" s="428"/>
      <c r="L7094" s="432"/>
      <c r="M7094" s="432"/>
      <c r="N7094" s="432"/>
      <c r="O7094" s="432"/>
      <c r="P7094" s="432"/>
      <c r="Q7094" s="432"/>
      <c r="R7094" s="432"/>
      <c r="S7094" s="433"/>
      <c r="T7094" s="414"/>
      <c r="U7094" s="416"/>
      <c r="V7094" s="666"/>
      <c r="W7094" s="565"/>
      <c r="X7094" s="26"/>
      <c r="Y7094" s="7" t="s">
        <v>180</v>
      </c>
      <c r="Z7094" s="7" t="s">
        <v>200</v>
      </c>
      <c r="AA7094" s="7" t="s">
        <v>201</v>
      </c>
      <c r="AB7094" s="7" t="s">
        <v>202</v>
      </c>
      <c r="AD7094" s="7" t="s">
        <v>203</v>
      </c>
      <c r="AE7094" s="7" t="s">
        <v>107</v>
      </c>
      <c r="AF7094" s="7" t="s">
        <v>239</v>
      </c>
      <c r="AG7094" s="7" t="s">
        <v>204</v>
      </c>
    </row>
    <row r="7095" spans="1:33" s="7" customFormat="1" ht="17.45" customHeight="1" x14ac:dyDescent="0.15">
      <c r="A7095" s="27" t="e">
        <f>IF(AND(F7095&lt;&gt;"",G7095&lt;&gt;"",H7095&lt;&gt;"",I7095&lt;&gt;""),"","入力不備あり")</f>
        <v>#REF!</v>
      </c>
      <c r="B7095" s="623"/>
      <c r="C7095" s="628"/>
      <c r="D7095" s="631"/>
      <c r="E7095" s="523"/>
      <c r="F7095" s="47" t="e">
        <f>IF(#REF!="","",#REF!)</f>
        <v>#REF!</v>
      </c>
      <c r="G7095" s="49" t="e">
        <f>IF(#REF!="","",#REF!)</f>
        <v>#REF!</v>
      </c>
      <c r="H7095" s="54" t="e">
        <f>IF(#REF!="","",#REF!)</f>
        <v>#REF!</v>
      </c>
      <c r="I7095" s="385" t="str">
        <f>IFERROR(INT(G7095*H7095),"")</f>
        <v/>
      </c>
      <c r="J7095" s="386"/>
      <c r="K7095" s="387"/>
      <c r="L7095" s="613" t="e">
        <f>IF(#REF!="","",#REF!)</f>
        <v>#REF!</v>
      </c>
      <c r="M7095" s="613"/>
      <c r="N7095" s="613"/>
      <c r="O7095" s="613"/>
      <c r="P7095" s="613"/>
      <c r="Q7095" s="613"/>
      <c r="R7095" s="613"/>
      <c r="S7095" s="614"/>
      <c r="T7095" s="567">
        <f>SUM($I7095:$K7114)</f>
        <v>0</v>
      </c>
      <c r="U7095" s="416"/>
      <c r="V7095" s="666"/>
      <c r="W7095" s="565"/>
      <c r="X7095" s="23" t="e">
        <f>IF(AND(Y7095=1,Z7095=1,AA7095=1,AB7095=1,AD7095=1,AE7095=1,AF7095=1,AG7095=1),"","入力不備あり")</f>
        <v>#REF!</v>
      </c>
      <c r="Y7095" s="7">
        <f>IFERROR(IF(F7095="",2,IF(AND(F7095&gt;=1,(MOD(F7095,1)=0)),1,IF(AND(F7095=0,L7095&lt;&gt;""),1,2))),2)</f>
        <v>2</v>
      </c>
      <c r="Z7095" s="7" t="e">
        <f>IF(G7095="",2,IF(G7095&lt;=1600,1,2))</f>
        <v>#REF!</v>
      </c>
      <c r="AA7095" s="7" t="e">
        <f>IF(H7095="",2,IF(H7095&gt;=0,1,2))</f>
        <v>#REF!</v>
      </c>
      <c r="AB7095" s="7" t="e">
        <f>IF(I7095=#REF!,1,2)</f>
        <v>#REF!</v>
      </c>
      <c r="AD7095" s="7" t="e">
        <f>IF(T7095=#REF!,1,2)</f>
        <v>#REF!</v>
      </c>
      <c r="AE7095" s="7" t="e">
        <f>IF(U7093=#REF!,1,2)</f>
        <v>#REF!</v>
      </c>
      <c r="AF7095" s="7" t="e">
        <f>IF(V7093=0,2,IF(#REF!="",2,IF(V7093=#REF!,1,2)))</f>
        <v>#REF!</v>
      </c>
      <c r="AG7095" s="7" t="e">
        <f>IF(W7093=0,2,IF(W7093=#REF!,1,2))</f>
        <v>#REF!</v>
      </c>
    </row>
    <row r="7096" spans="1:33" s="7" customFormat="1" ht="17.45" customHeight="1" x14ac:dyDescent="0.15">
      <c r="A7096" s="27" t="e">
        <f>IF(AND(F7096="",G7096="",H7096="",I7096="",L7096=""),"",IF(AND(F7096&lt;&gt;"",G7096&lt;&gt;"",H7096&lt;&gt;"",I7096&lt;&gt;""),"","入力不備あり"))</f>
        <v>#REF!</v>
      </c>
      <c r="B7096" s="623"/>
      <c r="C7096" s="628"/>
      <c r="D7096" s="631"/>
      <c r="E7096" s="523"/>
      <c r="F7096" s="47" t="e">
        <f>IF(#REF!="","",#REF!)</f>
        <v>#REF!</v>
      </c>
      <c r="G7096" s="49" t="e">
        <f>IF(#REF!="","",#REF!)</f>
        <v>#REF!</v>
      </c>
      <c r="H7096" s="54" t="e">
        <f>IF(#REF!="","",#REF!)</f>
        <v>#REF!</v>
      </c>
      <c r="I7096" s="385" t="str">
        <f>IFERROR(INT(G7096*H7096),"")</f>
        <v/>
      </c>
      <c r="J7096" s="386"/>
      <c r="K7096" s="387"/>
      <c r="L7096" s="613" t="e">
        <f>IF(#REF!="","",#REF!)</f>
        <v>#REF!</v>
      </c>
      <c r="M7096" s="613"/>
      <c r="N7096" s="613"/>
      <c r="O7096" s="613"/>
      <c r="P7096" s="613"/>
      <c r="Q7096" s="613"/>
      <c r="R7096" s="613"/>
      <c r="S7096" s="614"/>
      <c r="T7096" s="567"/>
      <c r="U7096" s="416"/>
      <c r="V7096" s="666"/>
      <c r="W7096" s="565"/>
      <c r="X7096" s="23" t="e">
        <f>IF(AND(Y7096=3,Z7096=3,AA7096=3),"",IF(AND(Y7096=1,Z7096=1,AA7096=1,AB7096=1),"","入力不備あり"))</f>
        <v>#REF!</v>
      </c>
      <c r="Y7096" s="7">
        <f>IFERROR(IF(F7096="",3,IF(AND(F7096&gt;=1,(MOD(F7096,1)=0)),1,IF(AND(F7096=0,L7096&lt;&gt;""),1,2))),2)</f>
        <v>2</v>
      </c>
      <c r="Z7096" s="7" t="e">
        <f>IF(G7096="",3,IF(G7096&lt;=1600,1,2))</f>
        <v>#REF!</v>
      </c>
      <c r="AA7096" s="7" t="e">
        <f>IF(H7096="",3,IF(H7096&gt;=0,1,2))</f>
        <v>#REF!</v>
      </c>
      <c r="AB7096" s="7" t="e">
        <f>IF(I7096=#REF!,1,2)</f>
        <v>#REF!</v>
      </c>
    </row>
    <row r="7097" spans="1:33" s="7" customFormat="1" ht="17.45" customHeight="1" x14ac:dyDescent="0.15">
      <c r="A7097" s="27" t="e">
        <f>IF(AND(F7097="",G7097="",H7097="",I7097="",L7097=""),"",IF(AND(F7097&lt;&gt;"",G7097&lt;&gt;"",H7097&lt;&gt;"",I7097&lt;&gt;""),"","入力不備あり"))</f>
        <v>#REF!</v>
      </c>
      <c r="B7097" s="623"/>
      <c r="C7097" s="628"/>
      <c r="D7097" s="631"/>
      <c r="E7097" s="523"/>
      <c r="F7097" s="47" t="e">
        <f>IF(#REF!="","",#REF!)</f>
        <v>#REF!</v>
      </c>
      <c r="G7097" s="49" t="e">
        <f>IF(#REF!="","",#REF!)</f>
        <v>#REF!</v>
      </c>
      <c r="H7097" s="54" t="e">
        <f>IF(#REF!="","",#REF!)</f>
        <v>#REF!</v>
      </c>
      <c r="I7097" s="385" t="str">
        <f t="shared" ref="I7097:I7114" si="1240">IFERROR(INT(G7097*H7097),"")</f>
        <v/>
      </c>
      <c r="J7097" s="386"/>
      <c r="K7097" s="387"/>
      <c r="L7097" s="613" t="e">
        <f>IF(#REF!="","",#REF!)</f>
        <v>#REF!</v>
      </c>
      <c r="M7097" s="613"/>
      <c r="N7097" s="613"/>
      <c r="O7097" s="613"/>
      <c r="P7097" s="613"/>
      <c r="Q7097" s="613"/>
      <c r="R7097" s="613"/>
      <c r="S7097" s="614"/>
      <c r="T7097" s="567"/>
      <c r="U7097" s="416"/>
      <c r="V7097" s="666"/>
      <c r="W7097" s="565"/>
      <c r="X7097" s="23" t="e">
        <f t="shared" ref="X7097:X7114" si="1241">IF(AND(Y7097=3,Z7097=3,AA7097=3),"",IF(AND(Y7097=1,Z7097=1,AA7097=1,AB7097=1),"","入力不備あり"))</f>
        <v>#REF!</v>
      </c>
      <c r="Y7097" s="7">
        <f t="shared" ref="Y7097:Y7114" si="1242">IFERROR(IF(F7097="",3,IF(AND(F7097&gt;=1,(MOD(F7097,1)=0)),1,IF(AND(F7097=0,L7097&lt;&gt;""),1,2))),2)</f>
        <v>2</v>
      </c>
      <c r="Z7097" s="7" t="e">
        <f t="shared" ref="Z7097:Z7114" si="1243">IF(G7097="",3,IF(G7097&lt;=1600,1,2))</f>
        <v>#REF!</v>
      </c>
      <c r="AA7097" s="7" t="e">
        <f t="shared" ref="AA7097:AA7114" si="1244">IF(H7097="",3,IF(H7097&gt;=0,1,2))</f>
        <v>#REF!</v>
      </c>
      <c r="AB7097" s="7" t="e">
        <f>IF(I7097=#REF!,1,2)</f>
        <v>#REF!</v>
      </c>
    </row>
    <row r="7098" spans="1:33" s="7" customFormat="1" ht="17.45" customHeight="1" x14ac:dyDescent="0.15">
      <c r="A7098" s="27" t="e">
        <f t="shared" ref="A7098:A7114" si="1245">IF(AND(F7098="",G7098="",H7098="",I7098="",L7098=""),"",IF(AND(F7098&lt;&gt;"",G7098&lt;&gt;"",H7098&lt;&gt;"",I7098&lt;&gt;""),"","入力不備あり"))</f>
        <v>#REF!</v>
      </c>
      <c r="B7098" s="623"/>
      <c r="C7098" s="628"/>
      <c r="D7098" s="631"/>
      <c r="E7098" s="523"/>
      <c r="F7098" s="47" t="e">
        <f>IF(#REF!="","",#REF!)</f>
        <v>#REF!</v>
      </c>
      <c r="G7098" s="49" t="e">
        <f>IF(#REF!="","",#REF!)</f>
        <v>#REF!</v>
      </c>
      <c r="H7098" s="54" t="e">
        <f>IF(#REF!="","",#REF!)</f>
        <v>#REF!</v>
      </c>
      <c r="I7098" s="385" t="str">
        <f t="shared" si="1240"/>
        <v/>
      </c>
      <c r="J7098" s="386"/>
      <c r="K7098" s="387"/>
      <c r="L7098" s="613" t="e">
        <f>IF(#REF!="","",#REF!)</f>
        <v>#REF!</v>
      </c>
      <c r="M7098" s="613"/>
      <c r="N7098" s="613"/>
      <c r="O7098" s="613"/>
      <c r="P7098" s="613"/>
      <c r="Q7098" s="613"/>
      <c r="R7098" s="613"/>
      <c r="S7098" s="614"/>
      <c r="T7098" s="567"/>
      <c r="U7098" s="416"/>
      <c r="V7098" s="666"/>
      <c r="W7098" s="565"/>
      <c r="X7098" s="23" t="e">
        <f t="shared" si="1241"/>
        <v>#REF!</v>
      </c>
      <c r="Y7098" s="7">
        <f t="shared" si="1242"/>
        <v>2</v>
      </c>
      <c r="Z7098" s="7" t="e">
        <f t="shared" si="1243"/>
        <v>#REF!</v>
      </c>
      <c r="AA7098" s="7" t="e">
        <f t="shared" si="1244"/>
        <v>#REF!</v>
      </c>
      <c r="AB7098" s="7" t="e">
        <f>IF(I7098=#REF!,1,2)</f>
        <v>#REF!</v>
      </c>
    </row>
    <row r="7099" spans="1:33" s="7" customFormat="1" ht="17.45" customHeight="1" x14ac:dyDescent="0.15">
      <c r="A7099" s="27" t="e">
        <f t="shared" si="1245"/>
        <v>#REF!</v>
      </c>
      <c r="B7099" s="623"/>
      <c r="C7099" s="628"/>
      <c r="D7099" s="631"/>
      <c r="E7099" s="523"/>
      <c r="F7099" s="47" t="e">
        <f>IF(#REF!="","",#REF!)</f>
        <v>#REF!</v>
      </c>
      <c r="G7099" s="49" t="e">
        <f>IF(#REF!="","",#REF!)</f>
        <v>#REF!</v>
      </c>
      <c r="H7099" s="54" t="e">
        <f>IF(#REF!="","",#REF!)</f>
        <v>#REF!</v>
      </c>
      <c r="I7099" s="385" t="str">
        <f t="shared" si="1240"/>
        <v/>
      </c>
      <c r="J7099" s="386"/>
      <c r="K7099" s="387"/>
      <c r="L7099" s="613" t="e">
        <f>IF(#REF!="","",#REF!)</f>
        <v>#REF!</v>
      </c>
      <c r="M7099" s="613"/>
      <c r="N7099" s="613"/>
      <c r="O7099" s="613"/>
      <c r="P7099" s="613"/>
      <c r="Q7099" s="613"/>
      <c r="R7099" s="613"/>
      <c r="S7099" s="614"/>
      <c r="T7099" s="567"/>
      <c r="U7099" s="416"/>
      <c r="V7099" s="666"/>
      <c r="W7099" s="565"/>
      <c r="X7099" s="23" t="e">
        <f t="shared" si="1241"/>
        <v>#REF!</v>
      </c>
      <c r="Y7099" s="7">
        <f t="shared" si="1242"/>
        <v>2</v>
      </c>
      <c r="Z7099" s="7" t="e">
        <f t="shared" si="1243"/>
        <v>#REF!</v>
      </c>
      <c r="AA7099" s="7" t="e">
        <f t="shared" si="1244"/>
        <v>#REF!</v>
      </c>
      <c r="AB7099" s="7" t="e">
        <f>IF(I7099=#REF!,1,2)</f>
        <v>#REF!</v>
      </c>
    </row>
    <row r="7100" spans="1:33" s="7" customFormat="1" ht="17.45" customHeight="1" x14ac:dyDescent="0.15">
      <c r="A7100" s="27" t="e">
        <f t="shared" si="1245"/>
        <v>#REF!</v>
      </c>
      <c r="B7100" s="623"/>
      <c r="C7100" s="628"/>
      <c r="D7100" s="631"/>
      <c r="E7100" s="523"/>
      <c r="F7100" s="47" t="e">
        <f>IF(#REF!="","",#REF!)</f>
        <v>#REF!</v>
      </c>
      <c r="G7100" s="49" t="e">
        <f>IF(#REF!="","",#REF!)</f>
        <v>#REF!</v>
      </c>
      <c r="H7100" s="54" t="e">
        <f>IF(#REF!="","",#REF!)</f>
        <v>#REF!</v>
      </c>
      <c r="I7100" s="385" t="str">
        <f t="shared" si="1240"/>
        <v/>
      </c>
      <c r="J7100" s="386"/>
      <c r="K7100" s="387"/>
      <c r="L7100" s="613" t="e">
        <f>IF(#REF!="","",#REF!)</f>
        <v>#REF!</v>
      </c>
      <c r="M7100" s="613"/>
      <c r="N7100" s="613"/>
      <c r="O7100" s="613"/>
      <c r="P7100" s="613"/>
      <c r="Q7100" s="613"/>
      <c r="R7100" s="613"/>
      <c r="S7100" s="614"/>
      <c r="T7100" s="567"/>
      <c r="U7100" s="416"/>
      <c r="V7100" s="666"/>
      <c r="W7100" s="565"/>
      <c r="X7100" s="23" t="e">
        <f t="shared" si="1241"/>
        <v>#REF!</v>
      </c>
      <c r="Y7100" s="7">
        <f t="shared" si="1242"/>
        <v>2</v>
      </c>
      <c r="Z7100" s="7" t="e">
        <f t="shared" si="1243"/>
        <v>#REF!</v>
      </c>
      <c r="AA7100" s="7" t="e">
        <f t="shared" si="1244"/>
        <v>#REF!</v>
      </c>
      <c r="AB7100" s="7" t="e">
        <f>IF(I7100=#REF!,1,2)</f>
        <v>#REF!</v>
      </c>
    </row>
    <row r="7101" spans="1:33" s="7" customFormat="1" ht="17.45" customHeight="1" x14ac:dyDescent="0.15">
      <c r="A7101" s="27" t="e">
        <f t="shared" si="1245"/>
        <v>#REF!</v>
      </c>
      <c r="B7101" s="623"/>
      <c r="C7101" s="628"/>
      <c r="D7101" s="631"/>
      <c r="E7101" s="523"/>
      <c r="F7101" s="47" t="e">
        <f>IF(#REF!="","",#REF!)</f>
        <v>#REF!</v>
      </c>
      <c r="G7101" s="49" t="e">
        <f>IF(#REF!="","",#REF!)</f>
        <v>#REF!</v>
      </c>
      <c r="H7101" s="54" t="e">
        <f>IF(#REF!="","",#REF!)</f>
        <v>#REF!</v>
      </c>
      <c r="I7101" s="385" t="str">
        <f t="shared" si="1240"/>
        <v/>
      </c>
      <c r="J7101" s="386"/>
      <c r="K7101" s="387"/>
      <c r="L7101" s="613" t="e">
        <f>IF(#REF!="","",#REF!)</f>
        <v>#REF!</v>
      </c>
      <c r="M7101" s="613"/>
      <c r="N7101" s="613"/>
      <c r="O7101" s="613"/>
      <c r="P7101" s="613"/>
      <c r="Q7101" s="613"/>
      <c r="R7101" s="613"/>
      <c r="S7101" s="614"/>
      <c r="T7101" s="567"/>
      <c r="U7101" s="416"/>
      <c r="V7101" s="666"/>
      <c r="W7101" s="565"/>
      <c r="X7101" s="23" t="e">
        <f t="shared" si="1241"/>
        <v>#REF!</v>
      </c>
      <c r="Y7101" s="7">
        <f t="shared" si="1242"/>
        <v>2</v>
      </c>
      <c r="Z7101" s="7" t="e">
        <f t="shared" si="1243"/>
        <v>#REF!</v>
      </c>
      <c r="AA7101" s="7" t="e">
        <f t="shared" si="1244"/>
        <v>#REF!</v>
      </c>
      <c r="AB7101" s="7" t="e">
        <f>IF(I7101=#REF!,1,2)</f>
        <v>#REF!</v>
      </c>
    </row>
    <row r="7102" spans="1:33" s="7" customFormat="1" ht="17.45" customHeight="1" x14ac:dyDescent="0.15">
      <c r="A7102" s="27" t="e">
        <f t="shared" si="1245"/>
        <v>#REF!</v>
      </c>
      <c r="B7102" s="623"/>
      <c r="C7102" s="628"/>
      <c r="D7102" s="631"/>
      <c r="E7102" s="523"/>
      <c r="F7102" s="47" t="e">
        <f>IF(#REF!="","",#REF!)</f>
        <v>#REF!</v>
      </c>
      <c r="G7102" s="49" t="e">
        <f>IF(#REF!="","",#REF!)</f>
        <v>#REF!</v>
      </c>
      <c r="H7102" s="54" t="e">
        <f>IF(#REF!="","",#REF!)</f>
        <v>#REF!</v>
      </c>
      <c r="I7102" s="385" t="str">
        <f t="shared" si="1240"/>
        <v/>
      </c>
      <c r="J7102" s="386"/>
      <c r="K7102" s="387"/>
      <c r="L7102" s="613" t="e">
        <f>IF(#REF!="","",#REF!)</f>
        <v>#REF!</v>
      </c>
      <c r="M7102" s="613"/>
      <c r="N7102" s="613"/>
      <c r="O7102" s="613"/>
      <c r="P7102" s="613"/>
      <c r="Q7102" s="613"/>
      <c r="R7102" s="613"/>
      <c r="S7102" s="614"/>
      <c r="T7102" s="567"/>
      <c r="U7102" s="416"/>
      <c r="V7102" s="666"/>
      <c r="W7102" s="565"/>
      <c r="X7102" s="23" t="e">
        <f t="shared" si="1241"/>
        <v>#REF!</v>
      </c>
      <c r="Y7102" s="7">
        <f t="shared" si="1242"/>
        <v>2</v>
      </c>
      <c r="Z7102" s="7" t="e">
        <f t="shared" si="1243"/>
        <v>#REF!</v>
      </c>
      <c r="AA7102" s="7" t="e">
        <f t="shared" si="1244"/>
        <v>#REF!</v>
      </c>
      <c r="AB7102" s="7" t="e">
        <f>IF(I7102=#REF!,1,2)</f>
        <v>#REF!</v>
      </c>
    </row>
    <row r="7103" spans="1:33" s="7" customFormat="1" ht="17.45" customHeight="1" x14ac:dyDescent="0.15">
      <c r="A7103" s="27" t="e">
        <f t="shared" si="1245"/>
        <v>#REF!</v>
      </c>
      <c r="B7103" s="623"/>
      <c r="C7103" s="628"/>
      <c r="D7103" s="631"/>
      <c r="E7103" s="523"/>
      <c r="F7103" s="47" t="e">
        <f>IF(#REF!="","",#REF!)</f>
        <v>#REF!</v>
      </c>
      <c r="G7103" s="49" t="e">
        <f>IF(#REF!="","",#REF!)</f>
        <v>#REF!</v>
      </c>
      <c r="H7103" s="54" t="e">
        <f>IF(#REF!="","",#REF!)</f>
        <v>#REF!</v>
      </c>
      <c r="I7103" s="385" t="str">
        <f t="shared" si="1240"/>
        <v/>
      </c>
      <c r="J7103" s="386"/>
      <c r="K7103" s="387"/>
      <c r="L7103" s="613" t="e">
        <f>IF(#REF!="","",#REF!)</f>
        <v>#REF!</v>
      </c>
      <c r="M7103" s="613"/>
      <c r="N7103" s="613"/>
      <c r="O7103" s="613"/>
      <c r="P7103" s="613"/>
      <c r="Q7103" s="613"/>
      <c r="R7103" s="613"/>
      <c r="S7103" s="614"/>
      <c r="T7103" s="567"/>
      <c r="U7103" s="416"/>
      <c r="V7103" s="666"/>
      <c r="W7103" s="565"/>
      <c r="X7103" s="23" t="e">
        <f t="shared" si="1241"/>
        <v>#REF!</v>
      </c>
      <c r="Y7103" s="7">
        <f t="shared" si="1242"/>
        <v>2</v>
      </c>
      <c r="Z7103" s="7" t="e">
        <f t="shared" si="1243"/>
        <v>#REF!</v>
      </c>
      <c r="AA7103" s="7" t="e">
        <f t="shared" si="1244"/>
        <v>#REF!</v>
      </c>
      <c r="AB7103" s="7" t="e">
        <f>IF(I7103=#REF!,1,2)</f>
        <v>#REF!</v>
      </c>
    </row>
    <row r="7104" spans="1:33" s="7" customFormat="1" ht="17.45" customHeight="1" x14ac:dyDescent="0.15">
      <c r="A7104" s="27" t="e">
        <f t="shared" si="1245"/>
        <v>#REF!</v>
      </c>
      <c r="B7104" s="623"/>
      <c r="C7104" s="628"/>
      <c r="D7104" s="631"/>
      <c r="E7104" s="523"/>
      <c r="F7104" s="47" t="e">
        <f>IF(#REF!="","",#REF!)</f>
        <v>#REF!</v>
      </c>
      <c r="G7104" s="49" t="e">
        <f>IF(#REF!="","",#REF!)</f>
        <v>#REF!</v>
      </c>
      <c r="H7104" s="54" t="e">
        <f>IF(#REF!="","",#REF!)</f>
        <v>#REF!</v>
      </c>
      <c r="I7104" s="385" t="str">
        <f t="shared" si="1240"/>
        <v/>
      </c>
      <c r="J7104" s="386"/>
      <c r="K7104" s="387"/>
      <c r="L7104" s="613" t="e">
        <f>IF(#REF!="","",#REF!)</f>
        <v>#REF!</v>
      </c>
      <c r="M7104" s="613"/>
      <c r="N7104" s="613"/>
      <c r="O7104" s="613"/>
      <c r="P7104" s="613"/>
      <c r="Q7104" s="613"/>
      <c r="R7104" s="613"/>
      <c r="S7104" s="614"/>
      <c r="T7104" s="567"/>
      <c r="U7104" s="416"/>
      <c r="V7104" s="666"/>
      <c r="W7104" s="565"/>
      <c r="X7104" s="23" t="e">
        <f t="shared" si="1241"/>
        <v>#REF!</v>
      </c>
      <c r="Y7104" s="7">
        <f t="shared" si="1242"/>
        <v>2</v>
      </c>
      <c r="Z7104" s="7" t="e">
        <f t="shared" si="1243"/>
        <v>#REF!</v>
      </c>
      <c r="AA7104" s="7" t="e">
        <f t="shared" si="1244"/>
        <v>#REF!</v>
      </c>
      <c r="AB7104" s="7" t="e">
        <f>IF(I7104=#REF!,1,2)</f>
        <v>#REF!</v>
      </c>
    </row>
    <row r="7105" spans="1:30" s="7" customFormat="1" ht="17.45" customHeight="1" x14ac:dyDescent="0.15">
      <c r="A7105" s="27" t="e">
        <f t="shared" si="1245"/>
        <v>#REF!</v>
      </c>
      <c r="B7105" s="623"/>
      <c r="C7105" s="628"/>
      <c r="D7105" s="631"/>
      <c r="E7105" s="523"/>
      <c r="F7105" s="47" t="e">
        <f>IF(#REF!="","",#REF!)</f>
        <v>#REF!</v>
      </c>
      <c r="G7105" s="49" t="e">
        <f>IF(#REF!="","",#REF!)</f>
        <v>#REF!</v>
      </c>
      <c r="H7105" s="54" t="e">
        <f>IF(#REF!="","",#REF!)</f>
        <v>#REF!</v>
      </c>
      <c r="I7105" s="385" t="str">
        <f t="shared" si="1240"/>
        <v/>
      </c>
      <c r="J7105" s="386"/>
      <c r="K7105" s="387"/>
      <c r="L7105" s="613" t="e">
        <f>IF(#REF!="","",#REF!)</f>
        <v>#REF!</v>
      </c>
      <c r="M7105" s="613"/>
      <c r="N7105" s="613"/>
      <c r="O7105" s="613"/>
      <c r="P7105" s="613"/>
      <c r="Q7105" s="613"/>
      <c r="R7105" s="613"/>
      <c r="S7105" s="614"/>
      <c r="T7105" s="567"/>
      <c r="U7105" s="416"/>
      <c r="V7105" s="666"/>
      <c r="W7105" s="565"/>
      <c r="X7105" s="23" t="e">
        <f t="shared" si="1241"/>
        <v>#REF!</v>
      </c>
      <c r="Y7105" s="7">
        <f t="shared" si="1242"/>
        <v>2</v>
      </c>
      <c r="Z7105" s="7" t="e">
        <f t="shared" si="1243"/>
        <v>#REF!</v>
      </c>
      <c r="AA7105" s="7" t="e">
        <f t="shared" si="1244"/>
        <v>#REF!</v>
      </c>
      <c r="AB7105" s="7" t="e">
        <f>IF(I7105=#REF!,1,2)</f>
        <v>#REF!</v>
      </c>
    </row>
    <row r="7106" spans="1:30" s="7" customFormat="1" ht="17.45" customHeight="1" x14ac:dyDescent="0.15">
      <c r="A7106" s="27" t="e">
        <f t="shared" si="1245"/>
        <v>#REF!</v>
      </c>
      <c r="B7106" s="623"/>
      <c r="C7106" s="628"/>
      <c r="D7106" s="631"/>
      <c r="E7106" s="523"/>
      <c r="F7106" s="47" t="e">
        <f>IF(#REF!="","",#REF!)</f>
        <v>#REF!</v>
      </c>
      <c r="G7106" s="49" t="e">
        <f>IF(#REF!="","",#REF!)</f>
        <v>#REF!</v>
      </c>
      <c r="H7106" s="54" t="e">
        <f>IF(#REF!="","",#REF!)</f>
        <v>#REF!</v>
      </c>
      <c r="I7106" s="385" t="str">
        <f t="shared" si="1240"/>
        <v/>
      </c>
      <c r="J7106" s="386"/>
      <c r="K7106" s="387"/>
      <c r="L7106" s="613" t="e">
        <f>IF(#REF!="","",#REF!)</f>
        <v>#REF!</v>
      </c>
      <c r="M7106" s="613"/>
      <c r="N7106" s="613"/>
      <c r="O7106" s="613"/>
      <c r="P7106" s="613"/>
      <c r="Q7106" s="613"/>
      <c r="R7106" s="613"/>
      <c r="S7106" s="614"/>
      <c r="T7106" s="567"/>
      <c r="U7106" s="416"/>
      <c r="V7106" s="666"/>
      <c r="W7106" s="565"/>
      <c r="X7106" s="23" t="e">
        <f t="shared" si="1241"/>
        <v>#REF!</v>
      </c>
      <c r="Y7106" s="7">
        <f t="shared" si="1242"/>
        <v>2</v>
      </c>
      <c r="Z7106" s="7" t="e">
        <f t="shared" si="1243"/>
        <v>#REF!</v>
      </c>
      <c r="AA7106" s="7" t="e">
        <f t="shared" si="1244"/>
        <v>#REF!</v>
      </c>
      <c r="AB7106" s="7" t="e">
        <f>IF(I7106=#REF!,1,2)</f>
        <v>#REF!</v>
      </c>
    </row>
    <row r="7107" spans="1:30" s="7" customFormat="1" ht="17.45" customHeight="1" x14ac:dyDescent="0.15">
      <c r="A7107" s="27" t="e">
        <f t="shared" si="1245"/>
        <v>#REF!</v>
      </c>
      <c r="B7107" s="623"/>
      <c r="C7107" s="628"/>
      <c r="D7107" s="631"/>
      <c r="E7107" s="523"/>
      <c r="F7107" s="47" t="e">
        <f>IF(#REF!="","",#REF!)</f>
        <v>#REF!</v>
      </c>
      <c r="G7107" s="49" t="e">
        <f>IF(#REF!="","",#REF!)</f>
        <v>#REF!</v>
      </c>
      <c r="H7107" s="54" t="e">
        <f>IF(#REF!="","",#REF!)</f>
        <v>#REF!</v>
      </c>
      <c r="I7107" s="385" t="str">
        <f t="shared" si="1240"/>
        <v/>
      </c>
      <c r="J7107" s="386"/>
      <c r="K7107" s="387"/>
      <c r="L7107" s="613" t="e">
        <f>IF(#REF!="","",#REF!)</f>
        <v>#REF!</v>
      </c>
      <c r="M7107" s="613"/>
      <c r="N7107" s="613"/>
      <c r="O7107" s="613"/>
      <c r="P7107" s="613"/>
      <c r="Q7107" s="613"/>
      <c r="R7107" s="613"/>
      <c r="S7107" s="614"/>
      <c r="T7107" s="567"/>
      <c r="U7107" s="416"/>
      <c r="V7107" s="666"/>
      <c r="W7107" s="565"/>
      <c r="X7107" s="23" t="e">
        <f t="shared" si="1241"/>
        <v>#REF!</v>
      </c>
      <c r="Y7107" s="7">
        <f t="shared" si="1242"/>
        <v>2</v>
      </c>
      <c r="Z7107" s="7" t="e">
        <f t="shared" si="1243"/>
        <v>#REF!</v>
      </c>
      <c r="AA7107" s="7" t="e">
        <f t="shared" si="1244"/>
        <v>#REF!</v>
      </c>
      <c r="AB7107" s="7" t="e">
        <f>IF(I7107=#REF!,1,2)</f>
        <v>#REF!</v>
      </c>
    </row>
    <row r="7108" spans="1:30" s="7" customFormat="1" ht="17.45" customHeight="1" x14ac:dyDescent="0.15">
      <c r="A7108" s="27" t="e">
        <f t="shared" si="1245"/>
        <v>#REF!</v>
      </c>
      <c r="B7108" s="623"/>
      <c r="C7108" s="628"/>
      <c r="D7108" s="631"/>
      <c r="E7108" s="523"/>
      <c r="F7108" s="47" t="e">
        <f>IF(#REF!="","",#REF!)</f>
        <v>#REF!</v>
      </c>
      <c r="G7108" s="49" t="e">
        <f>IF(#REF!="","",#REF!)</f>
        <v>#REF!</v>
      </c>
      <c r="H7108" s="54" t="e">
        <f>IF(#REF!="","",#REF!)</f>
        <v>#REF!</v>
      </c>
      <c r="I7108" s="385" t="str">
        <f t="shared" si="1240"/>
        <v/>
      </c>
      <c r="J7108" s="386"/>
      <c r="K7108" s="387"/>
      <c r="L7108" s="613" t="e">
        <f>IF(#REF!="","",#REF!)</f>
        <v>#REF!</v>
      </c>
      <c r="M7108" s="613"/>
      <c r="N7108" s="613"/>
      <c r="O7108" s="613"/>
      <c r="P7108" s="613"/>
      <c r="Q7108" s="613"/>
      <c r="R7108" s="613"/>
      <c r="S7108" s="614"/>
      <c r="T7108" s="567"/>
      <c r="U7108" s="416"/>
      <c r="V7108" s="666"/>
      <c r="W7108" s="565"/>
      <c r="X7108" s="23" t="e">
        <f t="shared" si="1241"/>
        <v>#REF!</v>
      </c>
      <c r="Y7108" s="7">
        <f t="shared" si="1242"/>
        <v>2</v>
      </c>
      <c r="Z7108" s="7" t="e">
        <f t="shared" si="1243"/>
        <v>#REF!</v>
      </c>
      <c r="AA7108" s="7" t="e">
        <f t="shared" si="1244"/>
        <v>#REF!</v>
      </c>
      <c r="AB7108" s="7" t="e">
        <f>IF(I7108=#REF!,1,2)</f>
        <v>#REF!</v>
      </c>
    </row>
    <row r="7109" spans="1:30" s="7" customFormat="1" ht="17.45" customHeight="1" x14ac:dyDescent="0.15">
      <c r="A7109" s="27" t="e">
        <f t="shared" si="1245"/>
        <v>#REF!</v>
      </c>
      <c r="B7109" s="623"/>
      <c r="C7109" s="628"/>
      <c r="D7109" s="631"/>
      <c r="E7109" s="523"/>
      <c r="F7109" s="47" t="e">
        <f>IF(#REF!="","",#REF!)</f>
        <v>#REF!</v>
      </c>
      <c r="G7109" s="49" t="e">
        <f>IF(#REF!="","",#REF!)</f>
        <v>#REF!</v>
      </c>
      <c r="H7109" s="54" t="e">
        <f>IF(#REF!="","",#REF!)</f>
        <v>#REF!</v>
      </c>
      <c r="I7109" s="385" t="str">
        <f t="shared" si="1240"/>
        <v/>
      </c>
      <c r="J7109" s="386"/>
      <c r="K7109" s="387"/>
      <c r="L7109" s="613" t="e">
        <f>IF(#REF!="","",#REF!)</f>
        <v>#REF!</v>
      </c>
      <c r="M7109" s="613"/>
      <c r="N7109" s="613"/>
      <c r="O7109" s="613"/>
      <c r="P7109" s="613"/>
      <c r="Q7109" s="613"/>
      <c r="R7109" s="613"/>
      <c r="S7109" s="614"/>
      <c r="T7109" s="567"/>
      <c r="U7109" s="416"/>
      <c r="V7109" s="666"/>
      <c r="W7109" s="565"/>
      <c r="X7109" s="23" t="e">
        <f t="shared" si="1241"/>
        <v>#REF!</v>
      </c>
      <c r="Y7109" s="7">
        <f t="shared" si="1242"/>
        <v>2</v>
      </c>
      <c r="Z7109" s="7" t="e">
        <f t="shared" si="1243"/>
        <v>#REF!</v>
      </c>
      <c r="AA7109" s="7" t="e">
        <f t="shared" si="1244"/>
        <v>#REF!</v>
      </c>
      <c r="AB7109" s="7" t="e">
        <f>IF(I7109=#REF!,1,2)</f>
        <v>#REF!</v>
      </c>
    </row>
    <row r="7110" spans="1:30" s="7" customFormat="1" ht="17.45" customHeight="1" x14ac:dyDescent="0.15">
      <c r="A7110" s="27" t="e">
        <f t="shared" si="1245"/>
        <v>#REF!</v>
      </c>
      <c r="B7110" s="623"/>
      <c r="C7110" s="628"/>
      <c r="D7110" s="631"/>
      <c r="E7110" s="523"/>
      <c r="F7110" s="47" t="e">
        <f>IF(#REF!="","",#REF!)</f>
        <v>#REF!</v>
      </c>
      <c r="G7110" s="49" t="e">
        <f>IF(#REF!="","",#REF!)</f>
        <v>#REF!</v>
      </c>
      <c r="H7110" s="54" t="e">
        <f>IF(#REF!="","",#REF!)</f>
        <v>#REF!</v>
      </c>
      <c r="I7110" s="385" t="str">
        <f t="shared" si="1240"/>
        <v/>
      </c>
      <c r="J7110" s="386"/>
      <c r="K7110" s="387"/>
      <c r="L7110" s="613" t="e">
        <f>IF(#REF!="","",#REF!)</f>
        <v>#REF!</v>
      </c>
      <c r="M7110" s="613"/>
      <c r="N7110" s="613"/>
      <c r="O7110" s="613"/>
      <c r="P7110" s="613"/>
      <c r="Q7110" s="613"/>
      <c r="R7110" s="613"/>
      <c r="S7110" s="614"/>
      <c r="T7110" s="567"/>
      <c r="U7110" s="416"/>
      <c r="V7110" s="666"/>
      <c r="W7110" s="565"/>
      <c r="X7110" s="23" t="e">
        <f t="shared" si="1241"/>
        <v>#REF!</v>
      </c>
      <c r="Y7110" s="7">
        <f t="shared" si="1242"/>
        <v>2</v>
      </c>
      <c r="Z7110" s="7" t="e">
        <f t="shared" si="1243"/>
        <v>#REF!</v>
      </c>
      <c r="AA7110" s="7" t="e">
        <f t="shared" si="1244"/>
        <v>#REF!</v>
      </c>
      <c r="AB7110" s="7" t="e">
        <f>IF(I7110=#REF!,1,2)</f>
        <v>#REF!</v>
      </c>
    </row>
    <row r="7111" spans="1:30" s="7" customFormat="1" ht="17.45" customHeight="1" x14ac:dyDescent="0.15">
      <c r="A7111" s="27" t="e">
        <f t="shared" si="1245"/>
        <v>#REF!</v>
      </c>
      <c r="B7111" s="623"/>
      <c r="C7111" s="628"/>
      <c r="D7111" s="631"/>
      <c r="E7111" s="523"/>
      <c r="F7111" s="47" t="e">
        <f>IF(#REF!="","",#REF!)</f>
        <v>#REF!</v>
      </c>
      <c r="G7111" s="49" t="e">
        <f>IF(#REF!="","",#REF!)</f>
        <v>#REF!</v>
      </c>
      <c r="H7111" s="54" t="e">
        <f>IF(#REF!="","",#REF!)</f>
        <v>#REF!</v>
      </c>
      <c r="I7111" s="385" t="str">
        <f t="shared" si="1240"/>
        <v/>
      </c>
      <c r="J7111" s="386"/>
      <c r="K7111" s="387"/>
      <c r="L7111" s="613" t="e">
        <f>IF(#REF!="","",#REF!)</f>
        <v>#REF!</v>
      </c>
      <c r="M7111" s="613"/>
      <c r="N7111" s="613"/>
      <c r="O7111" s="613"/>
      <c r="P7111" s="613"/>
      <c r="Q7111" s="613"/>
      <c r="R7111" s="613"/>
      <c r="S7111" s="614"/>
      <c r="T7111" s="567"/>
      <c r="U7111" s="416"/>
      <c r="V7111" s="666"/>
      <c r="W7111" s="565"/>
      <c r="X7111" s="23" t="e">
        <f t="shared" si="1241"/>
        <v>#REF!</v>
      </c>
      <c r="Y7111" s="7">
        <f t="shared" si="1242"/>
        <v>2</v>
      </c>
      <c r="Z7111" s="7" t="e">
        <f t="shared" si="1243"/>
        <v>#REF!</v>
      </c>
      <c r="AA7111" s="7" t="e">
        <f t="shared" si="1244"/>
        <v>#REF!</v>
      </c>
      <c r="AB7111" s="7" t="e">
        <f>IF(I7111=#REF!,1,2)</f>
        <v>#REF!</v>
      </c>
    </row>
    <row r="7112" spans="1:30" s="7" customFormat="1" ht="17.45" customHeight="1" x14ac:dyDescent="0.15">
      <c r="A7112" s="27" t="e">
        <f t="shared" si="1245"/>
        <v>#REF!</v>
      </c>
      <c r="B7112" s="623"/>
      <c r="C7112" s="628"/>
      <c r="D7112" s="631"/>
      <c r="E7112" s="523"/>
      <c r="F7112" s="47" t="e">
        <f>IF(#REF!="","",#REF!)</f>
        <v>#REF!</v>
      </c>
      <c r="G7112" s="49" t="e">
        <f>IF(#REF!="","",#REF!)</f>
        <v>#REF!</v>
      </c>
      <c r="H7112" s="54" t="e">
        <f>IF(#REF!="","",#REF!)</f>
        <v>#REF!</v>
      </c>
      <c r="I7112" s="385" t="str">
        <f t="shared" si="1240"/>
        <v/>
      </c>
      <c r="J7112" s="386"/>
      <c r="K7112" s="387"/>
      <c r="L7112" s="613" t="e">
        <f>IF(#REF!="","",#REF!)</f>
        <v>#REF!</v>
      </c>
      <c r="M7112" s="613"/>
      <c r="N7112" s="613"/>
      <c r="O7112" s="613"/>
      <c r="P7112" s="613"/>
      <c r="Q7112" s="613"/>
      <c r="R7112" s="613"/>
      <c r="S7112" s="614"/>
      <c r="T7112" s="567"/>
      <c r="U7112" s="416"/>
      <c r="V7112" s="666"/>
      <c r="W7112" s="565"/>
      <c r="X7112" s="23" t="e">
        <f t="shared" si="1241"/>
        <v>#REF!</v>
      </c>
      <c r="Y7112" s="7">
        <f t="shared" si="1242"/>
        <v>2</v>
      </c>
      <c r="Z7112" s="7" t="e">
        <f t="shared" si="1243"/>
        <v>#REF!</v>
      </c>
      <c r="AA7112" s="7" t="e">
        <f t="shared" si="1244"/>
        <v>#REF!</v>
      </c>
      <c r="AB7112" s="7" t="e">
        <f>IF(I7112=#REF!,1,2)</f>
        <v>#REF!</v>
      </c>
    </row>
    <row r="7113" spans="1:30" s="7" customFormat="1" ht="17.45" customHeight="1" x14ac:dyDescent="0.15">
      <c r="A7113" s="27" t="e">
        <f t="shared" si="1245"/>
        <v>#REF!</v>
      </c>
      <c r="B7113" s="623"/>
      <c r="C7113" s="628"/>
      <c r="D7113" s="631"/>
      <c r="E7113" s="523"/>
      <c r="F7113" s="47" t="e">
        <f>IF(#REF!="","",#REF!)</f>
        <v>#REF!</v>
      </c>
      <c r="G7113" s="49" t="e">
        <f>IF(#REF!="","",#REF!)</f>
        <v>#REF!</v>
      </c>
      <c r="H7113" s="54" t="e">
        <f>IF(#REF!="","",#REF!)</f>
        <v>#REF!</v>
      </c>
      <c r="I7113" s="385" t="str">
        <f t="shared" si="1240"/>
        <v/>
      </c>
      <c r="J7113" s="386"/>
      <c r="K7113" s="387"/>
      <c r="L7113" s="613" t="e">
        <f>IF(#REF!="","",#REF!)</f>
        <v>#REF!</v>
      </c>
      <c r="M7113" s="613"/>
      <c r="N7113" s="613"/>
      <c r="O7113" s="613"/>
      <c r="P7113" s="613"/>
      <c r="Q7113" s="613"/>
      <c r="R7113" s="613"/>
      <c r="S7113" s="614"/>
      <c r="T7113" s="567"/>
      <c r="U7113" s="416"/>
      <c r="V7113" s="666"/>
      <c r="W7113" s="565"/>
      <c r="X7113" s="23" t="e">
        <f t="shared" si="1241"/>
        <v>#REF!</v>
      </c>
      <c r="Y7113" s="7">
        <f t="shared" si="1242"/>
        <v>2</v>
      </c>
      <c r="Z7113" s="7" t="e">
        <f t="shared" si="1243"/>
        <v>#REF!</v>
      </c>
      <c r="AA7113" s="7" t="e">
        <f t="shared" si="1244"/>
        <v>#REF!</v>
      </c>
      <c r="AB7113" s="7" t="e">
        <f>IF(I7113=#REF!,1,2)</f>
        <v>#REF!</v>
      </c>
    </row>
    <row r="7114" spans="1:30" s="7" customFormat="1" ht="17.45" customHeight="1" thickBot="1" x14ac:dyDescent="0.2">
      <c r="A7114" s="27" t="e">
        <f t="shared" si="1245"/>
        <v>#REF!</v>
      </c>
      <c r="B7114" s="623"/>
      <c r="C7114" s="628"/>
      <c r="D7114" s="631"/>
      <c r="E7114" s="523"/>
      <c r="F7114" s="47" t="e">
        <f>IF(#REF!="","",#REF!)</f>
        <v>#REF!</v>
      </c>
      <c r="G7114" s="49" t="e">
        <f>IF(#REF!="","",#REF!)</f>
        <v>#REF!</v>
      </c>
      <c r="H7114" s="54" t="e">
        <f>IF(#REF!="","",#REF!)</f>
        <v>#REF!</v>
      </c>
      <c r="I7114" s="385" t="str">
        <f t="shared" si="1240"/>
        <v/>
      </c>
      <c r="J7114" s="386"/>
      <c r="K7114" s="387"/>
      <c r="L7114" s="613" t="e">
        <f>IF(#REF!="","",#REF!)</f>
        <v>#REF!</v>
      </c>
      <c r="M7114" s="613"/>
      <c r="N7114" s="613"/>
      <c r="O7114" s="613"/>
      <c r="P7114" s="613"/>
      <c r="Q7114" s="613"/>
      <c r="R7114" s="613"/>
      <c r="S7114" s="614"/>
      <c r="T7114" s="668"/>
      <c r="U7114" s="416"/>
      <c r="V7114" s="666"/>
      <c r="W7114" s="565"/>
      <c r="X7114" s="23" t="e">
        <f t="shared" si="1241"/>
        <v>#REF!</v>
      </c>
      <c r="Y7114" s="7">
        <f t="shared" si="1242"/>
        <v>2</v>
      </c>
      <c r="Z7114" s="7" t="e">
        <f t="shared" si="1243"/>
        <v>#REF!</v>
      </c>
      <c r="AA7114" s="7" t="e">
        <f t="shared" si="1244"/>
        <v>#REF!</v>
      </c>
      <c r="AB7114" s="7" t="e">
        <f>IF(I7114=#REF!,1,2)</f>
        <v>#REF!</v>
      </c>
    </row>
    <row r="7115" spans="1:30" s="7" customFormat="1" ht="36" customHeight="1" thickBot="1" x14ac:dyDescent="0.2">
      <c r="A7115" s="13"/>
      <c r="B7115" s="623"/>
      <c r="C7115" s="628"/>
      <c r="D7115" s="631"/>
      <c r="E7115" s="508" t="s">
        <v>240</v>
      </c>
      <c r="F7115" s="511" t="s">
        <v>206</v>
      </c>
      <c r="G7115" s="435"/>
      <c r="H7115" s="434" t="s">
        <v>207</v>
      </c>
      <c r="I7115" s="435"/>
      <c r="J7115" s="435"/>
      <c r="K7115" s="435"/>
      <c r="L7115" s="436" t="s">
        <v>208</v>
      </c>
      <c r="M7115" s="436"/>
      <c r="N7115" s="436"/>
      <c r="O7115" s="669" t="s">
        <v>209</v>
      </c>
      <c r="P7115" s="670"/>
      <c r="Q7115" s="512" t="s">
        <v>210</v>
      </c>
      <c r="R7115" s="38" t="s">
        <v>206</v>
      </c>
      <c r="S7115" s="39" t="s">
        <v>202</v>
      </c>
      <c r="T7115" s="44" t="s">
        <v>211</v>
      </c>
      <c r="U7115" s="416"/>
      <c r="V7115" s="666"/>
      <c r="W7115" s="565"/>
      <c r="X7115" s="28"/>
      <c r="Y7115" s="21" t="s">
        <v>212</v>
      </c>
      <c r="Z7115" s="21" t="s">
        <v>210</v>
      </c>
      <c r="AB7115" s="45" t="s">
        <v>213</v>
      </c>
      <c r="AC7115" s="45" t="s">
        <v>214</v>
      </c>
      <c r="AD7115" s="22"/>
    </row>
    <row r="7116" spans="1:30" s="7" customFormat="1" ht="15" customHeight="1" x14ac:dyDescent="0.15">
      <c r="A7116" s="29"/>
      <c r="B7116" s="623"/>
      <c r="C7116" s="628"/>
      <c r="D7116" s="631"/>
      <c r="E7116" s="509"/>
      <c r="F7116" s="515" t="e">
        <f>IF(#REF!="","",#REF!)</f>
        <v>#REF!</v>
      </c>
      <c r="G7116" s="516"/>
      <c r="H7116" s="439" t="e">
        <f>IF(#REF!="","",#REF!)</f>
        <v>#REF!</v>
      </c>
      <c r="I7116" s="440"/>
      <c r="J7116" s="440"/>
      <c r="K7116" s="440"/>
      <c r="L7116" s="441" t="e">
        <f>IF(#REF!="","",#REF!)</f>
        <v>#REF!</v>
      </c>
      <c r="M7116" s="442"/>
      <c r="N7116" s="442"/>
      <c r="O7116" s="443" t="e">
        <f>SUM($L7116:$N7118)</f>
        <v>#REF!</v>
      </c>
      <c r="P7116" s="444"/>
      <c r="Q7116" s="513"/>
      <c r="R7116" s="42" t="e">
        <f>IF(#REF!="","",#REF!)</f>
        <v>#REF!</v>
      </c>
      <c r="S7116" s="40" t="e">
        <f>IF(#REF!="","",#REF!)</f>
        <v>#REF!</v>
      </c>
      <c r="T7116" s="617" t="e">
        <f>SUM($S7116:$S7118)</f>
        <v>#REF!</v>
      </c>
      <c r="U7116" s="416"/>
      <c r="V7116" s="666"/>
      <c r="W7116" s="565"/>
      <c r="X7116" s="23" t="e">
        <f>IF(OR(Y7116=2,Z7116=2,AB7116=2,AC7116=2),"入力不備あり","")</f>
        <v>#REF!</v>
      </c>
      <c r="Y7116" s="41" t="e">
        <f>IF(AND(F7116="",H7116="",L7116=""),"",IF(AND(F7116&lt;&gt;"",F7116&gt;0,L7116&lt;&gt;"",L7116&gt;0,H7116="○"),"",2))</f>
        <v>#REF!</v>
      </c>
      <c r="Z7116" s="41" t="e">
        <f>IF(AND(R7116="",S7116=""),"",IF(AND(R7116&gt;0,R7116&lt;&gt;"",S7116&gt;0,S7116&lt;&gt;""),"",2))</f>
        <v>#REF!</v>
      </c>
      <c r="AA7116" s="30"/>
      <c r="AB7116" s="7" t="e">
        <f>IF(AND(O7116=0,#REF!=0),"",IF(O7116=#REF!,1,2))</f>
        <v>#REF!</v>
      </c>
      <c r="AC7116" s="7" t="e">
        <f>IF(AND(T7116=0,#REF!=0),"",IF(T7116=#REF!,1,2))</f>
        <v>#REF!</v>
      </c>
    </row>
    <row r="7117" spans="1:30" s="7" customFormat="1" ht="15" customHeight="1" x14ac:dyDescent="0.15">
      <c r="A7117" s="29"/>
      <c r="B7117" s="623"/>
      <c r="C7117" s="628"/>
      <c r="D7117" s="631"/>
      <c r="E7117" s="509"/>
      <c r="F7117" s="500" t="e">
        <f>IF(#REF!="","",#REF!)</f>
        <v>#REF!</v>
      </c>
      <c r="G7117" s="501"/>
      <c r="H7117" s="448" t="e">
        <f>IF(#REF!="","",#REF!)</f>
        <v>#REF!</v>
      </c>
      <c r="I7117" s="449"/>
      <c r="J7117" s="449"/>
      <c r="K7117" s="449"/>
      <c r="L7117" s="450" t="e">
        <f>IF(#REF!="","",#REF!)</f>
        <v>#REF!</v>
      </c>
      <c r="M7117" s="451"/>
      <c r="N7117" s="451"/>
      <c r="O7117" s="445"/>
      <c r="P7117" s="444"/>
      <c r="Q7117" s="513"/>
      <c r="R7117" s="42" t="e">
        <f>IF(#REF!="","",#REF!)</f>
        <v>#REF!</v>
      </c>
      <c r="S7117" s="40" t="e">
        <f>IF(#REF!="","",#REF!)</f>
        <v>#REF!</v>
      </c>
      <c r="T7117" s="618"/>
      <c r="U7117" s="416"/>
      <c r="V7117" s="666"/>
      <c r="W7117" s="565"/>
      <c r="X7117" s="23" t="e">
        <f>IF(OR(Y7117=2,Z7117=2),"入力不備あり","")</f>
        <v>#REF!</v>
      </c>
      <c r="Y7117" s="41" t="e">
        <f>IF(AND(F7117="",H7117="",L7117=""),"",IF(AND(F7117&lt;&gt;"",F7117&gt;0,L7117&lt;&gt;"",L7117&gt;0,H7117="○"),"",2))</f>
        <v>#REF!</v>
      </c>
      <c r="Z7117" s="41" t="e">
        <f t="shared" ref="Z7117:Z7118" si="1246">IF(AND(R7117="",S7117=""),"",IF(AND(R7117&gt;0,R7117&lt;&gt;"",S7117&gt;0,S7117&lt;&gt;""),"",2))</f>
        <v>#REF!</v>
      </c>
      <c r="AA7117" s="30"/>
    </row>
    <row r="7118" spans="1:30" s="7" customFormat="1" ht="15" customHeight="1" thickBot="1" x14ac:dyDescent="0.2">
      <c r="A7118" s="29"/>
      <c r="B7118" s="623"/>
      <c r="C7118" s="628"/>
      <c r="D7118" s="631"/>
      <c r="E7118" s="615"/>
      <c r="F7118" s="620" t="e">
        <f>IF(#REF!="","",#REF!)</f>
        <v>#REF!</v>
      </c>
      <c r="G7118" s="621"/>
      <c r="H7118" s="640" t="e">
        <f>IF(#REF!="","",#REF!)</f>
        <v>#REF!</v>
      </c>
      <c r="I7118" s="641"/>
      <c r="J7118" s="641"/>
      <c r="K7118" s="641"/>
      <c r="L7118" s="642" t="e">
        <f>IF(#REF!="","",#REF!)</f>
        <v>#REF!</v>
      </c>
      <c r="M7118" s="643"/>
      <c r="N7118" s="643"/>
      <c r="O7118" s="663"/>
      <c r="P7118" s="664"/>
      <c r="Q7118" s="616"/>
      <c r="R7118" s="59" t="e">
        <f>IF(#REF!="","",#REF!)</f>
        <v>#REF!</v>
      </c>
      <c r="S7118" s="60" t="e">
        <f>IF(#REF!="","",#REF!)</f>
        <v>#REF!</v>
      </c>
      <c r="T7118" s="619"/>
      <c r="U7118" s="416"/>
      <c r="V7118" s="666"/>
      <c r="W7118" s="565"/>
      <c r="X7118" s="23" t="e">
        <f>IF(OR(Y7118=2,Z7118=2),"入力不備あり","")</f>
        <v>#REF!</v>
      </c>
      <c r="Y7118" s="41" t="e">
        <f>IF(AND(F7118="",H7118="",L7118=""),"",IF(AND(F7118&lt;&gt;"",F7118&gt;0,L7118&lt;&gt;"",L7118&gt;0,H7118="○"),"",2))</f>
        <v>#REF!</v>
      </c>
      <c r="Z7118" s="41" t="e">
        <f t="shared" si="1246"/>
        <v>#REF!</v>
      </c>
      <c r="AA7118" s="30"/>
    </row>
    <row r="7119" spans="1:30" s="7" customFormat="1" ht="27.6" customHeight="1" x14ac:dyDescent="0.15">
      <c r="A7119" s="320"/>
      <c r="B7119" s="624"/>
      <c r="C7119" s="326" t="s">
        <v>215</v>
      </c>
      <c r="D7119" s="327"/>
      <c r="E7119" s="608" t="e">
        <f>IF(#REF!="","",#REF!)</f>
        <v>#REF!</v>
      </c>
      <c r="F7119" s="609"/>
      <c r="G7119" s="609"/>
      <c r="H7119" s="609"/>
      <c r="I7119" s="609"/>
      <c r="J7119" s="609"/>
      <c r="K7119" s="609"/>
      <c r="L7119" s="609"/>
      <c r="M7119" s="609"/>
      <c r="N7119" s="609"/>
      <c r="O7119" s="609"/>
      <c r="P7119" s="609"/>
      <c r="Q7119" s="609"/>
      <c r="R7119" s="609"/>
      <c r="S7119" s="609"/>
      <c r="T7119" s="609"/>
      <c r="U7119" s="609"/>
      <c r="V7119" s="609"/>
      <c r="W7119" s="610"/>
    </row>
    <row r="7120" spans="1:30" s="7" customFormat="1" ht="27.6" customHeight="1" thickBot="1" x14ac:dyDescent="0.2">
      <c r="A7120" s="320"/>
      <c r="B7120" s="624"/>
      <c r="C7120" s="326" t="s">
        <v>216</v>
      </c>
      <c r="D7120" s="327"/>
      <c r="E7120" s="608" t="e">
        <f>IF(#REF!="","",#REF!)</f>
        <v>#REF!</v>
      </c>
      <c r="F7120" s="609"/>
      <c r="G7120" s="609"/>
      <c r="H7120" s="609"/>
      <c r="I7120" s="609"/>
      <c r="J7120" s="609"/>
      <c r="K7120" s="609"/>
      <c r="L7120" s="609"/>
      <c r="M7120" s="609"/>
      <c r="N7120" s="609"/>
      <c r="O7120" s="609"/>
      <c r="P7120" s="609"/>
      <c r="Q7120" s="609"/>
      <c r="R7120" s="611"/>
      <c r="S7120" s="611"/>
      <c r="T7120" s="611"/>
      <c r="U7120" s="611"/>
      <c r="V7120" s="611"/>
      <c r="W7120" s="612"/>
    </row>
    <row r="7121" spans="1:33" s="7" customFormat="1" ht="18.600000000000001" customHeight="1" x14ac:dyDescent="0.15">
      <c r="A7121" s="320"/>
      <c r="B7121" s="624"/>
      <c r="C7121" s="332" t="s">
        <v>217</v>
      </c>
      <c r="D7121" s="333"/>
      <c r="E7121" s="333"/>
      <c r="F7121" s="334"/>
      <c r="G7121" s="377" t="s">
        <v>218</v>
      </c>
      <c r="H7121" s="378"/>
      <c r="I7121" s="378"/>
      <c r="J7121" s="378"/>
      <c r="K7121" s="378"/>
      <c r="L7121" s="378"/>
      <c r="M7121" s="378"/>
      <c r="N7121" s="378"/>
      <c r="O7121" s="378"/>
      <c r="P7121" s="378"/>
      <c r="Q7121" s="378"/>
      <c r="R7121" s="389" t="e">
        <f>IF(X7121&lt;&gt;"","","【入力内容確認欄】以下を確認し【作業用】事業計画書(間接)シートを修正願います。")</f>
        <v>#REF!</v>
      </c>
      <c r="S7121" s="632"/>
      <c r="T7121" s="632"/>
      <c r="U7121" s="632"/>
      <c r="V7121" s="632"/>
      <c r="W7121" s="633"/>
      <c r="X7121" s="68" t="e">
        <f>IF(AND(R7124="",R7125="",R7126="",R7127="",R7128="",R7129=""),"左の市区町村に係る入力が完了しました。今一度、記載内容をご確認ください。","")</f>
        <v>#REF!</v>
      </c>
    </row>
    <row r="7122" spans="1:33" s="7" customFormat="1" ht="9" customHeight="1" x14ac:dyDescent="0.15">
      <c r="A7122" s="320"/>
      <c r="B7122" s="624"/>
      <c r="C7122" s="335"/>
      <c r="D7122" s="336"/>
      <c r="E7122" s="336"/>
      <c r="F7122" s="337"/>
      <c r="G7122" s="379"/>
      <c r="H7122" s="380"/>
      <c r="I7122" s="380"/>
      <c r="J7122" s="380"/>
      <c r="K7122" s="380"/>
      <c r="L7122" s="380"/>
      <c r="M7122" s="380"/>
      <c r="N7122" s="380"/>
      <c r="O7122" s="380"/>
      <c r="P7122" s="380"/>
      <c r="Q7122" s="380"/>
      <c r="R7122" s="634"/>
      <c r="S7122" s="635"/>
      <c r="T7122" s="635"/>
      <c r="U7122" s="635"/>
      <c r="V7122" s="635"/>
      <c r="W7122" s="636"/>
    </row>
    <row r="7123" spans="1:33" s="7" customFormat="1" ht="9" customHeight="1" thickBot="1" x14ac:dyDescent="0.2">
      <c r="A7123" s="320"/>
      <c r="B7123" s="624"/>
      <c r="C7123" s="335"/>
      <c r="D7123" s="336"/>
      <c r="E7123" s="336"/>
      <c r="F7123" s="337"/>
      <c r="G7123" s="381"/>
      <c r="H7123" s="382"/>
      <c r="I7123" s="382"/>
      <c r="J7123" s="382"/>
      <c r="K7123" s="382"/>
      <c r="L7123" s="382"/>
      <c r="M7123" s="382"/>
      <c r="N7123" s="382"/>
      <c r="O7123" s="382"/>
      <c r="P7123" s="382"/>
      <c r="Q7123" s="382"/>
      <c r="R7123" s="637"/>
      <c r="S7123" s="638"/>
      <c r="T7123" s="638"/>
      <c r="U7123" s="638"/>
      <c r="V7123" s="638"/>
      <c r="W7123" s="639"/>
    </row>
    <row r="7124" spans="1:33" s="7" customFormat="1" ht="17.45" customHeight="1" x14ac:dyDescent="0.15">
      <c r="A7124" s="320"/>
      <c r="B7124" s="624"/>
      <c r="C7124" s="335"/>
      <c r="D7124" s="336"/>
      <c r="E7124" s="336"/>
      <c r="F7124" s="337"/>
      <c r="G7124" s="398" t="e">
        <f>IF(#REF!="","",#REF!)</f>
        <v>#REF!</v>
      </c>
      <c r="H7124" s="399"/>
      <c r="I7124" s="399"/>
      <c r="J7124" s="399"/>
      <c r="K7124" s="399"/>
      <c r="L7124" s="399"/>
      <c r="M7124" s="399"/>
      <c r="N7124" s="399"/>
      <c r="O7124" s="399"/>
      <c r="P7124" s="399"/>
      <c r="Q7124" s="399"/>
      <c r="R7124" s="646" t="e" cm="1">
        <f t="array" ref="R7124">IF(AND(X7093:X7118="",A7095:A7118=""),"","・報酬・期末勤勉手当・交通費・合計額・都道府県/国の補助金額のいずれかに不備あり。")</f>
        <v>#REF!</v>
      </c>
      <c r="S7124" s="647"/>
      <c r="T7124" s="647"/>
      <c r="U7124" s="647"/>
      <c r="V7124" s="647"/>
      <c r="W7124" s="648"/>
    </row>
    <row r="7125" spans="1:33" s="7" customFormat="1" ht="17.45" customHeight="1" x14ac:dyDescent="0.15">
      <c r="A7125" s="320"/>
      <c r="B7125" s="624"/>
      <c r="C7125" s="335"/>
      <c r="D7125" s="336"/>
      <c r="E7125" s="336"/>
      <c r="F7125" s="337"/>
      <c r="G7125" s="374" t="s">
        <v>219</v>
      </c>
      <c r="H7125" s="388"/>
      <c r="I7125" s="388"/>
      <c r="J7125" s="388"/>
      <c r="K7125" s="388"/>
      <c r="L7125" s="388"/>
      <c r="M7125" s="388"/>
      <c r="N7125" s="388"/>
      <c r="O7125" s="388"/>
      <c r="P7125" s="388"/>
      <c r="Q7125" s="388"/>
      <c r="R7125" s="367" t="str">
        <f>IF(A7091="市町村名×","・【C列】市区町村名：未入力または不備あり。","")</f>
        <v>・【C列】市区町村名：未入力または不備あり。</v>
      </c>
      <c r="S7125" s="644"/>
      <c r="T7125" s="644"/>
      <c r="U7125" s="644"/>
      <c r="V7125" s="644"/>
      <c r="W7125" s="645"/>
    </row>
    <row r="7126" spans="1:33" s="7" customFormat="1" ht="17.45" customHeight="1" x14ac:dyDescent="0.15">
      <c r="A7126" s="320"/>
      <c r="B7126" s="624"/>
      <c r="C7126" s="338"/>
      <c r="D7126" s="339"/>
      <c r="E7126" s="339"/>
      <c r="F7126" s="340"/>
      <c r="G7126" s="364" t="e">
        <f>IF(#REF!="","",#REF!)</f>
        <v>#REF!</v>
      </c>
      <c r="H7126" s="365"/>
      <c r="I7126" s="365"/>
      <c r="J7126" s="366"/>
      <c r="K7126" s="366"/>
      <c r="L7126" s="366"/>
      <c r="M7126" s="366"/>
      <c r="N7126" s="366"/>
      <c r="O7126" s="366"/>
      <c r="P7126" s="366"/>
      <c r="Q7126" s="366"/>
      <c r="R7126" s="367" t="e">
        <f>IF(OR(AF7095=2,NOT(AND(V7093&gt;0.3*U7093,V7093&lt;0.4*U7093,V7093&gt;=W7093))),"・【V列】都道府県補助額：未入力または不備あり。","")</f>
        <v>#REF!</v>
      </c>
      <c r="S7126" s="644"/>
      <c r="T7126" s="644"/>
      <c r="U7126" s="644"/>
      <c r="V7126" s="644"/>
      <c r="W7126" s="645"/>
    </row>
    <row r="7127" spans="1:33" s="7" customFormat="1" ht="17.45" customHeight="1" x14ac:dyDescent="0.15">
      <c r="A7127" s="320"/>
      <c r="B7127" s="624"/>
      <c r="C7127" s="348" t="s">
        <v>241</v>
      </c>
      <c r="D7127" s="349"/>
      <c r="E7127" s="349"/>
      <c r="F7127" s="350"/>
      <c r="G7127" s="372" t="s">
        <v>221</v>
      </c>
      <c r="H7127" s="373"/>
      <c r="I7127" s="373"/>
      <c r="J7127" s="372" t="s">
        <v>222</v>
      </c>
      <c r="K7127" s="373"/>
      <c r="L7127" s="373"/>
      <c r="M7127" s="373"/>
      <c r="N7127" s="374" t="s">
        <v>223</v>
      </c>
      <c r="O7127" s="366"/>
      <c r="P7127" s="366"/>
      <c r="Q7127" s="366"/>
      <c r="R7127" s="341" t="e">
        <f>IF(AND(W7093&lt;=U7093/3,MOD(W7093,1000)=0,NOT(W7093=0),AG7095=1),"","・【W列】国庫補助希望額に不備あり。")</f>
        <v>#REF!</v>
      </c>
      <c r="S7127" s="649"/>
      <c r="T7127" s="649"/>
      <c r="U7127" s="649"/>
      <c r="V7127" s="649"/>
      <c r="W7127" s="650"/>
    </row>
    <row r="7128" spans="1:33" s="7" customFormat="1" ht="17.45" customHeight="1" x14ac:dyDescent="0.15">
      <c r="A7128" s="320"/>
      <c r="B7128" s="624"/>
      <c r="C7128" s="370"/>
      <c r="D7128" s="371"/>
      <c r="E7128" s="371"/>
      <c r="F7128" s="371"/>
      <c r="G7128" s="364" t="e">
        <f>IF(#REF!="","",#REF!)</f>
        <v>#REF!</v>
      </c>
      <c r="H7128" s="375"/>
      <c r="I7128" s="376"/>
      <c r="J7128" s="364" t="e">
        <f>IF(#REF!="","",#REF!)</f>
        <v>#REF!</v>
      </c>
      <c r="K7128" s="375"/>
      <c r="L7128" s="375"/>
      <c r="M7128" s="376"/>
      <c r="N7128" s="364" t="e">
        <f>IF(#REF!="","",#REF!)</f>
        <v>#REF!</v>
      </c>
      <c r="O7128" s="375"/>
      <c r="P7128" s="375"/>
      <c r="Q7128" s="375"/>
      <c r="R7128" s="651" t="e">
        <f>IF(AND(SUM(F7116:G7118)&lt;=D7093,SUM(R7116:R7118)&lt;=D7093),"","・報酬の「配置人数」には年間を通じた配置予定人数を記載してください。(※１)及び記入例参照")</f>
        <v>#REF!</v>
      </c>
      <c r="S7128" s="652"/>
      <c r="T7128" s="652"/>
      <c r="U7128" s="652"/>
      <c r="V7128" s="652"/>
      <c r="W7128" s="653"/>
      <c r="X7128" s="31" t="str">
        <f>IF(AND(O7128="○",T7128="○"),"①か②の",IF(AND(O7128="―",T7128="―"),"エラー",""))</f>
        <v/>
      </c>
    </row>
    <row r="7129" spans="1:33" s="7" customFormat="1" ht="17.45" customHeight="1" x14ac:dyDescent="0.15">
      <c r="A7129" s="320"/>
      <c r="B7129" s="624"/>
      <c r="C7129" s="348" t="s">
        <v>224</v>
      </c>
      <c r="D7129" s="349"/>
      <c r="E7129" s="349"/>
      <c r="F7129" s="350"/>
      <c r="G7129" s="354" t="s">
        <v>225</v>
      </c>
      <c r="H7129" s="354"/>
      <c r="I7129" s="354"/>
      <c r="J7129" s="355" t="s">
        <v>242</v>
      </c>
      <c r="K7129" s="356"/>
      <c r="L7129" s="356"/>
      <c r="M7129" s="356"/>
      <c r="N7129" s="356"/>
      <c r="O7129" s="356"/>
      <c r="P7129" s="356"/>
      <c r="Q7129" s="356"/>
      <c r="R7129" s="651" t="e">
        <f>IF(AND(OR(COUNTIF(J7130,"①*"),COUNTIF(J7130,"②*")),AND(E7119&lt;&gt;"",E7120&lt;&gt;"",G7124="○",G7126="○",G7128="○",J7128="○",N7128="○",G7130="○")),"","・【成果目標】・【成果指標】・【部活動指導員について】・【支給要件の確認】・【部活動指導員の指導状況】・【地域連携・地域移行に資する取組】のいずれかに未入力箇所あり。")</f>
        <v>#REF!</v>
      </c>
      <c r="S7129" s="546"/>
      <c r="T7129" s="546"/>
      <c r="U7129" s="546"/>
      <c r="V7129" s="546"/>
      <c r="W7129" s="547"/>
    </row>
    <row r="7130" spans="1:33" s="7" customFormat="1" ht="26.45" customHeight="1" thickBot="1" x14ac:dyDescent="0.2">
      <c r="A7130" s="320"/>
      <c r="B7130" s="625"/>
      <c r="C7130" s="351"/>
      <c r="D7130" s="352"/>
      <c r="E7130" s="352"/>
      <c r="F7130" s="353"/>
      <c r="G7130" s="363" t="e">
        <f>IF(#REF!="","",#REF!)</f>
        <v>#REF!</v>
      </c>
      <c r="H7130" s="363"/>
      <c r="I7130" s="363"/>
      <c r="J7130" s="657" t="e">
        <f>IF(#REF!="","",#REF!)</f>
        <v>#REF!</v>
      </c>
      <c r="K7130" s="658"/>
      <c r="L7130" s="658"/>
      <c r="M7130" s="658"/>
      <c r="N7130" s="658"/>
      <c r="O7130" s="658"/>
      <c r="P7130" s="658"/>
      <c r="Q7130" s="658"/>
      <c r="R7130" s="654"/>
      <c r="S7130" s="655"/>
      <c r="T7130" s="655"/>
      <c r="U7130" s="655"/>
      <c r="V7130" s="655"/>
      <c r="W7130" s="656"/>
      <c r="X7130" s="31" t="str">
        <f>IF(AND(O7130="○",T7130="○"),"①か②の",IF(AND(O7130="―",T7130="―"),"エラー",""))</f>
        <v/>
      </c>
    </row>
    <row r="7131" spans="1:33" s="7" customFormat="1" ht="26.45" customHeight="1" x14ac:dyDescent="0.15">
      <c r="A7131" s="24" t="str">
        <f>IF(OR(COUNTIF(C7133,"*区"),COUNTIF(C7133,"*市"),COUNTIF(C7133,"*町"),COUNTIF(C7133,"*村"),COUNTIF(C7133,"*組合")),"○","市町村名×")</f>
        <v>市町村名×</v>
      </c>
      <c r="B7131" s="490" t="s">
        <v>106</v>
      </c>
      <c r="C7131" s="659" t="s">
        <v>236</v>
      </c>
      <c r="D7131" s="661" t="s">
        <v>237</v>
      </c>
      <c r="E7131" s="409" t="s">
        <v>191</v>
      </c>
      <c r="F7131" s="410"/>
      <c r="G7131" s="410"/>
      <c r="H7131" s="410"/>
      <c r="I7131" s="410"/>
      <c r="J7131" s="410"/>
      <c r="K7131" s="410"/>
      <c r="L7131" s="410"/>
      <c r="M7131" s="410"/>
      <c r="N7131" s="410"/>
      <c r="O7131" s="410"/>
      <c r="P7131" s="410"/>
      <c r="Q7131" s="410"/>
      <c r="R7131" s="410"/>
      <c r="S7131" s="410"/>
      <c r="T7131" s="410"/>
      <c r="U7131" s="492" t="s">
        <v>192</v>
      </c>
      <c r="V7131" s="492" t="s">
        <v>238</v>
      </c>
      <c r="W7131" s="517" t="s">
        <v>193</v>
      </c>
      <c r="X7131" s="25" t="e">
        <f>IF(OR(AF7135=2,NOT(AND(V7133&gt;0.3*U7133,V7133&lt;0.4*U7133,V7133&gt;=W7133))),"※３参照：【Ｕ列】都道府県補助額を確認してください","")</f>
        <v>#REF!</v>
      </c>
      <c r="Y7131" s="26"/>
    </row>
    <row r="7132" spans="1:33" s="7" customFormat="1" ht="21.6" customHeight="1" thickBot="1" x14ac:dyDescent="0.2">
      <c r="A7132" s="24" t="str">
        <f>IF(B7133="都道府県確認欄","No.不備","")</f>
        <v/>
      </c>
      <c r="B7132" s="491"/>
      <c r="C7132" s="660"/>
      <c r="D7132" s="662"/>
      <c r="E7132" s="411"/>
      <c r="F7132" s="412"/>
      <c r="G7132" s="412"/>
      <c r="H7132" s="412"/>
      <c r="I7132" s="412"/>
      <c r="J7132" s="412"/>
      <c r="K7132" s="412"/>
      <c r="L7132" s="412"/>
      <c r="M7132" s="412"/>
      <c r="N7132" s="412"/>
      <c r="O7132" s="412"/>
      <c r="P7132" s="412"/>
      <c r="Q7132" s="412"/>
      <c r="R7132" s="412"/>
      <c r="S7132" s="412"/>
      <c r="T7132" s="412"/>
      <c r="U7132" s="493"/>
      <c r="V7132" s="493"/>
      <c r="W7132" s="518"/>
      <c r="X7132" s="25" t="e">
        <f>IF(AND(W7133&lt;=U7133/3,MOD(W7133,1000)=0,NOT(W7133=0),AG7135=1),"","※３参照：【Ｖ列】国庫補助希望額を確認してください。")</f>
        <v>#REF!</v>
      </c>
      <c r="Y7132" s="26"/>
    </row>
    <row r="7133" spans="1:33" s="7" customFormat="1" ht="24" customHeight="1" x14ac:dyDescent="0.15">
      <c r="A7133" s="14"/>
      <c r="B7133" s="622" t="str">
        <f>IFERROR(IF(OR(COUNTIF(C7133,"*区"),COUNTIF(C7133,"*市"),COUNTIF(C7133,"*町"),COUNTIF(C7133,"*村"),COUNTIF(C7133,"*組合")),B7093+1,"－"),"都道府県確認欄")</f>
        <v>－</v>
      </c>
      <c r="C7133" s="626" t="e">
        <f>#REF!</f>
        <v>#REF!</v>
      </c>
      <c r="D7133" s="629" t="e">
        <f>SUM($F7135:$F7154)</f>
        <v>#REF!</v>
      </c>
      <c r="E7133" s="523" t="s">
        <v>194</v>
      </c>
      <c r="F7133" s="524" t="s">
        <v>195</v>
      </c>
      <c r="G7133" s="526" t="s">
        <v>196</v>
      </c>
      <c r="H7133" s="528" t="s">
        <v>197</v>
      </c>
      <c r="I7133" s="423" t="s">
        <v>198</v>
      </c>
      <c r="J7133" s="424"/>
      <c r="K7133" s="425"/>
      <c r="L7133" s="429" t="s">
        <v>100</v>
      </c>
      <c r="M7133" s="430"/>
      <c r="N7133" s="430"/>
      <c r="O7133" s="430"/>
      <c r="P7133" s="430"/>
      <c r="Q7133" s="430"/>
      <c r="R7133" s="430"/>
      <c r="S7133" s="431"/>
      <c r="T7133" s="413" t="s">
        <v>199</v>
      </c>
      <c r="U7133" s="415" t="e">
        <f>SUM($T7135,$O7156,$T7156)</f>
        <v>#REF!</v>
      </c>
      <c r="V7133" s="665" t="e">
        <f>#REF!</f>
        <v>#REF!</v>
      </c>
      <c r="W7133" s="667" t="e">
        <f>#REF!</f>
        <v>#REF!</v>
      </c>
      <c r="X7133" s="23" t="e">
        <f>IF(AND(AD7135=1,AE7135=1,AF7135=1,AG7135=1),"","入力不備あり")</f>
        <v>#REF!</v>
      </c>
      <c r="Y7133" s="26"/>
    </row>
    <row r="7134" spans="1:33" s="7" customFormat="1" ht="12.6" customHeight="1" thickBot="1" x14ac:dyDescent="0.2">
      <c r="A7134" s="14"/>
      <c r="B7134" s="623"/>
      <c r="C7134" s="627"/>
      <c r="D7134" s="630"/>
      <c r="E7134" s="523"/>
      <c r="F7134" s="525"/>
      <c r="G7134" s="527"/>
      <c r="H7134" s="529"/>
      <c r="I7134" s="426"/>
      <c r="J7134" s="427"/>
      <c r="K7134" s="428"/>
      <c r="L7134" s="432"/>
      <c r="M7134" s="432"/>
      <c r="N7134" s="432"/>
      <c r="O7134" s="432"/>
      <c r="P7134" s="432"/>
      <c r="Q7134" s="432"/>
      <c r="R7134" s="432"/>
      <c r="S7134" s="433"/>
      <c r="T7134" s="414"/>
      <c r="U7134" s="416"/>
      <c r="V7134" s="666"/>
      <c r="W7134" s="565"/>
      <c r="X7134" s="26"/>
      <c r="Y7134" s="7" t="s">
        <v>180</v>
      </c>
      <c r="Z7134" s="7" t="s">
        <v>200</v>
      </c>
      <c r="AA7134" s="7" t="s">
        <v>201</v>
      </c>
      <c r="AB7134" s="7" t="s">
        <v>202</v>
      </c>
      <c r="AD7134" s="7" t="s">
        <v>203</v>
      </c>
      <c r="AE7134" s="7" t="s">
        <v>107</v>
      </c>
      <c r="AF7134" s="7" t="s">
        <v>239</v>
      </c>
      <c r="AG7134" s="7" t="s">
        <v>204</v>
      </c>
    </row>
    <row r="7135" spans="1:33" s="7" customFormat="1" ht="17.45" customHeight="1" x14ac:dyDescent="0.15">
      <c r="A7135" s="27" t="e">
        <f>IF(AND(F7135&lt;&gt;"",G7135&lt;&gt;"",H7135&lt;&gt;"",I7135&lt;&gt;""),"","入力不備あり")</f>
        <v>#REF!</v>
      </c>
      <c r="B7135" s="623"/>
      <c r="C7135" s="628"/>
      <c r="D7135" s="631"/>
      <c r="E7135" s="523"/>
      <c r="F7135" s="47" t="e">
        <f>IF(#REF!="","",#REF!)</f>
        <v>#REF!</v>
      </c>
      <c r="G7135" s="49" t="e">
        <f>IF(#REF!="","",#REF!)</f>
        <v>#REF!</v>
      </c>
      <c r="H7135" s="54" t="e">
        <f>IF(#REF!="","",#REF!)</f>
        <v>#REF!</v>
      </c>
      <c r="I7135" s="385" t="str">
        <f>IFERROR(INT(G7135*H7135),"")</f>
        <v/>
      </c>
      <c r="J7135" s="386"/>
      <c r="K7135" s="387"/>
      <c r="L7135" s="613" t="e">
        <f>IF(#REF!="","",#REF!)</f>
        <v>#REF!</v>
      </c>
      <c r="M7135" s="613"/>
      <c r="N7135" s="613"/>
      <c r="O7135" s="613"/>
      <c r="P7135" s="613"/>
      <c r="Q7135" s="613"/>
      <c r="R7135" s="613"/>
      <c r="S7135" s="614"/>
      <c r="T7135" s="567">
        <f>SUM($I7135:$K7154)</f>
        <v>0</v>
      </c>
      <c r="U7135" s="416"/>
      <c r="V7135" s="666"/>
      <c r="W7135" s="565"/>
      <c r="X7135" s="23" t="e">
        <f>IF(AND(Y7135=1,Z7135=1,AA7135=1,AB7135=1,AD7135=1,AE7135=1,AF7135=1,AG7135=1),"","入力不備あり")</f>
        <v>#REF!</v>
      </c>
      <c r="Y7135" s="7">
        <f>IFERROR(IF(F7135="",2,IF(AND(F7135&gt;=1,(MOD(F7135,1)=0)),1,IF(AND(F7135=0,L7135&lt;&gt;""),1,2))),2)</f>
        <v>2</v>
      </c>
      <c r="Z7135" s="7" t="e">
        <f>IF(G7135="",2,IF(G7135&lt;=1600,1,2))</f>
        <v>#REF!</v>
      </c>
      <c r="AA7135" s="7" t="e">
        <f>IF(H7135="",2,IF(H7135&gt;=0,1,2))</f>
        <v>#REF!</v>
      </c>
      <c r="AB7135" s="7" t="e">
        <f>IF(I7135=#REF!,1,2)</f>
        <v>#REF!</v>
      </c>
      <c r="AD7135" s="7" t="e">
        <f>IF(T7135=#REF!,1,2)</f>
        <v>#REF!</v>
      </c>
      <c r="AE7135" s="7" t="e">
        <f>IF(U7133=#REF!,1,2)</f>
        <v>#REF!</v>
      </c>
      <c r="AF7135" s="7" t="e">
        <f>IF(V7133=0,2,IF(#REF!="",2,IF(V7133=#REF!,1,2)))</f>
        <v>#REF!</v>
      </c>
      <c r="AG7135" s="7" t="e">
        <f>IF(W7133=0,2,IF(W7133=#REF!,1,2))</f>
        <v>#REF!</v>
      </c>
    </row>
    <row r="7136" spans="1:33" s="7" customFormat="1" ht="17.45" customHeight="1" x14ac:dyDescent="0.15">
      <c r="A7136" s="27" t="e">
        <f>IF(AND(F7136="",G7136="",H7136="",I7136="",L7136=""),"",IF(AND(F7136&lt;&gt;"",G7136&lt;&gt;"",H7136&lt;&gt;"",I7136&lt;&gt;""),"","入力不備あり"))</f>
        <v>#REF!</v>
      </c>
      <c r="B7136" s="623"/>
      <c r="C7136" s="628"/>
      <c r="D7136" s="631"/>
      <c r="E7136" s="523"/>
      <c r="F7136" s="47" t="e">
        <f>IF(#REF!="","",#REF!)</f>
        <v>#REF!</v>
      </c>
      <c r="G7136" s="49" t="e">
        <f>IF(#REF!="","",#REF!)</f>
        <v>#REF!</v>
      </c>
      <c r="H7136" s="54" t="e">
        <f>IF(#REF!="","",#REF!)</f>
        <v>#REF!</v>
      </c>
      <c r="I7136" s="385" t="str">
        <f>IFERROR(INT(G7136*H7136),"")</f>
        <v/>
      </c>
      <c r="J7136" s="386"/>
      <c r="K7136" s="387"/>
      <c r="L7136" s="613" t="e">
        <f>IF(#REF!="","",#REF!)</f>
        <v>#REF!</v>
      </c>
      <c r="M7136" s="613"/>
      <c r="N7136" s="613"/>
      <c r="O7136" s="613"/>
      <c r="P7136" s="613"/>
      <c r="Q7136" s="613"/>
      <c r="R7136" s="613"/>
      <c r="S7136" s="614"/>
      <c r="T7136" s="567"/>
      <c r="U7136" s="416"/>
      <c r="V7136" s="666"/>
      <c r="W7136" s="565"/>
      <c r="X7136" s="23" t="e">
        <f>IF(AND(Y7136=3,Z7136=3,AA7136=3),"",IF(AND(Y7136=1,Z7136=1,AA7136=1,AB7136=1),"","入力不備あり"))</f>
        <v>#REF!</v>
      </c>
      <c r="Y7136" s="7">
        <f>IFERROR(IF(F7136="",3,IF(AND(F7136&gt;=1,(MOD(F7136,1)=0)),1,IF(AND(F7136=0,L7136&lt;&gt;""),1,2))),2)</f>
        <v>2</v>
      </c>
      <c r="Z7136" s="7" t="e">
        <f>IF(G7136="",3,IF(G7136&lt;=1600,1,2))</f>
        <v>#REF!</v>
      </c>
      <c r="AA7136" s="7" t="e">
        <f>IF(H7136="",3,IF(H7136&gt;=0,1,2))</f>
        <v>#REF!</v>
      </c>
      <c r="AB7136" s="7" t="e">
        <f>IF(I7136=#REF!,1,2)</f>
        <v>#REF!</v>
      </c>
    </row>
    <row r="7137" spans="1:28" s="7" customFormat="1" ht="17.45" customHeight="1" x14ac:dyDescent="0.15">
      <c r="A7137" s="27" t="e">
        <f>IF(AND(F7137="",G7137="",H7137="",I7137="",L7137=""),"",IF(AND(F7137&lt;&gt;"",G7137&lt;&gt;"",H7137&lt;&gt;"",I7137&lt;&gt;""),"","入力不備あり"))</f>
        <v>#REF!</v>
      </c>
      <c r="B7137" s="623"/>
      <c r="C7137" s="628"/>
      <c r="D7137" s="631"/>
      <c r="E7137" s="523"/>
      <c r="F7137" s="47" t="e">
        <f>IF(#REF!="","",#REF!)</f>
        <v>#REF!</v>
      </c>
      <c r="G7137" s="49" t="e">
        <f>IF(#REF!="","",#REF!)</f>
        <v>#REF!</v>
      </c>
      <c r="H7137" s="54" t="e">
        <f>IF(#REF!="","",#REF!)</f>
        <v>#REF!</v>
      </c>
      <c r="I7137" s="385" t="str">
        <f t="shared" ref="I7137:I7154" si="1247">IFERROR(INT(G7137*H7137),"")</f>
        <v/>
      </c>
      <c r="J7137" s="386"/>
      <c r="K7137" s="387"/>
      <c r="L7137" s="613" t="e">
        <f>IF(#REF!="","",#REF!)</f>
        <v>#REF!</v>
      </c>
      <c r="M7137" s="613"/>
      <c r="N7137" s="613"/>
      <c r="O7137" s="613"/>
      <c r="P7137" s="613"/>
      <c r="Q7137" s="613"/>
      <c r="R7137" s="613"/>
      <c r="S7137" s="614"/>
      <c r="T7137" s="567"/>
      <c r="U7137" s="416"/>
      <c r="V7137" s="666"/>
      <c r="W7137" s="565"/>
      <c r="X7137" s="23" t="e">
        <f t="shared" ref="X7137:X7154" si="1248">IF(AND(Y7137=3,Z7137=3,AA7137=3),"",IF(AND(Y7137=1,Z7137=1,AA7137=1,AB7137=1),"","入力不備あり"))</f>
        <v>#REF!</v>
      </c>
      <c r="Y7137" s="7">
        <f t="shared" ref="Y7137:Y7154" si="1249">IFERROR(IF(F7137="",3,IF(AND(F7137&gt;=1,(MOD(F7137,1)=0)),1,IF(AND(F7137=0,L7137&lt;&gt;""),1,2))),2)</f>
        <v>2</v>
      </c>
      <c r="Z7137" s="7" t="e">
        <f t="shared" ref="Z7137:Z7154" si="1250">IF(G7137="",3,IF(G7137&lt;=1600,1,2))</f>
        <v>#REF!</v>
      </c>
      <c r="AA7137" s="7" t="e">
        <f t="shared" ref="AA7137:AA7154" si="1251">IF(H7137="",3,IF(H7137&gt;=0,1,2))</f>
        <v>#REF!</v>
      </c>
      <c r="AB7137" s="7" t="e">
        <f>IF(I7137=#REF!,1,2)</f>
        <v>#REF!</v>
      </c>
    </row>
    <row r="7138" spans="1:28" s="7" customFormat="1" ht="17.45" customHeight="1" x14ac:dyDescent="0.15">
      <c r="A7138" s="27" t="e">
        <f t="shared" ref="A7138:A7154" si="1252">IF(AND(F7138="",G7138="",H7138="",I7138="",L7138=""),"",IF(AND(F7138&lt;&gt;"",G7138&lt;&gt;"",H7138&lt;&gt;"",I7138&lt;&gt;""),"","入力不備あり"))</f>
        <v>#REF!</v>
      </c>
      <c r="B7138" s="623"/>
      <c r="C7138" s="628"/>
      <c r="D7138" s="631"/>
      <c r="E7138" s="523"/>
      <c r="F7138" s="47" t="e">
        <f>IF(#REF!="","",#REF!)</f>
        <v>#REF!</v>
      </c>
      <c r="G7138" s="49" t="e">
        <f>IF(#REF!="","",#REF!)</f>
        <v>#REF!</v>
      </c>
      <c r="H7138" s="54" t="e">
        <f>IF(#REF!="","",#REF!)</f>
        <v>#REF!</v>
      </c>
      <c r="I7138" s="385" t="str">
        <f t="shared" si="1247"/>
        <v/>
      </c>
      <c r="J7138" s="386"/>
      <c r="K7138" s="387"/>
      <c r="L7138" s="613" t="e">
        <f>IF(#REF!="","",#REF!)</f>
        <v>#REF!</v>
      </c>
      <c r="M7138" s="613"/>
      <c r="N7138" s="613"/>
      <c r="O7138" s="613"/>
      <c r="P7138" s="613"/>
      <c r="Q7138" s="613"/>
      <c r="R7138" s="613"/>
      <c r="S7138" s="614"/>
      <c r="T7138" s="567"/>
      <c r="U7138" s="416"/>
      <c r="V7138" s="666"/>
      <c r="W7138" s="565"/>
      <c r="X7138" s="23" t="e">
        <f t="shared" si="1248"/>
        <v>#REF!</v>
      </c>
      <c r="Y7138" s="7">
        <f t="shared" si="1249"/>
        <v>2</v>
      </c>
      <c r="Z7138" s="7" t="e">
        <f t="shared" si="1250"/>
        <v>#REF!</v>
      </c>
      <c r="AA7138" s="7" t="e">
        <f t="shared" si="1251"/>
        <v>#REF!</v>
      </c>
      <c r="AB7138" s="7" t="e">
        <f>IF(I7138=#REF!,1,2)</f>
        <v>#REF!</v>
      </c>
    </row>
    <row r="7139" spans="1:28" s="7" customFormat="1" ht="17.45" customHeight="1" x14ac:dyDescent="0.15">
      <c r="A7139" s="27" t="e">
        <f t="shared" si="1252"/>
        <v>#REF!</v>
      </c>
      <c r="B7139" s="623"/>
      <c r="C7139" s="628"/>
      <c r="D7139" s="631"/>
      <c r="E7139" s="523"/>
      <c r="F7139" s="47" t="e">
        <f>IF(#REF!="","",#REF!)</f>
        <v>#REF!</v>
      </c>
      <c r="G7139" s="49" t="e">
        <f>IF(#REF!="","",#REF!)</f>
        <v>#REF!</v>
      </c>
      <c r="H7139" s="54" t="e">
        <f>IF(#REF!="","",#REF!)</f>
        <v>#REF!</v>
      </c>
      <c r="I7139" s="385" t="str">
        <f t="shared" si="1247"/>
        <v/>
      </c>
      <c r="J7139" s="386"/>
      <c r="K7139" s="387"/>
      <c r="L7139" s="613" t="e">
        <f>IF(#REF!="","",#REF!)</f>
        <v>#REF!</v>
      </c>
      <c r="M7139" s="613"/>
      <c r="N7139" s="613"/>
      <c r="O7139" s="613"/>
      <c r="P7139" s="613"/>
      <c r="Q7139" s="613"/>
      <c r="R7139" s="613"/>
      <c r="S7139" s="614"/>
      <c r="T7139" s="567"/>
      <c r="U7139" s="416"/>
      <c r="V7139" s="666"/>
      <c r="W7139" s="565"/>
      <c r="X7139" s="23" t="e">
        <f t="shared" si="1248"/>
        <v>#REF!</v>
      </c>
      <c r="Y7139" s="7">
        <f t="shared" si="1249"/>
        <v>2</v>
      </c>
      <c r="Z7139" s="7" t="e">
        <f t="shared" si="1250"/>
        <v>#REF!</v>
      </c>
      <c r="AA7139" s="7" t="e">
        <f t="shared" si="1251"/>
        <v>#REF!</v>
      </c>
      <c r="AB7139" s="7" t="e">
        <f>IF(I7139=#REF!,1,2)</f>
        <v>#REF!</v>
      </c>
    </row>
    <row r="7140" spans="1:28" s="7" customFormat="1" ht="17.45" customHeight="1" x14ac:dyDescent="0.15">
      <c r="A7140" s="27" t="e">
        <f t="shared" si="1252"/>
        <v>#REF!</v>
      </c>
      <c r="B7140" s="623"/>
      <c r="C7140" s="628"/>
      <c r="D7140" s="631"/>
      <c r="E7140" s="523"/>
      <c r="F7140" s="47" t="e">
        <f>IF(#REF!="","",#REF!)</f>
        <v>#REF!</v>
      </c>
      <c r="G7140" s="49" t="e">
        <f>IF(#REF!="","",#REF!)</f>
        <v>#REF!</v>
      </c>
      <c r="H7140" s="54" t="e">
        <f>IF(#REF!="","",#REF!)</f>
        <v>#REF!</v>
      </c>
      <c r="I7140" s="385" t="str">
        <f t="shared" si="1247"/>
        <v/>
      </c>
      <c r="J7140" s="386"/>
      <c r="K7140" s="387"/>
      <c r="L7140" s="613" t="e">
        <f>IF(#REF!="","",#REF!)</f>
        <v>#REF!</v>
      </c>
      <c r="M7140" s="613"/>
      <c r="N7140" s="613"/>
      <c r="O7140" s="613"/>
      <c r="P7140" s="613"/>
      <c r="Q7140" s="613"/>
      <c r="R7140" s="613"/>
      <c r="S7140" s="614"/>
      <c r="T7140" s="567"/>
      <c r="U7140" s="416"/>
      <c r="V7140" s="666"/>
      <c r="W7140" s="565"/>
      <c r="X7140" s="23" t="e">
        <f t="shared" si="1248"/>
        <v>#REF!</v>
      </c>
      <c r="Y7140" s="7">
        <f t="shared" si="1249"/>
        <v>2</v>
      </c>
      <c r="Z7140" s="7" t="e">
        <f t="shared" si="1250"/>
        <v>#REF!</v>
      </c>
      <c r="AA7140" s="7" t="e">
        <f t="shared" si="1251"/>
        <v>#REF!</v>
      </c>
      <c r="AB7140" s="7" t="e">
        <f>IF(I7140=#REF!,1,2)</f>
        <v>#REF!</v>
      </c>
    </row>
    <row r="7141" spans="1:28" s="7" customFormat="1" ht="17.45" customHeight="1" x14ac:dyDescent="0.15">
      <c r="A7141" s="27" t="e">
        <f t="shared" si="1252"/>
        <v>#REF!</v>
      </c>
      <c r="B7141" s="623"/>
      <c r="C7141" s="628"/>
      <c r="D7141" s="631"/>
      <c r="E7141" s="523"/>
      <c r="F7141" s="47" t="e">
        <f>IF(#REF!="","",#REF!)</f>
        <v>#REF!</v>
      </c>
      <c r="G7141" s="49" t="e">
        <f>IF(#REF!="","",#REF!)</f>
        <v>#REF!</v>
      </c>
      <c r="H7141" s="54" t="e">
        <f>IF(#REF!="","",#REF!)</f>
        <v>#REF!</v>
      </c>
      <c r="I7141" s="385" t="str">
        <f t="shared" si="1247"/>
        <v/>
      </c>
      <c r="J7141" s="386"/>
      <c r="K7141" s="387"/>
      <c r="L7141" s="613" t="e">
        <f>IF(#REF!="","",#REF!)</f>
        <v>#REF!</v>
      </c>
      <c r="M7141" s="613"/>
      <c r="N7141" s="613"/>
      <c r="O7141" s="613"/>
      <c r="P7141" s="613"/>
      <c r="Q7141" s="613"/>
      <c r="R7141" s="613"/>
      <c r="S7141" s="614"/>
      <c r="T7141" s="567"/>
      <c r="U7141" s="416"/>
      <c r="V7141" s="666"/>
      <c r="W7141" s="565"/>
      <c r="X7141" s="23" t="e">
        <f t="shared" si="1248"/>
        <v>#REF!</v>
      </c>
      <c r="Y7141" s="7">
        <f t="shared" si="1249"/>
        <v>2</v>
      </c>
      <c r="Z7141" s="7" t="e">
        <f t="shared" si="1250"/>
        <v>#REF!</v>
      </c>
      <c r="AA7141" s="7" t="e">
        <f t="shared" si="1251"/>
        <v>#REF!</v>
      </c>
      <c r="AB7141" s="7" t="e">
        <f>IF(I7141=#REF!,1,2)</f>
        <v>#REF!</v>
      </c>
    </row>
    <row r="7142" spans="1:28" s="7" customFormat="1" ht="17.45" customHeight="1" x14ac:dyDescent="0.15">
      <c r="A7142" s="27" t="e">
        <f t="shared" si="1252"/>
        <v>#REF!</v>
      </c>
      <c r="B7142" s="623"/>
      <c r="C7142" s="628"/>
      <c r="D7142" s="631"/>
      <c r="E7142" s="523"/>
      <c r="F7142" s="47" t="e">
        <f>IF(#REF!="","",#REF!)</f>
        <v>#REF!</v>
      </c>
      <c r="G7142" s="49" t="e">
        <f>IF(#REF!="","",#REF!)</f>
        <v>#REF!</v>
      </c>
      <c r="H7142" s="54" t="e">
        <f>IF(#REF!="","",#REF!)</f>
        <v>#REF!</v>
      </c>
      <c r="I7142" s="385" t="str">
        <f t="shared" si="1247"/>
        <v/>
      </c>
      <c r="J7142" s="386"/>
      <c r="K7142" s="387"/>
      <c r="L7142" s="613" t="e">
        <f>IF(#REF!="","",#REF!)</f>
        <v>#REF!</v>
      </c>
      <c r="M7142" s="613"/>
      <c r="N7142" s="613"/>
      <c r="O7142" s="613"/>
      <c r="P7142" s="613"/>
      <c r="Q7142" s="613"/>
      <c r="R7142" s="613"/>
      <c r="S7142" s="614"/>
      <c r="T7142" s="567"/>
      <c r="U7142" s="416"/>
      <c r="V7142" s="666"/>
      <c r="W7142" s="565"/>
      <c r="X7142" s="23" t="e">
        <f t="shared" si="1248"/>
        <v>#REF!</v>
      </c>
      <c r="Y7142" s="7">
        <f t="shared" si="1249"/>
        <v>2</v>
      </c>
      <c r="Z7142" s="7" t="e">
        <f t="shared" si="1250"/>
        <v>#REF!</v>
      </c>
      <c r="AA7142" s="7" t="e">
        <f t="shared" si="1251"/>
        <v>#REF!</v>
      </c>
      <c r="AB7142" s="7" t="e">
        <f>IF(I7142=#REF!,1,2)</f>
        <v>#REF!</v>
      </c>
    </row>
    <row r="7143" spans="1:28" s="7" customFormat="1" ht="17.45" customHeight="1" x14ac:dyDescent="0.15">
      <c r="A7143" s="27" t="e">
        <f t="shared" si="1252"/>
        <v>#REF!</v>
      </c>
      <c r="B7143" s="623"/>
      <c r="C7143" s="628"/>
      <c r="D7143" s="631"/>
      <c r="E7143" s="523"/>
      <c r="F7143" s="47" t="e">
        <f>IF(#REF!="","",#REF!)</f>
        <v>#REF!</v>
      </c>
      <c r="G7143" s="49" t="e">
        <f>IF(#REF!="","",#REF!)</f>
        <v>#REF!</v>
      </c>
      <c r="H7143" s="54" t="e">
        <f>IF(#REF!="","",#REF!)</f>
        <v>#REF!</v>
      </c>
      <c r="I7143" s="385" t="str">
        <f t="shared" si="1247"/>
        <v/>
      </c>
      <c r="J7143" s="386"/>
      <c r="K7143" s="387"/>
      <c r="L7143" s="613" t="e">
        <f>IF(#REF!="","",#REF!)</f>
        <v>#REF!</v>
      </c>
      <c r="M7143" s="613"/>
      <c r="N7143" s="613"/>
      <c r="O7143" s="613"/>
      <c r="P7143" s="613"/>
      <c r="Q7143" s="613"/>
      <c r="R7143" s="613"/>
      <c r="S7143" s="614"/>
      <c r="T7143" s="567"/>
      <c r="U7143" s="416"/>
      <c r="V7143" s="666"/>
      <c r="W7143" s="565"/>
      <c r="X7143" s="23" t="e">
        <f t="shared" si="1248"/>
        <v>#REF!</v>
      </c>
      <c r="Y7143" s="7">
        <f t="shared" si="1249"/>
        <v>2</v>
      </c>
      <c r="Z7143" s="7" t="e">
        <f t="shared" si="1250"/>
        <v>#REF!</v>
      </c>
      <c r="AA7143" s="7" t="e">
        <f t="shared" si="1251"/>
        <v>#REF!</v>
      </c>
      <c r="AB7143" s="7" t="e">
        <f>IF(I7143=#REF!,1,2)</f>
        <v>#REF!</v>
      </c>
    </row>
    <row r="7144" spans="1:28" s="7" customFormat="1" ht="17.45" customHeight="1" x14ac:dyDescent="0.15">
      <c r="A7144" s="27" t="e">
        <f t="shared" si="1252"/>
        <v>#REF!</v>
      </c>
      <c r="B7144" s="623"/>
      <c r="C7144" s="628"/>
      <c r="D7144" s="631"/>
      <c r="E7144" s="523"/>
      <c r="F7144" s="47" t="e">
        <f>IF(#REF!="","",#REF!)</f>
        <v>#REF!</v>
      </c>
      <c r="G7144" s="49" t="e">
        <f>IF(#REF!="","",#REF!)</f>
        <v>#REF!</v>
      </c>
      <c r="H7144" s="54" t="e">
        <f>IF(#REF!="","",#REF!)</f>
        <v>#REF!</v>
      </c>
      <c r="I7144" s="385" t="str">
        <f t="shared" si="1247"/>
        <v/>
      </c>
      <c r="J7144" s="386"/>
      <c r="K7144" s="387"/>
      <c r="L7144" s="613" t="e">
        <f>IF(#REF!="","",#REF!)</f>
        <v>#REF!</v>
      </c>
      <c r="M7144" s="613"/>
      <c r="N7144" s="613"/>
      <c r="O7144" s="613"/>
      <c r="P7144" s="613"/>
      <c r="Q7144" s="613"/>
      <c r="R7144" s="613"/>
      <c r="S7144" s="614"/>
      <c r="T7144" s="567"/>
      <c r="U7144" s="416"/>
      <c r="V7144" s="666"/>
      <c r="W7144" s="565"/>
      <c r="X7144" s="23" t="e">
        <f t="shared" si="1248"/>
        <v>#REF!</v>
      </c>
      <c r="Y7144" s="7">
        <f t="shared" si="1249"/>
        <v>2</v>
      </c>
      <c r="Z7144" s="7" t="e">
        <f t="shared" si="1250"/>
        <v>#REF!</v>
      </c>
      <c r="AA7144" s="7" t="e">
        <f t="shared" si="1251"/>
        <v>#REF!</v>
      </c>
      <c r="AB7144" s="7" t="e">
        <f>IF(I7144=#REF!,1,2)</f>
        <v>#REF!</v>
      </c>
    </row>
    <row r="7145" spans="1:28" s="7" customFormat="1" ht="17.45" customHeight="1" x14ac:dyDescent="0.15">
      <c r="A7145" s="27" t="e">
        <f t="shared" si="1252"/>
        <v>#REF!</v>
      </c>
      <c r="B7145" s="623"/>
      <c r="C7145" s="628"/>
      <c r="D7145" s="631"/>
      <c r="E7145" s="523"/>
      <c r="F7145" s="47" t="e">
        <f>IF(#REF!="","",#REF!)</f>
        <v>#REF!</v>
      </c>
      <c r="G7145" s="49" t="e">
        <f>IF(#REF!="","",#REF!)</f>
        <v>#REF!</v>
      </c>
      <c r="H7145" s="54" t="e">
        <f>IF(#REF!="","",#REF!)</f>
        <v>#REF!</v>
      </c>
      <c r="I7145" s="385" t="str">
        <f t="shared" si="1247"/>
        <v/>
      </c>
      <c r="J7145" s="386"/>
      <c r="K7145" s="387"/>
      <c r="L7145" s="613" t="e">
        <f>IF(#REF!="","",#REF!)</f>
        <v>#REF!</v>
      </c>
      <c r="M7145" s="613"/>
      <c r="N7145" s="613"/>
      <c r="O7145" s="613"/>
      <c r="P7145" s="613"/>
      <c r="Q7145" s="613"/>
      <c r="R7145" s="613"/>
      <c r="S7145" s="614"/>
      <c r="T7145" s="567"/>
      <c r="U7145" s="416"/>
      <c r="V7145" s="666"/>
      <c r="W7145" s="565"/>
      <c r="X7145" s="23" t="e">
        <f t="shared" si="1248"/>
        <v>#REF!</v>
      </c>
      <c r="Y7145" s="7">
        <f t="shared" si="1249"/>
        <v>2</v>
      </c>
      <c r="Z7145" s="7" t="e">
        <f t="shared" si="1250"/>
        <v>#REF!</v>
      </c>
      <c r="AA7145" s="7" t="e">
        <f t="shared" si="1251"/>
        <v>#REF!</v>
      </c>
      <c r="AB7145" s="7" t="e">
        <f>IF(I7145=#REF!,1,2)</f>
        <v>#REF!</v>
      </c>
    </row>
    <row r="7146" spans="1:28" s="7" customFormat="1" ht="17.45" customHeight="1" x14ac:dyDescent="0.15">
      <c r="A7146" s="27" t="e">
        <f t="shared" si="1252"/>
        <v>#REF!</v>
      </c>
      <c r="B7146" s="623"/>
      <c r="C7146" s="628"/>
      <c r="D7146" s="631"/>
      <c r="E7146" s="523"/>
      <c r="F7146" s="47" t="e">
        <f>IF(#REF!="","",#REF!)</f>
        <v>#REF!</v>
      </c>
      <c r="G7146" s="49" t="e">
        <f>IF(#REF!="","",#REF!)</f>
        <v>#REF!</v>
      </c>
      <c r="H7146" s="54" t="e">
        <f>IF(#REF!="","",#REF!)</f>
        <v>#REF!</v>
      </c>
      <c r="I7146" s="385" t="str">
        <f t="shared" si="1247"/>
        <v/>
      </c>
      <c r="J7146" s="386"/>
      <c r="K7146" s="387"/>
      <c r="L7146" s="613" t="e">
        <f>IF(#REF!="","",#REF!)</f>
        <v>#REF!</v>
      </c>
      <c r="M7146" s="613"/>
      <c r="N7146" s="613"/>
      <c r="O7146" s="613"/>
      <c r="P7146" s="613"/>
      <c r="Q7146" s="613"/>
      <c r="R7146" s="613"/>
      <c r="S7146" s="614"/>
      <c r="T7146" s="567"/>
      <c r="U7146" s="416"/>
      <c r="V7146" s="666"/>
      <c r="W7146" s="565"/>
      <c r="X7146" s="23" t="e">
        <f t="shared" si="1248"/>
        <v>#REF!</v>
      </c>
      <c r="Y7146" s="7">
        <f t="shared" si="1249"/>
        <v>2</v>
      </c>
      <c r="Z7146" s="7" t="e">
        <f t="shared" si="1250"/>
        <v>#REF!</v>
      </c>
      <c r="AA7146" s="7" t="e">
        <f t="shared" si="1251"/>
        <v>#REF!</v>
      </c>
      <c r="AB7146" s="7" t="e">
        <f>IF(I7146=#REF!,1,2)</f>
        <v>#REF!</v>
      </c>
    </row>
    <row r="7147" spans="1:28" s="7" customFormat="1" ht="17.45" customHeight="1" x14ac:dyDescent="0.15">
      <c r="A7147" s="27" t="e">
        <f t="shared" si="1252"/>
        <v>#REF!</v>
      </c>
      <c r="B7147" s="623"/>
      <c r="C7147" s="628"/>
      <c r="D7147" s="631"/>
      <c r="E7147" s="523"/>
      <c r="F7147" s="47" t="e">
        <f>IF(#REF!="","",#REF!)</f>
        <v>#REF!</v>
      </c>
      <c r="G7147" s="49" t="e">
        <f>IF(#REF!="","",#REF!)</f>
        <v>#REF!</v>
      </c>
      <c r="H7147" s="54" t="e">
        <f>IF(#REF!="","",#REF!)</f>
        <v>#REF!</v>
      </c>
      <c r="I7147" s="385" t="str">
        <f t="shared" si="1247"/>
        <v/>
      </c>
      <c r="J7147" s="386"/>
      <c r="K7147" s="387"/>
      <c r="L7147" s="613" t="e">
        <f>IF(#REF!="","",#REF!)</f>
        <v>#REF!</v>
      </c>
      <c r="M7147" s="613"/>
      <c r="N7147" s="613"/>
      <c r="O7147" s="613"/>
      <c r="P7147" s="613"/>
      <c r="Q7147" s="613"/>
      <c r="R7147" s="613"/>
      <c r="S7147" s="614"/>
      <c r="T7147" s="567"/>
      <c r="U7147" s="416"/>
      <c r="V7147" s="666"/>
      <c r="W7147" s="565"/>
      <c r="X7147" s="23" t="e">
        <f t="shared" si="1248"/>
        <v>#REF!</v>
      </c>
      <c r="Y7147" s="7">
        <f t="shared" si="1249"/>
        <v>2</v>
      </c>
      <c r="Z7147" s="7" t="e">
        <f t="shared" si="1250"/>
        <v>#REF!</v>
      </c>
      <c r="AA7147" s="7" t="e">
        <f t="shared" si="1251"/>
        <v>#REF!</v>
      </c>
      <c r="AB7147" s="7" t="e">
        <f>IF(I7147=#REF!,1,2)</f>
        <v>#REF!</v>
      </c>
    </row>
    <row r="7148" spans="1:28" s="7" customFormat="1" ht="17.45" customHeight="1" x14ac:dyDescent="0.15">
      <c r="A7148" s="27" t="e">
        <f t="shared" si="1252"/>
        <v>#REF!</v>
      </c>
      <c r="B7148" s="623"/>
      <c r="C7148" s="628"/>
      <c r="D7148" s="631"/>
      <c r="E7148" s="523"/>
      <c r="F7148" s="47" t="e">
        <f>IF(#REF!="","",#REF!)</f>
        <v>#REF!</v>
      </c>
      <c r="G7148" s="49" t="e">
        <f>IF(#REF!="","",#REF!)</f>
        <v>#REF!</v>
      </c>
      <c r="H7148" s="54" t="e">
        <f>IF(#REF!="","",#REF!)</f>
        <v>#REF!</v>
      </c>
      <c r="I7148" s="385" t="str">
        <f t="shared" si="1247"/>
        <v/>
      </c>
      <c r="J7148" s="386"/>
      <c r="K7148" s="387"/>
      <c r="L7148" s="613" t="e">
        <f>IF(#REF!="","",#REF!)</f>
        <v>#REF!</v>
      </c>
      <c r="M7148" s="613"/>
      <c r="N7148" s="613"/>
      <c r="O7148" s="613"/>
      <c r="P7148" s="613"/>
      <c r="Q7148" s="613"/>
      <c r="R7148" s="613"/>
      <c r="S7148" s="614"/>
      <c r="T7148" s="567"/>
      <c r="U7148" s="416"/>
      <c r="V7148" s="666"/>
      <c r="W7148" s="565"/>
      <c r="X7148" s="23" t="e">
        <f t="shared" si="1248"/>
        <v>#REF!</v>
      </c>
      <c r="Y7148" s="7">
        <f t="shared" si="1249"/>
        <v>2</v>
      </c>
      <c r="Z7148" s="7" t="e">
        <f t="shared" si="1250"/>
        <v>#REF!</v>
      </c>
      <c r="AA7148" s="7" t="e">
        <f t="shared" si="1251"/>
        <v>#REF!</v>
      </c>
      <c r="AB7148" s="7" t="e">
        <f>IF(I7148=#REF!,1,2)</f>
        <v>#REF!</v>
      </c>
    </row>
    <row r="7149" spans="1:28" s="7" customFormat="1" ht="17.45" customHeight="1" x14ac:dyDescent="0.15">
      <c r="A7149" s="27" t="e">
        <f t="shared" si="1252"/>
        <v>#REF!</v>
      </c>
      <c r="B7149" s="623"/>
      <c r="C7149" s="628"/>
      <c r="D7149" s="631"/>
      <c r="E7149" s="523"/>
      <c r="F7149" s="47" t="e">
        <f>IF(#REF!="","",#REF!)</f>
        <v>#REF!</v>
      </c>
      <c r="G7149" s="49" t="e">
        <f>IF(#REF!="","",#REF!)</f>
        <v>#REF!</v>
      </c>
      <c r="H7149" s="54" t="e">
        <f>IF(#REF!="","",#REF!)</f>
        <v>#REF!</v>
      </c>
      <c r="I7149" s="385" t="str">
        <f t="shared" si="1247"/>
        <v/>
      </c>
      <c r="J7149" s="386"/>
      <c r="K7149" s="387"/>
      <c r="L7149" s="613" t="e">
        <f>IF(#REF!="","",#REF!)</f>
        <v>#REF!</v>
      </c>
      <c r="M7149" s="613"/>
      <c r="N7149" s="613"/>
      <c r="O7149" s="613"/>
      <c r="P7149" s="613"/>
      <c r="Q7149" s="613"/>
      <c r="R7149" s="613"/>
      <c r="S7149" s="614"/>
      <c r="T7149" s="567"/>
      <c r="U7149" s="416"/>
      <c r="V7149" s="666"/>
      <c r="W7149" s="565"/>
      <c r="X7149" s="23" t="e">
        <f t="shared" si="1248"/>
        <v>#REF!</v>
      </c>
      <c r="Y7149" s="7">
        <f t="shared" si="1249"/>
        <v>2</v>
      </c>
      <c r="Z7149" s="7" t="e">
        <f t="shared" si="1250"/>
        <v>#REF!</v>
      </c>
      <c r="AA7149" s="7" t="e">
        <f t="shared" si="1251"/>
        <v>#REF!</v>
      </c>
      <c r="AB7149" s="7" t="e">
        <f>IF(I7149=#REF!,1,2)</f>
        <v>#REF!</v>
      </c>
    </row>
    <row r="7150" spans="1:28" s="7" customFormat="1" ht="17.45" customHeight="1" x14ac:dyDescent="0.15">
      <c r="A7150" s="27" t="e">
        <f t="shared" si="1252"/>
        <v>#REF!</v>
      </c>
      <c r="B7150" s="623"/>
      <c r="C7150" s="628"/>
      <c r="D7150" s="631"/>
      <c r="E7150" s="523"/>
      <c r="F7150" s="47" t="e">
        <f>IF(#REF!="","",#REF!)</f>
        <v>#REF!</v>
      </c>
      <c r="G7150" s="49" t="e">
        <f>IF(#REF!="","",#REF!)</f>
        <v>#REF!</v>
      </c>
      <c r="H7150" s="54" t="e">
        <f>IF(#REF!="","",#REF!)</f>
        <v>#REF!</v>
      </c>
      <c r="I7150" s="385" t="str">
        <f t="shared" si="1247"/>
        <v/>
      </c>
      <c r="J7150" s="386"/>
      <c r="K7150" s="387"/>
      <c r="L7150" s="613" t="e">
        <f>IF(#REF!="","",#REF!)</f>
        <v>#REF!</v>
      </c>
      <c r="M7150" s="613"/>
      <c r="N7150" s="613"/>
      <c r="O7150" s="613"/>
      <c r="P7150" s="613"/>
      <c r="Q7150" s="613"/>
      <c r="R7150" s="613"/>
      <c r="S7150" s="614"/>
      <c r="T7150" s="567"/>
      <c r="U7150" s="416"/>
      <c r="V7150" s="666"/>
      <c r="W7150" s="565"/>
      <c r="X7150" s="23" t="e">
        <f t="shared" si="1248"/>
        <v>#REF!</v>
      </c>
      <c r="Y7150" s="7">
        <f t="shared" si="1249"/>
        <v>2</v>
      </c>
      <c r="Z7150" s="7" t="e">
        <f t="shared" si="1250"/>
        <v>#REF!</v>
      </c>
      <c r="AA7150" s="7" t="e">
        <f t="shared" si="1251"/>
        <v>#REF!</v>
      </c>
      <c r="AB7150" s="7" t="e">
        <f>IF(I7150=#REF!,1,2)</f>
        <v>#REF!</v>
      </c>
    </row>
    <row r="7151" spans="1:28" s="7" customFormat="1" ht="17.45" customHeight="1" x14ac:dyDescent="0.15">
      <c r="A7151" s="27" t="e">
        <f t="shared" si="1252"/>
        <v>#REF!</v>
      </c>
      <c r="B7151" s="623"/>
      <c r="C7151" s="628"/>
      <c r="D7151" s="631"/>
      <c r="E7151" s="523"/>
      <c r="F7151" s="47" t="e">
        <f>IF(#REF!="","",#REF!)</f>
        <v>#REF!</v>
      </c>
      <c r="G7151" s="49" t="e">
        <f>IF(#REF!="","",#REF!)</f>
        <v>#REF!</v>
      </c>
      <c r="H7151" s="54" t="e">
        <f>IF(#REF!="","",#REF!)</f>
        <v>#REF!</v>
      </c>
      <c r="I7151" s="385" t="str">
        <f t="shared" si="1247"/>
        <v/>
      </c>
      <c r="J7151" s="386"/>
      <c r="K7151" s="387"/>
      <c r="L7151" s="613" t="e">
        <f>IF(#REF!="","",#REF!)</f>
        <v>#REF!</v>
      </c>
      <c r="M7151" s="613"/>
      <c r="N7151" s="613"/>
      <c r="O7151" s="613"/>
      <c r="P7151" s="613"/>
      <c r="Q7151" s="613"/>
      <c r="R7151" s="613"/>
      <c r="S7151" s="614"/>
      <c r="T7151" s="567"/>
      <c r="U7151" s="416"/>
      <c r="V7151" s="666"/>
      <c r="W7151" s="565"/>
      <c r="X7151" s="23" t="e">
        <f t="shared" si="1248"/>
        <v>#REF!</v>
      </c>
      <c r="Y7151" s="7">
        <f t="shared" si="1249"/>
        <v>2</v>
      </c>
      <c r="Z7151" s="7" t="e">
        <f t="shared" si="1250"/>
        <v>#REF!</v>
      </c>
      <c r="AA7151" s="7" t="e">
        <f t="shared" si="1251"/>
        <v>#REF!</v>
      </c>
      <c r="AB7151" s="7" t="e">
        <f>IF(I7151=#REF!,1,2)</f>
        <v>#REF!</v>
      </c>
    </row>
    <row r="7152" spans="1:28" s="7" customFormat="1" ht="17.45" customHeight="1" x14ac:dyDescent="0.15">
      <c r="A7152" s="27" t="e">
        <f t="shared" si="1252"/>
        <v>#REF!</v>
      </c>
      <c r="B7152" s="623"/>
      <c r="C7152" s="628"/>
      <c r="D7152" s="631"/>
      <c r="E7152" s="523"/>
      <c r="F7152" s="47" t="e">
        <f>IF(#REF!="","",#REF!)</f>
        <v>#REF!</v>
      </c>
      <c r="G7152" s="49" t="e">
        <f>IF(#REF!="","",#REF!)</f>
        <v>#REF!</v>
      </c>
      <c r="H7152" s="54" t="e">
        <f>IF(#REF!="","",#REF!)</f>
        <v>#REF!</v>
      </c>
      <c r="I7152" s="385" t="str">
        <f t="shared" si="1247"/>
        <v/>
      </c>
      <c r="J7152" s="386"/>
      <c r="K7152" s="387"/>
      <c r="L7152" s="613" t="e">
        <f>IF(#REF!="","",#REF!)</f>
        <v>#REF!</v>
      </c>
      <c r="M7152" s="613"/>
      <c r="N7152" s="613"/>
      <c r="O7152" s="613"/>
      <c r="P7152" s="613"/>
      <c r="Q7152" s="613"/>
      <c r="R7152" s="613"/>
      <c r="S7152" s="614"/>
      <c r="T7152" s="567"/>
      <c r="U7152" s="416"/>
      <c r="V7152" s="666"/>
      <c r="W7152" s="565"/>
      <c r="X7152" s="23" t="e">
        <f t="shared" si="1248"/>
        <v>#REF!</v>
      </c>
      <c r="Y7152" s="7">
        <f t="shared" si="1249"/>
        <v>2</v>
      </c>
      <c r="Z7152" s="7" t="e">
        <f t="shared" si="1250"/>
        <v>#REF!</v>
      </c>
      <c r="AA7152" s="7" t="e">
        <f t="shared" si="1251"/>
        <v>#REF!</v>
      </c>
      <c r="AB7152" s="7" t="e">
        <f>IF(I7152=#REF!,1,2)</f>
        <v>#REF!</v>
      </c>
    </row>
    <row r="7153" spans="1:30" s="7" customFormat="1" ht="17.45" customHeight="1" x14ac:dyDescent="0.15">
      <c r="A7153" s="27" t="e">
        <f t="shared" si="1252"/>
        <v>#REF!</v>
      </c>
      <c r="B7153" s="623"/>
      <c r="C7153" s="628"/>
      <c r="D7153" s="631"/>
      <c r="E7153" s="523"/>
      <c r="F7153" s="47" t="e">
        <f>IF(#REF!="","",#REF!)</f>
        <v>#REF!</v>
      </c>
      <c r="G7153" s="49" t="e">
        <f>IF(#REF!="","",#REF!)</f>
        <v>#REF!</v>
      </c>
      <c r="H7153" s="54" t="e">
        <f>IF(#REF!="","",#REF!)</f>
        <v>#REF!</v>
      </c>
      <c r="I7153" s="385" t="str">
        <f t="shared" si="1247"/>
        <v/>
      </c>
      <c r="J7153" s="386"/>
      <c r="K7153" s="387"/>
      <c r="L7153" s="613" t="e">
        <f>IF(#REF!="","",#REF!)</f>
        <v>#REF!</v>
      </c>
      <c r="M7153" s="613"/>
      <c r="N7153" s="613"/>
      <c r="O7153" s="613"/>
      <c r="P7153" s="613"/>
      <c r="Q7153" s="613"/>
      <c r="R7153" s="613"/>
      <c r="S7153" s="614"/>
      <c r="T7153" s="567"/>
      <c r="U7153" s="416"/>
      <c r="V7153" s="666"/>
      <c r="W7153" s="565"/>
      <c r="X7153" s="23" t="e">
        <f t="shared" si="1248"/>
        <v>#REF!</v>
      </c>
      <c r="Y7153" s="7">
        <f t="shared" si="1249"/>
        <v>2</v>
      </c>
      <c r="Z7153" s="7" t="e">
        <f t="shared" si="1250"/>
        <v>#REF!</v>
      </c>
      <c r="AA7153" s="7" t="e">
        <f t="shared" si="1251"/>
        <v>#REF!</v>
      </c>
      <c r="AB7153" s="7" t="e">
        <f>IF(I7153=#REF!,1,2)</f>
        <v>#REF!</v>
      </c>
    </row>
    <row r="7154" spans="1:30" s="7" customFormat="1" ht="17.45" customHeight="1" thickBot="1" x14ac:dyDescent="0.2">
      <c r="A7154" s="27" t="e">
        <f t="shared" si="1252"/>
        <v>#REF!</v>
      </c>
      <c r="B7154" s="623"/>
      <c r="C7154" s="628"/>
      <c r="D7154" s="631"/>
      <c r="E7154" s="523"/>
      <c r="F7154" s="47" t="e">
        <f>IF(#REF!="","",#REF!)</f>
        <v>#REF!</v>
      </c>
      <c r="G7154" s="49" t="e">
        <f>IF(#REF!="","",#REF!)</f>
        <v>#REF!</v>
      </c>
      <c r="H7154" s="54" t="e">
        <f>IF(#REF!="","",#REF!)</f>
        <v>#REF!</v>
      </c>
      <c r="I7154" s="385" t="str">
        <f t="shared" si="1247"/>
        <v/>
      </c>
      <c r="J7154" s="386"/>
      <c r="K7154" s="387"/>
      <c r="L7154" s="613" t="e">
        <f>IF(#REF!="","",#REF!)</f>
        <v>#REF!</v>
      </c>
      <c r="M7154" s="613"/>
      <c r="N7154" s="613"/>
      <c r="O7154" s="613"/>
      <c r="P7154" s="613"/>
      <c r="Q7154" s="613"/>
      <c r="R7154" s="613"/>
      <c r="S7154" s="614"/>
      <c r="T7154" s="668"/>
      <c r="U7154" s="416"/>
      <c r="V7154" s="666"/>
      <c r="W7154" s="565"/>
      <c r="X7154" s="23" t="e">
        <f t="shared" si="1248"/>
        <v>#REF!</v>
      </c>
      <c r="Y7154" s="7">
        <f t="shared" si="1249"/>
        <v>2</v>
      </c>
      <c r="Z7154" s="7" t="e">
        <f t="shared" si="1250"/>
        <v>#REF!</v>
      </c>
      <c r="AA7154" s="7" t="e">
        <f t="shared" si="1251"/>
        <v>#REF!</v>
      </c>
      <c r="AB7154" s="7" t="e">
        <f>IF(I7154=#REF!,1,2)</f>
        <v>#REF!</v>
      </c>
    </row>
    <row r="7155" spans="1:30" s="7" customFormat="1" ht="36" customHeight="1" thickBot="1" x14ac:dyDescent="0.2">
      <c r="A7155" s="13"/>
      <c r="B7155" s="623"/>
      <c r="C7155" s="628"/>
      <c r="D7155" s="631"/>
      <c r="E7155" s="508" t="s">
        <v>240</v>
      </c>
      <c r="F7155" s="511" t="s">
        <v>206</v>
      </c>
      <c r="G7155" s="435"/>
      <c r="H7155" s="434" t="s">
        <v>207</v>
      </c>
      <c r="I7155" s="435"/>
      <c r="J7155" s="435"/>
      <c r="K7155" s="435"/>
      <c r="L7155" s="436" t="s">
        <v>208</v>
      </c>
      <c r="M7155" s="436"/>
      <c r="N7155" s="436"/>
      <c r="O7155" s="669" t="s">
        <v>209</v>
      </c>
      <c r="P7155" s="670"/>
      <c r="Q7155" s="512" t="s">
        <v>210</v>
      </c>
      <c r="R7155" s="38" t="s">
        <v>206</v>
      </c>
      <c r="S7155" s="39" t="s">
        <v>202</v>
      </c>
      <c r="T7155" s="44" t="s">
        <v>211</v>
      </c>
      <c r="U7155" s="416"/>
      <c r="V7155" s="666"/>
      <c r="W7155" s="565"/>
      <c r="X7155" s="28"/>
      <c r="Y7155" s="21" t="s">
        <v>212</v>
      </c>
      <c r="Z7155" s="21" t="s">
        <v>210</v>
      </c>
      <c r="AB7155" s="45" t="s">
        <v>213</v>
      </c>
      <c r="AC7155" s="45" t="s">
        <v>214</v>
      </c>
      <c r="AD7155" s="22"/>
    </row>
    <row r="7156" spans="1:30" s="7" customFormat="1" ht="15" customHeight="1" x14ac:dyDescent="0.15">
      <c r="A7156" s="29"/>
      <c r="B7156" s="623"/>
      <c r="C7156" s="628"/>
      <c r="D7156" s="631"/>
      <c r="E7156" s="509"/>
      <c r="F7156" s="515" t="e">
        <f>IF(#REF!="","",#REF!)</f>
        <v>#REF!</v>
      </c>
      <c r="G7156" s="516"/>
      <c r="H7156" s="439" t="e">
        <f>IF(#REF!="","",#REF!)</f>
        <v>#REF!</v>
      </c>
      <c r="I7156" s="440"/>
      <c r="J7156" s="440"/>
      <c r="K7156" s="440"/>
      <c r="L7156" s="441" t="e">
        <f>IF(#REF!="","",#REF!)</f>
        <v>#REF!</v>
      </c>
      <c r="M7156" s="442"/>
      <c r="N7156" s="442"/>
      <c r="O7156" s="443" t="e">
        <f>SUM($L7156:$N7158)</f>
        <v>#REF!</v>
      </c>
      <c r="P7156" s="444"/>
      <c r="Q7156" s="513"/>
      <c r="R7156" s="42" t="e">
        <f>IF(#REF!="","",#REF!)</f>
        <v>#REF!</v>
      </c>
      <c r="S7156" s="40" t="e">
        <f>IF(#REF!="","",#REF!)</f>
        <v>#REF!</v>
      </c>
      <c r="T7156" s="617" t="e">
        <f>SUM($S7156:$S7158)</f>
        <v>#REF!</v>
      </c>
      <c r="U7156" s="416"/>
      <c r="V7156" s="666"/>
      <c r="W7156" s="565"/>
      <c r="X7156" s="23" t="e">
        <f>IF(OR(Y7156=2,Z7156=2,AB7156=2,AC7156=2),"入力不備あり","")</f>
        <v>#REF!</v>
      </c>
      <c r="Y7156" s="41" t="e">
        <f>IF(AND(F7156="",H7156="",L7156=""),"",IF(AND(F7156&lt;&gt;"",F7156&gt;0,L7156&lt;&gt;"",L7156&gt;0,H7156="○"),"",2))</f>
        <v>#REF!</v>
      </c>
      <c r="Z7156" s="41" t="e">
        <f>IF(AND(R7156="",S7156=""),"",IF(AND(R7156&gt;0,R7156&lt;&gt;"",S7156&gt;0,S7156&lt;&gt;""),"",2))</f>
        <v>#REF!</v>
      </c>
      <c r="AA7156" s="30"/>
      <c r="AB7156" s="7" t="e">
        <f>IF(AND(O7156=0,#REF!=0),"",IF(O7156=#REF!,1,2))</f>
        <v>#REF!</v>
      </c>
      <c r="AC7156" s="7" t="e">
        <f>IF(AND(T7156=0,#REF!=0),"",IF(T7156=#REF!,1,2))</f>
        <v>#REF!</v>
      </c>
    </row>
    <row r="7157" spans="1:30" s="7" customFormat="1" ht="15" customHeight="1" x14ac:dyDescent="0.15">
      <c r="A7157" s="29"/>
      <c r="B7157" s="623"/>
      <c r="C7157" s="628"/>
      <c r="D7157" s="631"/>
      <c r="E7157" s="509"/>
      <c r="F7157" s="500" t="e">
        <f>IF(#REF!="","",#REF!)</f>
        <v>#REF!</v>
      </c>
      <c r="G7157" s="501"/>
      <c r="H7157" s="448" t="e">
        <f>IF(#REF!="","",#REF!)</f>
        <v>#REF!</v>
      </c>
      <c r="I7157" s="449"/>
      <c r="J7157" s="449"/>
      <c r="K7157" s="449"/>
      <c r="L7157" s="450" t="e">
        <f>IF(#REF!="","",#REF!)</f>
        <v>#REF!</v>
      </c>
      <c r="M7157" s="451"/>
      <c r="N7157" s="451"/>
      <c r="O7157" s="445"/>
      <c r="P7157" s="444"/>
      <c r="Q7157" s="513"/>
      <c r="R7157" s="42" t="e">
        <f>IF(#REF!="","",#REF!)</f>
        <v>#REF!</v>
      </c>
      <c r="S7157" s="40" t="e">
        <f>IF(#REF!="","",#REF!)</f>
        <v>#REF!</v>
      </c>
      <c r="T7157" s="618"/>
      <c r="U7157" s="416"/>
      <c r="V7157" s="666"/>
      <c r="W7157" s="565"/>
      <c r="X7157" s="23" t="e">
        <f>IF(OR(Y7157=2,Z7157=2),"入力不備あり","")</f>
        <v>#REF!</v>
      </c>
      <c r="Y7157" s="41" t="e">
        <f>IF(AND(F7157="",H7157="",L7157=""),"",IF(AND(F7157&lt;&gt;"",F7157&gt;0,L7157&lt;&gt;"",L7157&gt;0,H7157="○"),"",2))</f>
        <v>#REF!</v>
      </c>
      <c r="Z7157" s="41" t="e">
        <f t="shared" ref="Z7157:Z7158" si="1253">IF(AND(R7157="",S7157=""),"",IF(AND(R7157&gt;0,R7157&lt;&gt;"",S7157&gt;0,S7157&lt;&gt;""),"",2))</f>
        <v>#REF!</v>
      </c>
      <c r="AA7157" s="30"/>
    </row>
    <row r="7158" spans="1:30" s="7" customFormat="1" ht="15" customHeight="1" thickBot="1" x14ac:dyDescent="0.2">
      <c r="A7158" s="29"/>
      <c r="B7158" s="623"/>
      <c r="C7158" s="628"/>
      <c r="D7158" s="631"/>
      <c r="E7158" s="615"/>
      <c r="F7158" s="620" t="e">
        <f>IF(#REF!="","",#REF!)</f>
        <v>#REF!</v>
      </c>
      <c r="G7158" s="621"/>
      <c r="H7158" s="640" t="e">
        <f>IF(#REF!="","",#REF!)</f>
        <v>#REF!</v>
      </c>
      <c r="I7158" s="641"/>
      <c r="J7158" s="641"/>
      <c r="K7158" s="641"/>
      <c r="L7158" s="642" t="e">
        <f>IF(#REF!="","",#REF!)</f>
        <v>#REF!</v>
      </c>
      <c r="M7158" s="643"/>
      <c r="N7158" s="643"/>
      <c r="O7158" s="663"/>
      <c r="P7158" s="664"/>
      <c r="Q7158" s="616"/>
      <c r="R7158" s="59" t="e">
        <f>IF(#REF!="","",#REF!)</f>
        <v>#REF!</v>
      </c>
      <c r="S7158" s="60" t="e">
        <f>IF(#REF!="","",#REF!)</f>
        <v>#REF!</v>
      </c>
      <c r="T7158" s="619"/>
      <c r="U7158" s="416"/>
      <c r="V7158" s="666"/>
      <c r="W7158" s="565"/>
      <c r="X7158" s="23" t="e">
        <f>IF(OR(Y7158=2,Z7158=2),"入力不備あり","")</f>
        <v>#REF!</v>
      </c>
      <c r="Y7158" s="41" t="e">
        <f>IF(AND(F7158="",H7158="",L7158=""),"",IF(AND(F7158&lt;&gt;"",F7158&gt;0,L7158&lt;&gt;"",L7158&gt;0,H7158="○"),"",2))</f>
        <v>#REF!</v>
      </c>
      <c r="Z7158" s="41" t="e">
        <f t="shared" si="1253"/>
        <v>#REF!</v>
      </c>
      <c r="AA7158" s="30"/>
    </row>
    <row r="7159" spans="1:30" s="7" customFormat="1" ht="27.6" customHeight="1" x14ac:dyDescent="0.15">
      <c r="A7159" s="320"/>
      <c r="B7159" s="624"/>
      <c r="C7159" s="326" t="s">
        <v>215</v>
      </c>
      <c r="D7159" s="327"/>
      <c r="E7159" s="608" t="e">
        <f>IF(#REF!="","",#REF!)</f>
        <v>#REF!</v>
      </c>
      <c r="F7159" s="609"/>
      <c r="G7159" s="609"/>
      <c r="H7159" s="609"/>
      <c r="I7159" s="609"/>
      <c r="J7159" s="609"/>
      <c r="K7159" s="609"/>
      <c r="L7159" s="609"/>
      <c r="M7159" s="609"/>
      <c r="N7159" s="609"/>
      <c r="O7159" s="609"/>
      <c r="P7159" s="609"/>
      <c r="Q7159" s="609"/>
      <c r="R7159" s="609"/>
      <c r="S7159" s="609"/>
      <c r="T7159" s="609"/>
      <c r="U7159" s="609"/>
      <c r="V7159" s="609"/>
      <c r="W7159" s="610"/>
    </row>
    <row r="7160" spans="1:30" s="7" customFormat="1" ht="27.6" customHeight="1" thickBot="1" x14ac:dyDescent="0.2">
      <c r="A7160" s="320"/>
      <c r="B7160" s="624"/>
      <c r="C7160" s="326" t="s">
        <v>216</v>
      </c>
      <c r="D7160" s="327"/>
      <c r="E7160" s="608" t="e">
        <f>IF(#REF!="","",#REF!)</f>
        <v>#REF!</v>
      </c>
      <c r="F7160" s="609"/>
      <c r="G7160" s="609"/>
      <c r="H7160" s="609"/>
      <c r="I7160" s="609"/>
      <c r="J7160" s="609"/>
      <c r="K7160" s="609"/>
      <c r="L7160" s="609"/>
      <c r="M7160" s="609"/>
      <c r="N7160" s="609"/>
      <c r="O7160" s="609"/>
      <c r="P7160" s="609"/>
      <c r="Q7160" s="609"/>
      <c r="R7160" s="611"/>
      <c r="S7160" s="611"/>
      <c r="T7160" s="611"/>
      <c r="U7160" s="611"/>
      <c r="V7160" s="611"/>
      <c r="W7160" s="612"/>
    </row>
    <row r="7161" spans="1:30" s="7" customFormat="1" ht="18.600000000000001" customHeight="1" x14ac:dyDescent="0.15">
      <c r="A7161" s="320"/>
      <c r="B7161" s="624"/>
      <c r="C7161" s="332" t="s">
        <v>217</v>
      </c>
      <c r="D7161" s="333"/>
      <c r="E7161" s="333"/>
      <c r="F7161" s="334"/>
      <c r="G7161" s="377" t="s">
        <v>218</v>
      </c>
      <c r="H7161" s="378"/>
      <c r="I7161" s="378"/>
      <c r="J7161" s="378"/>
      <c r="K7161" s="378"/>
      <c r="L7161" s="378"/>
      <c r="M7161" s="378"/>
      <c r="N7161" s="378"/>
      <c r="O7161" s="378"/>
      <c r="P7161" s="378"/>
      <c r="Q7161" s="378"/>
      <c r="R7161" s="389" t="e">
        <f>IF(X7161&lt;&gt;"","","【入力内容確認欄】以下を確認し【作業用】事業計画書(間接)シートを修正願います。")</f>
        <v>#REF!</v>
      </c>
      <c r="S7161" s="632"/>
      <c r="T7161" s="632"/>
      <c r="U7161" s="632"/>
      <c r="V7161" s="632"/>
      <c r="W7161" s="633"/>
      <c r="X7161" s="68" t="e">
        <f>IF(AND(R7164="",R7165="",R7166="",R7167="",R7168="",R7169=""),"左の市区町村に係る入力が完了しました。今一度、記載内容をご確認ください。","")</f>
        <v>#REF!</v>
      </c>
    </row>
    <row r="7162" spans="1:30" s="7" customFormat="1" ht="9" customHeight="1" x14ac:dyDescent="0.15">
      <c r="A7162" s="320"/>
      <c r="B7162" s="624"/>
      <c r="C7162" s="335"/>
      <c r="D7162" s="336"/>
      <c r="E7162" s="336"/>
      <c r="F7162" s="337"/>
      <c r="G7162" s="379"/>
      <c r="H7162" s="380"/>
      <c r="I7162" s="380"/>
      <c r="J7162" s="380"/>
      <c r="K7162" s="380"/>
      <c r="L7162" s="380"/>
      <c r="M7162" s="380"/>
      <c r="N7162" s="380"/>
      <c r="O7162" s="380"/>
      <c r="P7162" s="380"/>
      <c r="Q7162" s="380"/>
      <c r="R7162" s="634"/>
      <c r="S7162" s="635"/>
      <c r="T7162" s="635"/>
      <c r="U7162" s="635"/>
      <c r="V7162" s="635"/>
      <c r="W7162" s="636"/>
    </row>
    <row r="7163" spans="1:30" s="7" customFormat="1" ht="9" customHeight="1" thickBot="1" x14ac:dyDescent="0.2">
      <c r="A7163" s="320"/>
      <c r="B7163" s="624"/>
      <c r="C7163" s="335"/>
      <c r="D7163" s="336"/>
      <c r="E7163" s="336"/>
      <c r="F7163" s="337"/>
      <c r="G7163" s="381"/>
      <c r="H7163" s="382"/>
      <c r="I7163" s="382"/>
      <c r="J7163" s="382"/>
      <c r="K7163" s="382"/>
      <c r="L7163" s="382"/>
      <c r="M7163" s="382"/>
      <c r="N7163" s="382"/>
      <c r="O7163" s="382"/>
      <c r="P7163" s="382"/>
      <c r="Q7163" s="382"/>
      <c r="R7163" s="637"/>
      <c r="S7163" s="638"/>
      <c r="T7163" s="638"/>
      <c r="U7163" s="638"/>
      <c r="V7163" s="638"/>
      <c r="W7163" s="639"/>
    </row>
    <row r="7164" spans="1:30" s="7" customFormat="1" ht="17.45" customHeight="1" x14ac:dyDescent="0.15">
      <c r="A7164" s="320"/>
      <c r="B7164" s="624"/>
      <c r="C7164" s="335"/>
      <c r="D7164" s="336"/>
      <c r="E7164" s="336"/>
      <c r="F7164" s="337"/>
      <c r="G7164" s="398" t="e">
        <f>IF(#REF!="","",#REF!)</f>
        <v>#REF!</v>
      </c>
      <c r="H7164" s="399"/>
      <c r="I7164" s="399"/>
      <c r="J7164" s="399"/>
      <c r="K7164" s="399"/>
      <c r="L7164" s="399"/>
      <c r="M7164" s="399"/>
      <c r="N7164" s="399"/>
      <c r="O7164" s="399"/>
      <c r="P7164" s="399"/>
      <c r="Q7164" s="399"/>
      <c r="R7164" s="646" t="e" cm="1">
        <f t="array" ref="R7164">IF(AND(X7133:X7158="",A7135:A7158=""),"","・報酬・期末勤勉手当・交通費・合計額・都道府県/国の補助金額のいずれかに不備あり。")</f>
        <v>#REF!</v>
      </c>
      <c r="S7164" s="647"/>
      <c r="T7164" s="647"/>
      <c r="U7164" s="647"/>
      <c r="V7164" s="647"/>
      <c r="W7164" s="648"/>
    </row>
    <row r="7165" spans="1:30" s="7" customFormat="1" ht="17.45" customHeight="1" x14ac:dyDescent="0.15">
      <c r="A7165" s="320"/>
      <c r="B7165" s="624"/>
      <c r="C7165" s="335"/>
      <c r="D7165" s="336"/>
      <c r="E7165" s="336"/>
      <c r="F7165" s="337"/>
      <c r="G7165" s="374" t="s">
        <v>219</v>
      </c>
      <c r="H7165" s="388"/>
      <c r="I7165" s="388"/>
      <c r="J7165" s="388"/>
      <c r="K7165" s="388"/>
      <c r="L7165" s="388"/>
      <c r="M7165" s="388"/>
      <c r="N7165" s="388"/>
      <c r="O7165" s="388"/>
      <c r="P7165" s="388"/>
      <c r="Q7165" s="388"/>
      <c r="R7165" s="367" t="str">
        <f>IF(A7131="市町村名×","・【C列】市区町村名：未入力または不備あり。","")</f>
        <v>・【C列】市区町村名：未入力または不備あり。</v>
      </c>
      <c r="S7165" s="644"/>
      <c r="T7165" s="644"/>
      <c r="U7165" s="644"/>
      <c r="V7165" s="644"/>
      <c r="W7165" s="645"/>
    </row>
    <row r="7166" spans="1:30" s="7" customFormat="1" ht="17.45" customHeight="1" x14ac:dyDescent="0.15">
      <c r="A7166" s="320"/>
      <c r="B7166" s="624"/>
      <c r="C7166" s="338"/>
      <c r="D7166" s="339"/>
      <c r="E7166" s="339"/>
      <c r="F7166" s="340"/>
      <c r="G7166" s="364" t="e">
        <f>IF(#REF!="","",#REF!)</f>
        <v>#REF!</v>
      </c>
      <c r="H7166" s="365"/>
      <c r="I7166" s="365"/>
      <c r="J7166" s="366"/>
      <c r="K7166" s="366"/>
      <c r="L7166" s="366"/>
      <c r="M7166" s="366"/>
      <c r="N7166" s="366"/>
      <c r="O7166" s="366"/>
      <c r="P7166" s="366"/>
      <c r="Q7166" s="366"/>
      <c r="R7166" s="367" t="e">
        <f>IF(OR(AF7135=2,NOT(AND(V7133&gt;0.3*U7133,V7133&lt;0.4*U7133,V7133&gt;=W7133))),"・【V列】都道府県補助額：未入力または不備あり。","")</f>
        <v>#REF!</v>
      </c>
      <c r="S7166" s="644"/>
      <c r="T7166" s="644"/>
      <c r="U7166" s="644"/>
      <c r="V7166" s="644"/>
      <c r="W7166" s="645"/>
    </row>
    <row r="7167" spans="1:30" s="7" customFormat="1" ht="17.45" customHeight="1" x14ac:dyDescent="0.15">
      <c r="A7167" s="320"/>
      <c r="B7167" s="624"/>
      <c r="C7167" s="348" t="s">
        <v>241</v>
      </c>
      <c r="D7167" s="349"/>
      <c r="E7167" s="349"/>
      <c r="F7167" s="350"/>
      <c r="G7167" s="372" t="s">
        <v>221</v>
      </c>
      <c r="H7167" s="373"/>
      <c r="I7167" s="373"/>
      <c r="J7167" s="372" t="s">
        <v>222</v>
      </c>
      <c r="K7167" s="373"/>
      <c r="L7167" s="373"/>
      <c r="M7167" s="373"/>
      <c r="N7167" s="374" t="s">
        <v>223</v>
      </c>
      <c r="O7167" s="366"/>
      <c r="P7167" s="366"/>
      <c r="Q7167" s="366"/>
      <c r="R7167" s="341" t="e">
        <f>IF(AND(W7133&lt;=U7133/3,MOD(W7133,1000)=0,NOT(W7133=0),AG7135=1),"","・【W列】国庫補助希望額に不備あり。")</f>
        <v>#REF!</v>
      </c>
      <c r="S7167" s="649"/>
      <c r="T7167" s="649"/>
      <c r="U7167" s="649"/>
      <c r="V7167" s="649"/>
      <c r="W7167" s="650"/>
    </row>
    <row r="7168" spans="1:30" s="7" customFormat="1" ht="17.45" customHeight="1" x14ac:dyDescent="0.15">
      <c r="A7168" s="320"/>
      <c r="B7168" s="624"/>
      <c r="C7168" s="370"/>
      <c r="D7168" s="371"/>
      <c r="E7168" s="371"/>
      <c r="F7168" s="371"/>
      <c r="G7168" s="364" t="e">
        <f>IF(#REF!="","",#REF!)</f>
        <v>#REF!</v>
      </c>
      <c r="H7168" s="375"/>
      <c r="I7168" s="376"/>
      <c r="J7168" s="364" t="e">
        <f>IF(#REF!="","",#REF!)</f>
        <v>#REF!</v>
      </c>
      <c r="K7168" s="375"/>
      <c r="L7168" s="375"/>
      <c r="M7168" s="376"/>
      <c r="N7168" s="364" t="e">
        <f>IF(#REF!="","",#REF!)</f>
        <v>#REF!</v>
      </c>
      <c r="O7168" s="375"/>
      <c r="P7168" s="375"/>
      <c r="Q7168" s="375"/>
      <c r="R7168" s="651" t="e">
        <f>IF(AND(SUM(F7156:G7158)&lt;=D7133,SUM(R7156:R7158)&lt;=D7133),"","・報酬の「配置人数」には年間を通じた配置予定人数を記載してください。(※１)及び記入例参照")</f>
        <v>#REF!</v>
      </c>
      <c r="S7168" s="652"/>
      <c r="T7168" s="652"/>
      <c r="U7168" s="652"/>
      <c r="V7168" s="652"/>
      <c r="W7168" s="653"/>
      <c r="X7168" s="31" t="str">
        <f>IF(AND(O7168="○",T7168="○"),"①か②の",IF(AND(O7168="―",T7168="―"),"エラー",""))</f>
        <v/>
      </c>
    </row>
    <row r="7169" spans="1:33" s="7" customFormat="1" ht="17.45" customHeight="1" x14ac:dyDescent="0.15">
      <c r="A7169" s="320"/>
      <c r="B7169" s="624"/>
      <c r="C7169" s="348" t="s">
        <v>224</v>
      </c>
      <c r="D7169" s="349"/>
      <c r="E7169" s="349"/>
      <c r="F7169" s="350"/>
      <c r="G7169" s="354" t="s">
        <v>225</v>
      </c>
      <c r="H7169" s="354"/>
      <c r="I7169" s="354"/>
      <c r="J7169" s="355" t="s">
        <v>242</v>
      </c>
      <c r="K7169" s="356"/>
      <c r="L7169" s="356"/>
      <c r="M7169" s="356"/>
      <c r="N7169" s="356"/>
      <c r="O7169" s="356"/>
      <c r="P7169" s="356"/>
      <c r="Q7169" s="356"/>
      <c r="R7169" s="651" t="e">
        <f>IF(AND(OR(COUNTIF(J7170,"①*"),COUNTIF(J7170,"②*")),AND(E7159&lt;&gt;"",E7160&lt;&gt;"",G7164="○",G7166="○",G7168="○",J7168="○",N7168="○",G7170="○")),"","・【成果目標】・【成果指標】・【部活動指導員について】・【支給要件の確認】・【部活動指導員の指導状況】・【地域連携・地域移行に資する取組】のいずれかに未入力箇所あり。")</f>
        <v>#REF!</v>
      </c>
      <c r="S7169" s="546"/>
      <c r="T7169" s="546"/>
      <c r="U7169" s="546"/>
      <c r="V7169" s="546"/>
      <c r="W7169" s="547"/>
    </row>
    <row r="7170" spans="1:33" s="7" customFormat="1" ht="26.45" customHeight="1" thickBot="1" x14ac:dyDescent="0.2">
      <c r="A7170" s="320"/>
      <c r="B7170" s="625"/>
      <c r="C7170" s="351"/>
      <c r="D7170" s="352"/>
      <c r="E7170" s="352"/>
      <c r="F7170" s="353"/>
      <c r="G7170" s="363" t="e">
        <f>IF(#REF!="","",#REF!)</f>
        <v>#REF!</v>
      </c>
      <c r="H7170" s="363"/>
      <c r="I7170" s="363"/>
      <c r="J7170" s="657" t="e">
        <f>IF(#REF!="","",#REF!)</f>
        <v>#REF!</v>
      </c>
      <c r="K7170" s="658"/>
      <c r="L7170" s="658"/>
      <c r="M7170" s="658"/>
      <c r="N7170" s="658"/>
      <c r="O7170" s="658"/>
      <c r="P7170" s="658"/>
      <c r="Q7170" s="658"/>
      <c r="R7170" s="654"/>
      <c r="S7170" s="655"/>
      <c r="T7170" s="655"/>
      <c r="U7170" s="655"/>
      <c r="V7170" s="655"/>
      <c r="W7170" s="656"/>
      <c r="X7170" s="31" t="str">
        <f>IF(AND(O7170="○",T7170="○"),"①か②の",IF(AND(O7170="―",T7170="―"),"エラー",""))</f>
        <v/>
      </c>
    </row>
    <row r="7171" spans="1:33" s="7" customFormat="1" ht="26.45" customHeight="1" x14ac:dyDescent="0.15">
      <c r="A7171" s="24" t="str">
        <f>IF(OR(COUNTIF(C7173,"*区"),COUNTIF(C7173,"*市"),COUNTIF(C7173,"*町"),COUNTIF(C7173,"*村"),COUNTIF(C7173,"*組合")),"○","市町村名×")</f>
        <v>市町村名×</v>
      </c>
      <c r="B7171" s="490" t="s">
        <v>106</v>
      </c>
      <c r="C7171" s="659" t="s">
        <v>236</v>
      </c>
      <c r="D7171" s="661" t="s">
        <v>237</v>
      </c>
      <c r="E7171" s="409" t="s">
        <v>191</v>
      </c>
      <c r="F7171" s="410"/>
      <c r="G7171" s="410"/>
      <c r="H7171" s="410"/>
      <c r="I7171" s="410"/>
      <c r="J7171" s="410"/>
      <c r="K7171" s="410"/>
      <c r="L7171" s="410"/>
      <c r="M7171" s="410"/>
      <c r="N7171" s="410"/>
      <c r="O7171" s="410"/>
      <c r="P7171" s="410"/>
      <c r="Q7171" s="410"/>
      <c r="R7171" s="410"/>
      <c r="S7171" s="410"/>
      <c r="T7171" s="410"/>
      <c r="U7171" s="492" t="s">
        <v>192</v>
      </c>
      <c r="V7171" s="492" t="s">
        <v>238</v>
      </c>
      <c r="W7171" s="517" t="s">
        <v>193</v>
      </c>
      <c r="X7171" s="25" t="e">
        <f>IF(OR(AF7175=2,NOT(AND(V7173&gt;0.3*U7173,V7173&lt;0.4*U7173,V7173&gt;=W7173))),"※３参照：【Ｕ列】都道府県補助額を確認してください","")</f>
        <v>#REF!</v>
      </c>
      <c r="Y7171" s="26"/>
    </row>
    <row r="7172" spans="1:33" s="7" customFormat="1" ht="21.6" customHeight="1" thickBot="1" x14ac:dyDescent="0.2">
      <c r="A7172" s="24" t="str">
        <f>IF(B7173="都道府県確認欄","No.不備","")</f>
        <v/>
      </c>
      <c r="B7172" s="491"/>
      <c r="C7172" s="660"/>
      <c r="D7172" s="662"/>
      <c r="E7172" s="411"/>
      <c r="F7172" s="412"/>
      <c r="G7172" s="412"/>
      <c r="H7172" s="412"/>
      <c r="I7172" s="412"/>
      <c r="J7172" s="412"/>
      <c r="K7172" s="412"/>
      <c r="L7172" s="412"/>
      <c r="M7172" s="412"/>
      <c r="N7172" s="412"/>
      <c r="O7172" s="412"/>
      <c r="P7172" s="412"/>
      <c r="Q7172" s="412"/>
      <c r="R7172" s="412"/>
      <c r="S7172" s="412"/>
      <c r="T7172" s="412"/>
      <c r="U7172" s="493"/>
      <c r="V7172" s="493"/>
      <c r="W7172" s="518"/>
      <c r="X7172" s="25" t="e">
        <f>IF(AND(W7173&lt;=U7173/3,MOD(W7173,1000)=0,NOT(W7173=0),AG7175=1),"","※３参照：【Ｖ列】国庫補助希望額を確認してください。")</f>
        <v>#REF!</v>
      </c>
      <c r="Y7172" s="26"/>
    </row>
    <row r="7173" spans="1:33" s="7" customFormat="1" ht="24" customHeight="1" x14ac:dyDescent="0.15">
      <c r="A7173" s="14"/>
      <c r="B7173" s="622" t="str">
        <f>IFERROR(IF(OR(COUNTIF(C7173,"*区"),COUNTIF(C7173,"*市"),COUNTIF(C7173,"*町"),COUNTIF(C7173,"*村"),COUNTIF(C7173,"*組合")),B7133+1,"－"),"都道府県確認欄")</f>
        <v>－</v>
      </c>
      <c r="C7173" s="626" t="e">
        <f>#REF!</f>
        <v>#REF!</v>
      </c>
      <c r="D7173" s="629" t="e">
        <f>SUM($F7175:$F7194)</f>
        <v>#REF!</v>
      </c>
      <c r="E7173" s="523" t="s">
        <v>194</v>
      </c>
      <c r="F7173" s="524" t="s">
        <v>195</v>
      </c>
      <c r="G7173" s="526" t="s">
        <v>196</v>
      </c>
      <c r="H7173" s="528" t="s">
        <v>197</v>
      </c>
      <c r="I7173" s="423" t="s">
        <v>198</v>
      </c>
      <c r="J7173" s="424"/>
      <c r="K7173" s="425"/>
      <c r="L7173" s="429" t="s">
        <v>100</v>
      </c>
      <c r="M7173" s="430"/>
      <c r="N7173" s="430"/>
      <c r="O7173" s="430"/>
      <c r="P7173" s="430"/>
      <c r="Q7173" s="430"/>
      <c r="R7173" s="430"/>
      <c r="S7173" s="431"/>
      <c r="T7173" s="413" t="s">
        <v>199</v>
      </c>
      <c r="U7173" s="415" t="e">
        <f>SUM($T7175,$O7196,$T7196)</f>
        <v>#REF!</v>
      </c>
      <c r="V7173" s="665" t="e">
        <f>#REF!</f>
        <v>#REF!</v>
      </c>
      <c r="W7173" s="667" t="e">
        <f>#REF!</f>
        <v>#REF!</v>
      </c>
      <c r="X7173" s="23" t="e">
        <f>IF(AND(AD7175=1,AE7175=1,AF7175=1,AG7175=1),"","入力不備あり")</f>
        <v>#REF!</v>
      </c>
      <c r="Y7173" s="26"/>
    </row>
    <row r="7174" spans="1:33" s="7" customFormat="1" ht="12.6" customHeight="1" thickBot="1" x14ac:dyDescent="0.2">
      <c r="A7174" s="14"/>
      <c r="B7174" s="623"/>
      <c r="C7174" s="627"/>
      <c r="D7174" s="630"/>
      <c r="E7174" s="523"/>
      <c r="F7174" s="525"/>
      <c r="G7174" s="527"/>
      <c r="H7174" s="529"/>
      <c r="I7174" s="426"/>
      <c r="J7174" s="427"/>
      <c r="K7174" s="428"/>
      <c r="L7174" s="432"/>
      <c r="M7174" s="432"/>
      <c r="N7174" s="432"/>
      <c r="O7174" s="432"/>
      <c r="P7174" s="432"/>
      <c r="Q7174" s="432"/>
      <c r="R7174" s="432"/>
      <c r="S7174" s="433"/>
      <c r="T7174" s="414"/>
      <c r="U7174" s="416"/>
      <c r="V7174" s="666"/>
      <c r="W7174" s="565"/>
      <c r="X7174" s="26"/>
      <c r="Y7174" s="7" t="s">
        <v>180</v>
      </c>
      <c r="Z7174" s="7" t="s">
        <v>200</v>
      </c>
      <c r="AA7174" s="7" t="s">
        <v>201</v>
      </c>
      <c r="AB7174" s="7" t="s">
        <v>202</v>
      </c>
      <c r="AD7174" s="7" t="s">
        <v>203</v>
      </c>
      <c r="AE7174" s="7" t="s">
        <v>107</v>
      </c>
      <c r="AF7174" s="7" t="s">
        <v>239</v>
      </c>
      <c r="AG7174" s="7" t="s">
        <v>204</v>
      </c>
    </row>
    <row r="7175" spans="1:33" s="7" customFormat="1" ht="17.45" customHeight="1" x14ac:dyDescent="0.15">
      <c r="A7175" s="27" t="e">
        <f>IF(AND(F7175&lt;&gt;"",G7175&lt;&gt;"",H7175&lt;&gt;"",I7175&lt;&gt;""),"","入力不備あり")</f>
        <v>#REF!</v>
      </c>
      <c r="B7175" s="623"/>
      <c r="C7175" s="628"/>
      <c r="D7175" s="631"/>
      <c r="E7175" s="523"/>
      <c r="F7175" s="47" t="e">
        <f>IF(#REF!="","",#REF!)</f>
        <v>#REF!</v>
      </c>
      <c r="G7175" s="49" t="e">
        <f>IF(#REF!="","",#REF!)</f>
        <v>#REF!</v>
      </c>
      <c r="H7175" s="54" t="e">
        <f>IF(#REF!="","",#REF!)</f>
        <v>#REF!</v>
      </c>
      <c r="I7175" s="385" t="str">
        <f>IFERROR(INT(G7175*H7175),"")</f>
        <v/>
      </c>
      <c r="J7175" s="386"/>
      <c r="K7175" s="387"/>
      <c r="L7175" s="613" t="e">
        <f>IF(#REF!="","",#REF!)</f>
        <v>#REF!</v>
      </c>
      <c r="M7175" s="613"/>
      <c r="N7175" s="613"/>
      <c r="O7175" s="613"/>
      <c r="P7175" s="613"/>
      <c r="Q7175" s="613"/>
      <c r="R7175" s="613"/>
      <c r="S7175" s="614"/>
      <c r="T7175" s="567">
        <f>SUM($I7175:$K7194)</f>
        <v>0</v>
      </c>
      <c r="U7175" s="416"/>
      <c r="V7175" s="666"/>
      <c r="W7175" s="565"/>
      <c r="X7175" s="23" t="e">
        <f>IF(AND(Y7175=1,Z7175=1,AA7175=1,AB7175=1,AD7175=1,AE7175=1,AF7175=1,AG7175=1),"","入力不備あり")</f>
        <v>#REF!</v>
      </c>
      <c r="Y7175" s="7">
        <f>IFERROR(IF(F7175="",2,IF(AND(F7175&gt;=1,(MOD(F7175,1)=0)),1,IF(AND(F7175=0,L7175&lt;&gt;""),1,2))),2)</f>
        <v>2</v>
      </c>
      <c r="Z7175" s="7" t="e">
        <f>IF(G7175="",2,IF(G7175&lt;=1600,1,2))</f>
        <v>#REF!</v>
      </c>
      <c r="AA7175" s="7" t="e">
        <f>IF(H7175="",2,IF(H7175&gt;=0,1,2))</f>
        <v>#REF!</v>
      </c>
      <c r="AB7175" s="7" t="e">
        <f>IF(I7175=#REF!,1,2)</f>
        <v>#REF!</v>
      </c>
      <c r="AD7175" s="7" t="e">
        <f>IF(T7175=#REF!,1,2)</f>
        <v>#REF!</v>
      </c>
      <c r="AE7175" s="7" t="e">
        <f>IF(U7173=#REF!,1,2)</f>
        <v>#REF!</v>
      </c>
      <c r="AF7175" s="7" t="e">
        <f>IF(V7173=0,2,IF(#REF!="",2,IF(V7173=#REF!,1,2)))</f>
        <v>#REF!</v>
      </c>
      <c r="AG7175" s="7" t="e">
        <f>IF(W7173=0,2,IF(W7173=#REF!,1,2))</f>
        <v>#REF!</v>
      </c>
    </row>
    <row r="7176" spans="1:33" s="7" customFormat="1" ht="17.45" customHeight="1" x14ac:dyDescent="0.15">
      <c r="A7176" s="27" t="e">
        <f>IF(AND(F7176="",G7176="",H7176="",I7176="",L7176=""),"",IF(AND(F7176&lt;&gt;"",G7176&lt;&gt;"",H7176&lt;&gt;"",I7176&lt;&gt;""),"","入力不備あり"))</f>
        <v>#REF!</v>
      </c>
      <c r="B7176" s="623"/>
      <c r="C7176" s="628"/>
      <c r="D7176" s="631"/>
      <c r="E7176" s="523"/>
      <c r="F7176" s="47" t="e">
        <f>IF(#REF!="","",#REF!)</f>
        <v>#REF!</v>
      </c>
      <c r="G7176" s="49" t="e">
        <f>IF(#REF!="","",#REF!)</f>
        <v>#REF!</v>
      </c>
      <c r="H7176" s="54" t="e">
        <f>IF(#REF!="","",#REF!)</f>
        <v>#REF!</v>
      </c>
      <c r="I7176" s="385" t="str">
        <f>IFERROR(INT(G7176*H7176),"")</f>
        <v/>
      </c>
      <c r="J7176" s="386"/>
      <c r="K7176" s="387"/>
      <c r="L7176" s="613" t="e">
        <f>IF(#REF!="","",#REF!)</f>
        <v>#REF!</v>
      </c>
      <c r="M7176" s="613"/>
      <c r="N7176" s="613"/>
      <c r="O7176" s="613"/>
      <c r="P7176" s="613"/>
      <c r="Q7176" s="613"/>
      <c r="R7176" s="613"/>
      <c r="S7176" s="614"/>
      <c r="T7176" s="567"/>
      <c r="U7176" s="416"/>
      <c r="V7176" s="666"/>
      <c r="W7176" s="565"/>
      <c r="X7176" s="23" t="e">
        <f>IF(AND(Y7176=3,Z7176=3,AA7176=3),"",IF(AND(Y7176=1,Z7176=1,AA7176=1,AB7176=1),"","入力不備あり"))</f>
        <v>#REF!</v>
      </c>
      <c r="Y7176" s="7">
        <f>IFERROR(IF(F7176="",3,IF(AND(F7176&gt;=1,(MOD(F7176,1)=0)),1,IF(AND(F7176=0,L7176&lt;&gt;""),1,2))),2)</f>
        <v>2</v>
      </c>
      <c r="Z7176" s="7" t="e">
        <f>IF(G7176="",3,IF(G7176&lt;=1600,1,2))</f>
        <v>#REF!</v>
      </c>
      <c r="AA7176" s="7" t="e">
        <f>IF(H7176="",3,IF(H7176&gt;=0,1,2))</f>
        <v>#REF!</v>
      </c>
      <c r="AB7176" s="7" t="e">
        <f>IF(I7176=#REF!,1,2)</f>
        <v>#REF!</v>
      </c>
    </row>
    <row r="7177" spans="1:33" s="7" customFormat="1" ht="17.45" customHeight="1" x14ac:dyDescent="0.15">
      <c r="A7177" s="27" t="e">
        <f>IF(AND(F7177="",G7177="",H7177="",I7177="",L7177=""),"",IF(AND(F7177&lt;&gt;"",G7177&lt;&gt;"",H7177&lt;&gt;"",I7177&lt;&gt;""),"","入力不備あり"))</f>
        <v>#REF!</v>
      </c>
      <c r="B7177" s="623"/>
      <c r="C7177" s="628"/>
      <c r="D7177" s="631"/>
      <c r="E7177" s="523"/>
      <c r="F7177" s="47" t="e">
        <f>IF(#REF!="","",#REF!)</f>
        <v>#REF!</v>
      </c>
      <c r="G7177" s="49" t="e">
        <f>IF(#REF!="","",#REF!)</f>
        <v>#REF!</v>
      </c>
      <c r="H7177" s="54" t="e">
        <f>IF(#REF!="","",#REF!)</f>
        <v>#REF!</v>
      </c>
      <c r="I7177" s="385" t="str">
        <f t="shared" ref="I7177:I7194" si="1254">IFERROR(INT(G7177*H7177),"")</f>
        <v/>
      </c>
      <c r="J7177" s="386"/>
      <c r="K7177" s="387"/>
      <c r="L7177" s="613" t="e">
        <f>IF(#REF!="","",#REF!)</f>
        <v>#REF!</v>
      </c>
      <c r="M7177" s="613"/>
      <c r="N7177" s="613"/>
      <c r="O7177" s="613"/>
      <c r="P7177" s="613"/>
      <c r="Q7177" s="613"/>
      <c r="R7177" s="613"/>
      <c r="S7177" s="614"/>
      <c r="T7177" s="567"/>
      <c r="U7177" s="416"/>
      <c r="V7177" s="666"/>
      <c r="W7177" s="565"/>
      <c r="X7177" s="23" t="e">
        <f t="shared" ref="X7177:X7194" si="1255">IF(AND(Y7177=3,Z7177=3,AA7177=3),"",IF(AND(Y7177=1,Z7177=1,AA7177=1,AB7177=1),"","入力不備あり"))</f>
        <v>#REF!</v>
      </c>
      <c r="Y7177" s="7">
        <f t="shared" ref="Y7177:Y7194" si="1256">IFERROR(IF(F7177="",3,IF(AND(F7177&gt;=1,(MOD(F7177,1)=0)),1,IF(AND(F7177=0,L7177&lt;&gt;""),1,2))),2)</f>
        <v>2</v>
      </c>
      <c r="Z7177" s="7" t="e">
        <f t="shared" ref="Z7177:Z7194" si="1257">IF(G7177="",3,IF(G7177&lt;=1600,1,2))</f>
        <v>#REF!</v>
      </c>
      <c r="AA7177" s="7" t="e">
        <f t="shared" ref="AA7177:AA7194" si="1258">IF(H7177="",3,IF(H7177&gt;=0,1,2))</f>
        <v>#REF!</v>
      </c>
      <c r="AB7177" s="7" t="e">
        <f>IF(I7177=#REF!,1,2)</f>
        <v>#REF!</v>
      </c>
    </row>
    <row r="7178" spans="1:33" s="7" customFormat="1" ht="17.45" customHeight="1" x14ac:dyDescent="0.15">
      <c r="A7178" s="27" t="e">
        <f t="shared" ref="A7178:A7194" si="1259">IF(AND(F7178="",G7178="",H7178="",I7178="",L7178=""),"",IF(AND(F7178&lt;&gt;"",G7178&lt;&gt;"",H7178&lt;&gt;"",I7178&lt;&gt;""),"","入力不備あり"))</f>
        <v>#REF!</v>
      </c>
      <c r="B7178" s="623"/>
      <c r="C7178" s="628"/>
      <c r="D7178" s="631"/>
      <c r="E7178" s="523"/>
      <c r="F7178" s="47" t="e">
        <f>IF(#REF!="","",#REF!)</f>
        <v>#REF!</v>
      </c>
      <c r="G7178" s="49" t="e">
        <f>IF(#REF!="","",#REF!)</f>
        <v>#REF!</v>
      </c>
      <c r="H7178" s="54" t="e">
        <f>IF(#REF!="","",#REF!)</f>
        <v>#REF!</v>
      </c>
      <c r="I7178" s="385" t="str">
        <f t="shared" si="1254"/>
        <v/>
      </c>
      <c r="J7178" s="386"/>
      <c r="K7178" s="387"/>
      <c r="L7178" s="613" t="e">
        <f>IF(#REF!="","",#REF!)</f>
        <v>#REF!</v>
      </c>
      <c r="M7178" s="613"/>
      <c r="N7178" s="613"/>
      <c r="O7178" s="613"/>
      <c r="P7178" s="613"/>
      <c r="Q7178" s="613"/>
      <c r="R7178" s="613"/>
      <c r="S7178" s="614"/>
      <c r="T7178" s="567"/>
      <c r="U7178" s="416"/>
      <c r="V7178" s="666"/>
      <c r="W7178" s="565"/>
      <c r="X7178" s="23" t="e">
        <f t="shared" si="1255"/>
        <v>#REF!</v>
      </c>
      <c r="Y7178" s="7">
        <f t="shared" si="1256"/>
        <v>2</v>
      </c>
      <c r="Z7178" s="7" t="e">
        <f t="shared" si="1257"/>
        <v>#REF!</v>
      </c>
      <c r="AA7178" s="7" t="e">
        <f t="shared" si="1258"/>
        <v>#REF!</v>
      </c>
      <c r="AB7178" s="7" t="e">
        <f>IF(I7178=#REF!,1,2)</f>
        <v>#REF!</v>
      </c>
    </row>
    <row r="7179" spans="1:33" s="7" customFormat="1" ht="17.45" customHeight="1" x14ac:dyDescent="0.15">
      <c r="A7179" s="27" t="e">
        <f t="shared" si="1259"/>
        <v>#REF!</v>
      </c>
      <c r="B7179" s="623"/>
      <c r="C7179" s="628"/>
      <c r="D7179" s="631"/>
      <c r="E7179" s="523"/>
      <c r="F7179" s="47" t="e">
        <f>IF(#REF!="","",#REF!)</f>
        <v>#REF!</v>
      </c>
      <c r="G7179" s="49" t="e">
        <f>IF(#REF!="","",#REF!)</f>
        <v>#REF!</v>
      </c>
      <c r="H7179" s="54" t="e">
        <f>IF(#REF!="","",#REF!)</f>
        <v>#REF!</v>
      </c>
      <c r="I7179" s="385" t="str">
        <f t="shared" si="1254"/>
        <v/>
      </c>
      <c r="J7179" s="386"/>
      <c r="K7179" s="387"/>
      <c r="L7179" s="613" t="e">
        <f>IF(#REF!="","",#REF!)</f>
        <v>#REF!</v>
      </c>
      <c r="M7179" s="613"/>
      <c r="N7179" s="613"/>
      <c r="O7179" s="613"/>
      <c r="P7179" s="613"/>
      <c r="Q7179" s="613"/>
      <c r="R7179" s="613"/>
      <c r="S7179" s="614"/>
      <c r="T7179" s="567"/>
      <c r="U7179" s="416"/>
      <c r="V7179" s="666"/>
      <c r="W7179" s="565"/>
      <c r="X7179" s="23" t="e">
        <f t="shared" si="1255"/>
        <v>#REF!</v>
      </c>
      <c r="Y7179" s="7">
        <f t="shared" si="1256"/>
        <v>2</v>
      </c>
      <c r="Z7179" s="7" t="e">
        <f t="shared" si="1257"/>
        <v>#REF!</v>
      </c>
      <c r="AA7179" s="7" t="e">
        <f t="shared" si="1258"/>
        <v>#REF!</v>
      </c>
      <c r="AB7179" s="7" t="e">
        <f>IF(I7179=#REF!,1,2)</f>
        <v>#REF!</v>
      </c>
    </row>
    <row r="7180" spans="1:33" s="7" customFormat="1" ht="17.45" customHeight="1" x14ac:dyDescent="0.15">
      <c r="A7180" s="27" t="e">
        <f t="shared" si="1259"/>
        <v>#REF!</v>
      </c>
      <c r="B7180" s="623"/>
      <c r="C7180" s="628"/>
      <c r="D7180" s="631"/>
      <c r="E7180" s="523"/>
      <c r="F7180" s="47" t="e">
        <f>IF(#REF!="","",#REF!)</f>
        <v>#REF!</v>
      </c>
      <c r="G7180" s="49" t="e">
        <f>IF(#REF!="","",#REF!)</f>
        <v>#REF!</v>
      </c>
      <c r="H7180" s="54" t="e">
        <f>IF(#REF!="","",#REF!)</f>
        <v>#REF!</v>
      </c>
      <c r="I7180" s="385" t="str">
        <f t="shared" si="1254"/>
        <v/>
      </c>
      <c r="J7180" s="386"/>
      <c r="K7180" s="387"/>
      <c r="L7180" s="613" t="e">
        <f>IF(#REF!="","",#REF!)</f>
        <v>#REF!</v>
      </c>
      <c r="M7180" s="613"/>
      <c r="N7180" s="613"/>
      <c r="O7180" s="613"/>
      <c r="P7180" s="613"/>
      <c r="Q7180" s="613"/>
      <c r="R7180" s="613"/>
      <c r="S7180" s="614"/>
      <c r="T7180" s="567"/>
      <c r="U7180" s="416"/>
      <c r="V7180" s="666"/>
      <c r="W7180" s="565"/>
      <c r="X7180" s="23" t="e">
        <f t="shared" si="1255"/>
        <v>#REF!</v>
      </c>
      <c r="Y7180" s="7">
        <f t="shared" si="1256"/>
        <v>2</v>
      </c>
      <c r="Z7180" s="7" t="e">
        <f t="shared" si="1257"/>
        <v>#REF!</v>
      </c>
      <c r="AA7180" s="7" t="e">
        <f t="shared" si="1258"/>
        <v>#REF!</v>
      </c>
      <c r="AB7180" s="7" t="e">
        <f>IF(I7180=#REF!,1,2)</f>
        <v>#REF!</v>
      </c>
    </row>
    <row r="7181" spans="1:33" s="7" customFormat="1" ht="17.45" customHeight="1" x14ac:dyDescent="0.15">
      <c r="A7181" s="27" t="e">
        <f t="shared" si="1259"/>
        <v>#REF!</v>
      </c>
      <c r="B7181" s="623"/>
      <c r="C7181" s="628"/>
      <c r="D7181" s="631"/>
      <c r="E7181" s="523"/>
      <c r="F7181" s="47" t="e">
        <f>IF(#REF!="","",#REF!)</f>
        <v>#REF!</v>
      </c>
      <c r="G7181" s="49" t="e">
        <f>IF(#REF!="","",#REF!)</f>
        <v>#REF!</v>
      </c>
      <c r="H7181" s="54" t="e">
        <f>IF(#REF!="","",#REF!)</f>
        <v>#REF!</v>
      </c>
      <c r="I7181" s="385" t="str">
        <f t="shared" si="1254"/>
        <v/>
      </c>
      <c r="J7181" s="386"/>
      <c r="K7181" s="387"/>
      <c r="L7181" s="613" t="e">
        <f>IF(#REF!="","",#REF!)</f>
        <v>#REF!</v>
      </c>
      <c r="M7181" s="613"/>
      <c r="N7181" s="613"/>
      <c r="O7181" s="613"/>
      <c r="P7181" s="613"/>
      <c r="Q7181" s="613"/>
      <c r="R7181" s="613"/>
      <c r="S7181" s="614"/>
      <c r="T7181" s="567"/>
      <c r="U7181" s="416"/>
      <c r="V7181" s="666"/>
      <c r="W7181" s="565"/>
      <c r="X7181" s="23" t="e">
        <f t="shared" si="1255"/>
        <v>#REF!</v>
      </c>
      <c r="Y7181" s="7">
        <f t="shared" si="1256"/>
        <v>2</v>
      </c>
      <c r="Z7181" s="7" t="e">
        <f t="shared" si="1257"/>
        <v>#REF!</v>
      </c>
      <c r="AA7181" s="7" t="e">
        <f t="shared" si="1258"/>
        <v>#REF!</v>
      </c>
      <c r="AB7181" s="7" t="e">
        <f>IF(I7181=#REF!,1,2)</f>
        <v>#REF!</v>
      </c>
    </row>
    <row r="7182" spans="1:33" s="7" customFormat="1" ht="17.45" customHeight="1" x14ac:dyDescent="0.15">
      <c r="A7182" s="27" t="e">
        <f t="shared" si="1259"/>
        <v>#REF!</v>
      </c>
      <c r="B7182" s="623"/>
      <c r="C7182" s="628"/>
      <c r="D7182" s="631"/>
      <c r="E7182" s="523"/>
      <c r="F7182" s="47" t="e">
        <f>IF(#REF!="","",#REF!)</f>
        <v>#REF!</v>
      </c>
      <c r="G7182" s="49" t="e">
        <f>IF(#REF!="","",#REF!)</f>
        <v>#REF!</v>
      </c>
      <c r="H7182" s="54" t="e">
        <f>IF(#REF!="","",#REF!)</f>
        <v>#REF!</v>
      </c>
      <c r="I7182" s="385" t="str">
        <f t="shared" si="1254"/>
        <v/>
      </c>
      <c r="J7182" s="386"/>
      <c r="K7182" s="387"/>
      <c r="L7182" s="613" t="e">
        <f>IF(#REF!="","",#REF!)</f>
        <v>#REF!</v>
      </c>
      <c r="M7182" s="613"/>
      <c r="N7182" s="613"/>
      <c r="O7182" s="613"/>
      <c r="P7182" s="613"/>
      <c r="Q7182" s="613"/>
      <c r="R7182" s="613"/>
      <c r="S7182" s="614"/>
      <c r="T7182" s="567"/>
      <c r="U7182" s="416"/>
      <c r="V7182" s="666"/>
      <c r="W7182" s="565"/>
      <c r="X7182" s="23" t="e">
        <f t="shared" si="1255"/>
        <v>#REF!</v>
      </c>
      <c r="Y7182" s="7">
        <f t="shared" si="1256"/>
        <v>2</v>
      </c>
      <c r="Z7182" s="7" t="e">
        <f t="shared" si="1257"/>
        <v>#REF!</v>
      </c>
      <c r="AA7182" s="7" t="e">
        <f t="shared" si="1258"/>
        <v>#REF!</v>
      </c>
      <c r="AB7182" s="7" t="e">
        <f>IF(I7182=#REF!,1,2)</f>
        <v>#REF!</v>
      </c>
    </row>
    <row r="7183" spans="1:33" s="7" customFormat="1" ht="17.45" customHeight="1" x14ac:dyDescent="0.15">
      <c r="A7183" s="27" t="e">
        <f t="shared" si="1259"/>
        <v>#REF!</v>
      </c>
      <c r="B7183" s="623"/>
      <c r="C7183" s="628"/>
      <c r="D7183" s="631"/>
      <c r="E7183" s="523"/>
      <c r="F7183" s="47" t="e">
        <f>IF(#REF!="","",#REF!)</f>
        <v>#REF!</v>
      </c>
      <c r="G7183" s="49" t="e">
        <f>IF(#REF!="","",#REF!)</f>
        <v>#REF!</v>
      </c>
      <c r="H7183" s="54" t="e">
        <f>IF(#REF!="","",#REF!)</f>
        <v>#REF!</v>
      </c>
      <c r="I7183" s="385" t="str">
        <f t="shared" si="1254"/>
        <v/>
      </c>
      <c r="J7183" s="386"/>
      <c r="K7183" s="387"/>
      <c r="L7183" s="613" t="e">
        <f>IF(#REF!="","",#REF!)</f>
        <v>#REF!</v>
      </c>
      <c r="M7183" s="613"/>
      <c r="N7183" s="613"/>
      <c r="O7183" s="613"/>
      <c r="P7183" s="613"/>
      <c r="Q7183" s="613"/>
      <c r="R7183" s="613"/>
      <c r="S7183" s="614"/>
      <c r="T7183" s="567"/>
      <c r="U7183" s="416"/>
      <c r="V7183" s="666"/>
      <c r="W7183" s="565"/>
      <c r="X7183" s="23" t="e">
        <f t="shared" si="1255"/>
        <v>#REF!</v>
      </c>
      <c r="Y7183" s="7">
        <f t="shared" si="1256"/>
        <v>2</v>
      </c>
      <c r="Z7183" s="7" t="e">
        <f t="shared" si="1257"/>
        <v>#REF!</v>
      </c>
      <c r="AA7183" s="7" t="e">
        <f t="shared" si="1258"/>
        <v>#REF!</v>
      </c>
      <c r="AB7183" s="7" t="e">
        <f>IF(I7183=#REF!,1,2)</f>
        <v>#REF!</v>
      </c>
    </row>
    <row r="7184" spans="1:33" s="7" customFormat="1" ht="17.45" customHeight="1" x14ac:dyDescent="0.15">
      <c r="A7184" s="27" t="e">
        <f t="shared" si="1259"/>
        <v>#REF!</v>
      </c>
      <c r="B7184" s="623"/>
      <c r="C7184" s="628"/>
      <c r="D7184" s="631"/>
      <c r="E7184" s="523"/>
      <c r="F7184" s="47" t="e">
        <f>IF(#REF!="","",#REF!)</f>
        <v>#REF!</v>
      </c>
      <c r="G7184" s="49" t="e">
        <f>IF(#REF!="","",#REF!)</f>
        <v>#REF!</v>
      </c>
      <c r="H7184" s="54" t="e">
        <f>IF(#REF!="","",#REF!)</f>
        <v>#REF!</v>
      </c>
      <c r="I7184" s="385" t="str">
        <f t="shared" si="1254"/>
        <v/>
      </c>
      <c r="J7184" s="386"/>
      <c r="K7184" s="387"/>
      <c r="L7184" s="613" t="e">
        <f>IF(#REF!="","",#REF!)</f>
        <v>#REF!</v>
      </c>
      <c r="M7184" s="613"/>
      <c r="N7184" s="613"/>
      <c r="O7184" s="613"/>
      <c r="P7184" s="613"/>
      <c r="Q7184" s="613"/>
      <c r="R7184" s="613"/>
      <c r="S7184" s="614"/>
      <c r="T7184" s="567"/>
      <c r="U7184" s="416"/>
      <c r="V7184" s="666"/>
      <c r="W7184" s="565"/>
      <c r="X7184" s="23" t="e">
        <f t="shared" si="1255"/>
        <v>#REF!</v>
      </c>
      <c r="Y7184" s="7">
        <f t="shared" si="1256"/>
        <v>2</v>
      </c>
      <c r="Z7184" s="7" t="e">
        <f t="shared" si="1257"/>
        <v>#REF!</v>
      </c>
      <c r="AA7184" s="7" t="e">
        <f t="shared" si="1258"/>
        <v>#REF!</v>
      </c>
      <c r="AB7184" s="7" t="e">
        <f>IF(I7184=#REF!,1,2)</f>
        <v>#REF!</v>
      </c>
    </row>
    <row r="7185" spans="1:30" s="7" customFormat="1" ht="17.45" customHeight="1" x14ac:dyDescent="0.15">
      <c r="A7185" s="27" t="e">
        <f t="shared" si="1259"/>
        <v>#REF!</v>
      </c>
      <c r="B7185" s="623"/>
      <c r="C7185" s="628"/>
      <c r="D7185" s="631"/>
      <c r="E7185" s="523"/>
      <c r="F7185" s="47" t="e">
        <f>IF(#REF!="","",#REF!)</f>
        <v>#REF!</v>
      </c>
      <c r="G7185" s="49" t="e">
        <f>IF(#REF!="","",#REF!)</f>
        <v>#REF!</v>
      </c>
      <c r="H7185" s="54" t="e">
        <f>IF(#REF!="","",#REF!)</f>
        <v>#REF!</v>
      </c>
      <c r="I7185" s="385" t="str">
        <f t="shared" si="1254"/>
        <v/>
      </c>
      <c r="J7185" s="386"/>
      <c r="K7185" s="387"/>
      <c r="L7185" s="613" t="e">
        <f>IF(#REF!="","",#REF!)</f>
        <v>#REF!</v>
      </c>
      <c r="M7185" s="613"/>
      <c r="N7185" s="613"/>
      <c r="O7185" s="613"/>
      <c r="P7185" s="613"/>
      <c r="Q7185" s="613"/>
      <c r="R7185" s="613"/>
      <c r="S7185" s="614"/>
      <c r="T7185" s="567"/>
      <c r="U7185" s="416"/>
      <c r="V7185" s="666"/>
      <c r="W7185" s="565"/>
      <c r="X7185" s="23" t="e">
        <f t="shared" si="1255"/>
        <v>#REF!</v>
      </c>
      <c r="Y7185" s="7">
        <f t="shared" si="1256"/>
        <v>2</v>
      </c>
      <c r="Z7185" s="7" t="e">
        <f t="shared" si="1257"/>
        <v>#REF!</v>
      </c>
      <c r="AA7185" s="7" t="e">
        <f t="shared" si="1258"/>
        <v>#REF!</v>
      </c>
      <c r="AB7185" s="7" t="e">
        <f>IF(I7185=#REF!,1,2)</f>
        <v>#REF!</v>
      </c>
    </row>
    <row r="7186" spans="1:30" s="7" customFormat="1" ht="17.45" customHeight="1" x14ac:dyDescent="0.15">
      <c r="A7186" s="27" t="e">
        <f t="shared" si="1259"/>
        <v>#REF!</v>
      </c>
      <c r="B7186" s="623"/>
      <c r="C7186" s="628"/>
      <c r="D7186" s="631"/>
      <c r="E7186" s="523"/>
      <c r="F7186" s="47" t="e">
        <f>IF(#REF!="","",#REF!)</f>
        <v>#REF!</v>
      </c>
      <c r="G7186" s="49" t="e">
        <f>IF(#REF!="","",#REF!)</f>
        <v>#REF!</v>
      </c>
      <c r="H7186" s="54" t="e">
        <f>IF(#REF!="","",#REF!)</f>
        <v>#REF!</v>
      </c>
      <c r="I7186" s="385" t="str">
        <f t="shared" si="1254"/>
        <v/>
      </c>
      <c r="J7186" s="386"/>
      <c r="K7186" s="387"/>
      <c r="L7186" s="613" t="e">
        <f>IF(#REF!="","",#REF!)</f>
        <v>#REF!</v>
      </c>
      <c r="M7186" s="613"/>
      <c r="N7186" s="613"/>
      <c r="O7186" s="613"/>
      <c r="P7186" s="613"/>
      <c r="Q7186" s="613"/>
      <c r="R7186" s="613"/>
      <c r="S7186" s="614"/>
      <c r="T7186" s="567"/>
      <c r="U7186" s="416"/>
      <c r="V7186" s="666"/>
      <c r="W7186" s="565"/>
      <c r="X7186" s="23" t="e">
        <f t="shared" si="1255"/>
        <v>#REF!</v>
      </c>
      <c r="Y7186" s="7">
        <f t="shared" si="1256"/>
        <v>2</v>
      </c>
      <c r="Z7186" s="7" t="e">
        <f t="shared" si="1257"/>
        <v>#REF!</v>
      </c>
      <c r="AA7186" s="7" t="e">
        <f t="shared" si="1258"/>
        <v>#REF!</v>
      </c>
      <c r="AB7186" s="7" t="e">
        <f>IF(I7186=#REF!,1,2)</f>
        <v>#REF!</v>
      </c>
    </row>
    <row r="7187" spans="1:30" s="7" customFormat="1" ht="17.45" customHeight="1" x14ac:dyDescent="0.15">
      <c r="A7187" s="27" t="e">
        <f t="shared" si="1259"/>
        <v>#REF!</v>
      </c>
      <c r="B7187" s="623"/>
      <c r="C7187" s="628"/>
      <c r="D7187" s="631"/>
      <c r="E7187" s="523"/>
      <c r="F7187" s="47" t="e">
        <f>IF(#REF!="","",#REF!)</f>
        <v>#REF!</v>
      </c>
      <c r="G7187" s="49" t="e">
        <f>IF(#REF!="","",#REF!)</f>
        <v>#REF!</v>
      </c>
      <c r="H7187" s="54" t="e">
        <f>IF(#REF!="","",#REF!)</f>
        <v>#REF!</v>
      </c>
      <c r="I7187" s="385" t="str">
        <f t="shared" si="1254"/>
        <v/>
      </c>
      <c r="J7187" s="386"/>
      <c r="K7187" s="387"/>
      <c r="L7187" s="613" t="e">
        <f>IF(#REF!="","",#REF!)</f>
        <v>#REF!</v>
      </c>
      <c r="M7187" s="613"/>
      <c r="N7187" s="613"/>
      <c r="O7187" s="613"/>
      <c r="P7187" s="613"/>
      <c r="Q7187" s="613"/>
      <c r="R7187" s="613"/>
      <c r="S7187" s="614"/>
      <c r="T7187" s="567"/>
      <c r="U7187" s="416"/>
      <c r="V7187" s="666"/>
      <c r="W7187" s="565"/>
      <c r="X7187" s="23" t="e">
        <f t="shared" si="1255"/>
        <v>#REF!</v>
      </c>
      <c r="Y7187" s="7">
        <f t="shared" si="1256"/>
        <v>2</v>
      </c>
      <c r="Z7187" s="7" t="e">
        <f t="shared" si="1257"/>
        <v>#REF!</v>
      </c>
      <c r="AA7187" s="7" t="e">
        <f t="shared" si="1258"/>
        <v>#REF!</v>
      </c>
      <c r="AB7187" s="7" t="e">
        <f>IF(I7187=#REF!,1,2)</f>
        <v>#REF!</v>
      </c>
    </row>
    <row r="7188" spans="1:30" s="7" customFormat="1" ht="17.45" customHeight="1" x14ac:dyDescent="0.15">
      <c r="A7188" s="27" t="e">
        <f t="shared" si="1259"/>
        <v>#REF!</v>
      </c>
      <c r="B7188" s="623"/>
      <c r="C7188" s="628"/>
      <c r="D7188" s="631"/>
      <c r="E7188" s="523"/>
      <c r="F7188" s="47" t="e">
        <f>IF(#REF!="","",#REF!)</f>
        <v>#REF!</v>
      </c>
      <c r="G7188" s="49" t="e">
        <f>IF(#REF!="","",#REF!)</f>
        <v>#REF!</v>
      </c>
      <c r="H7188" s="54" t="e">
        <f>IF(#REF!="","",#REF!)</f>
        <v>#REF!</v>
      </c>
      <c r="I7188" s="385" t="str">
        <f t="shared" si="1254"/>
        <v/>
      </c>
      <c r="J7188" s="386"/>
      <c r="K7188" s="387"/>
      <c r="L7188" s="613" t="e">
        <f>IF(#REF!="","",#REF!)</f>
        <v>#REF!</v>
      </c>
      <c r="M7188" s="613"/>
      <c r="N7188" s="613"/>
      <c r="O7188" s="613"/>
      <c r="P7188" s="613"/>
      <c r="Q7188" s="613"/>
      <c r="R7188" s="613"/>
      <c r="S7188" s="614"/>
      <c r="T7188" s="567"/>
      <c r="U7188" s="416"/>
      <c r="V7188" s="666"/>
      <c r="W7188" s="565"/>
      <c r="X7188" s="23" t="e">
        <f t="shared" si="1255"/>
        <v>#REF!</v>
      </c>
      <c r="Y7188" s="7">
        <f t="shared" si="1256"/>
        <v>2</v>
      </c>
      <c r="Z7188" s="7" t="e">
        <f t="shared" si="1257"/>
        <v>#REF!</v>
      </c>
      <c r="AA7188" s="7" t="e">
        <f t="shared" si="1258"/>
        <v>#REF!</v>
      </c>
      <c r="AB7188" s="7" t="e">
        <f>IF(I7188=#REF!,1,2)</f>
        <v>#REF!</v>
      </c>
    </row>
    <row r="7189" spans="1:30" s="7" customFormat="1" ht="17.45" customHeight="1" x14ac:dyDescent="0.15">
      <c r="A7189" s="27" t="e">
        <f t="shared" si="1259"/>
        <v>#REF!</v>
      </c>
      <c r="B7189" s="623"/>
      <c r="C7189" s="628"/>
      <c r="D7189" s="631"/>
      <c r="E7189" s="523"/>
      <c r="F7189" s="47" t="e">
        <f>IF(#REF!="","",#REF!)</f>
        <v>#REF!</v>
      </c>
      <c r="G7189" s="49" t="e">
        <f>IF(#REF!="","",#REF!)</f>
        <v>#REF!</v>
      </c>
      <c r="H7189" s="54" t="e">
        <f>IF(#REF!="","",#REF!)</f>
        <v>#REF!</v>
      </c>
      <c r="I7189" s="385" t="str">
        <f t="shared" si="1254"/>
        <v/>
      </c>
      <c r="J7189" s="386"/>
      <c r="K7189" s="387"/>
      <c r="L7189" s="613" t="e">
        <f>IF(#REF!="","",#REF!)</f>
        <v>#REF!</v>
      </c>
      <c r="M7189" s="613"/>
      <c r="N7189" s="613"/>
      <c r="O7189" s="613"/>
      <c r="P7189" s="613"/>
      <c r="Q7189" s="613"/>
      <c r="R7189" s="613"/>
      <c r="S7189" s="614"/>
      <c r="T7189" s="567"/>
      <c r="U7189" s="416"/>
      <c r="V7189" s="666"/>
      <c r="W7189" s="565"/>
      <c r="X7189" s="23" t="e">
        <f t="shared" si="1255"/>
        <v>#REF!</v>
      </c>
      <c r="Y7189" s="7">
        <f t="shared" si="1256"/>
        <v>2</v>
      </c>
      <c r="Z7189" s="7" t="e">
        <f t="shared" si="1257"/>
        <v>#REF!</v>
      </c>
      <c r="AA7189" s="7" t="e">
        <f t="shared" si="1258"/>
        <v>#REF!</v>
      </c>
      <c r="AB7189" s="7" t="e">
        <f>IF(I7189=#REF!,1,2)</f>
        <v>#REF!</v>
      </c>
    </row>
    <row r="7190" spans="1:30" s="7" customFormat="1" ht="17.45" customHeight="1" x14ac:dyDescent="0.15">
      <c r="A7190" s="27" t="e">
        <f t="shared" si="1259"/>
        <v>#REF!</v>
      </c>
      <c r="B7190" s="623"/>
      <c r="C7190" s="628"/>
      <c r="D7190" s="631"/>
      <c r="E7190" s="523"/>
      <c r="F7190" s="47" t="e">
        <f>IF(#REF!="","",#REF!)</f>
        <v>#REF!</v>
      </c>
      <c r="G7190" s="49" t="e">
        <f>IF(#REF!="","",#REF!)</f>
        <v>#REF!</v>
      </c>
      <c r="H7190" s="54" t="e">
        <f>IF(#REF!="","",#REF!)</f>
        <v>#REF!</v>
      </c>
      <c r="I7190" s="385" t="str">
        <f t="shared" si="1254"/>
        <v/>
      </c>
      <c r="J7190" s="386"/>
      <c r="K7190" s="387"/>
      <c r="L7190" s="613" t="e">
        <f>IF(#REF!="","",#REF!)</f>
        <v>#REF!</v>
      </c>
      <c r="M7190" s="613"/>
      <c r="N7190" s="613"/>
      <c r="O7190" s="613"/>
      <c r="P7190" s="613"/>
      <c r="Q7190" s="613"/>
      <c r="R7190" s="613"/>
      <c r="S7190" s="614"/>
      <c r="T7190" s="567"/>
      <c r="U7190" s="416"/>
      <c r="V7190" s="666"/>
      <c r="W7190" s="565"/>
      <c r="X7190" s="23" t="e">
        <f t="shared" si="1255"/>
        <v>#REF!</v>
      </c>
      <c r="Y7190" s="7">
        <f t="shared" si="1256"/>
        <v>2</v>
      </c>
      <c r="Z7190" s="7" t="e">
        <f t="shared" si="1257"/>
        <v>#REF!</v>
      </c>
      <c r="AA7190" s="7" t="e">
        <f t="shared" si="1258"/>
        <v>#REF!</v>
      </c>
      <c r="AB7190" s="7" t="e">
        <f>IF(I7190=#REF!,1,2)</f>
        <v>#REF!</v>
      </c>
    </row>
    <row r="7191" spans="1:30" s="7" customFormat="1" ht="17.45" customHeight="1" x14ac:dyDescent="0.15">
      <c r="A7191" s="27" t="e">
        <f t="shared" si="1259"/>
        <v>#REF!</v>
      </c>
      <c r="B7191" s="623"/>
      <c r="C7191" s="628"/>
      <c r="D7191" s="631"/>
      <c r="E7191" s="523"/>
      <c r="F7191" s="47" t="e">
        <f>IF(#REF!="","",#REF!)</f>
        <v>#REF!</v>
      </c>
      <c r="G7191" s="49" t="e">
        <f>IF(#REF!="","",#REF!)</f>
        <v>#REF!</v>
      </c>
      <c r="H7191" s="54" t="e">
        <f>IF(#REF!="","",#REF!)</f>
        <v>#REF!</v>
      </c>
      <c r="I7191" s="385" t="str">
        <f t="shared" si="1254"/>
        <v/>
      </c>
      <c r="J7191" s="386"/>
      <c r="K7191" s="387"/>
      <c r="L7191" s="613" t="e">
        <f>IF(#REF!="","",#REF!)</f>
        <v>#REF!</v>
      </c>
      <c r="M7191" s="613"/>
      <c r="N7191" s="613"/>
      <c r="O7191" s="613"/>
      <c r="P7191" s="613"/>
      <c r="Q7191" s="613"/>
      <c r="R7191" s="613"/>
      <c r="S7191" s="614"/>
      <c r="T7191" s="567"/>
      <c r="U7191" s="416"/>
      <c r="V7191" s="666"/>
      <c r="W7191" s="565"/>
      <c r="X7191" s="23" t="e">
        <f t="shared" si="1255"/>
        <v>#REF!</v>
      </c>
      <c r="Y7191" s="7">
        <f t="shared" si="1256"/>
        <v>2</v>
      </c>
      <c r="Z7191" s="7" t="e">
        <f t="shared" si="1257"/>
        <v>#REF!</v>
      </c>
      <c r="AA7191" s="7" t="e">
        <f t="shared" si="1258"/>
        <v>#REF!</v>
      </c>
      <c r="AB7191" s="7" t="e">
        <f>IF(I7191=#REF!,1,2)</f>
        <v>#REF!</v>
      </c>
    </row>
    <row r="7192" spans="1:30" s="7" customFormat="1" ht="17.45" customHeight="1" x14ac:dyDescent="0.15">
      <c r="A7192" s="27" t="e">
        <f t="shared" si="1259"/>
        <v>#REF!</v>
      </c>
      <c r="B7192" s="623"/>
      <c r="C7192" s="628"/>
      <c r="D7192" s="631"/>
      <c r="E7192" s="523"/>
      <c r="F7192" s="47" t="e">
        <f>IF(#REF!="","",#REF!)</f>
        <v>#REF!</v>
      </c>
      <c r="G7192" s="49" t="e">
        <f>IF(#REF!="","",#REF!)</f>
        <v>#REF!</v>
      </c>
      <c r="H7192" s="54" t="e">
        <f>IF(#REF!="","",#REF!)</f>
        <v>#REF!</v>
      </c>
      <c r="I7192" s="385" t="str">
        <f t="shared" si="1254"/>
        <v/>
      </c>
      <c r="J7192" s="386"/>
      <c r="K7192" s="387"/>
      <c r="L7192" s="613" t="e">
        <f>IF(#REF!="","",#REF!)</f>
        <v>#REF!</v>
      </c>
      <c r="M7192" s="613"/>
      <c r="N7192" s="613"/>
      <c r="O7192" s="613"/>
      <c r="P7192" s="613"/>
      <c r="Q7192" s="613"/>
      <c r="R7192" s="613"/>
      <c r="S7192" s="614"/>
      <c r="T7192" s="567"/>
      <c r="U7192" s="416"/>
      <c r="V7192" s="666"/>
      <c r="W7192" s="565"/>
      <c r="X7192" s="23" t="e">
        <f t="shared" si="1255"/>
        <v>#REF!</v>
      </c>
      <c r="Y7192" s="7">
        <f t="shared" si="1256"/>
        <v>2</v>
      </c>
      <c r="Z7192" s="7" t="e">
        <f t="shared" si="1257"/>
        <v>#REF!</v>
      </c>
      <c r="AA7192" s="7" t="e">
        <f t="shared" si="1258"/>
        <v>#REF!</v>
      </c>
      <c r="AB7192" s="7" t="e">
        <f>IF(I7192=#REF!,1,2)</f>
        <v>#REF!</v>
      </c>
    </row>
    <row r="7193" spans="1:30" s="7" customFormat="1" ht="17.45" customHeight="1" x14ac:dyDescent="0.15">
      <c r="A7193" s="27" t="e">
        <f t="shared" si="1259"/>
        <v>#REF!</v>
      </c>
      <c r="B7193" s="623"/>
      <c r="C7193" s="628"/>
      <c r="D7193" s="631"/>
      <c r="E7193" s="523"/>
      <c r="F7193" s="47" t="e">
        <f>IF(#REF!="","",#REF!)</f>
        <v>#REF!</v>
      </c>
      <c r="G7193" s="49" t="e">
        <f>IF(#REF!="","",#REF!)</f>
        <v>#REF!</v>
      </c>
      <c r="H7193" s="54" t="e">
        <f>IF(#REF!="","",#REF!)</f>
        <v>#REF!</v>
      </c>
      <c r="I7193" s="385" t="str">
        <f t="shared" si="1254"/>
        <v/>
      </c>
      <c r="J7193" s="386"/>
      <c r="K7193" s="387"/>
      <c r="L7193" s="613" t="e">
        <f>IF(#REF!="","",#REF!)</f>
        <v>#REF!</v>
      </c>
      <c r="M7193" s="613"/>
      <c r="N7193" s="613"/>
      <c r="O7193" s="613"/>
      <c r="P7193" s="613"/>
      <c r="Q7193" s="613"/>
      <c r="R7193" s="613"/>
      <c r="S7193" s="614"/>
      <c r="T7193" s="567"/>
      <c r="U7193" s="416"/>
      <c r="V7193" s="666"/>
      <c r="W7193" s="565"/>
      <c r="X7193" s="23" t="e">
        <f t="shared" si="1255"/>
        <v>#REF!</v>
      </c>
      <c r="Y7193" s="7">
        <f t="shared" si="1256"/>
        <v>2</v>
      </c>
      <c r="Z7193" s="7" t="e">
        <f t="shared" si="1257"/>
        <v>#REF!</v>
      </c>
      <c r="AA7193" s="7" t="e">
        <f t="shared" si="1258"/>
        <v>#REF!</v>
      </c>
      <c r="AB7193" s="7" t="e">
        <f>IF(I7193=#REF!,1,2)</f>
        <v>#REF!</v>
      </c>
    </row>
    <row r="7194" spans="1:30" s="7" customFormat="1" ht="17.45" customHeight="1" thickBot="1" x14ac:dyDescent="0.2">
      <c r="A7194" s="27" t="e">
        <f t="shared" si="1259"/>
        <v>#REF!</v>
      </c>
      <c r="B7194" s="623"/>
      <c r="C7194" s="628"/>
      <c r="D7194" s="631"/>
      <c r="E7194" s="523"/>
      <c r="F7194" s="47" t="e">
        <f>IF(#REF!="","",#REF!)</f>
        <v>#REF!</v>
      </c>
      <c r="G7194" s="49" t="e">
        <f>IF(#REF!="","",#REF!)</f>
        <v>#REF!</v>
      </c>
      <c r="H7194" s="54" t="e">
        <f>IF(#REF!="","",#REF!)</f>
        <v>#REF!</v>
      </c>
      <c r="I7194" s="385" t="str">
        <f t="shared" si="1254"/>
        <v/>
      </c>
      <c r="J7194" s="386"/>
      <c r="K7194" s="387"/>
      <c r="L7194" s="613" t="e">
        <f>IF(#REF!="","",#REF!)</f>
        <v>#REF!</v>
      </c>
      <c r="M7194" s="613"/>
      <c r="N7194" s="613"/>
      <c r="O7194" s="613"/>
      <c r="P7194" s="613"/>
      <c r="Q7194" s="613"/>
      <c r="R7194" s="613"/>
      <c r="S7194" s="614"/>
      <c r="T7194" s="668"/>
      <c r="U7194" s="416"/>
      <c r="V7194" s="666"/>
      <c r="W7194" s="565"/>
      <c r="X7194" s="23" t="e">
        <f t="shared" si="1255"/>
        <v>#REF!</v>
      </c>
      <c r="Y7194" s="7">
        <f t="shared" si="1256"/>
        <v>2</v>
      </c>
      <c r="Z7194" s="7" t="e">
        <f t="shared" si="1257"/>
        <v>#REF!</v>
      </c>
      <c r="AA7194" s="7" t="e">
        <f t="shared" si="1258"/>
        <v>#REF!</v>
      </c>
      <c r="AB7194" s="7" t="e">
        <f>IF(I7194=#REF!,1,2)</f>
        <v>#REF!</v>
      </c>
    </row>
    <row r="7195" spans="1:30" s="7" customFormat="1" ht="36" customHeight="1" thickBot="1" x14ac:dyDescent="0.2">
      <c r="A7195" s="13"/>
      <c r="B7195" s="623"/>
      <c r="C7195" s="628"/>
      <c r="D7195" s="631"/>
      <c r="E7195" s="508" t="s">
        <v>240</v>
      </c>
      <c r="F7195" s="511" t="s">
        <v>206</v>
      </c>
      <c r="G7195" s="435"/>
      <c r="H7195" s="434" t="s">
        <v>207</v>
      </c>
      <c r="I7195" s="435"/>
      <c r="J7195" s="435"/>
      <c r="K7195" s="435"/>
      <c r="L7195" s="436" t="s">
        <v>208</v>
      </c>
      <c r="M7195" s="436"/>
      <c r="N7195" s="436"/>
      <c r="O7195" s="669" t="s">
        <v>209</v>
      </c>
      <c r="P7195" s="670"/>
      <c r="Q7195" s="512" t="s">
        <v>210</v>
      </c>
      <c r="R7195" s="38" t="s">
        <v>206</v>
      </c>
      <c r="S7195" s="39" t="s">
        <v>202</v>
      </c>
      <c r="T7195" s="44" t="s">
        <v>211</v>
      </c>
      <c r="U7195" s="416"/>
      <c r="V7195" s="666"/>
      <c r="W7195" s="565"/>
      <c r="X7195" s="28"/>
      <c r="Y7195" s="21" t="s">
        <v>212</v>
      </c>
      <c r="Z7195" s="21" t="s">
        <v>210</v>
      </c>
      <c r="AB7195" s="45" t="s">
        <v>213</v>
      </c>
      <c r="AC7195" s="45" t="s">
        <v>214</v>
      </c>
      <c r="AD7195" s="22"/>
    </row>
    <row r="7196" spans="1:30" s="7" customFormat="1" ht="15" customHeight="1" x14ac:dyDescent="0.15">
      <c r="A7196" s="29"/>
      <c r="B7196" s="623"/>
      <c r="C7196" s="628"/>
      <c r="D7196" s="631"/>
      <c r="E7196" s="509"/>
      <c r="F7196" s="515" t="e">
        <f>IF(#REF!="","",#REF!)</f>
        <v>#REF!</v>
      </c>
      <c r="G7196" s="516"/>
      <c r="H7196" s="439" t="e">
        <f>IF(#REF!="","",#REF!)</f>
        <v>#REF!</v>
      </c>
      <c r="I7196" s="440"/>
      <c r="J7196" s="440"/>
      <c r="K7196" s="440"/>
      <c r="L7196" s="441" t="e">
        <f>IF(#REF!="","",#REF!)</f>
        <v>#REF!</v>
      </c>
      <c r="M7196" s="442"/>
      <c r="N7196" s="442"/>
      <c r="O7196" s="443" t="e">
        <f>SUM($L7196:$N7198)</f>
        <v>#REF!</v>
      </c>
      <c r="P7196" s="444"/>
      <c r="Q7196" s="513"/>
      <c r="R7196" s="42" t="e">
        <f>IF(#REF!="","",#REF!)</f>
        <v>#REF!</v>
      </c>
      <c r="S7196" s="40" t="e">
        <f>IF(#REF!="","",#REF!)</f>
        <v>#REF!</v>
      </c>
      <c r="T7196" s="617" t="e">
        <f>SUM($S7196:$S7198)</f>
        <v>#REF!</v>
      </c>
      <c r="U7196" s="416"/>
      <c r="V7196" s="666"/>
      <c r="W7196" s="565"/>
      <c r="X7196" s="23" t="e">
        <f>IF(OR(Y7196=2,Z7196=2,AB7196=2,AC7196=2),"入力不備あり","")</f>
        <v>#REF!</v>
      </c>
      <c r="Y7196" s="41" t="e">
        <f>IF(AND(F7196="",H7196="",L7196=""),"",IF(AND(F7196&lt;&gt;"",F7196&gt;0,L7196&lt;&gt;"",L7196&gt;0,H7196="○"),"",2))</f>
        <v>#REF!</v>
      </c>
      <c r="Z7196" s="41" t="e">
        <f>IF(AND(R7196="",S7196=""),"",IF(AND(R7196&gt;0,R7196&lt;&gt;"",S7196&gt;0,S7196&lt;&gt;""),"",2))</f>
        <v>#REF!</v>
      </c>
      <c r="AA7196" s="30"/>
      <c r="AB7196" s="7" t="e">
        <f>IF(AND(O7196=0,#REF!=0),"",IF(O7196=#REF!,1,2))</f>
        <v>#REF!</v>
      </c>
      <c r="AC7196" s="7" t="e">
        <f>IF(AND(T7196=0,#REF!=0),"",IF(T7196=#REF!,1,2))</f>
        <v>#REF!</v>
      </c>
    </row>
    <row r="7197" spans="1:30" s="7" customFormat="1" ht="15" customHeight="1" x14ac:dyDescent="0.15">
      <c r="A7197" s="29"/>
      <c r="B7197" s="623"/>
      <c r="C7197" s="628"/>
      <c r="D7197" s="631"/>
      <c r="E7197" s="509"/>
      <c r="F7197" s="500" t="e">
        <f>IF(#REF!="","",#REF!)</f>
        <v>#REF!</v>
      </c>
      <c r="G7197" s="501"/>
      <c r="H7197" s="448" t="e">
        <f>IF(#REF!="","",#REF!)</f>
        <v>#REF!</v>
      </c>
      <c r="I7197" s="449"/>
      <c r="J7197" s="449"/>
      <c r="K7197" s="449"/>
      <c r="L7197" s="450" t="e">
        <f>IF(#REF!="","",#REF!)</f>
        <v>#REF!</v>
      </c>
      <c r="M7197" s="451"/>
      <c r="N7197" s="451"/>
      <c r="O7197" s="445"/>
      <c r="P7197" s="444"/>
      <c r="Q7197" s="513"/>
      <c r="R7197" s="42" t="e">
        <f>IF(#REF!="","",#REF!)</f>
        <v>#REF!</v>
      </c>
      <c r="S7197" s="40" t="e">
        <f>IF(#REF!="","",#REF!)</f>
        <v>#REF!</v>
      </c>
      <c r="T7197" s="618"/>
      <c r="U7197" s="416"/>
      <c r="V7197" s="666"/>
      <c r="W7197" s="565"/>
      <c r="X7197" s="23" t="e">
        <f>IF(OR(Y7197=2,Z7197=2),"入力不備あり","")</f>
        <v>#REF!</v>
      </c>
      <c r="Y7197" s="41" t="e">
        <f>IF(AND(F7197="",H7197="",L7197=""),"",IF(AND(F7197&lt;&gt;"",F7197&gt;0,L7197&lt;&gt;"",L7197&gt;0,H7197="○"),"",2))</f>
        <v>#REF!</v>
      </c>
      <c r="Z7197" s="41" t="e">
        <f t="shared" ref="Z7197:Z7198" si="1260">IF(AND(R7197="",S7197=""),"",IF(AND(R7197&gt;0,R7197&lt;&gt;"",S7197&gt;0,S7197&lt;&gt;""),"",2))</f>
        <v>#REF!</v>
      </c>
      <c r="AA7197" s="30"/>
    </row>
    <row r="7198" spans="1:30" s="7" customFormat="1" ht="15" customHeight="1" thickBot="1" x14ac:dyDescent="0.2">
      <c r="A7198" s="29"/>
      <c r="B7198" s="623"/>
      <c r="C7198" s="628"/>
      <c r="D7198" s="631"/>
      <c r="E7198" s="615"/>
      <c r="F7198" s="620" t="e">
        <f>IF(#REF!="","",#REF!)</f>
        <v>#REF!</v>
      </c>
      <c r="G7198" s="621"/>
      <c r="H7198" s="640" t="e">
        <f>IF(#REF!="","",#REF!)</f>
        <v>#REF!</v>
      </c>
      <c r="I7198" s="641"/>
      <c r="J7198" s="641"/>
      <c r="K7198" s="641"/>
      <c r="L7198" s="642" t="e">
        <f>IF(#REF!="","",#REF!)</f>
        <v>#REF!</v>
      </c>
      <c r="M7198" s="643"/>
      <c r="N7198" s="643"/>
      <c r="O7198" s="663"/>
      <c r="P7198" s="664"/>
      <c r="Q7198" s="616"/>
      <c r="R7198" s="59" t="e">
        <f>IF(#REF!="","",#REF!)</f>
        <v>#REF!</v>
      </c>
      <c r="S7198" s="60" t="e">
        <f>IF(#REF!="","",#REF!)</f>
        <v>#REF!</v>
      </c>
      <c r="T7198" s="619"/>
      <c r="U7198" s="416"/>
      <c r="V7198" s="666"/>
      <c r="W7198" s="565"/>
      <c r="X7198" s="23" t="e">
        <f>IF(OR(Y7198=2,Z7198=2),"入力不備あり","")</f>
        <v>#REF!</v>
      </c>
      <c r="Y7198" s="41" t="e">
        <f>IF(AND(F7198="",H7198="",L7198=""),"",IF(AND(F7198&lt;&gt;"",F7198&gt;0,L7198&lt;&gt;"",L7198&gt;0,H7198="○"),"",2))</f>
        <v>#REF!</v>
      </c>
      <c r="Z7198" s="41" t="e">
        <f t="shared" si="1260"/>
        <v>#REF!</v>
      </c>
      <c r="AA7198" s="30"/>
    </row>
    <row r="7199" spans="1:30" s="7" customFormat="1" ht="27.6" customHeight="1" x14ac:dyDescent="0.15">
      <c r="A7199" s="320"/>
      <c r="B7199" s="624"/>
      <c r="C7199" s="326" t="s">
        <v>215</v>
      </c>
      <c r="D7199" s="327"/>
      <c r="E7199" s="608" t="e">
        <f>IF(#REF!="","",#REF!)</f>
        <v>#REF!</v>
      </c>
      <c r="F7199" s="609"/>
      <c r="G7199" s="609"/>
      <c r="H7199" s="609"/>
      <c r="I7199" s="609"/>
      <c r="J7199" s="609"/>
      <c r="K7199" s="609"/>
      <c r="L7199" s="609"/>
      <c r="M7199" s="609"/>
      <c r="N7199" s="609"/>
      <c r="O7199" s="609"/>
      <c r="P7199" s="609"/>
      <c r="Q7199" s="609"/>
      <c r="R7199" s="609"/>
      <c r="S7199" s="609"/>
      <c r="T7199" s="609"/>
      <c r="U7199" s="609"/>
      <c r="V7199" s="609"/>
      <c r="W7199" s="610"/>
    </row>
    <row r="7200" spans="1:30" s="7" customFormat="1" ht="27.6" customHeight="1" thickBot="1" x14ac:dyDescent="0.2">
      <c r="A7200" s="320"/>
      <c r="B7200" s="624"/>
      <c r="C7200" s="326" t="s">
        <v>216</v>
      </c>
      <c r="D7200" s="327"/>
      <c r="E7200" s="608" t="e">
        <f>IF(#REF!="","",#REF!)</f>
        <v>#REF!</v>
      </c>
      <c r="F7200" s="609"/>
      <c r="G7200" s="609"/>
      <c r="H7200" s="609"/>
      <c r="I7200" s="609"/>
      <c r="J7200" s="609"/>
      <c r="K7200" s="609"/>
      <c r="L7200" s="609"/>
      <c r="M7200" s="609"/>
      <c r="N7200" s="609"/>
      <c r="O7200" s="609"/>
      <c r="P7200" s="609"/>
      <c r="Q7200" s="609"/>
      <c r="R7200" s="611"/>
      <c r="S7200" s="611"/>
      <c r="T7200" s="611"/>
      <c r="U7200" s="611"/>
      <c r="V7200" s="611"/>
      <c r="W7200" s="612"/>
    </row>
    <row r="7201" spans="1:33" s="7" customFormat="1" ht="18.600000000000001" customHeight="1" x14ac:dyDescent="0.15">
      <c r="A7201" s="320"/>
      <c r="B7201" s="624"/>
      <c r="C7201" s="332" t="s">
        <v>217</v>
      </c>
      <c r="D7201" s="333"/>
      <c r="E7201" s="333"/>
      <c r="F7201" s="334"/>
      <c r="G7201" s="377" t="s">
        <v>218</v>
      </c>
      <c r="H7201" s="378"/>
      <c r="I7201" s="378"/>
      <c r="J7201" s="378"/>
      <c r="K7201" s="378"/>
      <c r="L7201" s="378"/>
      <c r="M7201" s="378"/>
      <c r="N7201" s="378"/>
      <c r="O7201" s="378"/>
      <c r="P7201" s="378"/>
      <c r="Q7201" s="378"/>
      <c r="R7201" s="389" t="e">
        <f>IF(X7201&lt;&gt;"","","【入力内容確認欄】以下を確認し【作業用】事業計画書(間接)シートを修正願います。")</f>
        <v>#REF!</v>
      </c>
      <c r="S7201" s="632"/>
      <c r="T7201" s="632"/>
      <c r="U7201" s="632"/>
      <c r="V7201" s="632"/>
      <c r="W7201" s="633"/>
      <c r="X7201" s="68" t="e">
        <f>IF(AND(R7204="",R7205="",R7206="",R7207="",R7208="",R7209=""),"左の市区町村に係る入力が完了しました。今一度、記載内容をご確認ください。","")</f>
        <v>#REF!</v>
      </c>
    </row>
    <row r="7202" spans="1:33" s="7" customFormat="1" ht="9" customHeight="1" x14ac:dyDescent="0.15">
      <c r="A7202" s="320"/>
      <c r="B7202" s="624"/>
      <c r="C7202" s="335"/>
      <c r="D7202" s="336"/>
      <c r="E7202" s="336"/>
      <c r="F7202" s="337"/>
      <c r="G7202" s="379"/>
      <c r="H7202" s="380"/>
      <c r="I7202" s="380"/>
      <c r="J7202" s="380"/>
      <c r="K7202" s="380"/>
      <c r="L7202" s="380"/>
      <c r="M7202" s="380"/>
      <c r="N7202" s="380"/>
      <c r="O7202" s="380"/>
      <c r="P7202" s="380"/>
      <c r="Q7202" s="380"/>
      <c r="R7202" s="634"/>
      <c r="S7202" s="635"/>
      <c r="T7202" s="635"/>
      <c r="U7202" s="635"/>
      <c r="V7202" s="635"/>
      <c r="W7202" s="636"/>
    </row>
    <row r="7203" spans="1:33" s="7" customFormat="1" ht="9" customHeight="1" thickBot="1" x14ac:dyDescent="0.2">
      <c r="A7203" s="320"/>
      <c r="B7203" s="624"/>
      <c r="C7203" s="335"/>
      <c r="D7203" s="336"/>
      <c r="E7203" s="336"/>
      <c r="F7203" s="337"/>
      <c r="G7203" s="381"/>
      <c r="H7203" s="382"/>
      <c r="I7203" s="382"/>
      <c r="J7203" s="382"/>
      <c r="K7203" s="382"/>
      <c r="L7203" s="382"/>
      <c r="M7203" s="382"/>
      <c r="N7203" s="382"/>
      <c r="O7203" s="382"/>
      <c r="P7203" s="382"/>
      <c r="Q7203" s="382"/>
      <c r="R7203" s="637"/>
      <c r="S7203" s="638"/>
      <c r="T7203" s="638"/>
      <c r="U7203" s="638"/>
      <c r="V7203" s="638"/>
      <c r="W7203" s="639"/>
    </row>
    <row r="7204" spans="1:33" s="7" customFormat="1" ht="17.45" customHeight="1" x14ac:dyDescent="0.15">
      <c r="A7204" s="320"/>
      <c r="B7204" s="624"/>
      <c r="C7204" s="335"/>
      <c r="D7204" s="336"/>
      <c r="E7204" s="336"/>
      <c r="F7204" s="337"/>
      <c r="G7204" s="398" t="e">
        <f>IF(#REF!="","",#REF!)</f>
        <v>#REF!</v>
      </c>
      <c r="H7204" s="399"/>
      <c r="I7204" s="399"/>
      <c r="J7204" s="399"/>
      <c r="K7204" s="399"/>
      <c r="L7204" s="399"/>
      <c r="M7204" s="399"/>
      <c r="N7204" s="399"/>
      <c r="O7204" s="399"/>
      <c r="P7204" s="399"/>
      <c r="Q7204" s="399"/>
      <c r="R7204" s="646" t="e" cm="1">
        <f t="array" ref="R7204">IF(AND(X7173:X7198="",A7175:A7198=""),"","・報酬・期末勤勉手当・交通費・合計額・都道府県/国の補助金額のいずれかに不備あり。")</f>
        <v>#REF!</v>
      </c>
      <c r="S7204" s="647"/>
      <c r="T7204" s="647"/>
      <c r="U7204" s="647"/>
      <c r="V7204" s="647"/>
      <c r="W7204" s="648"/>
    </row>
    <row r="7205" spans="1:33" s="7" customFormat="1" ht="17.45" customHeight="1" x14ac:dyDescent="0.15">
      <c r="A7205" s="320"/>
      <c r="B7205" s="624"/>
      <c r="C7205" s="335"/>
      <c r="D7205" s="336"/>
      <c r="E7205" s="336"/>
      <c r="F7205" s="337"/>
      <c r="G7205" s="374" t="s">
        <v>219</v>
      </c>
      <c r="H7205" s="388"/>
      <c r="I7205" s="388"/>
      <c r="J7205" s="388"/>
      <c r="K7205" s="388"/>
      <c r="L7205" s="388"/>
      <c r="M7205" s="388"/>
      <c r="N7205" s="388"/>
      <c r="O7205" s="388"/>
      <c r="P7205" s="388"/>
      <c r="Q7205" s="388"/>
      <c r="R7205" s="367" t="str">
        <f>IF(A7171="市町村名×","・【C列】市区町村名：未入力または不備あり。","")</f>
        <v>・【C列】市区町村名：未入力または不備あり。</v>
      </c>
      <c r="S7205" s="644"/>
      <c r="T7205" s="644"/>
      <c r="U7205" s="644"/>
      <c r="V7205" s="644"/>
      <c r="W7205" s="645"/>
    </row>
    <row r="7206" spans="1:33" s="7" customFormat="1" ht="17.45" customHeight="1" x14ac:dyDescent="0.15">
      <c r="A7206" s="320"/>
      <c r="B7206" s="624"/>
      <c r="C7206" s="338"/>
      <c r="D7206" s="339"/>
      <c r="E7206" s="339"/>
      <c r="F7206" s="340"/>
      <c r="G7206" s="364" t="e">
        <f>IF(#REF!="","",#REF!)</f>
        <v>#REF!</v>
      </c>
      <c r="H7206" s="365"/>
      <c r="I7206" s="365"/>
      <c r="J7206" s="366"/>
      <c r="K7206" s="366"/>
      <c r="L7206" s="366"/>
      <c r="M7206" s="366"/>
      <c r="N7206" s="366"/>
      <c r="O7206" s="366"/>
      <c r="P7206" s="366"/>
      <c r="Q7206" s="366"/>
      <c r="R7206" s="367" t="e">
        <f>IF(OR(AF7175=2,NOT(AND(V7173&gt;0.3*U7173,V7173&lt;0.4*U7173,V7173&gt;=W7173))),"・【V列】都道府県補助額：未入力または不備あり。","")</f>
        <v>#REF!</v>
      </c>
      <c r="S7206" s="644"/>
      <c r="T7206" s="644"/>
      <c r="U7206" s="644"/>
      <c r="V7206" s="644"/>
      <c r="W7206" s="645"/>
    </row>
    <row r="7207" spans="1:33" s="7" customFormat="1" ht="17.45" customHeight="1" x14ac:dyDescent="0.15">
      <c r="A7207" s="320"/>
      <c r="B7207" s="624"/>
      <c r="C7207" s="348" t="s">
        <v>241</v>
      </c>
      <c r="D7207" s="349"/>
      <c r="E7207" s="349"/>
      <c r="F7207" s="350"/>
      <c r="G7207" s="372" t="s">
        <v>221</v>
      </c>
      <c r="H7207" s="373"/>
      <c r="I7207" s="373"/>
      <c r="J7207" s="372" t="s">
        <v>222</v>
      </c>
      <c r="K7207" s="373"/>
      <c r="L7207" s="373"/>
      <c r="M7207" s="373"/>
      <c r="N7207" s="374" t="s">
        <v>223</v>
      </c>
      <c r="O7207" s="366"/>
      <c r="P7207" s="366"/>
      <c r="Q7207" s="366"/>
      <c r="R7207" s="341" t="e">
        <f>IF(AND(W7173&lt;=U7173/3,MOD(W7173,1000)=0,NOT(W7173=0),AG7175=1),"","・【W列】国庫補助希望額に不備あり。")</f>
        <v>#REF!</v>
      </c>
      <c r="S7207" s="649"/>
      <c r="T7207" s="649"/>
      <c r="U7207" s="649"/>
      <c r="V7207" s="649"/>
      <c r="W7207" s="650"/>
    </row>
    <row r="7208" spans="1:33" s="7" customFormat="1" ht="17.45" customHeight="1" x14ac:dyDescent="0.15">
      <c r="A7208" s="320"/>
      <c r="B7208" s="624"/>
      <c r="C7208" s="370"/>
      <c r="D7208" s="371"/>
      <c r="E7208" s="371"/>
      <c r="F7208" s="371"/>
      <c r="G7208" s="364" t="e">
        <f>IF(#REF!="","",#REF!)</f>
        <v>#REF!</v>
      </c>
      <c r="H7208" s="375"/>
      <c r="I7208" s="376"/>
      <c r="J7208" s="364" t="e">
        <f>IF(#REF!="","",#REF!)</f>
        <v>#REF!</v>
      </c>
      <c r="K7208" s="375"/>
      <c r="L7208" s="375"/>
      <c r="M7208" s="376"/>
      <c r="N7208" s="364" t="e">
        <f>IF(#REF!="","",#REF!)</f>
        <v>#REF!</v>
      </c>
      <c r="O7208" s="375"/>
      <c r="P7208" s="375"/>
      <c r="Q7208" s="375"/>
      <c r="R7208" s="651" t="e">
        <f>IF(AND(SUM(F7196:G7198)&lt;=D7173,SUM(R7196:R7198)&lt;=D7173),"","・報酬の「配置人数」には年間を通じた配置予定人数を記載してください。(※１)及び記入例参照")</f>
        <v>#REF!</v>
      </c>
      <c r="S7208" s="652"/>
      <c r="T7208" s="652"/>
      <c r="U7208" s="652"/>
      <c r="V7208" s="652"/>
      <c r="W7208" s="653"/>
      <c r="X7208" s="31" t="str">
        <f>IF(AND(O7208="○",T7208="○"),"①か②の",IF(AND(O7208="―",T7208="―"),"エラー",""))</f>
        <v/>
      </c>
    </row>
    <row r="7209" spans="1:33" s="7" customFormat="1" ht="17.45" customHeight="1" x14ac:dyDescent="0.15">
      <c r="A7209" s="320"/>
      <c r="B7209" s="624"/>
      <c r="C7209" s="348" t="s">
        <v>224</v>
      </c>
      <c r="D7209" s="349"/>
      <c r="E7209" s="349"/>
      <c r="F7209" s="350"/>
      <c r="G7209" s="354" t="s">
        <v>225</v>
      </c>
      <c r="H7209" s="354"/>
      <c r="I7209" s="354"/>
      <c r="J7209" s="355" t="s">
        <v>242</v>
      </c>
      <c r="K7209" s="356"/>
      <c r="L7209" s="356"/>
      <c r="M7209" s="356"/>
      <c r="N7209" s="356"/>
      <c r="O7209" s="356"/>
      <c r="P7209" s="356"/>
      <c r="Q7209" s="356"/>
      <c r="R7209" s="651" t="e">
        <f>IF(AND(OR(COUNTIF(J7210,"①*"),COUNTIF(J7210,"②*")),AND(E7199&lt;&gt;"",E7200&lt;&gt;"",G7204="○",G7206="○",G7208="○",J7208="○",N7208="○",G7210="○")),"","・【成果目標】・【成果指標】・【部活動指導員について】・【支給要件の確認】・【部活動指導員の指導状況】・【地域連携・地域移行に資する取組】のいずれかに未入力箇所あり。")</f>
        <v>#REF!</v>
      </c>
      <c r="S7209" s="546"/>
      <c r="T7209" s="546"/>
      <c r="U7209" s="546"/>
      <c r="V7209" s="546"/>
      <c r="W7209" s="547"/>
    </row>
    <row r="7210" spans="1:33" s="7" customFormat="1" ht="26.45" customHeight="1" thickBot="1" x14ac:dyDescent="0.2">
      <c r="A7210" s="320"/>
      <c r="B7210" s="625"/>
      <c r="C7210" s="351"/>
      <c r="D7210" s="352"/>
      <c r="E7210" s="352"/>
      <c r="F7210" s="353"/>
      <c r="G7210" s="363" t="e">
        <f>IF(#REF!="","",#REF!)</f>
        <v>#REF!</v>
      </c>
      <c r="H7210" s="363"/>
      <c r="I7210" s="363"/>
      <c r="J7210" s="657" t="e">
        <f>IF(#REF!="","",#REF!)</f>
        <v>#REF!</v>
      </c>
      <c r="K7210" s="658"/>
      <c r="L7210" s="658"/>
      <c r="M7210" s="658"/>
      <c r="N7210" s="658"/>
      <c r="O7210" s="658"/>
      <c r="P7210" s="658"/>
      <c r="Q7210" s="658"/>
      <c r="R7210" s="654"/>
      <c r="S7210" s="655"/>
      <c r="T7210" s="655"/>
      <c r="U7210" s="655"/>
      <c r="V7210" s="655"/>
      <c r="W7210" s="656"/>
      <c r="X7210" s="31" t="str">
        <f>IF(AND(O7210="○",T7210="○"),"①か②の",IF(AND(O7210="―",T7210="―"),"エラー",""))</f>
        <v/>
      </c>
    </row>
    <row r="7211" spans="1:33" s="7" customFormat="1" ht="26.45" customHeight="1" x14ac:dyDescent="0.15">
      <c r="A7211" s="24" t="str">
        <f>IF(OR(COUNTIF(C7213,"*区"),COUNTIF(C7213,"*市"),COUNTIF(C7213,"*町"),COUNTIF(C7213,"*村"),COUNTIF(C7213,"*組合")),"○","市町村名×")</f>
        <v>市町村名×</v>
      </c>
      <c r="B7211" s="490" t="s">
        <v>106</v>
      </c>
      <c r="C7211" s="659" t="s">
        <v>236</v>
      </c>
      <c r="D7211" s="661" t="s">
        <v>237</v>
      </c>
      <c r="E7211" s="409" t="s">
        <v>191</v>
      </c>
      <c r="F7211" s="410"/>
      <c r="G7211" s="410"/>
      <c r="H7211" s="410"/>
      <c r="I7211" s="410"/>
      <c r="J7211" s="410"/>
      <c r="K7211" s="410"/>
      <c r="L7211" s="410"/>
      <c r="M7211" s="410"/>
      <c r="N7211" s="410"/>
      <c r="O7211" s="410"/>
      <c r="P7211" s="410"/>
      <c r="Q7211" s="410"/>
      <c r="R7211" s="410"/>
      <c r="S7211" s="410"/>
      <c r="T7211" s="410"/>
      <c r="U7211" s="492" t="s">
        <v>192</v>
      </c>
      <c r="V7211" s="492" t="s">
        <v>238</v>
      </c>
      <c r="W7211" s="517" t="s">
        <v>193</v>
      </c>
      <c r="X7211" s="25" t="e">
        <f>IF(OR(AF7215=2,NOT(AND(V7213&gt;0.3*U7213,V7213&lt;0.4*U7213,V7213&gt;=W7213))),"※３参照：【Ｕ列】都道府県補助額を確認してください","")</f>
        <v>#REF!</v>
      </c>
      <c r="Y7211" s="26"/>
    </row>
    <row r="7212" spans="1:33" s="7" customFormat="1" ht="21.6" customHeight="1" thickBot="1" x14ac:dyDescent="0.2">
      <c r="A7212" s="24" t="str">
        <f>IF(B7213="都道府県確認欄","No.不備","")</f>
        <v/>
      </c>
      <c r="B7212" s="491"/>
      <c r="C7212" s="660"/>
      <c r="D7212" s="662"/>
      <c r="E7212" s="411"/>
      <c r="F7212" s="412"/>
      <c r="G7212" s="412"/>
      <c r="H7212" s="412"/>
      <c r="I7212" s="412"/>
      <c r="J7212" s="412"/>
      <c r="K7212" s="412"/>
      <c r="L7212" s="412"/>
      <c r="M7212" s="412"/>
      <c r="N7212" s="412"/>
      <c r="O7212" s="412"/>
      <c r="P7212" s="412"/>
      <c r="Q7212" s="412"/>
      <c r="R7212" s="412"/>
      <c r="S7212" s="412"/>
      <c r="T7212" s="412"/>
      <c r="U7212" s="493"/>
      <c r="V7212" s="493"/>
      <c r="W7212" s="518"/>
      <c r="X7212" s="25" t="e">
        <f>IF(AND(W7213&lt;=U7213/3,MOD(W7213,1000)=0,NOT(W7213=0),AG7215=1),"","※３参照：【Ｖ列】国庫補助希望額を確認してください。")</f>
        <v>#REF!</v>
      </c>
      <c r="Y7212" s="26"/>
    </row>
    <row r="7213" spans="1:33" s="7" customFormat="1" ht="24" customHeight="1" x14ac:dyDescent="0.15">
      <c r="A7213" s="14"/>
      <c r="B7213" s="622" t="str">
        <f>IFERROR(IF(OR(COUNTIF(C7213,"*区"),COUNTIF(C7213,"*市"),COUNTIF(C7213,"*町"),COUNTIF(C7213,"*村"),COUNTIF(C7213,"*組合")),B7173+1,"－"),"都道府県確認欄")</f>
        <v>－</v>
      </c>
      <c r="C7213" s="626" t="e">
        <f>#REF!</f>
        <v>#REF!</v>
      </c>
      <c r="D7213" s="629" t="e">
        <f>SUM($F7215:$F7234)</f>
        <v>#REF!</v>
      </c>
      <c r="E7213" s="523" t="s">
        <v>194</v>
      </c>
      <c r="F7213" s="524" t="s">
        <v>195</v>
      </c>
      <c r="G7213" s="526" t="s">
        <v>196</v>
      </c>
      <c r="H7213" s="528" t="s">
        <v>197</v>
      </c>
      <c r="I7213" s="423" t="s">
        <v>198</v>
      </c>
      <c r="J7213" s="424"/>
      <c r="K7213" s="425"/>
      <c r="L7213" s="429" t="s">
        <v>100</v>
      </c>
      <c r="M7213" s="430"/>
      <c r="N7213" s="430"/>
      <c r="O7213" s="430"/>
      <c r="P7213" s="430"/>
      <c r="Q7213" s="430"/>
      <c r="R7213" s="430"/>
      <c r="S7213" s="431"/>
      <c r="T7213" s="413" t="s">
        <v>199</v>
      </c>
      <c r="U7213" s="415" t="e">
        <f>SUM($T7215,$O7236,$T7236)</f>
        <v>#REF!</v>
      </c>
      <c r="V7213" s="665" t="e">
        <f>#REF!</f>
        <v>#REF!</v>
      </c>
      <c r="W7213" s="667" t="e">
        <f>#REF!</f>
        <v>#REF!</v>
      </c>
      <c r="X7213" s="23" t="e">
        <f>IF(AND(AD7215=1,AE7215=1,AF7215=1,AG7215=1),"","入力不備あり")</f>
        <v>#REF!</v>
      </c>
      <c r="Y7213" s="26"/>
    </row>
    <row r="7214" spans="1:33" s="7" customFormat="1" ht="12.6" customHeight="1" thickBot="1" x14ac:dyDescent="0.2">
      <c r="A7214" s="14"/>
      <c r="B7214" s="623"/>
      <c r="C7214" s="627"/>
      <c r="D7214" s="630"/>
      <c r="E7214" s="523"/>
      <c r="F7214" s="525"/>
      <c r="G7214" s="527"/>
      <c r="H7214" s="529"/>
      <c r="I7214" s="426"/>
      <c r="J7214" s="427"/>
      <c r="K7214" s="428"/>
      <c r="L7214" s="432"/>
      <c r="M7214" s="432"/>
      <c r="N7214" s="432"/>
      <c r="O7214" s="432"/>
      <c r="P7214" s="432"/>
      <c r="Q7214" s="432"/>
      <c r="R7214" s="432"/>
      <c r="S7214" s="433"/>
      <c r="T7214" s="414"/>
      <c r="U7214" s="416"/>
      <c r="V7214" s="666"/>
      <c r="W7214" s="565"/>
      <c r="X7214" s="26"/>
      <c r="Y7214" s="7" t="s">
        <v>180</v>
      </c>
      <c r="Z7214" s="7" t="s">
        <v>200</v>
      </c>
      <c r="AA7214" s="7" t="s">
        <v>201</v>
      </c>
      <c r="AB7214" s="7" t="s">
        <v>202</v>
      </c>
      <c r="AD7214" s="7" t="s">
        <v>203</v>
      </c>
      <c r="AE7214" s="7" t="s">
        <v>107</v>
      </c>
      <c r="AF7214" s="7" t="s">
        <v>239</v>
      </c>
      <c r="AG7214" s="7" t="s">
        <v>204</v>
      </c>
    </row>
    <row r="7215" spans="1:33" s="7" customFormat="1" ht="17.45" customHeight="1" x14ac:dyDescent="0.15">
      <c r="A7215" s="27" t="e">
        <f>IF(AND(F7215&lt;&gt;"",G7215&lt;&gt;"",H7215&lt;&gt;"",I7215&lt;&gt;""),"","入力不備あり")</f>
        <v>#REF!</v>
      </c>
      <c r="B7215" s="623"/>
      <c r="C7215" s="628"/>
      <c r="D7215" s="631"/>
      <c r="E7215" s="523"/>
      <c r="F7215" s="47" t="e">
        <f>IF(#REF!="","",#REF!)</f>
        <v>#REF!</v>
      </c>
      <c r="G7215" s="49" t="e">
        <f>IF(#REF!="","",#REF!)</f>
        <v>#REF!</v>
      </c>
      <c r="H7215" s="54" t="e">
        <f>IF(#REF!="","",#REF!)</f>
        <v>#REF!</v>
      </c>
      <c r="I7215" s="385" t="str">
        <f>IFERROR(INT(G7215*H7215),"")</f>
        <v/>
      </c>
      <c r="J7215" s="386"/>
      <c r="K7215" s="387"/>
      <c r="L7215" s="613" t="e">
        <f>IF(#REF!="","",#REF!)</f>
        <v>#REF!</v>
      </c>
      <c r="M7215" s="613"/>
      <c r="N7215" s="613"/>
      <c r="O7215" s="613"/>
      <c r="P7215" s="613"/>
      <c r="Q7215" s="613"/>
      <c r="R7215" s="613"/>
      <c r="S7215" s="614"/>
      <c r="T7215" s="567">
        <f>SUM($I7215:$K7234)</f>
        <v>0</v>
      </c>
      <c r="U7215" s="416"/>
      <c r="V7215" s="666"/>
      <c r="W7215" s="565"/>
      <c r="X7215" s="23" t="e">
        <f>IF(AND(Y7215=1,Z7215=1,AA7215=1,AB7215=1,AD7215=1,AE7215=1,AF7215=1,AG7215=1),"","入力不備あり")</f>
        <v>#REF!</v>
      </c>
      <c r="Y7215" s="7">
        <f>IFERROR(IF(F7215="",2,IF(AND(F7215&gt;=1,(MOD(F7215,1)=0)),1,IF(AND(F7215=0,L7215&lt;&gt;""),1,2))),2)</f>
        <v>2</v>
      </c>
      <c r="Z7215" s="7" t="e">
        <f>IF(G7215="",2,IF(G7215&lt;=1600,1,2))</f>
        <v>#REF!</v>
      </c>
      <c r="AA7215" s="7" t="e">
        <f>IF(H7215="",2,IF(H7215&gt;=0,1,2))</f>
        <v>#REF!</v>
      </c>
      <c r="AB7215" s="7" t="e">
        <f>IF(I7215=#REF!,1,2)</f>
        <v>#REF!</v>
      </c>
      <c r="AD7215" s="7" t="e">
        <f>IF(T7215=#REF!,1,2)</f>
        <v>#REF!</v>
      </c>
      <c r="AE7215" s="7" t="e">
        <f>IF(U7213=#REF!,1,2)</f>
        <v>#REF!</v>
      </c>
      <c r="AF7215" s="7" t="e">
        <f>IF(V7213=0,2,IF(#REF!="",2,IF(V7213=#REF!,1,2)))</f>
        <v>#REF!</v>
      </c>
      <c r="AG7215" s="7" t="e">
        <f>IF(W7213=0,2,IF(W7213=#REF!,1,2))</f>
        <v>#REF!</v>
      </c>
    </row>
    <row r="7216" spans="1:33" s="7" customFormat="1" ht="17.45" customHeight="1" x14ac:dyDescent="0.15">
      <c r="A7216" s="27" t="e">
        <f>IF(AND(F7216="",G7216="",H7216="",I7216="",L7216=""),"",IF(AND(F7216&lt;&gt;"",G7216&lt;&gt;"",H7216&lt;&gt;"",I7216&lt;&gt;""),"","入力不備あり"))</f>
        <v>#REF!</v>
      </c>
      <c r="B7216" s="623"/>
      <c r="C7216" s="628"/>
      <c r="D7216" s="631"/>
      <c r="E7216" s="523"/>
      <c r="F7216" s="47" t="e">
        <f>IF(#REF!="","",#REF!)</f>
        <v>#REF!</v>
      </c>
      <c r="G7216" s="49" t="e">
        <f>IF(#REF!="","",#REF!)</f>
        <v>#REF!</v>
      </c>
      <c r="H7216" s="54" t="e">
        <f>IF(#REF!="","",#REF!)</f>
        <v>#REF!</v>
      </c>
      <c r="I7216" s="385" t="str">
        <f>IFERROR(INT(G7216*H7216),"")</f>
        <v/>
      </c>
      <c r="J7216" s="386"/>
      <c r="K7216" s="387"/>
      <c r="L7216" s="613" t="e">
        <f>IF(#REF!="","",#REF!)</f>
        <v>#REF!</v>
      </c>
      <c r="M7216" s="613"/>
      <c r="N7216" s="613"/>
      <c r="O7216" s="613"/>
      <c r="P7216" s="613"/>
      <c r="Q7216" s="613"/>
      <c r="R7216" s="613"/>
      <c r="S7216" s="614"/>
      <c r="T7216" s="567"/>
      <c r="U7216" s="416"/>
      <c r="V7216" s="666"/>
      <c r="W7216" s="565"/>
      <c r="X7216" s="23" t="e">
        <f>IF(AND(Y7216=3,Z7216=3,AA7216=3),"",IF(AND(Y7216=1,Z7216=1,AA7216=1,AB7216=1),"","入力不備あり"))</f>
        <v>#REF!</v>
      </c>
      <c r="Y7216" s="7">
        <f>IFERROR(IF(F7216="",3,IF(AND(F7216&gt;=1,(MOD(F7216,1)=0)),1,IF(AND(F7216=0,L7216&lt;&gt;""),1,2))),2)</f>
        <v>2</v>
      </c>
      <c r="Z7216" s="7" t="e">
        <f>IF(G7216="",3,IF(G7216&lt;=1600,1,2))</f>
        <v>#REF!</v>
      </c>
      <c r="AA7216" s="7" t="e">
        <f>IF(H7216="",3,IF(H7216&gt;=0,1,2))</f>
        <v>#REF!</v>
      </c>
      <c r="AB7216" s="7" t="e">
        <f>IF(I7216=#REF!,1,2)</f>
        <v>#REF!</v>
      </c>
    </row>
    <row r="7217" spans="1:28" s="7" customFormat="1" ht="17.45" customHeight="1" x14ac:dyDescent="0.15">
      <c r="A7217" s="27" t="e">
        <f>IF(AND(F7217="",G7217="",H7217="",I7217="",L7217=""),"",IF(AND(F7217&lt;&gt;"",G7217&lt;&gt;"",H7217&lt;&gt;"",I7217&lt;&gt;""),"","入力不備あり"))</f>
        <v>#REF!</v>
      </c>
      <c r="B7217" s="623"/>
      <c r="C7217" s="628"/>
      <c r="D7217" s="631"/>
      <c r="E7217" s="523"/>
      <c r="F7217" s="47" t="e">
        <f>IF(#REF!="","",#REF!)</f>
        <v>#REF!</v>
      </c>
      <c r="G7217" s="49" t="e">
        <f>IF(#REF!="","",#REF!)</f>
        <v>#REF!</v>
      </c>
      <c r="H7217" s="54" t="e">
        <f>IF(#REF!="","",#REF!)</f>
        <v>#REF!</v>
      </c>
      <c r="I7217" s="385" t="str">
        <f t="shared" ref="I7217:I7234" si="1261">IFERROR(INT(G7217*H7217),"")</f>
        <v/>
      </c>
      <c r="J7217" s="386"/>
      <c r="K7217" s="387"/>
      <c r="L7217" s="613" t="e">
        <f>IF(#REF!="","",#REF!)</f>
        <v>#REF!</v>
      </c>
      <c r="M7217" s="613"/>
      <c r="N7217" s="613"/>
      <c r="O7217" s="613"/>
      <c r="P7217" s="613"/>
      <c r="Q7217" s="613"/>
      <c r="R7217" s="613"/>
      <c r="S7217" s="614"/>
      <c r="T7217" s="567"/>
      <c r="U7217" s="416"/>
      <c r="V7217" s="666"/>
      <c r="W7217" s="565"/>
      <c r="X7217" s="23" t="e">
        <f t="shared" ref="X7217:X7234" si="1262">IF(AND(Y7217=3,Z7217=3,AA7217=3),"",IF(AND(Y7217=1,Z7217=1,AA7217=1,AB7217=1),"","入力不備あり"))</f>
        <v>#REF!</v>
      </c>
      <c r="Y7217" s="7">
        <f t="shared" ref="Y7217:Y7234" si="1263">IFERROR(IF(F7217="",3,IF(AND(F7217&gt;=1,(MOD(F7217,1)=0)),1,IF(AND(F7217=0,L7217&lt;&gt;""),1,2))),2)</f>
        <v>2</v>
      </c>
      <c r="Z7217" s="7" t="e">
        <f t="shared" ref="Z7217:Z7234" si="1264">IF(G7217="",3,IF(G7217&lt;=1600,1,2))</f>
        <v>#REF!</v>
      </c>
      <c r="AA7217" s="7" t="e">
        <f t="shared" ref="AA7217:AA7234" si="1265">IF(H7217="",3,IF(H7217&gt;=0,1,2))</f>
        <v>#REF!</v>
      </c>
      <c r="AB7217" s="7" t="e">
        <f>IF(I7217=#REF!,1,2)</f>
        <v>#REF!</v>
      </c>
    </row>
    <row r="7218" spans="1:28" s="7" customFormat="1" ht="17.45" customHeight="1" x14ac:dyDescent="0.15">
      <c r="A7218" s="27" t="e">
        <f t="shared" ref="A7218:A7234" si="1266">IF(AND(F7218="",G7218="",H7218="",I7218="",L7218=""),"",IF(AND(F7218&lt;&gt;"",G7218&lt;&gt;"",H7218&lt;&gt;"",I7218&lt;&gt;""),"","入力不備あり"))</f>
        <v>#REF!</v>
      </c>
      <c r="B7218" s="623"/>
      <c r="C7218" s="628"/>
      <c r="D7218" s="631"/>
      <c r="E7218" s="523"/>
      <c r="F7218" s="47" t="e">
        <f>IF(#REF!="","",#REF!)</f>
        <v>#REF!</v>
      </c>
      <c r="G7218" s="49" t="e">
        <f>IF(#REF!="","",#REF!)</f>
        <v>#REF!</v>
      </c>
      <c r="H7218" s="54" t="e">
        <f>IF(#REF!="","",#REF!)</f>
        <v>#REF!</v>
      </c>
      <c r="I7218" s="385" t="str">
        <f t="shared" si="1261"/>
        <v/>
      </c>
      <c r="J7218" s="386"/>
      <c r="K7218" s="387"/>
      <c r="L7218" s="613" t="e">
        <f>IF(#REF!="","",#REF!)</f>
        <v>#REF!</v>
      </c>
      <c r="M7218" s="613"/>
      <c r="N7218" s="613"/>
      <c r="O7218" s="613"/>
      <c r="P7218" s="613"/>
      <c r="Q7218" s="613"/>
      <c r="R7218" s="613"/>
      <c r="S7218" s="614"/>
      <c r="T7218" s="567"/>
      <c r="U7218" s="416"/>
      <c r="V7218" s="666"/>
      <c r="W7218" s="565"/>
      <c r="X7218" s="23" t="e">
        <f t="shared" si="1262"/>
        <v>#REF!</v>
      </c>
      <c r="Y7218" s="7">
        <f t="shared" si="1263"/>
        <v>2</v>
      </c>
      <c r="Z7218" s="7" t="e">
        <f t="shared" si="1264"/>
        <v>#REF!</v>
      </c>
      <c r="AA7218" s="7" t="e">
        <f t="shared" si="1265"/>
        <v>#REF!</v>
      </c>
      <c r="AB7218" s="7" t="e">
        <f>IF(I7218=#REF!,1,2)</f>
        <v>#REF!</v>
      </c>
    </row>
    <row r="7219" spans="1:28" s="7" customFormat="1" ht="17.45" customHeight="1" x14ac:dyDescent="0.15">
      <c r="A7219" s="27" t="e">
        <f t="shared" si="1266"/>
        <v>#REF!</v>
      </c>
      <c r="B7219" s="623"/>
      <c r="C7219" s="628"/>
      <c r="D7219" s="631"/>
      <c r="E7219" s="523"/>
      <c r="F7219" s="47" t="e">
        <f>IF(#REF!="","",#REF!)</f>
        <v>#REF!</v>
      </c>
      <c r="G7219" s="49" t="e">
        <f>IF(#REF!="","",#REF!)</f>
        <v>#REF!</v>
      </c>
      <c r="H7219" s="54" t="e">
        <f>IF(#REF!="","",#REF!)</f>
        <v>#REF!</v>
      </c>
      <c r="I7219" s="385" t="str">
        <f t="shared" si="1261"/>
        <v/>
      </c>
      <c r="J7219" s="386"/>
      <c r="K7219" s="387"/>
      <c r="L7219" s="613" t="e">
        <f>IF(#REF!="","",#REF!)</f>
        <v>#REF!</v>
      </c>
      <c r="M7219" s="613"/>
      <c r="N7219" s="613"/>
      <c r="O7219" s="613"/>
      <c r="P7219" s="613"/>
      <c r="Q7219" s="613"/>
      <c r="R7219" s="613"/>
      <c r="S7219" s="614"/>
      <c r="T7219" s="567"/>
      <c r="U7219" s="416"/>
      <c r="V7219" s="666"/>
      <c r="W7219" s="565"/>
      <c r="X7219" s="23" t="e">
        <f t="shared" si="1262"/>
        <v>#REF!</v>
      </c>
      <c r="Y7219" s="7">
        <f t="shared" si="1263"/>
        <v>2</v>
      </c>
      <c r="Z7219" s="7" t="e">
        <f t="shared" si="1264"/>
        <v>#REF!</v>
      </c>
      <c r="AA7219" s="7" t="e">
        <f t="shared" si="1265"/>
        <v>#REF!</v>
      </c>
      <c r="AB7219" s="7" t="e">
        <f>IF(I7219=#REF!,1,2)</f>
        <v>#REF!</v>
      </c>
    </row>
    <row r="7220" spans="1:28" s="7" customFormat="1" ht="17.45" customHeight="1" x14ac:dyDescent="0.15">
      <c r="A7220" s="27" t="e">
        <f t="shared" si="1266"/>
        <v>#REF!</v>
      </c>
      <c r="B7220" s="623"/>
      <c r="C7220" s="628"/>
      <c r="D7220" s="631"/>
      <c r="E7220" s="523"/>
      <c r="F7220" s="47" t="e">
        <f>IF(#REF!="","",#REF!)</f>
        <v>#REF!</v>
      </c>
      <c r="G7220" s="49" t="e">
        <f>IF(#REF!="","",#REF!)</f>
        <v>#REF!</v>
      </c>
      <c r="H7220" s="54" t="e">
        <f>IF(#REF!="","",#REF!)</f>
        <v>#REF!</v>
      </c>
      <c r="I7220" s="385" t="str">
        <f t="shared" si="1261"/>
        <v/>
      </c>
      <c r="J7220" s="386"/>
      <c r="K7220" s="387"/>
      <c r="L7220" s="613" t="e">
        <f>IF(#REF!="","",#REF!)</f>
        <v>#REF!</v>
      </c>
      <c r="M7220" s="613"/>
      <c r="N7220" s="613"/>
      <c r="O7220" s="613"/>
      <c r="P7220" s="613"/>
      <c r="Q7220" s="613"/>
      <c r="R7220" s="613"/>
      <c r="S7220" s="614"/>
      <c r="T7220" s="567"/>
      <c r="U7220" s="416"/>
      <c r="V7220" s="666"/>
      <c r="W7220" s="565"/>
      <c r="X7220" s="23" t="e">
        <f t="shared" si="1262"/>
        <v>#REF!</v>
      </c>
      <c r="Y7220" s="7">
        <f t="shared" si="1263"/>
        <v>2</v>
      </c>
      <c r="Z7220" s="7" t="e">
        <f t="shared" si="1264"/>
        <v>#REF!</v>
      </c>
      <c r="AA7220" s="7" t="e">
        <f t="shared" si="1265"/>
        <v>#REF!</v>
      </c>
      <c r="AB7220" s="7" t="e">
        <f>IF(I7220=#REF!,1,2)</f>
        <v>#REF!</v>
      </c>
    </row>
    <row r="7221" spans="1:28" s="7" customFormat="1" ht="17.45" customHeight="1" x14ac:dyDescent="0.15">
      <c r="A7221" s="27" t="e">
        <f t="shared" si="1266"/>
        <v>#REF!</v>
      </c>
      <c r="B7221" s="623"/>
      <c r="C7221" s="628"/>
      <c r="D7221" s="631"/>
      <c r="E7221" s="523"/>
      <c r="F7221" s="47" t="e">
        <f>IF(#REF!="","",#REF!)</f>
        <v>#REF!</v>
      </c>
      <c r="G7221" s="49" t="e">
        <f>IF(#REF!="","",#REF!)</f>
        <v>#REF!</v>
      </c>
      <c r="H7221" s="54" t="e">
        <f>IF(#REF!="","",#REF!)</f>
        <v>#REF!</v>
      </c>
      <c r="I7221" s="385" t="str">
        <f t="shared" si="1261"/>
        <v/>
      </c>
      <c r="J7221" s="386"/>
      <c r="K7221" s="387"/>
      <c r="L7221" s="613" t="e">
        <f>IF(#REF!="","",#REF!)</f>
        <v>#REF!</v>
      </c>
      <c r="M7221" s="613"/>
      <c r="N7221" s="613"/>
      <c r="O7221" s="613"/>
      <c r="P7221" s="613"/>
      <c r="Q7221" s="613"/>
      <c r="R7221" s="613"/>
      <c r="S7221" s="614"/>
      <c r="T7221" s="567"/>
      <c r="U7221" s="416"/>
      <c r="V7221" s="666"/>
      <c r="W7221" s="565"/>
      <c r="X7221" s="23" t="e">
        <f t="shared" si="1262"/>
        <v>#REF!</v>
      </c>
      <c r="Y7221" s="7">
        <f t="shared" si="1263"/>
        <v>2</v>
      </c>
      <c r="Z7221" s="7" t="e">
        <f t="shared" si="1264"/>
        <v>#REF!</v>
      </c>
      <c r="AA7221" s="7" t="e">
        <f t="shared" si="1265"/>
        <v>#REF!</v>
      </c>
      <c r="AB7221" s="7" t="e">
        <f>IF(I7221=#REF!,1,2)</f>
        <v>#REF!</v>
      </c>
    </row>
    <row r="7222" spans="1:28" s="7" customFormat="1" ht="17.45" customHeight="1" x14ac:dyDescent="0.15">
      <c r="A7222" s="27" t="e">
        <f t="shared" si="1266"/>
        <v>#REF!</v>
      </c>
      <c r="B7222" s="623"/>
      <c r="C7222" s="628"/>
      <c r="D7222" s="631"/>
      <c r="E7222" s="523"/>
      <c r="F7222" s="47" t="e">
        <f>IF(#REF!="","",#REF!)</f>
        <v>#REF!</v>
      </c>
      <c r="G7222" s="49" t="e">
        <f>IF(#REF!="","",#REF!)</f>
        <v>#REF!</v>
      </c>
      <c r="H7222" s="54" t="e">
        <f>IF(#REF!="","",#REF!)</f>
        <v>#REF!</v>
      </c>
      <c r="I7222" s="385" t="str">
        <f t="shared" si="1261"/>
        <v/>
      </c>
      <c r="J7222" s="386"/>
      <c r="K7222" s="387"/>
      <c r="L7222" s="613" t="e">
        <f>IF(#REF!="","",#REF!)</f>
        <v>#REF!</v>
      </c>
      <c r="M7222" s="613"/>
      <c r="N7222" s="613"/>
      <c r="O7222" s="613"/>
      <c r="P7222" s="613"/>
      <c r="Q7222" s="613"/>
      <c r="R7222" s="613"/>
      <c r="S7222" s="614"/>
      <c r="T7222" s="567"/>
      <c r="U7222" s="416"/>
      <c r="V7222" s="666"/>
      <c r="W7222" s="565"/>
      <c r="X7222" s="23" t="e">
        <f t="shared" si="1262"/>
        <v>#REF!</v>
      </c>
      <c r="Y7222" s="7">
        <f t="shared" si="1263"/>
        <v>2</v>
      </c>
      <c r="Z7222" s="7" t="e">
        <f t="shared" si="1264"/>
        <v>#REF!</v>
      </c>
      <c r="AA7222" s="7" t="e">
        <f t="shared" si="1265"/>
        <v>#REF!</v>
      </c>
      <c r="AB7222" s="7" t="e">
        <f>IF(I7222=#REF!,1,2)</f>
        <v>#REF!</v>
      </c>
    </row>
    <row r="7223" spans="1:28" s="7" customFormat="1" ht="17.45" customHeight="1" x14ac:dyDescent="0.15">
      <c r="A7223" s="27" t="e">
        <f t="shared" si="1266"/>
        <v>#REF!</v>
      </c>
      <c r="B7223" s="623"/>
      <c r="C7223" s="628"/>
      <c r="D7223" s="631"/>
      <c r="E7223" s="523"/>
      <c r="F7223" s="47" t="e">
        <f>IF(#REF!="","",#REF!)</f>
        <v>#REF!</v>
      </c>
      <c r="G7223" s="49" t="e">
        <f>IF(#REF!="","",#REF!)</f>
        <v>#REF!</v>
      </c>
      <c r="H7223" s="54" t="e">
        <f>IF(#REF!="","",#REF!)</f>
        <v>#REF!</v>
      </c>
      <c r="I7223" s="385" t="str">
        <f t="shared" si="1261"/>
        <v/>
      </c>
      <c r="J7223" s="386"/>
      <c r="K7223" s="387"/>
      <c r="L7223" s="613" t="e">
        <f>IF(#REF!="","",#REF!)</f>
        <v>#REF!</v>
      </c>
      <c r="M7223" s="613"/>
      <c r="N7223" s="613"/>
      <c r="O7223" s="613"/>
      <c r="P7223" s="613"/>
      <c r="Q7223" s="613"/>
      <c r="R7223" s="613"/>
      <c r="S7223" s="614"/>
      <c r="T7223" s="567"/>
      <c r="U7223" s="416"/>
      <c r="V7223" s="666"/>
      <c r="W7223" s="565"/>
      <c r="X7223" s="23" t="e">
        <f t="shared" si="1262"/>
        <v>#REF!</v>
      </c>
      <c r="Y7223" s="7">
        <f t="shared" si="1263"/>
        <v>2</v>
      </c>
      <c r="Z7223" s="7" t="e">
        <f t="shared" si="1264"/>
        <v>#REF!</v>
      </c>
      <c r="AA7223" s="7" t="e">
        <f t="shared" si="1265"/>
        <v>#REF!</v>
      </c>
      <c r="AB7223" s="7" t="e">
        <f>IF(I7223=#REF!,1,2)</f>
        <v>#REF!</v>
      </c>
    </row>
    <row r="7224" spans="1:28" s="7" customFormat="1" ht="17.45" customHeight="1" x14ac:dyDescent="0.15">
      <c r="A7224" s="27" t="e">
        <f t="shared" si="1266"/>
        <v>#REF!</v>
      </c>
      <c r="B7224" s="623"/>
      <c r="C7224" s="628"/>
      <c r="D7224" s="631"/>
      <c r="E7224" s="523"/>
      <c r="F7224" s="47" t="e">
        <f>IF(#REF!="","",#REF!)</f>
        <v>#REF!</v>
      </c>
      <c r="G7224" s="49" t="e">
        <f>IF(#REF!="","",#REF!)</f>
        <v>#REF!</v>
      </c>
      <c r="H7224" s="54" t="e">
        <f>IF(#REF!="","",#REF!)</f>
        <v>#REF!</v>
      </c>
      <c r="I7224" s="385" t="str">
        <f t="shared" si="1261"/>
        <v/>
      </c>
      <c r="J7224" s="386"/>
      <c r="K7224" s="387"/>
      <c r="L7224" s="613" t="e">
        <f>IF(#REF!="","",#REF!)</f>
        <v>#REF!</v>
      </c>
      <c r="M7224" s="613"/>
      <c r="N7224" s="613"/>
      <c r="O7224" s="613"/>
      <c r="P7224" s="613"/>
      <c r="Q7224" s="613"/>
      <c r="R7224" s="613"/>
      <c r="S7224" s="614"/>
      <c r="T7224" s="567"/>
      <c r="U7224" s="416"/>
      <c r="V7224" s="666"/>
      <c r="W7224" s="565"/>
      <c r="X7224" s="23" t="e">
        <f t="shared" si="1262"/>
        <v>#REF!</v>
      </c>
      <c r="Y7224" s="7">
        <f t="shared" si="1263"/>
        <v>2</v>
      </c>
      <c r="Z7224" s="7" t="e">
        <f t="shared" si="1264"/>
        <v>#REF!</v>
      </c>
      <c r="AA7224" s="7" t="e">
        <f t="shared" si="1265"/>
        <v>#REF!</v>
      </c>
      <c r="AB7224" s="7" t="e">
        <f>IF(I7224=#REF!,1,2)</f>
        <v>#REF!</v>
      </c>
    </row>
    <row r="7225" spans="1:28" s="7" customFormat="1" ht="17.45" customHeight="1" x14ac:dyDescent="0.15">
      <c r="A7225" s="27" t="e">
        <f t="shared" si="1266"/>
        <v>#REF!</v>
      </c>
      <c r="B7225" s="623"/>
      <c r="C7225" s="628"/>
      <c r="D7225" s="631"/>
      <c r="E7225" s="523"/>
      <c r="F7225" s="47" t="e">
        <f>IF(#REF!="","",#REF!)</f>
        <v>#REF!</v>
      </c>
      <c r="G7225" s="49" t="e">
        <f>IF(#REF!="","",#REF!)</f>
        <v>#REF!</v>
      </c>
      <c r="H7225" s="54" t="e">
        <f>IF(#REF!="","",#REF!)</f>
        <v>#REF!</v>
      </c>
      <c r="I7225" s="385" t="str">
        <f t="shared" si="1261"/>
        <v/>
      </c>
      <c r="J7225" s="386"/>
      <c r="K7225" s="387"/>
      <c r="L7225" s="613" t="e">
        <f>IF(#REF!="","",#REF!)</f>
        <v>#REF!</v>
      </c>
      <c r="M7225" s="613"/>
      <c r="N7225" s="613"/>
      <c r="O7225" s="613"/>
      <c r="P7225" s="613"/>
      <c r="Q7225" s="613"/>
      <c r="R7225" s="613"/>
      <c r="S7225" s="614"/>
      <c r="T7225" s="567"/>
      <c r="U7225" s="416"/>
      <c r="V7225" s="666"/>
      <c r="W7225" s="565"/>
      <c r="X7225" s="23" t="e">
        <f t="shared" si="1262"/>
        <v>#REF!</v>
      </c>
      <c r="Y7225" s="7">
        <f t="shared" si="1263"/>
        <v>2</v>
      </c>
      <c r="Z7225" s="7" t="e">
        <f t="shared" si="1264"/>
        <v>#REF!</v>
      </c>
      <c r="AA7225" s="7" t="e">
        <f t="shared" si="1265"/>
        <v>#REF!</v>
      </c>
      <c r="AB7225" s="7" t="e">
        <f>IF(I7225=#REF!,1,2)</f>
        <v>#REF!</v>
      </c>
    </row>
    <row r="7226" spans="1:28" s="7" customFormat="1" ht="17.45" customHeight="1" x14ac:dyDescent="0.15">
      <c r="A7226" s="27" t="e">
        <f t="shared" si="1266"/>
        <v>#REF!</v>
      </c>
      <c r="B7226" s="623"/>
      <c r="C7226" s="628"/>
      <c r="D7226" s="631"/>
      <c r="E7226" s="523"/>
      <c r="F7226" s="47" t="e">
        <f>IF(#REF!="","",#REF!)</f>
        <v>#REF!</v>
      </c>
      <c r="G7226" s="49" t="e">
        <f>IF(#REF!="","",#REF!)</f>
        <v>#REF!</v>
      </c>
      <c r="H7226" s="54" t="e">
        <f>IF(#REF!="","",#REF!)</f>
        <v>#REF!</v>
      </c>
      <c r="I7226" s="385" t="str">
        <f t="shared" si="1261"/>
        <v/>
      </c>
      <c r="J7226" s="386"/>
      <c r="K7226" s="387"/>
      <c r="L7226" s="613" t="e">
        <f>IF(#REF!="","",#REF!)</f>
        <v>#REF!</v>
      </c>
      <c r="M7226" s="613"/>
      <c r="N7226" s="613"/>
      <c r="O7226" s="613"/>
      <c r="P7226" s="613"/>
      <c r="Q7226" s="613"/>
      <c r="R7226" s="613"/>
      <c r="S7226" s="614"/>
      <c r="T7226" s="567"/>
      <c r="U7226" s="416"/>
      <c r="V7226" s="666"/>
      <c r="W7226" s="565"/>
      <c r="X7226" s="23" t="e">
        <f t="shared" si="1262"/>
        <v>#REF!</v>
      </c>
      <c r="Y7226" s="7">
        <f t="shared" si="1263"/>
        <v>2</v>
      </c>
      <c r="Z7226" s="7" t="e">
        <f t="shared" si="1264"/>
        <v>#REF!</v>
      </c>
      <c r="AA7226" s="7" t="e">
        <f t="shared" si="1265"/>
        <v>#REF!</v>
      </c>
      <c r="AB7226" s="7" t="e">
        <f>IF(I7226=#REF!,1,2)</f>
        <v>#REF!</v>
      </c>
    </row>
    <row r="7227" spans="1:28" s="7" customFormat="1" ht="17.45" customHeight="1" x14ac:dyDescent="0.15">
      <c r="A7227" s="27" t="e">
        <f t="shared" si="1266"/>
        <v>#REF!</v>
      </c>
      <c r="B7227" s="623"/>
      <c r="C7227" s="628"/>
      <c r="D7227" s="631"/>
      <c r="E7227" s="523"/>
      <c r="F7227" s="47" t="e">
        <f>IF(#REF!="","",#REF!)</f>
        <v>#REF!</v>
      </c>
      <c r="G7227" s="49" t="e">
        <f>IF(#REF!="","",#REF!)</f>
        <v>#REF!</v>
      </c>
      <c r="H7227" s="54" t="e">
        <f>IF(#REF!="","",#REF!)</f>
        <v>#REF!</v>
      </c>
      <c r="I7227" s="385" t="str">
        <f t="shared" si="1261"/>
        <v/>
      </c>
      <c r="J7227" s="386"/>
      <c r="K7227" s="387"/>
      <c r="L7227" s="613" t="e">
        <f>IF(#REF!="","",#REF!)</f>
        <v>#REF!</v>
      </c>
      <c r="M7227" s="613"/>
      <c r="N7227" s="613"/>
      <c r="O7227" s="613"/>
      <c r="P7227" s="613"/>
      <c r="Q7227" s="613"/>
      <c r="R7227" s="613"/>
      <c r="S7227" s="614"/>
      <c r="T7227" s="567"/>
      <c r="U7227" s="416"/>
      <c r="V7227" s="666"/>
      <c r="W7227" s="565"/>
      <c r="X7227" s="23" t="e">
        <f t="shared" si="1262"/>
        <v>#REF!</v>
      </c>
      <c r="Y7227" s="7">
        <f t="shared" si="1263"/>
        <v>2</v>
      </c>
      <c r="Z7227" s="7" t="e">
        <f t="shared" si="1264"/>
        <v>#REF!</v>
      </c>
      <c r="AA7227" s="7" t="e">
        <f t="shared" si="1265"/>
        <v>#REF!</v>
      </c>
      <c r="AB7227" s="7" t="e">
        <f>IF(I7227=#REF!,1,2)</f>
        <v>#REF!</v>
      </c>
    </row>
    <row r="7228" spans="1:28" s="7" customFormat="1" ht="17.45" customHeight="1" x14ac:dyDescent="0.15">
      <c r="A7228" s="27" t="e">
        <f t="shared" si="1266"/>
        <v>#REF!</v>
      </c>
      <c r="B7228" s="623"/>
      <c r="C7228" s="628"/>
      <c r="D7228" s="631"/>
      <c r="E7228" s="523"/>
      <c r="F7228" s="47" t="e">
        <f>IF(#REF!="","",#REF!)</f>
        <v>#REF!</v>
      </c>
      <c r="G7228" s="49" t="e">
        <f>IF(#REF!="","",#REF!)</f>
        <v>#REF!</v>
      </c>
      <c r="H7228" s="54" t="e">
        <f>IF(#REF!="","",#REF!)</f>
        <v>#REF!</v>
      </c>
      <c r="I7228" s="385" t="str">
        <f t="shared" si="1261"/>
        <v/>
      </c>
      <c r="J7228" s="386"/>
      <c r="K7228" s="387"/>
      <c r="L7228" s="613" t="e">
        <f>IF(#REF!="","",#REF!)</f>
        <v>#REF!</v>
      </c>
      <c r="M7228" s="613"/>
      <c r="N7228" s="613"/>
      <c r="O7228" s="613"/>
      <c r="P7228" s="613"/>
      <c r="Q7228" s="613"/>
      <c r="R7228" s="613"/>
      <c r="S7228" s="614"/>
      <c r="T7228" s="567"/>
      <c r="U7228" s="416"/>
      <c r="V7228" s="666"/>
      <c r="W7228" s="565"/>
      <c r="X7228" s="23" t="e">
        <f t="shared" si="1262"/>
        <v>#REF!</v>
      </c>
      <c r="Y7228" s="7">
        <f t="shared" si="1263"/>
        <v>2</v>
      </c>
      <c r="Z7228" s="7" t="e">
        <f t="shared" si="1264"/>
        <v>#REF!</v>
      </c>
      <c r="AA7228" s="7" t="e">
        <f t="shared" si="1265"/>
        <v>#REF!</v>
      </c>
      <c r="AB7228" s="7" t="e">
        <f>IF(I7228=#REF!,1,2)</f>
        <v>#REF!</v>
      </c>
    </row>
    <row r="7229" spans="1:28" s="7" customFormat="1" ht="17.45" customHeight="1" x14ac:dyDescent="0.15">
      <c r="A7229" s="27" t="e">
        <f t="shared" si="1266"/>
        <v>#REF!</v>
      </c>
      <c r="B7229" s="623"/>
      <c r="C7229" s="628"/>
      <c r="D7229" s="631"/>
      <c r="E7229" s="523"/>
      <c r="F7229" s="47" t="e">
        <f>IF(#REF!="","",#REF!)</f>
        <v>#REF!</v>
      </c>
      <c r="G7229" s="49" t="e">
        <f>IF(#REF!="","",#REF!)</f>
        <v>#REF!</v>
      </c>
      <c r="H7229" s="54" t="e">
        <f>IF(#REF!="","",#REF!)</f>
        <v>#REF!</v>
      </c>
      <c r="I7229" s="385" t="str">
        <f t="shared" si="1261"/>
        <v/>
      </c>
      <c r="J7229" s="386"/>
      <c r="K7229" s="387"/>
      <c r="L7229" s="613" t="e">
        <f>IF(#REF!="","",#REF!)</f>
        <v>#REF!</v>
      </c>
      <c r="M7229" s="613"/>
      <c r="N7229" s="613"/>
      <c r="O7229" s="613"/>
      <c r="P7229" s="613"/>
      <c r="Q7229" s="613"/>
      <c r="R7229" s="613"/>
      <c r="S7229" s="614"/>
      <c r="T7229" s="567"/>
      <c r="U7229" s="416"/>
      <c r="V7229" s="666"/>
      <c r="W7229" s="565"/>
      <c r="X7229" s="23" t="e">
        <f t="shared" si="1262"/>
        <v>#REF!</v>
      </c>
      <c r="Y7229" s="7">
        <f t="shared" si="1263"/>
        <v>2</v>
      </c>
      <c r="Z7229" s="7" t="e">
        <f t="shared" si="1264"/>
        <v>#REF!</v>
      </c>
      <c r="AA7229" s="7" t="e">
        <f t="shared" si="1265"/>
        <v>#REF!</v>
      </c>
      <c r="AB7229" s="7" t="e">
        <f>IF(I7229=#REF!,1,2)</f>
        <v>#REF!</v>
      </c>
    </row>
    <row r="7230" spans="1:28" s="7" customFormat="1" ht="17.45" customHeight="1" x14ac:dyDescent="0.15">
      <c r="A7230" s="27" t="e">
        <f t="shared" si="1266"/>
        <v>#REF!</v>
      </c>
      <c r="B7230" s="623"/>
      <c r="C7230" s="628"/>
      <c r="D7230" s="631"/>
      <c r="E7230" s="523"/>
      <c r="F7230" s="47" t="e">
        <f>IF(#REF!="","",#REF!)</f>
        <v>#REF!</v>
      </c>
      <c r="G7230" s="49" t="e">
        <f>IF(#REF!="","",#REF!)</f>
        <v>#REF!</v>
      </c>
      <c r="H7230" s="54" t="e">
        <f>IF(#REF!="","",#REF!)</f>
        <v>#REF!</v>
      </c>
      <c r="I7230" s="385" t="str">
        <f t="shared" si="1261"/>
        <v/>
      </c>
      <c r="J7230" s="386"/>
      <c r="K7230" s="387"/>
      <c r="L7230" s="613" t="e">
        <f>IF(#REF!="","",#REF!)</f>
        <v>#REF!</v>
      </c>
      <c r="M7230" s="613"/>
      <c r="N7230" s="613"/>
      <c r="O7230" s="613"/>
      <c r="P7230" s="613"/>
      <c r="Q7230" s="613"/>
      <c r="R7230" s="613"/>
      <c r="S7230" s="614"/>
      <c r="T7230" s="567"/>
      <c r="U7230" s="416"/>
      <c r="V7230" s="666"/>
      <c r="W7230" s="565"/>
      <c r="X7230" s="23" t="e">
        <f t="shared" si="1262"/>
        <v>#REF!</v>
      </c>
      <c r="Y7230" s="7">
        <f t="shared" si="1263"/>
        <v>2</v>
      </c>
      <c r="Z7230" s="7" t="e">
        <f t="shared" si="1264"/>
        <v>#REF!</v>
      </c>
      <c r="AA7230" s="7" t="e">
        <f t="shared" si="1265"/>
        <v>#REF!</v>
      </c>
      <c r="AB7230" s="7" t="e">
        <f>IF(I7230=#REF!,1,2)</f>
        <v>#REF!</v>
      </c>
    </row>
    <row r="7231" spans="1:28" s="7" customFormat="1" ht="17.45" customHeight="1" x14ac:dyDescent="0.15">
      <c r="A7231" s="27" t="e">
        <f t="shared" si="1266"/>
        <v>#REF!</v>
      </c>
      <c r="B7231" s="623"/>
      <c r="C7231" s="628"/>
      <c r="D7231" s="631"/>
      <c r="E7231" s="523"/>
      <c r="F7231" s="47" t="e">
        <f>IF(#REF!="","",#REF!)</f>
        <v>#REF!</v>
      </c>
      <c r="G7231" s="49" t="e">
        <f>IF(#REF!="","",#REF!)</f>
        <v>#REF!</v>
      </c>
      <c r="H7231" s="54" t="e">
        <f>IF(#REF!="","",#REF!)</f>
        <v>#REF!</v>
      </c>
      <c r="I7231" s="385" t="str">
        <f t="shared" si="1261"/>
        <v/>
      </c>
      <c r="J7231" s="386"/>
      <c r="K7231" s="387"/>
      <c r="L7231" s="613" t="e">
        <f>IF(#REF!="","",#REF!)</f>
        <v>#REF!</v>
      </c>
      <c r="M7231" s="613"/>
      <c r="N7231" s="613"/>
      <c r="O7231" s="613"/>
      <c r="P7231" s="613"/>
      <c r="Q7231" s="613"/>
      <c r="R7231" s="613"/>
      <c r="S7231" s="614"/>
      <c r="T7231" s="567"/>
      <c r="U7231" s="416"/>
      <c r="V7231" s="666"/>
      <c r="W7231" s="565"/>
      <c r="X7231" s="23" t="e">
        <f t="shared" si="1262"/>
        <v>#REF!</v>
      </c>
      <c r="Y7231" s="7">
        <f t="shared" si="1263"/>
        <v>2</v>
      </c>
      <c r="Z7231" s="7" t="e">
        <f t="shared" si="1264"/>
        <v>#REF!</v>
      </c>
      <c r="AA7231" s="7" t="e">
        <f t="shared" si="1265"/>
        <v>#REF!</v>
      </c>
      <c r="AB7231" s="7" t="e">
        <f>IF(I7231=#REF!,1,2)</f>
        <v>#REF!</v>
      </c>
    </row>
    <row r="7232" spans="1:28" s="7" customFormat="1" ht="17.45" customHeight="1" x14ac:dyDescent="0.15">
      <c r="A7232" s="27" t="e">
        <f t="shared" si="1266"/>
        <v>#REF!</v>
      </c>
      <c r="B7232" s="623"/>
      <c r="C7232" s="628"/>
      <c r="D7232" s="631"/>
      <c r="E7232" s="523"/>
      <c r="F7232" s="47" t="e">
        <f>IF(#REF!="","",#REF!)</f>
        <v>#REF!</v>
      </c>
      <c r="G7232" s="49" t="e">
        <f>IF(#REF!="","",#REF!)</f>
        <v>#REF!</v>
      </c>
      <c r="H7232" s="54" t="e">
        <f>IF(#REF!="","",#REF!)</f>
        <v>#REF!</v>
      </c>
      <c r="I7232" s="385" t="str">
        <f t="shared" si="1261"/>
        <v/>
      </c>
      <c r="J7232" s="386"/>
      <c r="K7232" s="387"/>
      <c r="L7232" s="613" t="e">
        <f>IF(#REF!="","",#REF!)</f>
        <v>#REF!</v>
      </c>
      <c r="M7232" s="613"/>
      <c r="N7232" s="613"/>
      <c r="O7232" s="613"/>
      <c r="P7232" s="613"/>
      <c r="Q7232" s="613"/>
      <c r="R7232" s="613"/>
      <c r="S7232" s="614"/>
      <c r="T7232" s="567"/>
      <c r="U7232" s="416"/>
      <c r="V7232" s="666"/>
      <c r="W7232" s="565"/>
      <c r="X7232" s="23" t="e">
        <f t="shared" si="1262"/>
        <v>#REF!</v>
      </c>
      <c r="Y7232" s="7">
        <f t="shared" si="1263"/>
        <v>2</v>
      </c>
      <c r="Z7232" s="7" t="e">
        <f t="shared" si="1264"/>
        <v>#REF!</v>
      </c>
      <c r="AA7232" s="7" t="e">
        <f t="shared" si="1265"/>
        <v>#REF!</v>
      </c>
      <c r="AB7232" s="7" t="e">
        <f>IF(I7232=#REF!,1,2)</f>
        <v>#REF!</v>
      </c>
    </row>
    <row r="7233" spans="1:30" s="7" customFormat="1" ht="17.45" customHeight="1" x14ac:dyDescent="0.15">
      <c r="A7233" s="27" t="e">
        <f t="shared" si="1266"/>
        <v>#REF!</v>
      </c>
      <c r="B7233" s="623"/>
      <c r="C7233" s="628"/>
      <c r="D7233" s="631"/>
      <c r="E7233" s="523"/>
      <c r="F7233" s="47" t="e">
        <f>IF(#REF!="","",#REF!)</f>
        <v>#REF!</v>
      </c>
      <c r="G7233" s="49" t="e">
        <f>IF(#REF!="","",#REF!)</f>
        <v>#REF!</v>
      </c>
      <c r="H7233" s="54" t="e">
        <f>IF(#REF!="","",#REF!)</f>
        <v>#REF!</v>
      </c>
      <c r="I7233" s="385" t="str">
        <f t="shared" si="1261"/>
        <v/>
      </c>
      <c r="J7233" s="386"/>
      <c r="K7233" s="387"/>
      <c r="L7233" s="613" t="e">
        <f>IF(#REF!="","",#REF!)</f>
        <v>#REF!</v>
      </c>
      <c r="M7233" s="613"/>
      <c r="N7233" s="613"/>
      <c r="O7233" s="613"/>
      <c r="P7233" s="613"/>
      <c r="Q7233" s="613"/>
      <c r="R7233" s="613"/>
      <c r="S7233" s="614"/>
      <c r="T7233" s="567"/>
      <c r="U7233" s="416"/>
      <c r="V7233" s="666"/>
      <c r="W7233" s="565"/>
      <c r="X7233" s="23" t="e">
        <f t="shared" si="1262"/>
        <v>#REF!</v>
      </c>
      <c r="Y7233" s="7">
        <f t="shared" si="1263"/>
        <v>2</v>
      </c>
      <c r="Z7233" s="7" t="e">
        <f t="shared" si="1264"/>
        <v>#REF!</v>
      </c>
      <c r="AA7233" s="7" t="e">
        <f t="shared" si="1265"/>
        <v>#REF!</v>
      </c>
      <c r="AB7233" s="7" t="e">
        <f>IF(I7233=#REF!,1,2)</f>
        <v>#REF!</v>
      </c>
    </row>
    <row r="7234" spans="1:30" s="7" customFormat="1" ht="17.45" customHeight="1" thickBot="1" x14ac:dyDescent="0.2">
      <c r="A7234" s="27" t="e">
        <f t="shared" si="1266"/>
        <v>#REF!</v>
      </c>
      <c r="B7234" s="623"/>
      <c r="C7234" s="628"/>
      <c r="D7234" s="631"/>
      <c r="E7234" s="523"/>
      <c r="F7234" s="47" t="e">
        <f>IF(#REF!="","",#REF!)</f>
        <v>#REF!</v>
      </c>
      <c r="G7234" s="49" t="e">
        <f>IF(#REF!="","",#REF!)</f>
        <v>#REF!</v>
      </c>
      <c r="H7234" s="54" t="e">
        <f>IF(#REF!="","",#REF!)</f>
        <v>#REF!</v>
      </c>
      <c r="I7234" s="385" t="str">
        <f t="shared" si="1261"/>
        <v/>
      </c>
      <c r="J7234" s="386"/>
      <c r="K7234" s="387"/>
      <c r="L7234" s="613" t="e">
        <f>IF(#REF!="","",#REF!)</f>
        <v>#REF!</v>
      </c>
      <c r="M7234" s="613"/>
      <c r="N7234" s="613"/>
      <c r="O7234" s="613"/>
      <c r="P7234" s="613"/>
      <c r="Q7234" s="613"/>
      <c r="R7234" s="613"/>
      <c r="S7234" s="614"/>
      <c r="T7234" s="668"/>
      <c r="U7234" s="416"/>
      <c r="V7234" s="666"/>
      <c r="W7234" s="565"/>
      <c r="X7234" s="23" t="e">
        <f t="shared" si="1262"/>
        <v>#REF!</v>
      </c>
      <c r="Y7234" s="7">
        <f t="shared" si="1263"/>
        <v>2</v>
      </c>
      <c r="Z7234" s="7" t="e">
        <f t="shared" si="1264"/>
        <v>#REF!</v>
      </c>
      <c r="AA7234" s="7" t="e">
        <f t="shared" si="1265"/>
        <v>#REF!</v>
      </c>
      <c r="AB7234" s="7" t="e">
        <f>IF(I7234=#REF!,1,2)</f>
        <v>#REF!</v>
      </c>
    </row>
    <row r="7235" spans="1:30" s="7" customFormat="1" ht="36" customHeight="1" thickBot="1" x14ac:dyDescent="0.2">
      <c r="A7235" s="13"/>
      <c r="B7235" s="623"/>
      <c r="C7235" s="628"/>
      <c r="D7235" s="631"/>
      <c r="E7235" s="508" t="s">
        <v>240</v>
      </c>
      <c r="F7235" s="511" t="s">
        <v>206</v>
      </c>
      <c r="G7235" s="435"/>
      <c r="H7235" s="434" t="s">
        <v>207</v>
      </c>
      <c r="I7235" s="435"/>
      <c r="J7235" s="435"/>
      <c r="K7235" s="435"/>
      <c r="L7235" s="436" t="s">
        <v>208</v>
      </c>
      <c r="M7235" s="436"/>
      <c r="N7235" s="436"/>
      <c r="O7235" s="669" t="s">
        <v>209</v>
      </c>
      <c r="P7235" s="670"/>
      <c r="Q7235" s="512" t="s">
        <v>210</v>
      </c>
      <c r="R7235" s="38" t="s">
        <v>206</v>
      </c>
      <c r="S7235" s="39" t="s">
        <v>202</v>
      </c>
      <c r="T7235" s="44" t="s">
        <v>211</v>
      </c>
      <c r="U7235" s="416"/>
      <c r="V7235" s="666"/>
      <c r="W7235" s="565"/>
      <c r="X7235" s="28"/>
      <c r="Y7235" s="21" t="s">
        <v>212</v>
      </c>
      <c r="Z7235" s="21" t="s">
        <v>210</v>
      </c>
      <c r="AB7235" s="45" t="s">
        <v>213</v>
      </c>
      <c r="AC7235" s="45" t="s">
        <v>214</v>
      </c>
      <c r="AD7235" s="22"/>
    </row>
    <row r="7236" spans="1:30" s="7" customFormat="1" ht="15" customHeight="1" x14ac:dyDescent="0.15">
      <c r="A7236" s="29"/>
      <c r="B7236" s="623"/>
      <c r="C7236" s="628"/>
      <c r="D7236" s="631"/>
      <c r="E7236" s="509"/>
      <c r="F7236" s="515" t="e">
        <f>IF(#REF!="","",#REF!)</f>
        <v>#REF!</v>
      </c>
      <c r="G7236" s="516"/>
      <c r="H7236" s="439" t="e">
        <f>IF(#REF!="","",#REF!)</f>
        <v>#REF!</v>
      </c>
      <c r="I7236" s="440"/>
      <c r="J7236" s="440"/>
      <c r="K7236" s="440"/>
      <c r="L7236" s="441" t="e">
        <f>IF(#REF!="","",#REF!)</f>
        <v>#REF!</v>
      </c>
      <c r="M7236" s="442"/>
      <c r="N7236" s="442"/>
      <c r="O7236" s="443" t="e">
        <f>SUM($L7236:$N7238)</f>
        <v>#REF!</v>
      </c>
      <c r="P7236" s="444"/>
      <c r="Q7236" s="513"/>
      <c r="R7236" s="42" t="e">
        <f>IF(#REF!="","",#REF!)</f>
        <v>#REF!</v>
      </c>
      <c r="S7236" s="40" t="e">
        <f>IF(#REF!="","",#REF!)</f>
        <v>#REF!</v>
      </c>
      <c r="T7236" s="617" t="e">
        <f>SUM($S7236:$S7238)</f>
        <v>#REF!</v>
      </c>
      <c r="U7236" s="416"/>
      <c r="V7236" s="666"/>
      <c r="W7236" s="565"/>
      <c r="X7236" s="23" t="e">
        <f>IF(OR(Y7236=2,Z7236=2,AB7236=2,AC7236=2),"入力不備あり","")</f>
        <v>#REF!</v>
      </c>
      <c r="Y7236" s="41" t="e">
        <f>IF(AND(F7236="",H7236="",L7236=""),"",IF(AND(F7236&lt;&gt;"",F7236&gt;0,L7236&lt;&gt;"",L7236&gt;0,H7236="○"),"",2))</f>
        <v>#REF!</v>
      </c>
      <c r="Z7236" s="41" t="e">
        <f>IF(AND(R7236="",S7236=""),"",IF(AND(R7236&gt;0,R7236&lt;&gt;"",S7236&gt;0,S7236&lt;&gt;""),"",2))</f>
        <v>#REF!</v>
      </c>
      <c r="AA7236" s="30"/>
      <c r="AB7236" s="7" t="e">
        <f>IF(AND(O7236=0,#REF!=0),"",IF(O7236=#REF!,1,2))</f>
        <v>#REF!</v>
      </c>
      <c r="AC7236" s="7" t="e">
        <f>IF(AND(T7236=0,#REF!=0),"",IF(T7236=#REF!,1,2))</f>
        <v>#REF!</v>
      </c>
    </row>
    <row r="7237" spans="1:30" s="7" customFormat="1" ht="15" customHeight="1" x14ac:dyDescent="0.15">
      <c r="A7237" s="29"/>
      <c r="B7237" s="623"/>
      <c r="C7237" s="628"/>
      <c r="D7237" s="631"/>
      <c r="E7237" s="509"/>
      <c r="F7237" s="500" t="e">
        <f>IF(#REF!="","",#REF!)</f>
        <v>#REF!</v>
      </c>
      <c r="G7237" s="501"/>
      <c r="H7237" s="448" t="e">
        <f>IF(#REF!="","",#REF!)</f>
        <v>#REF!</v>
      </c>
      <c r="I7237" s="449"/>
      <c r="J7237" s="449"/>
      <c r="K7237" s="449"/>
      <c r="L7237" s="450" t="e">
        <f>IF(#REF!="","",#REF!)</f>
        <v>#REF!</v>
      </c>
      <c r="M7237" s="451"/>
      <c r="N7237" s="451"/>
      <c r="O7237" s="445"/>
      <c r="P7237" s="444"/>
      <c r="Q7237" s="513"/>
      <c r="R7237" s="42" t="e">
        <f>IF(#REF!="","",#REF!)</f>
        <v>#REF!</v>
      </c>
      <c r="S7237" s="40" t="e">
        <f>IF(#REF!="","",#REF!)</f>
        <v>#REF!</v>
      </c>
      <c r="T7237" s="618"/>
      <c r="U7237" s="416"/>
      <c r="V7237" s="666"/>
      <c r="W7237" s="565"/>
      <c r="X7237" s="23" t="e">
        <f>IF(OR(Y7237=2,Z7237=2),"入力不備あり","")</f>
        <v>#REF!</v>
      </c>
      <c r="Y7237" s="41" t="e">
        <f>IF(AND(F7237="",H7237="",L7237=""),"",IF(AND(F7237&lt;&gt;"",F7237&gt;0,L7237&lt;&gt;"",L7237&gt;0,H7237="○"),"",2))</f>
        <v>#REF!</v>
      </c>
      <c r="Z7237" s="41" t="e">
        <f t="shared" ref="Z7237:Z7238" si="1267">IF(AND(R7237="",S7237=""),"",IF(AND(R7237&gt;0,R7237&lt;&gt;"",S7237&gt;0,S7237&lt;&gt;""),"",2))</f>
        <v>#REF!</v>
      </c>
      <c r="AA7237" s="30"/>
    </row>
    <row r="7238" spans="1:30" s="7" customFormat="1" ht="15" customHeight="1" thickBot="1" x14ac:dyDescent="0.2">
      <c r="A7238" s="29"/>
      <c r="B7238" s="623"/>
      <c r="C7238" s="628"/>
      <c r="D7238" s="631"/>
      <c r="E7238" s="615"/>
      <c r="F7238" s="620" t="e">
        <f>IF(#REF!="","",#REF!)</f>
        <v>#REF!</v>
      </c>
      <c r="G7238" s="621"/>
      <c r="H7238" s="640" t="e">
        <f>IF(#REF!="","",#REF!)</f>
        <v>#REF!</v>
      </c>
      <c r="I7238" s="641"/>
      <c r="J7238" s="641"/>
      <c r="K7238" s="641"/>
      <c r="L7238" s="642" t="e">
        <f>IF(#REF!="","",#REF!)</f>
        <v>#REF!</v>
      </c>
      <c r="M7238" s="643"/>
      <c r="N7238" s="643"/>
      <c r="O7238" s="663"/>
      <c r="P7238" s="664"/>
      <c r="Q7238" s="616"/>
      <c r="R7238" s="59" t="e">
        <f>IF(#REF!="","",#REF!)</f>
        <v>#REF!</v>
      </c>
      <c r="S7238" s="60" t="e">
        <f>IF(#REF!="","",#REF!)</f>
        <v>#REF!</v>
      </c>
      <c r="T7238" s="619"/>
      <c r="U7238" s="416"/>
      <c r="V7238" s="666"/>
      <c r="W7238" s="565"/>
      <c r="X7238" s="23" t="e">
        <f>IF(OR(Y7238=2,Z7238=2),"入力不備あり","")</f>
        <v>#REF!</v>
      </c>
      <c r="Y7238" s="41" t="e">
        <f>IF(AND(F7238="",H7238="",L7238=""),"",IF(AND(F7238&lt;&gt;"",F7238&gt;0,L7238&lt;&gt;"",L7238&gt;0,H7238="○"),"",2))</f>
        <v>#REF!</v>
      </c>
      <c r="Z7238" s="41" t="e">
        <f t="shared" si="1267"/>
        <v>#REF!</v>
      </c>
      <c r="AA7238" s="30"/>
    </row>
    <row r="7239" spans="1:30" s="7" customFormat="1" ht="27.6" customHeight="1" x14ac:dyDescent="0.15">
      <c r="A7239" s="320"/>
      <c r="B7239" s="624"/>
      <c r="C7239" s="326" t="s">
        <v>215</v>
      </c>
      <c r="D7239" s="327"/>
      <c r="E7239" s="608" t="e">
        <f>IF(#REF!="","",#REF!)</f>
        <v>#REF!</v>
      </c>
      <c r="F7239" s="609"/>
      <c r="G7239" s="609"/>
      <c r="H7239" s="609"/>
      <c r="I7239" s="609"/>
      <c r="J7239" s="609"/>
      <c r="K7239" s="609"/>
      <c r="L7239" s="609"/>
      <c r="M7239" s="609"/>
      <c r="N7239" s="609"/>
      <c r="O7239" s="609"/>
      <c r="P7239" s="609"/>
      <c r="Q7239" s="609"/>
      <c r="R7239" s="609"/>
      <c r="S7239" s="609"/>
      <c r="T7239" s="609"/>
      <c r="U7239" s="609"/>
      <c r="V7239" s="609"/>
      <c r="W7239" s="610"/>
    </row>
    <row r="7240" spans="1:30" s="7" customFormat="1" ht="27.6" customHeight="1" thickBot="1" x14ac:dyDescent="0.2">
      <c r="A7240" s="320"/>
      <c r="B7240" s="624"/>
      <c r="C7240" s="326" t="s">
        <v>216</v>
      </c>
      <c r="D7240" s="327"/>
      <c r="E7240" s="608" t="e">
        <f>IF(#REF!="","",#REF!)</f>
        <v>#REF!</v>
      </c>
      <c r="F7240" s="609"/>
      <c r="G7240" s="609"/>
      <c r="H7240" s="609"/>
      <c r="I7240" s="609"/>
      <c r="J7240" s="609"/>
      <c r="K7240" s="609"/>
      <c r="L7240" s="609"/>
      <c r="M7240" s="609"/>
      <c r="N7240" s="609"/>
      <c r="O7240" s="609"/>
      <c r="P7240" s="609"/>
      <c r="Q7240" s="609"/>
      <c r="R7240" s="611"/>
      <c r="S7240" s="611"/>
      <c r="T7240" s="611"/>
      <c r="U7240" s="611"/>
      <c r="V7240" s="611"/>
      <c r="W7240" s="612"/>
    </row>
    <row r="7241" spans="1:30" s="7" customFormat="1" ht="18.600000000000001" customHeight="1" x14ac:dyDescent="0.15">
      <c r="A7241" s="320"/>
      <c r="B7241" s="624"/>
      <c r="C7241" s="332" t="s">
        <v>217</v>
      </c>
      <c r="D7241" s="333"/>
      <c r="E7241" s="333"/>
      <c r="F7241" s="334"/>
      <c r="G7241" s="377" t="s">
        <v>218</v>
      </c>
      <c r="H7241" s="378"/>
      <c r="I7241" s="378"/>
      <c r="J7241" s="378"/>
      <c r="K7241" s="378"/>
      <c r="L7241" s="378"/>
      <c r="M7241" s="378"/>
      <c r="N7241" s="378"/>
      <c r="O7241" s="378"/>
      <c r="P7241" s="378"/>
      <c r="Q7241" s="378"/>
      <c r="R7241" s="389" t="e">
        <f>IF(X7241&lt;&gt;"","","【入力内容確認欄】以下を確認し【作業用】事業計画書(間接)シートを修正願います。")</f>
        <v>#REF!</v>
      </c>
      <c r="S7241" s="632"/>
      <c r="T7241" s="632"/>
      <c r="U7241" s="632"/>
      <c r="V7241" s="632"/>
      <c r="W7241" s="633"/>
      <c r="X7241" s="68" t="e">
        <f>IF(AND(R7244="",R7245="",R7246="",R7247="",R7248="",R7249=""),"左の市区町村に係る入力が完了しました。今一度、記載内容をご確認ください。","")</f>
        <v>#REF!</v>
      </c>
    </row>
    <row r="7242" spans="1:30" s="7" customFormat="1" ht="9" customHeight="1" x14ac:dyDescent="0.15">
      <c r="A7242" s="320"/>
      <c r="B7242" s="624"/>
      <c r="C7242" s="335"/>
      <c r="D7242" s="336"/>
      <c r="E7242" s="336"/>
      <c r="F7242" s="337"/>
      <c r="G7242" s="379"/>
      <c r="H7242" s="380"/>
      <c r="I7242" s="380"/>
      <c r="J7242" s="380"/>
      <c r="K7242" s="380"/>
      <c r="L7242" s="380"/>
      <c r="M7242" s="380"/>
      <c r="N7242" s="380"/>
      <c r="O7242" s="380"/>
      <c r="P7242" s="380"/>
      <c r="Q7242" s="380"/>
      <c r="R7242" s="634"/>
      <c r="S7242" s="635"/>
      <c r="T7242" s="635"/>
      <c r="U7242" s="635"/>
      <c r="V7242" s="635"/>
      <c r="W7242" s="636"/>
    </row>
    <row r="7243" spans="1:30" s="7" customFormat="1" ht="9" customHeight="1" thickBot="1" x14ac:dyDescent="0.2">
      <c r="A7243" s="320"/>
      <c r="B7243" s="624"/>
      <c r="C7243" s="335"/>
      <c r="D7243" s="336"/>
      <c r="E7243" s="336"/>
      <c r="F7243" s="337"/>
      <c r="G7243" s="381"/>
      <c r="H7243" s="382"/>
      <c r="I7243" s="382"/>
      <c r="J7243" s="382"/>
      <c r="K7243" s="382"/>
      <c r="L7243" s="382"/>
      <c r="M7243" s="382"/>
      <c r="N7243" s="382"/>
      <c r="O7243" s="382"/>
      <c r="P7243" s="382"/>
      <c r="Q7243" s="382"/>
      <c r="R7243" s="637"/>
      <c r="S7243" s="638"/>
      <c r="T7243" s="638"/>
      <c r="U7243" s="638"/>
      <c r="V7243" s="638"/>
      <c r="W7243" s="639"/>
    </row>
    <row r="7244" spans="1:30" s="7" customFormat="1" ht="17.45" customHeight="1" x14ac:dyDescent="0.15">
      <c r="A7244" s="320"/>
      <c r="B7244" s="624"/>
      <c r="C7244" s="335"/>
      <c r="D7244" s="336"/>
      <c r="E7244" s="336"/>
      <c r="F7244" s="337"/>
      <c r="G7244" s="398" t="e">
        <f>IF(#REF!="","",#REF!)</f>
        <v>#REF!</v>
      </c>
      <c r="H7244" s="399"/>
      <c r="I7244" s="399"/>
      <c r="J7244" s="399"/>
      <c r="K7244" s="399"/>
      <c r="L7244" s="399"/>
      <c r="M7244" s="399"/>
      <c r="N7244" s="399"/>
      <c r="O7244" s="399"/>
      <c r="P7244" s="399"/>
      <c r="Q7244" s="399"/>
      <c r="R7244" s="646" t="e" cm="1">
        <f t="array" ref="R7244">IF(AND(X7213:X7238="",A7215:A7238=""),"","・報酬・期末勤勉手当・交通費・合計額・都道府県/国の補助金額のいずれかに不備あり。")</f>
        <v>#REF!</v>
      </c>
      <c r="S7244" s="647"/>
      <c r="T7244" s="647"/>
      <c r="U7244" s="647"/>
      <c r="V7244" s="647"/>
      <c r="W7244" s="648"/>
    </row>
    <row r="7245" spans="1:30" s="7" customFormat="1" ht="17.45" customHeight="1" x14ac:dyDescent="0.15">
      <c r="A7245" s="320"/>
      <c r="B7245" s="624"/>
      <c r="C7245" s="335"/>
      <c r="D7245" s="336"/>
      <c r="E7245" s="336"/>
      <c r="F7245" s="337"/>
      <c r="G7245" s="374" t="s">
        <v>219</v>
      </c>
      <c r="H7245" s="388"/>
      <c r="I7245" s="388"/>
      <c r="J7245" s="388"/>
      <c r="K7245" s="388"/>
      <c r="L7245" s="388"/>
      <c r="M7245" s="388"/>
      <c r="N7245" s="388"/>
      <c r="O7245" s="388"/>
      <c r="P7245" s="388"/>
      <c r="Q7245" s="388"/>
      <c r="R7245" s="367" t="str">
        <f>IF(A7211="市町村名×","・【C列】市区町村名：未入力または不備あり。","")</f>
        <v>・【C列】市区町村名：未入力または不備あり。</v>
      </c>
      <c r="S7245" s="644"/>
      <c r="T7245" s="644"/>
      <c r="U7245" s="644"/>
      <c r="V7245" s="644"/>
      <c r="W7245" s="645"/>
    </row>
    <row r="7246" spans="1:30" s="7" customFormat="1" ht="17.45" customHeight="1" x14ac:dyDescent="0.15">
      <c r="A7246" s="320"/>
      <c r="B7246" s="624"/>
      <c r="C7246" s="338"/>
      <c r="D7246" s="339"/>
      <c r="E7246" s="339"/>
      <c r="F7246" s="340"/>
      <c r="G7246" s="364" t="e">
        <f>IF(#REF!="","",#REF!)</f>
        <v>#REF!</v>
      </c>
      <c r="H7246" s="365"/>
      <c r="I7246" s="365"/>
      <c r="J7246" s="366"/>
      <c r="K7246" s="366"/>
      <c r="L7246" s="366"/>
      <c r="M7246" s="366"/>
      <c r="N7246" s="366"/>
      <c r="O7246" s="366"/>
      <c r="P7246" s="366"/>
      <c r="Q7246" s="366"/>
      <c r="R7246" s="367" t="e">
        <f>IF(OR(AF7215=2,NOT(AND(V7213&gt;0.3*U7213,V7213&lt;0.4*U7213,V7213&gt;=W7213))),"・【V列】都道府県補助額：未入力または不備あり。","")</f>
        <v>#REF!</v>
      </c>
      <c r="S7246" s="644"/>
      <c r="T7246" s="644"/>
      <c r="U7246" s="644"/>
      <c r="V7246" s="644"/>
      <c r="W7246" s="645"/>
    </row>
    <row r="7247" spans="1:30" s="7" customFormat="1" ht="17.45" customHeight="1" x14ac:dyDescent="0.15">
      <c r="A7247" s="320"/>
      <c r="B7247" s="624"/>
      <c r="C7247" s="348" t="s">
        <v>241</v>
      </c>
      <c r="D7247" s="349"/>
      <c r="E7247" s="349"/>
      <c r="F7247" s="350"/>
      <c r="G7247" s="372" t="s">
        <v>221</v>
      </c>
      <c r="H7247" s="373"/>
      <c r="I7247" s="373"/>
      <c r="J7247" s="372" t="s">
        <v>222</v>
      </c>
      <c r="K7247" s="373"/>
      <c r="L7247" s="373"/>
      <c r="M7247" s="373"/>
      <c r="N7247" s="374" t="s">
        <v>223</v>
      </c>
      <c r="O7247" s="366"/>
      <c r="P7247" s="366"/>
      <c r="Q7247" s="366"/>
      <c r="R7247" s="341" t="e">
        <f>IF(AND(W7213&lt;=U7213/3,MOD(W7213,1000)=0,NOT(W7213=0),AG7215=1),"","・【W列】国庫補助希望額に不備あり。")</f>
        <v>#REF!</v>
      </c>
      <c r="S7247" s="649"/>
      <c r="T7247" s="649"/>
      <c r="U7247" s="649"/>
      <c r="V7247" s="649"/>
      <c r="W7247" s="650"/>
    </row>
    <row r="7248" spans="1:30" s="7" customFormat="1" ht="17.45" customHeight="1" x14ac:dyDescent="0.15">
      <c r="A7248" s="320"/>
      <c r="B7248" s="624"/>
      <c r="C7248" s="370"/>
      <c r="D7248" s="371"/>
      <c r="E7248" s="371"/>
      <c r="F7248" s="371"/>
      <c r="G7248" s="364" t="e">
        <f>IF(#REF!="","",#REF!)</f>
        <v>#REF!</v>
      </c>
      <c r="H7248" s="375"/>
      <c r="I7248" s="376"/>
      <c r="J7248" s="364" t="e">
        <f>IF(#REF!="","",#REF!)</f>
        <v>#REF!</v>
      </c>
      <c r="K7248" s="375"/>
      <c r="L7248" s="375"/>
      <c r="M7248" s="376"/>
      <c r="N7248" s="364" t="e">
        <f>IF(#REF!="","",#REF!)</f>
        <v>#REF!</v>
      </c>
      <c r="O7248" s="375"/>
      <c r="P7248" s="375"/>
      <c r="Q7248" s="375"/>
      <c r="R7248" s="651" t="e">
        <f>IF(AND(SUM(F7236:G7238)&lt;=D7213,SUM(R7236:R7238)&lt;=D7213),"","・報酬の「配置人数」には年間を通じた配置予定人数を記載してください。(※１)及び記入例参照")</f>
        <v>#REF!</v>
      </c>
      <c r="S7248" s="652"/>
      <c r="T7248" s="652"/>
      <c r="U7248" s="652"/>
      <c r="V7248" s="652"/>
      <c r="W7248" s="653"/>
      <c r="X7248" s="31" t="str">
        <f>IF(AND(O7248="○",T7248="○"),"①か②の",IF(AND(O7248="―",T7248="―"),"エラー",""))</f>
        <v/>
      </c>
    </row>
    <row r="7249" spans="1:33" s="7" customFormat="1" ht="17.45" customHeight="1" x14ac:dyDescent="0.15">
      <c r="A7249" s="320"/>
      <c r="B7249" s="624"/>
      <c r="C7249" s="348" t="s">
        <v>224</v>
      </c>
      <c r="D7249" s="349"/>
      <c r="E7249" s="349"/>
      <c r="F7249" s="350"/>
      <c r="G7249" s="354" t="s">
        <v>225</v>
      </c>
      <c r="H7249" s="354"/>
      <c r="I7249" s="354"/>
      <c r="J7249" s="355" t="s">
        <v>242</v>
      </c>
      <c r="K7249" s="356"/>
      <c r="L7249" s="356"/>
      <c r="M7249" s="356"/>
      <c r="N7249" s="356"/>
      <c r="O7249" s="356"/>
      <c r="P7249" s="356"/>
      <c r="Q7249" s="356"/>
      <c r="R7249" s="651" t="e">
        <f>IF(AND(OR(COUNTIF(J7250,"①*"),COUNTIF(J7250,"②*")),AND(E7239&lt;&gt;"",E7240&lt;&gt;"",G7244="○",G7246="○",G7248="○",J7248="○",N7248="○",G7250="○")),"","・【成果目標】・【成果指標】・【部活動指導員について】・【支給要件の確認】・【部活動指導員の指導状況】・【地域連携・地域移行に資する取組】のいずれかに未入力箇所あり。")</f>
        <v>#REF!</v>
      </c>
      <c r="S7249" s="546"/>
      <c r="T7249" s="546"/>
      <c r="U7249" s="546"/>
      <c r="V7249" s="546"/>
      <c r="W7249" s="547"/>
    </row>
    <row r="7250" spans="1:33" s="7" customFormat="1" ht="26.45" customHeight="1" thickBot="1" x14ac:dyDescent="0.2">
      <c r="A7250" s="320"/>
      <c r="B7250" s="625"/>
      <c r="C7250" s="351"/>
      <c r="D7250" s="352"/>
      <c r="E7250" s="352"/>
      <c r="F7250" s="353"/>
      <c r="G7250" s="363" t="e">
        <f>IF(#REF!="","",#REF!)</f>
        <v>#REF!</v>
      </c>
      <c r="H7250" s="363"/>
      <c r="I7250" s="363"/>
      <c r="J7250" s="657" t="e">
        <f>IF(#REF!="","",#REF!)</f>
        <v>#REF!</v>
      </c>
      <c r="K7250" s="658"/>
      <c r="L7250" s="658"/>
      <c r="M7250" s="658"/>
      <c r="N7250" s="658"/>
      <c r="O7250" s="658"/>
      <c r="P7250" s="658"/>
      <c r="Q7250" s="658"/>
      <c r="R7250" s="654"/>
      <c r="S7250" s="655"/>
      <c r="T7250" s="655"/>
      <c r="U7250" s="655"/>
      <c r="V7250" s="655"/>
      <c r="W7250" s="656"/>
      <c r="X7250" s="31" t="str">
        <f>IF(AND(O7250="○",T7250="○"),"①か②の",IF(AND(O7250="―",T7250="―"),"エラー",""))</f>
        <v/>
      </c>
    </row>
    <row r="7251" spans="1:33" s="7" customFormat="1" ht="26.45" customHeight="1" x14ac:dyDescent="0.15">
      <c r="A7251" s="24" t="str">
        <f>IF(OR(COUNTIF(C7253,"*区"),COUNTIF(C7253,"*市"),COUNTIF(C7253,"*町"),COUNTIF(C7253,"*村"),COUNTIF(C7253,"*組合")),"○","市町村名×")</f>
        <v>市町村名×</v>
      </c>
      <c r="B7251" s="490" t="s">
        <v>106</v>
      </c>
      <c r="C7251" s="659" t="s">
        <v>236</v>
      </c>
      <c r="D7251" s="661" t="s">
        <v>237</v>
      </c>
      <c r="E7251" s="409" t="s">
        <v>191</v>
      </c>
      <c r="F7251" s="410"/>
      <c r="G7251" s="410"/>
      <c r="H7251" s="410"/>
      <c r="I7251" s="410"/>
      <c r="J7251" s="410"/>
      <c r="K7251" s="410"/>
      <c r="L7251" s="410"/>
      <c r="M7251" s="410"/>
      <c r="N7251" s="410"/>
      <c r="O7251" s="410"/>
      <c r="P7251" s="410"/>
      <c r="Q7251" s="410"/>
      <c r="R7251" s="410"/>
      <c r="S7251" s="410"/>
      <c r="T7251" s="410"/>
      <c r="U7251" s="492" t="s">
        <v>192</v>
      </c>
      <c r="V7251" s="492" t="s">
        <v>238</v>
      </c>
      <c r="W7251" s="517" t="s">
        <v>193</v>
      </c>
      <c r="X7251" s="25" t="e">
        <f>IF(OR(AF7255=2,NOT(AND(V7253&gt;0.3*U7253,V7253&lt;0.4*U7253,V7253&gt;=W7253))),"※３参照：【Ｕ列】都道府県補助額を確認してください","")</f>
        <v>#REF!</v>
      </c>
      <c r="Y7251" s="26"/>
    </row>
    <row r="7252" spans="1:33" s="7" customFormat="1" ht="21.6" customHeight="1" thickBot="1" x14ac:dyDescent="0.2">
      <c r="A7252" s="24" t="str">
        <f>IF(B7253="都道府県確認欄","No.不備","")</f>
        <v/>
      </c>
      <c r="B7252" s="491"/>
      <c r="C7252" s="660"/>
      <c r="D7252" s="662"/>
      <c r="E7252" s="411"/>
      <c r="F7252" s="412"/>
      <c r="G7252" s="412"/>
      <c r="H7252" s="412"/>
      <c r="I7252" s="412"/>
      <c r="J7252" s="412"/>
      <c r="K7252" s="412"/>
      <c r="L7252" s="412"/>
      <c r="M7252" s="412"/>
      <c r="N7252" s="412"/>
      <c r="O7252" s="412"/>
      <c r="P7252" s="412"/>
      <c r="Q7252" s="412"/>
      <c r="R7252" s="412"/>
      <c r="S7252" s="412"/>
      <c r="T7252" s="412"/>
      <c r="U7252" s="493"/>
      <c r="V7252" s="493"/>
      <c r="W7252" s="518"/>
      <c r="X7252" s="25" t="e">
        <f>IF(AND(W7253&lt;=U7253/3,MOD(W7253,1000)=0,NOT(W7253=0),AG7255=1),"","※３参照：【Ｖ列】国庫補助希望額を確認してください。")</f>
        <v>#REF!</v>
      </c>
      <c r="Y7252" s="26"/>
    </row>
    <row r="7253" spans="1:33" s="7" customFormat="1" ht="24" customHeight="1" x14ac:dyDescent="0.15">
      <c r="A7253" s="14"/>
      <c r="B7253" s="622" t="str">
        <f>IFERROR(IF(OR(COUNTIF(C7253,"*区"),COUNTIF(C7253,"*市"),COUNTIF(C7253,"*町"),COUNTIF(C7253,"*村"),COUNTIF(C7253,"*組合")),B7213+1,"－"),"都道府県確認欄")</f>
        <v>－</v>
      </c>
      <c r="C7253" s="626" t="e">
        <f>#REF!</f>
        <v>#REF!</v>
      </c>
      <c r="D7253" s="629" t="e">
        <f>SUM($F7255:$F7274)</f>
        <v>#REF!</v>
      </c>
      <c r="E7253" s="523" t="s">
        <v>194</v>
      </c>
      <c r="F7253" s="524" t="s">
        <v>195</v>
      </c>
      <c r="G7253" s="526" t="s">
        <v>196</v>
      </c>
      <c r="H7253" s="528" t="s">
        <v>197</v>
      </c>
      <c r="I7253" s="423" t="s">
        <v>198</v>
      </c>
      <c r="J7253" s="424"/>
      <c r="K7253" s="425"/>
      <c r="L7253" s="429" t="s">
        <v>100</v>
      </c>
      <c r="M7253" s="430"/>
      <c r="N7253" s="430"/>
      <c r="O7253" s="430"/>
      <c r="P7253" s="430"/>
      <c r="Q7253" s="430"/>
      <c r="R7253" s="430"/>
      <c r="S7253" s="431"/>
      <c r="T7253" s="413" t="s">
        <v>199</v>
      </c>
      <c r="U7253" s="415" t="e">
        <f>SUM($T7255,$O7276,$T7276)</f>
        <v>#REF!</v>
      </c>
      <c r="V7253" s="665" t="e">
        <f>#REF!</f>
        <v>#REF!</v>
      </c>
      <c r="W7253" s="667" t="e">
        <f>#REF!</f>
        <v>#REF!</v>
      </c>
      <c r="X7253" s="23" t="e">
        <f>IF(AND(AD7255=1,AE7255=1,AF7255=1,AG7255=1),"","入力不備あり")</f>
        <v>#REF!</v>
      </c>
      <c r="Y7253" s="26"/>
    </row>
    <row r="7254" spans="1:33" s="7" customFormat="1" ht="12.6" customHeight="1" thickBot="1" x14ac:dyDescent="0.2">
      <c r="A7254" s="14"/>
      <c r="B7254" s="623"/>
      <c r="C7254" s="627"/>
      <c r="D7254" s="630"/>
      <c r="E7254" s="523"/>
      <c r="F7254" s="525"/>
      <c r="G7254" s="527"/>
      <c r="H7254" s="529"/>
      <c r="I7254" s="426"/>
      <c r="J7254" s="427"/>
      <c r="K7254" s="428"/>
      <c r="L7254" s="432"/>
      <c r="M7254" s="432"/>
      <c r="N7254" s="432"/>
      <c r="O7254" s="432"/>
      <c r="P7254" s="432"/>
      <c r="Q7254" s="432"/>
      <c r="R7254" s="432"/>
      <c r="S7254" s="433"/>
      <c r="T7254" s="414"/>
      <c r="U7254" s="416"/>
      <c r="V7254" s="666"/>
      <c r="W7254" s="565"/>
      <c r="X7254" s="26"/>
      <c r="Y7254" s="7" t="s">
        <v>180</v>
      </c>
      <c r="Z7254" s="7" t="s">
        <v>200</v>
      </c>
      <c r="AA7254" s="7" t="s">
        <v>201</v>
      </c>
      <c r="AB7254" s="7" t="s">
        <v>202</v>
      </c>
      <c r="AD7254" s="7" t="s">
        <v>203</v>
      </c>
      <c r="AE7254" s="7" t="s">
        <v>107</v>
      </c>
      <c r="AF7254" s="7" t="s">
        <v>239</v>
      </c>
      <c r="AG7254" s="7" t="s">
        <v>204</v>
      </c>
    </row>
    <row r="7255" spans="1:33" s="7" customFormat="1" ht="17.45" customHeight="1" x14ac:dyDescent="0.15">
      <c r="A7255" s="27" t="e">
        <f>IF(AND(F7255&lt;&gt;"",G7255&lt;&gt;"",H7255&lt;&gt;"",I7255&lt;&gt;""),"","入力不備あり")</f>
        <v>#REF!</v>
      </c>
      <c r="B7255" s="623"/>
      <c r="C7255" s="628"/>
      <c r="D7255" s="631"/>
      <c r="E7255" s="523"/>
      <c r="F7255" s="47" t="e">
        <f>IF(#REF!="","",#REF!)</f>
        <v>#REF!</v>
      </c>
      <c r="G7255" s="49" t="e">
        <f>IF(#REF!="","",#REF!)</f>
        <v>#REF!</v>
      </c>
      <c r="H7255" s="54" t="e">
        <f>IF(#REF!="","",#REF!)</f>
        <v>#REF!</v>
      </c>
      <c r="I7255" s="385" t="str">
        <f>IFERROR(INT(G7255*H7255),"")</f>
        <v/>
      </c>
      <c r="J7255" s="386"/>
      <c r="K7255" s="387"/>
      <c r="L7255" s="613" t="e">
        <f>IF(#REF!="","",#REF!)</f>
        <v>#REF!</v>
      </c>
      <c r="M7255" s="613"/>
      <c r="N7255" s="613"/>
      <c r="O7255" s="613"/>
      <c r="P7255" s="613"/>
      <c r="Q7255" s="613"/>
      <c r="R7255" s="613"/>
      <c r="S7255" s="614"/>
      <c r="T7255" s="567">
        <f>SUM($I7255:$K7274)</f>
        <v>0</v>
      </c>
      <c r="U7255" s="416"/>
      <c r="V7255" s="666"/>
      <c r="W7255" s="565"/>
      <c r="X7255" s="23" t="e">
        <f>IF(AND(Y7255=1,Z7255=1,AA7255=1,AB7255=1,AD7255=1,AE7255=1,AF7255=1,AG7255=1),"","入力不備あり")</f>
        <v>#REF!</v>
      </c>
      <c r="Y7255" s="7">
        <f>IFERROR(IF(F7255="",2,IF(AND(F7255&gt;=1,(MOD(F7255,1)=0)),1,IF(AND(F7255=0,L7255&lt;&gt;""),1,2))),2)</f>
        <v>2</v>
      </c>
      <c r="Z7255" s="7" t="e">
        <f>IF(G7255="",2,IF(G7255&lt;=1600,1,2))</f>
        <v>#REF!</v>
      </c>
      <c r="AA7255" s="7" t="e">
        <f>IF(H7255="",2,IF(H7255&gt;=0,1,2))</f>
        <v>#REF!</v>
      </c>
      <c r="AB7255" s="7" t="e">
        <f>IF(I7255=#REF!,1,2)</f>
        <v>#REF!</v>
      </c>
      <c r="AD7255" s="7" t="e">
        <f>IF(T7255=#REF!,1,2)</f>
        <v>#REF!</v>
      </c>
      <c r="AE7255" s="7" t="e">
        <f>IF(U7253=#REF!,1,2)</f>
        <v>#REF!</v>
      </c>
      <c r="AF7255" s="7" t="e">
        <f>IF(V7253=0,2,IF(#REF!="",2,IF(V7253=#REF!,1,2)))</f>
        <v>#REF!</v>
      </c>
      <c r="AG7255" s="7" t="e">
        <f>IF(W7253=0,2,IF(W7253=#REF!,1,2))</f>
        <v>#REF!</v>
      </c>
    </row>
    <row r="7256" spans="1:33" s="7" customFormat="1" ht="17.45" customHeight="1" x14ac:dyDescent="0.15">
      <c r="A7256" s="27" t="e">
        <f>IF(AND(F7256="",G7256="",H7256="",I7256="",L7256=""),"",IF(AND(F7256&lt;&gt;"",G7256&lt;&gt;"",H7256&lt;&gt;"",I7256&lt;&gt;""),"","入力不備あり"))</f>
        <v>#REF!</v>
      </c>
      <c r="B7256" s="623"/>
      <c r="C7256" s="628"/>
      <c r="D7256" s="631"/>
      <c r="E7256" s="523"/>
      <c r="F7256" s="47" t="e">
        <f>IF(#REF!="","",#REF!)</f>
        <v>#REF!</v>
      </c>
      <c r="G7256" s="49" t="e">
        <f>IF(#REF!="","",#REF!)</f>
        <v>#REF!</v>
      </c>
      <c r="H7256" s="54" t="e">
        <f>IF(#REF!="","",#REF!)</f>
        <v>#REF!</v>
      </c>
      <c r="I7256" s="385" t="str">
        <f>IFERROR(INT(G7256*H7256),"")</f>
        <v/>
      </c>
      <c r="J7256" s="386"/>
      <c r="K7256" s="387"/>
      <c r="L7256" s="613" t="e">
        <f>IF(#REF!="","",#REF!)</f>
        <v>#REF!</v>
      </c>
      <c r="M7256" s="613"/>
      <c r="N7256" s="613"/>
      <c r="O7256" s="613"/>
      <c r="P7256" s="613"/>
      <c r="Q7256" s="613"/>
      <c r="R7256" s="613"/>
      <c r="S7256" s="614"/>
      <c r="T7256" s="567"/>
      <c r="U7256" s="416"/>
      <c r="V7256" s="666"/>
      <c r="W7256" s="565"/>
      <c r="X7256" s="23" t="e">
        <f>IF(AND(Y7256=3,Z7256=3,AA7256=3),"",IF(AND(Y7256=1,Z7256=1,AA7256=1,AB7256=1),"","入力不備あり"))</f>
        <v>#REF!</v>
      </c>
      <c r="Y7256" s="7">
        <f>IFERROR(IF(F7256="",3,IF(AND(F7256&gt;=1,(MOD(F7256,1)=0)),1,IF(AND(F7256=0,L7256&lt;&gt;""),1,2))),2)</f>
        <v>2</v>
      </c>
      <c r="Z7256" s="7" t="e">
        <f>IF(G7256="",3,IF(G7256&lt;=1600,1,2))</f>
        <v>#REF!</v>
      </c>
      <c r="AA7256" s="7" t="e">
        <f>IF(H7256="",3,IF(H7256&gt;=0,1,2))</f>
        <v>#REF!</v>
      </c>
      <c r="AB7256" s="7" t="e">
        <f>IF(I7256=#REF!,1,2)</f>
        <v>#REF!</v>
      </c>
    </row>
    <row r="7257" spans="1:33" s="7" customFormat="1" ht="17.45" customHeight="1" x14ac:dyDescent="0.15">
      <c r="A7257" s="27" t="e">
        <f>IF(AND(F7257="",G7257="",H7257="",I7257="",L7257=""),"",IF(AND(F7257&lt;&gt;"",G7257&lt;&gt;"",H7257&lt;&gt;"",I7257&lt;&gt;""),"","入力不備あり"))</f>
        <v>#REF!</v>
      </c>
      <c r="B7257" s="623"/>
      <c r="C7257" s="628"/>
      <c r="D7257" s="631"/>
      <c r="E7257" s="523"/>
      <c r="F7257" s="47" t="e">
        <f>IF(#REF!="","",#REF!)</f>
        <v>#REF!</v>
      </c>
      <c r="G7257" s="49" t="e">
        <f>IF(#REF!="","",#REF!)</f>
        <v>#REF!</v>
      </c>
      <c r="H7257" s="54" t="e">
        <f>IF(#REF!="","",#REF!)</f>
        <v>#REF!</v>
      </c>
      <c r="I7257" s="385" t="str">
        <f t="shared" ref="I7257:I7274" si="1268">IFERROR(INT(G7257*H7257),"")</f>
        <v/>
      </c>
      <c r="J7257" s="386"/>
      <c r="K7257" s="387"/>
      <c r="L7257" s="613" t="e">
        <f>IF(#REF!="","",#REF!)</f>
        <v>#REF!</v>
      </c>
      <c r="M7257" s="613"/>
      <c r="N7257" s="613"/>
      <c r="O7257" s="613"/>
      <c r="P7257" s="613"/>
      <c r="Q7257" s="613"/>
      <c r="R7257" s="613"/>
      <c r="S7257" s="614"/>
      <c r="T7257" s="567"/>
      <c r="U7257" s="416"/>
      <c r="V7257" s="666"/>
      <c r="W7257" s="565"/>
      <c r="X7257" s="23" t="e">
        <f t="shared" ref="X7257:X7274" si="1269">IF(AND(Y7257=3,Z7257=3,AA7257=3),"",IF(AND(Y7257=1,Z7257=1,AA7257=1,AB7257=1),"","入力不備あり"))</f>
        <v>#REF!</v>
      </c>
      <c r="Y7257" s="7">
        <f t="shared" ref="Y7257:Y7274" si="1270">IFERROR(IF(F7257="",3,IF(AND(F7257&gt;=1,(MOD(F7257,1)=0)),1,IF(AND(F7257=0,L7257&lt;&gt;""),1,2))),2)</f>
        <v>2</v>
      </c>
      <c r="Z7257" s="7" t="e">
        <f t="shared" ref="Z7257:Z7274" si="1271">IF(G7257="",3,IF(G7257&lt;=1600,1,2))</f>
        <v>#REF!</v>
      </c>
      <c r="AA7257" s="7" t="e">
        <f t="shared" ref="AA7257:AA7274" si="1272">IF(H7257="",3,IF(H7257&gt;=0,1,2))</f>
        <v>#REF!</v>
      </c>
      <c r="AB7257" s="7" t="e">
        <f>IF(I7257=#REF!,1,2)</f>
        <v>#REF!</v>
      </c>
    </row>
    <row r="7258" spans="1:33" s="7" customFormat="1" ht="17.45" customHeight="1" x14ac:dyDescent="0.15">
      <c r="A7258" s="27" t="e">
        <f t="shared" ref="A7258:A7274" si="1273">IF(AND(F7258="",G7258="",H7258="",I7258="",L7258=""),"",IF(AND(F7258&lt;&gt;"",G7258&lt;&gt;"",H7258&lt;&gt;"",I7258&lt;&gt;""),"","入力不備あり"))</f>
        <v>#REF!</v>
      </c>
      <c r="B7258" s="623"/>
      <c r="C7258" s="628"/>
      <c r="D7258" s="631"/>
      <c r="E7258" s="523"/>
      <c r="F7258" s="47" t="e">
        <f>IF(#REF!="","",#REF!)</f>
        <v>#REF!</v>
      </c>
      <c r="G7258" s="49" t="e">
        <f>IF(#REF!="","",#REF!)</f>
        <v>#REF!</v>
      </c>
      <c r="H7258" s="54" t="e">
        <f>IF(#REF!="","",#REF!)</f>
        <v>#REF!</v>
      </c>
      <c r="I7258" s="385" t="str">
        <f t="shared" si="1268"/>
        <v/>
      </c>
      <c r="J7258" s="386"/>
      <c r="K7258" s="387"/>
      <c r="L7258" s="613" t="e">
        <f>IF(#REF!="","",#REF!)</f>
        <v>#REF!</v>
      </c>
      <c r="M7258" s="613"/>
      <c r="N7258" s="613"/>
      <c r="O7258" s="613"/>
      <c r="P7258" s="613"/>
      <c r="Q7258" s="613"/>
      <c r="R7258" s="613"/>
      <c r="S7258" s="614"/>
      <c r="T7258" s="567"/>
      <c r="U7258" s="416"/>
      <c r="V7258" s="666"/>
      <c r="W7258" s="565"/>
      <c r="X7258" s="23" t="e">
        <f t="shared" si="1269"/>
        <v>#REF!</v>
      </c>
      <c r="Y7258" s="7">
        <f t="shared" si="1270"/>
        <v>2</v>
      </c>
      <c r="Z7258" s="7" t="e">
        <f t="shared" si="1271"/>
        <v>#REF!</v>
      </c>
      <c r="AA7258" s="7" t="e">
        <f t="shared" si="1272"/>
        <v>#REF!</v>
      </c>
      <c r="AB7258" s="7" t="e">
        <f>IF(I7258=#REF!,1,2)</f>
        <v>#REF!</v>
      </c>
    </row>
    <row r="7259" spans="1:33" s="7" customFormat="1" ht="17.45" customHeight="1" x14ac:dyDescent="0.15">
      <c r="A7259" s="27" t="e">
        <f t="shared" si="1273"/>
        <v>#REF!</v>
      </c>
      <c r="B7259" s="623"/>
      <c r="C7259" s="628"/>
      <c r="D7259" s="631"/>
      <c r="E7259" s="523"/>
      <c r="F7259" s="47" t="e">
        <f>IF(#REF!="","",#REF!)</f>
        <v>#REF!</v>
      </c>
      <c r="G7259" s="49" t="e">
        <f>IF(#REF!="","",#REF!)</f>
        <v>#REF!</v>
      </c>
      <c r="H7259" s="54" t="e">
        <f>IF(#REF!="","",#REF!)</f>
        <v>#REF!</v>
      </c>
      <c r="I7259" s="385" t="str">
        <f t="shared" si="1268"/>
        <v/>
      </c>
      <c r="J7259" s="386"/>
      <c r="K7259" s="387"/>
      <c r="L7259" s="613" t="e">
        <f>IF(#REF!="","",#REF!)</f>
        <v>#REF!</v>
      </c>
      <c r="M7259" s="613"/>
      <c r="N7259" s="613"/>
      <c r="O7259" s="613"/>
      <c r="P7259" s="613"/>
      <c r="Q7259" s="613"/>
      <c r="R7259" s="613"/>
      <c r="S7259" s="614"/>
      <c r="T7259" s="567"/>
      <c r="U7259" s="416"/>
      <c r="V7259" s="666"/>
      <c r="W7259" s="565"/>
      <c r="X7259" s="23" t="e">
        <f t="shared" si="1269"/>
        <v>#REF!</v>
      </c>
      <c r="Y7259" s="7">
        <f t="shared" si="1270"/>
        <v>2</v>
      </c>
      <c r="Z7259" s="7" t="e">
        <f t="shared" si="1271"/>
        <v>#REF!</v>
      </c>
      <c r="AA7259" s="7" t="e">
        <f t="shared" si="1272"/>
        <v>#REF!</v>
      </c>
      <c r="AB7259" s="7" t="e">
        <f>IF(I7259=#REF!,1,2)</f>
        <v>#REF!</v>
      </c>
    </row>
    <row r="7260" spans="1:33" s="7" customFormat="1" ht="17.45" customHeight="1" x14ac:dyDescent="0.15">
      <c r="A7260" s="27" t="e">
        <f t="shared" si="1273"/>
        <v>#REF!</v>
      </c>
      <c r="B7260" s="623"/>
      <c r="C7260" s="628"/>
      <c r="D7260" s="631"/>
      <c r="E7260" s="523"/>
      <c r="F7260" s="47" t="e">
        <f>IF(#REF!="","",#REF!)</f>
        <v>#REF!</v>
      </c>
      <c r="G7260" s="49" t="e">
        <f>IF(#REF!="","",#REF!)</f>
        <v>#REF!</v>
      </c>
      <c r="H7260" s="54" t="e">
        <f>IF(#REF!="","",#REF!)</f>
        <v>#REF!</v>
      </c>
      <c r="I7260" s="385" t="str">
        <f t="shared" si="1268"/>
        <v/>
      </c>
      <c r="J7260" s="386"/>
      <c r="K7260" s="387"/>
      <c r="L7260" s="613" t="e">
        <f>IF(#REF!="","",#REF!)</f>
        <v>#REF!</v>
      </c>
      <c r="M7260" s="613"/>
      <c r="N7260" s="613"/>
      <c r="O7260" s="613"/>
      <c r="P7260" s="613"/>
      <c r="Q7260" s="613"/>
      <c r="R7260" s="613"/>
      <c r="S7260" s="614"/>
      <c r="T7260" s="567"/>
      <c r="U7260" s="416"/>
      <c r="V7260" s="666"/>
      <c r="W7260" s="565"/>
      <c r="X7260" s="23" t="e">
        <f t="shared" si="1269"/>
        <v>#REF!</v>
      </c>
      <c r="Y7260" s="7">
        <f t="shared" si="1270"/>
        <v>2</v>
      </c>
      <c r="Z7260" s="7" t="e">
        <f t="shared" si="1271"/>
        <v>#REF!</v>
      </c>
      <c r="AA7260" s="7" t="e">
        <f t="shared" si="1272"/>
        <v>#REF!</v>
      </c>
      <c r="AB7260" s="7" t="e">
        <f>IF(I7260=#REF!,1,2)</f>
        <v>#REF!</v>
      </c>
    </row>
    <row r="7261" spans="1:33" s="7" customFormat="1" ht="17.45" customHeight="1" x14ac:dyDescent="0.15">
      <c r="A7261" s="27" t="e">
        <f t="shared" si="1273"/>
        <v>#REF!</v>
      </c>
      <c r="B7261" s="623"/>
      <c r="C7261" s="628"/>
      <c r="D7261" s="631"/>
      <c r="E7261" s="523"/>
      <c r="F7261" s="47" t="e">
        <f>IF(#REF!="","",#REF!)</f>
        <v>#REF!</v>
      </c>
      <c r="G7261" s="49" t="e">
        <f>IF(#REF!="","",#REF!)</f>
        <v>#REF!</v>
      </c>
      <c r="H7261" s="54" t="e">
        <f>IF(#REF!="","",#REF!)</f>
        <v>#REF!</v>
      </c>
      <c r="I7261" s="385" t="str">
        <f t="shared" si="1268"/>
        <v/>
      </c>
      <c r="J7261" s="386"/>
      <c r="K7261" s="387"/>
      <c r="L7261" s="613" t="e">
        <f>IF(#REF!="","",#REF!)</f>
        <v>#REF!</v>
      </c>
      <c r="M7261" s="613"/>
      <c r="N7261" s="613"/>
      <c r="O7261" s="613"/>
      <c r="P7261" s="613"/>
      <c r="Q7261" s="613"/>
      <c r="R7261" s="613"/>
      <c r="S7261" s="614"/>
      <c r="T7261" s="567"/>
      <c r="U7261" s="416"/>
      <c r="V7261" s="666"/>
      <c r="W7261" s="565"/>
      <c r="X7261" s="23" t="e">
        <f t="shared" si="1269"/>
        <v>#REF!</v>
      </c>
      <c r="Y7261" s="7">
        <f t="shared" si="1270"/>
        <v>2</v>
      </c>
      <c r="Z7261" s="7" t="e">
        <f t="shared" si="1271"/>
        <v>#REF!</v>
      </c>
      <c r="AA7261" s="7" t="e">
        <f t="shared" si="1272"/>
        <v>#REF!</v>
      </c>
      <c r="AB7261" s="7" t="e">
        <f>IF(I7261=#REF!,1,2)</f>
        <v>#REF!</v>
      </c>
    </row>
    <row r="7262" spans="1:33" s="7" customFormat="1" ht="17.45" customHeight="1" x14ac:dyDescent="0.15">
      <c r="A7262" s="27" t="e">
        <f t="shared" si="1273"/>
        <v>#REF!</v>
      </c>
      <c r="B7262" s="623"/>
      <c r="C7262" s="628"/>
      <c r="D7262" s="631"/>
      <c r="E7262" s="523"/>
      <c r="F7262" s="47" t="e">
        <f>IF(#REF!="","",#REF!)</f>
        <v>#REF!</v>
      </c>
      <c r="G7262" s="49" t="e">
        <f>IF(#REF!="","",#REF!)</f>
        <v>#REF!</v>
      </c>
      <c r="H7262" s="54" t="e">
        <f>IF(#REF!="","",#REF!)</f>
        <v>#REF!</v>
      </c>
      <c r="I7262" s="385" t="str">
        <f t="shared" si="1268"/>
        <v/>
      </c>
      <c r="J7262" s="386"/>
      <c r="K7262" s="387"/>
      <c r="L7262" s="613" t="e">
        <f>IF(#REF!="","",#REF!)</f>
        <v>#REF!</v>
      </c>
      <c r="M7262" s="613"/>
      <c r="N7262" s="613"/>
      <c r="O7262" s="613"/>
      <c r="P7262" s="613"/>
      <c r="Q7262" s="613"/>
      <c r="R7262" s="613"/>
      <c r="S7262" s="614"/>
      <c r="T7262" s="567"/>
      <c r="U7262" s="416"/>
      <c r="V7262" s="666"/>
      <c r="W7262" s="565"/>
      <c r="X7262" s="23" t="e">
        <f t="shared" si="1269"/>
        <v>#REF!</v>
      </c>
      <c r="Y7262" s="7">
        <f t="shared" si="1270"/>
        <v>2</v>
      </c>
      <c r="Z7262" s="7" t="e">
        <f t="shared" si="1271"/>
        <v>#REF!</v>
      </c>
      <c r="AA7262" s="7" t="e">
        <f t="shared" si="1272"/>
        <v>#REF!</v>
      </c>
      <c r="AB7262" s="7" t="e">
        <f>IF(I7262=#REF!,1,2)</f>
        <v>#REF!</v>
      </c>
    </row>
    <row r="7263" spans="1:33" s="7" customFormat="1" ht="17.45" customHeight="1" x14ac:dyDescent="0.15">
      <c r="A7263" s="27" t="e">
        <f t="shared" si="1273"/>
        <v>#REF!</v>
      </c>
      <c r="B7263" s="623"/>
      <c r="C7263" s="628"/>
      <c r="D7263" s="631"/>
      <c r="E7263" s="523"/>
      <c r="F7263" s="47" t="e">
        <f>IF(#REF!="","",#REF!)</f>
        <v>#REF!</v>
      </c>
      <c r="G7263" s="49" t="e">
        <f>IF(#REF!="","",#REF!)</f>
        <v>#REF!</v>
      </c>
      <c r="H7263" s="54" t="e">
        <f>IF(#REF!="","",#REF!)</f>
        <v>#REF!</v>
      </c>
      <c r="I7263" s="385" t="str">
        <f t="shared" si="1268"/>
        <v/>
      </c>
      <c r="J7263" s="386"/>
      <c r="K7263" s="387"/>
      <c r="L7263" s="613" t="e">
        <f>IF(#REF!="","",#REF!)</f>
        <v>#REF!</v>
      </c>
      <c r="M7263" s="613"/>
      <c r="N7263" s="613"/>
      <c r="O7263" s="613"/>
      <c r="P7263" s="613"/>
      <c r="Q7263" s="613"/>
      <c r="R7263" s="613"/>
      <c r="S7263" s="614"/>
      <c r="T7263" s="567"/>
      <c r="U7263" s="416"/>
      <c r="V7263" s="666"/>
      <c r="W7263" s="565"/>
      <c r="X7263" s="23" t="e">
        <f t="shared" si="1269"/>
        <v>#REF!</v>
      </c>
      <c r="Y7263" s="7">
        <f t="shared" si="1270"/>
        <v>2</v>
      </c>
      <c r="Z7263" s="7" t="e">
        <f t="shared" si="1271"/>
        <v>#REF!</v>
      </c>
      <c r="AA7263" s="7" t="e">
        <f t="shared" si="1272"/>
        <v>#REF!</v>
      </c>
      <c r="AB7263" s="7" t="e">
        <f>IF(I7263=#REF!,1,2)</f>
        <v>#REF!</v>
      </c>
    </row>
    <row r="7264" spans="1:33" s="7" customFormat="1" ht="17.45" customHeight="1" x14ac:dyDescent="0.15">
      <c r="A7264" s="27" t="e">
        <f t="shared" si="1273"/>
        <v>#REF!</v>
      </c>
      <c r="B7264" s="623"/>
      <c r="C7264" s="628"/>
      <c r="D7264" s="631"/>
      <c r="E7264" s="523"/>
      <c r="F7264" s="47" t="e">
        <f>IF(#REF!="","",#REF!)</f>
        <v>#REF!</v>
      </c>
      <c r="G7264" s="49" t="e">
        <f>IF(#REF!="","",#REF!)</f>
        <v>#REF!</v>
      </c>
      <c r="H7264" s="54" t="e">
        <f>IF(#REF!="","",#REF!)</f>
        <v>#REF!</v>
      </c>
      <c r="I7264" s="385" t="str">
        <f t="shared" si="1268"/>
        <v/>
      </c>
      <c r="J7264" s="386"/>
      <c r="K7264" s="387"/>
      <c r="L7264" s="613" t="e">
        <f>IF(#REF!="","",#REF!)</f>
        <v>#REF!</v>
      </c>
      <c r="M7264" s="613"/>
      <c r="N7264" s="613"/>
      <c r="O7264" s="613"/>
      <c r="P7264" s="613"/>
      <c r="Q7264" s="613"/>
      <c r="R7264" s="613"/>
      <c r="S7264" s="614"/>
      <c r="T7264" s="567"/>
      <c r="U7264" s="416"/>
      <c r="V7264" s="666"/>
      <c r="W7264" s="565"/>
      <c r="X7264" s="23" t="e">
        <f t="shared" si="1269"/>
        <v>#REF!</v>
      </c>
      <c r="Y7264" s="7">
        <f t="shared" si="1270"/>
        <v>2</v>
      </c>
      <c r="Z7264" s="7" t="e">
        <f t="shared" si="1271"/>
        <v>#REF!</v>
      </c>
      <c r="AA7264" s="7" t="e">
        <f t="shared" si="1272"/>
        <v>#REF!</v>
      </c>
      <c r="AB7264" s="7" t="e">
        <f>IF(I7264=#REF!,1,2)</f>
        <v>#REF!</v>
      </c>
    </row>
    <row r="7265" spans="1:30" s="7" customFormat="1" ht="17.45" customHeight="1" x14ac:dyDescent="0.15">
      <c r="A7265" s="27" t="e">
        <f t="shared" si="1273"/>
        <v>#REF!</v>
      </c>
      <c r="B7265" s="623"/>
      <c r="C7265" s="628"/>
      <c r="D7265" s="631"/>
      <c r="E7265" s="523"/>
      <c r="F7265" s="47" t="e">
        <f>IF(#REF!="","",#REF!)</f>
        <v>#REF!</v>
      </c>
      <c r="G7265" s="49" t="e">
        <f>IF(#REF!="","",#REF!)</f>
        <v>#REF!</v>
      </c>
      <c r="H7265" s="54" t="e">
        <f>IF(#REF!="","",#REF!)</f>
        <v>#REF!</v>
      </c>
      <c r="I7265" s="385" t="str">
        <f t="shared" si="1268"/>
        <v/>
      </c>
      <c r="J7265" s="386"/>
      <c r="K7265" s="387"/>
      <c r="L7265" s="613" t="e">
        <f>IF(#REF!="","",#REF!)</f>
        <v>#REF!</v>
      </c>
      <c r="M7265" s="613"/>
      <c r="N7265" s="613"/>
      <c r="O7265" s="613"/>
      <c r="P7265" s="613"/>
      <c r="Q7265" s="613"/>
      <c r="R7265" s="613"/>
      <c r="S7265" s="614"/>
      <c r="T7265" s="567"/>
      <c r="U7265" s="416"/>
      <c r="V7265" s="666"/>
      <c r="W7265" s="565"/>
      <c r="X7265" s="23" t="e">
        <f t="shared" si="1269"/>
        <v>#REF!</v>
      </c>
      <c r="Y7265" s="7">
        <f t="shared" si="1270"/>
        <v>2</v>
      </c>
      <c r="Z7265" s="7" t="e">
        <f t="shared" si="1271"/>
        <v>#REF!</v>
      </c>
      <c r="AA7265" s="7" t="e">
        <f t="shared" si="1272"/>
        <v>#REF!</v>
      </c>
      <c r="AB7265" s="7" t="e">
        <f>IF(I7265=#REF!,1,2)</f>
        <v>#REF!</v>
      </c>
    </row>
    <row r="7266" spans="1:30" s="7" customFormat="1" ht="17.45" customHeight="1" x14ac:dyDescent="0.15">
      <c r="A7266" s="27" t="e">
        <f t="shared" si="1273"/>
        <v>#REF!</v>
      </c>
      <c r="B7266" s="623"/>
      <c r="C7266" s="628"/>
      <c r="D7266" s="631"/>
      <c r="E7266" s="523"/>
      <c r="F7266" s="47" t="e">
        <f>IF(#REF!="","",#REF!)</f>
        <v>#REF!</v>
      </c>
      <c r="G7266" s="49" t="e">
        <f>IF(#REF!="","",#REF!)</f>
        <v>#REF!</v>
      </c>
      <c r="H7266" s="54" t="e">
        <f>IF(#REF!="","",#REF!)</f>
        <v>#REF!</v>
      </c>
      <c r="I7266" s="385" t="str">
        <f t="shared" si="1268"/>
        <v/>
      </c>
      <c r="J7266" s="386"/>
      <c r="K7266" s="387"/>
      <c r="L7266" s="613" t="e">
        <f>IF(#REF!="","",#REF!)</f>
        <v>#REF!</v>
      </c>
      <c r="M7266" s="613"/>
      <c r="N7266" s="613"/>
      <c r="O7266" s="613"/>
      <c r="P7266" s="613"/>
      <c r="Q7266" s="613"/>
      <c r="R7266" s="613"/>
      <c r="S7266" s="614"/>
      <c r="T7266" s="567"/>
      <c r="U7266" s="416"/>
      <c r="V7266" s="666"/>
      <c r="W7266" s="565"/>
      <c r="X7266" s="23" t="e">
        <f t="shared" si="1269"/>
        <v>#REF!</v>
      </c>
      <c r="Y7266" s="7">
        <f t="shared" si="1270"/>
        <v>2</v>
      </c>
      <c r="Z7266" s="7" t="e">
        <f t="shared" si="1271"/>
        <v>#REF!</v>
      </c>
      <c r="AA7266" s="7" t="e">
        <f t="shared" si="1272"/>
        <v>#REF!</v>
      </c>
      <c r="AB7266" s="7" t="e">
        <f>IF(I7266=#REF!,1,2)</f>
        <v>#REF!</v>
      </c>
    </row>
    <row r="7267" spans="1:30" s="7" customFormat="1" ht="17.45" customHeight="1" x14ac:dyDescent="0.15">
      <c r="A7267" s="27" t="e">
        <f t="shared" si="1273"/>
        <v>#REF!</v>
      </c>
      <c r="B7267" s="623"/>
      <c r="C7267" s="628"/>
      <c r="D7267" s="631"/>
      <c r="E7267" s="523"/>
      <c r="F7267" s="47" t="e">
        <f>IF(#REF!="","",#REF!)</f>
        <v>#REF!</v>
      </c>
      <c r="G7267" s="49" t="e">
        <f>IF(#REF!="","",#REF!)</f>
        <v>#REF!</v>
      </c>
      <c r="H7267" s="54" t="e">
        <f>IF(#REF!="","",#REF!)</f>
        <v>#REF!</v>
      </c>
      <c r="I7267" s="385" t="str">
        <f t="shared" si="1268"/>
        <v/>
      </c>
      <c r="J7267" s="386"/>
      <c r="K7267" s="387"/>
      <c r="L7267" s="613" t="e">
        <f>IF(#REF!="","",#REF!)</f>
        <v>#REF!</v>
      </c>
      <c r="M7267" s="613"/>
      <c r="N7267" s="613"/>
      <c r="O7267" s="613"/>
      <c r="P7267" s="613"/>
      <c r="Q7267" s="613"/>
      <c r="R7267" s="613"/>
      <c r="S7267" s="614"/>
      <c r="T7267" s="567"/>
      <c r="U7267" s="416"/>
      <c r="V7267" s="666"/>
      <c r="W7267" s="565"/>
      <c r="X7267" s="23" t="e">
        <f t="shared" si="1269"/>
        <v>#REF!</v>
      </c>
      <c r="Y7267" s="7">
        <f t="shared" si="1270"/>
        <v>2</v>
      </c>
      <c r="Z7267" s="7" t="e">
        <f t="shared" si="1271"/>
        <v>#REF!</v>
      </c>
      <c r="AA7267" s="7" t="e">
        <f t="shared" si="1272"/>
        <v>#REF!</v>
      </c>
      <c r="AB7267" s="7" t="e">
        <f>IF(I7267=#REF!,1,2)</f>
        <v>#REF!</v>
      </c>
    </row>
    <row r="7268" spans="1:30" s="7" customFormat="1" ht="17.45" customHeight="1" x14ac:dyDescent="0.15">
      <c r="A7268" s="27" t="e">
        <f t="shared" si="1273"/>
        <v>#REF!</v>
      </c>
      <c r="B7268" s="623"/>
      <c r="C7268" s="628"/>
      <c r="D7268" s="631"/>
      <c r="E7268" s="523"/>
      <c r="F7268" s="47" t="e">
        <f>IF(#REF!="","",#REF!)</f>
        <v>#REF!</v>
      </c>
      <c r="G7268" s="49" t="e">
        <f>IF(#REF!="","",#REF!)</f>
        <v>#REF!</v>
      </c>
      <c r="H7268" s="54" t="e">
        <f>IF(#REF!="","",#REF!)</f>
        <v>#REF!</v>
      </c>
      <c r="I7268" s="385" t="str">
        <f t="shared" si="1268"/>
        <v/>
      </c>
      <c r="J7268" s="386"/>
      <c r="K7268" s="387"/>
      <c r="L7268" s="613" t="e">
        <f>IF(#REF!="","",#REF!)</f>
        <v>#REF!</v>
      </c>
      <c r="M7268" s="613"/>
      <c r="N7268" s="613"/>
      <c r="O7268" s="613"/>
      <c r="P7268" s="613"/>
      <c r="Q7268" s="613"/>
      <c r="R7268" s="613"/>
      <c r="S7268" s="614"/>
      <c r="T7268" s="567"/>
      <c r="U7268" s="416"/>
      <c r="V7268" s="666"/>
      <c r="W7268" s="565"/>
      <c r="X7268" s="23" t="e">
        <f t="shared" si="1269"/>
        <v>#REF!</v>
      </c>
      <c r="Y7268" s="7">
        <f t="shared" si="1270"/>
        <v>2</v>
      </c>
      <c r="Z7268" s="7" t="e">
        <f t="shared" si="1271"/>
        <v>#REF!</v>
      </c>
      <c r="AA7268" s="7" t="e">
        <f t="shared" si="1272"/>
        <v>#REF!</v>
      </c>
      <c r="AB7268" s="7" t="e">
        <f>IF(I7268=#REF!,1,2)</f>
        <v>#REF!</v>
      </c>
    </row>
    <row r="7269" spans="1:30" s="7" customFormat="1" ht="17.45" customHeight="1" x14ac:dyDescent="0.15">
      <c r="A7269" s="27" t="e">
        <f t="shared" si="1273"/>
        <v>#REF!</v>
      </c>
      <c r="B7269" s="623"/>
      <c r="C7269" s="628"/>
      <c r="D7269" s="631"/>
      <c r="E7269" s="523"/>
      <c r="F7269" s="47" t="e">
        <f>IF(#REF!="","",#REF!)</f>
        <v>#REF!</v>
      </c>
      <c r="G7269" s="49" t="e">
        <f>IF(#REF!="","",#REF!)</f>
        <v>#REF!</v>
      </c>
      <c r="H7269" s="54" t="e">
        <f>IF(#REF!="","",#REF!)</f>
        <v>#REF!</v>
      </c>
      <c r="I7269" s="385" t="str">
        <f t="shared" si="1268"/>
        <v/>
      </c>
      <c r="J7269" s="386"/>
      <c r="K7269" s="387"/>
      <c r="L7269" s="613" t="e">
        <f>IF(#REF!="","",#REF!)</f>
        <v>#REF!</v>
      </c>
      <c r="M7269" s="613"/>
      <c r="N7269" s="613"/>
      <c r="O7269" s="613"/>
      <c r="P7269" s="613"/>
      <c r="Q7269" s="613"/>
      <c r="R7269" s="613"/>
      <c r="S7269" s="614"/>
      <c r="T7269" s="567"/>
      <c r="U7269" s="416"/>
      <c r="V7269" s="666"/>
      <c r="W7269" s="565"/>
      <c r="X7269" s="23" t="e">
        <f t="shared" si="1269"/>
        <v>#REF!</v>
      </c>
      <c r="Y7269" s="7">
        <f t="shared" si="1270"/>
        <v>2</v>
      </c>
      <c r="Z7269" s="7" t="e">
        <f t="shared" si="1271"/>
        <v>#REF!</v>
      </c>
      <c r="AA7269" s="7" t="e">
        <f t="shared" si="1272"/>
        <v>#REF!</v>
      </c>
      <c r="AB7269" s="7" t="e">
        <f>IF(I7269=#REF!,1,2)</f>
        <v>#REF!</v>
      </c>
    </row>
    <row r="7270" spans="1:30" s="7" customFormat="1" ht="17.45" customHeight="1" x14ac:dyDescent="0.15">
      <c r="A7270" s="27" t="e">
        <f t="shared" si="1273"/>
        <v>#REF!</v>
      </c>
      <c r="B7270" s="623"/>
      <c r="C7270" s="628"/>
      <c r="D7270" s="631"/>
      <c r="E7270" s="523"/>
      <c r="F7270" s="47" t="e">
        <f>IF(#REF!="","",#REF!)</f>
        <v>#REF!</v>
      </c>
      <c r="G7270" s="49" t="e">
        <f>IF(#REF!="","",#REF!)</f>
        <v>#REF!</v>
      </c>
      <c r="H7270" s="54" t="e">
        <f>IF(#REF!="","",#REF!)</f>
        <v>#REF!</v>
      </c>
      <c r="I7270" s="385" t="str">
        <f t="shared" si="1268"/>
        <v/>
      </c>
      <c r="J7270" s="386"/>
      <c r="K7270" s="387"/>
      <c r="L7270" s="613" t="e">
        <f>IF(#REF!="","",#REF!)</f>
        <v>#REF!</v>
      </c>
      <c r="M7270" s="613"/>
      <c r="N7270" s="613"/>
      <c r="O7270" s="613"/>
      <c r="P7270" s="613"/>
      <c r="Q7270" s="613"/>
      <c r="R7270" s="613"/>
      <c r="S7270" s="614"/>
      <c r="T7270" s="567"/>
      <c r="U7270" s="416"/>
      <c r="V7270" s="666"/>
      <c r="W7270" s="565"/>
      <c r="X7270" s="23" t="e">
        <f t="shared" si="1269"/>
        <v>#REF!</v>
      </c>
      <c r="Y7270" s="7">
        <f t="shared" si="1270"/>
        <v>2</v>
      </c>
      <c r="Z7270" s="7" t="e">
        <f t="shared" si="1271"/>
        <v>#REF!</v>
      </c>
      <c r="AA7270" s="7" t="e">
        <f t="shared" si="1272"/>
        <v>#REF!</v>
      </c>
      <c r="AB7270" s="7" t="e">
        <f>IF(I7270=#REF!,1,2)</f>
        <v>#REF!</v>
      </c>
    </row>
    <row r="7271" spans="1:30" s="7" customFormat="1" ht="17.45" customHeight="1" x14ac:dyDescent="0.15">
      <c r="A7271" s="27" t="e">
        <f t="shared" si="1273"/>
        <v>#REF!</v>
      </c>
      <c r="B7271" s="623"/>
      <c r="C7271" s="628"/>
      <c r="D7271" s="631"/>
      <c r="E7271" s="523"/>
      <c r="F7271" s="47" t="e">
        <f>IF(#REF!="","",#REF!)</f>
        <v>#REF!</v>
      </c>
      <c r="G7271" s="49" t="e">
        <f>IF(#REF!="","",#REF!)</f>
        <v>#REF!</v>
      </c>
      <c r="H7271" s="54" t="e">
        <f>IF(#REF!="","",#REF!)</f>
        <v>#REF!</v>
      </c>
      <c r="I7271" s="385" t="str">
        <f t="shared" si="1268"/>
        <v/>
      </c>
      <c r="J7271" s="386"/>
      <c r="K7271" s="387"/>
      <c r="L7271" s="613" t="e">
        <f>IF(#REF!="","",#REF!)</f>
        <v>#REF!</v>
      </c>
      <c r="M7271" s="613"/>
      <c r="N7271" s="613"/>
      <c r="O7271" s="613"/>
      <c r="P7271" s="613"/>
      <c r="Q7271" s="613"/>
      <c r="R7271" s="613"/>
      <c r="S7271" s="614"/>
      <c r="T7271" s="567"/>
      <c r="U7271" s="416"/>
      <c r="V7271" s="666"/>
      <c r="W7271" s="565"/>
      <c r="X7271" s="23" t="e">
        <f t="shared" si="1269"/>
        <v>#REF!</v>
      </c>
      <c r="Y7271" s="7">
        <f t="shared" si="1270"/>
        <v>2</v>
      </c>
      <c r="Z7271" s="7" t="e">
        <f t="shared" si="1271"/>
        <v>#REF!</v>
      </c>
      <c r="AA7271" s="7" t="e">
        <f t="shared" si="1272"/>
        <v>#REF!</v>
      </c>
      <c r="AB7271" s="7" t="e">
        <f>IF(I7271=#REF!,1,2)</f>
        <v>#REF!</v>
      </c>
    </row>
    <row r="7272" spans="1:30" s="7" customFormat="1" ht="17.45" customHeight="1" x14ac:dyDescent="0.15">
      <c r="A7272" s="27" t="e">
        <f t="shared" si="1273"/>
        <v>#REF!</v>
      </c>
      <c r="B7272" s="623"/>
      <c r="C7272" s="628"/>
      <c r="D7272" s="631"/>
      <c r="E7272" s="523"/>
      <c r="F7272" s="47" t="e">
        <f>IF(#REF!="","",#REF!)</f>
        <v>#REF!</v>
      </c>
      <c r="G7272" s="49" t="e">
        <f>IF(#REF!="","",#REF!)</f>
        <v>#REF!</v>
      </c>
      <c r="H7272" s="54" t="e">
        <f>IF(#REF!="","",#REF!)</f>
        <v>#REF!</v>
      </c>
      <c r="I7272" s="385" t="str">
        <f t="shared" si="1268"/>
        <v/>
      </c>
      <c r="J7272" s="386"/>
      <c r="K7272" s="387"/>
      <c r="L7272" s="613" t="e">
        <f>IF(#REF!="","",#REF!)</f>
        <v>#REF!</v>
      </c>
      <c r="M7272" s="613"/>
      <c r="N7272" s="613"/>
      <c r="O7272" s="613"/>
      <c r="P7272" s="613"/>
      <c r="Q7272" s="613"/>
      <c r="R7272" s="613"/>
      <c r="S7272" s="614"/>
      <c r="T7272" s="567"/>
      <c r="U7272" s="416"/>
      <c r="V7272" s="666"/>
      <c r="W7272" s="565"/>
      <c r="X7272" s="23" t="e">
        <f t="shared" si="1269"/>
        <v>#REF!</v>
      </c>
      <c r="Y7272" s="7">
        <f t="shared" si="1270"/>
        <v>2</v>
      </c>
      <c r="Z7272" s="7" t="e">
        <f t="shared" si="1271"/>
        <v>#REF!</v>
      </c>
      <c r="AA7272" s="7" t="e">
        <f t="shared" si="1272"/>
        <v>#REF!</v>
      </c>
      <c r="AB7272" s="7" t="e">
        <f>IF(I7272=#REF!,1,2)</f>
        <v>#REF!</v>
      </c>
    </row>
    <row r="7273" spans="1:30" s="7" customFormat="1" ht="17.45" customHeight="1" x14ac:dyDescent="0.15">
      <c r="A7273" s="27" t="e">
        <f t="shared" si="1273"/>
        <v>#REF!</v>
      </c>
      <c r="B7273" s="623"/>
      <c r="C7273" s="628"/>
      <c r="D7273" s="631"/>
      <c r="E7273" s="523"/>
      <c r="F7273" s="47" t="e">
        <f>IF(#REF!="","",#REF!)</f>
        <v>#REF!</v>
      </c>
      <c r="G7273" s="49" t="e">
        <f>IF(#REF!="","",#REF!)</f>
        <v>#REF!</v>
      </c>
      <c r="H7273" s="54" t="e">
        <f>IF(#REF!="","",#REF!)</f>
        <v>#REF!</v>
      </c>
      <c r="I7273" s="385" t="str">
        <f t="shared" si="1268"/>
        <v/>
      </c>
      <c r="J7273" s="386"/>
      <c r="K7273" s="387"/>
      <c r="L7273" s="613" t="e">
        <f>IF(#REF!="","",#REF!)</f>
        <v>#REF!</v>
      </c>
      <c r="M7273" s="613"/>
      <c r="N7273" s="613"/>
      <c r="O7273" s="613"/>
      <c r="P7273" s="613"/>
      <c r="Q7273" s="613"/>
      <c r="R7273" s="613"/>
      <c r="S7273" s="614"/>
      <c r="T7273" s="567"/>
      <c r="U7273" s="416"/>
      <c r="V7273" s="666"/>
      <c r="W7273" s="565"/>
      <c r="X7273" s="23" t="e">
        <f t="shared" si="1269"/>
        <v>#REF!</v>
      </c>
      <c r="Y7273" s="7">
        <f t="shared" si="1270"/>
        <v>2</v>
      </c>
      <c r="Z7273" s="7" t="e">
        <f t="shared" si="1271"/>
        <v>#REF!</v>
      </c>
      <c r="AA7273" s="7" t="e">
        <f t="shared" si="1272"/>
        <v>#REF!</v>
      </c>
      <c r="AB7273" s="7" t="e">
        <f>IF(I7273=#REF!,1,2)</f>
        <v>#REF!</v>
      </c>
    </row>
    <row r="7274" spans="1:30" s="7" customFormat="1" ht="17.45" customHeight="1" thickBot="1" x14ac:dyDescent="0.2">
      <c r="A7274" s="27" t="e">
        <f t="shared" si="1273"/>
        <v>#REF!</v>
      </c>
      <c r="B7274" s="623"/>
      <c r="C7274" s="628"/>
      <c r="D7274" s="631"/>
      <c r="E7274" s="523"/>
      <c r="F7274" s="47" t="e">
        <f>IF(#REF!="","",#REF!)</f>
        <v>#REF!</v>
      </c>
      <c r="G7274" s="49" t="e">
        <f>IF(#REF!="","",#REF!)</f>
        <v>#REF!</v>
      </c>
      <c r="H7274" s="54" t="e">
        <f>IF(#REF!="","",#REF!)</f>
        <v>#REF!</v>
      </c>
      <c r="I7274" s="385" t="str">
        <f t="shared" si="1268"/>
        <v/>
      </c>
      <c r="J7274" s="386"/>
      <c r="K7274" s="387"/>
      <c r="L7274" s="613" t="e">
        <f>IF(#REF!="","",#REF!)</f>
        <v>#REF!</v>
      </c>
      <c r="M7274" s="613"/>
      <c r="N7274" s="613"/>
      <c r="O7274" s="613"/>
      <c r="P7274" s="613"/>
      <c r="Q7274" s="613"/>
      <c r="R7274" s="613"/>
      <c r="S7274" s="614"/>
      <c r="T7274" s="668"/>
      <c r="U7274" s="416"/>
      <c r="V7274" s="666"/>
      <c r="W7274" s="565"/>
      <c r="X7274" s="23" t="e">
        <f t="shared" si="1269"/>
        <v>#REF!</v>
      </c>
      <c r="Y7274" s="7">
        <f t="shared" si="1270"/>
        <v>2</v>
      </c>
      <c r="Z7274" s="7" t="e">
        <f t="shared" si="1271"/>
        <v>#REF!</v>
      </c>
      <c r="AA7274" s="7" t="e">
        <f t="shared" si="1272"/>
        <v>#REF!</v>
      </c>
      <c r="AB7274" s="7" t="e">
        <f>IF(I7274=#REF!,1,2)</f>
        <v>#REF!</v>
      </c>
    </row>
    <row r="7275" spans="1:30" s="7" customFormat="1" ht="36" customHeight="1" thickBot="1" x14ac:dyDescent="0.2">
      <c r="A7275" s="13"/>
      <c r="B7275" s="623"/>
      <c r="C7275" s="628"/>
      <c r="D7275" s="631"/>
      <c r="E7275" s="508" t="s">
        <v>240</v>
      </c>
      <c r="F7275" s="511" t="s">
        <v>206</v>
      </c>
      <c r="G7275" s="435"/>
      <c r="H7275" s="434" t="s">
        <v>207</v>
      </c>
      <c r="I7275" s="435"/>
      <c r="J7275" s="435"/>
      <c r="K7275" s="435"/>
      <c r="L7275" s="436" t="s">
        <v>208</v>
      </c>
      <c r="M7275" s="436"/>
      <c r="N7275" s="436"/>
      <c r="O7275" s="669" t="s">
        <v>209</v>
      </c>
      <c r="P7275" s="670"/>
      <c r="Q7275" s="512" t="s">
        <v>210</v>
      </c>
      <c r="R7275" s="38" t="s">
        <v>206</v>
      </c>
      <c r="S7275" s="39" t="s">
        <v>202</v>
      </c>
      <c r="T7275" s="44" t="s">
        <v>211</v>
      </c>
      <c r="U7275" s="416"/>
      <c r="V7275" s="666"/>
      <c r="W7275" s="565"/>
      <c r="X7275" s="28"/>
      <c r="Y7275" s="21" t="s">
        <v>212</v>
      </c>
      <c r="Z7275" s="21" t="s">
        <v>210</v>
      </c>
      <c r="AB7275" s="45" t="s">
        <v>213</v>
      </c>
      <c r="AC7275" s="45" t="s">
        <v>214</v>
      </c>
      <c r="AD7275" s="22"/>
    </row>
    <row r="7276" spans="1:30" s="7" customFormat="1" ht="15" customHeight="1" x14ac:dyDescent="0.15">
      <c r="A7276" s="29"/>
      <c r="B7276" s="623"/>
      <c r="C7276" s="628"/>
      <c r="D7276" s="631"/>
      <c r="E7276" s="509"/>
      <c r="F7276" s="515" t="e">
        <f>IF(#REF!="","",#REF!)</f>
        <v>#REF!</v>
      </c>
      <c r="G7276" s="516"/>
      <c r="H7276" s="439" t="e">
        <f>IF(#REF!="","",#REF!)</f>
        <v>#REF!</v>
      </c>
      <c r="I7276" s="440"/>
      <c r="J7276" s="440"/>
      <c r="K7276" s="440"/>
      <c r="L7276" s="441" t="e">
        <f>IF(#REF!="","",#REF!)</f>
        <v>#REF!</v>
      </c>
      <c r="M7276" s="442"/>
      <c r="N7276" s="442"/>
      <c r="O7276" s="443" t="e">
        <f>SUM($L7276:$N7278)</f>
        <v>#REF!</v>
      </c>
      <c r="P7276" s="444"/>
      <c r="Q7276" s="513"/>
      <c r="R7276" s="42" t="e">
        <f>IF(#REF!="","",#REF!)</f>
        <v>#REF!</v>
      </c>
      <c r="S7276" s="40" t="e">
        <f>IF(#REF!="","",#REF!)</f>
        <v>#REF!</v>
      </c>
      <c r="T7276" s="617" t="e">
        <f>SUM($S7276:$S7278)</f>
        <v>#REF!</v>
      </c>
      <c r="U7276" s="416"/>
      <c r="V7276" s="666"/>
      <c r="W7276" s="565"/>
      <c r="X7276" s="23" t="e">
        <f>IF(OR(Y7276=2,Z7276=2,AB7276=2,AC7276=2),"入力不備あり","")</f>
        <v>#REF!</v>
      </c>
      <c r="Y7276" s="41" t="e">
        <f>IF(AND(F7276="",H7276="",L7276=""),"",IF(AND(F7276&lt;&gt;"",F7276&gt;0,L7276&lt;&gt;"",L7276&gt;0,H7276="○"),"",2))</f>
        <v>#REF!</v>
      </c>
      <c r="Z7276" s="41" t="e">
        <f>IF(AND(R7276="",S7276=""),"",IF(AND(R7276&gt;0,R7276&lt;&gt;"",S7276&gt;0,S7276&lt;&gt;""),"",2))</f>
        <v>#REF!</v>
      </c>
      <c r="AA7276" s="30"/>
      <c r="AB7276" s="7" t="e">
        <f>IF(AND(O7276=0,#REF!=0),"",IF(O7276=#REF!,1,2))</f>
        <v>#REF!</v>
      </c>
      <c r="AC7276" s="7" t="e">
        <f>IF(AND(T7276=0,#REF!=0),"",IF(T7276=#REF!,1,2))</f>
        <v>#REF!</v>
      </c>
    </row>
    <row r="7277" spans="1:30" s="7" customFormat="1" ht="15" customHeight="1" x14ac:dyDescent="0.15">
      <c r="A7277" s="29"/>
      <c r="B7277" s="623"/>
      <c r="C7277" s="628"/>
      <c r="D7277" s="631"/>
      <c r="E7277" s="509"/>
      <c r="F7277" s="500" t="e">
        <f>IF(#REF!="","",#REF!)</f>
        <v>#REF!</v>
      </c>
      <c r="G7277" s="501"/>
      <c r="H7277" s="448" t="e">
        <f>IF(#REF!="","",#REF!)</f>
        <v>#REF!</v>
      </c>
      <c r="I7277" s="449"/>
      <c r="J7277" s="449"/>
      <c r="K7277" s="449"/>
      <c r="L7277" s="450" t="e">
        <f>IF(#REF!="","",#REF!)</f>
        <v>#REF!</v>
      </c>
      <c r="M7277" s="451"/>
      <c r="N7277" s="451"/>
      <c r="O7277" s="445"/>
      <c r="P7277" s="444"/>
      <c r="Q7277" s="513"/>
      <c r="R7277" s="42" t="e">
        <f>IF(#REF!="","",#REF!)</f>
        <v>#REF!</v>
      </c>
      <c r="S7277" s="40" t="e">
        <f>IF(#REF!="","",#REF!)</f>
        <v>#REF!</v>
      </c>
      <c r="T7277" s="618"/>
      <c r="U7277" s="416"/>
      <c r="V7277" s="666"/>
      <c r="W7277" s="565"/>
      <c r="X7277" s="23" t="e">
        <f>IF(OR(Y7277=2,Z7277=2),"入力不備あり","")</f>
        <v>#REF!</v>
      </c>
      <c r="Y7277" s="41" t="e">
        <f>IF(AND(F7277="",H7277="",L7277=""),"",IF(AND(F7277&lt;&gt;"",F7277&gt;0,L7277&lt;&gt;"",L7277&gt;0,H7277="○"),"",2))</f>
        <v>#REF!</v>
      </c>
      <c r="Z7277" s="41" t="e">
        <f t="shared" ref="Z7277:Z7278" si="1274">IF(AND(R7277="",S7277=""),"",IF(AND(R7277&gt;0,R7277&lt;&gt;"",S7277&gt;0,S7277&lt;&gt;""),"",2))</f>
        <v>#REF!</v>
      </c>
      <c r="AA7277" s="30"/>
    </row>
    <row r="7278" spans="1:30" s="7" customFormat="1" ht="15" customHeight="1" thickBot="1" x14ac:dyDescent="0.2">
      <c r="A7278" s="29"/>
      <c r="B7278" s="623"/>
      <c r="C7278" s="628"/>
      <c r="D7278" s="631"/>
      <c r="E7278" s="615"/>
      <c r="F7278" s="620" t="e">
        <f>IF(#REF!="","",#REF!)</f>
        <v>#REF!</v>
      </c>
      <c r="G7278" s="621"/>
      <c r="H7278" s="640" t="e">
        <f>IF(#REF!="","",#REF!)</f>
        <v>#REF!</v>
      </c>
      <c r="I7278" s="641"/>
      <c r="J7278" s="641"/>
      <c r="K7278" s="641"/>
      <c r="L7278" s="642" t="e">
        <f>IF(#REF!="","",#REF!)</f>
        <v>#REF!</v>
      </c>
      <c r="M7278" s="643"/>
      <c r="N7278" s="643"/>
      <c r="O7278" s="663"/>
      <c r="P7278" s="664"/>
      <c r="Q7278" s="616"/>
      <c r="R7278" s="59" t="e">
        <f>IF(#REF!="","",#REF!)</f>
        <v>#REF!</v>
      </c>
      <c r="S7278" s="60" t="e">
        <f>IF(#REF!="","",#REF!)</f>
        <v>#REF!</v>
      </c>
      <c r="T7278" s="619"/>
      <c r="U7278" s="416"/>
      <c r="V7278" s="666"/>
      <c r="W7278" s="565"/>
      <c r="X7278" s="23" t="e">
        <f>IF(OR(Y7278=2,Z7278=2),"入力不備あり","")</f>
        <v>#REF!</v>
      </c>
      <c r="Y7278" s="41" t="e">
        <f>IF(AND(F7278="",H7278="",L7278=""),"",IF(AND(F7278&lt;&gt;"",F7278&gt;0,L7278&lt;&gt;"",L7278&gt;0,H7278="○"),"",2))</f>
        <v>#REF!</v>
      </c>
      <c r="Z7278" s="41" t="e">
        <f t="shared" si="1274"/>
        <v>#REF!</v>
      </c>
      <c r="AA7278" s="30"/>
    </row>
    <row r="7279" spans="1:30" s="7" customFormat="1" ht="27.6" customHeight="1" x14ac:dyDescent="0.15">
      <c r="A7279" s="320"/>
      <c r="B7279" s="624"/>
      <c r="C7279" s="326" t="s">
        <v>215</v>
      </c>
      <c r="D7279" s="327"/>
      <c r="E7279" s="608" t="e">
        <f>IF(#REF!="","",#REF!)</f>
        <v>#REF!</v>
      </c>
      <c r="F7279" s="609"/>
      <c r="G7279" s="609"/>
      <c r="H7279" s="609"/>
      <c r="I7279" s="609"/>
      <c r="J7279" s="609"/>
      <c r="K7279" s="609"/>
      <c r="L7279" s="609"/>
      <c r="M7279" s="609"/>
      <c r="N7279" s="609"/>
      <c r="O7279" s="609"/>
      <c r="P7279" s="609"/>
      <c r="Q7279" s="609"/>
      <c r="R7279" s="609"/>
      <c r="S7279" s="609"/>
      <c r="T7279" s="609"/>
      <c r="U7279" s="609"/>
      <c r="V7279" s="609"/>
      <c r="W7279" s="610"/>
    </row>
    <row r="7280" spans="1:30" s="7" customFormat="1" ht="27.6" customHeight="1" thickBot="1" x14ac:dyDescent="0.2">
      <c r="A7280" s="320"/>
      <c r="B7280" s="624"/>
      <c r="C7280" s="326" t="s">
        <v>216</v>
      </c>
      <c r="D7280" s="327"/>
      <c r="E7280" s="608" t="e">
        <f>IF(#REF!="","",#REF!)</f>
        <v>#REF!</v>
      </c>
      <c r="F7280" s="609"/>
      <c r="G7280" s="609"/>
      <c r="H7280" s="609"/>
      <c r="I7280" s="609"/>
      <c r="J7280" s="609"/>
      <c r="K7280" s="609"/>
      <c r="L7280" s="609"/>
      <c r="M7280" s="609"/>
      <c r="N7280" s="609"/>
      <c r="O7280" s="609"/>
      <c r="P7280" s="609"/>
      <c r="Q7280" s="609"/>
      <c r="R7280" s="611"/>
      <c r="S7280" s="611"/>
      <c r="T7280" s="611"/>
      <c r="U7280" s="611"/>
      <c r="V7280" s="611"/>
      <c r="W7280" s="612"/>
    </row>
    <row r="7281" spans="1:33" s="7" customFormat="1" ht="18.600000000000001" customHeight="1" x14ac:dyDescent="0.15">
      <c r="A7281" s="320"/>
      <c r="B7281" s="624"/>
      <c r="C7281" s="332" t="s">
        <v>217</v>
      </c>
      <c r="D7281" s="333"/>
      <c r="E7281" s="333"/>
      <c r="F7281" s="334"/>
      <c r="G7281" s="377" t="s">
        <v>218</v>
      </c>
      <c r="H7281" s="378"/>
      <c r="I7281" s="378"/>
      <c r="J7281" s="378"/>
      <c r="K7281" s="378"/>
      <c r="L7281" s="378"/>
      <c r="M7281" s="378"/>
      <c r="N7281" s="378"/>
      <c r="O7281" s="378"/>
      <c r="P7281" s="378"/>
      <c r="Q7281" s="378"/>
      <c r="R7281" s="389" t="e">
        <f>IF(X7281&lt;&gt;"","","【入力内容確認欄】以下を確認し【作業用】事業計画書(間接)シートを修正願います。")</f>
        <v>#REF!</v>
      </c>
      <c r="S7281" s="632"/>
      <c r="T7281" s="632"/>
      <c r="U7281" s="632"/>
      <c r="V7281" s="632"/>
      <c r="W7281" s="633"/>
      <c r="X7281" s="68" t="e">
        <f>IF(AND(R7284="",R7285="",R7286="",R7287="",R7288="",R7289=""),"左の市区町村に係る入力が完了しました。今一度、記載内容をご確認ください。","")</f>
        <v>#REF!</v>
      </c>
    </row>
    <row r="7282" spans="1:33" s="7" customFormat="1" ht="9" customHeight="1" x14ac:dyDescent="0.15">
      <c r="A7282" s="320"/>
      <c r="B7282" s="624"/>
      <c r="C7282" s="335"/>
      <c r="D7282" s="336"/>
      <c r="E7282" s="336"/>
      <c r="F7282" s="337"/>
      <c r="G7282" s="379"/>
      <c r="H7282" s="380"/>
      <c r="I7282" s="380"/>
      <c r="J7282" s="380"/>
      <c r="K7282" s="380"/>
      <c r="L7282" s="380"/>
      <c r="M7282" s="380"/>
      <c r="N7282" s="380"/>
      <c r="O7282" s="380"/>
      <c r="P7282" s="380"/>
      <c r="Q7282" s="380"/>
      <c r="R7282" s="634"/>
      <c r="S7282" s="635"/>
      <c r="T7282" s="635"/>
      <c r="U7282" s="635"/>
      <c r="V7282" s="635"/>
      <c r="W7282" s="636"/>
    </row>
    <row r="7283" spans="1:33" s="7" customFormat="1" ht="9" customHeight="1" thickBot="1" x14ac:dyDescent="0.2">
      <c r="A7283" s="320"/>
      <c r="B7283" s="624"/>
      <c r="C7283" s="335"/>
      <c r="D7283" s="336"/>
      <c r="E7283" s="336"/>
      <c r="F7283" s="337"/>
      <c r="G7283" s="381"/>
      <c r="H7283" s="382"/>
      <c r="I7283" s="382"/>
      <c r="J7283" s="382"/>
      <c r="K7283" s="382"/>
      <c r="L7283" s="382"/>
      <c r="M7283" s="382"/>
      <c r="N7283" s="382"/>
      <c r="O7283" s="382"/>
      <c r="P7283" s="382"/>
      <c r="Q7283" s="382"/>
      <c r="R7283" s="637"/>
      <c r="S7283" s="638"/>
      <c r="T7283" s="638"/>
      <c r="U7283" s="638"/>
      <c r="V7283" s="638"/>
      <c r="W7283" s="639"/>
    </row>
    <row r="7284" spans="1:33" s="7" customFormat="1" ht="17.45" customHeight="1" x14ac:dyDescent="0.15">
      <c r="A7284" s="320"/>
      <c r="B7284" s="624"/>
      <c r="C7284" s="335"/>
      <c r="D7284" s="336"/>
      <c r="E7284" s="336"/>
      <c r="F7284" s="337"/>
      <c r="G7284" s="398" t="e">
        <f>IF(#REF!="","",#REF!)</f>
        <v>#REF!</v>
      </c>
      <c r="H7284" s="399"/>
      <c r="I7284" s="399"/>
      <c r="J7284" s="399"/>
      <c r="K7284" s="399"/>
      <c r="L7284" s="399"/>
      <c r="M7284" s="399"/>
      <c r="N7284" s="399"/>
      <c r="O7284" s="399"/>
      <c r="P7284" s="399"/>
      <c r="Q7284" s="399"/>
      <c r="R7284" s="646" t="e" cm="1">
        <f t="array" ref="R7284">IF(AND(X7253:X7278="",A7255:A7278=""),"","・報酬・期末勤勉手当・交通費・合計額・都道府県/国の補助金額のいずれかに不備あり。")</f>
        <v>#REF!</v>
      </c>
      <c r="S7284" s="647"/>
      <c r="T7284" s="647"/>
      <c r="U7284" s="647"/>
      <c r="V7284" s="647"/>
      <c r="W7284" s="648"/>
    </row>
    <row r="7285" spans="1:33" s="7" customFormat="1" ht="17.45" customHeight="1" x14ac:dyDescent="0.15">
      <c r="A7285" s="320"/>
      <c r="B7285" s="624"/>
      <c r="C7285" s="335"/>
      <c r="D7285" s="336"/>
      <c r="E7285" s="336"/>
      <c r="F7285" s="337"/>
      <c r="G7285" s="374" t="s">
        <v>219</v>
      </c>
      <c r="H7285" s="388"/>
      <c r="I7285" s="388"/>
      <c r="J7285" s="388"/>
      <c r="K7285" s="388"/>
      <c r="L7285" s="388"/>
      <c r="M7285" s="388"/>
      <c r="N7285" s="388"/>
      <c r="O7285" s="388"/>
      <c r="P7285" s="388"/>
      <c r="Q7285" s="388"/>
      <c r="R7285" s="367" t="str">
        <f>IF(A7251="市町村名×","・【C列】市区町村名：未入力または不備あり。","")</f>
        <v>・【C列】市区町村名：未入力または不備あり。</v>
      </c>
      <c r="S7285" s="644"/>
      <c r="T7285" s="644"/>
      <c r="U7285" s="644"/>
      <c r="V7285" s="644"/>
      <c r="W7285" s="645"/>
    </row>
    <row r="7286" spans="1:33" s="7" customFormat="1" ht="17.45" customHeight="1" x14ac:dyDescent="0.15">
      <c r="A7286" s="320"/>
      <c r="B7286" s="624"/>
      <c r="C7286" s="338"/>
      <c r="D7286" s="339"/>
      <c r="E7286" s="339"/>
      <c r="F7286" s="340"/>
      <c r="G7286" s="364" t="e">
        <f>IF(#REF!="","",#REF!)</f>
        <v>#REF!</v>
      </c>
      <c r="H7286" s="365"/>
      <c r="I7286" s="365"/>
      <c r="J7286" s="366"/>
      <c r="K7286" s="366"/>
      <c r="L7286" s="366"/>
      <c r="M7286" s="366"/>
      <c r="N7286" s="366"/>
      <c r="O7286" s="366"/>
      <c r="P7286" s="366"/>
      <c r="Q7286" s="366"/>
      <c r="R7286" s="367" t="e">
        <f>IF(OR(AF7255=2,NOT(AND(V7253&gt;0.3*U7253,V7253&lt;0.4*U7253,V7253&gt;=W7253))),"・【V列】都道府県補助額：未入力または不備あり。","")</f>
        <v>#REF!</v>
      </c>
      <c r="S7286" s="644"/>
      <c r="T7286" s="644"/>
      <c r="U7286" s="644"/>
      <c r="V7286" s="644"/>
      <c r="W7286" s="645"/>
    </row>
    <row r="7287" spans="1:33" s="7" customFormat="1" ht="17.45" customHeight="1" x14ac:dyDescent="0.15">
      <c r="A7287" s="320"/>
      <c r="B7287" s="624"/>
      <c r="C7287" s="348" t="s">
        <v>241</v>
      </c>
      <c r="D7287" s="349"/>
      <c r="E7287" s="349"/>
      <c r="F7287" s="350"/>
      <c r="G7287" s="372" t="s">
        <v>221</v>
      </c>
      <c r="H7287" s="373"/>
      <c r="I7287" s="373"/>
      <c r="J7287" s="372" t="s">
        <v>222</v>
      </c>
      <c r="K7287" s="373"/>
      <c r="L7287" s="373"/>
      <c r="M7287" s="373"/>
      <c r="N7287" s="374" t="s">
        <v>223</v>
      </c>
      <c r="O7287" s="366"/>
      <c r="P7287" s="366"/>
      <c r="Q7287" s="366"/>
      <c r="R7287" s="341" t="e">
        <f>IF(AND(W7253&lt;=U7253/3,MOD(W7253,1000)=0,NOT(W7253=0),AG7255=1),"","・【W列】国庫補助希望額に不備あり。")</f>
        <v>#REF!</v>
      </c>
      <c r="S7287" s="649"/>
      <c r="T7287" s="649"/>
      <c r="U7287" s="649"/>
      <c r="V7287" s="649"/>
      <c r="W7287" s="650"/>
    </row>
    <row r="7288" spans="1:33" s="7" customFormat="1" ht="17.45" customHeight="1" x14ac:dyDescent="0.15">
      <c r="A7288" s="320"/>
      <c r="B7288" s="624"/>
      <c r="C7288" s="370"/>
      <c r="D7288" s="371"/>
      <c r="E7288" s="371"/>
      <c r="F7288" s="371"/>
      <c r="G7288" s="364" t="e">
        <f>IF(#REF!="","",#REF!)</f>
        <v>#REF!</v>
      </c>
      <c r="H7288" s="375"/>
      <c r="I7288" s="376"/>
      <c r="J7288" s="364" t="e">
        <f>IF(#REF!="","",#REF!)</f>
        <v>#REF!</v>
      </c>
      <c r="K7288" s="375"/>
      <c r="L7288" s="375"/>
      <c r="M7288" s="376"/>
      <c r="N7288" s="364" t="e">
        <f>IF(#REF!="","",#REF!)</f>
        <v>#REF!</v>
      </c>
      <c r="O7288" s="375"/>
      <c r="P7288" s="375"/>
      <c r="Q7288" s="375"/>
      <c r="R7288" s="651" t="e">
        <f>IF(AND(SUM(F7276:G7278)&lt;=D7253,SUM(R7276:R7278)&lt;=D7253),"","・報酬の「配置人数」には年間を通じた配置予定人数を記載してください。(※１)及び記入例参照")</f>
        <v>#REF!</v>
      </c>
      <c r="S7288" s="652"/>
      <c r="T7288" s="652"/>
      <c r="U7288" s="652"/>
      <c r="V7288" s="652"/>
      <c r="W7288" s="653"/>
      <c r="X7288" s="31" t="str">
        <f>IF(AND(O7288="○",T7288="○"),"①か②の",IF(AND(O7288="―",T7288="―"),"エラー",""))</f>
        <v/>
      </c>
    </row>
    <row r="7289" spans="1:33" s="7" customFormat="1" ht="17.45" customHeight="1" x14ac:dyDescent="0.15">
      <c r="A7289" s="320"/>
      <c r="B7289" s="624"/>
      <c r="C7289" s="348" t="s">
        <v>224</v>
      </c>
      <c r="D7289" s="349"/>
      <c r="E7289" s="349"/>
      <c r="F7289" s="350"/>
      <c r="G7289" s="354" t="s">
        <v>225</v>
      </c>
      <c r="H7289" s="354"/>
      <c r="I7289" s="354"/>
      <c r="J7289" s="355" t="s">
        <v>242</v>
      </c>
      <c r="K7289" s="356"/>
      <c r="L7289" s="356"/>
      <c r="M7289" s="356"/>
      <c r="N7289" s="356"/>
      <c r="O7289" s="356"/>
      <c r="P7289" s="356"/>
      <c r="Q7289" s="356"/>
      <c r="R7289" s="651" t="e">
        <f>IF(AND(OR(COUNTIF(J7290,"①*"),COUNTIF(J7290,"②*")),AND(E7279&lt;&gt;"",E7280&lt;&gt;"",G7284="○",G7286="○",G7288="○",J7288="○",N7288="○",G7290="○")),"","・【成果目標】・【成果指標】・【部活動指導員について】・【支給要件の確認】・【部活動指導員の指導状況】・【地域連携・地域移行に資する取組】のいずれかに未入力箇所あり。")</f>
        <v>#REF!</v>
      </c>
      <c r="S7289" s="546"/>
      <c r="T7289" s="546"/>
      <c r="U7289" s="546"/>
      <c r="V7289" s="546"/>
      <c r="W7289" s="547"/>
    </row>
    <row r="7290" spans="1:33" s="7" customFormat="1" ht="26.45" customHeight="1" thickBot="1" x14ac:dyDescent="0.2">
      <c r="A7290" s="320"/>
      <c r="B7290" s="625"/>
      <c r="C7290" s="351"/>
      <c r="D7290" s="352"/>
      <c r="E7290" s="352"/>
      <c r="F7290" s="353"/>
      <c r="G7290" s="363" t="e">
        <f>IF(#REF!="","",#REF!)</f>
        <v>#REF!</v>
      </c>
      <c r="H7290" s="363"/>
      <c r="I7290" s="363"/>
      <c r="J7290" s="657" t="e">
        <f>IF(#REF!="","",#REF!)</f>
        <v>#REF!</v>
      </c>
      <c r="K7290" s="658"/>
      <c r="L7290" s="658"/>
      <c r="M7290" s="658"/>
      <c r="N7290" s="658"/>
      <c r="O7290" s="658"/>
      <c r="P7290" s="658"/>
      <c r="Q7290" s="658"/>
      <c r="R7290" s="654"/>
      <c r="S7290" s="655"/>
      <c r="T7290" s="655"/>
      <c r="U7290" s="655"/>
      <c r="V7290" s="655"/>
      <c r="W7290" s="656"/>
      <c r="X7290" s="31" t="str">
        <f>IF(AND(O7290="○",T7290="○"),"①か②の",IF(AND(O7290="―",T7290="―"),"エラー",""))</f>
        <v/>
      </c>
    </row>
    <row r="7291" spans="1:33" s="7" customFormat="1" ht="26.45" customHeight="1" x14ac:dyDescent="0.15">
      <c r="A7291" s="24" t="str">
        <f>IF(OR(COUNTIF(C7293,"*区"),COUNTIF(C7293,"*市"),COUNTIF(C7293,"*町"),COUNTIF(C7293,"*村"),COUNTIF(C7293,"*組合")),"○","市町村名×")</f>
        <v>市町村名×</v>
      </c>
      <c r="B7291" s="490" t="s">
        <v>106</v>
      </c>
      <c r="C7291" s="659" t="s">
        <v>236</v>
      </c>
      <c r="D7291" s="661" t="s">
        <v>237</v>
      </c>
      <c r="E7291" s="409" t="s">
        <v>191</v>
      </c>
      <c r="F7291" s="410"/>
      <c r="G7291" s="410"/>
      <c r="H7291" s="410"/>
      <c r="I7291" s="410"/>
      <c r="J7291" s="410"/>
      <c r="K7291" s="410"/>
      <c r="L7291" s="410"/>
      <c r="M7291" s="410"/>
      <c r="N7291" s="410"/>
      <c r="O7291" s="410"/>
      <c r="P7291" s="410"/>
      <c r="Q7291" s="410"/>
      <c r="R7291" s="410"/>
      <c r="S7291" s="410"/>
      <c r="T7291" s="410"/>
      <c r="U7291" s="492" t="s">
        <v>192</v>
      </c>
      <c r="V7291" s="492" t="s">
        <v>238</v>
      </c>
      <c r="W7291" s="517" t="s">
        <v>193</v>
      </c>
      <c r="X7291" s="25" t="e">
        <f>IF(OR(AF7295=2,NOT(AND(V7293&gt;0.3*U7293,V7293&lt;0.4*U7293,V7293&gt;=W7293))),"※３参照：【Ｕ列】都道府県補助額を確認してください","")</f>
        <v>#REF!</v>
      </c>
      <c r="Y7291" s="26"/>
    </row>
    <row r="7292" spans="1:33" s="7" customFormat="1" ht="21.6" customHeight="1" thickBot="1" x14ac:dyDescent="0.2">
      <c r="A7292" s="24" t="str">
        <f>IF(B7293="都道府県確認欄","No.不備","")</f>
        <v/>
      </c>
      <c r="B7292" s="491"/>
      <c r="C7292" s="660"/>
      <c r="D7292" s="662"/>
      <c r="E7292" s="411"/>
      <c r="F7292" s="412"/>
      <c r="G7292" s="412"/>
      <c r="H7292" s="412"/>
      <c r="I7292" s="412"/>
      <c r="J7292" s="412"/>
      <c r="K7292" s="412"/>
      <c r="L7292" s="412"/>
      <c r="M7292" s="412"/>
      <c r="N7292" s="412"/>
      <c r="O7292" s="412"/>
      <c r="P7292" s="412"/>
      <c r="Q7292" s="412"/>
      <c r="R7292" s="412"/>
      <c r="S7292" s="412"/>
      <c r="T7292" s="412"/>
      <c r="U7292" s="493"/>
      <c r="V7292" s="493"/>
      <c r="W7292" s="518"/>
      <c r="X7292" s="25" t="e">
        <f>IF(AND(W7293&lt;=U7293/3,MOD(W7293,1000)=0,NOT(W7293=0),AG7295=1),"","※３参照：【Ｖ列】国庫補助希望額を確認してください。")</f>
        <v>#REF!</v>
      </c>
      <c r="Y7292" s="26"/>
    </row>
    <row r="7293" spans="1:33" s="7" customFormat="1" ht="24" customHeight="1" x14ac:dyDescent="0.15">
      <c r="A7293" s="14"/>
      <c r="B7293" s="622" t="str">
        <f>IFERROR(IF(OR(COUNTIF(C7293,"*区"),COUNTIF(C7293,"*市"),COUNTIF(C7293,"*町"),COUNTIF(C7293,"*村"),COUNTIF(C7293,"*組合")),B7253+1,"－"),"都道府県確認欄")</f>
        <v>－</v>
      </c>
      <c r="C7293" s="626" t="e">
        <f>#REF!</f>
        <v>#REF!</v>
      </c>
      <c r="D7293" s="629" t="e">
        <f>SUM($F7295:$F7314)</f>
        <v>#REF!</v>
      </c>
      <c r="E7293" s="523" t="s">
        <v>194</v>
      </c>
      <c r="F7293" s="524" t="s">
        <v>195</v>
      </c>
      <c r="G7293" s="526" t="s">
        <v>196</v>
      </c>
      <c r="H7293" s="528" t="s">
        <v>197</v>
      </c>
      <c r="I7293" s="423" t="s">
        <v>198</v>
      </c>
      <c r="J7293" s="424"/>
      <c r="K7293" s="425"/>
      <c r="L7293" s="429" t="s">
        <v>100</v>
      </c>
      <c r="M7293" s="430"/>
      <c r="N7293" s="430"/>
      <c r="O7293" s="430"/>
      <c r="P7293" s="430"/>
      <c r="Q7293" s="430"/>
      <c r="R7293" s="430"/>
      <c r="S7293" s="431"/>
      <c r="T7293" s="413" t="s">
        <v>199</v>
      </c>
      <c r="U7293" s="415" t="e">
        <f>SUM($T7295,$O7316,$T7316)</f>
        <v>#REF!</v>
      </c>
      <c r="V7293" s="665" t="e">
        <f>#REF!</f>
        <v>#REF!</v>
      </c>
      <c r="W7293" s="667" t="e">
        <f>#REF!</f>
        <v>#REF!</v>
      </c>
      <c r="X7293" s="23" t="e">
        <f>IF(AND(AD7295=1,AE7295=1,AF7295=1,AG7295=1),"","入力不備あり")</f>
        <v>#REF!</v>
      </c>
      <c r="Y7293" s="26"/>
    </row>
    <row r="7294" spans="1:33" s="7" customFormat="1" ht="12.6" customHeight="1" thickBot="1" x14ac:dyDescent="0.2">
      <c r="A7294" s="14"/>
      <c r="B7294" s="623"/>
      <c r="C7294" s="627"/>
      <c r="D7294" s="630"/>
      <c r="E7294" s="523"/>
      <c r="F7294" s="525"/>
      <c r="G7294" s="527"/>
      <c r="H7294" s="529"/>
      <c r="I7294" s="426"/>
      <c r="J7294" s="427"/>
      <c r="K7294" s="428"/>
      <c r="L7294" s="432"/>
      <c r="M7294" s="432"/>
      <c r="N7294" s="432"/>
      <c r="O7294" s="432"/>
      <c r="P7294" s="432"/>
      <c r="Q7294" s="432"/>
      <c r="R7294" s="432"/>
      <c r="S7294" s="433"/>
      <c r="T7294" s="414"/>
      <c r="U7294" s="416"/>
      <c r="V7294" s="666"/>
      <c r="W7294" s="565"/>
      <c r="X7294" s="26"/>
      <c r="Y7294" s="7" t="s">
        <v>180</v>
      </c>
      <c r="Z7294" s="7" t="s">
        <v>200</v>
      </c>
      <c r="AA7294" s="7" t="s">
        <v>201</v>
      </c>
      <c r="AB7294" s="7" t="s">
        <v>202</v>
      </c>
      <c r="AD7294" s="7" t="s">
        <v>203</v>
      </c>
      <c r="AE7294" s="7" t="s">
        <v>107</v>
      </c>
      <c r="AF7294" s="7" t="s">
        <v>239</v>
      </c>
      <c r="AG7294" s="7" t="s">
        <v>204</v>
      </c>
    </row>
    <row r="7295" spans="1:33" s="7" customFormat="1" ht="17.45" customHeight="1" x14ac:dyDescent="0.15">
      <c r="A7295" s="27" t="e">
        <f>IF(AND(F7295&lt;&gt;"",G7295&lt;&gt;"",H7295&lt;&gt;"",I7295&lt;&gt;""),"","入力不備あり")</f>
        <v>#REF!</v>
      </c>
      <c r="B7295" s="623"/>
      <c r="C7295" s="628"/>
      <c r="D7295" s="631"/>
      <c r="E7295" s="523"/>
      <c r="F7295" s="47" t="e">
        <f>IF(#REF!="","",#REF!)</f>
        <v>#REF!</v>
      </c>
      <c r="G7295" s="49" t="e">
        <f>IF(#REF!="","",#REF!)</f>
        <v>#REF!</v>
      </c>
      <c r="H7295" s="54" t="e">
        <f>IF(#REF!="","",#REF!)</f>
        <v>#REF!</v>
      </c>
      <c r="I7295" s="385" t="str">
        <f>IFERROR(INT(G7295*H7295),"")</f>
        <v/>
      </c>
      <c r="J7295" s="386"/>
      <c r="K7295" s="387"/>
      <c r="L7295" s="613" t="e">
        <f>IF(#REF!="","",#REF!)</f>
        <v>#REF!</v>
      </c>
      <c r="M7295" s="613"/>
      <c r="N7295" s="613"/>
      <c r="O7295" s="613"/>
      <c r="P7295" s="613"/>
      <c r="Q7295" s="613"/>
      <c r="R7295" s="613"/>
      <c r="S7295" s="614"/>
      <c r="T7295" s="567">
        <f>SUM($I7295:$K7314)</f>
        <v>0</v>
      </c>
      <c r="U7295" s="416"/>
      <c r="V7295" s="666"/>
      <c r="W7295" s="565"/>
      <c r="X7295" s="23" t="e">
        <f>IF(AND(Y7295=1,Z7295=1,AA7295=1,AB7295=1,AD7295=1,AE7295=1,AF7295=1,AG7295=1),"","入力不備あり")</f>
        <v>#REF!</v>
      </c>
      <c r="Y7295" s="7">
        <f>IFERROR(IF(F7295="",2,IF(AND(F7295&gt;=1,(MOD(F7295,1)=0)),1,IF(AND(F7295=0,L7295&lt;&gt;""),1,2))),2)</f>
        <v>2</v>
      </c>
      <c r="Z7295" s="7" t="e">
        <f>IF(G7295="",2,IF(G7295&lt;=1600,1,2))</f>
        <v>#REF!</v>
      </c>
      <c r="AA7295" s="7" t="e">
        <f>IF(H7295="",2,IF(H7295&gt;=0,1,2))</f>
        <v>#REF!</v>
      </c>
      <c r="AB7295" s="7" t="e">
        <f>IF(I7295=#REF!,1,2)</f>
        <v>#REF!</v>
      </c>
      <c r="AD7295" s="7" t="e">
        <f>IF(T7295=#REF!,1,2)</f>
        <v>#REF!</v>
      </c>
      <c r="AE7295" s="7" t="e">
        <f>IF(U7293=#REF!,1,2)</f>
        <v>#REF!</v>
      </c>
      <c r="AF7295" s="7" t="e">
        <f>IF(V7293=0,2,IF(#REF!="",2,IF(V7293=#REF!,1,2)))</f>
        <v>#REF!</v>
      </c>
      <c r="AG7295" s="7" t="e">
        <f>IF(W7293=0,2,IF(W7293=#REF!,1,2))</f>
        <v>#REF!</v>
      </c>
    </row>
    <row r="7296" spans="1:33" s="7" customFormat="1" ht="17.45" customHeight="1" x14ac:dyDescent="0.15">
      <c r="A7296" s="27" t="e">
        <f>IF(AND(F7296="",G7296="",H7296="",I7296="",L7296=""),"",IF(AND(F7296&lt;&gt;"",G7296&lt;&gt;"",H7296&lt;&gt;"",I7296&lt;&gt;""),"","入力不備あり"))</f>
        <v>#REF!</v>
      </c>
      <c r="B7296" s="623"/>
      <c r="C7296" s="628"/>
      <c r="D7296" s="631"/>
      <c r="E7296" s="523"/>
      <c r="F7296" s="47" t="e">
        <f>IF(#REF!="","",#REF!)</f>
        <v>#REF!</v>
      </c>
      <c r="G7296" s="49" t="e">
        <f>IF(#REF!="","",#REF!)</f>
        <v>#REF!</v>
      </c>
      <c r="H7296" s="54" t="e">
        <f>IF(#REF!="","",#REF!)</f>
        <v>#REF!</v>
      </c>
      <c r="I7296" s="385" t="str">
        <f>IFERROR(INT(G7296*H7296),"")</f>
        <v/>
      </c>
      <c r="J7296" s="386"/>
      <c r="K7296" s="387"/>
      <c r="L7296" s="613" t="e">
        <f>IF(#REF!="","",#REF!)</f>
        <v>#REF!</v>
      </c>
      <c r="M7296" s="613"/>
      <c r="N7296" s="613"/>
      <c r="O7296" s="613"/>
      <c r="P7296" s="613"/>
      <c r="Q7296" s="613"/>
      <c r="R7296" s="613"/>
      <c r="S7296" s="614"/>
      <c r="T7296" s="567"/>
      <c r="U7296" s="416"/>
      <c r="V7296" s="666"/>
      <c r="W7296" s="565"/>
      <c r="X7296" s="23" t="e">
        <f>IF(AND(Y7296=3,Z7296=3,AA7296=3),"",IF(AND(Y7296=1,Z7296=1,AA7296=1,AB7296=1),"","入力不備あり"))</f>
        <v>#REF!</v>
      </c>
      <c r="Y7296" s="7">
        <f>IFERROR(IF(F7296="",3,IF(AND(F7296&gt;=1,(MOD(F7296,1)=0)),1,IF(AND(F7296=0,L7296&lt;&gt;""),1,2))),2)</f>
        <v>2</v>
      </c>
      <c r="Z7296" s="7" t="e">
        <f>IF(G7296="",3,IF(G7296&lt;=1600,1,2))</f>
        <v>#REF!</v>
      </c>
      <c r="AA7296" s="7" t="e">
        <f>IF(H7296="",3,IF(H7296&gt;=0,1,2))</f>
        <v>#REF!</v>
      </c>
      <c r="AB7296" s="7" t="e">
        <f>IF(I7296=#REF!,1,2)</f>
        <v>#REF!</v>
      </c>
    </row>
    <row r="7297" spans="1:28" s="7" customFormat="1" ht="17.45" customHeight="1" x14ac:dyDescent="0.15">
      <c r="A7297" s="27" t="e">
        <f>IF(AND(F7297="",G7297="",H7297="",I7297="",L7297=""),"",IF(AND(F7297&lt;&gt;"",G7297&lt;&gt;"",H7297&lt;&gt;"",I7297&lt;&gt;""),"","入力不備あり"))</f>
        <v>#REF!</v>
      </c>
      <c r="B7297" s="623"/>
      <c r="C7297" s="628"/>
      <c r="D7297" s="631"/>
      <c r="E7297" s="523"/>
      <c r="F7297" s="47" t="e">
        <f>IF(#REF!="","",#REF!)</f>
        <v>#REF!</v>
      </c>
      <c r="G7297" s="49" t="e">
        <f>IF(#REF!="","",#REF!)</f>
        <v>#REF!</v>
      </c>
      <c r="H7297" s="54" t="e">
        <f>IF(#REF!="","",#REF!)</f>
        <v>#REF!</v>
      </c>
      <c r="I7297" s="385" t="str">
        <f t="shared" ref="I7297:I7314" si="1275">IFERROR(INT(G7297*H7297),"")</f>
        <v/>
      </c>
      <c r="J7297" s="386"/>
      <c r="K7297" s="387"/>
      <c r="L7297" s="613" t="e">
        <f>IF(#REF!="","",#REF!)</f>
        <v>#REF!</v>
      </c>
      <c r="M7297" s="613"/>
      <c r="N7297" s="613"/>
      <c r="O7297" s="613"/>
      <c r="P7297" s="613"/>
      <c r="Q7297" s="613"/>
      <c r="R7297" s="613"/>
      <c r="S7297" s="614"/>
      <c r="T7297" s="567"/>
      <c r="U7297" s="416"/>
      <c r="V7297" s="666"/>
      <c r="W7297" s="565"/>
      <c r="X7297" s="23" t="e">
        <f t="shared" ref="X7297:X7314" si="1276">IF(AND(Y7297=3,Z7297=3,AA7297=3),"",IF(AND(Y7297=1,Z7297=1,AA7297=1,AB7297=1),"","入力不備あり"))</f>
        <v>#REF!</v>
      </c>
      <c r="Y7297" s="7">
        <f t="shared" ref="Y7297:Y7314" si="1277">IFERROR(IF(F7297="",3,IF(AND(F7297&gt;=1,(MOD(F7297,1)=0)),1,IF(AND(F7297=0,L7297&lt;&gt;""),1,2))),2)</f>
        <v>2</v>
      </c>
      <c r="Z7297" s="7" t="e">
        <f t="shared" ref="Z7297:Z7314" si="1278">IF(G7297="",3,IF(G7297&lt;=1600,1,2))</f>
        <v>#REF!</v>
      </c>
      <c r="AA7297" s="7" t="e">
        <f t="shared" ref="AA7297:AA7314" si="1279">IF(H7297="",3,IF(H7297&gt;=0,1,2))</f>
        <v>#REF!</v>
      </c>
      <c r="AB7297" s="7" t="e">
        <f>IF(I7297=#REF!,1,2)</f>
        <v>#REF!</v>
      </c>
    </row>
    <row r="7298" spans="1:28" s="7" customFormat="1" ht="17.45" customHeight="1" x14ac:dyDescent="0.15">
      <c r="A7298" s="27" t="e">
        <f t="shared" ref="A7298:A7314" si="1280">IF(AND(F7298="",G7298="",H7298="",I7298="",L7298=""),"",IF(AND(F7298&lt;&gt;"",G7298&lt;&gt;"",H7298&lt;&gt;"",I7298&lt;&gt;""),"","入力不備あり"))</f>
        <v>#REF!</v>
      </c>
      <c r="B7298" s="623"/>
      <c r="C7298" s="628"/>
      <c r="D7298" s="631"/>
      <c r="E7298" s="523"/>
      <c r="F7298" s="47" t="e">
        <f>IF(#REF!="","",#REF!)</f>
        <v>#REF!</v>
      </c>
      <c r="G7298" s="49" t="e">
        <f>IF(#REF!="","",#REF!)</f>
        <v>#REF!</v>
      </c>
      <c r="H7298" s="54" t="e">
        <f>IF(#REF!="","",#REF!)</f>
        <v>#REF!</v>
      </c>
      <c r="I7298" s="385" t="str">
        <f t="shared" si="1275"/>
        <v/>
      </c>
      <c r="J7298" s="386"/>
      <c r="K7298" s="387"/>
      <c r="L7298" s="613" t="e">
        <f>IF(#REF!="","",#REF!)</f>
        <v>#REF!</v>
      </c>
      <c r="M7298" s="613"/>
      <c r="N7298" s="613"/>
      <c r="O7298" s="613"/>
      <c r="P7298" s="613"/>
      <c r="Q7298" s="613"/>
      <c r="R7298" s="613"/>
      <c r="S7298" s="614"/>
      <c r="T7298" s="567"/>
      <c r="U7298" s="416"/>
      <c r="V7298" s="666"/>
      <c r="W7298" s="565"/>
      <c r="X7298" s="23" t="e">
        <f t="shared" si="1276"/>
        <v>#REF!</v>
      </c>
      <c r="Y7298" s="7">
        <f t="shared" si="1277"/>
        <v>2</v>
      </c>
      <c r="Z7298" s="7" t="e">
        <f t="shared" si="1278"/>
        <v>#REF!</v>
      </c>
      <c r="AA7298" s="7" t="e">
        <f t="shared" si="1279"/>
        <v>#REF!</v>
      </c>
      <c r="AB7298" s="7" t="e">
        <f>IF(I7298=#REF!,1,2)</f>
        <v>#REF!</v>
      </c>
    </row>
    <row r="7299" spans="1:28" s="7" customFormat="1" ht="17.45" customHeight="1" x14ac:dyDescent="0.15">
      <c r="A7299" s="27" t="e">
        <f t="shared" si="1280"/>
        <v>#REF!</v>
      </c>
      <c r="B7299" s="623"/>
      <c r="C7299" s="628"/>
      <c r="D7299" s="631"/>
      <c r="E7299" s="523"/>
      <c r="F7299" s="47" t="e">
        <f>IF(#REF!="","",#REF!)</f>
        <v>#REF!</v>
      </c>
      <c r="G7299" s="49" t="e">
        <f>IF(#REF!="","",#REF!)</f>
        <v>#REF!</v>
      </c>
      <c r="H7299" s="54" t="e">
        <f>IF(#REF!="","",#REF!)</f>
        <v>#REF!</v>
      </c>
      <c r="I7299" s="385" t="str">
        <f t="shared" si="1275"/>
        <v/>
      </c>
      <c r="J7299" s="386"/>
      <c r="K7299" s="387"/>
      <c r="L7299" s="613" t="e">
        <f>IF(#REF!="","",#REF!)</f>
        <v>#REF!</v>
      </c>
      <c r="M7299" s="613"/>
      <c r="N7299" s="613"/>
      <c r="O7299" s="613"/>
      <c r="P7299" s="613"/>
      <c r="Q7299" s="613"/>
      <c r="R7299" s="613"/>
      <c r="S7299" s="614"/>
      <c r="T7299" s="567"/>
      <c r="U7299" s="416"/>
      <c r="V7299" s="666"/>
      <c r="W7299" s="565"/>
      <c r="X7299" s="23" t="e">
        <f t="shared" si="1276"/>
        <v>#REF!</v>
      </c>
      <c r="Y7299" s="7">
        <f t="shared" si="1277"/>
        <v>2</v>
      </c>
      <c r="Z7299" s="7" t="e">
        <f t="shared" si="1278"/>
        <v>#REF!</v>
      </c>
      <c r="AA7299" s="7" t="e">
        <f t="shared" si="1279"/>
        <v>#REF!</v>
      </c>
      <c r="AB7299" s="7" t="e">
        <f>IF(I7299=#REF!,1,2)</f>
        <v>#REF!</v>
      </c>
    </row>
    <row r="7300" spans="1:28" s="7" customFormat="1" ht="17.45" customHeight="1" x14ac:dyDescent="0.15">
      <c r="A7300" s="27" t="e">
        <f t="shared" si="1280"/>
        <v>#REF!</v>
      </c>
      <c r="B7300" s="623"/>
      <c r="C7300" s="628"/>
      <c r="D7300" s="631"/>
      <c r="E7300" s="523"/>
      <c r="F7300" s="47" t="e">
        <f>IF(#REF!="","",#REF!)</f>
        <v>#REF!</v>
      </c>
      <c r="G7300" s="49" t="e">
        <f>IF(#REF!="","",#REF!)</f>
        <v>#REF!</v>
      </c>
      <c r="H7300" s="54" t="e">
        <f>IF(#REF!="","",#REF!)</f>
        <v>#REF!</v>
      </c>
      <c r="I7300" s="385" t="str">
        <f t="shared" si="1275"/>
        <v/>
      </c>
      <c r="J7300" s="386"/>
      <c r="K7300" s="387"/>
      <c r="L7300" s="613" t="e">
        <f>IF(#REF!="","",#REF!)</f>
        <v>#REF!</v>
      </c>
      <c r="M7300" s="613"/>
      <c r="N7300" s="613"/>
      <c r="O7300" s="613"/>
      <c r="P7300" s="613"/>
      <c r="Q7300" s="613"/>
      <c r="R7300" s="613"/>
      <c r="S7300" s="614"/>
      <c r="T7300" s="567"/>
      <c r="U7300" s="416"/>
      <c r="V7300" s="666"/>
      <c r="W7300" s="565"/>
      <c r="X7300" s="23" t="e">
        <f t="shared" si="1276"/>
        <v>#REF!</v>
      </c>
      <c r="Y7300" s="7">
        <f t="shared" si="1277"/>
        <v>2</v>
      </c>
      <c r="Z7300" s="7" t="e">
        <f t="shared" si="1278"/>
        <v>#REF!</v>
      </c>
      <c r="AA7300" s="7" t="e">
        <f t="shared" si="1279"/>
        <v>#REF!</v>
      </c>
      <c r="AB7300" s="7" t="e">
        <f>IF(I7300=#REF!,1,2)</f>
        <v>#REF!</v>
      </c>
    </row>
    <row r="7301" spans="1:28" s="7" customFormat="1" ht="17.45" customHeight="1" x14ac:dyDescent="0.15">
      <c r="A7301" s="27" t="e">
        <f t="shared" si="1280"/>
        <v>#REF!</v>
      </c>
      <c r="B7301" s="623"/>
      <c r="C7301" s="628"/>
      <c r="D7301" s="631"/>
      <c r="E7301" s="523"/>
      <c r="F7301" s="47" t="e">
        <f>IF(#REF!="","",#REF!)</f>
        <v>#REF!</v>
      </c>
      <c r="G7301" s="49" t="e">
        <f>IF(#REF!="","",#REF!)</f>
        <v>#REF!</v>
      </c>
      <c r="H7301" s="54" t="e">
        <f>IF(#REF!="","",#REF!)</f>
        <v>#REF!</v>
      </c>
      <c r="I7301" s="385" t="str">
        <f t="shared" si="1275"/>
        <v/>
      </c>
      <c r="J7301" s="386"/>
      <c r="K7301" s="387"/>
      <c r="L7301" s="613" t="e">
        <f>IF(#REF!="","",#REF!)</f>
        <v>#REF!</v>
      </c>
      <c r="M7301" s="613"/>
      <c r="N7301" s="613"/>
      <c r="O7301" s="613"/>
      <c r="P7301" s="613"/>
      <c r="Q7301" s="613"/>
      <c r="R7301" s="613"/>
      <c r="S7301" s="614"/>
      <c r="T7301" s="567"/>
      <c r="U7301" s="416"/>
      <c r="V7301" s="666"/>
      <c r="W7301" s="565"/>
      <c r="X7301" s="23" t="e">
        <f t="shared" si="1276"/>
        <v>#REF!</v>
      </c>
      <c r="Y7301" s="7">
        <f t="shared" si="1277"/>
        <v>2</v>
      </c>
      <c r="Z7301" s="7" t="e">
        <f t="shared" si="1278"/>
        <v>#REF!</v>
      </c>
      <c r="AA7301" s="7" t="e">
        <f t="shared" si="1279"/>
        <v>#REF!</v>
      </c>
      <c r="AB7301" s="7" t="e">
        <f>IF(I7301=#REF!,1,2)</f>
        <v>#REF!</v>
      </c>
    </row>
    <row r="7302" spans="1:28" s="7" customFormat="1" ht="17.45" customHeight="1" x14ac:dyDescent="0.15">
      <c r="A7302" s="27" t="e">
        <f t="shared" si="1280"/>
        <v>#REF!</v>
      </c>
      <c r="B7302" s="623"/>
      <c r="C7302" s="628"/>
      <c r="D7302" s="631"/>
      <c r="E7302" s="523"/>
      <c r="F7302" s="47" t="e">
        <f>IF(#REF!="","",#REF!)</f>
        <v>#REF!</v>
      </c>
      <c r="G7302" s="49" t="e">
        <f>IF(#REF!="","",#REF!)</f>
        <v>#REF!</v>
      </c>
      <c r="H7302" s="54" t="e">
        <f>IF(#REF!="","",#REF!)</f>
        <v>#REF!</v>
      </c>
      <c r="I7302" s="385" t="str">
        <f t="shared" si="1275"/>
        <v/>
      </c>
      <c r="J7302" s="386"/>
      <c r="K7302" s="387"/>
      <c r="L7302" s="613" t="e">
        <f>IF(#REF!="","",#REF!)</f>
        <v>#REF!</v>
      </c>
      <c r="M7302" s="613"/>
      <c r="N7302" s="613"/>
      <c r="O7302" s="613"/>
      <c r="P7302" s="613"/>
      <c r="Q7302" s="613"/>
      <c r="R7302" s="613"/>
      <c r="S7302" s="614"/>
      <c r="T7302" s="567"/>
      <c r="U7302" s="416"/>
      <c r="V7302" s="666"/>
      <c r="W7302" s="565"/>
      <c r="X7302" s="23" t="e">
        <f t="shared" si="1276"/>
        <v>#REF!</v>
      </c>
      <c r="Y7302" s="7">
        <f t="shared" si="1277"/>
        <v>2</v>
      </c>
      <c r="Z7302" s="7" t="e">
        <f t="shared" si="1278"/>
        <v>#REF!</v>
      </c>
      <c r="AA7302" s="7" t="e">
        <f t="shared" si="1279"/>
        <v>#REF!</v>
      </c>
      <c r="AB7302" s="7" t="e">
        <f>IF(I7302=#REF!,1,2)</f>
        <v>#REF!</v>
      </c>
    </row>
    <row r="7303" spans="1:28" s="7" customFormat="1" ht="17.45" customHeight="1" x14ac:dyDescent="0.15">
      <c r="A7303" s="27" t="e">
        <f t="shared" si="1280"/>
        <v>#REF!</v>
      </c>
      <c r="B7303" s="623"/>
      <c r="C7303" s="628"/>
      <c r="D7303" s="631"/>
      <c r="E7303" s="523"/>
      <c r="F7303" s="47" t="e">
        <f>IF(#REF!="","",#REF!)</f>
        <v>#REF!</v>
      </c>
      <c r="G7303" s="49" t="e">
        <f>IF(#REF!="","",#REF!)</f>
        <v>#REF!</v>
      </c>
      <c r="H7303" s="54" t="e">
        <f>IF(#REF!="","",#REF!)</f>
        <v>#REF!</v>
      </c>
      <c r="I7303" s="385" t="str">
        <f t="shared" si="1275"/>
        <v/>
      </c>
      <c r="J7303" s="386"/>
      <c r="K7303" s="387"/>
      <c r="L7303" s="613" t="e">
        <f>IF(#REF!="","",#REF!)</f>
        <v>#REF!</v>
      </c>
      <c r="M7303" s="613"/>
      <c r="N7303" s="613"/>
      <c r="O7303" s="613"/>
      <c r="P7303" s="613"/>
      <c r="Q7303" s="613"/>
      <c r="R7303" s="613"/>
      <c r="S7303" s="614"/>
      <c r="T7303" s="567"/>
      <c r="U7303" s="416"/>
      <c r="V7303" s="666"/>
      <c r="W7303" s="565"/>
      <c r="X7303" s="23" t="e">
        <f t="shared" si="1276"/>
        <v>#REF!</v>
      </c>
      <c r="Y7303" s="7">
        <f t="shared" si="1277"/>
        <v>2</v>
      </c>
      <c r="Z7303" s="7" t="e">
        <f t="shared" si="1278"/>
        <v>#REF!</v>
      </c>
      <c r="AA7303" s="7" t="e">
        <f t="shared" si="1279"/>
        <v>#REF!</v>
      </c>
      <c r="AB7303" s="7" t="e">
        <f>IF(I7303=#REF!,1,2)</f>
        <v>#REF!</v>
      </c>
    </row>
    <row r="7304" spans="1:28" s="7" customFormat="1" ht="17.45" customHeight="1" x14ac:dyDescent="0.15">
      <c r="A7304" s="27" t="e">
        <f t="shared" si="1280"/>
        <v>#REF!</v>
      </c>
      <c r="B7304" s="623"/>
      <c r="C7304" s="628"/>
      <c r="D7304" s="631"/>
      <c r="E7304" s="523"/>
      <c r="F7304" s="47" t="e">
        <f>IF(#REF!="","",#REF!)</f>
        <v>#REF!</v>
      </c>
      <c r="G7304" s="49" t="e">
        <f>IF(#REF!="","",#REF!)</f>
        <v>#REF!</v>
      </c>
      <c r="H7304" s="54" t="e">
        <f>IF(#REF!="","",#REF!)</f>
        <v>#REF!</v>
      </c>
      <c r="I7304" s="385" t="str">
        <f t="shared" si="1275"/>
        <v/>
      </c>
      <c r="J7304" s="386"/>
      <c r="K7304" s="387"/>
      <c r="L7304" s="613" t="e">
        <f>IF(#REF!="","",#REF!)</f>
        <v>#REF!</v>
      </c>
      <c r="M7304" s="613"/>
      <c r="N7304" s="613"/>
      <c r="O7304" s="613"/>
      <c r="P7304" s="613"/>
      <c r="Q7304" s="613"/>
      <c r="R7304" s="613"/>
      <c r="S7304" s="614"/>
      <c r="T7304" s="567"/>
      <c r="U7304" s="416"/>
      <c r="V7304" s="666"/>
      <c r="W7304" s="565"/>
      <c r="X7304" s="23" t="e">
        <f t="shared" si="1276"/>
        <v>#REF!</v>
      </c>
      <c r="Y7304" s="7">
        <f t="shared" si="1277"/>
        <v>2</v>
      </c>
      <c r="Z7304" s="7" t="e">
        <f t="shared" si="1278"/>
        <v>#REF!</v>
      </c>
      <c r="AA7304" s="7" t="e">
        <f t="shared" si="1279"/>
        <v>#REF!</v>
      </c>
      <c r="AB7304" s="7" t="e">
        <f>IF(I7304=#REF!,1,2)</f>
        <v>#REF!</v>
      </c>
    </row>
    <row r="7305" spans="1:28" s="7" customFormat="1" ht="17.45" customHeight="1" x14ac:dyDescent="0.15">
      <c r="A7305" s="27" t="e">
        <f t="shared" si="1280"/>
        <v>#REF!</v>
      </c>
      <c r="B7305" s="623"/>
      <c r="C7305" s="628"/>
      <c r="D7305" s="631"/>
      <c r="E7305" s="523"/>
      <c r="F7305" s="47" t="e">
        <f>IF(#REF!="","",#REF!)</f>
        <v>#REF!</v>
      </c>
      <c r="G7305" s="49" t="e">
        <f>IF(#REF!="","",#REF!)</f>
        <v>#REF!</v>
      </c>
      <c r="H7305" s="54" t="e">
        <f>IF(#REF!="","",#REF!)</f>
        <v>#REF!</v>
      </c>
      <c r="I7305" s="385" t="str">
        <f t="shared" si="1275"/>
        <v/>
      </c>
      <c r="J7305" s="386"/>
      <c r="K7305" s="387"/>
      <c r="L7305" s="613" t="e">
        <f>IF(#REF!="","",#REF!)</f>
        <v>#REF!</v>
      </c>
      <c r="M7305" s="613"/>
      <c r="N7305" s="613"/>
      <c r="O7305" s="613"/>
      <c r="P7305" s="613"/>
      <c r="Q7305" s="613"/>
      <c r="R7305" s="613"/>
      <c r="S7305" s="614"/>
      <c r="T7305" s="567"/>
      <c r="U7305" s="416"/>
      <c r="V7305" s="666"/>
      <c r="W7305" s="565"/>
      <c r="X7305" s="23" t="e">
        <f t="shared" si="1276"/>
        <v>#REF!</v>
      </c>
      <c r="Y7305" s="7">
        <f t="shared" si="1277"/>
        <v>2</v>
      </c>
      <c r="Z7305" s="7" t="e">
        <f t="shared" si="1278"/>
        <v>#REF!</v>
      </c>
      <c r="AA7305" s="7" t="e">
        <f t="shared" si="1279"/>
        <v>#REF!</v>
      </c>
      <c r="AB7305" s="7" t="e">
        <f>IF(I7305=#REF!,1,2)</f>
        <v>#REF!</v>
      </c>
    </row>
    <row r="7306" spans="1:28" s="7" customFormat="1" ht="17.45" customHeight="1" x14ac:dyDescent="0.15">
      <c r="A7306" s="27" t="e">
        <f t="shared" si="1280"/>
        <v>#REF!</v>
      </c>
      <c r="B7306" s="623"/>
      <c r="C7306" s="628"/>
      <c r="D7306" s="631"/>
      <c r="E7306" s="523"/>
      <c r="F7306" s="47" t="e">
        <f>IF(#REF!="","",#REF!)</f>
        <v>#REF!</v>
      </c>
      <c r="G7306" s="49" t="e">
        <f>IF(#REF!="","",#REF!)</f>
        <v>#REF!</v>
      </c>
      <c r="H7306" s="54" t="e">
        <f>IF(#REF!="","",#REF!)</f>
        <v>#REF!</v>
      </c>
      <c r="I7306" s="385" t="str">
        <f t="shared" si="1275"/>
        <v/>
      </c>
      <c r="J7306" s="386"/>
      <c r="K7306" s="387"/>
      <c r="L7306" s="613" t="e">
        <f>IF(#REF!="","",#REF!)</f>
        <v>#REF!</v>
      </c>
      <c r="M7306" s="613"/>
      <c r="N7306" s="613"/>
      <c r="O7306" s="613"/>
      <c r="P7306" s="613"/>
      <c r="Q7306" s="613"/>
      <c r="R7306" s="613"/>
      <c r="S7306" s="614"/>
      <c r="T7306" s="567"/>
      <c r="U7306" s="416"/>
      <c r="V7306" s="666"/>
      <c r="W7306" s="565"/>
      <c r="X7306" s="23" t="e">
        <f t="shared" si="1276"/>
        <v>#REF!</v>
      </c>
      <c r="Y7306" s="7">
        <f t="shared" si="1277"/>
        <v>2</v>
      </c>
      <c r="Z7306" s="7" t="e">
        <f t="shared" si="1278"/>
        <v>#REF!</v>
      </c>
      <c r="AA7306" s="7" t="e">
        <f t="shared" si="1279"/>
        <v>#REF!</v>
      </c>
      <c r="AB7306" s="7" t="e">
        <f>IF(I7306=#REF!,1,2)</f>
        <v>#REF!</v>
      </c>
    </row>
    <row r="7307" spans="1:28" s="7" customFormat="1" ht="17.45" customHeight="1" x14ac:dyDescent="0.15">
      <c r="A7307" s="27" t="e">
        <f t="shared" si="1280"/>
        <v>#REF!</v>
      </c>
      <c r="B7307" s="623"/>
      <c r="C7307" s="628"/>
      <c r="D7307" s="631"/>
      <c r="E7307" s="523"/>
      <c r="F7307" s="47" t="e">
        <f>IF(#REF!="","",#REF!)</f>
        <v>#REF!</v>
      </c>
      <c r="G7307" s="49" t="e">
        <f>IF(#REF!="","",#REF!)</f>
        <v>#REF!</v>
      </c>
      <c r="H7307" s="54" t="e">
        <f>IF(#REF!="","",#REF!)</f>
        <v>#REF!</v>
      </c>
      <c r="I7307" s="385" t="str">
        <f t="shared" si="1275"/>
        <v/>
      </c>
      <c r="J7307" s="386"/>
      <c r="K7307" s="387"/>
      <c r="L7307" s="613" t="e">
        <f>IF(#REF!="","",#REF!)</f>
        <v>#REF!</v>
      </c>
      <c r="M7307" s="613"/>
      <c r="N7307" s="613"/>
      <c r="O7307" s="613"/>
      <c r="P7307" s="613"/>
      <c r="Q7307" s="613"/>
      <c r="R7307" s="613"/>
      <c r="S7307" s="614"/>
      <c r="T7307" s="567"/>
      <c r="U7307" s="416"/>
      <c r="V7307" s="666"/>
      <c r="W7307" s="565"/>
      <c r="X7307" s="23" t="e">
        <f t="shared" si="1276"/>
        <v>#REF!</v>
      </c>
      <c r="Y7307" s="7">
        <f t="shared" si="1277"/>
        <v>2</v>
      </c>
      <c r="Z7307" s="7" t="e">
        <f t="shared" si="1278"/>
        <v>#REF!</v>
      </c>
      <c r="AA7307" s="7" t="e">
        <f t="shared" si="1279"/>
        <v>#REF!</v>
      </c>
      <c r="AB7307" s="7" t="e">
        <f>IF(I7307=#REF!,1,2)</f>
        <v>#REF!</v>
      </c>
    </row>
    <row r="7308" spans="1:28" s="7" customFormat="1" ht="17.45" customHeight="1" x14ac:dyDescent="0.15">
      <c r="A7308" s="27" t="e">
        <f t="shared" si="1280"/>
        <v>#REF!</v>
      </c>
      <c r="B7308" s="623"/>
      <c r="C7308" s="628"/>
      <c r="D7308" s="631"/>
      <c r="E7308" s="523"/>
      <c r="F7308" s="47" t="e">
        <f>IF(#REF!="","",#REF!)</f>
        <v>#REF!</v>
      </c>
      <c r="G7308" s="49" t="e">
        <f>IF(#REF!="","",#REF!)</f>
        <v>#REF!</v>
      </c>
      <c r="H7308" s="54" t="e">
        <f>IF(#REF!="","",#REF!)</f>
        <v>#REF!</v>
      </c>
      <c r="I7308" s="385" t="str">
        <f t="shared" si="1275"/>
        <v/>
      </c>
      <c r="J7308" s="386"/>
      <c r="K7308" s="387"/>
      <c r="L7308" s="613" t="e">
        <f>IF(#REF!="","",#REF!)</f>
        <v>#REF!</v>
      </c>
      <c r="M7308" s="613"/>
      <c r="N7308" s="613"/>
      <c r="O7308" s="613"/>
      <c r="P7308" s="613"/>
      <c r="Q7308" s="613"/>
      <c r="R7308" s="613"/>
      <c r="S7308" s="614"/>
      <c r="T7308" s="567"/>
      <c r="U7308" s="416"/>
      <c r="V7308" s="666"/>
      <c r="W7308" s="565"/>
      <c r="X7308" s="23" t="e">
        <f t="shared" si="1276"/>
        <v>#REF!</v>
      </c>
      <c r="Y7308" s="7">
        <f t="shared" si="1277"/>
        <v>2</v>
      </c>
      <c r="Z7308" s="7" t="e">
        <f t="shared" si="1278"/>
        <v>#REF!</v>
      </c>
      <c r="AA7308" s="7" t="e">
        <f t="shared" si="1279"/>
        <v>#REF!</v>
      </c>
      <c r="AB7308" s="7" t="e">
        <f>IF(I7308=#REF!,1,2)</f>
        <v>#REF!</v>
      </c>
    </row>
    <row r="7309" spans="1:28" s="7" customFormat="1" ht="17.45" customHeight="1" x14ac:dyDescent="0.15">
      <c r="A7309" s="27" t="e">
        <f t="shared" si="1280"/>
        <v>#REF!</v>
      </c>
      <c r="B7309" s="623"/>
      <c r="C7309" s="628"/>
      <c r="D7309" s="631"/>
      <c r="E7309" s="523"/>
      <c r="F7309" s="47" t="e">
        <f>IF(#REF!="","",#REF!)</f>
        <v>#REF!</v>
      </c>
      <c r="G7309" s="49" t="e">
        <f>IF(#REF!="","",#REF!)</f>
        <v>#REF!</v>
      </c>
      <c r="H7309" s="54" t="e">
        <f>IF(#REF!="","",#REF!)</f>
        <v>#REF!</v>
      </c>
      <c r="I7309" s="385" t="str">
        <f t="shared" si="1275"/>
        <v/>
      </c>
      <c r="J7309" s="386"/>
      <c r="K7309" s="387"/>
      <c r="L7309" s="613" t="e">
        <f>IF(#REF!="","",#REF!)</f>
        <v>#REF!</v>
      </c>
      <c r="M7309" s="613"/>
      <c r="N7309" s="613"/>
      <c r="O7309" s="613"/>
      <c r="P7309" s="613"/>
      <c r="Q7309" s="613"/>
      <c r="R7309" s="613"/>
      <c r="S7309" s="614"/>
      <c r="T7309" s="567"/>
      <c r="U7309" s="416"/>
      <c r="V7309" s="666"/>
      <c r="W7309" s="565"/>
      <c r="X7309" s="23" t="e">
        <f t="shared" si="1276"/>
        <v>#REF!</v>
      </c>
      <c r="Y7309" s="7">
        <f t="shared" si="1277"/>
        <v>2</v>
      </c>
      <c r="Z7309" s="7" t="e">
        <f t="shared" si="1278"/>
        <v>#REF!</v>
      </c>
      <c r="AA7309" s="7" t="e">
        <f t="shared" si="1279"/>
        <v>#REF!</v>
      </c>
      <c r="AB7309" s="7" t="e">
        <f>IF(I7309=#REF!,1,2)</f>
        <v>#REF!</v>
      </c>
    </row>
    <row r="7310" spans="1:28" s="7" customFormat="1" ht="17.45" customHeight="1" x14ac:dyDescent="0.15">
      <c r="A7310" s="27" t="e">
        <f t="shared" si="1280"/>
        <v>#REF!</v>
      </c>
      <c r="B7310" s="623"/>
      <c r="C7310" s="628"/>
      <c r="D7310" s="631"/>
      <c r="E7310" s="523"/>
      <c r="F7310" s="47" t="e">
        <f>IF(#REF!="","",#REF!)</f>
        <v>#REF!</v>
      </c>
      <c r="G7310" s="49" t="e">
        <f>IF(#REF!="","",#REF!)</f>
        <v>#REF!</v>
      </c>
      <c r="H7310" s="54" t="e">
        <f>IF(#REF!="","",#REF!)</f>
        <v>#REF!</v>
      </c>
      <c r="I7310" s="385" t="str">
        <f t="shared" si="1275"/>
        <v/>
      </c>
      <c r="J7310" s="386"/>
      <c r="K7310" s="387"/>
      <c r="L7310" s="613" t="e">
        <f>IF(#REF!="","",#REF!)</f>
        <v>#REF!</v>
      </c>
      <c r="M7310" s="613"/>
      <c r="N7310" s="613"/>
      <c r="O7310" s="613"/>
      <c r="P7310" s="613"/>
      <c r="Q7310" s="613"/>
      <c r="R7310" s="613"/>
      <c r="S7310" s="614"/>
      <c r="T7310" s="567"/>
      <c r="U7310" s="416"/>
      <c r="V7310" s="666"/>
      <c r="W7310" s="565"/>
      <c r="X7310" s="23" t="e">
        <f t="shared" si="1276"/>
        <v>#REF!</v>
      </c>
      <c r="Y7310" s="7">
        <f t="shared" si="1277"/>
        <v>2</v>
      </c>
      <c r="Z7310" s="7" t="e">
        <f t="shared" si="1278"/>
        <v>#REF!</v>
      </c>
      <c r="AA7310" s="7" t="e">
        <f t="shared" si="1279"/>
        <v>#REF!</v>
      </c>
      <c r="AB7310" s="7" t="e">
        <f>IF(I7310=#REF!,1,2)</f>
        <v>#REF!</v>
      </c>
    </row>
    <row r="7311" spans="1:28" s="7" customFormat="1" ht="17.45" customHeight="1" x14ac:dyDescent="0.15">
      <c r="A7311" s="27" t="e">
        <f t="shared" si="1280"/>
        <v>#REF!</v>
      </c>
      <c r="B7311" s="623"/>
      <c r="C7311" s="628"/>
      <c r="D7311" s="631"/>
      <c r="E7311" s="523"/>
      <c r="F7311" s="47" t="e">
        <f>IF(#REF!="","",#REF!)</f>
        <v>#REF!</v>
      </c>
      <c r="G7311" s="49" t="e">
        <f>IF(#REF!="","",#REF!)</f>
        <v>#REF!</v>
      </c>
      <c r="H7311" s="54" t="e">
        <f>IF(#REF!="","",#REF!)</f>
        <v>#REF!</v>
      </c>
      <c r="I7311" s="385" t="str">
        <f t="shared" si="1275"/>
        <v/>
      </c>
      <c r="J7311" s="386"/>
      <c r="K7311" s="387"/>
      <c r="L7311" s="613" t="e">
        <f>IF(#REF!="","",#REF!)</f>
        <v>#REF!</v>
      </c>
      <c r="M7311" s="613"/>
      <c r="N7311" s="613"/>
      <c r="O7311" s="613"/>
      <c r="P7311" s="613"/>
      <c r="Q7311" s="613"/>
      <c r="R7311" s="613"/>
      <c r="S7311" s="614"/>
      <c r="T7311" s="567"/>
      <c r="U7311" s="416"/>
      <c r="V7311" s="666"/>
      <c r="W7311" s="565"/>
      <c r="X7311" s="23" t="e">
        <f t="shared" si="1276"/>
        <v>#REF!</v>
      </c>
      <c r="Y7311" s="7">
        <f t="shared" si="1277"/>
        <v>2</v>
      </c>
      <c r="Z7311" s="7" t="e">
        <f t="shared" si="1278"/>
        <v>#REF!</v>
      </c>
      <c r="AA7311" s="7" t="e">
        <f t="shared" si="1279"/>
        <v>#REF!</v>
      </c>
      <c r="AB7311" s="7" t="e">
        <f>IF(I7311=#REF!,1,2)</f>
        <v>#REF!</v>
      </c>
    </row>
    <row r="7312" spans="1:28" s="7" customFormat="1" ht="17.45" customHeight="1" x14ac:dyDescent="0.15">
      <c r="A7312" s="27" t="e">
        <f t="shared" si="1280"/>
        <v>#REF!</v>
      </c>
      <c r="B7312" s="623"/>
      <c r="C7312" s="628"/>
      <c r="D7312" s="631"/>
      <c r="E7312" s="523"/>
      <c r="F7312" s="47" t="e">
        <f>IF(#REF!="","",#REF!)</f>
        <v>#REF!</v>
      </c>
      <c r="G7312" s="49" t="e">
        <f>IF(#REF!="","",#REF!)</f>
        <v>#REF!</v>
      </c>
      <c r="H7312" s="54" t="e">
        <f>IF(#REF!="","",#REF!)</f>
        <v>#REF!</v>
      </c>
      <c r="I7312" s="385" t="str">
        <f t="shared" si="1275"/>
        <v/>
      </c>
      <c r="J7312" s="386"/>
      <c r="K7312" s="387"/>
      <c r="L7312" s="613" t="e">
        <f>IF(#REF!="","",#REF!)</f>
        <v>#REF!</v>
      </c>
      <c r="M7312" s="613"/>
      <c r="N7312" s="613"/>
      <c r="O7312" s="613"/>
      <c r="P7312" s="613"/>
      <c r="Q7312" s="613"/>
      <c r="R7312" s="613"/>
      <c r="S7312" s="614"/>
      <c r="T7312" s="567"/>
      <c r="U7312" s="416"/>
      <c r="V7312" s="666"/>
      <c r="W7312" s="565"/>
      <c r="X7312" s="23" t="e">
        <f t="shared" si="1276"/>
        <v>#REF!</v>
      </c>
      <c r="Y7312" s="7">
        <f t="shared" si="1277"/>
        <v>2</v>
      </c>
      <c r="Z7312" s="7" t="e">
        <f t="shared" si="1278"/>
        <v>#REF!</v>
      </c>
      <c r="AA7312" s="7" t="e">
        <f t="shared" si="1279"/>
        <v>#REF!</v>
      </c>
      <c r="AB7312" s="7" t="e">
        <f>IF(I7312=#REF!,1,2)</f>
        <v>#REF!</v>
      </c>
    </row>
    <row r="7313" spans="1:30" s="7" customFormat="1" ht="17.45" customHeight="1" x14ac:dyDescent="0.15">
      <c r="A7313" s="27" t="e">
        <f t="shared" si="1280"/>
        <v>#REF!</v>
      </c>
      <c r="B7313" s="623"/>
      <c r="C7313" s="628"/>
      <c r="D7313" s="631"/>
      <c r="E7313" s="523"/>
      <c r="F7313" s="47" t="e">
        <f>IF(#REF!="","",#REF!)</f>
        <v>#REF!</v>
      </c>
      <c r="G7313" s="49" t="e">
        <f>IF(#REF!="","",#REF!)</f>
        <v>#REF!</v>
      </c>
      <c r="H7313" s="54" t="e">
        <f>IF(#REF!="","",#REF!)</f>
        <v>#REF!</v>
      </c>
      <c r="I7313" s="385" t="str">
        <f t="shared" si="1275"/>
        <v/>
      </c>
      <c r="J7313" s="386"/>
      <c r="K7313" s="387"/>
      <c r="L7313" s="613" t="e">
        <f>IF(#REF!="","",#REF!)</f>
        <v>#REF!</v>
      </c>
      <c r="M7313" s="613"/>
      <c r="N7313" s="613"/>
      <c r="O7313" s="613"/>
      <c r="P7313" s="613"/>
      <c r="Q7313" s="613"/>
      <c r="R7313" s="613"/>
      <c r="S7313" s="614"/>
      <c r="T7313" s="567"/>
      <c r="U7313" s="416"/>
      <c r="V7313" s="666"/>
      <c r="W7313" s="565"/>
      <c r="X7313" s="23" t="e">
        <f t="shared" si="1276"/>
        <v>#REF!</v>
      </c>
      <c r="Y7313" s="7">
        <f t="shared" si="1277"/>
        <v>2</v>
      </c>
      <c r="Z7313" s="7" t="e">
        <f t="shared" si="1278"/>
        <v>#REF!</v>
      </c>
      <c r="AA7313" s="7" t="e">
        <f t="shared" si="1279"/>
        <v>#REF!</v>
      </c>
      <c r="AB7313" s="7" t="e">
        <f>IF(I7313=#REF!,1,2)</f>
        <v>#REF!</v>
      </c>
    </row>
    <row r="7314" spans="1:30" s="7" customFormat="1" ht="17.45" customHeight="1" thickBot="1" x14ac:dyDescent="0.2">
      <c r="A7314" s="27" t="e">
        <f t="shared" si="1280"/>
        <v>#REF!</v>
      </c>
      <c r="B7314" s="623"/>
      <c r="C7314" s="628"/>
      <c r="D7314" s="631"/>
      <c r="E7314" s="523"/>
      <c r="F7314" s="47" t="e">
        <f>IF(#REF!="","",#REF!)</f>
        <v>#REF!</v>
      </c>
      <c r="G7314" s="49" t="e">
        <f>IF(#REF!="","",#REF!)</f>
        <v>#REF!</v>
      </c>
      <c r="H7314" s="54" t="e">
        <f>IF(#REF!="","",#REF!)</f>
        <v>#REF!</v>
      </c>
      <c r="I7314" s="385" t="str">
        <f t="shared" si="1275"/>
        <v/>
      </c>
      <c r="J7314" s="386"/>
      <c r="K7314" s="387"/>
      <c r="L7314" s="613" t="e">
        <f>IF(#REF!="","",#REF!)</f>
        <v>#REF!</v>
      </c>
      <c r="M7314" s="613"/>
      <c r="N7314" s="613"/>
      <c r="O7314" s="613"/>
      <c r="P7314" s="613"/>
      <c r="Q7314" s="613"/>
      <c r="R7314" s="613"/>
      <c r="S7314" s="614"/>
      <c r="T7314" s="668"/>
      <c r="U7314" s="416"/>
      <c r="V7314" s="666"/>
      <c r="W7314" s="565"/>
      <c r="X7314" s="23" t="e">
        <f t="shared" si="1276"/>
        <v>#REF!</v>
      </c>
      <c r="Y7314" s="7">
        <f t="shared" si="1277"/>
        <v>2</v>
      </c>
      <c r="Z7314" s="7" t="e">
        <f t="shared" si="1278"/>
        <v>#REF!</v>
      </c>
      <c r="AA7314" s="7" t="e">
        <f t="shared" si="1279"/>
        <v>#REF!</v>
      </c>
      <c r="AB7314" s="7" t="e">
        <f>IF(I7314=#REF!,1,2)</f>
        <v>#REF!</v>
      </c>
    </row>
    <row r="7315" spans="1:30" s="7" customFormat="1" ht="36" customHeight="1" thickBot="1" x14ac:dyDescent="0.2">
      <c r="A7315" s="13"/>
      <c r="B7315" s="623"/>
      <c r="C7315" s="628"/>
      <c r="D7315" s="631"/>
      <c r="E7315" s="508" t="s">
        <v>240</v>
      </c>
      <c r="F7315" s="511" t="s">
        <v>206</v>
      </c>
      <c r="G7315" s="435"/>
      <c r="H7315" s="434" t="s">
        <v>207</v>
      </c>
      <c r="I7315" s="435"/>
      <c r="J7315" s="435"/>
      <c r="K7315" s="435"/>
      <c r="L7315" s="436" t="s">
        <v>208</v>
      </c>
      <c r="M7315" s="436"/>
      <c r="N7315" s="436"/>
      <c r="O7315" s="669" t="s">
        <v>209</v>
      </c>
      <c r="P7315" s="670"/>
      <c r="Q7315" s="512" t="s">
        <v>210</v>
      </c>
      <c r="R7315" s="38" t="s">
        <v>206</v>
      </c>
      <c r="S7315" s="39" t="s">
        <v>202</v>
      </c>
      <c r="T7315" s="44" t="s">
        <v>211</v>
      </c>
      <c r="U7315" s="416"/>
      <c r="V7315" s="666"/>
      <c r="W7315" s="565"/>
      <c r="X7315" s="28"/>
      <c r="Y7315" s="21" t="s">
        <v>212</v>
      </c>
      <c r="Z7315" s="21" t="s">
        <v>210</v>
      </c>
      <c r="AB7315" s="45" t="s">
        <v>213</v>
      </c>
      <c r="AC7315" s="45" t="s">
        <v>214</v>
      </c>
      <c r="AD7315" s="22"/>
    </row>
    <row r="7316" spans="1:30" s="7" customFormat="1" ht="15" customHeight="1" x14ac:dyDescent="0.15">
      <c r="A7316" s="29"/>
      <c r="B7316" s="623"/>
      <c r="C7316" s="628"/>
      <c r="D7316" s="631"/>
      <c r="E7316" s="509"/>
      <c r="F7316" s="515" t="e">
        <f>IF(#REF!="","",#REF!)</f>
        <v>#REF!</v>
      </c>
      <c r="G7316" s="516"/>
      <c r="H7316" s="439" t="e">
        <f>IF(#REF!="","",#REF!)</f>
        <v>#REF!</v>
      </c>
      <c r="I7316" s="440"/>
      <c r="J7316" s="440"/>
      <c r="K7316" s="440"/>
      <c r="L7316" s="441" t="e">
        <f>IF(#REF!="","",#REF!)</f>
        <v>#REF!</v>
      </c>
      <c r="M7316" s="442"/>
      <c r="N7316" s="442"/>
      <c r="O7316" s="443" t="e">
        <f>SUM($L7316:$N7318)</f>
        <v>#REF!</v>
      </c>
      <c r="P7316" s="444"/>
      <c r="Q7316" s="513"/>
      <c r="R7316" s="42" t="e">
        <f>IF(#REF!="","",#REF!)</f>
        <v>#REF!</v>
      </c>
      <c r="S7316" s="40" t="e">
        <f>IF(#REF!="","",#REF!)</f>
        <v>#REF!</v>
      </c>
      <c r="T7316" s="617" t="e">
        <f>SUM($S7316:$S7318)</f>
        <v>#REF!</v>
      </c>
      <c r="U7316" s="416"/>
      <c r="V7316" s="666"/>
      <c r="W7316" s="565"/>
      <c r="X7316" s="23" t="e">
        <f>IF(OR(Y7316=2,Z7316=2,AB7316=2,AC7316=2),"入力不備あり","")</f>
        <v>#REF!</v>
      </c>
      <c r="Y7316" s="41" t="e">
        <f>IF(AND(F7316="",H7316="",L7316=""),"",IF(AND(F7316&lt;&gt;"",F7316&gt;0,L7316&lt;&gt;"",L7316&gt;0,H7316="○"),"",2))</f>
        <v>#REF!</v>
      </c>
      <c r="Z7316" s="41" t="e">
        <f>IF(AND(R7316="",S7316=""),"",IF(AND(R7316&gt;0,R7316&lt;&gt;"",S7316&gt;0,S7316&lt;&gt;""),"",2))</f>
        <v>#REF!</v>
      </c>
      <c r="AA7316" s="30"/>
      <c r="AB7316" s="7" t="e">
        <f>IF(AND(O7316=0,#REF!=0),"",IF(O7316=#REF!,1,2))</f>
        <v>#REF!</v>
      </c>
      <c r="AC7316" s="7" t="e">
        <f>IF(AND(T7316=0,#REF!=0),"",IF(T7316=#REF!,1,2))</f>
        <v>#REF!</v>
      </c>
    </row>
    <row r="7317" spans="1:30" s="7" customFormat="1" ht="15" customHeight="1" x14ac:dyDescent="0.15">
      <c r="A7317" s="29"/>
      <c r="B7317" s="623"/>
      <c r="C7317" s="628"/>
      <c r="D7317" s="631"/>
      <c r="E7317" s="509"/>
      <c r="F7317" s="500" t="e">
        <f>IF(#REF!="","",#REF!)</f>
        <v>#REF!</v>
      </c>
      <c r="G7317" s="501"/>
      <c r="H7317" s="448" t="e">
        <f>IF(#REF!="","",#REF!)</f>
        <v>#REF!</v>
      </c>
      <c r="I7317" s="449"/>
      <c r="J7317" s="449"/>
      <c r="K7317" s="449"/>
      <c r="L7317" s="450" t="e">
        <f>IF(#REF!="","",#REF!)</f>
        <v>#REF!</v>
      </c>
      <c r="M7317" s="451"/>
      <c r="N7317" s="451"/>
      <c r="O7317" s="445"/>
      <c r="P7317" s="444"/>
      <c r="Q7317" s="513"/>
      <c r="R7317" s="42" t="e">
        <f>IF(#REF!="","",#REF!)</f>
        <v>#REF!</v>
      </c>
      <c r="S7317" s="40" t="e">
        <f>IF(#REF!="","",#REF!)</f>
        <v>#REF!</v>
      </c>
      <c r="T7317" s="618"/>
      <c r="U7317" s="416"/>
      <c r="V7317" s="666"/>
      <c r="W7317" s="565"/>
      <c r="X7317" s="23" t="e">
        <f>IF(OR(Y7317=2,Z7317=2),"入力不備あり","")</f>
        <v>#REF!</v>
      </c>
      <c r="Y7317" s="41" t="e">
        <f>IF(AND(F7317="",H7317="",L7317=""),"",IF(AND(F7317&lt;&gt;"",F7317&gt;0,L7317&lt;&gt;"",L7317&gt;0,H7317="○"),"",2))</f>
        <v>#REF!</v>
      </c>
      <c r="Z7317" s="41" t="e">
        <f t="shared" ref="Z7317:Z7318" si="1281">IF(AND(R7317="",S7317=""),"",IF(AND(R7317&gt;0,R7317&lt;&gt;"",S7317&gt;0,S7317&lt;&gt;""),"",2))</f>
        <v>#REF!</v>
      </c>
      <c r="AA7317" s="30"/>
    </row>
    <row r="7318" spans="1:30" s="7" customFormat="1" ht="15" customHeight="1" thickBot="1" x14ac:dyDescent="0.2">
      <c r="A7318" s="29"/>
      <c r="B7318" s="623"/>
      <c r="C7318" s="628"/>
      <c r="D7318" s="631"/>
      <c r="E7318" s="615"/>
      <c r="F7318" s="620" t="e">
        <f>IF(#REF!="","",#REF!)</f>
        <v>#REF!</v>
      </c>
      <c r="G7318" s="621"/>
      <c r="H7318" s="640" t="e">
        <f>IF(#REF!="","",#REF!)</f>
        <v>#REF!</v>
      </c>
      <c r="I7318" s="641"/>
      <c r="J7318" s="641"/>
      <c r="K7318" s="641"/>
      <c r="L7318" s="642" t="e">
        <f>IF(#REF!="","",#REF!)</f>
        <v>#REF!</v>
      </c>
      <c r="M7318" s="643"/>
      <c r="N7318" s="643"/>
      <c r="O7318" s="663"/>
      <c r="P7318" s="664"/>
      <c r="Q7318" s="616"/>
      <c r="R7318" s="59" t="e">
        <f>IF(#REF!="","",#REF!)</f>
        <v>#REF!</v>
      </c>
      <c r="S7318" s="60" t="e">
        <f>IF(#REF!="","",#REF!)</f>
        <v>#REF!</v>
      </c>
      <c r="T7318" s="619"/>
      <c r="U7318" s="416"/>
      <c r="V7318" s="666"/>
      <c r="W7318" s="565"/>
      <c r="X7318" s="23" t="e">
        <f>IF(OR(Y7318=2,Z7318=2),"入力不備あり","")</f>
        <v>#REF!</v>
      </c>
      <c r="Y7318" s="41" t="e">
        <f>IF(AND(F7318="",H7318="",L7318=""),"",IF(AND(F7318&lt;&gt;"",F7318&gt;0,L7318&lt;&gt;"",L7318&gt;0,H7318="○"),"",2))</f>
        <v>#REF!</v>
      </c>
      <c r="Z7318" s="41" t="e">
        <f t="shared" si="1281"/>
        <v>#REF!</v>
      </c>
      <c r="AA7318" s="30"/>
    </row>
    <row r="7319" spans="1:30" s="7" customFormat="1" ht="27.6" customHeight="1" x14ac:dyDescent="0.15">
      <c r="A7319" s="320"/>
      <c r="B7319" s="624"/>
      <c r="C7319" s="326" t="s">
        <v>215</v>
      </c>
      <c r="D7319" s="327"/>
      <c r="E7319" s="608" t="e">
        <f>IF(#REF!="","",#REF!)</f>
        <v>#REF!</v>
      </c>
      <c r="F7319" s="609"/>
      <c r="G7319" s="609"/>
      <c r="H7319" s="609"/>
      <c r="I7319" s="609"/>
      <c r="J7319" s="609"/>
      <c r="K7319" s="609"/>
      <c r="L7319" s="609"/>
      <c r="M7319" s="609"/>
      <c r="N7319" s="609"/>
      <c r="O7319" s="609"/>
      <c r="P7319" s="609"/>
      <c r="Q7319" s="609"/>
      <c r="R7319" s="609"/>
      <c r="S7319" s="609"/>
      <c r="T7319" s="609"/>
      <c r="U7319" s="609"/>
      <c r="V7319" s="609"/>
      <c r="W7319" s="610"/>
    </row>
    <row r="7320" spans="1:30" s="7" customFormat="1" ht="27.6" customHeight="1" thickBot="1" x14ac:dyDescent="0.2">
      <c r="A7320" s="320"/>
      <c r="B7320" s="624"/>
      <c r="C7320" s="326" t="s">
        <v>216</v>
      </c>
      <c r="D7320" s="327"/>
      <c r="E7320" s="608" t="e">
        <f>IF(#REF!="","",#REF!)</f>
        <v>#REF!</v>
      </c>
      <c r="F7320" s="609"/>
      <c r="G7320" s="609"/>
      <c r="H7320" s="609"/>
      <c r="I7320" s="609"/>
      <c r="J7320" s="609"/>
      <c r="K7320" s="609"/>
      <c r="L7320" s="609"/>
      <c r="M7320" s="609"/>
      <c r="N7320" s="609"/>
      <c r="O7320" s="609"/>
      <c r="P7320" s="609"/>
      <c r="Q7320" s="609"/>
      <c r="R7320" s="611"/>
      <c r="S7320" s="611"/>
      <c r="T7320" s="611"/>
      <c r="U7320" s="611"/>
      <c r="V7320" s="611"/>
      <c r="W7320" s="612"/>
    </row>
    <row r="7321" spans="1:30" s="7" customFormat="1" ht="18.600000000000001" customHeight="1" x14ac:dyDescent="0.15">
      <c r="A7321" s="320"/>
      <c r="B7321" s="624"/>
      <c r="C7321" s="332" t="s">
        <v>217</v>
      </c>
      <c r="D7321" s="333"/>
      <c r="E7321" s="333"/>
      <c r="F7321" s="334"/>
      <c r="G7321" s="377" t="s">
        <v>218</v>
      </c>
      <c r="H7321" s="378"/>
      <c r="I7321" s="378"/>
      <c r="J7321" s="378"/>
      <c r="K7321" s="378"/>
      <c r="L7321" s="378"/>
      <c r="M7321" s="378"/>
      <c r="N7321" s="378"/>
      <c r="O7321" s="378"/>
      <c r="P7321" s="378"/>
      <c r="Q7321" s="378"/>
      <c r="R7321" s="389" t="e">
        <f>IF(X7321&lt;&gt;"","","【入力内容確認欄】以下を確認し【作業用】事業計画書(間接)シートを修正願います。")</f>
        <v>#REF!</v>
      </c>
      <c r="S7321" s="632"/>
      <c r="T7321" s="632"/>
      <c r="U7321" s="632"/>
      <c r="V7321" s="632"/>
      <c r="W7321" s="633"/>
      <c r="X7321" s="68" t="e">
        <f>IF(AND(R7324="",R7325="",R7326="",R7327="",R7328="",R7329=""),"左の市区町村に係る入力が完了しました。今一度、記載内容をご確認ください。","")</f>
        <v>#REF!</v>
      </c>
    </row>
    <row r="7322" spans="1:30" s="7" customFormat="1" ht="9" customHeight="1" x14ac:dyDescent="0.15">
      <c r="A7322" s="320"/>
      <c r="B7322" s="624"/>
      <c r="C7322" s="335"/>
      <c r="D7322" s="336"/>
      <c r="E7322" s="336"/>
      <c r="F7322" s="337"/>
      <c r="G7322" s="379"/>
      <c r="H7322" s="380"/>
      <c r="I7322" s="380"/>
      <c r="J7322" s="380"/>
      <c r="K7322" s="380"/>
      <c r="L7322" s="380"/>
      <c r="M7322" s="380"/>
      <c r="N7322" s="380"/>
      <c r="O7322" s="380"/>
      <c r="P7322" s="380"/>
      <c r="Q7322" s="380"/>
      <c r="R7322" s="634"/>
      <c r="S7322" s="635"/>
      <c r="T7322" s="635"/>
      <c r="U7322" s="635"/>
      <c r="V7322" s="635"/>
      <c r="W7322" s="636"/>
    </row>
    <row r="7323" spans="1:30" s="7" customFormat="1" ht="9" customHeight="1" thickBot="1" x14ac:dyDescent="0.2">
      <c r="A7323" s="320"/>
      <c r="B7323" s="624"/>
      <c r="C7323" s="335"/>
      <c r="D7323" s="336"/>
      <c r="E7323" s="336"/>
      <c r="F7323" s="337"/>
      <c r="G7323" s="381"/>
      <c r="H7323" s="382"/>
      <c r="I7323" s="382"/>
      <c r="J7323" s="382"/>
      <c r="K7323" s="382"/>
      <c r="L7323" s="382"/>
      <c r="M7323" s="382"/>
      <c r="N7323" s="382"/>
      <c r="O7323" s="382"/>
      <c r="P7323" s="382"/>
      <c r="Q7323" s="382"/>
      <c r="R7323" s="637"/>
      <c r="S7323" s="638"/>
      <c r="T7323" s="638"/>
      <c r="U7323" s="638"/>
      <c r="V7323" s="638"/>
      <c r="W7323" s="639"/>
    </row>
    <row r="7324" spans="1:30" s="7" customFormat="1" ht="17.45" customHeight="1" x14ac:dyDescent="0.15">
      <c r="A7324" s="320"/>
      <c r="B7324" s="624"/>
      <c r="C7324" s="335"/>
      <c r="D7324" s="336"/>
      <c r="E7324" s="336"/>
      <c r="F7324" s="337"/>
      <c r="G7324" s="398" t="e">
        <f>IF(#REF!="","",#REF!)</f>
        <v>#REF!</v>
      </c>
      <c r="H7324" s="399"/>
      <c r="I7324" s="399"/>
      <c r="J7324" s="399"/>
      <c r="K7324" s="399"/>
      <c r="L7324" s="399"/>
      <c r="M7324" s="399"/>
      <c r="N7324" s="399"/>
      <c r="O7324" s="399"/>
      <c r="P7324" s="399"/>
      <c r="Q7324" s="399"/>
      <c r="R7324" s="646" t="e" cm="1">
        <f t="array" ref="R7324">IF(AND(X7293:X7318="",A7295:A7318=""),"","・報酬・期末勤勉手当・交通費・合計額・都道府県/国の補助金額のいずれかに不備あり。")</f>
        <v>#REF!</v>
      </c>
      <c r="S7324" s="647"/>
      <c r="T7324" s="647"/>
      <c r="U7324" s="647"/>
      <c r="V7324" s="647"/>
      <c r="W7324" s="648"/>
    </row>
    <row r="7325" spans="1:30" s="7" customFormat="1" ht="17.45" customHeight="1" x14ac:dyDescent="0.15">
      <c r="A7325" s="320"/>
      <c r="B7325" s="624"/>
      <c r="C7325" s="335"/>
      <c r="D7325" s="336"/>
      <c r="E7325" s="336"/>
      <c r="F7325" s="337"/>
      <c r="G7325" s="374" t="s">
        <v>219</v>
      </c>
      <c r="H7325" s="388"/>
      <c r="I7325" s="388"/>
      <c r="J7325" s="388"/>
      <c r="K7325" s="388"/>
      <c r="L7325" s="388"/>
      <c r="M7325" s="388"/>
      <c r="N7325" s="388"/>
      <c r="O7325" s="388"/>
      <c r="P7325" s="388"/>
      <c r="Q7325" s="388"/>
      <c r="R7325" s="367" t="str">
        <f>IF(A7291="市町村名×","・【C列】市区町村名：未入力または不備あり。","")</f>
        <v>・【C列】市区町村名：未入力または不備あり。</v>
      </c>
      <c r="S7325" s="644"/>
      <c r="T7325" s="644"/>
      <c r="U7325" s="644"/>
      <c r="V7325" s="644"/>
      <c r="W7325" s="645"/>
    </row>
    <row r="7326" spans="1:30" s="7" customFormat="1" ht="17.45" customHeight="1" x14ac:dyDescent="0.15">
      <c r="A7326" s="320"/>
      <c r="B7326" s="624"/>
      <c r="C7326" s="338"/>
      <c r="D7326" s="339"/>
      <c r="E7326" s="339"/>
      <c r="F7326" s="340"/>
      <c r="G7326" s="364" t="e">
        <f>IF(#REF!="","",#REF!)</f>
        <v>#REF!</v>
      </c>
      <c r="H7326" s="365"/>
      <c r="I7326" s="365"/>
      <c r="J7326" s="366"/>
      <c r="K7326" s="366"/>
      <c r="L7326" s="366"/>
      <c r="M7326" s="366"/>
      <c r="N7326" s="366"/>
      <c r="O7326" s="366"/>
      <c r="P7326" s="366"/>
      <c r="Q7326" s="366"/>
      <c r="R7326" s="367" t="e">
        <f>IF(OR(AF7295=2,NOT(AND(V7293&gt;0.3*U7293,V7293&lt;0.4*U7293,V7293&gt;=W7293))),"・【V列】都道府県補助額：未入力または不備あり。","")</f>
        <v>#REF!</v>
      </c>
      <c r="S7326" s="644"/>
      <c r="T7326" s="644"/>
      <c r="U7326" s="644"/>
      <c r="V7326" s="644"/>
      <c r="W7326" s="645"/>
    </row>
    <row r="7327" spans="1:30" s="7" customFormat="1" ht="17.45" customHeight="1" x14ac:dyDescent="0.15">
      <c r="A7327" s="320"/>
      <c r="B7327" s="624"/>
      <c r="C7327" s="348" t="s">
        <v>241</v>
      </c>
      <c r="D7327" s="349"/>
      <c r="E7327" s="349"/>
      <c r="F7327" s="350"/>
      <c r="G7327" s="372" t="s">
        <v>221</v>
      </c>
      <c r="H7327" s="373"/>
      <c r="I7327" s="373"/>
      <c r="J7327" s="372" t="s">
        <v>222</v>
      </c>
      <c r="K7327" s="373"/>
      <c r="L7327" s="373"/>
      <c r="M7327" s="373"/>
      <c r="N7327" s="374" t="s">
        <v>223</v>
      </c>
      <c r="O7327" s="366"/>
      <c r="P7327" s="366"/>
      <c r="Q7327" s="366"/>
      <c r="R7327" s="341" t="e">
        <f>IF(AND(W7293&lt;=U7293/3,MOD(W7293,1000)=0,NOT(W7293=0),AG7295=1),"","・【W列】国庫補助希望額に不備あり。")</f>
        <v>#REF!</v>
      </c>
      <c r="S7327" s="649"/>
      <c r="T7327" s="649"/>
      <c r="U7327" s="649"/>
      <c r="V7327" s="649"/>
      <c r="W7327" s="650"/>
    </row>
    <row r="7328" spans="1:30" s="7" customFormat="1" ht="17.45" customHeight="1" x14ac:dyDescent="0.15">
      <c r="A7328" s="320"/>
      <c r="B7328" s="624"/>
      <c r="C7328" s="370"/>
      <c r="D7328" s="371"/>
      <c r="E7328" s="371"/>
      <c r="F7328" s="371"/>
      <c r="G7328" s="364" t="e">
        <f>IF(#REF!="","",#REF!)</f>
        <v>#REF!</v>
      </c>
      <c r="H7328" s="375"/>
      <c r="I7328" s="376"/>
      <c r="J7328" s="364" t="e">
        <f>IF(#REF!="","",#REF!)</f>
        <v>#REF!</v>
      </c>
      <c r="K7328" s="375"/>
      <c r="L7328" s="375"/>
      <c r="M7328" s="376"/>
      <c r="N7328" s="364" t="e">
        <f>IF(#REF!="","",#REF!)</f>
        <v>#REF!</v>
      </c>
      <c r="O7328" s="375"/>
      <c r="P7328" s="375"/>
      <c r="Q7328" s="375"/>
      <c r="R7328" s="651" t="e">
        <f>IF(AND(SUM(F7316:G7318)&lt;=D7293,SUM(R7316:R7318)&lt;=D7293),"","・報酬の「配置人数」には年間を通じた配置予定人数を記載してください。(※１)及び記入例参照")</f>
        <v>#REF!</v>
      </c>
      <c r="S7328" s="652"/>
      <c r="T7328" s="652"/>
      <c r="U7328" s="652"/>
      <c r="V7328" s="652"/>
      <c r="W7328" s="653"/>
      <c r="X7328" s="31" t="str">
        <f>IF(AND(O7328="○",T7328="○"),"①か②の",IF(AND(O7328="―",T7328="―"),"エラー",""))</f>
        <v/>
      </c>
    </row>
    <row r="7329" spans="1:33" s="7" customFormat="1" ht="17.45" customHeight="1" x14ac:dyDescent="0.15">
      <c r="A7329" s="320"/>
      <c r="B7329" s="624"/>
      <c r="C7329" s="348" t="s">
        <v>224</v>
      </c>
      <c r="D7329" s="349"/>
      <c r="E7329" s="349"/>
      <c r="F7329" s="350"/>
      <c r="G7329" s="354" t="s">
        <v>225</v>
      </c>
      <c r="H7329" s="354"/>
      <c r="I7329" s="354"/>
      <c r="J7329" s="355" t="s">
        <v>242</v>
      </c>
      <c r="K7329" s="356"/>
      <c r="L7329" s="356"/>
      <c r="M7329" s="356"/>
      <c r="N7329" s="356"/>
      <c r="O7329" s="356"/>
      <c r="P7329" s="356"/>
      <c r="Q7329" s="356"/>
      <c r="R7329" s="651" t="e">
        <f>IF(AND(OR(COUNTIF(J7330,"①*"),COUNTIF(J7330,"②*")),AND(E7319&lt;&gt;"",E7320&lt;&gt;"",G7324="○",G7326="○",G7328="○",J7328="○",N7328="○",G7330="○")),"","・【成果目標】・【成果指標】・【部活動指導員について】・【支給要件の確認】・【部活動指導員の指導状況】・【地域連携・地域移行に資する取組】のいずれかに未入力箇所あり。")</f>
        <v>#REF!</v>
      </c>
      <c r="S7329" s="546"/>
      <c r="T7329" s="546"/>
      <c r="U7329" s="546"/>
      <c r="V7329" s="546"/>
      <c r="W7329" s="547"/>
    </row>
    <row r="7330" spans="1:33" s="7" customFormat="1" ht="26.45" customHeight="1" thickBot="1" x14ac:dyDescent="0.2">
      <c r="A7330" s="320"/>
      <c r="B7330" s="625"/>
      <c r="C7330" s="351"/>
      <c r="D7330" s="352"/>
      <c r="E7330" s="352"/>
      <c r="F7330" s="353"/>
      <c r="G7330" s="363" t="e">
        <f>IF(#REF!="","",#REF!)</f>
        <v>#REF!</v>
      </c>
      <c r="H7330" s="363"/>
      <c r="I7330" s="363"/>
      <c r="J7330" s="657" t="e">
        <f>IF(#REF!="","",#REF!)</f>
        <v>#REF!</v>
      </c>
      <c r="K7330" s="658"/>
      <c r="L7330" s="658"/>
      <c r="M7330" s="658"/>
      <c r="N7330" s="658"/>
      <c r="O7330" s="658"/>
      <c r="P7330" s="658"/>
      <c r="Q7330" s="658"/>
      <c r="R7330" s="654"/>
      <c r="S7330" s="655"/>
      <c r="T7330" s="655"/>
      <c r="U7330" s="655"/>
      <c r="V7330" s="655"/>
      <c r="W7330" s="656"/>
      <c r="X7330" s="31" t="str">
        <f>IF(AND(O7330="○",T7330="○"),"①か②の",IF(AND(O7330="―",T7330="―"),"エラー",""))</f>
        <v/>
      </c>
    </row>
    <row r="7331" spans="1:33" s="7" customFormat="1" ht="26.45" customHeight="1" x14ac:dyDescent="0.15">
      <c r="A7331" s="24" t="str">
        <f>IF(OR(COUNTIF(C7333,"*区"),COUNTIF(C7333,"*市"),COUNTIF(C7333,"*町"),COUNTIF(C7333,"*村"),COUNTIF(C7333,"*組合")),"○","市町村名×")</f>
        <v>市町村名×</v>
      </c>
      <c r="B7331" s="490" t="s">
        <v>106</v>
      </c>
      <c r="C7331" s="659" t="s">
        <v>236</v>
      </c>
      <c r="D7331" s="661" t="s">
        <v>237</v>
      </c>
      <c r="E7331" s="409" t="s">
        <v>191</v>
      </c>
      <c r="F7331" s="410"/>
      <c r="G7331" s="410"/>
      <c r="H7331" s="410"/>
      <c r="I7331" s="410"/>
      <c r="J7331" s="410"/>
      <c r="K7331" s="410"/>
      <c r="L7331" s="410"/>
      <c r="M7331" s="410"/>
      <c r="N7331" s="410"/>
      <c r="O7331" s="410"/>
      <c r="P7331" s="410"/>
      <c r="Q7331" s="410"/>
      <c r="R7331" s="410"/>
      <c r="S7331" s="410"/>
      <c r="T7331" s="410"/>
      <c r="U7331" s="492" t="s">
        <v>192</v>
      </c>
      <c r="V7331" s="492" t="s">
        <v>238</v>
      </c>
      <c r="W7331" s="517" t="s">
        <v>193</v>
      </c>
      <c r="X7331" s="25" t="e">
        <f>IF(OR(AF7335=2,NOT(AND(V7333&gt;0.3*U7333,V7333&lt;0.4*U7333,V7333&gt;=W7333))),"※３参照：【Ｕ列】都道府県補助額を確認してください","")</f>
        <v>#REF!</v>
      </c>
      <c r="Y7331" s="26"/>
    </row>
    <row r="7332" spans="1:33" s="7" customFormat="1" ht="21.6" customHeight="1" thickBot="1" x14ac:dyDescent="0.2">
      <c r="A7332" s="24" t="str">
        <f>IF(B7333="都道府県確認欄","No.不備","")</f>
        <v/>
      </c>
      <c r="B7332" s="491"/>
      <c r="C7332" s="660"/>
      <c r="D7332" s="662"/>
      <c r="E7332" s="411"/>
      <c r="F7332" s="412"/>
      <c r="G7332" s="412"/>
      <c r="H7332" s="412"/>
      <c r="I7332" s="412"/>
      <c r="J7332" s="412"/>
      <c r="K7332" s="412"/>
      <c r="L7332" s="412"/>
      <c r="M7332" s="412"/>
      <c r="N7332" s="412"/>
      <c r="O7332" s="412"/>
      <c r="P7332" s="412"/>
      <c r="Q7332" s="412"/>
      <c r="R7332" s="412"/>
      <c r="S7332" s="412"/>
      <c r="T7332" s="412"/>
      <c r="U7332" s="493"/>
      <c r="V7332" s="493"/>
      <c r="W7332" s="518"/>
      <c r="X7332" s="25" t="e">
        <f>IF(AND(W7333&lt;=U7333/3,MOD(W7333,1000)=0,NOT(W7333=0),AG7335=1),"","※３参照：【Ｖ列】国庫補助希望額を確認してください。")</f>
        <v>#REF!</v>
      </c>
      <c r="Y7332" s="26"/>
    </row>
    <row r="7333" spans="1:33" s="7" customFormat="1" ht="24" customHeight="1" x14ac:dyDescent="0.15">
      <c r="A7333" s="14"/>
      <c r="B7333" s="622" t="str">
        <f>IFERROR(IF(OR(COUNTIF(C7333,"*区"),COUNTIF(C7333,"*市"),COUNTIF(C7333,"*町"),COUNTIF(C7333,"*村"),COUNTIF(C7333,"*組合")),B7293+1,"－"),"都道府県確認欄")</f>
        <v>－</v>
      </c>
      <c r="C7333" s="626" t="e">
        <f>#REF!</f>
        <v>#REF!</v>
      </c>
      <c r="D7333" s="629" t="e">
        <f>SUM($F7335:$F7354)</f>
        <v>#REF!</v>
      </c>
      <c r="E7333" s="523" t="s">
        <v>194</v>
      </c>
      <c r="F7333" s="524" t="s">
        <v>195</v>
      </c>
      <c r="G7333" s="526" t="s">
        <v>196</v>
      </c>
      <c r="H7333" s="528" t="s">
        <v>197</v>
      </c>
      <c r="I7333" s="423" t="s">
        <v>198</v>
      </c>
      <c r="J7333" s="424"/>
      <c r="K7333" s="425"/>
      <c r="L7333" s="429" t="s">
        <v>100</v>
      </c>
      <c r="M7333" s="430"/>
      <c r="N7333" s="430"/>
      <c r="O7333" s="430"/>
      <c r="P7333" s="430"/>
      <c r="Q7333" s="430"/>
      <c r="R7333" s="430"/>
      <c r="S7333" s="431"/>
      <c r="T7333" s="413" t="s">
        <v>199</v>
      </c>
      <c r="U7333" s="415" t="e">
        <f>SUM($T7335,$O7356,$T7356)</f>
        <v>#REF!</v>
      </c>
      <c r="V7333" s="665" t="e">
        <f>#REF!</f>
        <v>#REF!</v>
      </c>
      <c r="W7333" s="667" t="e">
        <f>#REF!</f>
        <v>#REF!</v>
      </c>
      <c r="X7333" s="23" t="e">
        <f>IF(AND(AD7335=1,AE7335=1,AF7335=1,AG7335=1),"","入力不備あり")</f>
        <v>#REF!</v>
      </c>
      <c r="Y7333" s="26"/>
    </row>
    <row r="7334" spans="1:33" s="7" customFormat="1" ht="12.6" customHeight="1" thickBot="1" x14ac:dyDescent="0.2">
      <c r="A7334" s="14"/>
      <c r="B7334" s="623"/>
      <c r="C7334" s="627"/>
      <c r="D7334" s="630"/>
      <c r="E7334" s="523"/>
      <c r="F7334" s="525"/>
      <c r="G7334" s="527"/>
      <c r="H7334" s="529"/>
      <c r="I7334" s="426"/>
      <c r="J7334" s="427"/>
      <c r="K7334" s="428"/>
      <c r="L7334" s="432"/>
      <c r="M7334" s="432"/>
      <c r="N7334" s="432"/>
      <c r="O7334" s="432"/>
      <c r="P7334" s="432"/>
      <c r="Q7334" s="432"/>
      <c r="R7334" s="432"/>
      <c r="S7334" s="433"/>
      <c r="T7334" s="414"/>
      <c r="U7334" s="416"/>
      <c r="V7334" s="666"/>
      <c r="W7334" s="565"/>
      <c r="X7334" s="26"/>
      <c r="Y7334" s="7" t="s">
        <v>180</v>
      </c>
      <c r="Z7334" s="7" t="s">
        <v>200</v>
      </c>
      <c r="AA7334" s="7" t="s">
        <v>201</v>
      </c>
      <c r="AB7334" s="7" t="s">
        <v>202</v>
      </c>
      <c r="AD7334" s="7" t="s">
        <v>203</v>
      </c>
      <c r="AE7334" s="7" t="s">
        <v>107</v>
      </c>
      <c r="AF7334" s="7" t="s">
        <v>239</v>
      </c>
      <c r="AG7334" s="7" t="s">
        <v>204</v>
      </c>
    </row>
    <row r="7335" spans="1:33" s="7" customFormat="1" ht="17.45" customHeight="1" x14ac:dyDescent="0.15">
      <c r="A7335" s="27" t="e">
        <f>IF(AND(F7335&lt;&gt;"",G7335&lt;&gt;"",H7335&lt;&gt;"",I7335&lt;&gt;""),"","入力不備あり")</f>
        <v>#REF!</v>
      </c>
      <c r="B7335" s="623"/>
      <c r="C7335" s="628"/>
      <c r="D7335" s="631"/>
      <c r="E7335" s="523"/>
      <c r="F7335" s="47" t="e">
        <f>IF(#REF!="","",#REF!)</f>
        <v>#REF!</v>
      </c>
      <c r="G7335" s="49" t="e">
        <f>IF(#REF!="","",#REF!)</f>
        <v>#REF!</v>
      </c>
      <c r="H7335" s="54" t="e">
        <f>IF(#REF!="","",#REF!)</f>
        <v>#REF!</v>
      </c>
      <c r="I7335" s="385" t="str">
        <f>IFERROR(INT(G7335*H7335),"")</f>
        <v/>
      </c>
      <c r="J7335" s="386"/>
      <c r="K7335" s="387"/>
      <c r="L7335" s="613" t="e">
        <f>IF(#REF!="","",#REF!)</f>
        <v>#REF!</v>
      </c>
      <c r="M7335" s="613"/>
      <c r="N7335" s="613"/>
      <c r="O7335" s="613"/>
      <c r="P7335" s="613"/>
      <c r="Q7335" s="613"/>
      <c r="R7335" s="613"/>
      <c r="S7335" s="614"/>
      <c r="T7335" s="567">
        <f>SUM($I7335:$K7354)</f>
        <v>0</v>
      </c>
      <c r="U7335" s="416"/>
      <c r="V7335" s="666"/>
      <c r="W7335" s="565"/>
      <c r="X7335" s="23" t="e">
        <f>IF(AND(Y7335=1,Z7335=1,AA7335=1,AB7335=1,AD7335=1,AE7335=1,AF7335=1,AG7335=1),"","入力不備あり")</f>
        <v>#REF!</v>
      </c>
      <c r="Y7335" s="7">
        <f>IFERROR(IF(F7335="",2,IF(AND(F7335&gt;=1,(MOD(F7335,1)=0)),1,IF(AND(F7335=0,L7335&lt;&gt;""),1,2))),2)</f>
        <v>2</v>
      </c>
      <c r="Z7335" s="7" t="e">
        <f>IF(G7335="",2,IF(G7335&lt;=1600,1,2))</f>
        <v>#REF!</v>
      </c>
      <c r="AA7335" s="7" t="e">
        <f>IF(H7335="",2,IF(H7335&gt;=0,1,2))</f>
        <v>#REF!</v>
      </c>
      <c r="AB7335" s="7" t="e">
        <f>IF(I7335=#REF!,1,2)</f>
        <v>#REF!</v>
      </c>
      <c r="AD7335" s="7" t="e">
        <f>IF(T7335=#REF!,1,2)</f>
        <v>#REF!</v>
      </c>
      <c r="AE7335" s="7" t="e">
        <f>IF(U7333=#REF!,1,2)</f>
        <v>#REF!</v>
      </c>
      <c r="AF7335" s="7" t="e">
        <f>IF(V7333=0,2,IF(#REF!="",2,IF(V7333=#REF!,1,2)))</f>
        <v>#REF!</v>
      </c>
      <c r="AG7335" s="7" t="e">
        <f>IF(W7333=0,2,IF(W7333=#REF!,1,2))</f>
        <v>#REF!</v>
      </c>
    </row>
    <row r="7336" spans="1:33" s="7" customFormat="1" ht="17.45" customHeight="1" x14ac:dyDescent="0.15">
      <c r="A7336" s="27" t="e">
        <f>IF(AND(F7336="",G7336="",H7336="",I7336="",L7336=""),"",IF(AND(F7336&lt;&gt;"",G7336&lt;&gt;"",H7336&lt;&gt;"",I7336&lt;&gt;""),"","入力不備あり"))</f>
        <v>#REF!</v>
      </c>
      <c r="B7336" s="623"/>
      <c r="C7336" s="628"/>
      <c r="D7336" s="631"/>
      <c r="E7336" s="523"/>
      <c r="F7336" s="47" t="e">
        <f>IF(#REF!="","",#REF!)</f>
        <v>#REF!</v>
      </c>
      <c r="G7336" s="49" t="e">
        <f>IF(#REF!="","",#REF!)</f>
        <v>#REF!</v>
      </c>
      <c r="H7336" s="54" t="e">
        <f>IF(#REF!="","",#REF!)</f>
        <v>#REF!</v>
      </c>
      <c r="I7336" s="385" t="str">
        <f>IFERROR(INT(G7336*H7336),"")</f>
        <v/>
      </c>
      <c r="J7336" s="386"/>
      <c r="K7336" s="387"/>
      <c r="L7336" s="613" t="e">
        <f>IF(#REF!="","",#REF!)</f>
        <v>#REF!</v>
      </c>
      <c r="M7336" s="613"/>
      <c r="N7336" s="613"/>
      <c r="O7336" s="613"/>
      <c r="P7336" s="613"/>
      <c r="Q7336" s="613"/>
      <c r="R7336" s="613"/>
      <c r="S7336" s="614"/>
      <c r="T7336" s="567"/>
      <c r="U7336" s="416"/>
      <c r="V7336" s="666"/>
      <c r="W7336" s="565"/>
      <c r="X7336" s="23" t="e">
        <f>IF(AND(Y7336=3,Z7336=3,AA7336=3),"",IF(AND(Y7336=1,Z7336=1,AA7336=1,AB7336=1),"","入力不備あり"))</f>
        <v>#REF!</v>
      </c>
      <c r="Y7336" s="7">
        <f>IFERROR(IF(F7336="",3,IF(AND(F7336&gt;=1,(MOD(F7336,1)=0)),1,IF(AND(F7336=0,L7336&lt;&gt;""),1,2))),2)</f>
        <v>2</v>
      </c>
      <c r="Z7336" s="7" t="e">
        <f>IF(G7336="",3,IF(G7336&lt;=1600,1,2))</f>
        <v>#REF!</v>
      </c>
      <c r="AA7336" s="7" t="e">
        <f>IF(H7336="",3,IF(H7336&gt;=0,1,2))</f>
        <v>#REF!</v>
      </c>
      <c r="AB7336" s="7" t="e">
        <f>IF(I7336=#REF!,1,2)</f>
        <v>#REF!</v>
      </c>
    </row>
    <row r="7337" spans="1:33" s="7" customFormat="1" ht="17.45" customHeight="1" x14ac:dyDescent="0.15">
      <c r="A7337" s="27" t="e">
        <f>IF(AND(F7337="",G7337="",H7337="",I7337="",L7337=""),"",IF(AND(F7337&lt;&gt;"",G7337&lt;&gt;"",H7337&lt;&gt;"",I7337&lt;&gt;""),"","入力不備あり"))</f>
        <v>#REF!</v>
      </c>
      <c r="B7337" s="623"/>
      <c r="C7337" s="628"/>
      <c r="D7337" s="631"/>
      <c r="E7337" s="523"/>
      <c r="F7337" s="47" t="e">
        <f>IF(#REF!="","",#REF!)</f>
        <v>#REF!</v>
      </c>
      <c r="G7337" s="49" t="e">
        <f>IF(#REF!="","",#REF!)</f>
        <v>#REF!</v>
      </c>
      <c r="H7337" s="54" t="e">
        <f>IF(#REF!="","",#REF!)</f>
        <v>#REF!</v>
      </c>
      <c r="I7337" s="385" t="str">
        <f t="shared" ref="I7337:I7354" si="1282">IFERROR(INT(G7337*H7337),"")</f>
        <v/>
      </c>
      <c r="J7337" s="386"/>
      <c r="K7337" s="387"/>
      <c r="L7337" s="613" t="e">
        <f>IF(#REF!="","",#REF!)</f>
        <v>#REF!</v>
      </c>
      <c r="M7337" s="613"/>
      <c r="N7337" s="613"/>
      <c r="O7337" s="613"/>
      <c r="P7337" s="613"/>
      <c r="Q7337" s="613"/>
      <c r="R7337" s="613"/>
      <c r="S7337" s="614"/>
      <c r="T7337" s="567"/>
      <c r="U7337" s="416"/>
      <c r="V7337" s="666"/>
      <c r="W7337" s="565"/>
      <c r="X7337" s="23" t="e">
        <f t="shared" ref="X7337:X7354" si="1283">IF(AND(Y7337=3,Z7337=3,AA7337=3),"",IF(AND(Y7337=1,Z7337=1,AA7337=1,AB7337=1),"","入力不備あり"))</f>
        <v>#REF!</v>
      </c>
      <c r="Y7337" s="7">
        <f t="shared" ref="Y7337:Y7354" si="1284">IFERROR(IF(F7337="",3,IF(AND(F7337&gt;=1,(MOD(F7337,1)=0)),1,IF(AND(F7337=0,L7337&lt;&gt;""),1,2))),2)</f>
        <v>2</v>
      </c>
      <c r="Z7337" s="7" t="e">
        <f t="shared" ref="Z7337:Z7354" si="1285">IF(G7337="",3,IF(G7337&lt;=1600,1,2))</f>
        <v>#REF!</v>
      </c>
      <c r="AA7337" s="7" t="e">
        <f t="shared" ref="AA7337:AA7354" si="1286">IF(H7337="",3,IF(H7337&gt;=0,1,2))</f>
        <v>#REF!</v>
      </c>
      <c r="AB7337" s="7" t="e">
        <f>IF(I7337=#REF!,1,2)</f>
        <v>#REF!</v>
      </c>
    </row>
    <row r="7338" spans="1:33" s="7" customFormat="1" ht="17.45" customHeight="1" x14ac:dyDescent="0.15">
      <c r="A7338" s="27" t="e">
        <f t="shared" ref="A7338:A7354" si="1287">IF(AND(F7338="",G7338="",H7338="",I7338="",L7338=""),"",IF(AND(F7338&lt;&gt;"",G7338&lt;&gt;"",H7338&lt;&gt;"",I7338&lt;&gt;""),"","入力不備あり"))</f>
        <v>#REF!</v>
      </c>
      <c r="B7338" s="623"/>
      <c r="C7338" s="628"/>
      <c r="D7338" s="631"/>
      <c r="E7338" s="523"/>
      <c r="F7338" s="47" t="e">
        <f>IF(#REF!="","",#REF!)</f>
        <v>#REF!</v>
      </c>
      <c r="G7338" s="49" t="e">
        <f>IF(#REF!="","",#REF!)</f>
        <v>#REF!</v>
      </c>
      <c r="H7338" s="54" t="e">
        <f>IF(#REF!="","",#REF!)</f>
        <v>#REF!</v>
      </c>
      <c r="I7338" s="385" t="str">
        <f t="shared" si="1282"/>
        <v/>
      </c>
      <c r="J7338" s="386"/>
      <c r="K7338" s="387"/>
      <c r="L7338" s="613" t="e">
        <f>IF(#REF!="","",#REF!)</f>
        <v>#REF!</v>
      </c>
      <c r="M7338" s="613"/>
      <c r="N7338" s="613"/>
      <c r="O7338" s="613"/>
      <c r="P7338" s="613"/>
      <c r="Q7338" s="613"/>
      <c r="R7338" s="613"/>
      <c r="S7338" s="614"/>
      <c r="T7338" s="567"/>
      <c r="U7338" s="416"/>
      <c r="V7338" s="666"/>
      <c r="W7338" s="565"/>
      <c r="X7338" s="23" t="e">
        <f t="shared" si="1283"/>
        <v>#REF!</v>
      </c>
      <c r="Y7338" s="7">
        <f t="shared" si="1284"/>
        <v>2</v>
      </c>
      <c r="Z7338" s="7" t="e">
        <f t="shared" si="1285"/>
        <v>#REF!</v>
      </c>
      <c r="AA7338" s="7" t="e">
        <f t="shared" si="1286"/>
        <v>#REF!</v>
      </c>
      <c r="AB7338" s="7" t="e">
        <f>IF(I7338=#REF!,1,2)</f>
        <v>#REF!</v>
      </c>
    </row>
    <row r="7339" spans="1:33" s="7" customFormat="1" ht="17.45" customHeight="1" x14ac:dyDescent="0.15">
      <c r="A7339" s="27" t="e">
        <f t="shared" si="1287"/>
        <v>#REF!</v>
      </c>
      <c r="B7339" s="623"/>
      <c r="C7339" s="628"/>
      <c r="D7339" s="631"/>
      <c r="E7339" s="523"/>
      <c r="F7339" s="47" t="e">
        <f>IF(#REF!="","",#REF!)</f>
        <v>#REF!</v>
      </c>
      <c r="G7339" s="49" t="e">
        <f>IF(#REF!="","",#REF!)</f>
        <v>#REF!</v>
      </c>
      <c r="H7339" s="54" t="e">
        <f>IF(#REF!="","",#REF!)</f>
        <v>#REF!</v>
      </c>
      <c r="I7339" s="385" t="str">
        <f t="shared" si="1282"/>
        <v/>
      </c>
      <c r="J7339" s="386"/>
      <c r="K7339" s="387"/>
      <c r="L7339" s="613" t="e">
        <f>IF(#REF!="","",#REF!)</f>
        <v>#REF!</v>
      </c>
      <c r="M7339" s="613"/>
      <c r="N7339" s="613"/>
      <c r="O7339" s="613"/>
      <c r="P7339" s="613"/>
      <c r="Q7339" s="613"/>
      <c r="R7339" s="613"/>
      <c r="S7339" s="614"/>
      <c r="T7339" s="567"/>
      <c r="U7339" s="416"/>
      <c r="V7339" s="666"/>
      <c r="W7339" s="565"/>
      <c r="X7339" s="23" t="e">
        <f t="shared" si="1283"/>
        <v>#REF!</v>
      </c>
      <c r="Y7339" s="7">
        <f t="shared" si="1284"/>
        <v>2</v>
      </c>
      <c r="Z7339" s="7" t="e">
        <f t="shared" si="1285"/>
        <v>#REF!</v>
      </c>
      <c r="AA7339" s="7" t="e">
        <f t="shared" si="1286"/>
        <v>#REF!</v>
      </c>
      <c r="AB7339" s="7" t="e">
        <f>IF(I7339=#REF!,1,2)</f>
        <v>#REF!</v>
      </c>
    </row>
    <row r="7340" spans="1:33" s="7" customFormat="1" ht="17.45" customHeight="1" x14ac:dyDescent="0.15">
      <c r="A7340" s="27" t="e">
        <f t="shared" si="1287"/>
        <v>#REF!</v>
      </c>
      <c r="B7340" s="623"/>
      <c r="C7340" s="628"/>
      <c r="D7340" s="631"/>
      <c r="E7340" s="523"/>
      <c r="F7340" s="47" t="e">
        <f>IF(#REF!="","",#REF!)</f>
        <v>#REF!</v>
      </c>
      <c r="G7340" s="49" t="e">
        <f>IF(#REF!="","",#REF!)</f>
        <v>#REF!</v>
      </c>
      <c r="H7340" s="54" t="e">
        <f>IF(#REF!="","",#REF!)</f>
        <v>#REF!</v>
      </c>
      <c r="I7340" s="385" t="str">
        <f t="shared" si="1282"/>
        <v/>
      </c>
      <c r="J7340" s="386"/>
      <c r="K7340" s="387"/>
      <c r="L7340" s="613" t="e">
        <f>IF(#REF!="","",#REF!)</f>
        <v>#REF!</v>
      </c>
      <c r="M7340" s="613"/>
      <c r="N7340" s="613"/>
      <c r="O7340" s="613"/>
      <c r="P7340" s="613"/>
      <c r="Q7340" s="613"/>
      <c r="R7340" s="613"/>
      <c r="S7340" s="614"/>
      <c r="T7340" s="567"/>
      <c r="U7340" s="416"/>
      <c r="V7340" s="666"/>
      <c r="W7340" s="565"/>
      <c r="X7340" s="23" t="e">
        <f t="shared" si="1283"/>
        <v>#REF!</v>
      </c>
      <c r="Y7340" s="7">
        <f t="shared" si="1284"/>
        <v>2</v>
      </c>
      <c r="Z7340" s="7" t="e">
        <f t="shared" si="1285"/>
        <v>#REF!</v>
      </c>
      <c r="AA7340" s="7" t="e">
        <f t="shared" si="1286"/>
        <v>#REF!</v>
      </c>
      <c r="AB7340" s="7" t="e">
        <f>IF(I7340=#REF!,1,2)</f>
        <v>#REF!</v>
      </c>
    </row>
    <row r="7341" spans="1:33" s="7" customFormat="1" ht="17.45" customHeight="1" x14ac:dyDescent="0.15">
      <c r="A7341" s="27" t="e">
        <f t="shared" si="1287"/>
        <v>#REF!</v>
      </c>
      <c r="B7341" s="623"/>
      <c r="C7341" s="628"/>
      <c r="D7341" s="631"/>
      <c r="E7341" s="523"/>
      <c r="F7341" s="47" t="e">
        <f>IF(#REF!="","",#REF!)</f>
        <v>#REF!</v>
      </c>
      <c r="G7341" s="49" t="e">
        <f>IF(#REF!="","",#REF!)</f>
        <v>#REF!</v>
      </c>
      <c r="H7341" s="54" t="e">
        <f>IF(#REF!="","",#REF!)</f>
        <v>#REF!</v>
      </c>
      <c r="I7341" s="385" t="str">
        <f t="shared" si="1282"/>
        <v/>
      </c>
      <c r="J7341" s="386"/>
      <c r="K7341" s="387"/>
      <c r="L7341" s="613" t="e">
        <f>IF(#REF!="","",#REF!)</f>
        <v>#REF!</v>
      </c>
      <c r="M7341" s="613"/>
      <c r="N7341" s="613"/>
      <c r="O7341" s="613"/>
      <c r="P7341" s="613"/>
      <c r="Q7341" s="613"/>
      <c r="R7341" s="613"/>
      <c r="S7341" s="614"/>
      <c r="T7341" s="567"/>
      <c r="U7341" s="416"/>
      <c r="V7341" s="666"/>
      <c r="W7341" s="565"/>
      <c r="X7341" s="23" t="e">
        <f t="shared" si="1283"/>
        <v>#REF!</v>
      </c>
      <c r="Y7341" s="7">
        <f t="shared" si="1284"/>
        <v>2</v>
      </c>
      <c r="Z7341" s="7" t="e">
        <f t="shared" si="1285"/>
        <v>#REF!</v>
      </c>
      <c r="AA7341" s="7" t="e">
        <f t="shared" si="1286"/>
        <v>#REF!</v>
      </c>
      <c r="AB7341" s="7" t="e">
        <f>IF(I7341=#REF!,1,2)</f>
        <v>#REF!</v>
      </c>
    </row>
    <row r="7342" spans="1:33" s="7" customFormat="1" ht="17.45" customHeight="1" x14ac:dyDescent="0.15">
      <c r="A7342" s="27" t="e">
        <f t="shared" si="1287"/>
        <v>#REF!</v>
      </c>
      <c r="B7342" s="623"/>
      <c r="C7342" s="628"/>
      <c r="D7342" s="631"/>
      <c r="E7342" s="523"/>
      <c r="F7342" s="47" t="e">
        <f>IF(#REF!="","",#REF!)</f>
        <v>#REF!</v>
      </c>
      <c r="G7342" s="49" t="e">
        <f>IF(#REF!="","",#REF!)</f>
        <v>#REF!</v>
      </c>
      <c r="H7342" s="54" t="e">
        <f>IF(#REF!="","",#REF!)</f>
        <v>#REF!</v>
      </c>
      <c r="I7342" s="385" t="str">
        <f t="shared" si="1282"/>
        <v/>
      </c>
      <c r="J7342" s="386"/>
      <c r="K7342" s="387"/>
      <c r="L7342" s="613" t="e">
        <f>IF(#REF!="","",#REF!)</f>
        <v>#REF!</v>
      </c>
      <c r="M7342" s="613"/>
      <c r="N7342" s="613"/>
      <c r="O7342" s="613"/>
      <c r="P7342" s="613"/>
      <c r="Q7342" s="613"/>
      <c r="R7342" s="613"/>
      <c r="S7342" s="614"/>
      <c r="T7342" s="567"/>
      <c r="U7342" s="416"/>
      <c r="V7342" s="666"/>
      <c r="W7342" s="565"/>
      <c r="X7342" s="23" t="e">
        <f t="shared" si="1283"/>
        <v>#REF!</v>
      </c>
      <c r="Y7342" s="7">
        <f t="shared" si="1284"/>
        <v>2</v>
      </c>
      <c r="Z7342" s="7" t="e">
        <f t="shared" si="1285"/>
        <v>#REF!</v>
      </c>
      <c r="AA7342" s="7" t="e">
        <f t="shared" si="1286"/>
        <v>#REF!</v>
      </c>
      <c r="AB7342" s="7" t="e">
        <f>IF(I7342=#REF!,1,2)</f>
        <v>#REF!</v>
      </c>
    </row>
    <row r="7343" spans="1:33" s="7" customFormat="1" ht="17.45" customHeight="1" x14ac:dyDescent="0.15">
      <c r="A7343" s="27" t="e">
        <f t="shared" si="1287"/>
        <v>#REF!</v>
      </c>
      <c r="B7343" s="623"/>
      <c r="C7343" s="628"/>
      <c r="D7343" s="631"/>
      <c r="E7343" s="523"/>
      <c r="F7343" s="47" t="e">
        <f>IF(#REF!="","",#REF!)</f>
        <v>#REF!</v>
      </c>
      <c r="G7343" s="49" t="e">
        <f>IF(#REF!="","",#REF!)</f>
        <v>#REF!</v>
      </c>
      <c r="H7343" s="54" t="e">
        <f>IF(#REF!="","",#REF!)</f>
        <v>#REF!</v>
      </c>
      <c r="I7343" s="385" t="str">
        <f t="shared" si="1282"/>
        <v/>
      </c>
      <c r="J7343" s="386"/>
      <c r="K7343" s="387"/>
      <c r="L7343" s="613" t="e">
        <f>IF(#REF!="","",#REF!)</f>
        <v>#REF!</v>
      </c>
      <c r="M7343" s="613"/>
      <c r="N7343" s="613"/>
      <c r="O7343" s="613"/>
      <c r="P7343" s="613"/>
      <c r="Q7343" s="613"/>
      <c r="R7343" s="613"/>
      <c r="S7343" s="614"/>
      <c r="T7343" s="567"/>
      <c r="U7343" s="416"/>
      <c r="V7343" s="666"/>
      <c r="W7343" s="565"/>
      <c r="X7343" s="23" t="e">
        <f t="shared" si="1283"/>
        <v>#REF!</v>
      </c>
      <c r="Y7343" s="7">
        <f t="shared" si="1284"/>
        <v>2</v>
      </c>
      <c r="Z7343" s="7" t="e">
        <f t="shared" si="1285"/>
        <v>#REF!</v>
      </c>
      <c r="AA7343" s="7" t="e">
        <f t="shared" si="1286"/>
        <v>#REF!</v>
      </c>
      <c r="AB7343" s="7" t="e">
        <f>IF(I7343=#REF!,1,2)</f>
        <v>#REF!</v>
      </c>
    </row>
    <row r="7344" spans="1:33" s="7" customFormat="1" ht="17.45" customHeight="1" x14ac:dyDescent="0.15">
      <c r="A7344" s="27" t="e">
        <f t="shared" si="1287"/>
        <v>#REF!</v>
      </c>
      <c r="B7344" s="623"/>
      <c r="C7344" s="628"/>
      <c r="D7344" s="631"/>
      <c r="E7344" s="523"/>
      <c r="F7344" s="47" t="e">
        <f>IF(#REF!="","",#REF!)</f>
        <v>#REF!</v>
      </c>
      <c r="G7344" s="49" t="e">
        <f>IF(#REF!="","",#REF!)</f>
        <v>#REF!</v>
      </c>
      <c r="H7344" s="54" t="e">
        <f>IF(#REF!="","",#REF!)</f>
        <v>#REF!</v>
      </c>
      <c r="I7344" s="385" t="str">
        <f t="shared" si="1282"/>
        <v/>
      </c>
      <c r="J7344" s="386"/>
      <c r="K7344" s="387"/>
      <c r="L7344" s="613" t="e">
        <f>IF(#REF!="","",#REF!)</f>
        <v>#REF!</v>
      </c>
      <c r="M7344" s="613"/>
      <c r="N7344" s="613"/>
      <c r="O7344" s="613"/>
      <c r="P7344" s="613"/>
      <c r="Q7344" s="613"/>
      <c r="R7344" s="613"/>
      <c r="S7344" s="614"/>
      <c r="T7344" s="567"/>
      <c r="U7344" s="416"/>
      <c r="V7344" s="666"/>
      <c r="W7344" s="565"/>
      <c r="X7344" s="23" t="e">
        <f t="shared" si="1283"/>
        <v>#REF!</v>
      </c>
      <c r="Y7344" s="7">
        <f t="shared" si="1284"/>
        <v>2</v>
      </c>
      <c r="Z7344" s="7" t="e">
        <f t="shared" si="1285"/>
        <v>#REF!</v>
      </c>
      <c r="AA7344" s="7" t="e">
        <f t="shared" si="1286"/>
        <v>#REF!</v>
      </c>
      <c r="AB7344" s="7" t="e">
        <f>IF(I7344=#REF!,1,2)</f>
        <v>#REF!</v>
      </c>
    </row>
    <row r="7345" spans="1:30" s="7" customFormat="1" ht="17.45" customHeight="1" x14ac:dyDescent="0.15">
      <c r="A7345" s="27" t="e">
        <f t="shared" si="1287"/>
        <v>#REF!</v>
      </c>
      <c r="B7345" s="623"/>
      <c r="C7345" s="628"/>
      <c r="D7345" s="631"/>
      <c r="E7345" s="523"/>
      <c r="F7345" s="47" t="e">
        <f>IF(#REF!="","",#REF!)</f>
        <v>#REF!</v>
      </c>
      <c r="G7345" s="49" t="e">
        <f>IF(#REF!="","",#REF!)</f>
        <v>#REF!</v>
      </c>
      <c r="H7345" s="54" t="e">
        <f>IF(#REF!="","",#REF!)</f>
        <v>#REF!</v>
      </c>
      <c r="I7345" s="385" t="str">
        <f t="shared" si="1282"/>
        <v/>
      </c>
      <c r="J7345" s="386"/>
      <c r="K7345" s="387"/>
      <c r="L7345" s="613" t="e">
        <f>IF(#REF!="","",#REF!)</f>
        <v>#REF!</v>
      </c>
      <c r="M7345" s="613"/>
      <c r="N7345" s="613"/>
      <c r="O7345" s="613"/>
      <c r="P7345" s="613"/>
      <c r="Q7345" s="613"/>
      <c r="R7345" s="613"/>
      <c r="S7345" s="614"/>
      <c r="T7345" s="567"/>
      <c r="U7345" s="416"/>
      <c r="V7345" s="666"/>
      <c r="W7345" s="565"/>
      <c r="X7345" s="23" t="e">
        <f t="shared" si="1283"/>
        <v>#REF!</v>
      </c>
      <c r="Y7345" s="7">
        <f t="shared" si="1284"/>
        <v>2</v>
      </c>
      <c r="Z7345" s="7" t="e">
        <f t="shared" si="1285"/>
        <v>#REF!</v>
      </c>
      <c r="AA7345" s="7" t="e">
        <f t="shared" si="1286"/>
        <v>#REF!</v>
      </c>
      <c r="AB7345" s="7" t="e">
        <f>IF(I7345=#REF!,1,2)</f>
        <v>#REF!</v>
      </c>
    </row>
    <row r="7346" spans="1:30" s="7" customFormat="1" ht="17.45" customHeight="1" x14ac:dyDescent="0.15">
      <c r="A7346" s="27" t="e">
        <f t="shared" si="1287"/>
        <v>#REF!</v>
      </c>
      <c r="B7346" s="623"/>
      <c r="C7346" s="628"/>
      <c r="D7346" s="631"/>
      <c r="E7346" s="523"/>
      <c r="F7346" s="47" t="e">
        <f>IF(#REF!="","",#REF!)</f>
        <v>#REF!</v>
      </c>
      <c r="G7346" s="49" t="e">
        <f>IF(#REF!="","",#REF!)</f>
        <v>#REF!</v>
      </c>
      <c r="H7346" s="54" t="e">
        <f>IF(#REF!="","",#REF!)</f>
        <v>#REF!</v>
      </c>
      <c r="I7346" s="385" t="str">
        <f t="shared" si="1282"/>
        <v/>
      </c>
      <c r="J7346" s="386"/>
      <c r="K7346" s="387"/>
      <c r="L7346" s="613" t="e">
        <f>IF(#REF!="","",#REF!)</f>
        <v>#REF!</v>
      </c>
      <c r="M7346" s="613"/>
      <c r="N7346" s="613"/>
      <c r="O7346" s="613"/>
      <c r="P7346" s="613"/>
      <c r="Q7346" s="613"/>
      <c r="R7346" s="613"/>
      <c r="S7346" s="614"/>
      <c r="T7346" s="567"/>
      <c r="U7346" s="416"/>
      <c r="V7346" s="666"/>
      <c r="W7346" s="565"/>
      <c r="X7346" s="23" t="e">
        <f t="shared" si="1283"/>
        <v>#REF!</v>
      </c>
      <c r="Y7346" s="7">
        <f t="shared" si="1284"/>
        <v>2</v>
      </c>
      <c r="Z7346" s="7" t="e">
        <f t="shared" si="1285"/>
        <v>#REF!</v>
      </c>
      <c r="AA7346" s="7" t="e">
        <f t="shared" si="1286"/>
        <v>#REF!</v>
      </c>
      <c r="AB7346" s="7" t="e">
        <f>IF(I7346=#REF!,1,2)</f>
        <v>#REF!</v>
      </c>
    </row>
    <row r="7347" spans="1:30" s="7" customFormat="1" ht="17.45" customHeight="1" x14ac:dyDescent="0.15">
      <c r="A7347" s="27" t="e">
        <f t="shared" si="1287"/>
        <v>#REF!</v>
      </c>
      <c r="B7347" s="623"/>
      <c r="C7347" s="628"/>
      <c r="D7347" s="631"/>
      <c r="E7347" s="523"/>
      <c r="F7347" s="47" t="e">
        <f>IF(#REF!="","",#REF!)</f>
        <v>#REF!</v>
      </c>
      <c r="G7347" s="49" t="e">
        <f>IF(#REF!="","",#REF!)</f>
        <v>#REF!</v>
      </c>
      <c r="H7347" s="54" t="e">
        <f>IF(#REF!="","",#REF!)</f>
        <v>#REF!</v>
      </c>
      <c r="I7347" s="385" t="str">
        <f t="shared" si="1282"/>
        <v/>
      </c>
      <c r="J7347" s="386"/>
      <c r="K7347" s="387"/>
      <c r="L7347" s="613" t="e">
        <f>IF(#REF!="","",#REF!)</f>
        <v>#REF!</v>
      </c>
      <c r="M7347" s="613"/>
      <c r="N7347" s="613"/>
      <c r="O7347" s="613"/>
      <c r="P7347" s="613"/>
      <c r="Q7347" s="613"/>
      <c r="R7347" s="613"/>
      <c r="S7347" s="614"/>
      <c r="T7347" s="567"/>
      <c r="U7347" s="416"/>
      <c r="V7347" s="666"/>
      <c r="W7347" s="565"/>
      <c r="X7347" s="23" t="e">
        <f t="shared" si="1283"/>
        <v>#REF!</v>
      </c>
      <c r="Y7347" s="7">
        <f t="shared" si="1284"/>
        <v>2</v>
      </c>
      <c r="Z7347" s="7" t="e">
        <f t="shared" si="1285"/>
        <v>#REF!</v>
      </c>
      <c r="AA7347" s="7" t="e">
        <f t="shared" si="1286"/>
        <v>#REF!</v>
      </c>
      <c r="AB7347" s="7" t="e">
        <f>IF(I7347=#REF!,1,2)</f>
        <v>#REF!</v>
      </c>
    </row>
    <row r="7348" spans="1:30" s="7" customFormat="1" ht="17.45" customHeight="1" x14ac:dyDescent="0.15">
      <c r="A7348" s="27" t="e">
        <f t="shared" si="1287"/>
        <v>#REF!</v>
      </c>
      <c r="B7348" s="623"/>
      <c r="C7348" s="628"/>
      <c r="D7348" s="631"/>
      <c r="E7348" s="523"/>
      <c r="F7348" s="47" t="e">
        <f>IF(#REF!="","",#REF!)</f>
        <v>#REF!</v>
      </c>
      <c r="G7348" s="49" t="e">
        <f>IF(#REF!="","",#REF!)</f>
        <v>#REF!</v>
      </c>
      <c r="H7348" s="54" t="e">
        <f>IF(#REF!="","",#REF!)</f>
        <v>#REF!</v>
      </c>
      <c r="I7348" s="385" t="str">
        <f t="shared" si="1282"/>
        <v/>
      </c>
      <c r="J7348" s="386"/>
      <c r="K7348" s="387"/>
      <c r="L7348" s="613" t="e">
        <f>IF(#REF!="","",#REF!)</f>
        <v>#REF!</v>
      </c>
      <c r="M7348" s="613"/>
      <c r="N7348" s="613"/>
      <c r="O7348" s="613"/>
      <c r="P7348" s="613"/>
      <c r="Q7348" s="613"/>
      <c r="R7348" s="613"/>
      <c r="S7348" s="614"/>
      <c r="T7348" s="567"/>
      <c r="U7348" s="416"/>
      <c r="V7348" s="666"/>
      <c r="W7348" s="565"/>
      <c r="X7348" s="23" t="e">
        <f t="shared" si="1283"/>
        <v>#REF!</v>
      </c>
      <c r="Y7348" s="7">
        <f t="shared" si="1284"/>
        <v>2</v>
      </c>
      <c r="Z7348" s="7" t="e">
        <f t="shared" si="1285"/>
        <v>#REF!</v>
      </c>
      <c r="AA7348" s="7" t="e">
        <f t="shared" si="1286"/>
        <v>#REF!</v>
      </c>
      <c r="AB7348" s="7" t="e">
        <f>IF(I7348=#REF!,1,2)</f>
        <v>#REF!</v>
      </c>
    </row>
    <row r="7349" spans="1:30" s="7" customFormat="1" ht="17.45" customHeight="1" x14ac:dyDescent="0.15">
      <c r="A7349" s="27" t="e">
        <f t="shared" si="1287"/>
        <v>#REF!</v>
      </c>
      <c r="B7349" s="623"/>
      <c r="C7349" s="628"/>
      <c r="D7349" s="631"/>
      <c r="E7349" s="523"/>
      <c r="F7349" s="47" t="e">
        <f>IF(#REF!="","",#REF!)</f>
        <v>#REF!</v>
      </c>
      <c r="G7349" s="49" t="e">
        <f>IF(#REF!="","",#REF!)</f>
        <v>#REF!</v>
      </c>
      <c r="H7349" s="54" t="e">
        <f>IF(#REF!="","",#REF!)</f>
        <v>#REF!</v>
      </c>
      <c r="I7349" s="385" t="str">
        <f t="shared" si="1282"/>
        <v/>
      </c>
      <c r="J7349" s="386"/>
      <c r="K7349" s="387"/>
      <c r="L7349" s="613" t="e">
        <f>IF(#REF!="","",#REF!)</f>
        <v>#REF!</v>
      </c>
      <c r="M7349" s="613"/>
      <c r="N7349" s="613"/>
      <c r="O7349" s="613"/>
      <c r="P7349" s="613"/>
      <c r="Q7349" s="613"/>
      <c r="R7349" s="613"/>
      <c r="S7349" s="614"/>
      <c r="T7349" s="567"/>
      <c r="U7349" s="416"/>
      <c r="V7349" s="666"/>
      <c r="W7349" s="565"/>
      <c r="X7349" s="23" t="e">
        <f t="shared" si="1283"/>
        <v>#REF!</v>
      </c>
      <c r="Y7349" s="7">
        <f t="shared" si="1284"/>
        <v>2</v>
      </c>
      <c r="Z7349" s="7" t="e">
        <f t="shared" si="1285"/>
        <v>#REF!</v>
      </c>
      <c r="AA7349" s="7" t="e">
        <f t="shared" si="1286"/>
        <v>#REF!</v>
      </c>
      <c r="AB7349" s="7" t="e">
        <f>IF(I7349=#REF!,1,2)</f>
        <v>#REF!</v>
      </c>
    </row>
    <row r="7350" spans="1:30" s="7" customFormat="1" ht="17.45" customHeight="1" x14ac:dyDescent="0.15">
      <c r="A7350" s="27" t="e">
        <f t="shared" si="1287"/>
        <v>#REF!</v>
      </c>
      <c r="B7350" s="623"/>
      <c r="C7350" s="628"/>
      <c r="D7350" s="631"/>
      <c r="E7350" s="523"/>
      <c r="F7350" s="47" t="e">
        <f>IF(#REF!="","",#REF!)</f>
        <v>#REF!</v>
      </c>
      <c r="G7350" s="49" t="e">
        <f>IF(#REF!="","",#REF!)</f>
        <v>#REF!</v>
      </c>
      <c r="H7350" s="54" t="e">
        <f>IF(#REF!="","",#REF!)</f>
        <v>#REF!</v>
      </c>
      <c r="I7350" s="385" t="str">
        <f t="shared" si="1282"/>
        <v/>
      </c>
      <c r="J7350" s="386"/>
      <c r="K7350" s="387"/>
      <c r="L7350" s="613" t="e">
        <f>IF(#REF!="","",#REF!)</f>
        <v>#REF!</v>
      </c>
      <c r="M7350" s="613"/>
      <c r="N7350" s="613"/>
      <c r="O7350" s="613"/>
      <c r="P7350" s="613"/>
      <c r="Q7350" s="613"/>
      <c r="R7350" s="613"/>
      <c r="S7350" s="614"/>
      <c r="T7350" s="567"/>
      <c r="U7350" s="416"/>
      <c r="V7350" s="666"/>
      <c r="W7350" s="565"/>
      <c r="X7350" s="23" t="e">
        <f t="shared" si="1283"/>
        <v>#REF!</v>
      </c>
      <c r="Y7350" s="7">
        <f t="shared" si="1284"/>
        <v>2</v>
      </c>
      <c r="Z7350" s="7" t="e">
        <f t="shared" si="1285"/>
        <v>#REF!</v>
      </c>
      <c r="AA7350" s="7" t="e">
        <f t="shared" si="1286"/>
        <v>#REF!</v>
      </c>
      <c r="AB7350" s="7" t="e">
        <f>IF(I7350=#REF!,1,2)</f>
        <v>#REF!</v>
      </c>
    </row>
    <row r="7351" spans="1:30" s="7" customFormat="1" ht="17.45" customHeight="1" x14ac:dyDescent="0.15">
      <c r="A7351" s="27" t="e">
        <f t="shared" si="1287"/>
        <v>#REF!</v>
      </c>
      <c r="B7351" s="623"/>
      <c r="C7351" s="628"/>
      <c r="D7351" s="631"/>
      <c r="E7351" s="523"/>
      <c r="F7351" s="47" t="e">
        <f>IF(#REF!="","",#REF!)</f>
        <v>#REF!</v>
      </c>
      <c r="G7351" s="49" t="e">
        <f>IF(#REF!="","",#REF!)</f>
        <v>#REF!</v>
      </c>
      <c r="H7351" s="54" t="e">
        <f>IF(#REF!="","",#REF!)</f>
        <v>#REF!</v>
      </c>
      <c r="I7351" s="385" t="str">
        <f t="shared" si="1282"/>
        <v/>
      </c>
      <c r="J7351" s="386"/>
      <c r="K7351" s="387"/>
      <c r="L7351" s="613" t="e">
        <f>IF(#REF!="","",#REF!)</f>
        <v>#REF!</v>
      </c>
      <c r="M7351" s="613"/>
      <c r="N7351" s="613"/>
      <c r="O7351" s="613"/>
      <c r="P7351" s="613"/>
      <c r="Q7351" s="613"/>
      <c r="R7351" s="613"/>
      <c r="S7351" s="614"/>
      <c r="T7351" s="567"/>
      <c r="U7351" s="416"/>
      <c r="V7351" s="666"/>
      <c r="W7351" s="565"/>
      <c r="X7351" s="23" t="e">
        <f t="shared" si="1283"/>
        <v>#REF!</v>
      </c>
      <c r="Y7351" s="7">
        <f t="shared" si="1284"/>
        <v>2</v>
      </c>
      <c r="Z7351" s="7" t="e">
        <f t="shared" si="1285"/>
        <v>#REF!</v>
      </c>
      <c r="AA7351" s="7" t="e">
        <f t="shared" si="1286"/>
        <v>#REF!</v>
      </c>
      <c r="AB7351" s="7" t="e">
        <f>IF(I7351=#REF!,1,2)</f>
        <v>#REF!</v>
      </c>
    </row>
    <row r="7352" spans="1:30" s="7" customFormat="1" ht="17.45" customHeight="1" x14ac:dyDescent="0.15">
      <c r="A7352" s="27" t="e">
        <f t="shared" si="1287"/>
        <v>#REF!</v>
      </c>
      <c r="B7352" s="623"/>
      <c r="C7352" s="628"/>
      <c r="D7352" s="631"/>
      <c r="E7352" s="523"/>
      <c r="F7352" s="47" t="e">
        <f>IF(#REF!="","",#REF!)</f>
        <v>#REF!</v>
      </c>
      <c r="G7352" s="49" t="e">
        <f>IF(#REF!="","",#REF!)</f>
        <v>#REF!</v>
      </c>
      <c r="H7352" s="54" t="e">
        <f>IF(#REF!="","",#REF!)</f>
        <v>#REF!</v>
      </c>
      <c r="I7352" s="385" t="str">
        <f t="shared" si="1282"/>
        <v/>
      </c>
      <c r="J7352" s="386"/>
      <c r="K7352" s="387"/>
      <c r="L7352" s="613" t="e">
        <f>IF(#REF!="","",#REF!)</f>
        <v>#REF!</v>
      </c>
      <c r="M7352" s="613"/>
      <c r="N7352" s="613"/>
      <c r="O7352" s="613"/>
      <c r="P7352" s="613"/>
      <c r="Q7352" s="613"/>
      <c r="R7352" s="613"/>
      <c r="S7352" s="614"/>
      <c r="T7352" s="567"/>
      <c r="U7352" s="416"/>
      <c r="V7352" s="666"/>
      <c r="W7352" s="565"/>
      <c r="X7352" s="23" t="e">
        <f t="shared" si="1283"/>
        <v>#REF!</v>
      </c>
      <c r="Y7352" s="7">
        <f t="shared" si="1284"/>
        <v>2</v>
      </c>
      <c r="Z7352" s="7" t="e">
        <f t="shared" si="1285"/>
        <v>#REF!</v>
      </c>
      <c r="AA7352" s="7" t="e">
        <f t="shared" si="1286"/>
        <v>#REF!</v>
      </c>
      <c r="AB7352" s="7" t="e">
        <f>IF(I7352=#REF!,1,2)</f>
        <v>#REF!</v>
      </c>
    </row>
    <row r="7353" spans="1:30" s="7" customFormat="1" ht="17.45" customHeight="1" x14ac:dyDescent="0.15">
      <c r="A7353" s="27" t="e">
        <f t="shared" si="1287"/>
        <v>#REF!</v>
      </c>
      <c r="B7353" s="623"/>
      <c r="C7353" s="628"/>
      <c r="D7353" s="631"/>
      <c r="E7353" s="523"/>
      <c r="F7353" s="47" t="e">
        <f>IF(#REF!="","",#REF!)</f>
        <v>#REF!</v>
      </c>
      <c r="G7353" s="49" t="e">
        <f>IF(#REF!="","",#REF!)</f>
        <v>#REF!</v>
      </c>
      <c r="H7353" s="54" t="e">
        <f>IF(#REF!="","",#REF!)</f>
        <v>#REF!</v>
      </c>
      <c r="I7353" s="385" t="str">
        <f t="shared" si="1282"/>
        <v/>
      </c>
      <c r="J7353" s="386"/>
      <c r="K7353" s="387"/>
      <c r="L7353" s="613" t="e">
        <f>IF(#REF!="","",#REF!)</f>
        <v>#REF!</v>
      </c>
      <c r="M7353" s="613"/>
      <c r="N7353" s="613"/>
      <c r="O7353" s="613"/>
      <c r="P7353" s="613"/>
      <c r="Q7353" s="613"/>
      <c r="R7353" s="613"/>
      <c r="S7353" s="614"/>
      <c r="T7353" s="567"/>
      <c r="U7353" s="416"/>
      <c r="V7353" s="666"/>
      <c r="W7353" s="565"/>
      <c r="X7353" s="23" t="e">
        <f t="shared" si="1283"/>
        <v>#REF!</v>
      </c>
      <c r="Y7353" s="7">
        <f t="shared" si="1284"/>
        <v>2</v>
      </c>
      <c r="Z7353" s="7" t="e">
        <f t="shared" si="1285"/>
        <v>#REF!</v>
      </c>
      <c r="AA7353" s="7" t="e">
        <f t="shared" si="1286"/>
        <v>#REF!</v>
      </c>
      <c r="AB7353" s="7" t="e">
        <f>IF(I7353=#REF!,1,2)</f>
        <v>#REF!</v>
      </c>
    </row>
    <row r="7354" spans="1:30" s="7" customFormat="1" ht="17.45" customHeight="1" thickBot="1" x14ac:dyDescent="0.2">
      <c r="A7354" s="27" t="e">
        <f t="shared" si="1287"/>
        <v>#REF!</v>
      </c>
      <c r="B7354" s="623"/>
      <c r="C7354" s="628"/>
      <c r="D7354" s="631"/>
      <c r="E7354" s="523"/>
      <c r="F7354" s="47" t="e">
        <f>IF(#REF!="","",#REF!)</f>
        <v>#REF!</v>
      </c>
      <c r="G7354" s="49" t="e">
        <f>IF(#REF!="","",#REF!)</f>
        <v>#REF!</v>
      </c>
      <c r="H7354" s="54" t="e">
        <f>IF(#REF!="","",#REF!)</f>
        <v>#REF!</v>
      </c>
      <c r="I7354" s="385" t="str">
        <f t="shared" si="1282"/>
        <v/>
      </c>
      <c r="J7354" s="386"/>
      <c r="K7354" s="387"/>
      <c r="L7354" s="613" t="e">
        <f>IF(#REF!="","",#REF!)</f>
        <v>#REF!</v>
      </c>
      <c r="M7354" s="613"/>
      <c r="N7354" s="613"/>
      <c r="O7354" s="613"/>
      <c r="P7354" s="613"/>
      <c r="Q7354" s="613"/>
      <c r="R7354" s="613"/>
      <c r="S7354" s="614"/>
      <c r="T7354" s="668"/>
      <c r="U7354" s="416"/>
      <c r="V7354" s="666"/>
      <c r="W7354" s="565"/>
      <c r="X7354" s="23" t="e">
        <f t="shared" si="1283"/>
        <v>#REF!</v>
      </c>
      <c r="Y7354" s="7">
        <f t="shared" si="1284"/>
        <v>2</v>
      </c>
      <c r="Z7354" s="7" t="e">
        <f t="shared" si="1285"/>
        <v>#REF!</v>
      </c>
      <c r="AA7354" s="7" t="e">
        <f t="shared" si="1286"/>
        <v>#REF!</v>
      </c>
      <c r="AB7354" s="7" t="e">
        <f>IF(I7354=#REF!,1,2)</f>
        <v>#REF!</v>
      </c>
    </row>
    <row r="7355" spans="1:30" s="7" customFormat="1" ht="36" customHeight="1" thickBot="1" x14ac:dyDescent="0.2">
      <c r="A7355" s="13"/>
      <c r="B7355" s="623"/>
      <c r="C7355" s="628"/>
      <c r="D7355" s="631"/>
      <c r="E7355" s="508" t="s">
        <v>240</v>
      </c>
      <c r="F7355" s="511" t="s">
        <v>206</v>
      </c>
      <c r="G7355" s="435"/>
      <c r="H7355" s="434" t="s">
        <v>207</v>
      </c>
      <c r="I7355" s="435"/>
      <c r="J7355" s="435"/>
      <c r="K7355" s="435"/>
      <c r="L7355" s="436" t="s">
        <v>208</v>
      </c>
      <c r="M7355" s="436"/>
      <c r="N7355" s="436"/>
      <c r="O7355" s="669" t="s">
        <v>209</v>
      </c>
      <c r="P7355" s="670"/>
      <c r="Q7355" s="512" t="s">
        <v>210</v>
      </c>
      <c r="R7355" s="38" t="s">
        <v>206</v>
      </c>
      <c r="S7355" s="39" t="s">
        <v>202</v>
      </c>
      <c r="T7355" s="44" t="s">
        <v>211</v>
      </c>
      <c r="U7355" s="416"/>
      <c r="V7355" s="666"/>
      <c r="W7355" s="565"/>
      <c r="X7355" s="28"/>
      <c r="Y7355" s="21" t="s">
        <v>212</v>
      </c>
      <c r="Z7355" s="21" t="s">
        <v>210</v>
      </c>
      <c r="AB7355" s="45" t="s">
        <v>213</v>
      </c>
      <c r="AC7355" s="45" t="s">
        <v>214</v>
      </c>
      <c r="AD7355" s="22"/>
    </row>
    <row r="7356" spans="1:30" s="7" customFormat="1" ht="15" customHeight="1" x14ac:dyDescent="0.15">
      <c r="A7356" s="29"/>
      <c r="B7356" s="623"/>
      <c r="C7356" s="628"/>
      <c r="D7356" s="631"/>
      <c r="E7356" s="509"/>
      <c r="F7356" s="515" t="e">
        <f>IF(#REF!="","",#REF!)</f>
        <v>#REF!</v>
      </c>
      <c r="G7356" s="516"/>
      <c r="H7356" s="439" t="e">
        <f>IF(#REF!="","",#REF!)</f>
        <v>#REF!</v>
      </c>
      <c r="I7356" s="440"/>
      <c r="J7356" s="440"/>
      <c r="K7356" s="440"/>
      <c r="L7356" s="441" t="e">
        <f>IF(#REF!="","",#REF!)</f>
        <v>#REF!</v>
      </c>
      <c r="M7356" s="442"/>
      <c r="N7356" s="442"/>
      <c r="O7356" s="443" t="e">
        <f>SUM($L7356:$N7358)</f>
        <v>#REF!</v>
      </c>
      <c r="P7356" s="444"/>
      <c r="Q7356" s="513"/>
      <c r="R7356" s="42" t="e">
        <f>IF(#REF!="","",#REF!)</f>
        <v>#REF!</v>
      </c>
      <c r="S7356" s="40" t="e">
        <f>IF(#REF!="","",#REF!)</f>
        <v>#REF!</v>
      </c>
      <c r="T7356" s="617" t="e">
        <f>SUM($S7356:$S7358)</f>
        <v>#REF!</v>
      </c>
      <c r="U7356" s="416"/>
      <c r="V7356" s="666"/>
      <c r="W7356" s="565"/>
      <c r="X7356" s="23" t="e">
        <f>IF(OR(Y7356=2,Z7356=2,AB7356=2,AC7356=2),"入力不備あり","")</f>
        <v>#REF!</v>
      </c>
      <c r="Y7356" s="41" t="e">
        <f>IF(AND(F7356="",H7356="",L7356=""),"",IF(AND(F7356&lt;&gt;"",F7356&gt;0,L7356&lt;&gt;"",L7356&gt;0,H7356="○"),"",2))</f>
        <v>#REF!</v>
      </c>
      <c r="Z7356" s="41" t="e">
        <f>IF(AND(R7356="",S7356=""),"",IF(AND(R7356&gt;0,R7356&lt;&gt;"",S7356&gt;0,S7356&lt;&gt;""),"",2))</f>
        <v>#REF!</v>
      </c>
      <c r="AA7356" s="30"/>
      <c r="AB7356" s="7" t="e">
        <f>IF(AND(O7356=0,#REF!=0),"",IF(O7356=#REF!,1,2))</f>
        <v>#REF!</v>
      </c>
      <c r="AC7356" s="7" t="e">
        <f>IF(AND(T7356=0,#REF!=0),"",IF(T7356=#REF!,1,2))</f>
        <v>#REF!</v>
      </c>
    </row>
    <row r="7357" spans="1:30" s="7" customFormat="1" ht="15" customHeight="1" x14ac:dyDescent="0.15">
      <c r="A7357" s="29"/>
      <c r="B7357" s="623"/>
      <c r="C7357" s="628"/>
      <c r="D7357" s="631"/>
      <c r="E7357" s="509"/>
      <c r="F7357" s="500" t="e">
        <f>IF(#REF!="","",#REF!)</f>
        <v>#REF!</v>
      </c>
      <c r="G7357" s="501"/>
      <c r="H7357" s="448" t="e">
        <f>IF(#REF!="","",#REF!)</f>
        <v>#REF!</v>
      </c>
      <c r="I7357" s="449"/>
      <c r="J7357" s="449"/>
      <c r="K7357" s="449"/>
      <c r="L7357" s="450" t="e">
        <f>IF(#REF!="","",#REF!)</f>
        <v>#REF!</v>
      </c>
      <c r="M7357" s="451"/>
      <c r="N7357" s="451"/>
      <c r="O7357" s="445"/>
      <c r="P7357" s="444"/>
      <c r="Q7357" s="513"/>
      <c r="R7357" s="42" t="e">
        <f>IF(#REF!="","",#REF!)</f>
        <v>#REF!</v>
      </c>
      <c r="S7357" s="40" t="e">
        <f>IF(#REF!="","",#REF!)</f>
        <v>#REF!</v>
      </c>
      <c r="T7357" s="618"/>
      <c r="U7357" s="416"/>
      <c r="V7357" s="666"/>
      <c r="W7357" s="565"/>
      <c r="X7357" s="23" t="e">
        <f>IF(OR(Y7357=2,Z7357=2),"入力不備あり","")</f>
        <v>#REF!</v>
      </c>
      <c r="Y7357" s="41" t="e">
        <f>IF(AND(F7357="",H7357="",L7357=""),"",IF(AND(F7357&lt;&gt;"",F7357&gt;0,L7357&lt;&gt;"",L7357&gt;0,H7357="○"),"",2))</f>
        <v>#REF!</v>
      </c>
      <c r="Z7357" s="41" t="e">
        <f t="shared" ref="Z7357:Z7358" si="1288">IF(AND(R7357="",S7357=""),"",IF(AND(R7357&gt;0,R7357&lt;&gt;"",S7357&gt;0,S7357&lt;&gt;""),"",2))</f>
        <v>#REF!</v>
      </c>
      <c r="AA7357" s="30"/>
    </row>
    <row r="7358" spans="1:30" s="7" customFormat="1" ht="15" customHeight="1" thickBot="1" x14ac:dyDescent="0.2">
      <c r="A7358" s="29"/>
      <c r="B7358" s="623"/>
      <c r="C7358" s="628"/>
      <c r="D7358" s="631"/>
      <c r="E7358" s="615"/>
      <c r="F7358" s="620" t="e">
        <f>IF(#REF!="","",#REF!)</f>
        <v>#REF!</v>
      </c>
      <c r="G7358" s="621"/>
      <c r="H7358" s="640" t="e">
        <f>IF(#REF!="","",#REF!)</f>
        <v>#REF!</v>
      </c>
      <c r="I7358" s="641"/>
      <c r="J7358" s="641"/>
      <c r="K7358" s="641"/>
      <c r="L7358" s="642" t="e">
        <f>IF(#REF!="","",#REF!)</f>
        <v>#REF!</v>
      </c>
      <c r="M7358" s="643"/>
      <c r="N7358" s="643"/>
      <c r="O7358" s="663"/>
      <c r="P7358" s="664"/>
      <c r="Q7358" s="616"/>
      <c r="R7358" s="59" t="e">
        <f>IF(#REF!="","",#REF!)</f>
        <v>#REF!</v>
      </c>
      <c r="S7358" s="60" t="e">
        <f>IF(#REF!="","",#REF!)</f>
        <v>#REF!</v>
      </c>
      <c r="T7358" s="619"/>
      <c r="U7358" s="416"/>
      <c r="V7358" s="666"/>
      <c r="W7358" s="565"/>
      <c r="X7358" s="23" t="e">
        <f>IF(OR(Y7358=2,Z7358=2),"入力不備あり","")</f>
        <v>#REF!</v>
      </c>
      <c r="Y7358" s="41" t="e">
        <f>IF(AND(F7358="",H7358="",L7358=""),"",IF(AND(F7358&lt;&gt;"",F7358&gt;0,L7358&lt;&gt;"",L7358&gt;0,H7358="○"),"",2))</f>
        <v>#REF!</v>
      </c>
      <c r="Z7358" s="41" t="e">
        <f t="shared" si="1288"/>
        <v>#REF!</v>
      </c>
      <c r="AA7358" s="30"/>
    </row>
    <row r="7359" spans="1:30" s="7" customFormat="1" ht="27.6" customHeight="1" x14ac:dyDescent="0.15">
      <c r="A7359" s="320"/>
      <c r="B7359" s="624"/>
      <c r="C7359" s="326" t="s">
        <v>215</v>
      </c>
      <c r="D7359" s="327"/>
      <c r="E7359" s="608" t="e">
        <f>IF(#REF!="","",#REF!)</f>
        <v>#REF!</v>
      </c>
      <c r="F7359" s="609"/>
      <c r="G7359" s="609"/>
      <c r="H7359" s="609"/>
      <c r="I7359" s="609"/>
      <c r="J7359" s="609"/>
      <c r="K7359" s="609"/>
      <c r="L7359" s="609"/>
      <c r="M7359" s="609"/>
      <c r="N7359" s="609"/>
      <c r="O7359" s="609"/>
      <c r="P7359" s="609"/>
      <c r="Q7359" s="609"/>
      <c r="R7359" s="609"/>
      <c r="S7359" s="609"/>
      <c r="T7359" s="609"/>
      <c r="U7359" s="609"/>
      <c r="V7359" s="609"/>
      <c r="W7359" s="610"/>
    </row>
    <row r="7360" spans="1:30" s="7" customFormat="1" ht="27.6" customHeight="1" thickBot="1" x14ac:dyDescent="0.2">
      <c r="A7360" s="320"/>
      <c r="B7360" s="624"/>
      <c r="C7360" s="326" t="s">
        <v>216</v>
      </c>
      <c r="D7360" s="327"/>
      <c r="E7360" s="608" t="e">
        <f>IF(#REF!="","",#REF!)</f>
        <v>#REF!</v>
      </c>
      <c r="F7360" s="609"/>
      <c r="G7360" s="609"/>
      <c r="H7360" s="609"/>
      <c r="I7360" s="609"/>
      <c r="J7360" s="609"/>
      <c r="K7360" s="609"/>
      <c r="L7360" s="609"/>
      <c r="M7360" s="609"/>
      <c r="N7360" s="609"/>
      <c r="O7360" s="609"/>
      <c r="P7360" s="609"/>
      <c r="Q7360" s="609"/>
      <c r="R7360" s="611"/>
      <c r="S7360" s="611"/>
      <c r="T7360" s="611"/>
      <c r="U7360" s="611"/>
      <c r="V7360" s="611"/>
      <c r="W7360" s="612"/>
    </row>
    <row r="7361" spans="1:33" s="7" customFormat="1" ht="18.600000000000001" customHeight="1" x14ac:dyDescent="0.15">
      <c r="A7361" s="320"/>
      <c r="B7361" s="624"/>
      <c r="C7361" s="332" t="s">
        <v>217</v>
      </c>
      <c r="D7361" s="333"/>
      <c r="E7361" s="333"/>
      <c r="F7361" s="334"/>
      <c r="G7361" s="377" t="s">
        <v>218</v>
      </c>
      <c r="H7361" s="378"/>
      <c r="I7361" s="378"/>
      <c r="J7361" s="378"/>
      <c r="K7361" s="378"/>
      <c r="L7361" s="378"/>
      <c r="M7361" s="378"/>
      <c r="N7361" s="378"/>
      <c r="O7361" s="378"/>
      <c r="P7361" s="378"/>
      <c r="Q7361" s="378"/>
      <c r="R7361" s="389" t="e">
        <f>IF(X7361&lt;&gt;"","","【入力内容確認欄】以下を確認し【作業用】事業計画書(間接)シートを修正願います。")</f>
        <v>#REF!</v>
      </c>
      <c r="S7361" s="632"/>
      <c r="T7361" s="632"/>
      <c r="U7361" s="632"/>
      <c r="V7361" s="632"/>
      <c r="W7361" s="633"/>
      <c r="X7361" s="68" t="e">
        <f>IF(AND(R7364="",R7365="",R7366="",R7367="",R7368="",R7369=""),"左の市区町村に係る入力が完了しました。今一度、記載内容をご確認ください。","")</f>
        <v>#REF!</v>
      </c>
    </row>
    <row r="7362" spans="1:33" s="7" customFormat="1" ht="9" customHeight="1" x14ac:dyDescent="0.15">
      <c r="A7362" s="320"/>
      <c r="B7362" s="624"/>
      <c r="C7362" s="335"/>
      <c r="D7362" s="336"/>
      <c r="E7362" s="336"/>
      <c r="F7362" s="337"/>
      <c r="G7362" s="379"/>
      <c r="H7362" s="380"/>
      <c r="I7362" s="380"/>
      <c r="J7362" s="380"/>
      <c r="K7362" s="380"/>
      <c r="L7362" s="380"/>
      <c r="M7362" s="380"/>
      <c r="N7362" s="380"/>
      <c r="O7362" s="380"/>
      <c r="P7362" s="380"/>
      <c r="Q7362" s="380"/>
      <c r="R7362" s="634"/>
      <c r="S7362" s="635"/>
      <c r="T7362" s="635"/>
      <c r="U7362" s="635"/>
      <c r="V7362" s="635"/>
      <c r="W7362" s="636"/>
    </row>
    <row r="7363" spans="1:33" s="7" customFormat="1" ht="9" customHeight="1" thickBot="1" x14ac:dyDescent="0.2">
      <c r="A7363" s="320"/>
      <c r="B7363" s="624"/>
      <c r="C7363" s="335"/>
      <c r="D7363" s="336"/>
      <c r="E7363" s="336"/>
      <c r="F7363" s="337"/>
      <c r="G7363" s="381"/>
      <c r="H7363" s="382"/>
      <c r="I7363" s="382"/>
      <c r="J7363" s="382"/>
      <c r="K7363" s="382"/>
      <c r="L7363" s="382"/>
      <c r="M7363" s="382"/>
      <c r="N7363" s="382"/>
      <c r="O7363" s="382"/>
      <c r="P7363" s="382"/>
      <c r="Q7363" s="382"/>
      <c r="R7363" s="637"/>
      <c r="S7363" s="638"/>
      <c r="T7363" s="638"/>
      <c r="U7363" s="638"/>
      <c r="V7363" s="638"/>
      <c r="W7363" s="639"/>
    </row>
    <row r="7364" spans="1:33" s="7" customFormat="1" ht="17.45" customHeight="1" x14ac:dyDescent="0.15">
      <c r="A7364" s="320"/>
      <c r="B7364" s="624"/>
      <c r="C7364" s="335"/>
      <c r="D7364" s="336"/>
      <c r="E7364" s="336"/>
      <c r="F7364" s="337"/>
      <c r="G7364" s="398" t="e">
        <f>IF(#REF!="","",#REF!)</f>
        <v>#REF!</v>
      </c>
      <c r="H7364" s="399"/>
      <c r="I7364" s="399"/>
      <c r="J7364" s="399"/>
      <c r="K7364" s="399"/>
      <c r="L7364" s="399"/>
      <c r="M7364" s="399"/>
      <c r="N7364" s="399"/>
      <c r="O7364" s="399"/>
      <c r="P7364" s="399"/>
      <c r="Q7364" s="399"/>
      <c r="R7364" s="646" t="e" cm="1">
        <f t="array" ref="R7364">IF(AND(X7333:X7358="",A7335:A7358=""),"","・報酬・期末勤勉手当・交通費・合計額・都道府県/国の補助金額のいずれかに不備あり。")</f>
        <v>#REF!</v>
      </c>
      <c r="S7364" s="647"/>
      <c r="T7364" s="647"/>
      <c r="U7364" s="647"/>
      <c r="V7364" s="647"/>
      <c r="W7364" s="648"/>
    </row>
    <row r="7365" spans="1:33" s="7" customFormat="1" ht="17.45" customHeight="1" x14ac:dyDescent="0.15">
      <c r="A7365" s="320"/>
      <c r="B7365" s="624"/>
      <c r="C7365" s="335"/>
      <c r="D7365" s="336"/>
      <c r="E7365" s="336"/>
      <c r="F7365" s="337"/>
      <c r="G7365" s="374" t="s">
        <v>219</v>
      </c>
      <c r="H7365" s="388"/>
      <c r="I7365" s="388"/>
      <c r="J7365" s="388"/>
      <c r="K7365" s="388"/>
      <c r="L7365" s="388"/>
      <c r="M7365" s="388"/>
      <c r="N7365" s="388"/>
      <c r="O7365" s="388"/>
      <c r="P7365" s="388"/>
      <c r="Q7365" s="388"/>
      <c r="R7365" s="367" t="str">
        <f>IF(A7331="市町村名×","・【C列】市区町村名：未入力または不備あり。","")</f>
        <v>・【C列】市区町村名：未入力または不備あり。</v>
      </c>
      <c r="S7365" s="644"/>
      <c r="T7365" s="644"/>
      <c r="U7365" s="644"/>
      <c r="V7365" s="644"/>
      <c r="W7365" s="645"/>
    </row>
    <row r="7366" spans="1:33" s="7" customFormat="1" ht="17.45" customHeight="1" x14ac:dyDescent="0.15">
      <c r="A7366" s="320"/>
      <c r="B7366" s="624"/>
      <c r="C7366" s="338"/>
      <c r="D7366" s="339"/>
      <c r="E7366" s="339"/>
      <c r="F7366" s="340"/>
      <c r="G7366" s="364" t="e">
        <f>IF(#REF!="","",#REF!)</f>
        <v>#REF!</v>
      </c>
      <c r="H7366" s="365"/>
      <c r="I7366" s="365"/>
      <c r="J7366" s="366"/>
      <c r="K7366" s="366"/>
      <c r="L7366" s="366"/>
      <c r="M7366" s="366"/>
      <c r="N7366" s="366"/>
      <c r="O7366" s="366"/>
      <c r="P7366" s="366"/>
      <c r="Q7366" s="366"/>
      <c r="R7366" s="367" t="e">
        <f>IF(OR(AF7335=2,NOT(AND(V7333&gt;0.3*U7333,V7333&lt;0.4*U7333,V7333&gt;=W7333))),"・【V列】都道府県補助額：未入力または不備あり。","")</f>
        <v>#REF!</v>
      </c>
      <c r="S7366" s="644"/>
      <c r="T7366" s="644"/>
      <c r="U7366" s="644"/>
      <c r="V7366" s="644"/>
      <c r="W7366" s="645"/>
    </row>
    <row r="7367" spans="1:33" s="7" customFormat="1" ht="17.45" customHeight="1" x14ac:dyDescent="0.15">
      <c r="A7367" s="320"/>
      <c r="B7367" s="624"/>
      <c r="C7367" s="348" t="s">
        <v>241</v>
      </c>
      <c r="D7367" s="349"/>
      <c r="E7367" s="349"/>
      <c r="F7367" s="350"/>
      <c r="G7367" s="372" t="s">
        <v>221</v>
      </c>
      <c r="H7367" s="373"/>
      <c r="I7367" s="373"/>
      <c r="J7367" s="372" t="s">
        <v>222</v>
      </c>
      <c r="K7367" s="373"/>
      <c r="L7367" s="373"/>
      <c r="M7367" s="373"/>
      <c r="N7367" s="374" t="s">
        <v>223</v>
      </c>
      <c r="O7367" s="366"/>
      <c r="P7367" s="366"/>
      <c r="Q7367" s="366"/>
      <c r="R7367" s="341" t="e">
        <f>IF(AND(W7333&lt;=U7333/3,MOD(W7333,1000)=0,NOT(W7333=0),AG7335=1),"","・【W列】国庫補助希望額に不備あり。")</f>
        <v>#REF!</v>
      </c>
      <c r="S7367" s="649"/>
      <c r="T7367" s="649"/>
      <c r="U7367" s="649"/>
      <c r="V7367" s="649"/>
      <c r="W7367" s="650"/>
    </row>
    <row r="7368" spans="1:33" s="7" customFormat="1" ht="17.45" customHeight="1" x14ac:dyDescent="0.15">
      <c r="A7368" s="320"/>
      <c r="B7368" s="624"/>
      <c r="C7368" s="370"/>
      <c r="D7368" s="371"/>
      <c r="E7368" s="371"/>
      <c r="F7368" s="371"/>
      <c r="G7368" s="364" t="e">
        <f>IF(#REF!="","",#REF!)</f>
        <v>#REF!</v>
      </c>
      <c r="H7368" s="375"/>
      <c r="I7368" s="376"/>
      <c r="J7368" s="364" t="e">
        <f>IF(#REF!="","",#REF!)</f>
        <v>#REF!</v>
      </c>
      <c r="K7368" s="375"/>
      <c r="L7368" s="375"/>
      <c r="M7368" s="376"/>
      <c r="N7368" s="364" t="e">
        <f>IF(#REF!="","",#REF!)</f>
        <v>#REF!</v>
      </c>
      <c r="O7368" s="375"/>
      <c r="P7368" s="375"/>
      <c r="Q7368" s="375"/>
      <c r="R7368" s="651" t="e">
        <f>IF(AND(SUM(F7356:G7358)&lt;=D7333,SUM(R7356:R7358)&lt;=D7333),"","・報酬の「配置人数」には年間を通じた配置予定人数を記載してください。(※１)及び記入例参照")</f>
        <v>#REF!</v>
      </c>
      <c r="S7368" s="652"/>
      <c r="T7368" s="652"/>
      <c r="U7368" s="652"/>
      <c r="V7368" s="652"/>
      <c r="W7368" s="653"/>
      <c r="X7368" s="31" t="str">
        <f>IF(AND(O7368="○",T7368="○"),"①か②の",IF(AND(O7368="―",T7368="―"),"エラー",""))</f>
        <v/>
      </c>
    </row>
    <row r="7369" spans="1:33" s="7" customFormat="1" ht="17.45" customHeight="1" x14ac:dyDescent="0.15">
      <c r="A7369" s="320"/>
      <c r="B7369" s="624"/>
      <c r="C7369" s="348" t="s">
        <v>224</v>
      </c>
      <c r="D7369" s="349"/>
      <c r="E7369" s="349"/>
      <c r="F7369" s="350"/>
      <c r="G7369" s="354" t="s">
        <v>225</v>
      </c>
      <c r="H7369" s="354"/>
      <c r="I7369" s="354"/>
      <c r="J7369" s="355" t="s">
        <v>242</v>
      </c>
      <c r="K7369" s="356"/>
      <c r="L7369" s="356"/>
      <c r="M7369" s="356"/>
      <c r="N7369" s="356"/>
      <c r="O7369" s="356"/>
      <c r="P7369" s="356"/>
      <c r="Q7369" s="356"/>
      <c r="R7369" s="651" t="e">
        <f>IF(AND(OR(COUNTIF(J7370,"①*"),COUNTIF(J7370,"②*")),AND(E7359&lt;&gt;"",E7360&lt;&gt;"",G7364="○",G7366="○",G7368="○",J7368="○",N7368="○",G7370="○")),"","・【成果目標】・【成果指標】・【部活動指導員について】・【支給要件の確認】・【部活動指導員の指導状況】・【地域連携・地域移行に資する取組】のいずれかに未入力箇所あり。")</f>
        <v>#REF!</v>
      </c>
      <c r="S7369" s="546"/>
      <c r="T7369" s="546"/>
      <c r="U7369" s="546"/>
      <c r="V7369" s="546"/>
      <c r="W7369" s="547"/>
    </row>
    <row r="7370" spans="1:33" s="7" customFormat="1" ht="26.45" customHeight="1" thickBot="1" x14ac:dyDescent="0.2">
      <c r="A7370" s="320"/>
      <c r="B7370" s="625"/>
      <c r="C7370" s="351"/>
      <c r="D7370" s="352"/>
      <c r="E7370" s="352"/>
      <c r="F7370" s="353"/>
      <c r="G7370" s="363" t="e">
        <f>IF(#REF!="","",#REF!)</f>
        <v>#REF!</v>
      </c>
      <c r="H7370" s="363"/>
      <c r="I7370" s="363"/>
      <c r="J7370" s="657" t="e">
        <f>IF(#REF!="","",#REF!)</f>
        <v>#REF!</v>
      </c>
      <c r="K7370" s="658"/>
      <c r="L7370" s="658"/>
      <c r="M7370" s="658"/>
      <c r="N7370" s="658"/>
      <c r="O7370" s="658"/>
      <c r="P7370" s="658"/>
      <c r="Q7370" s="658"/>
      <c r="R7370" s="654"/>
      <c r="S7370" s="655"/>
      <c r="T7370" s="655"/>
      <c r="U7370" s="655"/>
      <c r="V7370" s="655"/>
      <c r="W7370" s="656"/>
      <c r="X7370" s="31" t="str">
        <f>IF(AND(O7370="○",T7370="○"),"①か②の",IF(AND(O7370="―",T7370="―"),"エラー",""))</f>
        <v/>
      </c>
    </row>
    <row r="7371" spans="1:33" s="7" customFormat="1" ht="26.45" customHeight="1" x14ac:dyDescent="0.15">
      <c r="A7371" s="24" t="str">
        <f>IF(OR(COUNTIF(C7373,"*区"),COUNTIF(C7373,"*市"),COUNTIF(C7373,"*町"),COUNTIF(C7373,"*村"),COUNTIF(C7373,"*組合")),"○","市町村名×")</f>
        <v>市町村名×</v>
      </c>
      <c r="B7371" s="490" t="s">
        <v>106</v>
      </c>
      <c r="C7371" s="659" t="s">
        <v>236</v>
      </c>
      <c r="D7371" s="661" t="s">
        <v>237</v>
      </c>
      <c r="E7371" s="409" t="s">
        <v>191</v>
      </c>
      <c r="F7371" s="410"/>
      <c r="G7371" s="410"/>
      <c r="H7371" s="410"/>
      <c r="I7371" s="410"/>
      <c r="J7371" s="410"/>
      <c r="K7371" s="410"/>
      <c r="L7371" s="410"/>
      <c r="M7371" s="410"/>
      <c r="N7371" s="410"/>
      <c r="O7371" s="410"/>
      <c r="P7371" s="410"/>
      <c r="Q7371" s="410"/>
      <c r="R7371" s="410"/>
      <c r="S7371" s="410"/>
      <c r="T7371" s="410"/>
      <c r="U7371" s="492" t="s">
        <v>192</v>
      </c>
      <c r="V7371" s="492" t="s">
        <v>238</v>
      </c>
      <c r="W7371" s="517" t="s">
        <v>193</v>
      </c>
      <c r="X7371" s="25" t="e">
        <f>IF(OR(AF7375=2,NOT(AND(V7373&gt;0.3*U7373,V7373&lt;0.4*U7373,V7373&gt;=W7373))),"※３参照：【Ｕ列】都道府県補助額を確認してください","")</f>
        <v>#REF!</v>
      </c>
      <c r="Y7371" s="26"/>
    </row>
    <row r="7372" spans="1:33" s="7" customFormat="1" ht="21.6" customHeight="1" thickBot="1" x14ac:dyDescent="0.2">
      <c r="A7372" s="24" t="str">
        <f>IF(B7373="都道府県確認欄","No.不備","")</f>
        <v/>
      </c>
      <c r="B7372" s="491"/>
      <c r="C7372" s="660"/>
      <c r="D7372" s="662"/>
      <c r="E7372" s="411"/>
      <c r="F7372" s="412"/>
      <c r="G7372" s="412"/>
      <c r="H7372" s="412"/>
      <c r="I7372" s="412"/>
      <c r="J7372" s="412"/>
      <c r="K7372" s="412"/>
      <c r="L7372" s="412"/>
      <c r="M7372" s="412"/>
      <c r="N7372" s="412"/>
      <c r="O7372" s="412"/>
      <c r="P7372" s="412"/>
      <c r="Q7372" s="412"/>
      <c r="R7372" s="412"/>
      <c r="S7372" s="412"/>
      <c r="T7372" s="412"/>
      <c r="U7372" s="493"/>
      <c r="V7372" s="493"/>
      <c r="W7372" s="518"/>
      <c r="X7372" s="25" t="e">
        <f>IF(AND(W7373&lt;=U7373/3,MOD(W7373,1000)=0,NOT(W7373=0),AG7375=1),"","※３参照：【Ｖ列】国庫補助希望額を確認してください。")</f>
        <v>#REF!</v>
      </c>
      <c r="Y7372" s="26"/>
    </row>
    <row r="7373" spans="1:33" s="7" customFormat="1" ht="24" customHeight="1" x14ac:dyDescent="0.15">
      <c r="A7373" s="14"/>
      <c r="B7373" s="622" t="str">
        <f>IFERROR(IF(OR(COUNTIF(C7373,"*区"),COUNTIF(C7373,"*市"),COUNTIF(C7373,"*町"),COUNTIF(C7373,"*村"),COUNTIF(C7373,"*組合")),B7333+1,"－"),"都道府県確認欄")</f>
        <v>－</v>
      </c>
      <c r="C7373" s="626" t="e">
        <f>#REF!</f>
        <v>#REF!</v>
      </c>
      <c r="D7373" s="629" t="e">
        <f>SUM($F7375:$F7394)</f>
        <v>#REF!</v>
      </c>
      <c r="E7373" s="523" t="s">
        <v>194</v>
      </c>
      <c r="F7373" s="524" t="s">
        <v>195</v>
      </c>
      <c r="G7373" s="526" t="s">
        <v>196</v>
      </c>
      <c r="H7373" s="528" t="s">
        <v>197</v>
      </c>
      <c r="I7373" s="423" t="s">
        <v>198</v>
      </c>
      <c r="J7373" s="424"/>
      <c r="K7373" s="425"/>
      <c r="L7373" s="429" t="s">
        <v>100</v>
      </c>
      <c r="M7373" s="430"/>
      <c r="N7373" s="430"/>
      <c r="O7373" s="430"/>
      <c r="P7373" s="430"/>
      <c r="Q7373" s="430"/>
      <c r="R7373" s="430"/>
      <c r="S7373" s="431"/>
      <c r="T7373" s="413" t="s">
        <v>199</v>
      </c>
      <c r="U7373" s="415" t="e">
        <f>SUM($T7375,$O7396,$T7396)</f>
        <v>#REF!</v>
      </c>
      <c r="V7373" s="665" t="e">
        <f>#REF!</f>
        <v>#REF!</v>
      </c>
      <c r="W7373" s="667" t="e">
        <f>#REF!</f>
        <v>#REF!</v>
      </c>
      <c r="X7373" s="23" t="e">
        <f>IF(AND(AD7375=1,AE7375=1,AF7375=1,AG7375=1),"","入力不備あり")</f>
        <v>#REF!</v>
      </c>
      <c r="Y7373" s="26"/>
    </row>
    <row r="7374" spans="1:33" s="7" customFormat="1" ht="12.6" customHeight="1" thickBot="1" x14ac:dyDescent="0.2">
      <c r="A7374" s="14"/>
      <c r="B7374" s="623"/>
      <c r="C7374" s="627"/>
      <c r="D7374" s="630"/>
      <c r="E7374" s="523"/>
      <c r="F7374" s="525"/>
      <c r="G7374" s="527"/>
      <c r="H7374" s="529"/>
      <c r="I7374" s="426"/>
      <c r="J7374" s="427"/>
      <c r="K7374" s="428"/>
      <c r="L7374" s="432"/>
      <c r="M7374" s="432"/>
      <c r="N7374" s="432"/>
      <c r="O7374" s="432"/>
      <c r="P7374" s="432"/>
      <c r="Q7374" s="432"/>
      <c r="R7374" s="432"/>
      <c r="S7374" s="433"/>
      <c r="T7374" s="414"/>
      <c r="U7374" s="416"/>
      <c r="V7374" s="666"/>
      <c r="W7374" s="565"/>
      <c r="X7374" s="26"/>
      <c r="Y7374" s="7" t="s">
        <v>180</v>
      </c>
      <c r="Z7374" s="7" t="s">
        <v>200</v>
      </c>
      <c r="AA7374" s="7" t="s">
        <v>201</v>
      </c>
      <c r="AB7374" s="7" t="s">
        <v>202</v>
      </c>
      <c r="AD7374" s="7" t="s">
        <v>203</v>
      </c>
      <c r="AE7374" s="7" t="s">
        <v>107</v>
      </c>
      <c r="AF7374" s="7" t="s">
        <v>239</v>
      </c>
      <c r="AG7374" s="7" t="s">
        <v>204</v>
      </c>
    </row>
    <row r="7375" spans="1:33" s="7" customFormat="1" ht="17.45" customHeight="1" x14ac:dyDescent="0.15">
      <c r="A7375" s="27" t="e">
        <f>IF(AND(F7375&lt;&gt;"",G7375&lt;&gt;"",H7375&lt;&gt;"",I7375&lt;&gt;""),"","入力不備あり")</f>
        <v>#REF!</v>
      </c>
      <c r="B7375" s="623"/>
      <c r="C7375" s="628"/>
      <c r="D7375" s="631"/>
      <c r="E7375" s="523"/>
      <c r="F7375" s="47" t="e">
        <f>IF(#REF!="","",#REF!)</f>
        <v>#REF!</v>
      </c>
      <c r="G7375" s="49" t="e">
        <f>IF(#REF!="","",#REF!)</f>
        <v>#REF!</v>
      </c>
      <c r="H7375" s="54" t="e">
        <f>IF(#REF!="","",#REF!)</f>
        <v>#REF!</v>
      </c>
      <c r="I7375" s="385" t="str">
        <f>IFERROR(INT(G7375*H7375),"")</f>
        <v/>
      </c>
      <c r="J7375" s="386"/>
      <c r="K7375" s="387"/>
      <c r="L7375" s="613" t="e">
        <f>IF(#REF!="","",#REF!)</f>
        <v>#REF!</v>
      </c>
      <c r="M7375" s="613"/>
      <c r="N7375" s="613"/>
      <c r="O7375" s="613"/>
      <c r="P7375" s="613"/>
      <c r="Q7375" s="613"/>
      <c r="R7375" s="613"/>
      <c r="S7375" s="614"/>
      <c r="T7375" s="567">
        <f>SUM($I7375:$K7394)</f>
        <v>0</v>
      </c>
      <c r="U7375" s="416"/>
      <c r="V7375" s="666"/>
      <c r="W7375" s="565"/>
      <c r="X7375" s="23" t="e">
        <f>IF(AND(Y7375=1,Z7375=1,AA7375=1,AB7375=1,AD7375=1,AE7375=1,AF7375=1,AG7375=1),"","入力不備あり")</f>
        <v>#REF!</v>
      </c>
      <c r="Y7375" s="7">
        <f>IFERROR(IF(F7375="",2,IF(AND(F7375&gt;=1,(MOD(F7375,1)=0)),1,IF(AND(F7375=0,L7375&lt;&gt;""),1,2))),2)</f>
        <v>2</v>
      </c>
      <c r="Z7375" s="7" t="e">
        <f>IF(G7375="",2,IF(G7375&lt;=1600,1,2))</f>
        <v>#REF!</v>
      </c>
      <c r="AA7375" s="7" t="e">
        <f>IF(H7375="",2,IF(H7375&gt;=0,1,2))</f>
        <v>#REF!</v>
      </c>
      <c r="AB7375" s="7" t="e">
        <f>IF(I7375=#REF!,1,2)</f>
        <v>#REF!</v>
      </c>
      <c r="AD7375" s="7" t="e">
        <f>IF(T7375=#REF!,1,2)</f>
        <v>#REF!</v>
      </c>
      <c r="AE7375" s="7" t="e">
        <f>IF(U7373=#REF!,1,2)</f>
        <v>#REF!</v>
      </c>
      <c r="AF7375" s="7" t="e">
        <f>IF(V7373=0,2,IF(#REF!="",2,IF(V7373=#REF!,1,2)))</f>
        <v>#REF!</v>
      </c>
      <c r="AG7375" s="7" t="e">
        <f>IF(W7373=0,2,IF(W7373=#REF!,1,2))</f>
        <v>#REF!</v>
      </c>
    </row>
    <row r="7376" spans="1:33" s="7" customFormat="1" ht="17.45" customHeight="1" x14ac:dyDescent="0.15">
      <c r="A7376" s="27" t="e">
        <f>IF(AND(F7376="",G7376="",H7376="",I7376="",L7376=""),"",IF(AND(F7376&lt;&gt;"",G7376&lt;&gt;"",H7376&lt;&gt;"",I7376&lt;&gt;""),"","入力不備あり"))</f>
        <v>#REF!</v>
      </c>
      <c r="B7376" s="623"/>
      <c r="C7376" s="628"/>
      <c r="D7376" s="631"/>
      <c r="E7376" s="523"/>
      <c r="F7376" s="47" t="e">
        <f>IF(#REF!="","",#REF!)</f>
        <v>#REF!</v>
      </c>
      <c r="G7376" s="49" t="e">
        <f>IF(#REF!="","",#REF!)</f>
        <v>#REF!</v>
      </c>
      <c r="H7376" s="54" t="e">
        <f>IF(#REF!="","",#REF!)</f>
        <v>#REF!</v>
      </c>
      <c r="I7376" s="385" t="str">
        <f>IFERROR(INT(G7376*H7376),"")</f>
        <v/>
      </c>
      <c r="J7376" s="386"/>
      <c r="K7376" s="387"/>
      <c r="L7376" s="613" t="e">
        <f>IF(#REF!="","",#REF!)</f>
        <v>#REF!</v>
      </c>
      <c r="M7376" s="613"/>
      <c r="N7376" s="613"/>
      <c r="O7376" s="613"/>
      <c r="P7376" s="613"/>
      <c r="Q7376" s="613"/>
      <c r="R7376" s="613"/>
      <c r="S7376" s="614"/>
      <c r="T7376" s="567"/>
      <c r="U7376" s="416"/>
      <c r="V7376" s="666"/>
      <c r="W7376" s="565"/>
      <c r="X7376" s="23" t="e">
        <f>IF(AND(Y7376=3,Z7376=3,AA7376=3),"",IF(AND(Y7376=1,Z7376=1,AA7376=1,AB7376=1),"","入力不備あり"))</f>
        <v>#REF!</v>
      </c>
      <c r="Y7376" s="7">
        <f>IFERROR(IF(F7376="",3,IF(AND(F7376&gt;=1,(MOD(F7376,1)=0)),1,IF(AND(F7376=0,L7376&lt;&gt;""),1,2))),2)</f>
        <v>2</v>
      </c>
      <c r="Z7376" s="7" t="e">
        <f>IF(G7376="",3,IF(G7376&lt;=1600,1,2))</f>
        <v>#REF!</v>
      </c>
      <c r="AA7376" s="7" t="e">
        <f>IF(H7376="",3,IF(H7376&gt;=0,1,2))</f>
        <v>#REF!</v>
      </c>
      <c r="AB7376" s="7" t="e">
        <f>IF(I7376=#REF!,1,2)</f>
        <v>#REF!</v>
      </c>
    </row>
    <row r="7377" spans="1:28" s="7" customFormat="1" ht="17.45" customHeight="1" x14ac:dyDescent="0.15">
      <c r="A7377" s="27" t="e">
        <f>IF(AND(F7377="",G7377="",H7377="",I7377="",L7377=""),"",IF(AND(F7377&lt;&gt;"",G7377&lt;&gt;"",H7377&lt;&gt;"",I7377&lt;&gt;""),"","入力不備あり"))</f>
        <v>#REF!</v>
      </c>
      <c r="B7377" s="623"/>
      <c r="C7377" s="628"/>
      <c r="D7377" s="631"/>
      <c r="E7377" s="523"/>
      <c r="F7377" s="47" t="e">
        <f>IF(#REF!="","",#REF!)</f>
        <v>#REF!</v>
      </c>
      <c r="G7377" s="49" t="e">
        <f>IF(#REF!="","",#REF!)</f>
        <v>#REF!</v>
      </c>
      <c r="H7377" s="54" t="e">
        <f>IF(#REF!="","",#REF!)</f>
        <v>#REF!</v>
      </c>
      <c r="I7377" s="385" t="str">
        <f t="shared" ref="I7377:I7394" si="1289">IFERROR(INT(G7377*H7377),"")</f>
        <v/>
      </c>
      <c r="J7377" s="386"/>
      <c r="K7377" s="387"/>
      <c r="L7377" s="613" t="e">
        <f>IF(#REF!="","",#REF!)</f>
        <v>#REF!</v>
      </c>
      <c r="M7377" s="613"/>
      <c r="N7377" s="613"/>
      <c r="O7377" s="613"/>
      <c r="P7377" s="613"/>
      <c r="Q7377" s="613"/>
      <c r="R7377" s="613"/>
      <c r="S7377" s="614"/>
      <c r="T7377" s="567"/>
      <c r="U7377" s="416"/>
      <c r="V7377" s="666"/>
      <c r="W7377" s="565"/>
      <c r="X7377" s="23" t="e">
        <f t="shared" ref="X7377:X7394" si="1290">IF(AND(Y7377=3,Z7377=3,AA7377=3),"",IF(AND(Y7377=1,Z7377=1,AA7377=1,AB7377=1),"","入力不備あり"))</f>
        <v>#REF!</v>
      </c>
      <c r="Y7377" s="7">
        <f t="shared" ref="Y7377:Y7394" si="1291">IFERROR(IF(F7377="",3,IF(AND(F7377&gt;=1,(MOD(F7377,1)=0)),1,IF(AND(F7377=0,L7377&lt;&gt;""),1,2))),2)</f>
        <v>2</v>
      </c>
      <c r="Z7377" s="7" t="e">
        <f t="shared" ref="Z7377:Z7394" si="1292">IF(G7377="",3,IF(G7377&lt;=1600,1,2))</f>
        <v>#REF!</v>
      </c>
      <c r="AA7377" s="7" t="e">
        <f t="shared" ref="AA7377:AA7394" si="1293">IF(H7377="",3,IF(H7377&gt;=0,1,2))</f>
        <v>#REF!</v>
      </c>
      <c r="AB7377" s="7" t="e">
        <f>IF(I7377=#REF!,1,2)</f>
        <v>#REF!</v>
      </c>
    </row>
    <row r="7378" spans="1:28" s="7" customFormat="1" ht="17.45" customHeight="1" x14ac:dyDescent="0.15">
      <c r="A7378" s="27" t="e">
        <f t="shared" ref="A7378:A7394" si="1294">IF(AND(F7378="",G7378="",H7378="",I7378="",L7378=""),"",IF(AND(F7378&lt;&gt;"",G7378&lt;&gt;"",H7378&lt;&gt;"",I7378&lt;&gt;""),"","入力不備あり"))</f>
        <v>#REF!</v>
      </c>
      <c r="B7378" s="623"/>
      <c r="C7378" s="628"/>
      <c r="D7378" s="631"/>
      <c r="E7378" s="523"/>
      <c r="F7378" s="47" t="e">
        <f>IF(#REF!="","",#REF!)</f>
        <v>#REF!</v>
      </c>
      <c r="G7378" s="49" t="e">
        <f>IF(#REF!="","",#REF!)</f>
        <v>#REF!</v>
      </c>
      <c r="H7378" s="54" t="e">
        <f>IF(#REF!="","",#REF!)</f>
        <v>#REF!</v>
      </c>
      <c r="I7378" s="385" t="str">
        <f t="shared" si="1289"/>
        <v/>
      </c>
      <c r="J7378" s="386"/>
      <c r="K7378" s="387"/>
      <c r="L7378" s="613" t="e">
        <f>IF(#REF!="","",#REF!)</f>
        <v>#REF!</v>
      </c>
      <c r="M7378" s="613"/>
      <c r="N7378" s="613"/>
      <c r="O7378" s="613"/>
      <c r="P7378" s="613"/>
      <c r="Q7378" s="613"/>
      <c r="R7378" s="613"/>
      <c r="S7378" s="614"/>
      <c r="T7378" s="567"/>
      <c r="U7378" s="416"/>
      <c r="V7378" s="666"/>
      <c r="W7378" s="565"/>
      <c r="X7378" s="23" t="e">
        <f t="shared" si="1290"/>
        <v>#REF!</v>
      </c>
      <c r="Y7378" s="7">
        <f t="shared" si="1291"/>
        <v>2</v>
      </c>
      <c r="Z7378" s="7" t="e">
        <f t="shared" si="1292"/>
        <v>#REF!</v>
      </c>
      <c r="AA7378" s="7" t="e">
        <f t="shared" si="1293"/>
        <v>#REF!</v>
      </c>
      <c r="AB7378" s="7" t="e">
        <f>IF(I7378=#REF!,1,2)</f>
        <v>#REF!</v>
      </c>
    </row>
    <row r="7379" spans="1:28" s="7" customFormat="1" ht="17.45" customHeight="1" x14ac:dyDescent="0.15">
      <c r="A7379" s="27" t="e">
        <f t="shared" si="1294"/>
        <v>#REF!</v>
      </c>
      <c r="B7379" s="623"/>
      <c r="C7379" s="628"/>
      <c r="D7379" s="631"/>
      <c r="E7379" s="523"/>
      <c r="F7379" s="47" t="e">
        <f>IF(#REF!="","",#REF!)</f>
        <v>#REF!</v>
      </c>
      <c r="G7379" s="49" t="e">
        <f>IF(#REF!="","",#REF!)</f>
        <v>#REF!</v>
      </c>
      <c r="H7379" s="54" t="e">
        <f>IF(#REF!="","",#REF!)</f>
        <v>#REF!</v>
      </c>
      <c r="I7379" s="385" t="str">
        <f t="shared" si="1289"/>
        <v/>
      </c>
      <c r="J7379" s="386"/>
      <c r="K7379" s="387"/>
      <c r="L7379" s="613" t="e">
        <f>IF(#REF!="","",#REF!)</f>
        <v>#REF!</v>
      </c>
      <c r="M7379" s="613"/>
      <c r="N7379" s="613"/>
      <c r="O7379" s="613"/>
      <c r="P7379" s="613"/>
      <c r="Q7379" s="613"/>
      <c r="R7379" s="613"/>
      <c r="S7379" s="614"/>
      <c r="T7379" s="567"/>
      <c r="U7379" s="416"/>
      <c r="V7379" s="666"/>
      <c r="W7379" s="565"/>
      <c r="X7379" s="23" t="e">
        <f t="shared" si="1290"/>
        <v>#REF!</v>
      </c>
      <c r="Y7379" s="7">
        <f t="shared" si="1291"/>
        <v>2</v>
      </c>
      <c r="Z7379" s="7" t="e">
        <f t="shared" si="1292"/>
        <v>#REF!</v>
      </c>
      <c r="AA7379" s="7" t="e">
        <f t="shared" si="1293"/>
        <v>#REF!</v>
      </c>
      <c r="AB7379" s="7" t="e">
        <f>IF(I7379=#REF!,1,2)</f>
        <v>#REF!</v>
      </c>
    </row>
    <row r="7380" spans="1:28" s="7" customFormat="1" ht="17.45" customHeight="1" x14ac:dyDescent="0.15">
      <c r="A7380" s="27" t="e">
        <f t="shared" si="1294"/>
        <v>#REF!</v>
      </c>
      <c r="B7380" s="623"/>
      <c r="C7380" s="628"/>
      <c r="D7380" s="631"/>
      <c r="E7380" s="523"/>
      <c r="F7380" s="47" t="e">
        <f>IF(#REF!="","",#REF!)</f>
        <v>#REF!</v>
      </c>
      <c r="G7380" s="49" t="e">
        <f>IF(#REF!="","",#REF!)</f>
        <v>#REF!</v>
      </c>
      <c r="H7380" s="54" t="e">
        <f>IF(#REF!="","",#REF!)</f>
        <v>#REF!</v>
      </c>
      <c r="I7380" s="385" t="str">
        <f t="shared" si="1289"/>
        <v/>
      </c>
      <c r="J7380" s="386"/>
      <c r="K7380" s="387"/>
      <c r="L7380" s="613" t="e">
        <f>IF(#REF!="","",#REF!)</f>
        <v>#REF!</v>
      </c>
      <c r="M7380" s="613"/>
      <c r="N7380" s="613"/>
      <c r="O7380" s="613"/>
      <c r="P7380" s="613"/>
      <c r="Q7380" s="613"/>
      <c r="R7380" s="613"/>
      <c r="S7380" s="614"/>
      <c r="T7380" s="567"/>
      <c r="U7380" s="416"/>
      <c r="V7380" s="666"/>
      <c r="W7380" s="565"/>
      <c r="X7380" s="23" t="e">
        <f t="shared" si="1290"/>
        <v>#REF!</v>
      </c>
      <c r="Y7380" s="7">
        <f t="shared" si="1291"/>
        <v>2</v>
      </c>
      <c r="Z7380" s="7" t="e">
        <f t="shared" si="1292"/>
        <v>#REF!</v>
      </c>
      <c r="AA7380" s="7" t="e">
        <f t="shared" si="1293"/>
        <v>#REF!</v>
      </c>
      <c r="AB7380" s="7" t="e">
        <f>IF(I7380=#REF!,1,2)</f>
        <v>#REF!</v>
      </c>
    </row>
    <row r="7381" spans="1:28" s="7" customFormat="1" ht="17.45" customHeight="1" x14ac:dyDescent="0.15">
      <c r="A7381" s="27" t="e">
        <f t="shared" si="1294"/>
        <v>#REF!</v>
      </c>
      <c r="B7381" s="623"/>
      <c r="C7381" s="628"/>
      <c r="D7381" s="631"/>
      <c r="E7381" s="523"/>
      <c r="F7381" s="47" t="e">
        <f>IF(#REF!="","",#REF!)</f>
        <v>#REF!</v>
      </c>
      <c r="G7381" s="49" t="e">
        <f>IF(#REF!="","",#REF!)</f>
        <v>#REF!</v>
      </c>
      <c r="H7381" s="54" t="e">
        <f>IF(#REF!="","",#REF!)</f>
        <v>#REF!</v>
      </c>
      <c r="I7381" s="385" t="str">
        <f t="shared" si="1289"/>
        <v/>
      </c>
      <c r="J7381" s="386"/>
      <c r="K7381" s="387"/>
      <c r="L7381" s="613" t="e">
        <f>IF(#REF!="","",#REF!)</f>
        <v>#REF!</v>
      </c>
      <c r="M7381" s="613"/>
      <c r="N7381" s="613"/>
      <c r="O7381" s="613"/>
      <c r="P7381" s="613"/>
      <c r="Q7381" s="613"/>
      <c r="R7381" s="613"/>
      <c r="S7381" s="614"/>
      <c r="T7381" s="567"/>
      <c r="U7381" s="416"/>
      <c r="V7381" s="666"/>
      <c r="W7381" s="565"/>
      <c r="X7381" s="23" t="e">
        <f t="shared" si="1290"/>
        <v>#REF!</v>
      </c>
      <c r="Y7381" s="7">
        <f t="shared" si="1291"/>
        <v>2</v>
      </c>
      <c r="Z7381" s="7" t="e">
        <f t="shared" si="1292"/>
        <v>#REF!</v>
      </c>
      <c r="AA7381" s="7" t="e">
        <f t="shared" si="1293"/>
        <v>#REF!</v>
      </c>
      <c r="AB7381" s="7" t="e">
        <f>IF(I7381=#REF!,1,2)</f>
        <v>#REF!</v>
      </c>
    </row>
    <row r="7382" spans="1:28" s="7" customFormat="1" ht="17.45" customHeight="1" x14ac:dyDescent="0.15">
      <c r="A7382" s="27" t="e">
        <f t="shared" si="1294"/>
        <v>#REF!</v>
      </c>
      <c r="B7382" s="623"/>
      <c r="C7382" s="628"/>
      <c r="D7382" s="631"/>
      <c r="E7382" s="523"/>
      <c r="F7382" s="47" t="e">
        <f>IF(#REF!="","",#REF!)</f>
        <v>#REF!</v>
      </c>
      <c r="G7382" s="49" t="e">
        <f>IF(#REF!="","",#REF!)</f>
        <v>#REF!</v>
      </c>
      <c r="H7382" s="54" t="e">
        <f>IF(#REF!="","",#REF!)</f>
        <v>#REF!</v>
      </c>
      <c r="I7382" s="385" t="str">
        <f t="shared" si="1289"/>
        <v/>
      </c>
      <c r="J7382" s="386"/>
      <c r="K7382" s="387"/>
      <c r="L7382" s="613" t="e">
        <f>IF(#REF!="","",#REF!)</f>
        <v>#REF!</v>
      </c>
      <c r="M7382" s="613"/>
      <c r="N7382" s="613"/>
      <c r="O7382" s="613"/>
      <c r="P7382" s="613"/>
      <c r="Q7382" s="613"/>
      <c r="R7382" s="613"/>
      <c r="S7382" s="614"/>
      <c r="T7382" s="567"/>
      <c r="U7382" s="416"/>
      <c r="V7382" s="666"/>
      <c r="W7382" s="565"/>
      <c r="X7382" s="23" t="e">
        <f t="shared" si="1290"/>
        <v>#REF!</v>
      </c>
      <c r="Y7382" s="7">
        <f t="shared" si="1291"/>
        <v>2</v>
      </c>
      <c r="Z7382" s="7" t="e">
        <f t="shared" si="1292"/>
        <v>#REF!</v>
      </c>
      <c r="AA7382" s="7" t="e">
        <f t="shared" si="1293"/>
        <v>#REF!</v>
      </c>
      <c r="AB7382" s="7" t="e">
        <f>IF(I7382=#REF!,1,2)</f>
        <v>#REF!</v>
      </c>
    </row>
    <row r="7383" spans="1:28" s="7" customFormat="1" ht="17.45" customHeight="1" x14ac:dyDescent="0.15">
      <c r="A7383" s="27" t="e">
        <f t="shared" si="1294"/>
        <v>#REF!</v>
      </c>
      <c r="B7383" s="623"/>
      <c r="C7383" s="628"/>
      <c r="D7383" s="631"/>
      <c r="E7383" s="523"/>
      <c r="F7383" s="47" t="e">
        <f>IF(#REF!="","",#REF!)</f>
        <v>#REF!</v>
      </c>
      <c r="G7383" s="49" t="e">
        <f>IF(#REF!="","",#REF!)</f>
        <v>#REF!</v>
      </c>
      <c r="H7383" s="54" t="e">
        <f>IF(#REF!="","",#REF!)</f>
        <v>#REF!</v>
      </c>
      <c r="I7383" s="385" t="str">
        <f t="shared" si="1289"/>
        <v/>
      </c>
      <c r="J7383" s="386"/>
      <c r="K7383" s="387"/>
      <c r="L7383" s="613" t="e">
        <f>IF(#REF!="","",#REF!)</f>
        <v>#REF!</v>
      </c>
      <c r="M7383" s="613"/>
      <c r="N7383" s="613"/>
      <c r="O7383" s="613"/>
      <c r="P7383" s="613"/>
      <c r="Q7383" s="613"/>
      <c r="R7383" s="613"/>
      <c r="S7383" s="614"/>
      <c r="T7383" s="567"/>
      <c r="U7383" s="416"/>
      <c r="V7383" s="666"/>
      <c r="W7383" s="565"/>
      <c r="X7383" s="23" t="e">
        <f t="shared" si="1290"/>
        <v>#REF!</v>
      </c>
      <c r="Y7383" s="7">
        <f t="shared" si="1291"/>
        <v>2</v>
      </c>
      <c r="Z7383" s="7" t="e">
        <f t="shared" si="1292"/>
        <v>#REF!</v>
      </c>
      <c r="AA7383" s="7" t="e">
        <f t="shared" si="1293"/>
        <v>#REF!</v>
      </c>
      <c r="AB7383" s="7" t="e">
        <f>IF(I7383=#REF!,1,2)</f>
        <v>#REF!</v>
      </c>
    </row>
    <row r="7384" spans="1:28" s="7" customFormat="1" ht="17.45" customHeight="1" x14ac:dyDescent="0.15">
      <c r="A7384" s="27" t="e">
        <f t="shared" si="1294"/>
        <v>#REF!</v>
      </c>
      <c r="B7384" s="623"/>
      <c r="C7384" s="628"/>
      <c r="D7384" s="631"/>
      <c r="E7384" s="523"/>
      <c r="F7384" s="47" t="e">
        <f>IF(#REF!="","",#REF!)</f>
        <v>#REF!</v>
      </c>
      <c r="G7384" s="49" t="e">
        <f>IF(#REF!="","",#REF!)</f>
        <v>#REF!</v>
      </c>
      <c r="H7384" s="54" t="e">
        <f>IF(#REF!="","",#REF!)</f>
        <v>#REF!</v>
      </c>
      <c r="I7384" s="385" t="str">
        <f t="shared" si="1289"/>
        <v/>
      </c>
      <c r="J7384" s="386"/>
      <c r="K7384" s="387"/>
      <c r="L7384" s="613" t="e">
        <f>IF(#REF!="","",#REF!)</f>
        <v>#REF!</v>
      </c>
      <c r="M7384" s="613"/>
      <c r="N7384" s="613"/>
      <c r="O7384" s="613"/>
      <c r="P7384" s="613"/>
      <c r="Q7384" s="613"/>
      <c r="R7384" s="613"/>
      <c r="S7384" s="614"/>
      <c r="T7384" s="567"/>
      <c r="U7384" s="416"/>
      <c r="V7384" s="666"/>
      <c r="W7384" s="565"/>
      <c r="X7384" s="23" t="e">
        <f t="shared" si="1290"/>
        <v>#REF!</v>
      </c>
      <c r="Y7384" s="7">
        <f t="shared" si="1291"/>
        <v>2</v>
      </c>
      <c r="Z7384" s="7" t="e">
        <f t="shared" si="1292"/>
        <v>#REF!</v>
      </c>
      <c r="AA7384" s="7" t="e">
        <f t="shared" si="1293"/>
        <v>#REF!</v>
      </c>
      <c r="AB7384" s="7" t="e">
        <f>IF(I7384=#REF!,1,2)</f>
        <v>#REF!</v>
      </c>
    </row>
    <row r="7385" spans="1:28" s="7" customFormat="1" ht="17.45" customHeight="1" x14ac:dyDescent="0.15">
      <c r="A7385" s="27" t="e">
        <f t="shared" si="1294"/>
        <v>#REF!</v>
      </c>
      <c r="B7385" s="623"/>
      <c r="C7385" s="628"/>
      <c r="D7385" s="631"/>
      <c r="E7385" s="523"/>
      <c r="F7385" s="47" t="e">
        <f>IF(#REF!="","",#REF!)</f>
        <v>#REF!</v>
      </c>
      <c r="G7385" s="49" t="e">
        <f>IF(#REF!="","",#REF!)</f>
        <v>#REF!</v>
      </c>
      <c r="H7385" s="54" t="e">
        <f>IF(#REF!="","",#REF!)</f>
        <v>#REF!</v>
      </c>
      <c r="I7385" s="385" t="str">
        <f t="shared" si="1289"/>
        <v/>
      </c>
      <c r="J7385" s="386"/>
      <c r="K7385" s="387"/>
      <c r="L7385" s="613" t="e">
        <f>IF(#REF!="","",#REF!)</f>
        <v>#REF!</v>
      </c>
      <c r="M7385" s="613"/>
      <c r="N7385" s="613"/>
      <c r="O7385" s="613"/>
      <c r="P7385" s="613"/>
      <c r="Q7385" s="613"/>
      <c r="R7385" s="613"/>
      <c r="S7385" s="614"/>
      <c r="T7385" s="567"/>
      <c r="U7385" s="416"/>
      <c r="V7385" s="666"/>
      <c r="W7385" s="565"/>
      <c r="X7385" s="23" t="e">
        <f t="shared" si="1290"/>
        <v>#REF!</v>
      </c>
      <c r="Y7385" s="7">
        <f t="shared" si="1291"/>
        <v>2</v>
      </c>
      <c r="Z7385" s="7" t="e">
        <f t="shared" si="1292"/>
        <v>#REF!</v>
      </c>
      <c r="AA7385" s="7" t="e">
        <f t="shared" si="1293"/>
        <v>#REF!</v>
      </c>
      <c r="AB7385" s="7" t="e">
        <f>IF(I7385=#REF!,1,2)</f>
        <v>#REF!</v>
      </c>
    </row>
    <row r="7386" spans="1:28" s="7" customFormat="1" ht="17.45" customHeight="1" x14ac:dyDescent="0.15">
      <c r="A7386" s="27" t="e">
        <f t="shared" si="1294"/>
        <v>#REF!</v>
      </c>
      <c r="B7386" s="623"/>
      <c r="C7386" s="628"/>
      <c r="D7386" s="631"/>
      <c r="E7386" s="523"/>
      <c r="F7386" s="47" t="e">
        <f>IF(#REF!="","",#REF!)</f>
        <v>#REF!</v>
      </c>
      <c r="G7386" s="49" t="e">
        <f>IF(#REF!="","",#REF!)</f>
        <v>#REF!</v>
      </c>
      <c r="H7386" s="54" t="e">
        <f>IF(#REF!="","",#REF!)</f>
        <v>#REF!</v>
      </c>
      <c r="I7386" s="385" t="str">
        <f t="shared" si="1289"/>
        <v/>
      </c>
      <c r="J7386" s="386"/>
      <c r="K7386" s="387"/>
      <c r="L7386" s="613" t="e">
        <f>IF(#REF!="","",#REF!)</f>
        <v>#REF!</v>
      </c>
      <c r="M7386" s="613"/>
      <c r="N7386" s="613"/>
      <c r="O7386" s="613"/>
      <c r="P7386" s="613"/>
      <c r="Q7386" s="613"/>
      <c r="R7386" s="613"/>
      <c r="S7386" s="614"/>
      <c r="T7386" s="567"/>
      <c r="U7386" s="416"/>
      <c r="V7386" s="666"/>
      <c r="W7386" s="565"/>
      <c r="X7386" s="23" t="e">
        <f t="shared" si="1290"/>
        <v>#REF!</v>
      </c>
      <c r="Y7386" s="7">
        <f t="shared" si="1291"/>
        <v>2</v>
      </c>
      <c r="Z7386" s="7" t="e">
        <f t="shared" si="1292"/>
        <v>#REF!</v>
      </c>
      <c r="AA7386" s="7" t="e">
        <f t="shared" si="1293"/>
        <v>#REF!</v>
      </c>
      <c r="AB7386" s="7" t="e">
        <f>IF(I7386=#REF!,1,2)</f>
        <v>#REF!</v>
      </c>
    </row>
    <row r="7387" spans="1:28" s="7" customFormat="1" ht="17.45" customHeight="1" x14ac:dyDescent="0.15">
      <c r="A7387" s="27" t="e">
        <f t="shared" si="1294"/>
        <v>#REF!</v>
      </c>
      <c r="B7387" s="623"/>
      <c r="C7387" s="628"/>
      <c r="D7387" s="631"/>
      <c r="E7387" s="523"/>
      <c r="F7387" s="47" t="e">
        <f>IF(#REF!="","",#REF!)</f>
        <v>#REF!</v>
      </c>
      <c r="G7387" s="49" t="e">
        <f>IF(#REF!="","",#REF!)</f>
        <v>#REF!</v>
      </c>
      <c r="H7387" s="54" t="e">
        <f>IF(#REF!="","",#REF!)</f>
        <v>#REF!</v>
      </c>
      <c r="I7387" s="385" t="str">
        <f t="shared" si="1289"/>
        <v/>
      </c>
      <c r="J7387" s="386"/>
      <c r="K7387" s="387"/>
      <c r="L7387" s="613" t="e">
        <f>IF(#REF!="","",#REF!)</f>
        <v>#REF!</v>
      </c>
      <c r="M7387" s="613"/>
      <c r="N7387" s="613"/>
      <c r="O7387" s="613"/>
      <c r="P7387" s="613"/>
      <c r="Q7387" s="613"/>
      <c r="R7387" s="613"/>
      <c r="S7387" s="614"/>
      <c r="T7387" s="567"/>
      <c r="U7387" s="416"/>
      <c r="V7387" s="666"/>
      <c r="W7387" s="565"/>
      <c r="X7387" s="23" t="e">
        <f t="shared" si="1290"/>
        <v>#REF!</v>
      </c>
      <c r="Y7387" s="7">
        <f t="shared" si="1291"/>
        <v>2</v>
      </c>
      <c r="Z7387" s="7" t="e">
        <f t="shared" si="1292"/>
        <v>#REF!</v>
      </c>
      <c r="AA7387" s="7" t="e">
        <f t="shared" si="1293"/>
        <v>#REF!</v>
      </c>
      <c r="AB7387" s="7" t="e">
        <f>IF(I7387=#REF!,1,2)</f>
        <v>#REF!</v>
      </c>
    </row>
    <row r="7388" spans="1:28" s="7" customFormat="1" ht="17.45" customHeight="1" x14ac:dyDescent="0.15">
      <c r="A7388" s="27" t="e">
        <f t="shared" si="1294"/>
        <v>#REF!</v>
      </c>
      <c r="B7388" s="623"/>
      <c r="C7388" s="628"/>
      <c r="D7388" s="631"/>
      <c r="E7388" s="523"/>
      <c r="F7388" s="47" t="e">
        <f>IF(#REF!="","",#REF!)</f>
        <v>#REF!</v>
      </c>
      <c r="G7388" s="49" t="e">
        <f>IF(#REF!="","",#REF!)</f>
        <v>#REF!</v>
      </c>
      <c r="H7388" s="54" t="e">
        <f>IF(#REF!="","",#REF!)</f>
        <v>#REF!</v>
      </c>
      <c r="I7388" s="385" t="str">
        <f t="shared" si="1289"/>
        <v/>
      </c>
      <c r="J7388" s="386"/>
      <c r="K7388" s="387"/>
      <c r="L7388" s="613" t="e">
        <f>IF(#REF!="","",#REF!)</f>
        <v>#REF!</v>
      </c>
      <c r="M7388" s="613"/>
      <c r="N7388" s="613"/>
      <c r="O7388" s="613"/>
      <c r="P7388" s="613"/>
      <c r="Q7388" s="613"/>
      <c r="R7388" s="613"/>
      <c r="S7388" s="614"/>
      <c r="T7388" s="567"/>
      <c r="U7388" s="416"/>
      <c r="V7388" s="666"/>
      <c r="W7388" s="565"/>
      <c r="X7388" s="23" t="e">
        <f t="shared" si="1290"/>
        <v>#REF!</v>
      </c>
      <c r="Y7388" s="7">
        <f t="shared" si="1291"/>
        <v>2</v>
      </c>
      <c r="Z7388" s="7" t="e">
        <f t="shared" si="1292"/>
        <v>#REF!</v>
      </c>
      <c r="AA7388" s="7" t="e">
        <f t="shared" si="1293"/>
        <v>#REF!</v>
      </c>
      <c r="AB7388" s="7" t="e">
        <f>IF(I7388=#REF!,1,2)</f>
        <v>#REF!</v>
      </c>
    </row>
    <row r="7389" spans="1:28" s="7" customFormat="1" ht="17.45" customHeight="1" x14ac:dyDescent="0.15">
      <c r="A7389" s="27" t="e">
        <f t="shared" si="1294"/>
        <v>#REF!</v>
      </c>
      <c r="B7389" s="623"/>
      <c r="C7389" s="628"/>
      <c r="D7389" s="631"/>
      <c r="E7389" s="523"/>
      <c r="F7389" s="47" t="e">
        <f>IF(#REF!="","",#REF!)</f>
        <v>#REF!</v>
      </c>
      <c r="G7389" s="49" t="e">
        <f>IF(#REF!="","",#REF!)</f>
        <v>#REF!</v>
      </c>
      <c r="H7389" s="54" t="e">
        <f>IF(#REF!="","",#REF!)</f>
        <v>#REF!</v>
      </c>
      <c r="I7389" s="385" t="str">
        <f t="shared" si="1289"/>
        <v/>
      </c>
      <c r="J7389" s="386"/>
      <c r="K7389" s="387"/>
      <c r="L7389" s="613" t="e">
        <f>IF(#REF!="","",#REF!)</f>
        <v>#REF!</v>
      </c>
      <c r="M7389" s="613"/>
      <c r="N7389" s="613"/>
      <c r="O7389" s="613"/>
      <c r="P7389" s="613"/>
      <c r="Q7389" s="613"/>
      <c r="R7389" s="613"/>
      <c r="S7389" s="614"/>
      <c r="T7389" s="567"/>
      <c r="U7389" s="416"/>
      <c r="V7389" s="666"/>
      <c r="W7389" s="565"/>
      <c r="X7389" s="23" t="e">
        <f t="shared" si="1290"/>
        <v>#REF!</v>
      </c>
      <c r="Y7389" s="7">
        <f t="shared" si="1291"/>
        <v>2</v>
      </c>
      <c r="Z7389" s="7" t="e">
        <f t="shared" si="1292"/>
        <v>#REF!</v>
      </c>
      <c r="AA7389" s="7" t="e">
        <f t="shared" si="1293"/>
        <v>#REF!</v>
      </c>
      <c r="AB7389" s="7" t="e">
        <f>IF(I7389=#REF!,1,2)</f>
        <v>#REF!</v>
      </c>
    </row>
    <row r="7390" spans="1:28" s="7" customFormat="1" ht="17.45" customHeight="1" x14ac:dyDescent="0.15">
      <c r="A7390" s="27" t="e">
        <f t="shared" si="1294"/>
        <v>#REF!</v>
      </c>
      <c r="B7390" s="623"/>
      <c r="C7390" s="628"/>
      <c r="D7390" s="631"/>
      <c r="E7390" s="523"/>
      <c r="F7390" s="47" t="e">
        <f>IF(#REF!="","",#REF!)</f>
        <v>#REF!</v>
      </c>
      <c r="G7390" s="49" t="e">
        <f>IF(#REF!="","",#REF!)</f>
        <v>#REF!</v>
      </c>
      <c r="H7390" s="54" t="e">
        <f>IF(#REF!="","",#REF!)</f>
        <v>#REF!</v>
      </c>
      <c r="I7390" s="385" t="str">
        <f t="shared" si="1289"/>
        <v/>
      </c>
      <c r="J7390" s="386"/>
      <c r="K7390" s="387"/>
      <c r="L7390" s="613" t="e">
        <f>IF(#REF!="","",#REF!)</f>
        <v>#REF!</v>
      </c>
      <c r="M7390" s="613"/>
      <c r="N7390" s="613"/>
      <c r="O7390" s="613"/>
      <c r="P7390" s="613"/>
      <c r="Q7390" s="613"/>
      <c r="R7390" s="613"/>
      <c r="S7390" s="614"/>
      <c r="T7390" s="567"/>
      <c r="U7390" s="416"/>
      <c r="V7390" s="666"/>
      <c r="W7390" s="565"/>
      <c r="X7390" s="23" t="e">
        <f t="shared" si="1290"/>
        <v>#REF!</v>
      </c>
      <c r="Y7390" s="7">
        <f t="shared" si="1291"/>
        <v>2</v>
      </c>
      <c r="Z7390" s="7" t="e">
        <f t="shared" si="1292"/>
        <v>#REF!</v>
      </c>
      <c r="AA7390" s="7" t="e">
        <f t="shared" si="1293"/>
        <v>#REF!</v>
      </c>
      <c r="AB7390" s="7" t="e">
        <f>IF(I7390=#REF!,1,2)</f>
        <v>#REF!</v>
      </c>
    </row>
    <row r="7391" spans="1:28" s="7" customFormat="1" ht="17.45" customHeight="1" x14ac:dyDescent="0.15">
      <c r="A7391" s="27" t="e">
        <f t="shared" si="1294"/>
        <v>#REF!</v>
      </c>
      <c r="B7391" s="623"/>
      <c r="C7391" s="628"/>
      <c r="D7391" s="631"/>
      <c r="E7391" s="523"/>
      <c r="F7391" s="47" t="e">
        <f>IF(#REF!="","",#REF!)</f>
        <v>#REF!</v>
      </c>
      <c r="G7391" s="49" t="e">
        <f>IF(#REF!="","",#REF!)</f>
        <v>#REF!</v>
      </c>
      <c r="H7391" s="54" t="e">
        <f>IF(#REF!="","",#REF!)</f>
        <v>#REF!</v>
      </c>
      <c r="I7391" s="385" t="str">
        <f t="shared" si="1289"/>
        <v/>
      </c>
      <c r="J7391" s="386"/>
      <c r="K7391" s="387"/>
      <c r="L7391" s="613" t="e">
        <f>IF(#REF!="","",#REF!)</f>
        <v>#REF!</v>
      </c>
      <c r="M7391" s="613"/>
      <c r="N7391" s="613"/>
      <c r="O7391" s="613"/>
      <c r="P7391" s="613"/>
      <c r="Q7391" s="613"/>
      <c r="R7391" s="613"/>
      <c r="S7391" s="614"/>
      <c r="T7391" s="567"/>
      <c r="U7391" s="416"/>
      <c r="V7391" s="666"/>
      <c r="W7391" s="565"/>
      <c r="X7391" s="23" t="e">
        <f t="shared" si="1290"/>
        <v>#REF!</v>
      </c>
      <c r="Y7391" s="7">
        <f t="shared" si="1291"/>
        <v>2</v>
      </c>
      <c r="Z7391" s="7" t="e">
        <f t="shared" si="1292"/>
        <v>#REF!</v>
      </c>
      <c r="AA7391" s="7" t="e">
        <f t="shared" si="1293"/>
        <v>#REF!</v>
      </c>
      <c r="AB7391" s="7" t="e">
        <f>IF(I7391=#REF!,1,2)</f>
        <v>#REF!</v>
      </c>
    </row>
    <row r="7392" spans="1:28" s="7" customFormat="1" ht="17.45" customHeight="1" x14ac:dyDescent="0.15">
      <c r="A7392" s="27" t="e">
        <f t="shared" si="1294"/>
        <v>#REF!</v>
      </c>
      <c r="B7392" s="623"/>
      <c r="C7392" s="628"/>
      <c r="D7392" s="631"/>
      <c r="E7392" s="523"/>
      <c r="F7392" s="47" t="e">
        <f>IF(#REF!="","",#REF!)</f>
        <v>#REF!</v>
      </c>
      <c r="G7392" s="49" t="e">
        <f>IF(#REF!="","",#REF!)</f>
        <v>#REF!</v>
      </c>
      <c r="H7392" s="54" t="e">
        <f>IF(#REF!="","",#REF!)</f>
        <v>#REF!</v>
      </c>
      <c r="I7392" s="385" t="str">
        <f t="shared" si="1289"/>
        <v/>
      </c>
      <c r="J7392" s="386"/>
      <c r="K7392" s="387"/>
      <c r="L7392" s="613" t="e">
        <f>IF(#REF!="","",#REF!)</f>
        <v>#REF!</v>
      </c>
      <c r="M7392" s="613"/>
      <c r="N7392" s="613"/>
      <c r="O7392" s="613"/>
      <c r="P7392" s="613"/>
      <c r="Q7392" s="613"/>
      <c r="R7392" s="613"/>
      <c r="S7392" s="614"/>
      <c r="T7392" s="567"/>
      <c r="U7392" s="416"/>
      <c r="V7392" s="666"/>
      <c r="W7392" s="565"/>
      <c r="X7392" s="23" t="e">
        <f t="shared" si="1290"/>
        <v>#REF!</v>
      </c>
      <c r="Y7392" s="7">
        <f t="shared" si="1291"/>
        <v>2</v>
      </c>
      <c r="Z7392" s="7" t="e">
        <f t="shared" si="1292"/>
        <v>#REF!</v>
      </c>
      <c r="AA7392" s="7" t="e">
        <f t="shared" si="1293"/>
        <v>#REF!</v>
      </c>
      <c r="AB7392" s="7" t="e">
        <f>IF(I7392=#REF!,1,2)</f>
        <v>#REF!</v>
      </c>
    </row>
    <row r="7393" spans="1:30" s="7" customFormat="1" ht="17.45" customHeight="1" x14ac:dyDescent="0.15">
      <c r="A7393" s="27" t="e">
        <f t="shared" si="1294"/>
        <v>#REF!</v>
      </c>
      <c r="B7393" s="623"/>
      <c r="C7393" s="628"/>
      <c r="D7393" s="631"/>
      <c r="E7393" s="523"/>
      <c r="F7393" s="47" t="e">
        <f>IF(#REF!="","",#REF!)</f>
        <v>#REF!</v>
      </c>
      <c r="G7393" s="49" t="e">
        <f>IF(#REF!="","",#REF!)</f>
        <v>#REF!</v>
      </c>
      <c r="H7393" s="54" t="e">
        <f>IF(#REF!="","",#REF!)</f>
        <v>#REF!</v>
      </c>
      <c r="I7393" s="385" t="str">
        <f t="shared" si="1289"/>
        <v/>
      </c>
      <c r="J7393" s="386"/>
      <c r="K7393" s="387"/>
      <c r="L7393" s="613" t="e">
        <f>IF(#REF!="","",#REF!)</f>
        <v>#REF!</v>
      </c>
      <c r="M7393" s="613"/>
      <c r="N7393" s="613"/>
      <c r="O7393" s="613"/>
      <c r="P7393" s="613"/>
      <c r="Q7393" s="613"/>
      <c r="R7393" s="613"/>
      <c r="S7393" s="614"/>
      <c r="T7393" s="567"/>
      <c r="U7393" s="416"/>
      <c r="V7393" s="666"/>
      <c r="W7393" s="565"/>
      <c r="X7393" s="23" t="e">
        <f t="shared" si="1290"/>
        <v>#REF!</v>
      </c>
      <c r="Y7393" s="7">
        <f t="shared" si="1291"/>
        <v>2</v>
      </c>
      <c r="Z7393" s="7" t="e">
        <f t="shared" si="1292"/>
        <v>#REF!</v>
      </c>
      <c r="AA7393" s="7" t="e">
        <f t="shared" si="1293"/>
        <v>#REF!</v>
      </c>
      <c r="AB7393" s="7" t="e">
        <f>IF(I7393=#REF!,1,2)</f>
        <v>#REF!</v>
      </c>
    </row>
    <row r="7394" spans="1:30" s="7" customFormat="1" ht="17.45" customHeight="1" thickBot="1" x14ac:dyDescent="0.2">
      <c r="A7394" s="27" t="e">
        <f t="shared" si="1294"/>
        <v>#REF!</v>
      </c>
      <c r="B7394" s="623"/>
      <c r="C7394" s="628"/>
      <c r="D7394" s="631"/>
      <c r="E7394" s="523"/>
      <c r="F7394" s="47" t="e">
        <f>IF(#REF!="","",#REF!)</f>
        <v>#REF!</v>
      </c>
      <c r="G7394" s="49" t="e">
        <f>IF(#REF!="","",#REF!)</f>
        <v>#REF!</v>
      </c>
      <c r="H7394" s="54" t="e">
        <f>IF(#REF!="","",#REF!)</f>
        <v>#REF!</v>
      </c>
      <c r="I7394" s="385" t="str">
        <f t="shared" si="1289"/>
        <v/>
      </c>
      <c r="J7394" s="386"/>
      <c r="K7394" s="387"/>
      <c r="L7394" s="613" t="e">
        <f>IF(#REF!="","",#REF!)</f>
        <v>#REF!</v>
      </c>
      <c r="M7394" s="613"/>
      <c r="N7394" s="613"/>
      <c r="O7394" s="613"/>
      <c r="P7394" s="613"/>
      <c r="Q7394" s="613"/>
      <c r="R7394" s="613"/>
      <c r="S7394" s="614"/>
      <c r="T7394" s="668"/>
      <c r="U7394" s="416"/>
      <c r="V7394" s="666"/>
      <c r="W7394" s="565"/>
      <c r="X7394" s="23" t="e">
        <f t="shared" si="1290"/>
        <v>#REF!</v>
      </c>
      <c r="Y7394" s="7">
        <f t="shared" si="1291"/>
        <v>2</v>
      </c>
      <c r="Z7394" s="7" t="e">
        <f t="shared" si="1292"/>
        <v>#REF!</v>
      </c>
      <c r="AA7394" s="7" t="e">
        <f t="shared" si="1293"/>
        <v>#REF!</v>
      </c>
      <c r="AB7394" s="7" t="e">
        <f>IF(I7394=#REF!,1,2)</f>
        <v>#REF!</v>
      </c>
    </row>
    <row r="7395" spans="1:30" s="7" customFormat="1" ht="36" customHeight="1" thickBot="1" x14ac:dyDescent="0.2">
      <c r="A7395" s="13"/>
      <c r="B7395" s="623"/>
      <c r="C7395" s="628"/>
      <c r="D7395" s="631"/>
      <c r="E7395" s="508" t="s">
        <v>240</v>
      </c>
      <c r="F7395" s="511" t="s">
        <v>206</v>
      </c>
      <c r="G7395" s="435"/>
      <c r="H7395" s="434" t="s">
        <v>207</v>
      </c>
      <c r="I7395" s="435"/>
      <c r="J7395" s="435"/>
      <c r="K7395" s="435"/>
      <c r="L7395" s="436" t="s">
        <v>208</v>
      </c>
      <c r="M7395" s="436"/>
      <c r="N7395" s="436"/>
      <c r="O7395" s="669" t="s">
        <v>209</v>
      </c>
      <c r="P7395" s="670"/>
      <c r="Q7395" s="512" t="s">
        <v>210</v>
      </c>
      <c r="R7395" s="38" t="s">
        <v>206</v>
      </c>
      <c r="S7395" s="39" t="s">
        <v>202</v>
      </c>
      <c r="T7395" s="44" t="s">
        <v>211</v>
      </c>
      <c r="U7395" s="416"/>
      <c r="V7395" s="666"/>
      <c r="W7395" s="565"/>
      <c r="X7395" s="28"/>
      <c r="Y7395" s="21" t="s">
        <v>212</v>
      </c>
      <c r="Z7395" s="21" t="s">
        <v>210</v>
      </c>
      <c r="AB7395" s="45" t="s">
        <v>213</v>
      </c>
      <c r="AC7395" s="45" t="s">
        <v>214</v>
      </c>
      <c r="AD7395" s="22"/>
    </row>
    <row r="7396" spans="1:30" s="7" customFormat="1" ht="15" customHeight="1" x14ac:dyDescent="0.15">
      <c r="A7396" s="29"/>
      <c r="B7396" s="623"/>
      <c r="C7396" s="628"/>
      <c r="D7396" s="631"/>
      <c r="E7396" s="509"/>
      <c r="F7396" s="515" t="e">
        <f>IF(#REF!="","",#REF!)</f>
        <v>#REF!</v>
      </c>
      <c r="G7396" s="516"/>
      <c r="H7396" s="439" t="e">
        <f>IF(#REF!="","",#REF!)</f>
        <v>#REF!</v>
      </c>
      <c r="I7396" s="440"/>
      <c r="J7396" s="440"/>
      <c r="K7396" s="440"/>
      <c r="L7396" s="441" t="e">
        <f>IF(#REF!="","",#REF!)</f>
        <v>#REF!</v>
      </c>
      <c r="M7396" s="442"/>
      <c r="N7396" s="442"/>
      <c r="O7396" s="443" t="e">
        <f>SUM($L7396:$N7398)</f>
        <v>#REF!</v>
      </c>
      <c r="P7396" s="444"/>
      <c r="Q7396" s="513"/>
      <c r="R7396" s="42" t="e">
        <f>IF(#REF!="","",#REF!)</f>
        <v>#REF!</v>
      </c>
      <c r="S7396" s="40" t="e">
        <f>IF(#REF!="","",#REF!)</f>
        <v>#REF!</v>
      </c>
      <c r="T7396" s="617" t="e">
        <f>SUM($S7396:$S7398)</f>
        <v>#REF!</v>
      </c>
      <c r="U7396" s="416"/>
      <c r="V7396" s="666"/>
      <c r="W7396" s="565"/>
      <c r="X7396" s="23" t="e">
        <f>IF(OR(Y7396=2,Z7396=2,AB7396=2,AC7396=2),"入力不備あり","")</f>
        <v>#REF!</v>
      </c>
      <c r="Y7396" s="41" t="e">
        <f>IF(AND(F7396="",H7396="",L7396=""),"",IF(AND(F7396&lt;&gt;"",F7396&gt;0,L7396&lt;&gt;"",L7396&gt;0,H7396="○"),"",2))</f>
        <v>#REF!</v>
      </c>
      <c r="Z7396" s="41" t="e">
        <f>IF(AND(R7396="",S7396=""),"",IF(AND(R7396&gt;0,R7396&lt;&gt;"",S7396&gt;0,S7396&lt;&gt;""),"",2))</f>
        <v>#REF!</v>
      </c>
      <c r="AA7396" s="30"/>
      <c r="AB7396" s="7" t="e">
        <f>IF(AND(O7396=0,#REF!=0),"",IF(O7396=#REF!,1,2))</f>
        <v>#REF!</v>
      </c>
      <c r="AC7396" s="7" t="e">
        <f>IF(AND(T7396=0,#REF!=0),"",IF(T7396=#REF!,1,2))</f>
        <v>#REF!</v>
      </c>
    </row>
    <row r="7397" spans="1:30" s="7" customFormat="1" ht="15" customHeight="1" x14ac:dyDescent="0.15">
      <c r="A7397" s="29"/>
      <c r="B7397" s="623"/>
      <c r="C7397" s="628"/>
      <c r="D7397" s="631"/>
      <c r="E7397" s="509"/>
      <c r="F7397" s="500" t="e">
        <f>IF(#REF!="","",#REF!)</f>
        <v>#REF!</v>
      </c>
      <c r="G7397" s="501"/>
      <c r="H7397" s="448" t="e">
        <f>IF(#REF!="","",#REF!)</f>
        <v>#REF!</v>
      </c>
      <c r="I7397" s="449"/>
      <c r="J7397" s="449"/>
      <c r="K7397" s="449"/>
      <c r="L7397" s="450" t="e">
        <f>IF(#REF!="","",#REF!)</f>
        <v>#REF!</v>
      </c>
      <c r="M7397" s="451"/>
      <c r="N7397" s="451"/>
      <c r="O7397" s="445"/>
      <c r="P7397" s="444"/>
      <c r="Q7397" s="513"/>
      <c r="R7397" s="42" t="e">
        <f>IF(#REF!="","",#REF!)</f>
        <v>#REF!</v>
      </c>
      <c r="S7397" s="40" t="e">
        <f>IF(#REF!="","",#REF!)</f>
        <v>#REF!</v>
      </c>
      <c r="T7397" s="618"/>
      <c r="U7397" s="416"/>
      <c r="V7397" s="666"/>
      <c r="W7397" s="565"/>
      <c r="X7397" s="23" t="e">
        <f>IF(OR(Y7397=2,Z7397=2),"入力不備あり","")</f>
        <v>#REF!</v>
      </c>
      <c r="Y7397" s="41" t="e">
        <f>IF(AND(F7397="",H7397="",L7397=""),"",IF(AND(F7397&lt;&gt;"",F7397&gt;0,L7397&lt;&gt;"",L7397&gt;0,H7397="○"),"",2))</f>
        <v>#REF!</v>
      </c>
      <c r="Z7397" s="41" t="e">
        <f t="shared" ref="Z7397:Z7398" si="1295">IF(AND(R7397="",S7397=""),"",IF(AND(R7397&gt;0,R7397&lt;&gt;"",S7397&gt;0,S7397&lt;&gt;""),"",2))</f>
        <v>#REF!</v>
      </c>
      <c r="AA7397" s="30"/>
    </row>
    <row r="7398" spans="1:30" s="7" customFormat="1" ht="15" customHeight="1" thickBot="1" x14ac:dyDescent="0.2">
      <c r="A7398" s="29"/>
      <c r="B7398" s="623"/>
      <c r="C7398" s="628"/>
      <c r="D7398" s="631"/>
      <c r="E7398" s="615"/>
      <c r="F7398" s="620" t="e">
        <f>IF(#REF!="","",#REF!)</f>
        <v>#REF!</v>
      </c>
      <c r="G7398" s="621"/>
      <c r="H7398" s="640" t="e">
        <f>IF(#REF!="","",#REF!)</f>
        <v>#REF!</v>
      </c>
      <c r="I7398" s="641"/>
      <c r="J7398" s="641"/>
      <c r="K7398" s="641"/>
      <c r="L7398" s="642" t="e">
        <f>IF(#REF!="","",#REF!)</f>
        <v>#REF!</v>
      </c>
      <c r="M7398" s="643"/>
      <c r="N7398" s="643"/>
      <c r="O7398" s="663"/>
      <c r="P7398" s="664"/>
      <c r="Q7398" s="616"/>
      <c r="R7398" s="59" t="e">
        <f>IF(#REF!="","",#REF!)</f>
        <v>#REF!</v>
      </c>
      <c r="S7398" s="60" t="e">
        <f>IF(#REF!="","",#REF!)</f>
        <v>#REF!</v>
      </c>
      <c r="T7398" s="619"/>
      <c r="U7398" s="416"/>
      <c r="V7398" s="666"/>
      <c r="W7398" s="565"/>
      <c r="X7398" s="23" t="e">
        <f>IF(OR(Y7398=2,Z7398=2),"入力不備あり","")</f>
        <v>#REF!</v>
      </c>
      <c r="Y7398" s="41" t="e">
        <f>IF(AND(F7398="",H7398="",L7398=""),"",IF(AND(F7398&lt;&gt;"",F7398&gt;0,L7398&lt;&gt;"",L7398&gt;0,H7398="○"),"",2))</f>
        <v>#REF!</v>
      </c>
      <c r="Z7398" s="41" t="e">
        <f t="shared" si="1295"/>
        <v>#REF!</v>
      </c>
      <c r="AA7398" s="30"/>
    </row>
    <row r="7399" spans="1:30" s="7" customFormat="1" ht="27.6" customHeight="1" x14ac:dyDescent="0.15">
      <c r="A7399" s="320"/>
      <c r="B7399" s="624"/>
      <c r="C7399" s="326" t="s">
        <v>215</v>
      </c>
      <c r="D7399" s="327"/>
      <c r="E7399" s="608" t="e">
        <f>IF(#REF!="","",#REF!)</f>
        <v>#REF!</v>
      </c>
      <c r="F7399" s="609"/>
      <c r="G7399" s="609"/>
      <c r="H7399" s="609"/>
      <c r="I7399" s="609"/>
      <c r="J7399" s="609"/>
      <c r="K7399" s="609"/>
      <c r="L7399" s="609"/>
      <c r="M7399" s="609"/>
      <c r="N7399" s="609"/>
      <c r="O7399" s="609"/>
      <c r="P7399" s="609"/>
      <c r="Q7399" s="609"/>
      <c r="R7399" s="609"/>
      <c r="S7399" s="609"/>
      <c r="T7399" s="609"/>
      <c r="U7399" s="609"/>
      <c r="V7399" s="609"/>
      <c r="W7399" s="610"/>
    </row>
    <row r="7400" spans="1:30" s="7" customFormat="1" ht="27.6" customHeight="1" thickBot="1" x14ac:dyDescent="0.2">
      <c r="A7400" s="320"/>
      <c r="B7400" s="624"/>
      <c r="C7400" s="326" t="s">
        <v>216</v>
      </c>
      <c r="D7400" s="327"/>
      <c r="E7400" s="608" t="e">
        <f>IF(#REF!="","",#REF!)</f>
        <v>#REF!</v>
      </c>
      <c r="F7400" s="609"/>
      <c r="G7400" s="609"/>
      <c r="H7400" s="609"/>
      <c r="I7400" s="609"/>
      <c r="J7400" s="609"/>
      <c r="K7400" s="609"/>
      <c r="L7400" s="609"/>
      <c r="M7400" s="609"/>
      <c r="N7400" s="609"/>
      <c r="O7400" s="609"/>
      <c r="P7400" s="609"/>
      <c r="Q7400" s="609"/>
      <c r="R7400" s="611"/>
      <c r="S7400" s="611"/>
      <c r="T7400" s="611"/>
      <c r="U7400" s="611"/>
      <c r="V7400" s="611"/>
      <c r="W7400" s="612"/>
    </row>
    <row r="7401" spans="1:30" s="7" customFormat="1" ht="18.600000000000001" customHeight="1" x14ac:dyDescent="0.15">
      <c r="A7401" s="320"/>
      <c r="B7401" s="624"/>
      <c r="C7401" s="332" t="s">
        <v>217</v>
      </c>
      <c r="D7401" s="333"/>
      <c r="E7401" s="333"/>
      <c r="F7401" s="334"/>
      <c r="G7401" s="377" t="s">
        <v>218</v>
      </c>
      <c r="H7401" s="378"/>
      <c r="I7401" s="378"/>
      <c r="J7401" s="378"/>
      <c r="K7401" s="378"/>
      <c r="L7401" s="378"/>
      <c r="M7401" s="378"/>
      <c r="N7401" s="378"/>
      <c r="O7401" s="378"/>
      <c r="P7401" s="378"/>
      <c r="Q7401" s="378"/>
      <c r="R7401" s="389" t="e">
        <f>IF(X7401&lt;&gt;"","","【入力内容確認欄】以下を確認し【作業用】事業計画書(間接)シートを修正願います。")</f>
        <v>#REF!</v>
      </c>
      <c r="S7401" s="632"/>
      <c r="T7401" s="632"/>
      <c r="U7401" s="632"/>
      <c r="V7401" s="632"/>
      <c r="W7401" s="633"/>
      <c r="X7401" s="68" t="e">
        <f>IF(AND(R7404="",R7405="",R7406="",R7407="",R7408="",R7409=""),"左の市区町村に係る入力が完了しました。今一度、記載内容をご確認ください。","")</f>
        <v>#REF!</v>
      </c>
    </row>
    <row r="7402" spans="1:30" s="7" customFormat="1" ht="9" customHeight="1" x14ac:dyDescent="0.15">
      <c r="A7402" s="320"/>
      <c r="B7402" s="624"/>
      <c r="C7402" s="335"/>
      <c r="D7402" s="336"/>
      <c r="E7402" s="336"/>
      <c r="F7402" s="337"/>
      <c r="G7402" s="379"/>
      <c r="H7402" s="380"/>
      <c r="I7402" s="380"/>
      <c r="J7402" s="380"/>
      <c r="K7402" s="380"/>
      <c r="L7402" s="380"/>
      <c r="M7402" s="380"/>
      <c r="N7402" s="380"/>
      <c r="O7402" s="380"/>
      <c r="P7402" s="380"/>
      <c r="Q7402" s="380"/>
      <c r="R7402" s="634"/>
      <c r="S7402" s="635"/>
      <c r="T7402" s="635"/>
      <c r="U7402" s="635"/>
      <c r="V7402" s="635"/>
      <c r="W7402" s="636"/>
    </row>
    <row r="7403" spans="1:30" s="7" customFormat="1" ht="9" customHeight="1" thickBot="1" x14ac:dyDescent="0.2">
      <c r="A7403" s="320"/>
      <c r="B7403" s="624"/>
      <c r="C7403" s="335"/>
      <c r="D7403" s="336"/>
      <c r="E7403" s="336"/>
      <c r="F7403" s="337"/>
      <c r="G7403" s="381"/>
      <c r="H7403" s="382"/>
      <c r="I7403" s="382"/>
      <c r="J7403" s="382"/>
      <c r="K7403" s="382"/>
      <c r="L7403" s="382"/>
      <c r="M7403" s="382"/>
      <c r="N7403" s="382"/>
      <c r="O7403" s="382"/>
      <c r="P7403" s="382"/>
      <c r="Q7403" s="382"/>
      <c r="R7403" s="637"/>
      <c r="S7403" s="638"/>
      <c r="T7403" s="638"/>
      <c r="U7403" s="638"/>
      <c r="V7403" s="638"/>
      <c r="W7403" s="639"/>
    </row>
    <row r="7404" spans="1:30" s="7" customFormat="1" ht="17.45" customHeight="1" x14ac:dyDescent="0.15">
      <c r="A7404" s="320"/>
      <c r="B7404" s="624"/>
      <c r="C7404" s="335"/>
      <c r="D7404" s="336"/>
      <c r="E7404" s="336"/>
      <c r="F7404" s="337"/>
      <c r="G7404" s="398" t="e">
        <f>IF(#REF!="","",#REF!)</f>
        <v>#REF!</v>
      </c>
      <c r="H7404" s="399"/>
      <c r="I7404" s="399"/>
      <c r="J7404" s="399"/>
      <c r="K7404" s="399"/>
      <c r="L7404" s="399"/>
      <c r="M7404" s="399"/>
      <c r="N7404" s="399"/>
      <c r="O7404" s="399"/>
      <c r="P7404" s="399"/>
      <c r="Q7404" s="399"/>
      <c r="R7404" s="646" t="e" cm="1">
        <f t="array" ref="R7404">IF(AND(X7373:X7398="",A7375:A7398=""),"","・報酬・期末勤勉手当・交通費・合計額・都道府県/国の補助金額のいずれかに不備あり。")</f>
        <v>#REF!</v>
      </c>
      <c r="S7404" s="647"/>
      <c r="T7404" s="647"/>
      <c r="U7404" s="647"/>
      <c r="V7404" s="647"/>
      <c r="W7404" s="648"/>
    </row>
    <row r="7405" spans="1:30" s="7" customFormat="1" ht="17.45" customHeight="1" x14ac:dyDescent="0.15">
      <c r="A7405" s="320"/>
      <c r="B7405" s="624"/>
      <c r="C7405" s="335"/>
      <c r="D7405" s="336"/>
      <c r="E7405" s="336"/>
      <c r="F7405" s="337"/>
      <c r="G7405" s="374" t="s">
        <v>219</v>
      </c>
      <c r="H7405" s="388"/>
      <c r="I7405" s="388"/>
      <c r="J7405" s="388"/>
      <c r="K7405" s="388"/>
      <c r="L7405" s="388"/>
      <c r="M7405" s="388"/>
      <c r="N7405" s="388"/>
      <c r="O7405" s="388"/>
      <c r="P7405" s="388"/>
      <c r="Q7405" s="388"/>
      <c r="R7405" s="367" t="str">
        <f>IF(A7371="市町村名×","・【C列】市区町村名：未入力または不備あり。","")</f>
        <v>・【C列】市区町村名：未入力または不備あり。</v>
      </c>
      <c r="S7405" s="644"/>
      <c r="T7405" s="644"/>
      <c r="U7405" s="644"/>
      <c r="V7405" s="644"/>
      <c r="W7405" s="645"/>
    </row>
    <row r="7406" spans="1:30" s="7" customFormat="1" ht="17.45" customHeight="1" x14ac:dyDescent="0.15">
      <c r="A7406" s="320"/>
      <c r="B7406" s="624"/>
      <c r="C7406" s="338"/>
      <c r="D7406" s="339"/>
      <c r="E7406" s="339"/>
      <c r="F7406" s="340"/>
      <c r="G7406" s="364" t="e">
        <f>IF(#REF!="","",#REF!)</f>
        <v>#REF!</v>
      </c>
      <c r="H7406" s="365"/>
      <c r="I7406" s="365"/>
      <c r="J7406" s="366"/>
      <c r="K7406" s="366"/>
      <c r="L7406" s="366"/>
      <c r="M7406" s="366"/>
      <c r="N7406" s="366"/>
      <c r="O7406" s="366"/>
      <c r="P7406" s="366"/>
      <c r="Q7406" s="366"/>
      <c r="R7406" s="367" t="e">
        <f>IF(OR(AF7375=2,NOT(AND(V7373&gt;0.3*U7373,V7373&lt;0.4*U7373,V7373&gt;=W7373))),"・【V列】都道府県補助額：未入力または不備あり。","")</f>
        <v>#REF!</v>
      </c>
      <c r="S7406" s="644"/>
      <c r="T7406" s="644"/>
      <c r="U7406" s="644"/>
      <c r="V7406" s="644"/>
      <c r="W7406" s="645"/>
    </row>
    <row r="7407" spans="1:30" s="7" customFormat="1" ht="17.45" customHeight="1" x14ac:dyDescent="0.15">
      <c r="A7407" s="320"/>
      <c r="B7407" s="624"/>
      <c r="C7407" s="348" t="s">
        <v>241</v>
      </c>
      <c r="D7407" s="349"/>
      <c r="E7407" s="349"/>
      <c r="F7407" s="350"/>
      <c r="G7407" s="372" t="s">
        <v>221</v>
      </c>
      <c r="H7407" s="373"/>
      <c r="I7407" s="373"/>
      <c r="J7407" s="372" t="s">
        <v>222</v>
      </c>
      <c r="K7407" s="373"/>
      <c r="L7407" s="373"/>
      <c r="M7407" s="373"/>
      <c r="N7407" s="374" t="s">
        <v>223</v>
      </c>
      <c r="O7407" s="366"/>
      <c r="P7407" s="366"/>
      <c r="Q7407" s="366"/>
      <c r="R7407" s="341" t="e">
        <f>IF(AND(W7373&lt;=U7373/3,MOD(W7373,1000)=0,NOT(W7373=0),AG7375=1),"","・【W列】国庫補助希望額に不備あり。")</f>
        <v>#REF!</v>
      </c>
      <c r="S7407" s="649"/>
      <c r="T7407" s="649"/>
      <c r="U7407" s="649"/>
      <c r="V7407" s="649"/>
      <c r="W7407" s="650"/>
    </row>
    <row r="7408" spans="1:30" s="7" customFormat="1" ht="17.45" customHeight="1" x14ac:dyDescent="0.15">
      <c r="A7408" s="320"/>
      <c r="B7408" s="624"/>
      <c r="C7408" s="370"/>
      <c r="D7408" s="371"/>
      <c r="E7408" s="371"/>
      <c r="F7408" s="371"/>
      <c r="G7408" s="364" t="e">
        <f>IF(#REF!="","",#REF!)</f>
        <v>#REF!</v>
      </c>
      <c r="H7408" s="375"/>
      <c r="I7408" s="376"/>
      <c r="J7408" s="364" t="e">
        <f>IF(#REF!="","",#REF!)</f>
        <v>#REF!</v>
      </c>
      <c r="K7408" s="375"/>
      <c r="L7408" s="375"/>
      <c r="M7408" s="376"/>
      <c r="N7408" s="364" t="e">
        <f>IF(#REF!="","",#REF!)</f>
        <v>#REF!</v>
      </c>
      <c r="O7408" s="375"/>
      <c r="P7408" s="375"/>
      <c r="Q7408" s="375"/>
      <c r="R7408" s="651" t="e">
        <f>IF(AND(SUM(F7396:G7398)&lt;=D7373,SUM(R7396:R7398)&lt;=D7373),"","・報酬の「配置人数」には年間を通じた配置予定人数を記載してください。(※１)及び記入例参照")</f>
        <v>#REF!</v>
      </c>
      <c r="S7408" s="652"/>
      <c r="T7408" s="652"/>
      <c r="U7408" s="652"/>
      <c r="V7408" s="652"/>
      <c r="W7408" s="653"/>
      <c r="X7408" s="31" t="str">
        <f>IF(AND(O7408="○",T7408="○"),"①か②の",IF(AND(O7408="―",T7408="―"),"エラー",""))</f>
        <v/>
      </c>
    </row>
    <row r="7409" spans="1:24" s="7" customFormat="1" ht="17.45" customHeight="1" x14ac:dyDescent="0.15">
      <c r="A7409" s="320"/>
      <c r="B7409" s="624"/>
      <c r="C7409" s="348" t="s">
        <v>224</v>
      </c>
      <c r="D7409" s="349"/>
      <c r="E7409" s="349"/>
      <c r="F7409" s="350"/>
      <c r="G7409" s="354" t="s">
        <v>225</v>
      </c>
      <c r="H7409" s="354"/>
      <c r="I7409" s="354"/>
      <c r="J7409" s="355" t="s">
        <v>242</v>
      </c>
      <c r="K7409" s="356"/>
      <c r="L7409" s="356"/>
      <c r="M7409" s="356"/>
      <c r="N7409" s="356"/>
      <c r="O7409" s="356"/>
      <c r="P7409" s="356"/>
      <c r="Q7409" s="356"/>
      <c r="R7409" s="651" t="e">
        <f>IF(AND(OR(COUNTIF(J7410,"①*"),COUNTIF(J7410,"②*")),AND(E7399&lt;&gt;"",E7400&lt;&gt;"",G7404="○",G7406="○",G7408="○",J7408="○",N7408="○",G7410="○")),"","・【成果目標】・【成果指標】・【部活動指導員について】・【支給要件の確認】・【部活動指導員の指導状況】・【地域連携・地域移行に資する取組】のいずれかに未入力箇所あり。")</f>
        <v>#REF!</v>
      </c>
      <c r="S7409" s="546"/>
      <c r="T7409" s="546"/>
      <c r="U7409" s="546"/>
      <c r="V7409" s="546"/>
      <c r="W7409" s="547"/>
    </row>
    <row r="7410" spans="1:24" s="7" customFormat="1" ht="26.45" customHeight="1" thickBot="1" x14ac:dyDescent="0.2">
      <c r="A7410" s="320"/>
      <c r="B7410" s="625"/>
      <c r="C7410" s="351"/>
      <c r="D7410" s="352"/>
      <c r="E7410" s="352"/>
      <c r="F7410" s="353"/>
      <c r="G7410" s="363" t="e">
        <f>IF(#REF!="","",#REF!)</f>
        <v>#REF!</v>
      </c>
      <c r="H7410" s="363"/>
      <c r="I7410" s="363"/>
      <c r="J7410" s="657" t="e">
        <f>IF(#REF!="","",#REF!)</f>
        <v>#REF!</v>
      </c>
      <c r="K7410" s="658"/>
      <c r="L7410" s="658"/>
      <c r="M7410" s="658"/>
      <c r="N7410" s="658"/>
      <c r="O7410" s="658"/>
      <c r="P7410" s="658"/>
      <c r="Q7410" s="658"/>
      <c r="R7410" s="654"/>
      <c r="S7410" s="655"/>
      <c r="T7410" s="655"/>
      <c r="U7410" s="655"/>
      <c r="V7410" s="655"/>
      <c r="W7410" s="656"/>
      <c r="X7410" s="31" t="str">
        <f>IF(AND(O7410="○",T7410="○"),"①か②の",IF(AND(O7410="―",T7410="―"),"エラー",""))</f>
        <v/>
      </c>
    </row>
    <row r="7411" spans="1:24" s="7" customFormat="1" ht="12" x14ac:dyDescent="0.15">
      <c r="A7411" s="13"/>
      <c r="B7411" s="5"/>
      <c r="C7411" s="5"/>
      <c r="D7411" s="5"/>
      <c r="E7411" s="5"/>
      <c r="F7411" s="5"/>
      <c r="G7411" s="5"/>
      <c r="H7411" s="5"/>
      <c r="I7411" s="5"/>
      <c r="J7411" s="5"/>
      <c r="K7411" s="5"/>
      <c r="L7411" s="6"/>
      <c r="M7411" s="5"/>
      <c r="N7411" s="5"/>
      <c r="O7411" s="6"/>
    </row>
    <row r="7412" spans="1:24" s="7" customFormat="1" ht="16.350000000000001" customHeight="1" x14ac:dyDescent="0.15">
      <c r="A7412" s="13"/>
      <c r="L7412" s="6"/>
      <c r="M7412" s="6"/>
      <c r="N7412" s="6"/>
      <c r="O7412" s="6"/>
    </row>
    <row r="7413" spans="1:24" s="7" customFormat="1" ht="16.350000000000001" customHeight="1" x14ac:dyDescent="0.15">
      <c r="A7413" s="13"/>
      <c r="L7413" s="6"/>
      <c r="M7413" s="6"/>
      <c r="N7413" s="6"/>
      <c r="O7413" s="6"/>
    </row>
    <row r="7414" spans="1:24" s="7" customFormat="1" ht="16.350000000000001" customHeight="1" x14ac:dyDescent="0.15">
      <c r="A7414" s="13"/>
      <c r="L7414" s="6"/>
      <c r="M7414" s="6"/>
      <c r="N7414" s="6"/>
      <c r="O7414" s="6"/>
    </row>
    <row r="7415" spans="1:24" s="7" customFormat="1" ht="16.350000000000001" customHeight="1" x14ac:dyDescent="0.15">
      <c r="A7415" s="13"/>
      <c r="L7415" s="6"/>
      <c r="M7415" s="6"/>
      <c r="N7415" s="6"/>
      <c r="O7415" s="6"/>
    </row>
    <row r="7416" spans="1:24" s="7" customFormat="1" ht="16.350000000000001" customHeight="1" x14ac:dyDescent="0.15">
      <c r="A7416" s="13"/>
      <c r="L7416" s="6"/>
      <c r="M7416" s="6"/>
      <c r="N7416" s="6"/>
      <c r="O7416" s="6"/>
    </row>
    <row r="7417" spans="1:24" s="7" customFormat="1" ht="16.350000000000001" customHeight="1" x14ac:dyDescent="0.15">
      <c r="A7417" s="13"/>
      <c r="L7417" s="6"/>
      <c r="M7417" s="6"/>
      <c r="N7417" s="6"/>
      <c r="O7417" s="6"/>
    </row>
    <row r="7418" spans="1:24" s="7" customFormat="1" ht="16.350000000000001" customHeight="1" x14ac:dyDescent="0.15">
      <c r="A7418" s="13"/>
      <c r="L7418" s="6"/>
      <c r="M7418" s="6"/>
      <c r="N7418" s="6"/>
      <c r="O7418" s="6"/>
    </row>
    <row r="7419" spans="1:24" s="7" customFormat="1" ht="16.350000000000001" customHeight="1" x14ac:dyDescent="0.15">
      <c r="A7419" s="13"/>
      <c r="L7419" s="6"/>
      <c r="M7419" s="6"/>
      <c r="N7419" s="6"/>
      <c r="O7419" s="6"/>
    </row>
    <row r="7420" spans="1:24" s="7" customFormat="1" ht="16.350000000000001" customHeight="1" x14ac:dyDescent="0.15">
      <c r="A7420" s="13"/>
      <c r="L7420" s="6"/>
      <c r="M7420" s="6"/>
      <c r="N7420" s="6"/>
      <c r="O7420" s="6"/>
    </row>
    <row r="7421" spans="1:24" s="7" customFormat="1" ht="16.350000000000001" customHeight="1" x14ac:dyDescent="0.15">
      <c r="A7421" s="13"/>
      <c r="L7421" s="6"/>
      <c r="M7421" s="6"/>
      <c r="N7421" s="6"/>
      <c r="O7421" s="6"/>
    </row>
    <row r="7422" spans="1:24" s="7" customFormat="1" ht="16.350000000000001" customHeight="1" x14ac:dyDescent="0.15">
      <c r="A7422" s="13"/>
      <c r="L7422" s="6"/>
      <c r="M7422" s="6"/>
      <c r="N7422" s="6"/>
      <c r="O7422" s="6"/>
    </row>
    <row r="7423" spans="1:24" s="7" customFormat="1" ht="16.350000000000001" customHeight="1" x14ac:dyDescent="0.15">
      <c r="A7423" s="13"/>
      <c r="L7423" s="6"/>
      <c r="M7423" s="6"/>
      <c r="N7423" s="6"/>
      <c r="O7423" s="6"/>
    </row>
    <row r="7424" spans="1:24" s="7" customFormat="1" ht="16.350000000000001" customHeight="1" x14ac:dyDescent="0.15">
      <c r="A7424" s="13"/>
      <c r="L7424" s="6"/>
      <c r="M7424" s="6"/>
      <c r="N7424" s="6"/>
      <c r="O7424" s="6"/>
    </row>
    <row r="7425" spans="1:15" s="7" customFormat="1" ht="16.350000000000001" customHeight="1" x14ac:dyDescent="0.15">
      <c r="A7425" s="13"/>
      <c r="L7425" s="6"/>
      <c r="M7425" s="6"/>
      <c r="N7425" s="6"/>
      <c r="O7425" s="6"/>
    </row>
    <row r="7426" spans="1:15" s="7" customFormat="1" ht="16.350000000000001" customHeight="1" x14ac:dyDescent="0.15">
      <c r="A7426" s="13"/>
      <c r="L7426" s="6"/>
      <c r="M7426" s="6"/>
      <c r="N7426" s="6"/>
      <c r="O7426" s="6"/>
    </row>
    <row r="7427" spans="1:15" s="7" customFormat="1" ht="16.350000000000001" customHeight="1" x14ac:dyDescent="0.15">
      <c r="A7427" s="13"/>
      <c r="L7427" s="6"/>
      <c r="M7427" s="6"/>
      <c r="N7427" s="6"/>
      <c r="O7427" s="6"/>
    </row>
    <row r="7428" spans="1:15" s="7" customFormat="1" ht="16.350000000000001" customHeight="1" x14ac:dyDescent="0.15">
      <c r="A7428" s="13"/>
      <c r="L7428" s="6"/>
      <c r="M7428" s="6"/>
      <c r="N7428" s="6"/>
      <c r="O7428" s="6"/>
    </row>
    <row r="7429" spans="1:15" s="7" customFormat="1" ht="16.350000000000001" customHeight="1" x14ac:dyDescent="0.15">
      <c r="A7429" s="13"/>
      <c r="L7429" s="6"/>
      <c r="M7429" s="6"/>
      <c r="N7429" s="6"/>
      <c r="O7429" s="6"/>
    </row>
    <row r="7430" spans="1:15" s="7" customFormat="1" ht="16.350000000000001" customHeight="1" x14ac:dyDescent="0.15">
      <c r="A7430" s="13"/>
      <c r="L7430" s="6"/>
      <c r="M7430" s="6"/>
      <c r="N7430" s="6"/>
      <c r="O7430" s="6"/>
    </row>
    <row r="7431" spans="1:15" s="7" customFormat="1" ht="16.350000000000001" customHeight="1" x14ac:dyDescent="0.15">
      <c r="A7431" s="13"/>
      <c r="L7431" s="6"/>
      <c r="M7431" s="6"/>
      <c r="N7431" s="6"/>
      <c r="O7431" s="6"/>
    </row>
    <row r="7432" spans="1:15" s="7" customFormat="1" ht="16.350000000000001" customHeight="1" x14ac:dyDescent="0.15">
      <c r="A7432" s="13"/>
      <c r="L7432" s="6"/>
      <c r="M7432" s="6"/>
      <c r="N7432" s="6"/>
      <c r="O7432" s="6"/>
    </row>
    <row r="7433" spans="1:15" s="7" customFormat="1" ht="16.350000000000001" customHeight="1" x14ac:dyDescent="0.15">
      <c r="A7433" s="13"/>
      <c r="L7433" s="6"/>
      <c r="M7433" s="6"/>
      <c r="N7433" s="6"/>
      <c r="O7433" s="6"/>
    </row>
    <row r="7434" spans="1:15" s="7" customFormat="1" ht="16.350000000000001" customHeight="1" x14ac:dyDescent="0.15">
      <c r="A7434" s="13"/>
      <c r="L7434" s="6"/>
      <c r="M7434" s="6"/>
      <c r="N7434" s="6"/>
      <c r="O7434" s="6"/>
    </row>
    <row r="7435" spans="1:15" s="7" customFormat="1" ht="16.350000000000001" customHeight="1" x14ac:dyDescent="0.15">
      <c r="A7435" s="13"/>
      <c r="L7435" s="6"/>
      <c r="M7435" s="6"/>
      <c r="N7435" s="6"/>
      <c r="O7435" s="6"/>
    </row>
    <row r="7436" spans="1:15" s="7" customFormat="1" ht="16.350000000000001" customHeight="1" x14ac:dyDescent="0.15">
      <c r="A7436" s="13"/>
      <c r="L7436" s="6"/>
      <c r="M7436" s="6"/>
      <c r="N7436" s="6"/>
      <c r="O7436" s="6"/>
    </row>
    <row r="7437" spans="1:15" s="7" customFormat="1" ht="16.350000000000001" customHeight="1" x14ac:dyDescent="0.15">
      <c r="A7437" s="13"/>
      <c r="L7437" s="6"/>
      <c r="M7437" s="6"/>
      <c r="N7437" s="6"/>
      <c r="O7437" s="6"/>
    </row>
    <row r="7438" spans="1:15" s="7" customFormat="1" ht="16.350000000000001" customHeight="1" x14ac:dyDescent="0.15">
      <c r="A7438" s="13"/>
      <c r="L7438" s="6"/>
      <c r="M7438" s="6"/>
      <c r="N7438" s="6"/>
      <c r="O7438" s="6"/>
    </row>
    <row r="7439" spans="1:15" s="7" customFormat="1" ht="16.350000000000001" customHeight="1" x14ac:dyDescent="0.15">
      <c r="A7439" s="13"/>
      <c r="L7439" s="6"/>
      <c r="M7439" s="6"/>
      <c r="N7439" s="6"/>
      <c r="O7439" s="6"/>
    </row>
    <row r="7440" spans="1:15" s="7" customFormat="1" ht="16.350000000000001" customHeight="1" x14ac:dyDescent="0.15">
      <c r="A7440" s="13"/>
      <c r="L7440" s="6"/>
      <c r="M7440" s="6"/>
      <c r="N7440" s="6"/>
      <c r="O7440" s="6"/>
    </row>
    <row r="7441" spans="1:15" s="7" customFormat="1" ht="16.350000000000001" customHeight="1" x14ac:dyDescent="0.15">
      <c r="A7441" s="13"/>
      <c r="L7441" s="6"/>
      <c r="M7441" s="6"/>
      <c r="N7441" s="6"/>
      <c r="O7441" s="6"/>
    </row>
    <row r="7442" spans="1:15" s="7" customFormat="1" ht="16.350000000000001" customHeight="1" x14ac:dyDescent="0.15">
      <c r="A7442" s="13"/>
      <c r="L7442" s="6"/>
      <c r="M7442" s="6"/>
      <c r="N7442" s="6"/>
      <c r="O7442" s="6"/>
    </row>
    <row r="7443" spans="1:15" s="7" customFormat="1" ht="16.350000000000001" customHeight="1" x14ac:dyDescent="0.15">
      <c r="A7443" s="13"/>
      <c r="L7443" s="6"/>
      <c r="M7443" s="6"/>
      <c r="N7443" s="6"/>
      <c r="O7443" s="6"/>
    </row>
    <row r="7444" spans="1:15" s="7" customFormat="1" ht="16.350000000000001" customHeight="1" x14ac:dyDescent="0.15">
      <c r="A7444" s="13"/>
      <c r="L7444" s="6"/>
      <c r="M7444" s="6"/>
      <c r="N7444" s="6"/>
      <c r="O7444" s="6"/>
    </row>
    <row r="7445" spans="1:15" s="7" customFormat="1" ht="16.350000000000001" customHeight="1" x14ac:dyDescent="0.15">
      <c r="A7445" s="13"/>
      <c r="L7445" s="6"/>
      <c r="M7445" s="6"/>
      <c r="N7445" s="6"/>
      <c r="O7445" s="6"/>
    </row>
    <row r="7446" spans="1:15" s="7" customFormat="1" ht="16.350000000000001" customHeight="1" x14ac:dyDescent="0.15">
      <c r="A7446" s="13"/>
      <c r="L7446" s="6"/>
      <c r="M7446" s="6"/>
      <c r="N7446" s="6"/>
      <c r="O7446" s="6"/>
    </row>
    <row r="7447" spans="1:15" s="7" customFormat="1" ht="16.350000000000001" customHeight="1" x14ac:dyDescent="0.15">
      <c r="A7447" s="13"/>
      <c r="L7447" s="6"/>
      <c r="M7447" s="6"/>
      <c r="N7447" s="6"/>
      <c r="O7447" s="6"/>
    </row>
    <row r="7448" spans="1:15" s="7" customFormat="1" ht="16.350000000000001" customHeight="1" x14ac:dyDescent="0.15">
      <c r="A7448" s="13"/>
      <c r="L7448" s="6"/>
      <c r="M7448" s="6"/>
      <c r="N7448" s="6"/>
      <c r="O7448" s="6"/>
    </row>
    <row r="7449" spans="1:15" s="7" customFormat="1" ht="16.350000000000001" customHeight="1" x14ac:dyDescent="0.15">
      <c r="A7449" s="13"/>
      <c r="L7449" s="6"/>
      <c r="M7449" s="6"/>
      <c r="N7449" s="6"/>
      <c r="O7449" s="6"/>
    </row>
    <row r="7450" spans="1:15" s="7" customFormat="1" ht="16.350000000000001" customHeight="1" x14ac:dyDescent="0.15">
      <c r="A7450" s="13"/>
      <c r="L7450" s="6"/>
      <c r="M7450" s="6"/>
      <c r="N7450" s="6"/>
      <c r="O7450" s="6"/>
    </row>
    <row r="7451" spans="1:15" s="7" customFormat="1" ht="16.350000000000001" customHeight="1" x14ac:dyDescent="0.15">
      <c r="A7451" s="13"/>
      <c r="L7451" s="6"/>
      <c r="M7451" s="6"/>
      <c r="N7451" s="6"/>
      <c r="O7451" s="6"/>
    </row>
    <row r="7452" spans="1:15" s="7" customFormat="1" ht="16.350000000000001" customHeight="1" x14ac:dyDescent="0.15">
      <c r="A7452" s="13"/>
      <c r="L7452" s="6"/>
      <c r="M7452" s="6"/>
      <c r="N7452" s="6"/>
      <c r="O7452" s="6"/>
    </row>
    <row r="7453" spans="1:15" s="7" customFormat="1" ht="16.350000000000001" customHeight="1" x14ac:dyDescent="0.15">
      <c r="A7453" s="13"/>
      <c r="L7453" s="6"/>
      <c r="M7453" s="6"/>
      <c r="N7453" s="6"/>
      <c r="O7453" s="6"/>
    </row>
    <row r="7454" spans="1:15" s="7" customFormat="1" ht="16.350000000000001" customHeight="1" x14ac:dyDescent="0.15">
      <c r="A7454" s="13"/>
      <c r="L7454" s="6"/>
      <c r="M7454" s="6"/>
      <c r="N7454" s="6"/>
      <c r="O7454" s="6"/>
    </row>
    <row r="7455" spans="1:15" s="7" customFormat="1" ht="16.350000000000001" customHeight="1" x14ac:dyDescent="0.15">
      <c r="A7455" s="13"/>
      <c r="L7455" s="6"/>
      <c r="M7455" s="6"/>
      <c r="N7455" s="6"/>
      <c r="O7455" s="6"/>
    </row>
    <row r="7456" spans="1:15" s="7" customFormat="1" ht="16.350000000000001" customHeight="1" x14ac:dyDescent="0.15">
      <c r="A7456" s="13"/>
      <c r="L7456" s="6"/>
      <c r="M7456" s="6"/>
      <c r="N7456" s="6"/>
      <c r="O7456" s="6"/>
    </row>
    <row r="7457" spans="1:15" s="7" customFormat="1" ht="16.350000000000001" customHeight="1" x14ac:dyDescent="0.15">
      <c r="A7457" s="13"/>
      <c r="L7457" s="6"/>
      <c r="M7457" s="6"/>
      <c r="N7457" s="6"/>
      <c r="O7457" s="6"/>
    </row>
    <row r="7458" spans="1:15" s="7" customFormat="1" ht="16.350000000000001" customHeight="1" x14ac:dyDescent="0.15">
      <c r="A7458" s="13"/>
      <c r="L7458" s="6"/>
      <c r="M7458" s="6"/>
      <c r="N7458" s="6"/>
      <c r="O7458" s="6"/>
    </row>
    <row r="7459" spans="1:15" s="7" customFormat="1" ht="16.350000000000001" customHeight="1" x14ac:dyDescent="0.15">
      <c r="A7459" s="13"/>
      <c r="L7459" s="6"/>
      <c r="M7459" s="6"/>
      <c r="N7459" s="6"/>
      <c r="O7459" s="6"/>
    </row>
    <row r="7460" spans="1:15" s="7" customFormat="1" ht="16.350000000000001" customHeight="1" x14ac:dyDescent="0.15">
      <c r="A7460" s="13"/>
      <c r="L7460" s="6"/>
      <c r="M7460" s="6"/>
      <c r="N7460" s="6"/>
      <c r="O7460" s="6"/>
    </row>
    <row r="7461" spans="1:15" s="7" customFormat="1" ht="16.350000000000001" customHeight="1" x14ac:dyDescent="0.15">
      <c r="A7461" s="13"/>
      <c r="L7461" s="6"/>
      <c r="M7461" s="6"/>
      <c r="N7461" s="6"/>
      <c r="O7461" s="6"/>
    </row>
    <row r="7462" spans="1:15" s="7" customFormat="1" ht="16.350000000000001" customHeight="1" x14ac:dyDescent="0.15">
      <c r="A7462" s="13"/>
      <c r="L7462" s="6"/>
      <c r="M7462" s="6"/>
      <c r="N7462" s="6"/>
      <c r="O7462" s="6"/>
    </row>
    <row r="7463" spans="1:15" s="7" customFormat="1" ht="16.350000000000001" customHeight="1" x14ac:dyDescent="0.15">
      <c r="A7463" s="13"/>
      <c r="L7463" s="6"/>
      <c r="M7463" s="6"/>
      <c r="N7463" s="6"/>
      <c r="O7463" s="6"/>
    </row>
    <row r="7464" spans="1:15" s="7" customFormat="1" ht="16.350000000000001" customHeight="1" x14ac:dyDescent="0.15">
      <c r="A7464" s="13"/>
      <c r="L7464" s="6"/>
      <c r="M7464" s="6"/>
      <c r="N7464" s="6"/>
      <c r="O7464" s="6"/>
    </row>
    <row r="7465" spans="1:15" s="7" customFormat="1" ht="16.350000000000001" customHeight="1" x14ac:dyDescent="0.15">
      <c r="A7465" s="13"/>
      <c r="L7465" s="6"/>
      <c r="M7465" s="6"/>
      <c r="N7465" s="6"/>
      <c r="O7465" s="6"/>
    </row>
    <row r="7466" spans="1:15" s="7" customFormat="1" ht="16.350000000000001" customHeight="1" x14ac:dyDescent="0.15">
      <c r="A7466" s="13"/>
      <c r="L7466" s="6"/>
      <c r="M7466" s="6"/>
      <c r="N7466" s="6"/>
      <c r="O7466" s="6"/>
    </row>
    <row r="7467" spans="1:15" s="7" customFormat="1" ht="16.350000000000001" customHeight="1" x14ac:dyDescent="0.15">
      <c r="A7467" s="13"/>
      <c r="L7467" s="6"/>
      <c r="M7467" s="6"/>
      <c r="N7467" s="6"/>
      <c r="O7467" s="6"/>
    </row>
    <row r="7468" spans="1:15" s="7" customFormat="1" ht="16.350000000000001" customHeight="1" x14ac:dyDescent="0.15">
      <c r="A7468" s="13"/>
      <c r="L7468" s="6"/>
      <c r="M7468" s="6"/>
      <c r="N7468" s="6"/>
      <c r="O7468" s="6"/>
    </row>
    <row r="7469" spans="1:15" s="7" customFormat="1" ht="16.350000000000001" customHeight="1" x14ac:dyDescent="0.15">
      <c r="A7469" s="13"/>
      <c r="L7469" s="6"/>
      <c r="M7469" s="6"/>
      <c r="N7469" s="6"/>
      <c r="O7469" s="6"/>
    </row>
    <row r="7470" spans="1:15" s="7" customFormat="1" ht="16.350000000000001" customHeight="1" x14ac:dyDescent="0.15">
      <c r="A7470" s="13"/>
      <c r="L7470" s="6"/>
      <c r="M7470" s="6"/>
      <c r="N7470" s="6"/>
      <c r="O7470" s="6"/>
    </row>
    <row r="7471" spans="1:15" s="7" customFormat="1" ht="16.350000000000001" customHeight="1" x14ac:dyDescent="0.15">
      <c r="A7471" s="13"/>
      <c r="L7471" s="6"/>
      <c r="M7471" s="6"/>
      <c r="N7471" s="6"/>
      <c r="O7471" s="6"/>
    </row>
    <row r="7472" spans="1:15" s="7" customFormat="1" ht="16.350000000000001" customHeight="1" x14ac:dyDescent="0.15">
      <c r="A7472" s="13"/>
      <c r="L7472" s="6"/>
      <c r="M7472" s="6"/>
      <c r="N7472" s="6"/>
      <c r="O7472" s="6"/>
    </row>
    <row r="7473" spans="1:15" s="7" customFormat="1" ht="16.350000000000001" customHeight="1" x14ac:dyDescent="0.15">
      <c r="A7473" s="13"/>
      <c r="L7473" s="6"/>
      <c r="M7473" s="6"/>
      <c r="N7473" s="6"/>
      <c r="O7473" s="6"/>
    </row>
    <row r="7474" spans="1:15" s="7" customFormat="1" ht="16.350000000000001" customHeight="1" x14ac:dyDescent="0.15">
      <c r="A7474" s="13"/>
      <c r="L7474" s="6"/>
      <c r="M7474" s="6"/>
      <c r="N7474" s="6"/>
      <c r="O7474" s="6"/>
    </row>
    <row r="7475" spans="1:15" s="7" customFormat="1" ht="16.350000000000001" customHeight="1" x14ac:dyDescent="0.15">
      <c r="A7475" s="13"/>
      <c r="L7475" s="6"/>
      <c r="M7475" s="6"/>
      <c r="N7475" s="6"/>
      <c r="O7475" s="6"/>
    </row>
    <row r="7476" spans="1:15" s="7" customFormat="1" ht="16.350000000000001" customHeight="1" x14ac:dyDescent="0.15">
      <c r="A7476" s="13"/>
      <c r="L7476" s="6"/>
      <c r="M7476" s="6"/>
      <c r="N7476" s="6"/>
      <c r="O7476" s="6"/>
    </row>
    <row r="7477" spans="1:15" s="7" customFormat="1" ht="16.350000000000001" customHeight="1" x14ac:dyDescent="0.15">
      <c r="A7477" s="13"/>
      <c r="L7477" s="6"/>
      <c r="M7477" s="6"/>
      <c r="N7477" s="6"/>
      <c r="O7477" s="6"/>
    </row>
    <row r="7478" spans="1:15" s="7" customFormat="1" ht="16.350000000000001" customHeight="1" x14ac:dyDescent="0.15">
      <c r="A7478" s="13"/>
      <c r="L7478" s="6"/>
      <c r="M7478" s="6"/>
      <c r="N7478" s="6"/>
      <c r="O7478" s="6"/>
    </row>
    <row r="7479" spans="1:15" s="7" customFormat="1" ht="16.350000000000001" customHeight="1" x14ac:dyDescent="0.15">
      <c r="A7479" s="13"/>
      <c r="L7479" s="6"/>
      <c r="M7479" s="6"/>
      <c r="N7479" s="6"/>
      <c r="O7479" s="6"/>
    </row>
    <row r="7480" spans="1:15" s="7" customFormat="1" ht="16.350000000000001" customHeight="1" x14ac:dyDescent="0.15">
      <c r="A7480" s="13"/>
      <c r="L7480" s="6"/>
      <c r="M7480" s="6"/>
      <c r="N7480" s="6"/>
      <c r="O7480" s="6"/>
    </row>
    <row r="7481" spans="1:15" s="7" customFormat="1" ht="16.350000000000001" customHeight="1" x14ac:dyDescent="0.15">
      <c r="A7481" s="13"/>
      <c r="L7481" s="6"/>
      <c r="M7481" s="6"/>
      <c r="N7481" s="6"/>
      <c r="O7481" s="6"/>
    </row>
    <row r="7482" spans="1:15" s="7" customFormat="1" ht="16.350000000000001" customHeight="1" x14ac:dyDescent="0.15">
      <c r="A7482" s="13"/>
      <c r="L7482" s="6"/>
      <c r="M7482" s="6"/>
      <c r="N7482" s="6"/>
      <c r="O7482" s="6"/>
    </row>
    <row r="7483" spans="1:15" s="7" customFormat="1" ht="16.350000000000001" customHeight="1" x14ac:dyDescent="0.15">
      <c r="A7483" s="13"/>
      <c r="L7483" s="6"/>
      <c r="M7483" s="6"/>
      <c r="N7483" s="6"/>
      <c r="O7483" s="6"/>
    </row>
    <row r="7484" spans="1:15" s="7" customFormat="1" ht="16.350000000000001" customHeight="1" x14ac:dyDescent="0.15">
      <c r="A7484" s="13"/>
      <c r="L7484" s="6"/>
      <c r="M7484" s="6"/>
      <c r="N7484" s="6"/>
      <c r="O7484" s="6"/>
    </row>
    <row r="7485" spans="1:15" s="7" customFormat="1" ht="16.350000000000001" customHeight="1" x14ac:dyDescent="0.15">
      <c r="A7485" s="13"/>
      <c r="L7485" s="6"/>
      <c r="M7485" s="6"/>
      <c r="N7485" s="6"/>
      <c r="O7485" s="6"/>
    </row>
    <row r="7486" spans="1:15" s="7" customFormat="1" ht="16.350000000000001" customHeight="1" x14ac:dyDescent="0.15">
      <c r="A7486" s="13"/>
      <c r="L7486" s="6"/>
      <c r="M7486" s="6"/>
      <c r="N7486" s="6"/>
      <c r="O7486" s="6"/>
    </row>
    <row r="7487" spans="1:15" s="7" customFormat="1" ht="16.350000000000001" customHeight="1" x14ac:dyDescent="0.15">
      <c r="A7487" s="13"/>
      <c r="L7487" s="6"/>
      <c r="M7487" s="6"/>
      <c r="N7487" s="6"/>
      <c r="O7487" s="6"/>
    </row>
    <row r="7488" spans="1:15" s="7" customFormat="1" ht="16.350000000000001" customHeight="1" x14ac:dyDescent="0.15">
      <c r="A7488" s="13"/>
      <c r="L7488" s="6"/>
      <c r="M7488" s="6"/>
      <c r="N7488" s="6"/>
      <c r="O7488" s="6"/>
    </row>
    <row r="7489" spans="1:15" s="7" customFormat="1" ht="16.350000000000001" customHeight="1" x14ac:dyDescent="0.15">
      <c r="A7489" s="13"/>
      <c r="L7489" s="6"/>
      <c r="M7489" s="6"/>
      <c r="N7489" s="6"/>
      <c r="O7489" s="6"/>
    </row>
    <row r="7490" spans="1:15" s="7" customFormat="1" ht="16.350000000000001" customHeight="1" x14ac:dyDescent="0.15">
      <c r="A7490" s="13"/>
      <c r="L7490" s="6"/>
      <c r="M7490" s="6"/>
      <c r="N7490" s="6"/>
      <c r="O7490" s="6"/>
    </row>
    <row r="7491" spans="1:15" s="7" customFormat="1" ht="16.350000000000001" customHeight="1" x14ac:dyDescent="0.15">
      <c r="A7491" s="13"/>
      <c r="L7491" s="6"/>
      <c r="M7491" s="6"/>
      <c r="N7491" s="6"/>
      <c r="O7491" s="6"/>
    </row>
    <row r="7492" spans="1:15" s="7" customFormat="1" ht="16.350000000000001" customHeight="1" x14ac:dyDescent="0.15">
      <c r="A7492" s="13"/>
      <c r="L7492" s="6"/>
      <c r="M7492" s="6"/>
      <c r="N7492" s="6"/>
      <c r="O7492" s="6"/>
    </row>
    <row r="7493" spans="1:15" s="7" customFormat="1" ht="16.350000000000001" customHeight="1" x14ac:dyDescent="0.15">
      <c r="A7493" s="13"/>
      <c r="L7493" s="6"/>
      <c r="M7493" s="6"/>
      <c r="N7493" s="6"/>
      <c r="O7493" s="6"/>
    </row>
    <row r="7494" spans="1:15" s="7" customFormat="1" ht="16.350000000000001" customHeight="1" x14ac:dyDescent="0.15">
      <c r="A7494" s="13"/>
      <c r="L7494" s="6"/>
      <c r="M7494" s="6"/>
      <c r="N7494" s="6"/>
      <c r="O7494" s="6"/>
    </row>
    <row r="7495" spans="1:15" s="7" customFormat="1" ht="16.350000000000001" customHeight="1" x14ac:dyDescent="0.15">
      <c r="A7495" s="13"/>
      <c r="L7495" s="6"/>
      <c r="M7495" s="6"/>
      <c r="N7495" s="6"/>
      <c r="O7495" s="6"/>
    </row>
    <row r="7496" spans="1:15" s="7" customFormat="1" ht="16.350000000000001" customHeight="1" x14ac:dyDescent="0.15">
      <c r="A7496" s="13"/>
      <c r="L7496" s="6"/>
      <c r="M7496" s="6"/>
      <c r="N7496" s="6"/>
      <c r="O7496" s="6"/>
    </row>
    <row r="7497" spans="1:15" s="7" customFormat="1" ht="16.350000000000001" customHeight="1" x14ac:dyDescent="0.15">
      <c r="A7497" s="13"/>
      <c r="L7497" s="6"/>
      <c r="M7497" s="6"/>
      <c r="N7497" s="6"/>
      <c r="O7497" s="6"/>
    </row>
    <row r="7498" spans="1:15" s="7" customFormat="1" ht="16.350000000000001" customHeight="1" x14ac:dyDescent="0.15">
      <c r="A7498" s="13"/>
      <c r="L7498" s="6"/>
      <c r="M7498" s="6"/>
      <c r="N7498" s="6"/>
      <c r="O7498" s="6"/>
    </row>
    <row r="7499" spans="1:15" s="7" customFormat="1" ht="16.350000000000001" customHeight="1" x14ac:dyDescent="0.15">
      <c r="A7499" s="13"/>
      <c r="L7499" s="6"/>
      <c r="M7499" s="6"/>
      <c r="N7499" s="6"/>
      <c r="O7499" s="6"/>
    </row>
    <row r="7500" spans="1:15" s="7" customFormat="1" ht="16.350000000000001" customHeight="1" x14ac:dyDescent="0.15">
      <c r="A7500" s="13"/>
      <c r="L7500" s="6"/>
      <c r="M7500" s="6"/>
      <c r="N7500" s="6"/>
      <c r="O7500" s="6"/>
    </row>
    <row r="7501" spans="1:15" s="7" customFormat="1" ht="16.350000000000001" customHeight="1" x14ac:dyDescent="0.15">
      <c r="A7501" s="13"/>
      <c r="L7501" s="6"/>
      <c r="M7501" s="6"/>
      <c r="N7501" s="6"/>
      <c r="O7501" s="6"/>
    </row>
    <row r="7502" spans="1:15" s="7" customFormat="1" ht="16.350000000000001" customHeight="1" x14ac:dyDescent="0.15">
      <c r="A7502" s="13"/>
      <c r="L7502" s="6"/>
      <c r="M7502" s="6"/>
      <c r="N7502" s="6"/>
      <c r="O7502" s="6"/>
    </row>
    <row r="7503" spans="1:15" s="7" customFormat="1" ht="16.350000000000001" customHeight="1" x14ac:dyDescent="0.15">
      <c r="A7503" s="13"/>
      <c r="L7503" s="6"/>
      <c r="M7503" s="6"/>
      <c r="N7503" s="6"/>
      <c r="O7503" s="6"/>
    </row>
    <row r="7504" spans="1:15" s="7" customFormat="1" ht="16.350000000000001" customHeight="1" x14ac:dyDescent="0.15">
      <c r="A7504" s="13"/>
      <c r="L7504" s="6"/>
      <c r="M7504" s="6"/>
      <c r="N7504" s="6"/>
      <c r="O7504" s="6"/>
    </row>
    <row r="7505" spans="1:15" s="7" customFormat="1" ht="16.350000000000001" customHeight="1" x14ac:dyDescent="0.15">
      <c r="A7505" s="13"/>
      <c r="L7505" s="6"/>
      <c r="M7505" s="6"/>
      <c r="N7505" s="6"/>
      <c r="O7505" s="6"/>
    </row>
    <row r="7506" spans="1:15" s="7" customFormat="1" ht="16.350000000000001" customHeight="1" x14ac:dyDescent="0.15">
      <c r="A7506" s="13"/>
      <c r="L7506" s="6"/>
      <c r="M7506" s="6"/>
      <c r="N7506" s="6"/>
      <c r="O7506" s="6"/>
    </row>
    <row r="7507" spans="1:15" s="7" customFormat="1" ht="16.350000000000001" customHeight="1" x14ac:dyDescent="0.15">
      <c r="A7507" s="13"/>
      <c r="L7507" s="6"/>
      <c r="M7507" s="6"/>
      <c r="N7507" s="6"/>
      <c r="O7507" s="6"/>
    </row>
    <row r="7508" spans="1:15" s="7" customFormat="1" ht="16.350000000000001" customHeight="1" x14ac:dyDescent="0.15">
      <c r="A7508" s="13"/>
      <c r="L7508" s="6"/>
      <c r="M7508" s="6"/>
      <c r="N7508" s="6"/>
      <c r="O7508" s="6"/>
    </row>
    <row r="7509" spans="1:15" s="7" customFormat="1" ht="16.350000000000001" customHeight="1" x14ac:dyDescent="0.15">
      <c r="A7509" s="13"/>
      <c r="L7509" s="6"/>
      <c r="M7509" s="6"/>
      <c r="N7509" s="6"/>
      <c r="O7509" s="6"/>
    </row>
    <row r="7510" spans="1:15" s="7" customFormat="1" ht="16.350000000000001" customHeight="1" x14ac:dyDescent="0.15">
      <c r="A7510" s="13"/>
      <c r="L7510" s="6"/>
      <c r="M7510" s="6"/>
      <c r="N7510" s="6"/>
      <c r="O7510" s="6"/>
    </row>
    <row r="7511" spans="1:15" s="7" customFormat="1" ht="16.350000000000001" customHeight="1" x14ac:dyDescent="0.15">
      <c r="A7511" s="13"/>
      <c r="L7511" s="6"/>
      <c r="M7511" s="6"/>
      <c r="N7511" s="6"/>
      <c r="O7511" s="6"/>
    </row>
    <row r="7512" spans="1:15" s="7" customFormat="1" ht="16.350000000000001" customHeight="1" x14ac:dyDescent="0.15">
      <c r="A7512" s="13"/>
      <c r="L7512" s="6"/>
      <c r="M7512" s="6"/>
      <c r="N7512" s="6"/>
      <c r="O7512" s="6"/>
    </row>
    <row r="7513" spans="1:15" s="7" customFormat="1" ht="16.350000000000001" customHeight="1" x14ac:dyDescent="0.15">
      <c r="A7513" s="13"/>
      <c r="L7513" s="6"/>
      <c r="M7513" s="6"/>
      <c r="N7513" s="6"/>
      <c r="O7513" s="6"/>
    </row>
    <row r="7514" spans="1:15" s="7" customFormat="1" ht="16.350000000000001" customHeight="1" x14ac:dyDescent="0.15">
      <c r="A7514" s="13"/>
      <c r="L7514" s="6"/>
      <c r="M7514" s="6"/>
      <c r="N7514" s="6"/>
      <c r="O7514" s="6"/>
    </row>
    <row r="7515" spans="1:15" s="7" customFormat="1" ht="16.350000000000001" customHeight="1" x14ac:dyDescent="0.15">
      <c r="A7515" s="13"/>
      <c r="L7515" s="6"/>
      <c r="M7515" s="6"/>
      <c r="N7515" s="6"/>
      <c r="O7515" s="6"/>
    </row>
    <row r="7516" spans="1:15" s="7" customFormat="1" ht="16.350000000000001" customHeight="1" x14ac:dyDescent="0.15">
      <c r="A7516" s="13"/>
      <c r="L7516" s="6"/>
      <c r="M7516" s="6"/>
      <c r="N7516" s="6"/>
      <c r="O7516" s="6"/>
    </row>
    <row r="7517" spans="1:15" s="7" customFormat="1" ht="16.350000000000001" customHeight="1" x14ac:dyDescent="0.15">
      <c r="A7517" s="13"/>
      <c r="L7517" s="6"/>
      <c r="M7517" s="6"/>
      <c r="N7517" s="6"/>
      <c r="O7517" s="6"/>
    </row>
    <row r="7518" spans="1:15" s="7" customFormat="1" ht="16.350000000000001" customHeight="1" x14ac:dyDescent="0.15">
      <c r="A7518" s="13"/>
      <c r="L7518" s="6"/>
      <c r="M7518" s="6"/>
      <c r="N7518" s="6"/>
      <c r="O7518" s="6"/>
    </row>
    <row r="7519" spans="1:15" s="7" customFormat="1" ht="16.350000000000001" customHeight="1" x14ac:dyDescent="0.15">
      <c r="A7519" s="13"/>
      <c r="L7519" s="6"/>
      <c r="M7519" s="6"/>
      <c r="N7519" s="6"/>
      <c r="O7519" s="6"/>
    </row>
    <row r="7520" spans="1:15" s="7" customFormat="1" ht="16.350000000000001" customHeight="1" x14ac:dyDescent="0.15">
      <c r="A7520" s="13"/>
      <c r="L7520" s="6"/>
      <c r="M7520" s="6"/>
      <c r="N7520" s="6"/>
      <c r="O7520" s="6"/>
    </row>
    <row r="7521" spans="1:15" s="7" customFormat="1" ht="16.350000000000001" customHeight="1" x14ac:dyDescent="0.15">
      <c r="A7521" s="13"/>
      <c r="L7521" s="6"/>
      <c r="M7521" s="6"/>
      <c r="N7521" s="6"/>
      <c r="O7521" s="6"/>
    </row>
    <row r="7522" spans="1:15" s="7" customFormat="1" ht="16.350000000000001" customHeight="1" x14ac:dyDescent="0.15">
      <c r="A7522" s="13"/>
      <c r="L7522" s="6"/>
      <c r="M7522" s="6"/>
      <c r="N7522" s="6"/>
      <c r="O7522" s="6"/>
    </row>
    <row r="7523" spans="1:15" s="7" customFormat="1" ht="16.350000000000001" customHeight="1" x14ac:dyDescent="0.15">
      <c r="A7523" s="13"/>
      <c r="L7523" s="6"/>
      <c r="M7523" s="6"/>
      <c r="N7523" s="6"/>
      <c r="O7523" s="6"/>
    </row>
    <row r="7524" spans="1:15" s="7" customFormat="1" ht="16.350000000000001" customHeight="1" x14ac:dyDescent="0.15">
      <c r="A7524" s="13"/>
      <c r="L7524" s="6"/>
      <c r="M7524" s="6"/>
      <c r="N7524" s="6"/>
      <c r="O7524" s="6"/>
    </row>
    <row r="7525" spans="1:15" s="7" customFormat="1" ht="16.350000000000001" customHeight="1" x14ac:dyDescent="0.15">
      <c r="A7525" s="13"/>
      <c r="L7525" s="6"/>
      <c r="M7525" s="6"/>
      <c r="N7525" s="6"/>
      <c r="O7525" s="6"/>
    </row>
    <row r="7526" spans="1:15" s="7" customFormat="1" ht="16.350000000000001" customHeight="1" x14ac:dyDescent="0.15">
      <c r="A7526" s="13"/>
      <c r="L7526" s="6"/>
      <c r="M7526" s="6"/>
      <c r="N7526" s="6"/>
      <c r="O7526" s="6"/>
    </row>
    <row r="7527" spans="1:15" s="7" customFormat="1" ht="16.350000000000001" customHeight="1" x14ac:dyDescent="0.15">
      <c r="A7527" s="13"/>
      <c r="L7527" s="6"/>
      <c r="M7527" s="6"/>
      <c r="N7527" s="6"/>
      <c r="O7527" s="6"/>
    </row>
    <row r="7528" spans="1:15" s="7" customFormat="1" ht="16.350000000000001" customHeight="1" x14ac:dyDescent="0.15">
      <c r="A7528" s="13"/>
      <c r="L7528" s="6"/>
      <c r="M7528" s="6"/>
      <c r="N7528" s="6"/>
      <c r="O7528" s="6"/>
    </row>
    <row r="7529" spans="1:15" s="7" customFormat="1" ht="16.350000000000001" customHeight="1" x14ac:dyDescent="0.15">
      <c r="A7529" s="13"/>
      <c r="L7529" s="6"/>
      <c r="M7529" s="6"/>
      <c r="N7529" s="6"/>
      <c r="O7529" s="6"/>
    </row>
    <row r="7530" spans="1:15" s="7" customFormat="1" ht="16.350000000000001" customHeight="1" x14ac:dyDescent="0.15">
      <c r="A7530" s="13"/>
      <c r="L7530" s="6"/>
      <c r="M7530" s="6"/>
      <c r="N7530" s="6"/>
      <c r="O7530" s="6"/>
    </row>
    <row r="7531" spans="1:15" s="7" customFormat="1" ht="16.350000000000001" customHeight="1" x14ac:dyDescent="0.15">
      <c r="A7531" s="13"/>
      <c r="L7531" s="6"/>
      <c r="M7531" s="6"/>
      <c r="N7531" s="6"/>
      <c r="O7531" s="6"/>
    </row>
    <row r="7532" spans="1:15" s="7" customFormat="1" ht="16.350000000000001" customHeight="1" x14ac:dyDescent="0.15">
      <c r="A7532" s="13"/>
      <c r="L7532" s="6"/>
      <c r="M7532" s="6"/>
      <c r="N7532" s="6"/>
      <c r="O7532" s="6"/>
    </row>
    <row r="7533" spans="1:15" s="7" customFormat="1" ht="16.350000000000001" customHeight="1" x14ac:dyDescent="0.15">
      <c r="A7533" s="13"/>
      <c r="L7533" s="6"/>
      <c r="M7533" s="6"/>
      <c r="N7533" s="6"/>
      <c r="O7533" s="6"/>
    </row>
    <row r="7534" spans="1:15" s="7" customFormat="1" ht="16.350000000000001" customHeight="1" x14ac:dyDescent="0.15">
      <c r="A7534" s="13"/>
      <c r="L7534" s="6"/>
      <c r="M7534" s="6"/>
      <c r="N7534" s="6"/>
      <c r="O7534" s="6"/>
    </row>
    <row r="7535" spans="1:15" s="7" customFormat="1" ht="16.350000000000001" customHeight="1" x14ac:dyDescent="0.15">
      <c r="A7535" s="13"/>
      <c r="L7535" s="6"/>
      <c r="M7535" s="6"/>
      <c r="N7535" s="6"/>
      <c r="O7535" s="6"/>
    </row>
    <row r="7536" spans="1:15" s="7" customFormat="1" ht="16.350000000000001" customHeight="1" x14ac:dyDescent="0.15">
      <c r="A7536" s="13"/>
      <c r="L7536" s="6"/>
      <c r="M7536" s="6"/>
      <c r="N7536" s="6"/>
      <c r="O7536" s="6"/>
    </row>
    <row r="7537" spans="1:15" s="7" customFormat="1" ht="16.350000000000001" customHeight="1" x14ac:dyDescent="0.15">
      <c r="A7537" s="13"/>
      <c r="L7537" s="6"/>
      <c r="M7537" s="6"/>
      <c r="N7537" s="6"/>
      <c r="O7537" s="6"/>
    </row>
    <row r="7538" spans="1:15" s="7" customFormat="1" ht="16.350000000000001" customHeight="1" x14ac:dyDescent="0.15">
      <c r="A7538" s="13"/>
      <c r="L7538" s="6"/>
      <c r="M7538" s="6"/>
      <c r="N7538" s="6"/>
      <c r="O7538" s="6"/>
    </row>
    <row r="7539" spans="1:15" s="7" customFormat="1" ht="16.350000000000001" customHeight="1" x14ac:dyDescent="0.15">
      <c r="A7539" s="13"/>
      <c r="L7539" s="6"/>
      <c r="M7539" s="6"/>
      <c r="N7539" s="6"/>
      <c r="O7539" s="6"/>
    </row>
    <row r="7540" spans="1:15" s="7" customFormat="1" ht="16.350000000000001" customHeight="1" x14ac:dyDescent="0.15">
      <c r="A7540" s="13"/>
      <c r="L7540" s="6"/>
      <c r="M7540" s="6"/>
      <c r="N7540" s="6"/>
      <c r="O7540" s="6"/>
    </row>
    <row r="7541" spans="1:15" s="7" customFormat="1" ht="16.350000000000001" customHeight="1" x14ac:dyDescent="0.15">
      <c r="A7541" s="13"/>
      <c r="L7541" s="6"/>
      <c r="M7541" s="6"/>
      <c r="N7541" s="6"/>
      <c r="O7541" s="6"/>
    </row>
    <row r="7542" spans="1:15" s="7" customFormat="1" ht="16.350000000000001" customHeight="1" x14ac:dyDescent="0.15">
      <c r="A7542" s="13"/>
      <c r="L7542" s="6"/>
      <c r="M7542" s="6"/>
      <c r="N7542" s="6"/>
      <c r="O7542" s="6"/>
    </row>
    <row r="7543" spans="1:15" s="7" customFormat="1" ht="16.350000000000001" customHeight="1" x14ac:dyDescent="0.15">
      <c r="A7543" s="13"/>
      <c r="L7543" s="6"/>
      <c r="M7543" s="6"/>
      <c r="N7543" s="6"/>
      <c r="O7543" s="6"/>
    </row>
    <row r="7544" spans="1:15" s="7" customFormat="1" ht="16.350000000000001" customHeight="1" x14ac:dyDescent="0.15">
      <c r="A7544" s="13"/>
      <c r="L7544" s="6"/>
      <c r="M7544" s="6"/>
      <c r="N7544" s="6"/>
      <c r="O7544" s="6"/>
    </row>
    <row r="7545" spans="1:15" s="7" customFormat="1" ht="16.350000000000001" customHeight="1" x14ac:dyDescent="0.15">
      <c r="A7545" s="13"/>
      <c r="L7545" s="6"/>
      <c r="M7545" s="6"/>
      <c r="N7545" s="6"/>
      <c r="O7545" s="6"/>
    </row>
    <row r="7546" spans="1:15" s="7" customFormat="1" ht="16.350000000000001" customHeight="1" x14ac:dyDescent="0.15">
      <c r="A7546" s="13"/>
      <c r="L7546" s="6"/>
      <c r="M7546" s="6"/>
      <c r="N7546" s="6"/>
      <c r="O7546" s="6"/>
    </row>
    <row r="7547" spans="1:15" s="7" customFormat="1" ht="16.350000000000001" customHeight="1" x14ac:dyDescent="0.15">
      <c r="A7547" s="13"/>
      <c r="L7547" s="6"/>
      <c r="M7547" s="6"/>
      <c r="N7547" s="6"/>
      <c r="O7547" s="6"/>
    </row>
    <row r="7548" spans="1:15" s="7" customFormat="1" ht="16.350000000000001" customHeight="1" x14ac:dyDescent="0.15">
      <c r="A7548" s="13"/>
      <c r="L7548" s="6"/>
      <c r="M7548" s="6"/>
      <c r="N7548" s="6"/>
      <c r="O7548" s="6"/>
    </row>
    <row r="7549" spans="1:15" s="7" customFormat="1" ht="16.350000000000001" customHeight="1" x14ac:dyDescent="0.15">
      <c r="A7549" s="13"/>
      <c r="L7549" s="6"/>
      <c r="M7549" s="6"/>
      <c r="N7549" s="6"/>
      <c r="O7549" s="6"/>
    </row>
    <row r="7550" spans="1:15" s="7" customFormat="1" ht="16.350000000000001" customHeight="1" x14ac:dyDescent="0.15">
      <c r="A7550" s="13"/>
      <c r="L7550" s="6"/>
      <c r="M7550" s="6"/>
      <c r="N7550" s="6"/>
      <c r="O7550" s="6"/>
    </row>
    <row r="7551" spans="1:15" s="7" customFormat="1" ht="16.350000000000001" customHeight="1" x14ac:dyDescent="0.15">
      <c r="A7551" s="13"/>
      <c r="L7551" s="6"/>
      <c r="M7551" s="6"/>
      <c r="N7551" s="6"/>
      <c r="O7551" s="6"/>
    </row>
    <row r="7552" spans="1:15" s="7" customFormat="1" ht="16.350000000000001" customHeight="1" x14ac:dyDescent="0.15">
      <c r="A7552" s="13"/>
      <c r="L7552" s="6"/>
      <c r="M7552" s="6"/>
      <c r="N7552" s="6"/>
      <c r="O7552" s="6"/>
    </row>
    <row r="7553" spans="1:15" s="7" customFormat="1" ht="16.350000000000001" customHeight="1" x14ac:dyDescent="0.15">
      <c r="A7553" s="13"/>
      <c r="L7553" s="6"/>
      <c r="M7553" s="6"/>
      <c r="N7553" s="6"/>
      <c r="O7553" s="6"/>
    </row>
    <row r="7554" spans="1:15" s="7" customFormat="1" ht="16.350000000000001" customHeight="1" x14ac:dyDescent="0.15">
      <c r="A7554" s="13"/>
      <c r="L7554" s="6"/>
      <c r="M7554" s="6"/>
      <c r="N7554" s="6"/>
      <c r="O7554" s="6"/>
    </row>
    <row r="7555" spans="1:15" s="7" customFormat="1" ht="16.350000000000001" customHeight="1" x14ac:dyDescent="0.15">
      <c r="A7555" s="13"/>
      <c r="L7555" s="6"/>
      <c r="M7555" s="6"/>
      <c r="N7555" s="6"/>
      <c r="O7555" s="6"/>
    </row>
    <row r="7556" spans="1:15" s="7" customFormat="1" ht="16.350000000000001" customHeight="1" x14ac:dyDescent="0.15">
      <c r="A7556" s="13"/>
      <c r="L7556" s="6"/>
      <c r="M7556" s="6"/>
      <c r="N7556" s="6"/>
      <c r="O7556" s="6"/>
    </row>
    <row r="7557" spans="1:15" s="7" customFormat="1" ht="16.350000000000001" customHeight="1" x14ac:dyDescent="0.15">
      <c r="A7557" s="13"/>
      <c r="L7557" s="6"/>
      <c r="M7557" s="6"/>
      <c r="N7557" s="6"/>
      <c r="O7557" s="6"/>
    </row>
    <row r="7558" spans="1:15" s="7" customFormat="1" ht="16.350000000000001" customHeight="1" x14ac:dyDescent="0.15">
      <c r="A7558" s="13"/>
      <c r="L7558" s="6"/>
      <c r="M7558" s="6"/>
      <c r="N7558" s="6"/>
      <c r="O7558" s="6"/>
    </row>
    <row r="7559" spans="1:15" s="7" customFormat="1" ht="16.350000000000001" customHeight="1" x14ac:dyDescent="0.15">
      <c r="A7559" s="13"/>
      <c r="L7559" s="6"/>
      <c r="M7559" s="6"/>
      <c r="N7559" s="6"/>
      <c r="O7559" s="6"/>
    </row>
    <row r="7560" spans="1:15" s="7" customFormat="1" ht="16.350000000000001" customHeight="1" x14ac:dyDescent="0.15">
      <c r="A7560" s="13"/>
      <c r="L7560" s="6"/>
      <c r="M7560" s="6"/>
      <c r="N7560" s="6"/>
      <c r="O7560" s="6"/>
    </row>
    <row r="7561" spans="1:15" s="7" customFormat="1" ht="16.350000000000001" customHeight="1" x14ac:dyDescent="0.15">
      <c r="A7561" s="13"/>
      <c r="L7561" s="6"/>
      <c r="M7561" s="6"/>
      <c r="N7561" s="6"/>
      <c r="O7561" s="6"/>
    </row>
    <row r="7562" spans="1:15" s="7" customFormat="1" ht="16.350000000000001" customHeight="1" x14ac:dyDescent="0.15">
      <c r="A7562" s="13"/>
      <c r="L7562" s="6"/>
      <c r="M7562" s="6"/>
      <c r="N7562" s="6"/>
      <c r="O7562" s="6"/>
    </row>
    <row r="7563" spans="1:15" s="7" customFormat="1" ht="16.350000000000001" customHeight="1" x14ac:dyDescent="0.15">
      <c r="A7563" s="13"/>
      <c r="L7563" s="6"/>
      <c r="M7563" s="6"/>
      <c r="N7563" s="6"/>
      <c r="O7563" s="6"/>
    </row>
    <row r="7564" spans="1:15" s="7" customFormat="1" ht="16.350000000000001" customHeight="1" x14ac:dyDescent="0.15">
      <c r="A7564" s="13"/>
      <c r="L7564" s="6"/>
      <c r="M7564" s="6"/>
      <c r="N7564" s="6"/>
      <c r="O7564" s="6"/>
    </row>
    <row r="7565" spans="1:15" s="7" customFormat="1" ht="16.350000000000001" customHeight="1" x14ac:dyDescent="0.15">
      <c r="A7565" s="13"/>
      <c r="L7565" s="6"/>
      <c r="M7565" s="6"/>
      <c r="N7565" s="6"/>
      <c r="O7565" s="6"/>
    </row>
    <row r="7566" spans="1:15" s="7" customFormat="1" ht="16.350000000000001" customHeight="1" x14ac:dyDescent="0.15">
      <c r="A7566" s="13"/>
      <c r="L7566" s="6"/>
      <c r="M7566" s="6"/>
      <c r="N7566" s="6"/>
      <c r="O7566" s="6"/>
    </row>
    <row r="7567" spans="1:15" s="7" customFormat="1" ht="16.350000000000001" customHeight="1" x14ac:dyDescent="0.15">
      <c r="A7567" s="13"/>
      <c r="L7567" s="6"/>
      <c r="M7567" s="6"/>
      <c r="N7567" s="6"/>
      <c r="O7567" s="6"/>
    </row>
    <row r="7568" spans="1:15" s="7" customFormat="1" ht="16.350000000000001" customHeight="1" x14ac:dyDescent="0.15">
      <c r="A7568" s="13"/>
      <c r="L7568" s="6"/>
      <c r="M7568" s="6"/>
      <c r="N7568" s="6"/>
      <c r="O7568" s="6"/>
    </row>
    <row r="7569" spans="1:15" s="7" customFormat="1" ht="16.350000000000001" customHeight="1" x14ac:dyDescent="0.15">
      <c r="A7569" s="13"/>
      <c r="L7569" s="6"/>
      <c r="M7569" s="6"/>
      <c r="N7569" s="6"/>
      <c r="O7569" s="6"/>
    </row>
    <row r="7570" spans="1:15" s="7" customFormat="1" ht="16.350000000000001" customHeight="1" x14ac:dyDescent="0.15">
      <c r="A7570" s="13"/>
      <c r="L7570" s="6"/>
      <c r="M7570" s="6"/>
      <c r="N7570" s="6"/>
      <c r="O7570" s="6"/>
    </row>
    <row r="7571" spans="1:15" s="7" customFormat="1" ht="16.350000000000001" customHeight="1" x14ac:dyDescent="0.15">
      <c r="A7571" s="13"/>
      <c r="L7571" s="6"/>
      <c r="M7571" s="6"/>
      <c r="N7571" s="6"/>
      <c r="O7571" s="6"/>
    </row>
    <row r="7572" spans="1:15" s="7" customFormat="1" ht="16.350000000000001" customHeight="1" x14ac:dyDescent="0.15">
      <c r="A7572" s="13"/>
      <c r="L7572" s="6"/>
      <c r="M7572" s="6"/>
      <c r="N7572" s="6"/>
      <c r="O7572" s="6"/>
    </row>
    <row r="7573" spans="1:15" s="7" customFormat="1" ht="16.350000000000001" customHeight="1" x14ac:dyDescent="0.15">
      <c r="A7573" s="13"/>
      <c r="L7573" s="6"/>
      <c r="M7573" s="6"/>
      <c r="N7573" s="6"/>
      <c r="O7573" s="6"/>
    </row>
    <row r="7574" spans="1:15" s="7" customFormat="1" ht="16.350000000000001" customHeight="1" x14ac:dyDescent="0.15">
      <c r="A7574" s="13"/>
      <c r="L7574" s="6"/>
      <c r="M7574" s="6"/>
      <c r="N7574" s="6"/>
      <c r="O7574" s="6"/>
    </row>
    <row r="7575" spans="1:15" s="7" customFormat="1" ht="16.350000000000001" customHeight="1" x14ac:dyDescent="0.15">
      <c r="A7575" s="13"/>
      <c r="L7575" s="6"/>
      <c r="M7575" s="6"/>
      <c r="N7575" s="6"/>
      <c r="O7575" s="6"/>
    </row>
    <row r="7576" spans="1:15" s="7" customFormat="1" ht="16.350000000000001" customHeight="1" x14ac:dyDescent="0.15">
      <c r="A7576" s="13"/>
      <c r="L7576" s="6"/>
      <c r="M7576" s="6"/>
      <c r="N7576" s="6"/>
      <c r="O7576" s="6"/>
    </row>
    <row r="7577" spans="1:15" s="7" customFormat="1" ht="16.350000000000001" customHeight="1" x14ac:dyDescent="0.15">
      <c r="A7577" s="13"/>
      <c r="L7577" s="6"/>
      <c r="M7577" s="6"/>
      <c r="N7577" s="6"/>
      <c r="O7577" s="6"/>
    </row>
    <row r="7578" spans="1:15" s="7" customFormat="1" ht="16.350000000000001" customHeight="1" x14ac:dyDescent="0.15">
      <c r="A7578" s="13"/>
      <c r="L7578" s="6"/>
      <c r="M7578" s="6"/>
      <c r="N7578" s="6"/>
      <c r="O7578" s="6"/>
    </row>
    <row r="7579" spans="1:15" s="7" customFormat="1" ht="16.350000000000001" customHeight="1" x14ac:dyDescent="0.15">
      <c r="A7579" s="13"/>
      <c r="L7579" s="6"/>
      <c r="M7579" s="6"/>
      <c r="N7579" s="6"/>
      <c r="O7579" s="6"/>
    </row>
    <row r="7580" spans="1:15" s="7" customFormat="1" ht="16.350000000000001" customHeight="1" x14ac:dyDescent="0.15">
      <c r="A7580" s="13"/>
      <c r="L7580" s="6"/>
      <c r="M7580" s="6"/>
      <c r="N7580" s="6"/>
      <c r="O7580" s="6"/>
    </row>
    <row r="7581" spans="1:15" s="7" customFormat="1" ht="16.350000000000001" customHeight="1" x14ac:dyDescent="0.15">
      <c r="A7581" s="13"/>
      <c r="L7581" s="6"/>
      <c r="M7581" s="6"/>
      <c r="N7581" s="6"/>
      <c r="O7581" s="6"/>
    </row>
    <row r="7582" spans="1:15" s="7" customFormat="1" ht="16.350000000000001" customHeight="1" x14ac:dyDescent="0.15">
      <c r="A7582" s="13"/>
      <c r="L7582" s="6"/>
      <c r="M7582" s="6"/>
      <c r="N7582" s="6"/>
      <c r="O7582" s="6"/>
    </row>
    <row r="7583" spans="1:15" s="7" customFormat="1" ht="16.350000000000001" customHeight="1" x14ac:dyDescent="0.15">
      <c r="A7583" s="13"/>
      <c r="L7583" s="6"/>
      <c r="M7583" s="6"/>
      <c r="N7583" s="6"/>
      <c r="O7583" s="6"/>
    </row>
    <row r="7584" spans="1:15" s="7" customFormat="1" ht="16.350000000000001" customHeight="1" x14ac:dyDescent="0.15">
      <c r="A7584" s="13"/>
      <c r="L7584" s="6"/>
      <c r="M7584" s="6"/>
      <c r="N7584" s="6"/>
      <c r="O7584" s="6"/>
    </row>
    <row r="7585" spans="1:15" s="7" customFormat="1" ht="16.350000000000001" customHeight="1" x14ac:dyDescent="0.15">
      <c r="A7585" s="13"/>
      <c r="L7585" s="6"/>
      <c r="M7585" s="6"/>
      <c r="N7585" s="6"/>
      <c r="O7585" s="6"/>
    </row>
    <row r="7586" spans="1:15" s="7" customFormat="1" ht="16.350000000000001" customHeight="1" x14ac:dyDescent="0.15">
      <c r="A7586" s="13"/>
      <c r="L7586" s="6"/>
      <c r="M7586" s="6"/>
      <c r="N7586" s="6"/>
      <c r="O7586" s="6"/>
    </row>
    <row r="7587" spans="1:15" s="7" customFormat="1" ht="16.350000000000001" customHeight="1" x14ac:dyDescent="0.15">
      <c r="A7587" s="13"/>
      <c r="L7587" s="6"/>
      <c r="M7587" s="6"/>
      <c r="N7587" s="6"/>
      <c r="O7587" s="6"/>
    </row>
    <row r="7588" spans="1:15" s="7" customFormat="1" ht="16.350000000000001" customHeight="1" x14ac:dyDescent="0.15">
      <c r="A7588" s="13"/>
      <c r="L7588" s="6"/>
      <c r="M7588" s="6"/>
      <c r="N7588" s="6"/>
      <c r="O7588" s="6"/>
    </row>
    <row r="7589" spans="1:15" s="7" customFormat="1" ht="16.350000000000001" customHeight="1" x14ac:dyDescent="0.15">
      <c r="A7589" s="13"/>
      <c r="L7589" s="6"/>
      <c r="M7589" s="6"/>
      <c r="N7589" s="6"/>
      <c r="O7589" s="6"/>
    </row>
    <row r="7590" spans="1:15" s="7" customFormat="1" ht="16.350000000000001" customHeight="1" x14ac:dyDescent="0.15">
      <c r="A7590" s="13"/>
      <c r="L7590" s="6"/>
      <c r="M7590" s="6"/>
      <c r="N7590" s="6"/>
      <c r="O7590" s="6"/>
    </row>
    <row r="7591" spans="1:15" s="7" customFormat="1" ht="16.350000000000001" customHeight="1" x14ac:dyDescent="0.15">
      <c r="A7591" s="13"/>
      <c r="L7591" s="6"/>
      <c r="M7591" s="6"/>
      <c r="N7591" s="6"/>
      <c r="O7591" s="6"/>
    </row>
    <row r="7592" spans="1:15" s="7" customFormat="1" ht="16.350000000000001" customHeight="1" x14ac:dyDescent="0.15">
      <c r="A7592" s="13"/>
      <c r="L7592" s="6"/>
      <c r="M7592" s="6"/>
      <c r="N7592" s="6"/>
      <c r="O7592" s="6"/>
    </row>
    <row r="7593" spans="1:15" s="7" customFormat="1" ht="16.350000000000001" customHeight="1" x14ac:dyDescent="0.15">
      <c r="A7593" s="13"/>
      <c r="L7593" s="6"/>
      <c r="M7593" s="6"/>
      <c r="N7593" s="6"/>
      <c r="O7593" s="6"/>
    </row>
    <row r="7594" spans="1:15" s="7" customFormat="1" ht="16.350000000000001" customHeight="1" x14ac:dyDescent="0.15">
      <c r="A7594" s="13"/>
      <c r="L7594" s="6"/>
      <c r="M7594" s="6"/>
      <c r="N7594" s="6"/>
      <c r="O7594" s="6"/>
    </row>
    <row r="7595" spans="1:15" s="7" customFormat="1" ht="16.350000000000001" customHeight="1" x14ac:dyDescent="0.15">
      <c r="A7595" s="13"/>
      <c r="L7595" s="6"/>
      <c r="M7595" s="6"/>
      <c r="N7595" s="6"/>
      <c r="O7595" s="6"/>
    </row>
    <row r="7596" spans="1:15" s="7" customFormat="1" ht="16.350000000000001" customHeight="1" x14ac:dyDescent="0.15">
      <c r="A7596" s="13"/>
      <c r="L7596" s="6"/>
      <c r="M7596" s="6"/>
      <c r="N7596" s="6"/>
      <c r="O7596" s="6"/>
    </row>
    <row r="7597" spans="1:15" s="7" customFormat="1" ht="16.350000000000001" customHeight="1" x14ac:dyDescent="0.15">
      <c r="A7597" s="13"/>
      <c r="L7597" s="6"/>
      <c r="M7597" s="6"/>
      <c r="N7597" s="6"/>
      <c r="O7597" s="6"/>
    </row>
    <row r="7598" spans="1:15" s="7" customFormat="1" ht="16.350000000000001" customHeight="1" x14ac:dyDescent="0.15">
      <c r="A7598" s="13"/>
      <c r="L7598" s="6"/>
      <c r="M7598" s="6"/>
      <c r="N7598" s="6"/>
      <c r="O7598" s="6"/>
    </row>
    <row r="7599" spans="1:15" s="7" customFormat="1" ht="16.350000000000001" customHeight="1" x14ac:dyDescent="0.15">
      <c r="A7599" s="13"/>
      <c r="L7599" s="6"/>
      <c r="M7599" s="6"/>
      <c r="N7599" s="6"/>
      <c r="O7599" s="6"/>
    </row>
    <row r="7600" spans="1:15" s="7" customFormat="1" ht="16.350000000000001" customHeight="1" x14ac:dyDescent="0.15">
      <c r="A7600" s="13"/>
      <c r="L7600" s="6"/>
      <c r="M7600" s="6"/>
      <c r="N7600" s="6"/>
      <c r="O7600" s="6"/>
    </row>
    <row r="7601" spans="1:15" s="7" customFormat="1" ht="16.350000000000001" customHeight="1" x14ac:dyDescent="0.15">
      <c r="A7601" s="13"/>
      <c r="L7601" s="6"/>
      <c r="M7601" s="6"/>
      <c r="N7601" s="6"/>
      <c r="O7601" s="6"/>
    </row>
    <row r="7602" spans="1:15" s="7" customFormat="1" ht="16.350000000000001" customHeight="1" x14ac:dyDescent="0.15">
      <c r="A7602" s="13"/>
      <c r="L7602" s="6"/>
      <c r="M7602" s="6"/>
      <c r="N7602" s="6"/>
      <c r="O7602" s="6"/>
    </row>
    <row r="7603" spans="1:15" s="7" customFormat="1" ht="16.350000000000001" customHeight="1" x14ac:dyDescent="0.15">
      <c r="A7603" s="13"/>
      <c r="L7603" s="6"/>
      <c r="M7603" s="6"/>
      <c r="N7603" s="6"/>
      <c r="O7603" s="6"/>
    </row>
    <row r="7604" spans="1:15" s="7" customFormat="1" ht="16.350000000000001" customHeight="1" x14ac:dyDescent="0.15">
      <c r="A7604" s="13"/>
      <c r="L7604" s="6"/>
      <c r="M7604" s="6"/>
      <c r="N7604" s="6"/>
      <c r="O7604" s="6"/>
    </row>
    <row r="7605" spans="1:15" s="7" customFormat="1" ht="16.350000000000001" customHeight="1" x14ac:dyDescent="0.15">
      <c r="A7605" s="13"/>
      <c r="L7605" s="6"/>
      <c r="M7605" s="6"/>
      <c r="N7605" s="6"/>
      <c r="O7605" s="6"/>
    </row>
    <row r="7606" spans="1:15" s="7" customFormat="1" ht="16.350000000000001" customHeight="1" x14ac:dyDescent="0.15">
      <c r="A7606" s="13"/>
      <c r="L7606" s="6"/>
      <c r="M7606" s="6"/>
      <c r="N7606" s="6"/>
      <c r="O7606" s="6"/>
    </row>
    <row r="7607" spans="1:15" s="7" customFormat="1" ht="16.350000000000001" customHeight="1" x14ac:dyDescent="0.15">
      <c r="A7607" s="13"/>
      <c r="L7607" s="6"/>
      <c r="M7607" s="6"/>
      <c r="N7607" s="6"/>
      <c r="O7607" s="6"/>
    </row>
    <row r="7608" spans="1:15" s="7" customFormat="1" ht="16.350000000000001" customHeight="1" x14ac:dyDescent="0.15">
      <c r="A7608" s="13"/>
      <c r="L7608" s="6"/>
      <c r="M7608" s="6"/>
      <c r="N7608" s="6"/>
      <c r="O7608" s="6"/>
    </row>
    <row r="7609" spans="1:15" s="7" customFormat="1" ht="16.350000000000001" customHeight="1" x14ac:dyDescent="0.15">
      <c r="A7609" s="13"/>
      <c r="L7609" s="6"/>
      <c r="M7609" s="6"/>
      <c r="N7609" s="6"/>
      <c r="O7609" s="6"/>
    </row>
    <row r="7610" spans="1:15" s="7" customFormat="1" ht="16.350000000000001" customHeight="1" x14ac:dyDescent="0.15">
      <c r="A7610" s="13"/>
      <c r="L7610" s="6"/>
      <c r="M7610" s="6"/>
      <c r="N7610" s="6"/>
      <c r="O7610" s="6"/>
    </row>
    <row r="7611" spans="1:15" s="7" customFormat="1" ht="16.350000000000001" customHeight="1" x14ac:dyDescent="0.15">
      <c r="A7611" s="13"/>
      <c r="L7611" s="6"/>
      <c r="M7611" s="6"/>
      <c r="N7611" s="6"/>
      <c r="O7611" s="6"/>
    </row>
    <row r="7612" spans="1:15" s="7" customFormat="1" ht="16.350000000000001" customHeight="1" x14ac:dyDescent="0.15">
      <c r="A7612" s="13"/>
      <c r="L7612" s="6"/>
      <c r="M7612" s="6"/>
      <c r="N7612" s="6"/>
      <c r="O7612" s="6"/>
    </row>
    <row r="7613" spans="1:15" s="7" customFormat="1" ht="16.350000000000001" customHeight="1" x14ac:dyDescent="0.15">
      <c r="A7613" s="13"/>
      <c r="L7613" s="6"/>
      <c r="M7613" s="6"/>
      <c r="N7613" s="6"/>
      <c r="O7613" s="6"/>
    </row>
    <row r="7614" spans="1:15" s="7" customFormat="1" ht="16.350000000000001" customHeight="1" x14ac:dyDescent="0.15">
      <c r="A7614" s="13"/>
      <c r="L7614" s="6"/>
      <c r="M7614" s="6"/>
      <c r="N7614" s="6"/>
      <c r="O7614" s="6"/>
    </row>
    <row r="7615" spans="1:15" s="7" customFormat="1" ht="16.350000000000001" customHeight="1" x14ac:dyDescent="0.15">
      <c r="A7615" s="13"/>
      <c r="L7615" s="6"/>
      <c r="M7615" s="6"/>
      <c r="N7615" s="6"/>
      <c r="O7615" s="6"/>
    </row>
    <row r="7616" spans="1:15" s="7" customFormat="1" ht="16.350000000000001" customHeight="1" x14ac:dyDescent="0.15">
      <c r="A7616" s="13"/>
      <c r="L7616" s="6"/>
      <c r="M7616" s="6"/>
      <c r="N7616" s="6"/>
      <c r="O7616" s="6"/>
    </row>
    <row r="7617" spans="1:15" s="7" customFormat="1" ht="16.350000000000001" customHeight="1" x14ac:dyDescent="0.15">
      <c r="A7617" s="13"/>
      <c r="L7617" s="6"/>
      <c r="M7617" s="6"/>
      <c r="N7617" s="6"/>
      <c r="O7617" s="6"/>
    </row>
    <row r="7618" spans="1:15" s="7" customFormat="1" ht="16.350000000000001" customHeight="1" x14ac:dyDescent="0.15">
      <c r="A7618" s="13"/>
      <c r="L7618" s="6"/>
      <c r="M7618" s="6"/>
      <c r="N7618" s="6"/>
      <c r="O7618" s="6"/>
    </row>
    <row r="7619" spans="1:15" s="7" customFormat="1" ht="16.350000000000001" customHeight="1" x14ac:dyDescent="0.15">
      <c r="A7619" s="13"/>
      <c r="L7619" s="6"/>
      <c r="M7619" s="6"/>
      <c r="N7619" s="6"/>
      <c r="O7619" s="6"/>
    </row>
    <row r="7620" spans="1:15" s="7" customFormat="1" ht="16.350000000000001" customHeight="1" x14ac:dyDescent="0.15">
      <c r="A7620" s="13"/>
      <c r="L7620" s="6"/>
      <c r="M7620" s="6"/>
      <c r="N7620" s="6"/>
      <c r="O7620" s="6"/>
    </row>
    <row r="7621" spans="1:15" s="7" customFormat="1" ht="16.350000000000001" customHeight="1" x14ac:dyDescent="0.15">
      <c r="A7621" s="13"/>
      <c r="L7621" s="6"/>
      <c r="M7621" s="6"/>
      <c r="N7621" s="6"/>
      <c r="O7621" s="6"/>
    </row>
    <row r="7622" spans="1:15" s="7" customFormat="1" ht="16.350000000000001" customHeight="1" x14ac:dyDescent="0.15">
      <c r="A7622" s="13"/>
      <c r="L7622" s="6"/>
      <c r="M7622" s="6"/>
      <c r="N7622" s="6"/>
      <c r="O7622" s="6"/>
    </row>
    <row r="7623" spans="1:15" s="7" customFormat="1" ht="16.350000000000001" customHeight="1" x14ac:dyDescent="0.15">
      <c r="A7623" s="13"/>
      <c r="L7623" s="6"/>
      <c r="M7623" s="6"/>
      <c r="N7623" s="6"/>
      <c r="O7623" s="6"/>
    </row>
    <row r="7624" spans="1:15" s="7" customFormat="1" ht="16.350000000000001" customHeight="1" x14ac:dyDescent="0.15">
      <c r="A7624" s="13"/>
      <c r="L7624" s="6"/>
      <c r="M7624" s="6"/>
      <c r="N7624" s="6"/>
      <c r="O7624" s="6"/>
    </row>
    <row r="7625" spans="1:15" s="7" customFormat="1" ht="16.350000000000001" customHeight="1" x14ac:dyDescent="0.15">
      <c r="A7625" s="13"/>
      <c r="L7625" s="6"/>
      <c r="M7625" s="6"/>
      <c r="N7625" s="6"/>
      <c r="O7625" s="6"/>
    </row>
    <row r="7626" spans="1:15" s="7" customFormat="1" ht="16.350000000000001" customHeight="1" x14ac:dyDescent="0.15">
      <c r="A7626" s="13"/>
      <c r="L7626" s="6"/>
      <c r="M7626" s="6"/>
      <c r="N7626" s="6"/>
      <c r="O7626" s="6"/>
    </row>
    <row r="7627" spans="1:15" s="7" customFormat="1" ht="16.350000000000001" customHeight="1" x14ac:dyDescent="0.15">
      <c r="A7627" s="13"/>
      <c r="L7627" s="6"/>
      <c r="M7627" s="6"/>
      <c r="N7627" s="6"/>
      <c r="O7627" s="6"/>
    </row>
    <row r="7628" spans="1:15" s="7" customFormat="1" ht="16.350000000000001" customHeight="1" x14ac:dyDescent="0.15">
      <c r="A7628" s="13"/>
      <c r="L7628" s="6"/>
      <c r="M7628" s="6"/>
      <c r="N7628" s="6"/>
      <c r="O7628" s="6"/>
    </row>
    <row r="7629" spans="1:15" s="7" customFormat="1" ht="16.350000000000001" customHeight="1" x14ac:dyDescent="0.15">
      <c r="A7629" s="13"/>
      <c r="L7629" s="6"/>
      <c r="M7629" s="6"/>
      <c r="N7629" s="6"/>
      <c r="O7629" s="6"/>
    </row>
    <row r="7630" spans="1:15" s="7" customFormat="1" ht="16.350000000000001" customHeight="1" x14ac:dyDescent="0.15">
      <c r="A7630" s="13"/>
      <c r="L7630" s="6"/>
      <c r="M7630" s="6"/>
      <c r="N7630" s="6"/>
      <c r="O7630" s="6"/>
    </row>
    <row r="7631" spans="1:15" s="7" customFormat="1" ht="16.350000000000001" customHeight="1" x14ac:dyDescent="0.15">
      <c r="A7631" s="13"/>
      <c r="L7631" s="6"/>
      <c r="M7631" s="6"/>
      <c r="N7631" s="6"/>
      <c r="O7631" s="6"/>
    </row>
    <row r="7632" spans="1:15" s="7" customFormat="1" ht="16.350000000000001" customHeight="1" x14ac:dyDescent="0.15">
      <c r="A7632" s="13"/>
      <c r="L7632" s="6"/>
      <c r="M7632" s="6"/>
      <c r="N7632" s="6"/>
      <c r="O7632" s="6"/>
    </row>
    <row r="7633" spans="1:15" s="7" customFormat="1" ht="16.350000000000001" customHeight="1" x14ac:dyDescent="0.15">
      <c r="A7633" s="13"/>
      <c r="L7633" s="6"/>
      <c r="M7633" s="6"/>
      <c r="N7633" s="6"/>
      <c r="O7633" s="6"/>
    </row>
    <row r="7634" spans="1:15" s="7" customFormat="1" ht="16.350000000000001" customHeight="1" x14ac:dyDescent="0.15">
      <c r="A7634" s="13"/>
      <c r="L7634" s="6"/>
      <c r="M7634" s="6"/>
      <c r="N7634" s="6"/>
      <c r="O7634" s="6"/>
    </row>
    <row r="7635" spans="1:15" s="7" customFormat="1" ht="16.350000000000001" customHeight="1" x14ac:dyDescent="0.15">
      <c r="A7635" s="13"/>
      <c r="L7635" s="6"/>
      <c r="M7635" s="6"/>
      <c r="N7635" s="6"/>
      <c r="O7635" s="6"/>
    </row>
    <row r="7636" spans="1:15" s="7" customFormat="1" ht="16.350000000000001" customHeight="1" x14ac:dyDescent="0.15">
      <c r="A7636" s="13"/>
      <c r="L7636" s="6"/>
      <c r="M7636" s="6"/>
      <c r="N7636" s="6"/>
      <c r="O7636" s="6"/>
    </row>
    <row r="7637" spans="1:15" s="7" customFormat="1" ht="16.350000000000001" customHeight="1" x14ac:dyDescent="0.15">
      <c r="A7637" s="13"/>
      <c r="L7637" s="6"/>
      <c r="M7637" s="6"/>
      <c r="N7637" s="6"/>
      <c r="O7637" s="6"/>
    </row>
    <row r="7638" spans="1:15" s="7" customFormat="1" ht="16.350000000000001" customHeight="1" x14ac:dyDescent="0.15">
      <c r="A7638" s="13"/>
      <c r="L7638" s="6"/>
      <c r="M7638" s="6"/>
      <c r="N7638" s="6"/>
      <c r="O7638" s="6"/>
    </row>
    <row r="7639" spans="1:15" s="7" customFormat="1" ht="16.350000000000001" customHeight="1" x14ac:dyDescent="0.15">
      <c r="A7639" s="13"/>
      <c r="L7639" s="6"/>
      <c r="M7639" s="6"/>
      <c r="N7639" s="6"/>
      <c r="O7639" s="6"/>
    </row>
    <row r="7640" spans="1:15" s="7" customFormat="1" ht="16.350000000000001" customHeight="1" x14ac:dyDescent="0.15">
      <c r="A7640" s="13"/>
      <c r="L7640" s="6"/>
      <c r="M7640" s="6"/>
      <c r="N7640" s="6"/>
      <c r="O7640" s="6"/>
    </row>
    <row r="7641" spans="1:15" s="7" customFormat="1" ht="16.350000000000001" customHeight="1" x14ac:dyDescent="0.15">
      <c r="A7641" s="13"/>
      <c r="L7641" s="6"/>
      <c r="M7641" s="6"/>
      <c r="N7641" s="6"/>
      <c r="O7641" s="6"/>
    </row>
    <row r="7642" spans="1:15" s="7" customFormat="1" ht="16.350000000000001" customHeight="1" x14ac:dyDescent="0.15">
      <c r="A7642" s="13"/>
      <c r="L7642" s="6"/>
      <c r="M7642" s="6"/>
      <c r="N7642" s="6"/>
      <c r="O7642" s="6"/>
    </row>
    <row r="7643" spans="1:15" s="7" customFormat="1" ht="16.350000000000001" customHeight="1" x14ac:dyDescent="0.15">
      <c r="A7643" s="13"/>
      <c r="L7643" s="6"/>
      <c r="M7643" s="6"/>
      <c r="N7643" s="6"/>
      <c r="O7643" s="6"/>
    </row>
    <row r="7644" spans="1:15" s="7" customFormat="1" ht="16.350000000000001" customHeight="1" x14ac:dyDescent="0.15">
      <c r="A7644" s="13"/>
      <c r="L7644" s="6"/>
      <c r="M7644" s="6"/>
      <c r="N7644" s="6"/>
      <c r="O7644" s="6"/>
    </row>
    <row r="7645" spans="1:15" s="7" customFormat="1" ht="16.350000000000001" customHeight="1" x14ac:dyDescent="0.15">
      <c r="A7645" s="13"/>
      <c r="L7645" s="6"/>
      <c r="M7645" s="6"/>
      <c r="N7645" s="6"/>
      <c r="O7645" s="6"/>
    </row>
    <row r="7646" spans="1:15" s="7" customFormat="1" ht="16.350000000000001" customHeight="1" x14ac:dyDescent="0.15">
      <c r="A7646" s="13"/>
      <c r="L7646" s="6"/>
      <c r="M7646" s="6"/>
      <c r="N7646" s="6"/>
      <c r="O7646" s="6"/>
    </row>
    <row r="7647" spans="1:15" s="7" customFormat="1" ht="16.350000000000001" customHeight="1" x14ac:dyDescent="0.15">
      <c r="A7647" s="13"/>
      <c r="L7647" s="6"/>
      <c r="M7647" s="6"/>
      <c r="N7647" s="6"/>
      <c r="O7647" s="6"/>
    </row>
    <row r="7648" spans="1:15" s="7" customFormat="1" ht="16.350000000000001" customHeight="1" x14ac:dyDescent="0.15">
      <c r="A7648" s="13"/>
      <c r="L7648" s="6"/>
      <c r="M7648" s="6"/>
      <c r="N7648" s="6"/>
      <c r="O7648" s="6"/>
    </row>
    <row r="7649" spans="1:15" s="7" customFormat="1" ht="16.350000000000001" customHeight="1" x14ac:dyDescent="0.15">
      <c r="A7649" s="13"/>
      <c r="L7649" s="6"/>
      <c r="M7649" s="6"/>
      <c r="N7649" s="6"/>
      <c r="O7649" s="6"/>
    </row>
    <row r="7650" spans="1:15" s="7" customFormat="1" ht="16.350000000000001" customHeight="1" x14ac:dyDescent="0.15">
      <c r="A7650" s="13"/>
      <c r="L7650" s="6"/>
      <c r="M7650" s="6"/>
      <c r="N7650" s="6"/>
      <c r="O7650" s="6"/>
    </row>
    <row r="7651" spans="1:15" s="7" customFormat="1" ht="16.350000000000001" customHeight="1" x14ac:dyDescent="0.15">
      <c r="A7651" s="13"/>
      <c r="L7651" s="6"/>
      <c r="M7651" s="6"/>
      <c r="N7651" s="6"/>
      <c r="O7651" s="6"/>
    </row>
    <row r="7652" spans="1:15" s="7" customFormat="1" ht="16.350000000000001" customHeight="1" x14ac:dyDescent="0.15">
      <c r="A7652" s="13"/>
      <c r="L7652" s="6"/>
      <c r="M7652" s="6"/>
      <c r="N7652" s="6"/>
      <c r="O7652" s="6"/>
    </row>
    <row r="7653" spans="1:15" s="7" customFormat="1" ht="16.350000000000001" customHeight="1" x14ac:dyDescent="0.15">
      <c r="A7653" s="13"/>
      <c r="L7653" s="6"/>
      <c r="M7653" s="6"/>
      <c r="N7653" s="6"/>
      <c r="O7653" s="6"/>
    </row>
    <row r="7654" spans="1:15" s="7" customFormat="1" ht="16.350000000000001" customHeight="1" x14ac:dyDescent="0.15">
      <c r="A7654" s="13"/>
      <c r="L7654" s="6"/>
      <c r="M7654" s="6"/>
      <c r="N7654" s="6"/>
      <c r="O7654" s="6"/>
    </row>
    <row r="7655" spans="1:15" s="7" customFormat="1" ht="16.350000000000001" customHeight="1" x14ac:dyDescent="0.15">
      <c r="A7655" s="13"/>
      <c r="L7655" s="6"/>
      <c r="M7655" s="6"/>
      <c r="N7655" s="6"/>
      <c r="O7655" s="6"/>
    </row>
    <row r="7656" spans="1:15" s="7" customFormat="1" ht="16.350000000000001" customHeight="1" x14ac:dyDescent="0.15">
      <c r="A7656" s="13"/>
      <c r="L7656" s="6"/>
      <c r="M7656" s="6"/>
      <c r="N7656" s="6"/>
      <c r="O7656" s="6"/>
    </row>
    <row r="7657" spans="1:15" s="7" customFormat="1" ht="16.350000000000001" customHeight="1" x14ac:dyDescent="0.15">
      <c r="A7657" s="13"/>
      <c r="L7657" s="6"/>
      <c r="M7657" s="6"/>
      <c r="N7657" s="6"/>
      <c r="O7657" s="6"/>
    </row>
    <row r="7658" spans="1:15" s="7" customFormat="1" ht="16.350000000000001" customHeight="1" x14ac:dyDescent="0.15">
      <c r="A7658" s="13"/>
      <c r="L7658" s="6"/>
      <c r="M7658" s="6"/>
      <c r="N7658" s="6"/>
      <c r="O7658" s="6"/>
    </row>
    <row r="7659" spans="1:15" s="7" customFormat="1" ht="16.350000000000001" customHeight="1" x14ac:dyDescent="0.15">
      <c r="A7659" s="13"/>
      <c r="L7659" s="6"/>
      <c r="M7659" s="6"/>
      <c r="N7659" s="6"/>
      <c r="O7659" s="6"/>
    </row>
    <row r="7660" spans="1:15" s="7" customFormat="1" ht="16.350000000000001" customHeight="1" x14ac:dyDescent="0.15">
      <c r="A7660" s="13"/>
      <c r="L7660" s="6"/>
      <c r="M7660" s="6"/>
      <c r="N7660" s="6"/>
      <c r="O7660" s="6"/>
    </row>
    <row r="7661" spans="1:15" s="7" customFormat="1" ht="16.350000000000001" customHeight="1" x14ac:dyDescent="0.15">
      <c r="A7661" s="13"/>
      <c r="L7661" s="6"/>
      <c r="M7661" s="6"/>
      <c r="N7661" s="6"/>
      <c r="O7661" s="6"/>
    </row>
    <row r="7662" spans="1:15" s="7" customFormat="1" ht="16.350000000000001" customHeight="1" x14ac:dyDescent="0.15">
      <c r="A7662" s="13"/>
      <c r="L7662" s="6"/>
      <c r="M7662" s="6"/>
      <c r="N7662" s="6"/>
      <c r="O7662" s="6"/>
    </row>
    <row r="7663" spans="1:15" s="7" customFormat="1" ht="16.350000000000001" customHeight="1" x14ac:dyDescent="0.15">
      <c r="A7663" s="13"/>
      <c r="L7663" s="6"/>
      <c r="M7663" s="6"/>
      <c r="N7663" s="6"/>
      <c r="O7663" s="6"/>
    </row>
    <row r="7664" spans="1:15" s="7" customFormat="1" ht="16.350000000000001" customHeight="1" x14ac:dyDescent="0.15">
      <c r="A7664" s="13"/>
      <c r="L7664" s="6"/>
      <c r="M7664" s="6"/>
      <c r="N7664" s="6"/>
      <c r="O7664" s="6"/>
    </row>
    <row r="7665" spans="1:15" s="7" customFormat="1" ht="16.350000000000001" customHeight="1" x14ac:dyDescent="0.15">
      <c r="A7665" s="13"/>
      <c r="L7665" s="6"/>
      <c r="M7665" s="6"/>
      <c r="N7665" s="6"/>
      <c r="O7665" s="6"/>
    </row>
    <row r="7666" spans="1:15" s="7" customFormat="1" ht="16.350000000000001" customHeight="1" x14ac:dyDescent="0.15">
      <c r="A7666" s="13"/>
      <c r="L7666" s="6"/>
      <c r="M7666" s="6"/>
      <c r="N7666" s="6"/>
      <c r="O7666" s="6"/>
    </row>
    <row r="7667" spans="1:15" s="7" customFormat="1" ht="16.350000000000001" customHeight="1" x14ac:dyDescent="0.15">
      <c r="A7667" s="13"/>
      <c r="L7667" s="6"/>
      <c r="M7667" s="6"/>
      <c r="N7667" s="6"/>
      <c r="O7667" s="6"/>
    </row>
    <row r="7668" spans="1:15" s="7" customFormat="1" ht="16.350000000000001" customHeight="1" x14ac:dyDescent="0.15">
      <c r="A7668" s="13"/>
      <c r="L7668" s="6"/>
      <c r="M7668" s="6"/>
      <c r="N7668" s="6"/>
      <c r="O7668" s="6"/>
    </row>
    <row r="7669" spans="1:15" s="7" customFormat="1" ht="16.350000000000001" customHeight="1" x14ac:dyDescent="0.15">
      <c r="A7669" s="13"/>
      <c r="L7669" s="6"/>
      <c r="M7669" s="6"/>
      <c r="N7669" s="6"/>
      <c r="O7669" s="6"/>
    </row>
    <row r="7670" spans="1:15" s="7" customFormat="1" ht="16.350000000000001" customHeight="1" x14ac:dyDescent="0.15">
      <c r="A7670" s="13"/>
      <c r="L7670" s="6"/>
      <c r="M7670" s="6"/>
      <c r="N7670" s="6"/>
      <c r="O7670" s="6"/>
    </row>
    <row r="7671" spans="1:15" s="7" customFormat="1" ht="16.350000000000001" customHeight="1" x14ac:dyDescent="0.15">
      <c r="A7671" s="13"/>
      <c r="L7671" s="6"/>
      <c r="M7671" s="6"/>
      <c r="N7671" s="6"/>
      <c r="O7671" s="6"/>
    </row>
    <row r="7672" spans="1:15" s="7" customFormat="1" ht="16.350000000000001" customHeight="1" x14ac:dyDescent="0.15">
      <c r="A7672" s="13"/>
      <c r="L7672" s="6"/>
      <c r="M7672" s="6"/>
      <c r="N7672" s="6"/>
      <c r="O7672" s="6"/>
    </row>
    <row r="7673" spans="1:15" s="7" customFormat="1" ht="16.350000000000001" customHeight="1" x14ac:dyDescent="0.15">
      <c r="A7673" s="13"/>
      <c r="L7673" s="6"/>
      <c r="M7673" s="6"/>
      <c r="N7673" s="6"/>
      <c r="O7673" s="6"/>
    </row>
    <row r="7674" spans="1:15" s="7" customFormat="1" ht="16.350000000000001" customHeight="1" x14ac:dyDescent="0.15">
      <c r="A7674" s="13"/>
      <c r="L7674" s="6"/>
      <c r="M7674" s="6"/>
      <c r="N7674" s="6"/>
      <c r="O7674" s="6"/>
    </row>
    <row r="7675" spans="1:15" s="7" customFormat="1" ht="16.350000000000001" customHeight="1" x14ac:dyDescent="0.15">
      <c r="A7675" s="13"/>
      <c r="L7675" s="6"/>
      <c r="M7675" s="6"/>
      <c r="N7675" s="6"/>
      <c r="O7675" s="6"/>
    </row>
    <row r="7676" spans="1:15" s="7" customFormat="1" ht="16.350000000000001" customHeight="1" x14ac:dyDescent="0.15">
      <c r="A7676" s="13"/>
      <c r="L7676" s="6"/>
      <c r="M7676" s="6"/>
      <c r="N7676" s="6"/>
      <c r="O7676" s="6"/>
    </row>
    <row r="7677" spans="1:15" s="7" customFormat="1" ht="16.350000000000001" customHeight="1" x14ac:dyDescent="0.15">
      <c r="A7677" s="13"/>
      <c r="L7677" s="6"/>
      <c r="M7677" s="6"/>
      <c r="N7677" s="6"/>
      <c r="O7677" s="6"/>
    </row>
    <row r="7678" spans="1:15" s="7" customFormat="1" ht="16.350000000000001" customHeight="1" x14ac:dyDescent="0.15">
      <c r="A7678" s="13"/>
      <c r="L7678" s="6"/>
      <c r="M7678" s="6"/>
      <c r="N7678" s="6"/>
      <c r="O7678" s="6"/>
    </row>
    <row r="7679" spans="1:15" s="7" customFormat="1" ht="16.350000000000001" customHeight="1" x14ac:dyDescent="0.15">
      <c r="A7679" s="13"/>
      <c r="L7679" s="6"/>
      <c r="M7679" s="6"/>
      <c r="N7679" s="6"/>
      <c r="O7679" s="6"/>
    </row>
    <row r="7680" spans="1:15" s="7" customFormat="1" ht="16.350000000000001" customHeight="1" x14ac:dyDescent="0.15">
      <c r="A7680" s="13"/>
      <c r="L7680" s="6"/>
      <c r="M7680" s="6"/>
      <c r="N7680" s="6"/>
      <c r="O7680" s="6"/>
    </row>
    <row r="7681" spans="1:15" s="7" customFormat="1" ht="16.350000000000001" customHeight="1" x14ac:dyDescent="0.15">
      <c r="A7681" s="13"/>
      <c r="L7681" s="6"/>
      <c r="M7681" s="6"/>
      <c r="N7681" s="6"/>
      <c r="O7681" s="6"/>
    </row>
    <row r="7682" spans="1:15" s="7" customFormat="1" ht="16.350000000000001" customHeight="1" x14ac:dyDescent="0.15">
      <c r="A7682" s="13"/>
      <c r="L7682" s="6"/>
      <c r="M7682" s="6"/>
      <c r="N7682" s="6"/>
      <c r="O7682" s="6"/>
    </row>
    <row r="7683" spans="1:15" s="7" customFormat="1" ht="16.350000000000001" customHeight="1" x14ac:dyDescent="0.15">
      <c r="A7683" s="13"/>
      <c r="L7683" s="6"/>
      <c r="M7683" s="6"/>
      <c r="N7683" s="6"/>
      <c r="O7683" s="6"/>
    </row>
    <row r="7684" spans="1:15" s="7" customFormat="1" ht="16.350000000000001" customHeight="1" x14ac:dyDescent="0.15">
      <c r="A7684" s="13"/>
      <c r="L7684" s="6"/>
      <c r="M7684" s="6"/>
      <c r="N7684" s="6"/>
      <c r="O7684" s="6"/>
    </row>
    <row r="7685" spans="1:15" s="7" customFormat="1" ht="16.350000000000001" customHeight="1" x14ac:dyDescent="0.15">
      <c r="A7685" s="13"/>
      <c r="L7685" s="6"/>
      <c r="M7685" s="6"/>
      <c r="N7685" s="6"/>
      <c r="O7685" s="6"/>
    </row>
    <row r="7686" spans="1:15" s="7" customFormat="1" ht="16.350000000000001" customHeight="1" x14ac:dyDescent="0.15">
      <c r="A7686" s="13"/>
      <c r="L7686" s="6"/>
      <c r="M7686" s="6"/>
      <c r="N7686" s="6"/>
      <c r="O7686" s="6"/>
    </row>
    <row r="7687" spans="1:15" s="7" customFormat="1" ht="16.350000000000001" customHeight="1" x14ac:dyDescent="0.15">
      <c r="A7687" s="13"/>
      <c r="L7687" s="6"/>
      <c r="M7687" s="6"/>
      <c r="N7687" s="6"/>
      <c r="O7687" s="6"/>
    </row>
    <row r="7688" spans="1:15" s="7" customFormat="1" ht="16.350000000000001" customHeight="1" x14ac:dyDescent="0.15">
      <c r="A7688" s="13"/>
      <c r="L7688" s="6"/>
      <c r="M7688" s="6"/>
      <c r="N7688" s="6"/>
      <c r="O7688" s="6"/>
    </row>
    <row r="7689" spans="1:15" s="7" customFormat="1" ht="16.350000000000001" customHeight="1" x14ac:dyDescent="0.15">
      <c r="A7689" s="13"/>
      <c r="L7689" s="6"/>
      <c r="M7689" s="6"/>
      <c r="N7689" s="6"/>
      <c r="O7689" s="6"/>
    </row>
    <row r="7690" spans="1:15" s="7" customFormat="1" ht="16.350000000000001" customHeight="1" x14ac:dyDescent="0.15">
      <c r="A7690" s="13"/>
      <c r="L7690" s="6"/>
      <c r="M7690" s="6"/>
      <c r="N7690" s="6"/>
      <c r="O7690" s="6"/>
    </row>
    <row r="7691" spans="1:15" s="7" customFormat="1" ht="16.350000000000001" customHeight="1" x14ac:dyDescent="0.15">
      <c r="A7691" s="13"/>
      <c r="L7691" s="6"/>
      <c r="M7691" s="6"/>
      <c r="N7691" s="6"/>
      <c r="O7691" s="6"/>
    </row>
    <row r="7692" spans="1:15" s="7" customFormat="1" ht="16.350000000000001" customHeight="1" x14ac:dyDescent="0.15">
      <c r="A7692" s="13"/>
      <c r="L7692" s="6"/>
      <c r="M7692" s="6"/>
      <c r="N7692" s="6"/>
      <c r="O7692" s="6"/>
    </row>
    <row r="7693" spans="1:15" s="7" customFormat="1" ht="16.350000000000001" customHeight="1" x14ac:dyDescent="0.15">
      <c r="A7693" s="13"/>
      <c r="L7693" s="6"/>
      <c r="M7693" s="6"/>
      <c r="N7693" s="6"/>
      <c r="O7693" s="6"/>
    </row>
    <row r="7694" spans="1:15" s="7" customFormat="1" ht="16.350000000000001" customHeight="1" x14ac:dyDescent="0.15">
      <c r="A7694" s="13"/>
      <c r="L7694" s="6"/>
      <c r="M7694" s="6"/>
      <c r="N7694" s="6"/>
      <c r="O7694" s="6"/>
    </row>
    <row r="7695" spans="1:15" s="7" customFormat="1" ht="16.350000000000001" customHeight="1" x14ac:dyDescent="0.15">
      <c r="A7695" s="13"/>
      <c r="L7695" s="6"/>
      <c r="M7695" s="6"/>
      <c r="N7695" s="6"/>
      <c r="O7695" s="6"/>
    </row>
    <row r="7696" spans="1:15" s="7" customFormat="1" ht="16.350000000000001" customHeight="1" x14ac:dyDescent="0.15">
      <c r="A7696" s="13"/>
      <c r="L7696" s="6"/>
      <c r="M7696" s="6"/>
      <c r="N7696" s="6"/>
      <c r="O7696" s="6"/>
    </row>
    <row r="7697" spans="1:15" s="7" customFormat="1" ht="16.350000000000001" customHeight="1" x14ac:dyDescent="0.15">
      <c r="A7697" s="13"/>
      <c r="L7697" s="6"/>
      <c r="M7697" s="6"/>
      <c r="N7697" s="6"/>
      <c r="O7697" s="6"/>
    </row>
    <row r="7698" spans="1:15" s="7" customFormat="1" ht="16.350000000000001" customHeight="1" x14ac:dyDescent="0.15">
      <c r="A7698" s="13"/>
      <c r="L7698" s="6"/>
      <c r="M7698" s="6"/>
      <c r="N7698" s="6"/>
      <c r="O7698" s="6"/>
    </row>
    <row r="7699" spans="1:15" s="7" customFormat="1" ht="16.350000000000001" customHeight="1" x14ac:dyDescent="0.15">
      <c r="A7699" s="13"/>
      <c r="L7699" s="6"/>
      <c r="M7699" s="6"/>
      <c r="N7699" s="6"/>
      <c r="O7699" s="6"/>
    </row>
    <row r="7700" spans="1:15" s="7" customFormat="1" ht="16.350000000000001" customHeight="1" x14ac:dyDescent="0.15">
      <c r="A7700" s="13"/>
      <c r="L7700" s="6"/>
      <c r="M7700" s="6"/>
      <c r="N7700" s="6"/>
      <c r="O7700" s="6"/>
    </row>
    <row r="7701" spans="1:15" s="7" customFormat="1" ht="16.350000000000001" customHeight="1" x14ac:dyDescent="0.15">
      <c r="A7701" s="13"/>
      <c r="L7701" s="6"/>
      <c r="M7701" s="6"/>
      <c r="N7701" s="6"/>
      <c r="O7701" s="6"/>
    </row>
    <row r="7702" spans="1:15" s="7" customFormat="1" ht="16.350000000000001" customHeight="1" x14ac:dyDescent="0.15">
      <c r="A7702" s="13"/>
      <c r="L7702" s="6"/>
      <c r="M7702" s="6"/>
      <c r="N7702" s="6"/>
      <c r="O7702" s="6"/>
    </row>
    <row r="7703" spans="1:15" s="7" customFormat="1" ht="16.350000000000001" customHeight="1" x14ac:dyDescent="0.15">
      <c r="A7703" s="13"/>
      <c r="L7703" s="6"/>
      <c r="M7703" s="6"/>
      <c r="N7703" s="6"/>
      <c r="O7703" s="6"/>
    </row>
    <row r="7704" spans="1:15" s="7" customFormat="1" ht="16.350000000000001" customHeight="1" x14ac:dyDescent="0.15">
      <c r="A7704" s="13"/>
      <c r="L7704" s="6"/>
      <c r="M7704" s="6"/>
      <c r="N7704" s="6"/>
      <c r="O7704" s="6"/>
    </row>
    <row r="7705" spans="1:15" s="7" customFormat="1" ht="16.350000000000001" customHeight="1" x14ac:dyDescent="0.15">
      <c r="A7705" s="13"/>
      <c r="L7705" s="6"/>
      <c r="M7705" s="6"/>
      <c r="N7705" s="6"/>
      <c r="O7705" s="6"/>
    </row>
    <row r="7706" spans="1:15" s="7" customFormat="1" ht="16.350000000000001" customHeight="1" x14ac:dyDescent="0.15">
      <c r="A7706" s="13"/>
      <c r="L7706" s="6"/>
      <c r="M7706" s="6"/>
      <c r="N7706" s="6"/>
      <c r="O7706" s="6"/>
    </row>
    <row r="7707" spans="1:15" s="7" customFormat="1" ht="16.350000000000001" customHeight="1" x14ac:dyDescent="0.15">
      <c r="A7707" s="13"/>
      <c r="L7707" s="6"/>
      <c r="M7707" s="6"/>
      <c r="N7707" s="6"/>
      <c r="O7707" s="6"/>
    </row>
    <row r="7708" spans="1:15" s="7" customFormat="1" ht="16.350000000000001" customHeight="1" x14ac:dyDescent="0.15">
      <c r="A7708" s="13"/>
      <c r="L7708" s="6"/>
      <c r="M7708" s="6"/>
      <c r="N7708" s="6"/>
      <c r="O7708" s="6"/>
    </row>
    <row r="7709" spans="1:15" s="7" customFormat="1" ht="16.350000000000001" customHeight="1" x14ac:dyDescent="0.15">
      <c r="A7709" s="13"/>
      <c r="L7709" s="6"/>
      <c r="M7709" s="6"/>
      <c r="N7709" s="6"/>
      <c r="O7709" s="6"/>
    </row>
    <row r="7710" spans="1:15" s="7" customFormat="1" ht="16.350000000000001" customHeight="1" x14ac:dyDescent="0.15">
      <c r="A7710" s="13"/>
      <c r="L7710" s="6"/>
      <c r="M7710" s="6"/>
      <c r="N7710" s="6"/>
      <c r="O7710" s="6"/>
    </row>
    <row r="7711" spans="1:15" s="7" customFormat="1" ht="16.350000000000001" customHeight="1" x14ac:dyDescent="0.15">
      <c r="A7711" s="13"/>
      <c r="L7711" s="6"/>
      <c r="M7711" s="6"/>
      <c r="N7711" s="6"/>
      <c r="O7711" s="6"/>
    </row>
    <row r="7712" spans="1:15" s="7" customFormat="1" ht="16.350000000000001" customHeight="1" x14ac:dyDescent="0.15">
      <c r="A7712" s="13"/>
      <c r="L7712" s="6"/>
      <c r="M7712" s="6"/>
      <c r="N7712" s="6"/>
      <c r="O7712" s="6"/>
    </row>
    <row r="7713" spans="1:15" s="7" customFormat="1" ht="16.350000000000001" customHeight="1" x14ac:dyDescent="0.15">
      <c r="A7713" s="13"/>
      <c r="L7713" s="6"/>
      <c r="M7713" s="6"/>
      <c r="N7713" s="6"/>
      <c r="O7713" s="6"/>
    </row>
    <row r="7714" spans="1:15" s="7" customFormat="1" ht="16.350000000000001" customHeight="1" x14ac:dyDescent="0.15">
      <c r="A7714" s="13"/>
      <c r="L7714" s="6"/>
      <c r="M7714" s="6"/>
      <c r="N7714" s="6"/>
      <c r="O7714" s="6"/>
    </row>
    <row r="7715" spans="1:15" s="7" customFormat="1" ht="16.350000000000001" customHeight="1" x14ac:dyDescent="0.15">
      <c r="A7715" s="13"/>
      <c r="L7715" s="6"/>
      <c r="M7715" s="6"/>
      <c r="N7715" s="6"/>
      <c r="O7715" s="6"/>
    </row>
    <row r="7716" spans="1:15" s="7" customFormat="1" ht="16.350000000000001" customHeight="1" x14ac:dyDescent="0.15">
      <c r="A7716" s="13"/>
      <c r="L7716" s="6"/>
      <c r="M7716" s="6"/>
      <c r="N7716" s="6"/>
      <c r="O7716" s="6"/>
    </row>
    <row r="7717" spans="1:15" s="7" customFormat="1" ht="16.350000000000001" customHeight="1" x14ac:dyDescent="0.15">
      <c r="A7717" s="13"/>
      <c r="L7717" s="6"/>
      <c r="M7717" s="6"/>
      <c r="N7717" s="6"/>
      <c r="O7717" s="6"/>
    </row>
    <row r="7718" spans="1:15" s="7" customFormat="1" ht="16.350000000000001" customHeight="1" x14ac:dyDescent="0.15">
      <c r="A7718" s="13"/>
      <c r="L7718" s="6"/>
      <c r="M7718" s="6"/>
      <c r="N7718" s="6"/>
      <c r="O7718" s="6"/>
    </row>
    <row r="7719" spans="1:15" s="7" customFormat="1" ht="16.350000000000001" customHeight="1" x14ac:dyDescent="0.15">
      <c r="A7719" s="13"/>
      <c r="L7719" s="6"/>
      <c r="M7719" s="6"/>
      <c r="N7719" s="6"/>
      <c r="O7719" s="6"/>
    </row>
    <row r="7720" spans="1:15" s="7" customFormat="1" ht="16.350000000000001" customHeight="1" x14ac:dyDescent="0.15">
      <c r="A7720" s="13"/>
      <c r="L7720" s="6"/>
      <c r="M7720" s="6"/>
      <c r="N7720" s="6"/>
      <c r="O7720" s="6"/>
    </row>
    <row r="7721" spans="1:15" s="7" customFormat="1" ht="16.350000000000001" customHeight="1" x14ac:dyDescent="0.15">
      <c r="A7721" s="13"/>
      <c r="L7721" s="6"/>
      <c r="M7721" s="6"/>
      <c r="N7721" s="6"/>
      <c r="O7721" s="6"/>
    </row>
    <row r="7722" spans="1:15" s="7" customFormat="1" ht="16.350000000000001" customHeight="1" x14ac:dyDescent="0.15">
      <c r="A7722" s="13"/>
      <c r="L7722" s="6"/>
      <c r="M7722" s="6"/>
      <c r="N7722" s="6"/>
      <c r="O7722" s="6"/>
    </row>
    <row r="7723" spans="1:15" s="7" customFormat="1" ht="16.350000000000001" customHeight="1" x14ac:dyDescent="0.15">
      <c r="A7723" s="13"/>
      <c r="L7723" s="6"/>
      <c r="M7723" s="6"/>
      <c r="N7723" s="6"/>
      <c r="O7723" s="6"/>
    </row>
    <row r="7724" spans="1:15" s="7" customFormat="1" ht="16.350000000000001" customHeight="1" x14ac:dyDescent="0.15">
      <c r="A7724" s="13"/>
      <c r="L7724" s="6"/>
      <c r="M7724" s="6"/>
      <c r="N7724" s="6"/>
      <c r="O7724" s="6"/>
    </row>
    <row r="7725" spans="1:15" s="7" customFormat="1" ht="16.350000000000001" customHeight="1" x14ac:dyDescent="0.15">
      <c r="A7725" s="13"/>
      <c r="L7725" s="6"/>
      <c r="M7725" s="6"/>
      <c r="N7725" s="6"/>
      <c r="O7725" s="6"/>
    </row>
    <row r="7726" spans="1:15" s="7" customFormat="1" ht="16.350000000000001" customHeight="1" x14ac:dyDescent="0.15">
      <c r="A7726" s="13"/>
      <c r="L7726" s="6"/>
      <c r="M7726" s="6"/>
      <c r="N7726" s="6"/>
      <c r="O7726" s="6"/>
    </row>
    <row r="7727" spans="1:15" s="7" customFormat="1" ht="16.350000000000001" customHeight="1" x14ac:dyDescent="0.15">
      <c r="A7727" s="13"/>
      <c r="L7727" s="6"/>
      <c r="M7727" s="6"/>
      <c r="N7727" s="6"/>
      <c r="O7727" s="6"/>
    </row>
    <row r="7728" spans="1:15" s="7" customFormat="1" ht="16.350000000000001" customHeight="1" x14ac:dyDescent="0.15">
      <c r="A7728" s="13"/>
      <c r="L7728" s="6"/>
      <c r="M7728" s="6"/>
      <c r="N7728" s="6"/>
      <c r="O7728" s="6"/>
    </row>
    <row r="7729" spans="1:15" s="7" customFormat="1" ht="16.350000000000001" customHeight="1" x14ac:dyDescent="0.15">
      <c r="A7729" s="13"/>
      <c r="L7729" s="6"/>
      <c r="M7729" s="6"/>
      <c r="N7729" s="6"/>
      <c r="O7729" s="6"/>
    </row>
    <row r="7730" spans="1:15" s="7" customFormat="1" ht="16.350000000000001" customHeight="1" x14ac:dyDescent="0.15">
      <c r="A7730" s="13"/>
      <c r="L7730" s="6"/>
      <c r="M7730" s="6"/>
      <c r="N7730" s="6"/>
      <c r="O7730" s="6"/>
    </row>
    <row r="7731" spans="1:15" s="7" customFormat="1" ht="16.350000000000001" customHeight="1" x14ac:dyDescent="0.15">
      <c r="A7731" s="13"/>
      <c r="L7731" s="6"/>
      <c r="M7731" s="6"/>
      <c r="N7731" s="6"/>
      <c r="O7731" s="6"/>
    </row>
    <row r="7732" spans="1:15" s="7" customFormat="1" ht="16.350000000000001" customHeight="1" x14ac:dyDescent="0.15">
      <c r="A7732" s="13"/>
      <c r="L7732" s="6"/>
      <c r="M7732" s="6"/>
      <c r="N7732" s="6"/>
      <c r="O7732" s="6"/>
    </row>
    <row r="7733" spans="1:15" s="7" customFormat="1" ht="16.350000000000001" customHeight="1" x14ac:dyDescent="0.15">
      <c r="A7733" s="13"/>
      <c r="L7733" s="6"/>
      <c r="M7733" s="6"/>
      <c r="N7733" s="6"/>
      <c r="O7733" s="6"/>
    </row>
    <row r="7734" spans="1:15" s="7" customFormat="1" ht="16.350000000000001" customHeight="1" x14ac:dyDescent="0.15">
      <c r="A7734" s="13"/>
      <c r="L7734" s="6"/>
      <c r="M7734" s="6"/>
      <c r="N7734" s="6"/>
      <c r="O7734" s="6"/>
    </row>
    <row r="7735" spans="1:15" s="7" customFormat="1" ht="16.350000000000001" customHeight="1" x14ac:dyDescent="0.15">
      <c r="A7735" s="13"/>
      <c r="L7735" s="6"/>
      <c r="M7735" s="6"/>
      <c r="N7735" s="6"/>
      <c r="O7735" s="6"/>
    </row>
    <row r="7736" spans="1:15" s="7" customFormat="1" ht="16.350000000000001" customHeight="1" x14ac:dyDescent="0.15">
      <c r="A7736" s="13"/>
      <c r="L7736" s="6"/>
      <c r="M7736" s="6"/>
      <c r="N7736" s="6"/>
      <c r="O7736" s="6"/>
    </row>
    <row r="7737" spans="1:15" s="7" customFormat="1" ht="16.350000000000001" customHeight="1" x14ac:dyDescent="0.15">
      <c r="A7737" s="13"/>
      <c r="L7737" s="6"/>
      <c r="M7737" s="6"/>
      <c r="N7737" s="6"/>
      <c r="O7737" s="6"/>
    </row>
    <row r="7738" spans="1:15" s="7" customFormat="1" ht="16.350000000000001" customHeight="1" x14ac:dyDescent="0.15">
      <c r="A7738" s="13"/>
      <c r="L7738" s="6"/>
      <c r="M7738" s="6"/>
      <c r="N7738" s="6"/>
      <c r="O7738" s="6"/>
    </row>
    <row r="7739" spans="1:15" s="7" customFormat="1" ht="16.350000000000001" customHeight="1" x14ac:dyDescent="0.15">
      <c r="A7739" s="13"/>
      <c r="L7739" s="6"/>
      <c r="M7739" s="6"/>
      <c r="N7739" s="6"/>
      <c r="O7739" s="6"/>
    </row>
    <row r="7740" spans="1:15" s="7" customFormat="1" ht="16.350000000000001" customHeight="1" x14ac:dyDescent="0.15">
      <c r="A7740" s="13"/>
      <c r="L7740" s="6"/>
      <c r="M7740" s="6"/>
      <c r="N7740" s="6"/>
      <c r="O7740" s="6"/>
    </row>
    <row r="7741" spans="1:15" s="7" customFormat="1" ht="16.350000000000001" customHeight="1" x14ac:dyDescent="0.15">
      <c r="A7741" s="13"/>
      <c r="L7741" s="6"/>
      <c r="M7741" s="6"/>
      <c r="N7741" s="6"/>
      <c r="O7741" s="6"/>
    </row>
    <row r="7742" spans="1:15" s="7" customFormat="1" ht="16.350000000000001" customHeight="1" x14ac:dyDescent="0.15">
      <c r="A7742" s="13"/>
      <c r="L7742" s="6"/>
      <c r="M7742" s="6"/>
      <c r="N7742" s="6"/>
      <c r="O7742" s="6"/>
    </row>
    <row r="7743" spans="1:15" s="7" customFormat="1" ht="16.350000000000001" customHeight="1" x14ac:dyDescent="0.15">
      <c r="A7743" s="13"/>
      <c r="L7743" s="6"/>
      <c r="M7743" s="6"/>
      <c r="N7743" s="6"/>
      <c r="O7743" s="6"/>
    </row>
    <row r="7744" spans="1:15" s="7" customFormat="1" ht="16.350000000000001" customHeight="1" x14ac:dyDescent="0.15">
      <c r="A7744" s="13"/>
      <c r="L7744" s="6"/>
      <c r="M7744" s="6"/>
      <c r="N7744" s="6"/>
      <c r="O7744" s="6"/>
    </row>
    <row r="7745" spans="1:16" s="7" customFormat="1" ht="16.350000000000001" customHeight="1" x14ac:dyDescent="0.15">
      <c r="A7745" s="13"/>
      <c r="L7745" s="6"/>
      <c r="M7745" s="6"/>
      <c r="N7745" s="6"/>
      <c r="O7745" s="6"/>
    </row>
    <row r="7746" spans="1:16" s="7" customFormat="1" ht="16.350000000000001" customHeight="1" x14ac:dyDescent="0.15">
      <c r="A7746" s="13"/>
      <c r="L7746" s="6"/>
      <c r="M7746" s="6"/>
      <c r="N7746" s="6"/>
      <c r="O7746" s="6"/>
    </row>
    <row r="7747" spans="1:16" s="7" customFormat="1" ht="16.350000000000001" customHeight="1" x14ac:dyDescent="0.15">
      <c r="A7747" s="13"/>
      <c r="L7747" s="6"/>
      <c r="M7747" s="6"/>
      <c r="N7747" s="6"/>
      <c r="O7747" s="6"/>
    </row>
    <row r="7748" spans="1:16" s="7" customFormat="1" ht="16.350000000000001" customHeight="1" x14ac:dyDescent="0.15">
      <c r="A7748" s="13"/>
      <c r="L7748" s="6"/>
      <c r="M7748" s="6"/>
      <c r="N7748" s="6"/>
      <c r="O7748" s="6"/>
    </row>
    <row r="7749" spans="1:16" s="7" customFormat="1" ht="16.350000000000001" customHeight="1" x14ac:dyDescent="0.15">
      <c r="A7749" s="13"/>
      <c r="L7749" s="6"/>
      <c r="M7749" s="6"/>
      <c r="N7749" s="6"/>
      <c r="O7749" s="6"/>
    </row>
    <row r="7750" spans="1:16" s="7" customFormat="1" ht="16.350000000000001" customHeight="1" x14ac:dyDescent="0.15">
      <c r="A7750" s="13"/>
      <c r="L7750" s="6"/>
      <c r="M7750" s="6"/>
      <c r="N7750" s="6"/>
      <c r="O7750" s="6"/>
    </row>
    <row r="7751" spans="1:16" s="7" customFormat="1" ht="16.350000000000001" customHeight="1" x14ac:dyDescent="0.15">
      <c r="A7751" s="13"/>
      <c r="L7751" s="6"/>
      <c r="M7751" s="6"/>
      <c r="N7751" s="6"/>
      <c r="O7751" s="6"/>
    </row>
    <row r="7752" spans="1:16" s="7" customFormat="1" ht="12" x14ac:dyDescent="0.15">
      <c r="A7752" s="13"/>
      <c r="L7752" s="6"/>
      <c r="M7752" s="6"/>
      <c r="N7752" s="6"/>
      <c r="O7752" s="6"/>
    </row>
    <row r="7753" spans="1:16" s="7" customFormat="1" x14ac:dyDescent="0.15">
      <c r="A7753" s="13"/>
      <c r="L7753" s="6"/>
      <c r="M7753" s="6"/>
      <c r="N7753" s="6"/>
      <c r="O7753" s="6"/>
      <c r="P7753" s="32"/>
    </row>
    <row r="7754" spans="1:16" s="7" customFormat="1" x14ac:dyDescent="0.15">
      <c r="A7754" s="13"/>
      <c r="L7754" s="6"/>
      <c r="M7754" s="6"/>
      <c r="N7754" s="6"/>
      <c r="O7754" s="6"/>
      <c r="P7754" s="32"/>
    </row>
    <row r="7755" spans="1:16" s="7" customFormat="1" x14ac:dyDescent="0.15">
      <c r="A7755" s="13"/>
      <c r="L7755" s="6"/>
      <c r="M7755" s="6"/>
      <c r="N7755" s="6"/>
      <c r="O7755" s="33"/>
      <c r="P7755" s="32"/>
    </row>
  </sheetData>
  <sheetProtection selectLockedCells="1" selectUnlockedCells="1"/>
  <dataConsolidate/>
  <mergeCells count="19820">
    <mergeCell ref="L7382:S7382"/>
    <mergeCell ref="I7383:K7383"/>
    <mergeCell ref="L7383:S7383"/>
    <mergeCell ref="I7384:K7384"/>
    <mergeCell ref="L7384:S7384"/>
    <mergeCell ref="I7385:K7385"/>
    <mergeCell ref="L7385:S7385"/>
    <mergeCell ref="N7407:Q7407"/>
    <mergeCell ref="R7407:W7407"/>
    <mergeCell ref="G7408:I7408"/>
    <mergeCell ref="J7408:M7408"/>
    <mergeCell ref="N7408:Q7408"/>
    <mergeCell ref="R7408:W7408"/>
    <mergeCell ref="C7409:F7410"/>
    <mergeCell ref="G7409:I7409"/>
    <mergeCell ref="J7409:Q7409"/>
    <mergeCell ref="R7409:W7410"/>
    <mergeCell ref="G7410:I7410"/>
    <mergeCell ref="J7410:Q7410"/>
    <mergeCell ref="T7396:T7398"/>
    <mergeCell ref="F7397:G7397"/>
    <mergeCell ref="H7397:K7397"/>
    <mergeCell ref="L7397:N7397"/>
    <mergeCell ref="F7398:G7398"/>
    <mergeCell ref="H7398:K7398"/>
    <mergeCell ref="L7398:N7398"/>
    <mergeCell ref="A7399:A7410"/>
    <mergeCell ref="C7399:D7399"/>
    <mergeCell ref="E7399:W7399"/>
    <mergeCell ref="C7400:D7400"/>
    <mergeCell ref="E7400:W7400"/>
    <mergeCell ref="C7401:F7406"/>
    <mergeCell ref="G7401:Q7403"/>
    <mergeCell ref="R7401:W7403"/>
    <mergeCell ref="G7404:Q7404"/>
    <mergeCell ref="R7404:W7404"/>
    <mergeCell ref="G7405:Q7405"/>
    <mergeCell ref="R7405:W7405"/>
    <mergeCell ref="G7406:Q7406"/>
    <mergeCell ref="R7406:W7406"/>
    <mergeCell ref="C7407:F7408"/>
    <mergeCell ref="G7407:I7407"/>
    <mergeCell ref="J7407:M7407"/>
    <mergeCell ref="L7376:S7376"/>
    <mergeCell ref="I7377:K7377"/>
    <mergeCell ref="L7377:S7377"/>
    <mergeCell ref="I7378:K7378"/>
    <mergeCell ref="L7378:S7378"/>
    <mergeCell ref="I7379:K7379"/>
    <mergeCell ref="L7379:S7379"/>
    <mergeCell ref="I7380:K7380"/>
    <mergeCell ref="L7380:S7380"/>
    <mergeCell ref="B7371:B7372"/>
    <mergeCell ref="C7371:C7372"/>
    <mergeCell ref="D7371:D7372"/>
    <mergeCell ref="E7371:T7372"/>
    <mergeCell ref="U7371:U7372"/>
    <mergeCell ref="V7371:V7372"/>
    <mergeCell ref="W7371:W7372"/>
    <mergeCell ref="B7373:B7410"/>
    <mergeCell ref="C7373:C7398"/>
    <mergeCell ref="D7373:D7398"/>
    <mergeCell ref="E7373:E7394"/>
    <mergeCell ref="F7373:F7374"/>
    <mergeCell ref="G7373:G7374"/>
    <mergeCell ref="H7373:H7374"/>
    <mergeCell ref="I7373:K7374"/>
    <mergeCell ref="L7373:S7374"/>
    <mergeCell ref="T7373:T7374"/>
    <mergeCell ref="U7373:U7398"/>
    <mergeCell ref="V7373:V7398"/>
    <mergeCell ref="W7373:W7398"/>
    <mergeCell ref="I7375:K7375"/>
    <mergeCell ref="L7375:S7375"/>
    <mergeCell ref="T7375:T7394"/>
    <mergeCell ref="I7376:K7376"/>
    <mergeCell ref="I7391:K7391"/>
    <mergeCell ref="L7391:S7391"/>
    <mergeCell ref="I7392:K7392"/>
    <mergeCell ref="L7392:S7392"/>
    <mergeCell ref="I7393:K7393"/>
    <mergeCell ref="L7393:S7393"/>
    <mergeCell ref="I7394:K7394"/>
    <mergeCell ref="L7394:S7394"/>
    <mergeCell ref="E7395:E7398"/>
    <mergeCell ref="F7395:G7395"/>
    <mergeCell ref="H7395:K7395"/>
    <mergeCell ref="L7395:N7395"/>
    <mergeCell ref="O7395:P7395"/>
    <mergeCell ref="Q7395:Q7398"/>
    <mergeCell ref="F7396:G7396"/>
    <mergeCell ref="H7396:K7396"/>
    <mergeCell ref="L7396:N7396"/>
    <mergeCell ref="O7396:P7398"/>
    <mergeCell ref="I7386:K7386"/>
    <mergeCell ref="L7386:S7386"/>
    <mergeCell ref="I7387:K7387"/>
    <mergeCell ref="L7387:S7387"/>
    <mergeCell ref="I7388:K7388"/>
    <mergeCell ref="L7388:S7388"/>
    <mergeCell ref="I7389:K7389"/>
    <mergeCell ref="L7389:S7389"/>
    <mergeCell ref="I7390:K7390"/>
    <mergeCell ref="L7390:S7390"/>
    <mergeCell ref="I7381:K7381"/>
    <mergeCell ref="L7381:S7381"/>
    <mergeCell ref="I7382:K7382"/>
    <mergeCell ref="L7342:S7342"/>
    <mergeCell ref="I7343:K7343"/>
    <mergeCell ref="L7343:S7343"/>
    <mergeCell ref="I7344:K7344"/>
    <mergeCell ref="L7344:S7344"/>
    <mergeCell ref="I7345:K7345"/>
    <mergeCell ref="L7345:S7345"/>
    <mergeCell ref="N7367:Q7367"/>
    <mergeCell ref="R7367:W7367"/>
    <mergeCell ref="G7368:I7368"/>
    <mergeCell ref="J7368:M7368"/>
    <mergeCell ref="N7368:Q7368"/>
    <mergeCell ref="R7368:W7368"/>
    <mergeCell ref="C7369:F7370"/>
    <mergeCell ref="G7369:I7369"/>
    <mergeCell ref="J7369:Q7369"/>
    <mergeCell ref="R7369:W7370"/>
    <mergeCell ref="G7370:I7370"/>
    <mergeCell ref="J7370:Q7370"/>
    <mergeCell ref="T7356:T7358"/>
    <mergeCell ref="F7357:G7357"/>
    <mergeCell ref="H7357:K7357"/>
    <mergeCell ref="L7357:N7357"/>
    <mergeCell ref="F7358:G7358"/>
    <mergeCell ref="H7358:K7358"/>
    <mergeCell ref="L7358:N7358"/>
    <mergeCell ref="A7359:A7370"/>
    <mergeCell ref="C7359:D7359"/>
    <mergeCell ref="E7359:W7359"/>
    <mergeCell ref="C7360:D7360"/>
    <mergeCell ref="E7360:W7360"/>
    <mergeCell ref="C7361:F7366"/>
    <mergeCell ref="G7361:Q7363"/>
    <mergeCell ref="R7361:W7363"/>
    <mergeCell ref="G7364:Q7364"/>
    <mergeCell ref="R7364:W7364"/>
    <mergeCell ref="G7365:Q7365"/>
    <mergeCell ref="R7365:W7365"/>
    <mergeCell ref="G7366:Q7366"/>
    <mergeCell ref="R7366:W7366"/>
    <mergeCell ref="C7367:F7368"/>
    <mergeCell ref="G7367:I7367"/>
    <mergeCell ref="J7367:M7367"/>
    <mergeCell ref="L7336:S7336"/>
    <mergeCell ref="I7337:K7337"/>
    <mergeCell ref="L7337:S7337"/>
    <mergeCell ref="I7338:K7338"/>
    <mergeCell ref="L7338:S7338"/>
    <mergeCell ref="I7339:K7339"/>
    <mergeCell ref="L7339:S7339"/>
    <mergeCell ref="I7340:K7340"/>
    <mergeCell ref="L7340:S7340"/>
    <mergeCell ref="B7331:B7332"/>
    <mergeCell ref="C7331:C7332"/>
    <mergeCell ref="D7331:D7332"/>
    <mergeCell ref="E7331:T7332"/>
    <mergeCell ref="U7331:U7332"/>
    <mergeCell ref="V7331:V7332"/>
    <mergeCell ref="W7331:W7332"/>
    <mergeCell ref="B7333:B7370"/>
    <mergeCell ref="C7333:C7358"/>
    <mergeCell ref="D7333:D7358"/>
    <mergeCell ref="E7333:E7354"/>
    <mergeCell ref="F7333:F7334"/>
    <mergeCell ref="G7333:G7334"/>
    <mergeCell ref="H7333:H7334"/>
    <mergeCell ref="I7333:K7334"/>
    <mergeCell ref="L7333:S7334"/>
    <mergeCell ref="T7333:T7334"/>
    <mergeCell ref="U7333:U7358"/>
    <mergeCell ref="V7333:V7358"/>
    <mergeCell ref="W7333:W7358"/>
    <mergeCell ref="I7335:K7335"/>
    <mergeCell ref="L7335:S7335"/>
    <mergeCell ref="T7335:T7354"/>
    <mergeCell ref="I7336:K7336"/>
    <mergeCell ref="I7351:K7351"/>
    <mergeCell ref="L7351:S7351"/>
    <mergeCell ref="I7352:K7352"/>
    <mergeCell ref="L7352:S7352"/>
    <mergeCell ref="I7353:K7353"/>
    <mergeCell ref="L7353:S7353"/>
    <mergeCell ref="I7354:K7354"/>
    <mergeCell ref="L7354:S7354"/>
    <mergeCell ref="E7355:E7358"/>
    <mergeCell ref="F7355:G7355"/>
    <mergeCell ref="H7355:K7355"/>
    <mergeCell ref="L7355:N7355"/>
    <mergeCell ref="O7355:P7355"/>
    <mergeCell ref="Q7355:Q7358"/>
    <mergeCell ref="F7356:G7356"/>
    <mergeCell ref="H7356:K7356"/>
    <mergeCell ref="L7356:N7356"/>
    <mergeCell ref="O7356:P7358"/>
    <mergeCell ref="I7346:K7346"/>
    <mergeCell ref="L7346:S7346"/>
    <mergeCell ref="I7347:K7347"/>
    <mergeCell ref="L7347:S7347"/>
    <mergeCell ref="I7348:K7348"/>
    <mergeCell ref="L7348:S7348"/>
    <mergeCell ref="I7349:K7349"/>
    <mergeCell ref="L7349:S7349"/>
    <mergeCell ref="I7350:K7350"/>
    <mergeCell ref="L7350:S7350"/>
    <mergeCell ref="I7341:K7341"/>
    <mergeCell ref="L7341:S7341"/>
    <mergeCell ref="I7342:K7342"/>
    <mergeCell ref="L7302:S7302"/>
    <mergeCell ref="I7303:K7303"/>
    <mergeCell ref="L7303:S7303"/>
    <mergeCell ref="I7304:K7304"/>
    <mergeCell ref="L7304:S7304"/>
    <mergeCell ref="I7305:K7305"/>
    <mergeCell ref="L7305:S7305"/>
    <mergeCell ref="N7327:Q7327"/>
    <mergeCell ref="R7327:W7327"/>
    <mergeCell ref="G7328:I7328"/>
    <mergeCell ref="J7328:M7328"/>
    <mergeCell ref="N7328:Q7328"/>
    <mergeCell ref="R7328:W7328"/>
    <mergeCell ref="C7329:F7330"/>
    <mergeCell ref="G7329:I7329"/>
    <mergeCell ref="J7329:Q7329"/>
    <mergeCell ref="R7329:W7330"/>
    <mergeCell ref="G7330:I7330"/>
    <mergeCell ref="J7330:Q7330"/>
    <mergeCell ref="T7316:T7318"/>
    <mergeCell ref="F7317:G7317"/>
    <mergeCell ref="H7317:K7317"/>
    <mergeCell ref="L7317:N7317"/>
    <mergeCell ref="F7318:G7318"/>
    <mergeCell ref="H7318:K7318"/>
    <mergeCell ref="L7318:N7318"/>
    <mergeCell ref="A7319:A7330"/>
    <mergeCell ref="C7319:D7319"/>
    <mergeCell ref="E7319:W7319"/>
    <mergeCell ref="C7320:D7320"/>
    <mergeCell ref="E7320:W7320"/>
    <mergeCell ref="C7321:F7326"/>
    <mergeCell ref="G7321:Q7323"/>
    <mergeCell ref="R7321:W7323"/>
    <mergeCell ref="G7324:Q7324"/>
    <mergeCell ref="R7324:W7324"/>
    <mergeCell ref="G7325:Q7325"/>
    <mergeCell ref="R7325:W7325"/>
    <mergeCell ref="G7326:Q7326"/>
    <mergeCell ref="R7326:W7326"/>
    <mergeCell ref="C7327:F7328"/>
    <mergeCell ref="G7327:I7327"/>
    <mergeCell ref="J7327:M7327"/>
    <mergeCell ref="L7296:S7296"/>
    <mergeCell ref="I7297:K7297"/>
    <mergeCell ref="L7297:S7297"/>
    <mergeCell ref="I7298:K7298"/>
    <mergeCell ref="L7298:S7298"/>
    <mergeCell ref="I7299:K7299"/>
    <mergeCell ref="L7299:S7299"/>
    <mergeCell ref="I7300:K7300"/>
    <mergeCell ref="L7300:S7300"/>
    <mergeCell ref="B7291:B7292"/>
    <mergeCell ref="C7291:C7292"/>
    <mergeCell ref="D7291:D7292"/>
    <mergeCell ref="E7291:T7292"/>
    <mergeCell ref="U7291:U7292"/>
    <mergeCell ref="V7291:V7292"/>
    <mergeCell ref="W7291:W7292"/>
    <mergeCell ref="B7293:B7330"/>
    <mergeCell ref="C7293:C7318"/>
    <mergeCell ref="D7293:D7318"/>
    <mergeCell ref="E7293:E7314"/>
    <mergeCell ref="F7293:F7294"/>
    <mergeCell ref="G7293:G7294"/>
    <mergeCell ref="H7293:H7294"/>
    <mergeCell ref="I7293:K7294"/>
    <mergeCell ref="L7293:S7294"/>
    <mergeCell ref="T7293:T7294"/>
    <mergeCell ref="U7293:U7318"/>
    <mergeCell ref="V7293:V7318"/>
    <mergeCell ref="W7293:W7318"/>
    <mergeCell ref="I7295:K7295"/>
    <mergeCell ref="L7295:S7295"/>
    <mergeCell ref="T7295:T7314"/>
    <mergeCell ref="I7296:K7296"/>
    <mergeCell ref="I7311:K7311"/>
    <mergeCell ref="L7311:S7311"/>
    <mergeCell ref="I7312:K7312"/>
    <mergeCell ref="L7312:S7312"/>
    <mergeCell ref="I7313:K7313"/>
    <mergeCell ref="L7313:S7313"/>
    <mergeCell ref="I7314:K7314"/>
    <mergeCell ref="L7314:S7314"/>
    <mergeCell ref="E7315:E7318"/>
    <mergeCell ref="F7315:G7315"/>
    <mergeCell ref="H7315:K7315"/>
    <mergeCell ref="L7315:N7315"/>
    <mergeCell ref="O7315:P7315"/>
    <mergeCell ref="Q7315:Q7318"/>
    <mergeCell ref="F7316:G7316"/>
    <mergeCell ref="H7316:K7316"/>
    <mergeCell ref="L7316:N7316"/>
    <mergeCell ref="O7316:P7318"/>
    <mergeCell ref="I7306:K7306"/>
    <mergeCell ref="L7306:S7306"/>
    <mergeCell ref="I7307:K7307"/>
    <mergeCell ref="L7307:S7307"/>
    <mergeCell ref="I7308:K7308"/>
    <mergeCell ref="L7308:S7308"/>
    <mergeCell ref="I7309:K7309"/>
    <mergeCell ref="L7309:S7309"/>
    <mergeCell ref="I7310:K7310"/>
    <mergeCell ref="L7310:S7310"/>
    <mergeCell ref="I7301:K7301"/>
    <mergeCell ref="L7301:S7301"/>
    <mergeCell ref="I7302:K7302"/>
    <mergeCell ref="L7262:S7262"/>
    <mergeCell ref="I7263:K7263"/>
    <mergeCell ref="L7263:S7263"/>
    <mergeCell ref="I7264:K7264"/>
    <mergeCell ref="L7264:S7264"/>
    <mergeCell ref="I7265:K7265"/>
    <mergeCell ref="L7265:S7265"/>
    <mergeCell ref="N7287:Q7287"/>
    <mergeCell ref="R7287:W7287"/>
    <mergeCell ref="G7288:I7288"/>
    <mergeCell ref="J7288:M7288"/>
    <mergeCell ref="N7288:Q7288"/>
    <mergeCell ref="R7288:W7288"/>
    <mergeCell ref="C7289:F7290"/>
    <mergeCell ref="G7289:I7289"/>
    <mergeCell ref="J7289:Q7289"/>
    <mergeCell ref="R7289:W7290"/>
    <mergeCell ref="G7290:I7290"/>
    <mergeCell ref="J7290:Q7290"/>
    <mergeCell ref="T7276:T7278"/>
    <mergeCell ref="F7277:G7277"/>
    <mergeCell ref="H7277:K7277"/>
    <mergeCell ref="L7277:N7277"/>
    <mergeCell ref="F7278:G7278"/>
    <mergeCell ref="H7278:K7278"/>
    <mergeCell ref="L7278:N7278"/>
    <mergeCell ref="A7279:A7290"/>
    <mergeCell ref="C7279:D7279"/>
    <mergeCell ref="E7279:W7279"/>
    <mergeCell ref="C7280:D7280"/>
    <mergeCell ref="E7280:W7280"/>
    <mergeCell ref="C7281:F7286"/>
    <mergeCell ref="G7281:Q7283"/>
    <mergeCell ref="R7281:W7283"/>
    <mergeCell ref="G7284:Q7284"/>
    <mergeCell ref="R7284:W7284"/>
    <mergeCell ref="G7285:Q7285"/>
    <mergeCell ref="R7285:W7285"/>
    <mergeCell ref="G7286:Q7286"/>
    <mergeCell ref="R7286:W7286"/>
    <mergeCell ref="C7287:F7288"/>
    <mergeCell ref="G7287:I7287"/>
    <mergeCell ref="J7287:M7287"/>
    <mergeCell ref="L7256:S7256"/>
    <mergeCell ref="I7257:K7257"/>
    <mergeCell ref="L7257:S7257"/>
    <mergeCell ref="I7258:K7258"/>
    <mergeCell ref="L7258:S7258"/>
    <mergeCell ref="I7259:K7259"/>
    <mergeCell ref="L7259:S7259"/>
    <mergeCell ref="I7260:K7260"/>
    <mergeCell ref="L7260:S7260"/>
    <mergeCell ref="B7251:B7252"/>
    <mergeCell ref="C7251:C7252"/>
    <mergeCell ref="D7251:D7252"/>
    <mergeCell ref="E7251:T7252"/>
    <mergeCell ref="U7251:U7252"/>
    <mergeCell ref="V7251:V7252"/>
    <mergeCell ref="W7251:W7252"/>
    <mergeCell ref="B7253:B7290"/>
    <mergeCell ref="C7253:C7278"/>
    <mergeCell ref="D7253:D7278"/>
    <mergeCell ref="E7253:E7274"/>
    <mergeCell ref="F7253:F7254"/>
    <mergeCell ref="G7253:G7254"/>
    <mergeCell ref="H7253:H7254"/>
    <mergeCell ref="I7253:K7254"/>
    <mergeCell ref="L7253:S7254"/>
    <mergeCell ref="T7253:T7254"/>
    <mergeCell ref="U7253:U7278"/>
    <mergeCell ref="V7253:V7278"/>
    <mergeCell ref="W7253:W7278"/>
    <mergeCell ref="I7255:K7255"/>
    <mergeCell ref="L7255:S7255"/>
    <mergeCell ref="T7255:T7274"/>
    <mergeCell ref="I7256:K7256"/>
    <mergeCell ref="I7271:K7271"/>
    <mergeCell ref="L7271:S7271"/>
    <mergeCell ref="I7272:K7272"/>
    <mergeCell ref="L7272:S7272"/>
    <mergeCell ref="I7273:K7273"/>
    <mergeCell ref="L7273:S7273"/>
    <mergeCell ref="I7274:K7274"/>
    <mergeCell ref="L7274:S7274"/>
    <mergeCell ref="E7275:E7278"/>
    <mergeCell ref="F7275:G7275"/>
    <mergeCell ref="H7275:K7275"/>
    <mergeCell ref="L7275:N7275"/>
    <mergeCell ref="O7275:P7275"/>
    <mergeCell ref="Q7275:Q7278"/>
    <mergeCell ref="F7276:G7276"/>
    <mergeCell ref="H7276:K7276"/>
    <mergeCell ref="L7276:N7276"/>
    <mergeCell ref="O7276:P7278"/>
    <mergeCell ref="I7266:K7266"/>
    <mergeCell ref="L7266:S7266"/>
    <mergeCell ref="I7267:K7267"/>
    <mergeCell ref="L7267:S7267"/>
    <mergeCell ref="I7268:K7268"/>
    <mergeCell ref="L7268:S7268"/>
    <mergeCell ref="I7269:K7269"/>
    <mergeCell ref="L7269:S7269"/>
    <mergeCell ref="I7270:K7270"/>
    <mergeCell ref="L7270:S7270"/>
    <mergeCell ref="I7261:K7261"/>
    <mergeCell ref="L7261:S7261"/>
    <mergeCell ref="I7262:K7262"/>
    <mergeCell ref="L7222:S7222"/>
    <mergeCell ref="I7223:K7223"/>
    <mergeCell ref="L7223:S7223"/>
    <mergeCell ref="I7224:K7224"/>
    <mergeCell ref="L7224:S7224"/>
    <mergeCell ref="I7225:K7225"/>
    <mergeCell ref="L7225:S7225"/>
    <mergeCell ref="N7247:Q7247"/>
    <mergeCell ref="R7247:W7247"/>
    <mergeCell ref="G7248:I7248"/>
    <mergeCell ref="J7248:M7248"/>
    <mergeCell ref="N7248:Q7248"/>
    <mergeCell ref="R7248:W7248"/>
    <mergeCell ref="C7249:F7250"/>
    <mergeCell ref="G7249:I7249"/>
    <mergeCell ref="J7249:Q7249"/>
    <mergeCell ref="R7249:W7250"/>
    <mergeCell ref="G7250:I7250"/>
    <mergeCell ref="J7250:Q7250"/>
    <mergeCell ref="T7236:T7238"/>
    <mergeCell ref="F7237:G7237"/>
    <mergeCell ref="H7237:K7237"/>
    <mergeCell ref="L7237:N7237"/>
    <mergeCell ref="F7238:G7238"/>
    <mergeCell ref="H7238:K7238"/>
    <mergeCell ref="L7238:N7238"/>
    <mergeCell ref="A7239:A7250"/>
    <mergeCell ref="C7239:D7239"/>
    <mergeCell ref="E7239:W7239"/>
    <mergeCell ref="C7240:D7240"/>
    <mergeCell ref="E7240:W7240"/>
    <mergeCell ref="C7241:F7246"/>
    <mergeCell ref="G7241:Q7243"/>
    <mergeCell ref="R7241:W7243"/>
    <mergeCell ref="G7244:Q7244"/>
    <mergeCell ref="R7244:W7244"/>
    <mergeCell ref="G7245:Q7245"/>
    <mergeCell ref="R7245:W7245"/>
    <mergeCell ref="G7246:Q7246"/>
    <mergeCell ref="R7246:W7246"/>
    <mergeCell ref="C7247:F7248"/>
    <mergeCell ref="G7247:I7247"/>
    <mergeCell ref="J7247:M7247"/>
    <mergeCell ref="L7216:S7216"/>
    <mergeCell ref="I7217:K7217"/>
    <mergeCell ref="L7217:S7217"/>
    <mergeCell ref="I7218:K7218"/>
    <mergeCell ref="L7218:S7218"/>
    <mergeCell ref="I7219:K7219"/>
    <mergeCell ref="L7219:S7219"/>
    <mergeCell ref="I7220:K7220"/>
    <mergeCell ref="L7220:S7220"/>
    <mergeCell ref="B7211:B7212"/>
    <mergeCell ref="C7211:C7212"/>
    <mergeCell ref="D7211:D7212"/>
    <mergeCell ref="E7211:T7212"/>
    <mergeCell ref="U7211:U7212"/>
    <mergeCell ref="V7211:V7212"/>
    <mergeCell ref="W7211:W7212"/>
    <mergeCell ref="B7213:B7250"/>
    <mergeCell ref="C7213:C7238"/>
    <mergeCell ref="D7213:D7238"/>
    <mergeCell ref="E7213:E7234"/>
    <mergeCell ref="F7213:F7214"/>
    <mergeCell ref="G7213:G7214"/>
    <mergeCell ref="H7213:H7214"/>
    <mergeCell ref="I7213:K7214"/>
    <mergeCell ref="L7213:S7214"/>
    <mergeCell ref="T7213:T7214"/>
    <mergeCell ref="U7213:U7238"/>
    <mergeCell ref="V7213:V7238"/>
    <mergeCell ref="W7213:W7238"/>
    <mergeCell ref="I7215:K7215"/>
    <mergeCell ref="L7215:S7215"/>
    <mergeCell ref="T7215:T7234"/>
    <mergeCell ref="I7216:K7216"/>
    <mergeCell ref="I7231:K7231"/>
    <mergeCell ref="L7231:S7231"/>
    <mergeCell ref="I7232:K7232"/>
    <mergeCell ref="L7232:S7232"/>
    <mergeCell ref="I7233:K7233"/>
    <mergeCell ref="L7233:S7233"/>
    <mergeCell ref="I7234:K7234"/>
    <mergeCell ref="L7234:S7234"/>
    <mergeCell ref="E7235:E7238"/>
    <mergeCell ref="F7235:G7235"/>
    <mergeCell ref="H7235:K7235"/>
    <mergeCell ref="L7235:N7235"/>
    <mergeCell ref="O7235:P7235"/>
    <mergeCell ref="Q7235:Q7238"/>
    <mergeCell ref="F7236:G7236"/>
    <mergeCell ref="H7236:K7236"/>
    <mergeCell ref="L7236:N7236"/>
    <mergeCell ref="O7236:P7238"/>
    <mergeCell ref="I7226:K7226"/>
    <mergeCell ref="L7226:S7226"/>
    <mergeCell ref="I7227:K7227"/>
    <mergeCell ref="L7227:S7227"/>
    <mergeCell ref="I7228:K7228"/>
    <mergeCell ref="L7228:S7228"/>
    <mergeCell ref="I7229:K7229"/>
    <mergeCell ref="L7229:S7229"/>
    <mergeCell ref="I7230:K7230"/>
    <mergeCell ref="L7230:S7230"/>
    <mergeCell ref="I7221:K7221"/>
    <mergeCell ref="L7221:S7221"/>
    <mergeCell ref="I7222:K7222"/>
    <mergeCell ref="L7182:S7182"/>
    <mergeCell ref="I7183:K7183"/>
    <mergeCell ref="L7183:S7183"/>
    <mergeCell ref="I7184:K7184"/>
    <mergeCell ref="L7184:S7184"/>
    <mergeCell ref="I7185:K7185"/>
    <mergeCell ref="L7185:S7185"/>
    <mergeCell ref="N7207:Q7207"/>
    <mergeCell ref="R7207:W7207"/>
    <mergeCell ref="G7208:I7208"/>
    <mergeCell ref="J7208:M7208"/>
    <mergeCell ref="N7208:Q7208"/>
    <mergeCell ref="R7208:W7208"/>
    <mergeCell ref="C7209:F7210"/>
    <mergeCell ref="G7209:I7209"/>
    <mergeCell ref="J7209:Q7209"/>
    <mergeCell ref="R7209:W7210"/>
    <mergeCell ref="G7210:I7210"/>
    <mergeCell ref="J7210:Q7210"/>
    <mergeCell ref="T7196:T7198"/>
    <mergeCell ref="F7197:G7197"/>
    <mergeCell ref="H7197:K7197"/>
    <mergeCell ref="L7197:N7197"/>
    <mergeCell ref="F7198:G7198"/>
    <mergeCell ref="H7198:K7198"/>
    <mergeCell ref="L7198:N7198"/>
    <mergeCell ref="A7199:A7210"/>
    <mergeCell ref="C7199:D7199"/>
    <mergeCell ref="E7199:W7199"/>
    <mergeCell ref="C7200:D7200"/>
    <mergeCell ref="E7200:W7200"/>
    <mergeCell ref="C7201:F7206"/>
    <mergeCell ref="G7201:Q7203"/>
    <mergeCell ref="R7201:W7203"/>
    <mergeCell ref="G7204:Q7204"/>
    <mergeCell ref="R7204:W7204"/>
    <mergeCell ref="G7205:Q7205"/>
    <mergeCell ref="R7205:W7205"/>
    <mergeCell ref="G7206:Q7206"/>
    <mergeCell ref="R7206:W7206"/>
    <mergeCell ref="C7207:F7208"/>
    <mergeCell ref="G7207:I7207"/>
    <mergeCell ref="J7207:M7207"/>
    <mergeCell ref="L7176:S7176"/>
    <mergeCell ref="I7177:K7177"/>
    <mergeCell ref="L7177:S7177"/>
    <mergeCell ref="I7178:K7178"/>
    <mergeCell ref="L7178:S7178"/>
    <mergeCell ref="I7179:K7179"/>
    <mergeCell ref="L7179:S7179"/>
    <mergeCell ref="I7180:K7180"/>
    <mergeCell ref="L7180:S7180"/>
    <mergeCell ref="B7171:B7172"/>
    <mergeCell ref="C7171:C7172"/>
    <mergeCell ref="D7171:D7172"/>
    <mergeCell ref="E7171:T7172"/>
    <mergeCell ref="U7171:U7172"/>
    <mergeCell ref="V7171:V7172"/>
    <mergeCell ref="W7171:W7172"/>
    <mergeCell ref="B7173:B7210"/>
    <mergeCell ref="C7173:C7198"/>
    <mergeCell ref="D7173:D7198"/>
    <mergeCell ref="E7173:E7194"/>
    <mergeCell ref="F7173:F7174"/>
    <mergeCell ref="G7173:G7174"/>
    <mergeCell ref="H7173:H7174"/>
    <mergeCell ref="I7173:K7174"/>
    <mergeCell ref="L7173:S7174"/>
    <mergeCell ref="T7173:T7174"/>
    <mergeCell ref="U7173:U7198"/>
    <mergeCell ref="V7173:V7198"/>
    <mergeCell ref="W7173:W7198"/>
    <mergeCell ref="I7175:K7175"/>
    <mergeCell ref="L7175:S7175"/>
    <mergeCell ref="T7175:T7194"/>
    <mergeCell ref="I7176:K7176"/>
    <mergeCell ref="I7191:K7191"/>
    <mergeCell ref="L7191:S7191"/>
    <mergeCell ref="I7192:K7192"/>
    <mergeCell ref="L7192:S7192"/>
    <mergeCell ref="I7193:K7193"/>
    <mergeCell ref="L7193:S7193"/>
    <mergeCell ref="I7194:K7194"/>
    <mergeCell ref="L7194:S7194"/>
    <mergeCell ref="E7195:E7198"/>
    <mergeCell ref="F7195:G7195"/>
    <mergeCell ref="H7195:K7195"/>
    <mergeCell ref="L7195:N7195"/>
    <mergeCell ref="O7195:P7195"/>
    <mergeCell ref="Q7195:Q7198"/>
    <mergeCell ref="F7196:G7196"/>
    <mergeCell ref="H7196:K7196"/>
    <mergeCell ref="L7196:N7196"/>
    <mergeCell ref="O7196:P7198"/>
    <mergeCell ref="I7186:K7186"/>
    <mergeCell ref="L7186:S7186"/>
    <mergeCell ref="I7187:K7187"/>
    <mergeCell ref="L7187:S7187"/>
    <mergeCell ref="I7188:K7188"/>
    <mergeCell ref="L7188:S7188"/>
    <mergeCell ref="I7189:K7189"/>
    <mergeCell ref="L7189:S7189"/>
    <mergeCell ref="I7190:K7190"/>
    <mergeCell ref="L7190:S7190"/>
    <mergeCell ref="I7181:K7181"/>
    <mergeCell ref="L7181:S7181"/>
    <mergeCell ref="I7182:K7182"/>
    <mergeCell ref="L7142:S7142"/>
    <mergeCell ref="I7143:K7143"/>
    <mergeCell ref="L7143:S7143"/>
    <mergeCell ref="I7144:K7144"/>
    <mergeCell ref="L7144:S7144"/>
    <mergeCell ref="I7145:K7145"/>
    <mergeCell ref="L7145:S7145"/>
    <mergeCell ref="N7167:Q7167"/>
    <mergeCell ref="R7167:W7167"/>
    <mergeCell ref="G7168:I7168"/>
    <mergeCell ref="J7168:M7168"/>
    <mergeCell ref="N7168:Q7168"/>
    <mergeCell ref="R7168:W7168"/>
    <mergeCell ref="C7169:F7170"/>
    <mergeCell ref="G7169:I7169"/>
    <mergeCell ref="J7169:Q7169"/>
    <mergeCell ref="R7169:W7170"/>
    <mergeCell ref="G7170:I7170"/>
    <mergeCell ref="J7170:Q7170"/>
    <mergeCell ref="T7156:T7158"/>
    <mergeCell ref="F7157:G7157"/>
    <mergeCell ref="H7157:K7157"/>
    <mergeCell ref="L7157:N7157"/>
    <mergeCell ref="F7158:G7158"/>
    <mergeCell ref="H7158:K7158"/>
    <mergeCell ref="L7158:N7158"/>
    <mergeCell ref="A7159:A7170"/>
    <mergeCell ref="C7159:D7159"/>
    <mergeCell ref="E7159:W7159"/>
    <mergeCell ref="C7160:D7160"/>
    <mergeCell ref="E7160:W7160"/>
    <mergeCell ref="C7161:F7166"/>
    <mergeCell ref="G7161:Q7163"/>
    <mergeCell ref="R7161:W7163"/>
    <mergeCell ref="G7164:Q7164"/>
    <mergeCell ref="R7164:W7164"/>
    <mergeCell ref="G7165:Q7165"/>
    <mergeCell ref="R7165:W7165"/>
    <mergeCell ref="G7166:Q7166"/>
    <mergeCell ref="R7166:W7166"/>
    <mergeCell ref="C7167:F7168"/>
    <mergeCell ref="G7167:I7167"/>
    <mergeCell ref="J7167:M7167"/>
    <mergeCell ref="L7136:S7136"/>
    <mergeCell ref="I7137:K7137"/>
    <mergeCell ref="L7137:S7137"/>
    <mergeCell ref="I7138:K7138"/>
    <mergeCell ref="L7138:S7138"/>
    <mergeCell ref="I7139:K7139"/>
    <mergeCell ref="L7139:S7139"/>
    <mergeCell ref="I7140:K7140"/>
    <mergeCell ref="L7140:S7140"/>
    <mergeCell ref="B7131:B7132"/>
    <mergeCell ref="C7131:C7132"/>
    <mergeCell ref="D7131:D7132"/>
    <mergeCell ref="E7131:T7132"/>
    <mergeCell ref="U7131:U7132"/>
    <mergeCell ref="V7131:V7132"/>
    <mergeCell ref="W7131:W7132"/>
    <mergeCell ref="B7133:B7170"/>
    <mergeCell ref="C7133:C7158"/>
    <mergeCell ref="D7133:D7158"/>
    <mergeCell ref="E7133:E7154"/>
    <mergeCell ref="F7133:F7134"/>
    <mergeCell ref="G7133:G7134"/>
    <mergeCell ref="H7133:H7134"/>
    <mergeCell ref="I7133:K7134"/>
    <mergeCell ref="L7133:S7134"/>
    <mergeCell ref="T7133:T7134"/>
    <mergeCell ref="U7133:U7158"/>
    <mergeCell ref="V7133:V7158"/>
    <mergeCell ref="W7133:W7158"/>
    <mergeCell ref="I7135:K7135"/>
    <mergeCell ref="L7135:S7135"/>
    <mergeCell ref="T7135:T7154"/>
    <mergeCell ref="I7136:K7136"/>
    <mergeCell ref="I7151:K7151"/>
    <mergeCell ref="L7151:S7151"/>
    <mergeCell ref="I7152:K7152"/>
    <mergeCell ref="L7152:S7152"/>
    <mergeCell ref="I7153:K7153"/>
    <mergeCell ref="L7153:S7153"/>
    <mergeCell ref="I7154:K7154"/>
    <mergeCell ref="L7154:S7154"/>
    <mergeCell ref="E7155:E7158"/>
    <mergeCell ref="F7155:G7155"/>
    <mergeCell ref="H7155:K7155"/>
    <mergeCell ref="L7155:N7155"/>
    <mergeCell ref="O7155:P7155"/>
    <mergeCell ref="Q7155:Q7158"/>
    <mergeCell ref="F7156:G7156"/>
    <mergeCell ref="H7156:K7156"/>
    <mergeCell ref="L7156:N7156"/>
    <mergeCell ref="O7156:P7158"/>
    <mergeCell ref="I7146:K7146"/>
    <mergeCell ref="L7146:S7146"/>
    <mergeCell ref="I7147:K7147"/>
    <mergeCell ref="L7147:S7147"/>
    <mergeCell ref="I7148:K7148"/>
    <mergeCell ref="L7148:S7148"/>
    <mergeCell ref="I7149:K7149"/>
    <mergeCell ref="L7149:S7149"/>
    <mergeCell ref="I7150:K7150"/>
    <mergeCell ref="L7150:S7150"/>
    <mergeCell ref="I7141:K7141"/>
    <mergeCell ref="L7141:S7141"/>
    <mergeCell ref="I7142:K7142"/>
    <mergeCell ref="L7102:S7102"/>
    <mergeCell ref="I7103:K7103"/>
    <mergeCell ref="L7103:S7103"/>
    <mergeCell ref="I7104:K7104"/>
    <mergeCell ref="L7104:S7104"/>
    <mergeCell ref="I7105:K7105"/>
    <mergeCell ref="L7105:S7105"/>
    <mergeCell ref="N7127:Q7127"/>
    <mergeCell ref="R7127:W7127"/>
    <mergeCell ref="G7128:I7128"/>
    <mergeCell ref="J7128:M7128"/>
    <mergeCell ref="N7128:Q7128"/>
    <mergeCell ref="R7128:W7128"/>
    <mergeCell ref="C7129:F7130"/>
    <mergeCell ref="G7129:I7129"/>
    <mergeCell ref="J7129:Q7129"/>
    <mergeCell ref="R7129:W7130"/>
    <mergeCell ref="G7130:I7130"/>
    <mergeCell ref="J7130:Q7130"/>
    <mergeCell ref="T7116:T7118"/>
    <mergeCell ref="F7117:G7117"/>
    <mergeCell ref="H7117:K7117"/>
    <mergeCell ref="L7117:N7117"/>
    <mergeCell ref="F7118:G7118"/>
    <mergeCell ref="H7118:K7118"/>
    <mergeCell ref="L7118:N7118"/>
    <mergeCell ref="A7119:A7130"/>
    <mergeCell ref="C7119:D7119"/>
    <mergeCell ref="E7119:W7119"/>
    <mergeCell ref="C7120:D7120"/>
    <mergeCell ref="E7120:W7120"/>
    <mergeCell ref="C7121:F7126"/>
    <mergeCell ref="G7121:Q7123"/>
    <mergeCell ref="R7121:W7123"/>
    <mergeCell ref="G7124:Q7124"/>
    <mergeCell ref="R7124:W7124"/>
    <mergeCell ref="G7125:Q7125"/>
    <mergeCell ref="R7125:W7125"/>
    <mergeCell ref="G7126:Q7126"/>
    <mergeCell ref="R7126:W7126"/>
    <mergeCell ref="C7127:F7128"/>
    <mergeCell ref="G7127:I7127"/>
    <mergeCell ref="J7127:M7127"/>
    <mergeCell ref="L7096:S7096"/>
    <mergeCell ref="I7097:K7097"/>
    <mergeCell ref="L7097:S7097"/>
    <mergeCell ref="I7098:K7098"/>
    <mergeCell ref="L7098:S7098"/>
    <mergeCell ref="I7099:K7099"/>
    <mergeCell ref="L7099:S7099"/>
    <mergeCell ref="I7100:K7100"/>
    <mergeCell ref="L7100:S7100"/>
    <mergeCell ref="B7091:B7092"/>
    <mergeCell ref="C7091:C7092"/>
    <mergeCell ref="D7091:D7092"/>
    <mergeCell ref="E7091:T7092"/>
    <mergeCell ref="U7091:U7092"/>
    <mergeCell ref="V7091:V7092"/>
    <mergeCell ref="W7091:W7092"/>
    <mergeCell ref="B7093:B7130"/>
    <mergeCell ref="C7093:C7118"/>
    <mergeCell ref="D7093:D7118"/>
    <mergeCell ref="E7093:E7114"/>
    <mergeCell ref="F7093:F7094"/>
    <mergeCell ref="G7093:G7094"/>
    <mergeCell ref="H7093:H7094"/>
    <mergeCell ref="I7093:K7094"/>
    <mergeCell ref="L7093:S7094"/>
    <mergeCell ref="T7093:T7094"/>
    <mergeCell ref="U7093:U7118"/>
    <mergeCell ref="V7093:V7118"/>
    <mergeCell ref="W7093:W7118"/>
    <mergeCell ref="I7095:K7095"/>
    <mergeCell ref="L7095:S7095"/>
    <mergeCell ref="T7095:T7114"/>
    <mergeCell ref="I7096:K7096"/>
    <mergeCell ref="I7111:K7111"/>
    <mergeCell ref="L7111:S7111"/>
    <mergeCell ref="I7112:K7112"/>
    <mergeCell ref="L7112:S7112"/>
    <mergeCell ref="I7113:K7113"/>
    <mergeCell ref="L7113:S7113"/>
    <mergeCell ref="I7114:K7114"/>
    <mergeCell ref="L7114:S7114"/>
    <mergeCell ref="E7115:E7118"/>
    <mergeCell ref="F7115:G7115"/>
    <mergeCell ref="H7115:K7115"/>
    <mergeCell ref="L7115:N7115"/>
    <mergeCell ref="O7115:P7115"/>
    <mergeCell ref="Q7115:Q7118"/>
    <mergeCell ref="F7116:G7116"/>
    <mergeCell ref="H7116:K7116"/>
    <mergeCell ref="L7116:N7116"/>
    <mergeCell ref="O7116:P7118"/>
    <mergeCell ref="I7106:K7106"/>
    <mergeCell ref="L7106:S7106"/>
    <mergeCell ref="I7107:K7107"/>
    <mergeCell ref="L7107:S7107"/>
    <mergeCell ref="I7108:K7108"/>
    <mergeCell ref="L7108:S7108"/>
    <mergeCell ref="I7109:K7109"/>
    <mergeCell ref="L7109:S7109"/>
    <mergeCell ref="I7110:K7110"/>
    <mergeCell ref="L7110:S7110"/>
    <mergeCell ref="I7101:K7101"/>
    <mergeCell ref="L7101:S7101"/>
    <mergeCell ref="I7102:K7102"/>
    <mergeCell ref="L7062:S7062"/>
    <mergeCell ref="I7063:K7063"/>
    <mergeCell ref="L7063:S7063"/>
    <mergeCell ref="I7064:K7064"/>
    <mergeCell ref="L7064:S7064"/>
    <mergeCell ref="I7065:K7065"/>
    <mergeCell ref="L7065:S7065"/>
    <mergeCell ref="N7087:Q7087"/>
    <mergeCell ref="R7087:W7087"/>
    <mergeCell ref="G7088:I7088"/>
    <mergeCell ref="J7088:M7088"/>
    <mergeCell ref="N7088:Q7088"/>
    <mergeCell ref="R7088:W7088"/>
    <mergeCell ref="C7089:F7090"/>
    <mergeCell ref="G7089:I7089"/>
    <mergeCell ref="J7089:Q7089"/>
    <mergeCell ref="R7089:W7090"/>
    <mergeCell ref="G7090:I7090"/>
    <mergeCell ref="J7090:Q7090"/>
    <mergeCell ref="T7076:T7078"/>
    <mergeCell ref="F7077:G7077"/>
    <mergeCell ref="H7077:K7077"/>
    <mergeCell ref="L7077:N7077"/>
    <mergeCell ref="F7078:G7078"/>
    <mergeCell ref="H7078:K7078"/>
    <mergeCell ref="L7078:N7078"/>
    <mergeCell ref="A7079:A7090"/>
    <mergeCell ref="C7079:D7079"/>
    <mergeCell ref="E7079:W7079"/>
    <mergeCell ref="C7080:D7080"/>
    <mergeCell ref="E7080:W7080"/>
    <mergeCell ref="C7081:F7086"/>
    <mergeCell ref="G7081:Q7083"/>
    <mergeCell ref="R7081:W7083"/>
    <mergeCell ref="G7084:Q7084"/>
    <mergeCell ref="R7084:W7084"/>
    <mergeCell ref="G7085:Q7085"/>
    <mergeCell ref="R7085:W7085"/>
    <mergeCell ref="G7086:Q7086"/>
    <mergeCell ref="R7086:W7086"/>
    <mergeCell ref="C7087:F7088"/>
    <mergeCell ref="G7087:I7087"/>
    <mergeCell ref="J7087:M7087"/>
    <mergeCell ref="L7056:S7056"/>
    <mergeCell ref="I7057:K7057"/>
    <mergeCell ref="L7057:S7057"/>
    <mergeCell ref="I7058:K7058"/>
    <mergeCell ref="L7058:S7058"/>
    <mergeCell ref="I7059:K7059"/>
    <mergeCell ref="L7059:S7059"/>
    <mergeCell ref="I7060:K7060"/>
    <mergeCell ref="L7060:S7060"/>
    <mergeCell ref="B7051:B7052"/>
    <mergeCell ref="C7051:C7052"/>
    <mergeCell ref="D7051:D7052"/>
    <mergeCell ref="E7051:T7052"/>
    <mergeCell ref="U7051:U7052"/>
    <mergeCell ref="V7051:V7052"/>
    <mergeCell ref="W7051:W7052"/>
    <mergeCell ref="B7053:B7090"/>
    <mergeCell ref="C7053:C7078"/>
    <mergeCell ref="D7053:D7078"/>
    <mergeCell ref="E7053:E7074"/>
    <mergeCell ref="F7053:F7054"/>
    <mergeCell ref="G7053:G7054"/>
    <mergeCell ref="H7053:H7054"/>
    <mergeCell ref="I7053:K7054"/>
    <mergeCell ref="L7053:S7054"/>
    <mergeCell ref="T7053:T7054"/>
    <mergeCell ref="U7053:U7078"/>
    <mergeCell ref="V7053:V7078"/>
    <mergeCell ref="W7053:W7078"/>
    <mergeCell ref="I7055:K7055"/>
    <mergeCell ref="L7055:S7055"/>
    <mergeCell ref="T7055:T7074"/>
    <mergeCell ref="I7056:K7056"/>
    <mergeCell ref="I7071:K7071"/>
    <mergeCell ref="L7071:S7071"/>
    <mergeCell ref="I7072:K7072"/>
    <mergeCell ref="L7072:S7072"/>
    <mergeCell ref="I7073:K7073"/>
    <mergeCell ref="L7073:S7073"/>
    <mergeCell ref="I7074:K7074"/>
    <mergeCell ref="L7074:S7074"/>
    <mergeCell ref="E7075:E7078"/>
    <mergeCell ref="F7075:G7075"/>
    <mergeCell ref="H7075:K7075"/>
    <mergeCell ref="L7075:N7075"/>
    <mergeCell ref="O7075:P7075"/>
    <mergeCell ref="Q7075:Q7078"/>
    <mergeCell ref="F7076:G7076"/>
    <mergeCell ref="H7076:K7076"/>
    <mergeCell ref="L7076:N7076"/>
    <mergeCell ref="O7076:P7078"/>
    <mergeCell ref="I7066:K7066"/>
    <mergeCell ref="L7066:S7066"/>
    <mergeCell ref="I7067:K7067"/>
    <mergeCell ref="L7067:S7067"/>
    <mergeCell ref="I7068:K7068"/>
    <mergeCell ref="L7068:S7068"/>
    <mergeCell ref="I7069:K7069"/>
    <mergeCell ref="L7069:S7069"/>
    <mergeCell ref="I7070:K7070"/>
    <mergeCell ref="L7070:S7070"/>
    <mergeCell ref="I7061:K7061"/>
    <mergeCell ref="L7061:S7061"/>
    <mergeCell ref="I7062:K7062"/>
    <mergeCell ref="L7022:S7022"/>
    <mergeCell ref="I7023:K7023"/>
    <mergeCell ref="L7023:S7023"/>
    <mergeCell ref="I7024:K7024"/>
    <mergeCell ref="L7024:S7024"/>
    <mergeCell ref="I7025:K7025"/>
    <mergeCell ref="L7025:S7025"/>
    <mergeCell ref="N7047:Q7047"/>
    <mergeCell ref="R7047:W7047"/>
    <mergeCell ref="G7048:I7048"/>
    <mergeCell ref="J7048:M7048"/>
    <mergeCell ref="N7048:Q7048"/>
    <mergeCell ref="R7048:W7048"/>
    <mergeCell ref="C7049:F7050"/>
    <mergeCell ref="G7049:I7049"/>
    <mergeCell ref="J7049:Q7049"/>
    <mergeCell ref="R7049:W7050"/>
    <mergeCell ref="G7050:I7050"/>
    <mergeCell ref="J7050:Q7050"/>
    <mergeCell ref="T7036:T7038"/>
    <mergeCell ref="F7037:G7037"/>
    <mergeCell ref="H7037:K7037"/>
    <mergeCell ref="L7037:N7037"/>
    <mergeCell ref="F7038:G7038"/>
    <mergeCell ref="H7038:K7038"/>
    <mergeCell ref="L7038:N7038"/>
    <mergeCell ref="A7039:A7050"/>
    <mergeCell ref="C7039:D7039"/>
    <mergeCell ref="E7039:W7039"/>
    <mergeCell ref="C7040:D7040"/>
    <mergeCell ref="E7040:W7040"/>
    <mergeCell ref="C7041:F7046"/>
    <mergeCell ref="G7041:Q7043"/>
    <mergeCell ref="R7041:W7043"/>
    <mergeCell ref="G7044:Q7044"/>
    <mergeCell ref="R7044:W7044"/>
    <mergeCell ref="G7045:Q7045"/>
    <mergeCell ref="R7045:W7045"/>
    <mergeCell ref="G7046:Q7046"/>
    <mergeCell ref="R7046:W7046"/>
    <mergeCell ref="C7047:F7048"/>
    <mergeCell ref="G7047:I7047"/>
    <mergeCell ref="J7047:M7047"/>
    <mergeCell ref="L7016:S7016"/>
    <mergeCell ref="I7017:K7017"/>
    <mergeCell ref="L7017:S7017"/>
    <mergeCell ref="I7018:K7018"/>
    <mergeCell ref="L7018:S7018"/>
    <mergeCell ref="I7019:K7019"/>
    <mergeCell ref="L7019:S7019"/>
    <mergeCell ref="I7020:K7020"/>
    <mergeCell ref="L7020:S7020"/>
    <mergeCell ref="B7011:B7012"/>
    <mergeCell ref="C7011:C7012"/>
    <mergeCell ref="D7011:D7012"/>
    <mergeCell ref="E7011:T7012"/>
    <mergeCell ref="U7011:U7012"/>
    <mergeCell ref="V7011:V7012"/>
    <mergeCell ref="W7011:W7012"/>
    <mergeCell ref="B7013:B7050"/>
    <mergeCell ref="C7013:C7038"/>
    <mergeCell ref="D7013:D7038"/>
    <mergeCell ref="E7013:E7034"/>
    <mergeCell ref="F7013:F7014"/>
    <mergeCell ref="G7013:G7014"/>
    <mergeCell ref="H7013:H7014"/>
    <mergeCell ref="I7013:K7014"/>
    <mergeCell ref="L7013:S7014"/>
    <mergeCell ref="T7013:T7014"/>
    <mergeCell ref="U7013:U7038"/>
    <mergeCell ref="V7013:V7038"/>
    <mergeCell ref="W7013:W7038"/>
    <mergeCell ref="I7015:K7015"/>
    <mergeCell ref="L7015:S7015"/>
    <mergeCell ref="T7015:T7034"/>
    <mergeCell ref="I7016:K7016"/>
    <mergeCell ref="I7031:K7031"/>
    <mergeCell ref="L7031:S7031"/>
    <mergeCell ref="I7032:K7032"/>
    <mergeCell ref="L7032:S7032"/>
    <mergeCell ref="I7033:K7033"/>
    <mergeCell ref="L7033:S7033"/>
    <mergeCell ref="I7034:K7034"/>
    <mergeCell ref="L7034:S7034"/>
    <mergeCell ref="E7035:E7038"/>
    <mergeCell ref="F7035:G7035"/>
    <mergeCell ref="H7035:K7035"/>
    <mergeCell ref="L7035:N7035"/>
    <mergeCell ref="O7035:P7035"/>
    <mergeCell ref="Q7035:Q7038"/>
    <mergeCell ref="F7036:G7036"/>
    <mergeCell ref="H7036:K7036"/>
    <mergeCell ref="L7036:N7036"/>
    <mergeCell ref="O7036:P7038"/>
    <mergeCell ref="I7026:K7026"/>
    <mergeCell ref="L7026:S7026"/>
    <mergeCell ref="I7027:K7027"/>
    <mergeCell ref="L7027:S7027"/>
    <mergeCell ref="I7028:K7028"/>
    <mergeCell ref="L7028:S7028"/>
    <mergeCell ref="I7029:K7029"/>
    <mergeCell ref="L7029:S7029"/>
    <mergeCell ref="I7030:K7030"/>
    <mergeCell ref="L7030:S7030"/>
    <mergeCell ref="I7021:K7021"/>
    <mergeCell ref="L7021:S7021"/>
    <mergeCell ref="I7022:K7022"/>
    <mergeCell ref="L6982:S6982"/>
    <mergeCell ref="I6983:K6983"/>
    <mergeCell ref="L6983:S6983"/>
    <mergeCell ref="I6984:K6984"/>
    <mergeCell ref="L6984:S6984"/>
    <mergeCell ref="I6985:K6985"/>
    <mergeCell ref="L6985:S6985"/>
    <mergeCell ref="N7007:Q7007"/>
    <mergeCell ref="R7007:W7007"/>
    <mergeCell ref="G7008:I7008"/>
    <mergeCell ref="J7008:M7008"/>
    <mergeCell ref="N7008:Q7008"/>
    <mergeCell ref="R7008:W7008"/>
    <mergeCell ref="C7009:F7010"/>
    <mergeCell ref="G7009:I7009"/>
    <mergeCell ref="J7009:Q7009"/>
    <mergeCell ref="R7009:W7010"/>
    <mergeCell ref="G7010:I7010"/>
    <mergeCell ref="J7010:Q7010"/>
    <mergeCell ref="T6996:T6998"/>
    <mergeCell ref="F6997:G6997"/>
    <mergeCell ref="H6997:K6997"/>
    <mergeCell ref="L6997:N6997"/>
    <mergeCell ref="F6998:G6998"/>
    <mergeCell ref="H6998:K6998"/>
    <mergeCell ref="L6998:N6998"/>
    <mergeCell ref="A6999:A7010"/>
    <mergeCell ref="C6999:D6999"/>
    <mergeCell ref="E6999:W6999"/>
    <mergeCell ref="C7000:D7000"/>
    <mergeCell ref="E7000:W7000"/>
    <mergeCell ref="C7001:F7006"/>
    <mergeCell ref="G7001:Q7003"/>
    <mergeCell ref="R7001:W7003"/>
    <mergeCell ref="G7004:Q7004"/>
    <mergeCell ref="R7004:W7004"/>
    <mergeCell ref="G7005:Q7005"/>
    <mergeCell ref="R7005:W7005"/>
    <mergeCell ref="G7006:Q7006"/>
    <mergeCell ref="R7006:W7006"/>
    <mergeCell ref="C7007:F7008"/>
    <mergeCell ref="G7007:I7007"/>
    <mergeCell ref="J7007:M7007"/>
    <mergeCell ref="L6976:S6976"/>
    <mergeCell ref="I6977:K6977"/>
    <mergeCell ref="L6977:S6977"/>
    <mergeCell ref="I6978:K6978"/>
    <mergeCell ref="L6978:S6978"/>
    <mergeCell ref="I6979:K6979"/>
    <mergeCell ref="L6979:S6979"/>
    <mergeCell ref="I6980:K6980"/>
    <mergeCell ref="L6980:S6980"/>
    <mergeCell ref="B6971:B6972"/>
    <mergeCell ref="C6971:C6972"/>
    <mergeCell ref="D6971:D6972"/>
    <mergeCell ref="E6971:T6972"/>
    <mergeCell ref="U6971:U6972"/>
    <mergeCell ref="V6971:V6972"/>
    <mergeCell ref="W6971:W6972"/>
    <mergeCell ref="B6973:B7010"/>
    <mergeCell ref="C6973:C6998"/>
    <mergeCell ref="D6973:D6998"/>
    <mergeCell ref="E6973:E6994"/>
    <mergeCell ref="F6973:F6974"/>
    <mergeCell ref="G6973:G6974"/>
    <mergeCell ref="H6973:H6974"/>
    <mergeCell ref="I6973:K6974"/>
    <mergeCell ref="L6973:S6974"/>
    <mergeCell ref="T6973:T6974"/>
    <mergeCell ref="U6973:U6998"/>
    <mergeCell ref="V6973:V6998"/>
    <mergeCell ref="W6973:W6998"/>
    <mergeCell ref="I6975:K6975"/>
    <mergeCell ref="L6975:S6975"/>
    <mergeCell ref="T6975:T6994"/>
    <mergeCell ref="I6976:K6976"/>
    <mergeCell ref="I6991:K6991"/>
    <mergeCell ref="L6991:S6991"/>
    <mergeCell ref="I6992:K6992"/>
    <mergeCell ref="L6992:S6992"/>
    <mergeCell ref="I6993:K6993"/>
    <mergeCell ref="L6993:S6993"/>
    <mergeCell ref="I6994:K6994"/>
    <mergeCell ref="L6994:S6994"/>
    <mergeCell ref="E6995:E6998"/>
    <mergeCell ref="F6995:G6995"/>
    <mergeCell ref="H6995:K6995"/>
    <mergeCell ref="L6995:N6995"/>
    <mergeCell ref="O6995:P6995"/>
    <mergeCell ref="Q6995:Q6998"/>
    <mergeCell ref="F6996:G6996"/>
    <mergeCell ref="H6996:K6996"/>
    <mergeCell ref="L6996:N6996"/>
    <mergeCell ref="O6996:P6998"/>
    <mergeCell ref="I6986:K6986"/>
    <mergeCell ref="L6986:S6986"/>
    <mergeCell ref="I6987:K6987"/>
    <mergeCell ref="L6987:S6987"/>
    <mergeCell ref="I6988:K6988"/>
    <mergeCell ref="L6988:S6988"/>
    <mergeCell ref="I6989:K6989"/>
    <mergeCell ref="L6989:S6989"/>
    <mergeCell ref="I6990:K6990"/>
    <mergeCell ref="L6990:S6990"/>
    <mergeCell ref="I6981:K6981"/>
    <mergeCell ref="L6981:S6981"/>
    <mergeCell ref="I6982:K6982"/>
    <mergeCell ref="L6942:S6942"/>
    <mergeCell ref="I6943:K6943"/>
    <mergeCell ref="L6943:S6943"/>
    <mergeCell ref="I6944:K6944"/>
    <mergeCell ref="L6944:S6944"/>
    <mergeCell ref="I6945:K6945"/>
    <mergeCell ref="L6945:S6945"/>
    <mergeCell ref="N6967:Q6967"/>
    <mergeCell ref="R6967:W6967"/>
    <mergeCell ref="G6968:I6968"/>
    <mergeCell ref="J6968:M6968"/>
    <mergeCell ref="N6968:Q6968"/>
    <mergeCell ref="R6968:W6968"/>
    <mergeCell ref="C6969:F6970"/>
    <mergeCell ref="G6969:I6969"/>
    <mergeCell ref="J6969:Q6969"/>
    <mergeCell ref="R6969:W6970"/>
    <mergeCell ref="G6970:I6970"/>
    <mergeCell ref="J6970:Q6970"/>
    <mergeCell ref="T6956:T6958"/>
    <mergeCell ref="F6957:G6957"/>
    <mergeCell ref="H6957:K6957"/>
    <mergeCell ref="L6957:N6957"/>
    <mergeCell ref="F6958:G6958"/>
    <mergeCell ref="H6958:K6958"/>
    <mergeCell ref="L6958:N6958"/>
    <mergeCell ref="A6959:A6970"/>
    <mergeCell ref="C6959:D6959"/>
    <mergeCell ref="E6959:W6959"/>
    <mergeCell ref="C6960:D6960"/>
    <mergeCell ref="E6960:W6960"/>
    <mergeCell ref="C6961:F6966"/>
    <mergeCell ref="G6961:Q6963"/>
    <mergeCell ref="R6961:W6963"/>
    <mergeCell ref="G6964:Q6964"/>
    <mergeCell ref="R6964:W6964"/>
    <mergeCell ref="G6965:Q6965"/>
    <mergeCell ref="R6965:W6965"/>
    <mergeCell ref="G6966:Q6966"/>
    <mergeCell ref="R6966:W6966"/>
    <mergeCell ref="C6967:F6968"/>
    <mergeCell ref="G6967:I6967"/>
    <mergeCell ref="J6967:M6967"/>
    <mergeCell ref="L6936:S6936"/>
    <mergeCell ref="I6937:K6937"/>
    <mergeCell ref="L6937:S6937"/>
    <mergeCell ref="I6938:K6938"/>
    <mergeCell ref="L6938:S6938"/>
    <mergeCell ref="I6939:K6939"/>
    <mergeCell ref="L6939:S6939"/>
    <mergeCell ref="I6940:K6940"/>
    <mergeCell ref="L6940:S6940"/>
    <mergeCell ref="B6931:B6932"/>
    <mergeCell ref="C6931:C6932"/>
    <mergeCell ref="D6931:D6932"/>
    <mergeCell ref="E6931:T6932"/>
    <mergeCell ref="U6931:U6932"/>
    <mergeCell ref="V6931:V6932"/>
    <mergeCell ref="W6931:W6932"/>
    <mergeCell ref="B6933:B6970"/>
    <mergeCell ref="C6933:C6958"/>
    <mergeCell ref="D6933:D6958"/>
    <mergeCell ref="E6933:E6954"/>
    <mergeCell ref="F6933:F6934"/>
    <mergeCell ref="G6933:G6934"/>
    <mergeCell ref="H6933:H6934"/>
    <mergeCell ref="I6933:K6934"/>
    <mergeCell ref="L6933:S6934"/>
    <mergeCell ref="T6933:T6934"/>
    <mergeCell ref="U6933:U6958"/>
    <mergeCell ref="V6933:V6958"/>
    <mergeCell ref="W6933:W6958"/>
    <mergeCell ref="I6935:K6935"/>
    <mergeCell ref="L6935:S6935"/>
    <mergeCell ref="T6935:T6954"/>
    <mergeCell ref="I6936:K6936"/>
    <mergeCell ref="I6951:K6951"/>
    <mergeCell ref="L6951:S6951"/>
    <mergeCell ref="I6952:K6952"/>
    <mergeCell ref="L6952:S6952"/>
    <mergeCell ref="I6953:K6953"/>
    <mergeCell ref="L6953:S6953"/>
    <mergeCell ref="I6954:K6954"/>
    <mergeCell ref="L6954:S6954"/>
    <mergeCell ref="E6955:E6958"/>
    <mergeCell ref="F6955:G6955"/>
    <mergeCell ref="H6955:K6955"/>
    <mergeCell ref="L6955:N6955"/>
    <mergeCell ref="O6955:P6955"/>
    <mergeCell ref="Q6955:Q6958"/>
    <mergeCell ref="F6956:G6956"/>
    <mergeCell ref="H6956:K6956"/>
    <mergeCell ref="L6956:N6956"/>
    <mergeCell ref="O6956:P6958"/>
    <mergeCell ref="I6946:K6946"/>
    <mergeCell ref="L6946:S6946"/>
    <mergeCell ref="I6947:K6947"/>
    <mergeCell ref="L6947:S6947"/>
    <mergeCell ref="I6948:K6948"/>
    <mergeCell ref="L6948:S6948"/>
    <mergeCell ref="I6949:K6949"/>
    <mergeCell ref="L6949:S6949"/>
    <mergeCell ref="I6950:K6950"/>
    <mergeCell ref="L6950:S6950"/>
    <mergeCell ref="I6941:K6941"/>
    <mergeCell ref="L6941:S6941"/>
    <mergeCell ref="I6942:K6942"/>
    <mergeCell ref="L6902:S6902"/>
    <mergeCell ref="I6903:K6903"/>
    <mergeCell ref="L6903:S6903"/>
    <mergeCell ref="I6904:K6904"/>
    <mergeCell ref="L6904:S6904"/>
    <mergeCell ref="I6905:K6905"/>
    <mergeCell ref="L6905:S6905"/>
    <mergeCell ref="N6927:Q6927"/>
    <mergeCell ref="R6927:W6927"/>
    <mergeCell ref="G6928:I6928"/>
    <mergeCell ref="J6928:M6928"/>
    <mergeCell ref="N6928:Q6928"/>
    <mergeCell ref="R6928:W6928"/>
    <mergeCell ref="C6929:F6930"/>
    <mergeCell ref="G6929:I6929"/>
    <mergeCell ref="J6929:Q6929"/>
    <mergeCell ref="R6929:W6930"/>
    <mergeCell ref="G6930:I6930"/>
    <mergeCell ref="J6930:Q6930"/>
    <mergeCell ref="T6916:T6918"/>
    <mergeCell ref="F6917:G6917"/>
    <mergeCell ref="H6917:K6917"/>
    <mergeCell ref="L6917:N6917"/>
    <mergeCell ref="F6918:G6918"/>
    <mergeCell ref="H6918:K6918"/>
    <mergeCell ref="L6918:N6918"/>
    <mergeCell ref="A6919:A6930"/>
    <mergeCell ref="C6919:D6919"/>
    <mergeCell ref="E6919:W6919"/>
    <mergeCell ref="C6920:D6920"/>
    <mergeCell ref="E6920:W6920"/>
    <mergeCell ref="C6921:F6926"/>
    <mergeCell ref="G6921:Q6923"/>
    <mergeCell ref="R6921:W6923"/>
    <mergeCell ref="G6924:Q6924"/>
    <mergeCell ref="R6924:W6924"/>
    <mergeCell ref="G6925:Q6925"/>
    <mergeCell ref="R6925:W6925"/>
    <mergeCell ref="G6926:Q6926"/>
    <mergeCell ref="R6926:W6926"/>
    <mergeCell ref="C6927:F6928"/>
    <mergeCell ref="G6927:I6927"/>
    <mergeCell ref="J6927:M6927"/>
    <mergeCell ref="L6896:S6896"/>
    <mergeCell ref="I6897:K6897"/>
    <mergeCell ref="L6897:S6897"/>
    <mergeCell ref="I6898:K6898"/>
    <mergeCell ref="L6898:S6898"/>
    <mergeCell ref="I6899:K6899"/>
    <mergeCell ref="L6899:S6899"/>
    <mergeCell ref="I6900:K6900"/>
    <mergeCell ref="L6900:S6900"/>
    <mergeCell ref="B6891:B6892"/>
    <mergeCell ref="C6891:C6892"/>
    <mergeCell ref="D6891:D6892"/>
    <mergeCell ref="E6891:T6892"/>
    <mergeCell ref="U6891:U6892"/>
    <mergeCell ref="V6891:V6892"/>
    <mergeCell ref="W6891:W6892"/>
    <mergeCell ref="B6893:B6930"/>
    <mergeCell ref="C6893:C6918"/>
    <mergeCell ref="D6893:D6918"/>
    <mergeCell ref="E6893:E6914"/>
    <mergeCell ref="F6893:F6894"/>
    <mergeCell ref="G6893:G6894"/>
    <mergeCell ref="H6893:H6894"/>
    <mergeCell ref="I6893:K6894"/>
    <mergeCell ref="L6893:S6894"/>
    <mergeCell ref="T6893:T6894"/>
    <mergeCell ref="U6893:U6918"/>
    <mergeCell ref="V6893:V6918"/>
    <mergeCell ref="W6893:W6918"/>
    <mergeCell ref="I6895:K6895"/>
    <mergeCell ref="L6895:S6895"/>
    <mergeCell ref="T6895:T6914"/>
    <mergeCell ref="I6896:K6896"/>
    <mergeCell ref="I6911:K6911"/>
    <mergeCell ref="L6911:S6911"/>
    <mergeCell ref="I6912:K6912"/>
    <mergeCell ref="L6912:S6912"/>
    <mergeCell ref="I6913:K6913"/>
    <mergeCell ref="L6913:S6913"/>
    <mergeCell ref="I6914:K6914"/>
    <mergeCell ref="L6914:S6914"/>
    <mergeCell ref="E6915:E6918"/>
    <mergeCell ref="F6915:G6915"/>
    <mergeCell ref="H6915:K6915"/>
    <mergeCell ref="L6915:N6915"/>
    <mergeCell ref="O6915:P6915"/>
    <mergeCell ref="Q6915:Q6918"/>
    <mergeCell ref="F6916:G6916"/>
    <mergeCell ref="H6916:K6916"/>
    <mergeCell ref="L6916:N6916"/>
    <mergeCell ref="O6916:P6918"/>
    <mergeCell ref="I6906:K6906"/>
    <mergeCell ref="L6906:S6906"/>
    <mergeCell ref="I6907:K6907"/>
    <mergeCell ref="L6907:S6907"/>
    <mergeCell ref="I6908:K6908"/>
    <mergeCell ref="L6908:S6908"/>
    <mergeCell ref="I6909:K6909"/>
    <mergeCell ref="L6909:S6909"/>
    <mergeCell ref="I6910:K6910"/>
    <mergeCell ref="L6910:S6910"/>
    <mergeCell ref="I6901:K6901"/>
    <mergeCell ref="L6901:S6901"/>
    <mergeCell ref="I6902:K6902"/>
    <mergeCell ref="L6862:S6862"/>
    <mergeCell ref="I6863:K6863"/>
    <mergeCell ref="L6863:S6863"/>
    <mergeCell ref="I6864:K6864"/>
    <mergeCell ref="L6864:S6864"/>
    <mergeCell ref="I6865:K6865"/>
    <mergeCell ref="L6865:S6865"/>
    <mergeCell ref="N6887:Q6887"/>
    <mergeCell ref="R6887:W6887"/>
    <mergeCell ref="G6888:I6888"/>
    <mergeCell ref="J6888:M6888"/>
    <mergeCell ref="N6888:Q6888"/>
    <mergeCell ref="R6888:W6888"/>
    <mergeCell ref="C6889:F6890"/>
    <mergeCell ref="G6889:I6889"/>
    <mergeCell ref="J6889:Q6889"/>
    <mergeCell ref="R6889:W6890"/>
    <mergeCell ref="G6890:I6890"/>
    <mergeCell ref="J6890:Q6890"/>
    <mergeCell ref="T6876:T6878"/>
    <mergeCell ref="F6877:G6877"/>
    <mergeCell ref="H6877:K6877"/>
    <mergeCell ref="L6877:N6877"/>
    <mergeCell ref="F6878:G6878"/>
    <mergeCell ref="H6878:K6878"/>
    <mergeCell ref="L6878:N6878"/>
    <mergeCell ref="A6879:A6890"/>
    <mergeCell ref="C6879:D6879"/>
    <mergeCell ref="E6879:W6879"/>
    <mergeCell ref="C6880:D6880"/>
    <mergeCell ref="E6880:W6880"/>
    <mergeCell ref="C6881:F6886"/>
    <mergeCell ref="G6881:Q6883"/>
    <mergeCell ref="R6881:W6883"/>
    <mergeCell ref="G6884:Q6884"/>
    <mergeCell ref="R6884:W6884"/>
    <mergeCell ref="G6885:Q6885"/>
    <mergeCell ref="R6885:W6885"/>
    <mergeCell ref="G6886:Q6886"/>
    <mergeCell ref="R6886:W6886"/>
    <mergeCell ref="C6887:F6888"/>
    <mergeCell ref="G6887:I6887"/>
    <mergeCell ref="J6887:M6887"/>
    <mergeCell ref="L6856:S6856"/>
    <mergeCell ref="I6857:K6857"/>
    <mergeCell ref="L6857:S6857"/>
    <mergeCell ref="I6858:K6858"/>
    <mergeCell ref="L6858:S6858"/>
    <mergeCell ref="I6859:K6859"/>
    <mergeCell ref="L6859:S6859"/>
    <mergeCell ref="I6860:K6860"/>
    <mergeCell ref="L6860:S6860"/>
    <mergeCell ref="B6851:B6852"/>
    <mergeCell ref="C6851:C6852"/>
    <mergeCell ref="D6851:D6852"/>
    <mergeCell ref="E6851:T6852"/>
    <mergeCell ref="U6851:U6852"/>
    <mergeCell ref="V6851:V6852"/>
    <mergeCell ref="W6851:W6852"/>
    <mergeCell ref="B6853:B6890"/>
    <mergeCell ref="C6853:C6878"/>
    <mergeCell ref="D6853:D6878"/>
    <mergeCell ref="E6853:E6874"/>
    <mergeCell ref="F6853:F6854"/>
    <mergeCell ref="G6853:G6854"/>
    <mergeCell ref="H6853:H6854"/>
    <mergeCell ref="I6853:K6854"/>
    <mergeCell ref="L6853:S6854"/>
    <mergeCell ref="T6853:T6854"/>
    <mergeCell ref="U6853:U6878"/>
    <mergeCell ref="V6853:V6878"/>
    <mergeCell ref="W6853:W6878"/>
    <mergeCell ref="I6855:K6855"/>
    <mergeCell ref="L6855:S6855"/>
    <mergeCell ref="T6855:T6874"/>
    <mergeCell ref="I6856:K6856"/>
    <mergeCell ref="I6871:K6871"/>
    <mergeCell ref="L6871:S6871"/>
    <mergeCell ref="I6872:K6872"/>
    <mergeCell ref="L6872:S6872"/>
    <mergeCell ref="I6873:K6873"/>
    <mergeCell ref="L6873:S6873"/>
    <mergeCell ref="I6874:K6874"/>
    <mergeCell ref="L6874:S6874"/>
    <mergeCell ref="E6875:E6878"/>
    <mergeCell ref="F6875:G6875"/>
    <mergeCell ref="H6875:K6875"/>
    <mergeCell ref="L6875:N6875"/>
    <mergeCell ref="O6875:P6875"/>
    <mergeCell ref="Q6875:Q6878"/>
    <mergeCell ref="F6876:G6876"/>
    <mergeCell ref="H6876:K6876"/>
    <mergeCell ref="L6876:N6876"/>
    <mergeCell ref="O6876:P6878"/>
    <mergeCell ref="I6866:K6866"/>
    <mergeCell ref="L6866:S6866"/>
    <mergeCell ref="I6867:K6867"/>
    <mergeCell ref="L6867:S6867"/>
    <mergeCell ref="I6868:K6868"/>
    <mergeCell ref="L6868:S6868"/>
    <mergeCell ref="I6869:K6869"/>
    <mergeCell ref="L6869:S6869"/>
    <mergeCell ref="I6870:K6870"/>
    <mergeCell ref="L6870:S6870"/>
    <mergeCell ref="I6861:K6861"/>
    <mergeCell ref="L6861:S6861"/>
    <mergeCell ref="I6862:K6862"/>
    <mergeCell ref="L6822:S6822"/>
    <mergeCell ref="I6823:K6823"/>
    <mergeCell ref="L6823:S6823"/>
    <mergeCell ref="I6824:K6824"/>
    <mergeCell ref="L6824:S6824"/>
    <mergeCell ref="I6825:K6825"/>
    <mergeCell ref="L6825:S6825"/>
    <mergeCell ref="N6847:Q6847"/>
    <mergeCell ref="R6847:W6847"/>
    <mergeCell ref="G6848:I6848"/>
    <mergeCell ref="J6848:M6848"/>
    <mergeCell ref="N6848:Q6848"/>
    <mergeCell ref="R6848:W6848"/>
    <mergeCell ref="C6849:F6850"/>
    <mergeCell ref="G6849:I6849"/>
    <mergeCell ref="J6849:Q6849"/>
    <mergeCell ref="R6849:W6850"/>
    <mergeCell ref="G6850:I6850"/>
    <mergeCell ref="J6850:Q6850"/>
    <mergeCell ref="T6836:T6838"/>
    <mergeCell ref="F6837:G6837"/>
    <mergeCell ref="H6837:K6837"/>
    <mergeCell ref="L6837:N6837"/>
    <mergeCell ref="F6838:G6838"/>
    <mergeCell ref="H6838:K6838"/>
    <mergeCell ref="L6838:N6838"/>
    <mergeCell ref="A6839:A6850"/>
    <mergeCell ref="C6839:D6839"/>
    <mergeCell ref="E6839:W6839"/>
    <mergeCell ref="C6840:D6840"/>
    <mergeCell ref="E6840:W6840"/>
    <mergeCell ref="C6841:F6846"/>
    <mergeCell ref="G6841:Q6843"/>
    <mergeCell ref="R6841:W6843"/>
    <mergeCell ref="G6844:Q6844"/>
    <mergeCell ref="R6844:W6844"/>
    <mergeCell ref="G6845:Q6845"/>
    <mergeCell ref="R6845:W6845"/>
    <mergeCell ref="G6846:Q6846"/>
    <mergeCell ref="R6846:W6846"/>
    <mergeCell ref="C6847:F6848"/>
    <mergeCell ref="G6847:I6847"/>
    <mergeCell ref="J6847:M6847"/>
    <mergeCell ref="L6816:S6816"/>
    <mergeCell ref="I6817:K6817"/>
    <mergeCell ref="L6817:S6817"/>
    <mergeCell ref="I6818:K6818"/>
    <mergeCell ref="L6818:S6818"/>
    <mergeCell ref="I6819:K6819"/>
    <mergeCell ref="L6819:S6819"/>
    <mergeCell ref="I6820:K6820"/>
    <mergeCell ref="L6820:S6820"/>
    <mergeCell ref="B6811:B6812"/>
    <mergeCell ref="C6811:C6812"/>
    <mergeCell ref="D6811:D6812"/>
    <mergeCell ref="E6811:T6812"/>
    <mergeCell ref="U6811:U6812"/>
    <mergeCell ref="V6811:V6812"/>
    <mergeCell ref="W6811:W6812"/>
    <mergeCell ref="B6813:B6850"/>
    <mergeCell ref="C6813:C6838"/>
    <mergeCell ref="D6813:D6838"/>
    <mergeCell ref="E6813:E6834"/>
    <mergeCell ref="F6813:F6814"/>
    <mergeCell ref="G6813:G6814"/>
    <mergeCell ref="H6813:H6814"/>
    <mergeCell ref="I6813:K6814"/>
    <mergeCell ref="L6813:S6814"/>
    <mergeCell ref="T6813:T6814"/>
    <mergeCell ref="U6813:U6838"/>
    <mergeCell ref="V6813:V6838"/>
    <mergeCell ref="W6813:W6838"/>
    <mergeCell ref="I6815:K6815"/>
    <mergeCell ref="L6815:S6815"/>
    <mergeCell ref="T6815:T6834"/>
    <mergeCell ref="I6816:K6816"/>
    <mergeCell ref="I6831:K6831"/>
    <mergeCell ref="L6831:S6831"/>
    <mergeCell ref="I6832:K6832"/>
    <mergeCell ref="L6832:S6832"/>
    <mergeCell ref="I6833:K6833"/>
    <mergeCell ref="L6833:S6833"/>
    <mergeCell ref="I6834:K6834"/>
    <mergeCell ref="L6834:S6834"/>
    <mergeCell ref="E6835:E6838"/>
    <mergeCell ref="F6835:G6835"/>
    <mergeCell ref="H6835:K6835"/>
    <mergeCell ref="L6835:N6835"/>
    <mergeCell ref="O6835:P6835"/>
    <mergeCell ref="Q6835:Q6838"/>
    <mergeCell ref="F6836:G6836"/>
    <mergeCell ref="H6836:K6836"/>
    <mergeCell ref="L6836:N6836"/>
    <mergeCell ref="O6836:P6838"/>
    <mergeCell ref="I6826:K6826"/>
    <mergeCell ref="L6826:S6826"/>
    <mergeCell ref="I6827:K6827"/>
    <mergeCell ref="L6827:S6827"/>
    <mergeCell ref="I6828:K6828"/>
    <mergeCell ref="L6828:S6828"/>
    <mergeCell ref="I6829:K6829"/>
    <mergeCell ref="L6829:S6829"/>
    <mergeCell ref="I6830:K6830"/>
    <mergeCell ref="L6830:S6830"/>
    <mergeCell ref="I6821:K6821"/>
    <mergeCell ref="L6821:S6821"/>
    <mergeCell ref="I6822:K6822"/>
    <mergeCell ref="L6782:S6782"/>
    <mergeCell ref="I6783:K6783"/>
    <mergeCell ref="L6783:S6783"/>
    <mergeCell ref="I6784:K6784"/>
    <mergeCell ref="L6784:S6784"/>
    <mergeCell ref="I6785:K6785"/>
    <mergeCell ref="L6785:S6785"/>
    <mergeCell ref="N6807:Q6807"/>
    <mergeCell ref="R6807:W6807"/>
    <mergeCell ref="G6808:I6808"/>
    <mergeCell ref="J6808:M6808"/>
    <mergeCell ref="N6808:Q6808"/>
    <mergeCell ref="R6808:W6808"/>
    <mergeCell ref="C6809:F6810"/>
    <mergeCell ref="G6809:I6809"/>
    <mergeCell ref="J6809:Q6809"/>
    <mergeCell ref="R6809:W6810"/>
    <mergeCell ref="G6810:I6810"/>
    <mergeCell ref="J6810:Q6810"/>
    <mergeCell ref="T6796:T6798"/>
    <mergeCell ref="F6797:G6797"/>
    <mergeCell ref="H6797:K6797"/>
    <mergeCell ref="L6797:N6797"/>
    <mergeCell ref="F6798:G6798"/>
    <mergeCell ref="H6798:K6798"/>
    <mergeCell ref="L6798:N6798"/>
    <mergeCell ref="A6799:A6810"/>
    <mergeCell ref="C6799:D6799"/>
    <mergeCell ref="E6799:W6799"/>
    <mergeCell ref="C6800:D6800"/>
    <mergeCell ref="E6800:W6800"/>
    <mergeCell ref="C6801:F6806"/>
    <mergeCell ref="G6801:Q6803"/>
    <mergeCell ref="R6801:W6803"/>
    <mergeCell ref="G6804:Q6804"/>
    <mergeCell ref="R6804:W6804"/>
    <mergeCell ref="G6805:Q6805"/>
    <mergeCell ref="R6805:W6805"/>
    <mergeCell ref="G6806:Q6806"/>
    <mergeCell ref="R6806:W6806"/>
    <mergeCell ref="C6807:F6808"/>
    <mergeCell ref="G6807:I6807"/>
    <mergeCell ref="J6807:M6807"/>
    <mergeCell ref="L6776:S6776"/>
    <mergeCell ref="I6777:K6777"/>
    <mergeCell ref="L6777:S6777"/>
    <mergeCell ref="I6778:K6778"/>
    <mergeCell ref="L6778:S6778"/>
    <mergeCell ref="I6779:K6779"/>
    <mergeCell ref="L6779:S6779"/>
    <mergeCell ref="I6780:K6780"/>
    <mergeCell ref="L6780:S6780"/>
    <mergeCell ref="B6771:B6772"/>
    <mergeCell ref="C6771:C6772"/>
    <mergeCell ref="D6771:D6772"/>
    <mergeCell ref="E6771:T6772"/>
    <mergeCell ref="U6771:U6772"/>
    <mergeCell ref="V6771:V6772"/>
    <mergeCell ref="W6771:W6772"/>
    <mergeCell ref="B6773:B6810"/>
    <mergeCell ref="C6773:C6798"/>
    <mergeCell ref="D6773:D6798"/>
    <mergeCell ref="E6773:E6794"/>
    <mergeCell ref="F6773:F6774"/>
    <mergeCell ref="G6773:G6774"/>
    <mergeCell ref="H6773:H6774"/>
    <mergeCell ref="I6773:K6774"/>
    <mergeCell ref="L6773:S6774"/>
    <mergeCell ref="T6773:T6774"/>
    <mergeCell ref="U6773:U6798"/>
    <mergeCell ref="V6773:V6798"/>
    <mergeCell ref="W6773:W6798"/>
    <mergeCell ref="I6775:K6775"/>
    <mergeCell ref="L6775:S6775"/>
    <mergeCell ref="T6775:T6794"/>
    <mergeCell ref="I6776:K6776"/>
    <mergeCell ref="I6791:K6791"/>
    <mergeCell ref="L6791:S6791"/>
    <mergeCell ref="I6792:K6792"/>
    <mergeCell ref="L6792:S6792"/>
    <mergeCell ref="I6793:K6793"/>
    <mergeCell ref="L6793:S6793"/>
    <mergeCell ref="I6794:K6794"/>
    <mergeCell ref="L6794:S6794"/>
    <mergeCell ref="E6795:E6798"/>
    <mergeCell ref="F6795:G6795"/>
    <mergeCell ref="H6795:K6795"/>
    <mergeCell ref="L6795:N6795"/>
    <mergeCell ref="O6795:P6795"/>
    <mergeCell ref="Q6795:Q6798"/>
    <mergeCell ref="F6796:G6796"/>
    <mergeCell ref="H6796:K6796"/>
    <mergeCell ref="L6796:N6796"/>
    <mergeCell ref="O6796:P6798"/>
    <mergeCell ref="I6786:K6786"/>
    <mergeCell ref="L6786:S6786"/>
    <mergeCell ref="I6787:K6787"/>
    <mergeCell ref="L6787:S6787"/>
    <mergeCell ref="I6788:K6788"/>
    <mergeCell ref="L6788:S6788"/>
    <mergeCell ref="I6789:K6789"/>
    <mergeCell ref="L6789:S6789"/>
    <mergeCell ref="I6790:K6790"/>
    <mergeCell ref="L6790:S6790"/>
    <mergeCell ref="I6781:K6781"/>
    <mergeCell ref="L6781:S6781"/>
    <mergeCell ref="I6782:K6782"/>
    <mergeCell ref="L6742:S6742"/>
    <mergeCell ref="I6743:K6743"/>
    <mergeCell ref="L6743:S6743"/>
    <mergeCell ref="I6744:K6744"/>
    <mergeCell ref="L6744:S6744"/>
    <mergeCell ref="I6745:K6745"/>
    <mergeCell ref="L6745:S6745"/>
    <mergeCell ref="N6767:Q6767"/>
    <mergeCell ref="R6767:W6767"/>
    <mergeCell ref="G6768:I6768"/>
    <mergeCell ref="J6768:M6768"/>
    <mergeCell ref="N6768:Q6768"/>
    <mergeCell ref="R6768:W6768"/>
    <mergeCell ref="C6769:F6770"/>
    <mergeCell ref="G6769:I6769"/>
    <mergeCell ref="J6769:Q6769"/>
    <mergeCell ref="R6769:W6770"/>
    <mergeCell ref="G6770:I6770"/>
    <mergeCell ref="J6770:Q6770"/>
    <mergeCell ref="T6756:T6758"/>
    <mergeCell ref="F6757:G6757"/>
    <mergeCell ref="H6757:K6757"/>
    <mergeCell ref="L6757:N6757"/>
    <mergeCell ref="F6758:G6758"/>
    <mergeCell ref="H6758:K6758"/>
    <mergeCell ref="L6758:N6758"/>
    <mergeCell ref="A6759:A6770"/>
    <mergeCell ref="C6759:D6759"/>
    <mergeCell ref="E6759:W6759"/>
    <mergeCell ref="C6760:D6760"/>
    <mergeCell ref="E6760:W6760"/>
    <mergeCell ref="C6761:F6766"/>
    <mergeCell ref="G6761:Q6763"/>
    <mergeCell ref="R6761:W6763"/>
    <mergeCell ref="G6764:Q6764"/>
    <mergeCell ref="R6764:W6764"/>
    <mergeCell ref="G6765:Q6765"/>
    <mergeCell ref="R6765:W6765"/>
    <mergeCell ref="G6766:Q6766"/>
    <mergeCell ref="R6766:W6766"/>
    <mergeCell ref="C6767:F6768"/>
    <mergeCell ref="G6767:I6767"/>
    <mergeCell ref="J6767:M6767"/>
    <mergeCell ref="L6736:S6736"/>
    <mergeCell ref="I6737:K6737"/>
    <mergeCell ref="L6737:S6737"/>
    <mergeCell ref="I6738:K6738"/>
    <mergeCell ref="L6738:S6738"/>
    <mergeCell ref="I6739:K6739"/>
    <mergeCell ref="L6739:S6739"/>
    <mergeCell ref="I6740:K6740"/>
    <mergeCell ref="L6740:S6740"/>
    <mergeCell ref="B6731:B6732"/>
    <mergeCell ref="C6731:C6732"/>
    <mergeCell ref="D6731:D6732"/>
    <mergeCell ref="E6731:T6732"/>
    <mergeCell ref="U6731:U6732"/>
    <mergeCell ref="V6731:V6732"/>
    <mergeCell ref="W6731:W6732"/>
    <mergeCell ref="B6733:B6770"/>
    <mergeCell ref="C6733:C6758"/>
    <mergeCell ref="D6733:D6758"/>
    <mergeCell ref="E6733:E6754"/>
    <mergeCell ref="F6733:F6734"/>
    <mergeCell ref="G6733:G6734"/>
    <mergeCell ref="H6733:H6734"/>
    <mergeCell ref="I6733:K6734"/>
    <mergeCell ref="L6733:S6734"/>
    <mergeCell ref="T6733:T6734"/>
    <mergeCell ref="U6733:U6758"/>
    <mergeCell ref="V6733:V6758"/>
    <mergeCell ref="W6733:W6758"/>
    <mergeCell ref="I6735:K6735"/>
    <mergeCell ref="L6735:S6735"/>
    <mergeCell ref="T6735:T6754"/>
    <mergeCell ref="I6736:K6736"/>
    <mergeCell ref="I6751:K6751"/>
    <mergeCell ref="L6751:S6751"/>
    <mergeCell ref="I6752:K6752"/>
    <mergeCell ref="L6752:S6752"/>
    <mergeCell ref="I6753:K6753"/>
    <mergeCell ref="L6753:S6753"/>
    <mergeCell ref="I6754:K6754"/>
    <mergeCell ref="L6754:S6754"/>
    <mergeCell ref="E6755:E6758"/>
    <mergeCell ref="F6755:G6755"/>
    <mergeCell ref="H6755:K6755"/>
    <mergeCell ref="L6755:N6755"/>
    <mergeCell ref="O6755:P6755"/>
    <mergeCell ref="Q6755:Q6758"/>
    <mergeCell ref="F6756:G6756"/>
    <mergeCell ref="H6756:K6756"/>
    <mergeCell ref="L6756:N6756"/>
    <mergeCell ref="O6756:P6758"/>
    <mergeCell ref="I6746:K6746"/>
    <mergeCell ref="L6746:S6746"/>
    <mergeCell ref="I6747:K6747"/>
    <mergeCell ref="L6747:S6747"/>
    <mergeCell ref="I6748:K6748"/>
    <mergeCell ref="L6748:S6748"/>
    <mergeCell ref="I6749:K6749"/>
    <mergeCell ref="L6749:S6749"/>
    <mergeCell ref="I6750:K6750"/>
    <mergeCell ref="L6750:S6750"/>
    <mergeCell ref="I6741:K6741"/>
    <mergeCell ref="L6741:S6741"/>
    <mergeCell ref="I6742:K6742"/>
    <mergeCell ref="L6702:S6702"/>
    <mergeCell ref="I6703:K6703"/>
    <mergeCell ref="L6703:S6703"/>
    <mergeCell ref="I6704:K6704"/>
    <mergeCell ref="L6704:S6704"/>
    <mergeCell ref="I6705:K6705"/>
    <mergeCell ref="L6705:S6705"/>
    <mergeCell ref="N6727:Q6727"/>
    <mergeCell ref="R6727:W6727"/>
    <mergeCell ref="G6728:I6728"/>
    <mergeCell ref="J6728:M6728"/>
    <mergeCell ref="N6728:Q6728"/>
    <mergeCell ref="R6728:W6728"/>
    <mergeCell ref="C6729:F6730"/>
    <mergeCell ref="G6729:I6729"/>
    <mergeCell ref="J6729:Q6729"/>
    <mergeCell ref="R6729:W6730"/>
    <mergeCell ref="G6730:I6730"/>
    <mergeCell ref="J6730:Q6730"/>
    <mergeCell ref="T6716:T6718"/>
    <mergeCell ref="F6717:G6717"/>
    <mergeCell ref="H6717:K6717"/>
    <mergeCell ref="L6717:N6717"/>
    <mergeCell ref="F6718:G6718"/>
    <mergeCell ref="H6718:K6718"/>
    <mergeCell ref="L6718:N6718"/>
    <mergeCell ref="A6719:A6730"/>
    <mergeCell ref="C6719:D6719"/>
    <mergeCell ref="E6719:W6719"/>
    <mergeCell ref="C6720:D6720"/>
    <mergeCell ref="E6720:W6720"/>
    <mergeCell ref="C6721:F6726"/>
    <mergeCell ref="G6721:Q6723"/>
    <mergeCell ref="R6721:W6723"/>
    <mergeCell ref="G6724:Q6724"/>
    <mergeCell ref="R6724:W6724"/>
    <mergeCell ref="G6725:Q6725"/>
    <mergeCell ref="R6725:W6725"/>
    <mergeCell ref="G6726:Q6726"/>
    <mergeCell ref="R6726:W6726"/>
    <mergeCell ref="C6727:F6728"/>
    <mergeCell ref="G6727:I6727"/>
    <mergeCell ref="J6727:M6727"/>
    <mergeCell ref="L6696:S6696"/>
    <mergeCell ref="I6697:K6697"/>
    <mergeCell ref="L6697:S6697"/>
    <mergeCell ref="I6698:K6698"/>
    <mergeCell ref="L6698:S6698"/>
    <mergeCell ref="I6699:K6699"/>
    <mergeCell ref="L6699:S6699"/>
    <mergeCell ref="I6700:K6700"/>
    <mergeCell ref="L6700:S6700"/>
    <mergeCell ref="B6691:B6692"/>
    <mergeCell ref="C6691:C6692"/>
    <mergeCell ref="D6691:D6692"/>
    <mergeCell ref="E6691:T6692"/>
    <mergeCell ref="U6691:U6692"/>
    <mergeCell ref="V6691:V6692"/>
    <mergeCell ref="W6691:W6692"/>
    <mergeCell ref="B6693:B6730"/>
    <mergeCell ref="C6693:C6718"/>
    <mergeCell ref="D6693:D6718"/>
    <mergeCell ref="E6693:E6714"/>
    <mergeCell ref="F6693:F6694"/>
    <mergeCell ref="G6693:G6694"/>
    <mergeCell ref="H6693:H6694"/>
    <mergeCell ref="I6693:K6694"/>
    <mergeCell ref="L6693:S6694"/>
    <mergeCell ref="T6693:T6694"/>
    <mergeCell ref="U6693:U6718"/>
    <mergeCell ref="V6693:V6718"/>
    <mergeCell ref="W6693:W6718"/>
    <mergeCell ref="I6695:K6695"/>
    <mergeCell ref="L6695:S6695"/>
    <mergeCell ref="T6695:T6714"/>
    <mergeCell ref="I6696:K6696"/>
    <mergeCell ref="I6711:K6711"/>
    <mergeCell ref="L6711:S6711"/>
    <mergeCell ref="I6712:K6712"/>
    <mergeCell ref="L6712:S6712"/>
    <mergeCell ref="I6713:K6713"/>
    <mergeCell ref="L6713:S6713"/>
    <mergeCell ref="I6714:K6714"/>
    <mergeCell ref="L6714:S6714"/>
    <mergeCell ref="E6715:E6718"/>
    <mergeCell ref="F6715:G6715"/>
    <mergeCell ref="H6715:K6715"/>
    <mergeCell ref="L6715:N6715"/>
    <mergeCell ref="O6715:P6715"/>
    <mergeCell ref="Q6715:Q6718"/>
    <mergeCell ref="F6716:G6716"/>
    <mergeCell ref="H6716:K6716"/>
    <mergeCell ref="L6716:N6716"/>
    <mergeCell ref="O6716:P6718"/>
    <mergeCell ref="I6706:K6706"/>
    <mergeCell ref="L6706:S6706"/>
    <mergeCell ref="I6707:K6707"/>
    <mergeCell ref="L6707:S6707"/>
    <mergeCell ref="I6708:K6708"/>
    <mergeCell ref="L6708:S6708"/>
    <mergeCell ref="I6709:K6709"/>
    <mergeCell ref="L6709:S6709"/>
    <mergeCell ref="I6710:K6710"/>
    <mergeCell ref="L6710:S6710"/>
    <mergeCell ref="I6701:K6701"/>
    <mergeCell ref="L6701:S6701"/>
    <mergeCell ref="I6702:K6702"/>
    <mergeCell ref="L6662:S6662"/>
    <mergeCell ref="I6663:K6663"/>
    <mergeCell ref="L6663:S6663"/>
    <mergeCell ref="I6664:K6664"/>
    <mergeCell ref="L6664:S6664"/>
    <mergeCell ref="I6665:K6665"/>
    <mergeCell ref="L6665:S6665"/>
    <mergeCell ref="N6687:Q6687"/>
    <mergeCell ref="R6687:W6687"/>
    <mergeCell ref="G6688:I6688"/>
    <mergeCell ref="J6688:M6688"/>
    <mergeCell ref="N6688:Q6688"/>
    <mergeCell ref="R6688:W6688"/>
    <mergeCell ref="C6689:F6690"/>
    <mergeCell ref="G6689:I6689"/>
    <mergeCell ref="J6689:Q6689"/>
    <mergeCell ref="R6689:W6690"/>
    <mergeCell ref="G6690:I6690"/>
    <mergeCell ref="J6690:Q6690"/>
    <mergeCell ref="T6676:T6678"/>
    <mergeCell ref="F6677:G6677"/>
    <mergeCell ref="H6677:K6677"/>
    <mergeCell ref="L6677:N6677"/>
    <mergeCell ref="F6678:G6678"/>
    <mergeCell ref="H6678:K6678"/>
    <mergeCell ref="L6678:N6678"/>
    <mergeCell ref="A6679:A6690"/>
    <mergeCell ref="C6679:D6679"/>
    <mergeCell ref="E6679:W6679"/>
    <mergeCell ref="C6680:D6680"/>
    <mergeCell ref="E6680:W6680"/>
    <mergeCell ref="C6681:F6686"/>
    <mergeCell ref="G6681:Q6683"/>
    <mergeCell ref="R6681:W6683"/>
    <mergeCell ref="G6684:Q6684"/>
    <mergeCell ref="R6684:W6684"/>
    <mergeCell ref="G6685:Q6685"/>
    <mergeCell ref="R6685:W6685"/>
    <mergeCell ref="G6686:Q6686"/>
    <mergeCell ref="R6686:W6686"/>
    <mergeCell ref="C6687:F6688"/>
    <mergeCell ref="G6687:I6687"/>
    <mergeCell ref="J6687:M6687"/>
    <mergeCell ref="L6656:S6656"/>
    <mergeCell ref="I6657:K6657"/>
    <mergeCell ref="L6657:S6657"/>
    <mergeCell ref="I6658:K6658"/>
    <mergeCell ref="L6658:S6658"/>
    <mergeCell ref="I6659:K6659"/>
    <mergeCell ref="L6659:S6659"/>
    <mergeCell ref="I6660:K6660"/>
    <mergeCell ref="L6660:S6660"/>
    <mergeCell ref="B6651:B6652"/>
    <mergeCell ref="C6651:C6652"/>
    <mergeCell ref="D6651:D6652"/>
    <mergeCell ref="E6651:T6652"/>
    <mergeCell ref="U6651:U6652"/>
    <mergeCell ref="V6651:V6652"/>
    <mergeCell ref="W6651:W6652"/>
    <mergeCell ref="B6653:B6690"/>
    <mergeCell ref="C6653:C6678"/>
    <mergeCell ref="D6653:D6678"/>
    <mergeCell ref="E6653:E6674"/>
    <mergeCell ref="F6653:F6654"/>
    <mergeCell ref="G6653:G6654"/>
    <mergeCell ref="H6653:H6654"/>
    <mergeCell ref="I6653:K6654"/>
    <mergeCell ref="L6653:S6654"/>
    <mergeCell ref="T6653:T6654"/>
    <mergeCell ref="U6653:U6678"/>
    <mergeCell ref="V6653:V6678"/>
    <mergeCell ref="W6653:W6678"/>
    <mergeCell ref="I6655:K6655"/>
    <mergeCell ref="L6655:S6655"/>
    <mergeCell ref="T6655:T6674"/>
    <mergeCell ref="I6656:K6656"/>
    <mergeCell ref="I6671:K6671"/>
    <mergeCell ref="L6671:S6671"/>
    <mergeCell ref="I6672:K6672"/>
    <mergeCell ref="L6672:S6672"/>
    <mergeCell ref="I6673:K6673"/>
    <mergeCell ref="L6673:S6673"/>
    <mergeCell ref="I6674:K6674"/>
    <mergeCell ref="L6674:S6674"/>
    <mergeCell ref="E6675:E6678"/>
    <mergeCell ref="F6675:G6675"/>
    <mergeCell ref="H6675:K6675"/>
    <mergeCell ref="L6675:N6675"/>
    <mergeCell ref="O6675:P6675"/>
    <mergeCell ref="Q6675:Q6678"/>
    <mergeCell ref="F6676:G6676"/>
    <mergeCell ref="H6676:K6676"/>
    <mergeCell ref="L6676:N6676"/>
    <mergeCell ref="O6676:P6678"/>
    <mergeCell ref="I6666:K6666"/>
    <mergeCell ref="L6666:S6666"/>
    <mergeCell ref="I6667:K6667"/>
    <mergeCell ref="L6667:S6667"/>
    <mergeCell ref="I6668:K6668"/>
    <mergeCell ref="L6668:S6668"/>
    <mergeCell ref="I6669:K6669"/>
    <mergeCell ref="L6669:S6669"/>
    <mergeCell ref="I6670:K6670"/>
    <mergeCell ref="L6670:S6670"/>
    <mergeCell ref="I6661:K6661"/>
    <mergeCell ref="L6661:S6661"/>
    <mergeCell ref="I6662:K6662"/>
    <mergeCell ref="L6622:S6622"/>
    <mergeCell ref="I6623:K6623"/>
    <mergeCell ref="L6623:S6623"/>
    <mergeCell ref="I6624:K6624"/>
    <mergeCell ref="L6624:S6624"/>
    <mergeCell ref="I6625:K6625"/>
    <mergeCell ref="L6625:S6625"/>
    <mergeCell ref="N6647:Q6647"/>
    <mergeCell ref="R6647:W6647"/>
    <mergeCell ref="G6648:I6648"/>
    <mergeCell ref="J6648:M6648"/>
    <mergeCell ref="N6648:Q6648"/>
    <mergeCell ref="R6648:W6648"/>
    <mergeCell ref="C6649:F6650"/>
    <mergeCell ref="G6649:I6649"/>
    <mergeCell ref="J6649:Q6649"/>
    <mergeCell ref="R6649:W6650"/>
    <mergeCell ref="G6650:I6650"/>
    <mergeCell ref="J6650:Q6650"/>
    <mergeCell ref="T6636:T6638"/>
    <mergeCell ref="F6637:G6637"/>
    <mergeCell ref="H6637:K6637"/>
    <mergeCell ref="L6637:N6637"/>
    <mergeCell ref="F6638:G6638"/>
    <mergeCell ref="H6638:K6638"/>
    <mergeCell ref="L6638:N6638"/>
    <mergeCell ref="A6639:A6650"/>
    <mergeCell ref="C6639:D6639"/>
    <mergeCell ref="E6639:W6639"/>
    <mergeCell ref="C6640:D6640"/>
    <mergeCell ref="E6640:W6640"/>
    <mergeCell ref="C6641:F6646"/>
    <mergeCell ref="G6641:Q6643"/>
    <mergeCell ref="R6641:W6643"/>
    <mergeCell ref="G6644:Q6644"/>
    <mergeCell ref="R6644:W6644"/>
    <mergeCell ref="G6645:Q6645"/>
    <mergeCell ref="R6645:W6645"/>
    <mergeCell ref="G6646:Q6646"/>
    <mergeCell ref="R6646:W6646"/>
    <mergeCell ref="C6647:F6648"/>
    <mergeCell ref="G6647:I6647"/>
    <mergeCell ref="J6647:M6647"/>
    <mergeCell ref="L6616:S6616"/>
    <mergeCell ref="I6617:K6617"/>
    <mergeCell ref="L6617:S6617"/>
    <mergeCell ref="I6618:K6618"/>
    <mergeCell ref="L6618:S6618"/>
    <mergeCell ref="I6619:K6619"/>
    <mergeCell ref="L6619:S6619"/>
    <mergeCell ref="I6620:K6620"/>
    <mergeCell ref="L6620:S6620"/>
    <mergeCell ref="B6611:B6612"/>
    <mergeCell ref="C6611:C6612"/>
    <mergeCell ref="D6611:D6612"/>
    <mergeCell ref="E6611:T6612"/>
    <mergeCell ref="U6611:U6612"/>
    <mergeCell ref="V6611:V6612"/>
    <mergeCell ref="W6611:W6612"/>
    <mergeCell ref="B6613:B6650"/>
    <mergeCell ref="C6613:C6638"/>
    <mergeCell ref="D6613:D6638"/>
    <mergeCell ref="E6613:E6634"/>
    <mergeCell ref="F6613:F6614"/>
    <mergeCell ref="G6613:G6614"/>
    <mergeCell ref="H6613:H6614"/>
    <mergeCell ref="I6613:K6614"/>
    <mergeCell ref="L6613:S6614"/>
    <mergeCell ref="T6613:T6614"/>
    <mergeCell ref="U6613:U6638"/>
    <mergeCell ref="V6613:V6638"/>
    <mergeCell ref="W6613:W6638"/>
    <mergeCell ref="I6615:K6615"/>
    <mergeCell ref="L6615:S6615"/>
    <mergeCell ref="T6615:T6634"/>
    <mergeCell ref="I6616:K6616"/>
    <mergeCell ref="I6631:K6631"/>
    <mergeCell ref="L6631:S6631"/>
    <mergeCell ref="I6632:K6632"/>
    <mergeCell ref="L6632:S6632"/>
    <mergeCell ref="I6633:K6633"/>
    <mergeCell ref="L6633:S6633"/>
    <mergeCell ref="I6634:K6634"/>
    <mergeCell ref="L6634:S6634"/>
    <mergeCell ref="E6635:E6638"/>
    <mergeCell ref="F6635:G6635"/>
    <mergeCell ref="H6635:K6635"/>
    <mergeCell ref="L6635:N6635"/>
    <mergeCell ref="O6635:P6635"/>
    <mergeCell ref="Q6635:Q6638"/>
    <mergeCell ref="F6636:G6636"/>
    <mergeCell ref="H6636:K6636"/>
    <mergeCell ref="L6636:N6636"/>
    <mergeCell ref="O6636:P6638"/>
    <mergeCell ref="I6626:K6626"/>
    <mergeCell ref="L6626:S6626"/>
    <mergeCell ref="I6627:K6627"/>
    <mergeCell ref="L6627:S6627"/>
    <mergeCell ref="I6628:K6628"/>
    <mergeCell ref="L6628:S6628"/>
    <mergeCell ref="I6629:K6629"/>
    <mergeCell ref="L6629:S6629"/>
    <mergeCell ref="I6630:K6630"/>
    <mergeCell ref="L6630:S6630"/>
    <mergeCell ref="I6621:K6621"/>
    <mergeCell ref="L6621:S6621"/>
    <mergeCell ref="I6622:K6622"/>
    <mergeCell ref="L6582:S6582"/>
    <mergeCell ref="I6583:K6583"/>
    <mergeCell ref="L6583:S6583"/>
    <mergeCell ref="I6584:K6584"/>
    <mergeCell ref="L6584:S6584"/>
    <mergeCell ref="I6585:K6585"/>
    <mergeCell ref="L6585:S6585"/>
    <mergeCell ref="N6607:Q6607"/>
    <mergeCell ref="R6607:W6607"/>
    <mergeCell ref="G6608:I6608"/>
    <mergeCell ref="J6608:M6608"/>
    <mergeCell ref="N6608:Q6608"/>
    <mergeCell ref="R6608:W6608"/>
    <mergeCell ref="C6609:F6610"/>
    <mergeCell ref="G6609:I6609"/>
    <mergeCell ref="J6609:Q6609"/>
    <mergeCell ref="R6609:W6610"/>
    <mergeCell ref="G6610:I6610"/>
    <mergeCell ref="J6610:Q6610"/>
    <mergeCell ref="T6596:T6598"/>
    <mergeCell ref="F6597:G6597"/>
    <mergeCell ref="H6597:K6597"/>
    <mergeCell ref="L6597:N6597"/>
    <mergeCell ref="F6598:G6598"/>
    <mergeCell ref="H6598:K6598"/>
    <mergeCell ref="L6598:N6598"/>
    <mergeCell ref="A6599:A6610"/>
    <mergeCell ref="C6599:D6599"/>
    <mergeCell ref="E6599:W6599"/>
    <mergeCell ref="C6600:D6600"/>
    <mergeCell ref="E6600:W6600"/>
    <mergeCell ref="C6601:F6606"/>
    <mergeCell ref="G6601:Q6603"/>
    <mergeCell ref="R6601:W6603"/>
    <mergeCell ref="G6604:Q6604"/>
    <mergeCell ref="R6604:W6604"/>
    <mergeCell ref="G6605:Q6605"/>
    <mergeCell ref="R6605:W6605"/>
    <mergeCell ref="G6606:Q6606"/>
    <mergeCell ref="R6606:W6606"/>
    <mergeCell ref="C6607:F6608"/>
    <mergeCell ref="G6607:I6607"/>
    <mergeCell ref="J6607:M6607"/>
    <mergeCell ref="L6576:S6576"/>
    <mergeCell ref="I6577:K6577"/>
    <mergeCell ref="L6577:S6577"/>
    <mergeCell ref="I6578:K6578"/>
    <mergeCell ref="L6578:S6578"/>
    <mergeCell ref="I6579:K6579"/>
    <mergeCell ref="L6579:S6579"/>
    <mergeCell ref="I6580:K6580"/>
    <mergeCell ref="L6580:S6580"/>
    <mergeCell ref="B6571:B6572"/>
    <mergeCell ref="C6571:C6572"/>
    <mergeCell ref="D6571:D6572"/>
    <mergeCell ref="E6571:T6572"/>
    <mergeCell ref="U6571:U6572"/>
    <mergeCell ref="V6571:V6572"/>
    <mergeCell ref="W6571:W6572"/>
    <mergeCell ref="B6573:B6610"/>
    <mergeCell ref="C6573:C6598"/>
    <mergeCell ref="D6573:D6598"/>
    <mergeCell ref="E6573:E6594"/>
    <mergeCell ref="F6573:F6574"/>
    <mergeCell ref="G6573:G6574"/>
    <mergeCell ref="H6573:H6574"/>
    <mergeCell ref="I6573:K6574"/>
    <mergeCell ref="L6573:S6574"/>
    <mergeCell ref="T6573:T6574"/>
    <mergeCell ref="U6573:U6598"/>
    <mergeCell ref="V6573:V6598"/>
    <mergeCell ref="W6573:W6598"/>
    <mergeCell ref="I6575:K6575"/>
    <mergeCell ref="L6575:S6575"/>
    <mergeCell ref="T6575:T6594"/>
    <mergeCell ref="I6576:K6576"/>
    <mergeCell ref="I6591:K6591"/>
    <mergeCell ref="L6591:S6591"/>
    <mergeCell ref="I6592:K6592"/>
    <mergeCell ref="L6592:S6592"/>
    <mergeCell ref="I6593:K6593"/>
    <mergeCell ref="L6593:S6593"/>
    <mergeCell ref="I6594:K6594"/>
    <mergeCell ref="L6594:S6594"/>
    <mergeCell ref="E6595:E6598"/>
    <mergeCell ref="F6595:G6595"/>
    <mergeCell ref="H6595:K6595"/>
    <mergeCell ref="L6595:N6595"/>
    <mergeCell ref="O6595:P6595"/>
    <mergeCell ref="Q6595:Q6598"/>
    <mergeCell ref="F6596:G6596"/>
    <mergeCell ref="H6596:K6596"/>
    <mergeCell ref="L6596:N6596"/>
    <mergeCell ref="O6596:P6598"/>
    <mergeCell ref="I6586:K6586"/>
    <mergeCell ref="L6586:S6586"/>
    <mergeCell ref="I6587:K6587"/>
    <mergeCell ref="L6587:S6587"/>
    <mergeCell ref="I6588:K6588"/>
    <mergeCell ref="L6588:S6588"/>
    <mergeCell ref="I6589:K6589"/>
    <mergeCell ref="L6589:S6589"/>
    <mergeCell ref="I6590:K6590"/>
    <mergeCell ref="L6590:S6590"/>
    <mergeCell ref="I6581:K6581"/>
    <mergeCell ref="L6581:S6581"/>
    <mergeCell ref="I6582:K6582"/>
    <mergeCell ref="L6542:S6542"/>
    <mergeCell ref="I6543:K6543"/>
    <mergeCell ref="L6543:S6543"/>
    <mergeCell ref="I6544:K6544"/>
    <mergeCell ref="L6544:S6544"/>
    <mergeCell ref="I6545:K6545"/>
    <mergeCell ref="L6545:S6545"/>
    <mergeCell ref="N6567:Q6567"/>
    <mergeCell ref="R6567:W6567"/>
    <mergeCell ref="G6568:I6568"/>
    <mergeCell ref="J6568:M6568"/>
    <mergeCell ref="N6568:Q6568"/>
    <mergeCell ref="R6568:W6568"/>
    <mergeCell ref="C6569:F6570"/>
    <mergeCell ref="G6569:I6569"/>
    <mergeCell ref="J6569:Q6569"/>
    <mergeCell ref="R6569:W6570"/>
    <mergeCell ref="G6570:I6570"/>
    <mergeCell ref="J6570:Q6570"/>
    <mergeCell ref="T6556:T6558"/>
    <mergeCell ref="F6557:G6557"/>
    <mergeCell ref="H6557:K6557"/>
    <mergeCell ref="L6557:N6557"/>
    <mergeCell ref="F6558:G6558"/>
    <mergeCell ref="H6558:K6558"/>
    <mergeCell ref="L6558:N6558"/>
    <mergeCell ref="A6559:A6570"/>
    <mergeCell ref="C6559:D6559"/>
    <mergeCell ref="E6559:W6559"/>
    <mergeCell ref="C6560:D6560"/>
    <mergeCell ref="E6560:W6560"/>
    <mergeCell ref="C6561:F6566"/>
    <mergeCell ref="G6561:Q6563"/>
    <mergeCell ref="R6561:W6563"/>
    <mergeCell ref="G6564:Q6564"/>
    <mergeCell ref="R6564:W6564"/>
    <mergeCell ref="G6565:Q6565"/>
    <mergeCell ref="R6565:W6565"/>
    <mergeCell ref="G6566:Q6566"/>
    <mergeCell ref="R6566:W6566"/>
    <mergeCell ref="C6567:F6568"/>
    <mergeCell ref="G6567:I6567"/>
    <mergeCell ref="J6567:M6567"/>
    <mergeCell ref="L6536:S6536"/>
    <mergeCell ref="I6537:K6537"/>
    <mergeCell ref="L6537:S6537"/>
    <mergeCell ref="I6538:K6538"/>
    <mergeCell ref="L6538:S6538"/>
    <mergeCell ref="I6539:K6539"/>
    <mergeCell ref="L6539:S6539"/>
    <mergeCell ref="I6540:K6540"/>
    <mergeCell ref="L6540:S6540"/>
    <mergeCell ref="B6531:B6532"/>
    <mergeCell ref="C6531:C6532"/>
    <mergeCell ref="D6531:D6532"/>
    <mergeCell ref="E6531:T6532"/>
    <mergeCell ref="U6531:U6532"/>
    <mergeCell ref="V6531:V6532"/>
    <mergeCell ref="W6531:W6532"/>
    <mergeCell ref="B6533:B6570"/>
    <mergeCell ref="C6533:C6558"/>
    <mergeCell ref="D6533:D6558"/>
    <mergeCell ref="E6533:E6554"/>
    <mergeCell ref="F6533:F6534"/>
    <mergeCell ref="G6533:G6534"/>
    <mergeCell ref="H6533:H6534"/>
    <mergeCell ref="I6533:K6534"/>
    <mergeCell ref="L6533:S6534"/>
    <mergeCell ref="T6533:T6534"/>
    <mergeCell ref="U6533:U6558"/>
    <mergeCell ref="V6533:V6558"/>
    <mergeCell ref="W6533:W6558"/>
    <mergeCell ref="I6535:K6535"/>
    <mergeCell ref="L6535:S6535"/>
    <mergeCell ref="T6535:T6554"/>
    <mergeCell ref="I6536:K6536"/>
    <mergeCell ref="I6551:K6551"/>
    <mergeCell ref="L6551:S6551"/>
    <mergeCell ref="I6552:K6552"/>
    <mergeCell ref="L6552:S6552"/>
    <mergeCell ref="I6553:K6553"/>
    <mergeCell ref="L6553:S6553"/>
    <mergeCell ref="I6554:K6554"/>
    <mergeCell ref="L6554:S6554"/>
    <mergeCell ref="E6555:E6558"/>
    <mergeCell ref="F6555:G6555"/>
    <mergeCell ref="H6555:K6555"/>
    <mergeCell ref="L6555:N6555"/>
    <mergeCell ref="O6555:P6555"/>
    <mergeCell ref="Q6555:Q6558"/>
    <mergeCell ref="F6556:G6556"/>
    <mergeCell ref="H6556:K6556"/>
    <mergeCell ref="L6556:N6556"/>
    <mergeCell ref="O6556:P6558"/>
    <mergeCell ref="I6546:K6546"/>
    <mergeCell ref="L6546:S6546"/>
    <mergeCell ref="I6547:K6547"/>
    <mergeCell ref="L6547:S6547"/>
    <mergeCell ref="I6548:K6548"/>
    <mergeCell ref="L6548:S6548"/>
    <mergeCell ref="I6549:K6549"/>
    <mergeCell ref="L6549:S6549"/>
    <mergeCell ref="I6550:K6550"/>
    <mergeCell ref="L6550:S6550"/>
    <mergeCell ref="I6541:K6541"/>
    <mergeCell ref="L6541:S6541"/>
    <mergeCell ref="I6542:K6542"/>
    <mergeCell ref="L6502:S6502"/>
    <mergeCell ref="I6503:K6503"/>
    <mergeCell ref="L6503:S6503"/>
    <mergeCell ref="I6504:K6504"/>
    <mergeCell ref="L6504:S6504"/>
    <mergeCell ref="I6505:K6505"/>
    <mergeCell ref="L6505:S6505"/>
    <mergeCell ref="N6527:Q6527"/>
    <mergeCell ref="R6527:W6527"/>
    <mergeCell ref="G6528:I6528"/>
    <mergeCell ref="J6528:M6528"/>
    <mergeCell ref="N6528:Q6528"/>
    <mergeCell ref="R6528:W6528"/>
    <mergeCell ref="C6529:F6530"/>
    <mergeCell ref="G6529:I6529"/>
    <mergeCell ref="J6529:Q6529"/>
    <mergeCell ref="R6529:W6530"/>
    <mergeCell ref="G6530:I6530"/>
    <mergeCell ref="J6530:Q6530"/>
    <mergeCell ref="T6516:T6518"/>
    <mergeCell ref="F6517:G6517"/>
    <mergeCell ref="H6517:K6517"/>
    <mergeCell ref="L6517:N6517"/>
    <mergeCell ref="F6518:G6518"/>
    <mergeCell ref="H6518:K6518"/>
    <mergeCell ref="L6518:N6518"/>
    <mergeCell ref="A6519:A6530"/>
    <mergeCell ref="C6519:D6519"/>
    <mergeCell ref="E6519:W6519"/>
    <mergeCell ref="C6520:D6520"/>
    <mergeCell ref="E6520:W6520"/>
    <mergeCell ref="C6521:F6526"/>
    <mergeCell ref="G6521:Q6523"/>
    <mergeCell ref="R6521:W6523"/>
    <mergeCell ref="G6524:Q6524"/>
    <mergeCell ref="R6524:W6524"/>
    <mergeCell ref="G6525:Q6525"/>
    <mergeCell ref="R6525:W6525"/>
    <mergeCell ref="G6526:Q6526"/>
    <mergeCell ref="R6526:W6526"/>
    <mergeCell ref="C6527:F6528"/>
    <mergeCell ref="G6527:I6527"/>
    <mergeCell ref="J6527:M6527"/>
    <mergeCell ref="L6496:S6496"/>
    <mergeCell ref="I6497:K6497"/>
    <mergeCell ref="L6497:S6497"/>
    <mergeCell ref="I6498:K6498"/>
    <mergeCell ref="L6498:S6498"/>
    <mergeCell ref="I6499:K6499"/>
    <mergeCell ref="L6499:S6499"/>
    <mergeCell ref="I6500:K6500"/>
    <mergeCell ref="L6500:S6500"/>
    <mergeCell ref="B6491:B6492"/>
    <mergeCell ref="C6491:C6492"/>
    <mergeCell ref="D6491:D6492"/>
    <mergeCell ref="E6491:T6492"/>
    <mergeCell ref="U6491:U6492"/>
    <mergeCell ref="V6491:V6492"/>
    <mergeCell ref="W6491:W6492"/>
    <mergeCell ref="B6493:B6530"/>
    <mergeCell ref="C6493:C6518"/>
    <mergeCell ref="D6493:D6518"/>
    <mergeCell ref="E6493:E6514"/>
    <mergeCell ref="F6493:F6494"/>
    <mergeCell ref="G6493:G6494"/>
    <mergeCell ref="H6493:H6494"/>
    <mergeCell ref="I6493:K6494"/>
    <mergeCell ref="L6493:S6494"/>
    <mergeCell ref="T6493:T6494"/>
    <mergeCell ref="U6493:U6518"/>
    <mergeCell ref="V6493:V6518"/>
    <mergeCell ref="W6493:W6518"/>
    <mergeCell ref="I6495:K6495"/>
    <mergeCell ref="L6495:S6495"/>
    <mergeCell ref="T6495:T6514"/>
    <mergeCell ref="I6496:K6496"/>
    <mergeCell ref="I6511:K6511"/>
    <mergeCell ref="L6511:S6511"/>
    <mergeCell ref="I6512:K6512"/>
    <mergeCell ref="L6512:S6512"/>
    <mergeCell ref="I6513:K6513"/>
    <mergeCell ref="L6513:S6513"/>
    <mergeCell ref="I6514:K6514"/>
    <mergeCell ref="L6514:S6514"/>
    <mergeCell ref="E6515:E6518"/>
    <mergeCell ref="F6515:G6515"/>
    <mergeCell ref="H6515:K6515"/>
    <mergeCell ref="L6515:N6515"/>
    <mergeCell ref="O6515:P6515"/>
    <mergeCell ref="Q6515:Q6518"/>
    <mergeCell ref="F6516:G6516"/>
    <mergeCell ref="H6516:K6516"/>
    <mergeCell ref="L6516:N6516"/>
    <mergeCell ref="O6516:P6518"/>
    <mergeCell ref="I6506:K6506"/>
    <mergeCell ref="L6506:S6506"/>
    <mergeCell ref="I6507:K6507"/>
    <mergeCell ref="L6507:S6507"/>
    <mergeCell ref="I6508:K6508"/>
    <mergeCell ref="L6508:S6508"/>
    <mergeCell ref="I6509:K6509"/>
    <mergeCell ref="L6509:S6509"/>
    <mergeCell ref="I6510:K6510"/>
    <mergeCell ref="L6510:S6510"/>
    <mergeCell ref="I6501:K6501"/>
    <mergeCell ref="L6501:S6501"/>
    <mergeCell ref="I6502:K6502"/>
    <mergeCell ref="L6462:S6462"/>
    <mergeCell ref="I6463:K6463"/>
    <mergeCell ref="L6463:S6463"/>
    <mergeCell ref="I6464:K6464"/>
    <mergeCell ref="L6464:S6464"/>
    <mergeCell ref="I6465:K6465"/>
    <mergeCell ref="L6465:S6465"/>
    <mergeCell ref="N6487:Q6487"/>
    <mergeCell ref="R6487:W6487"/>
    <mergeCell ref="G6488:I6488"/>
    <mergeCell ref="J6488:M6488"/>
    <mergeCell ref="N6488:Q6488"/>
    <mergeCell ref="R6488:W6488"/>
    <mergeCell ref="C6489:F6490"/>
    <mergeCell ref="G6489:I6489"/>
    <mergeCell ref="J6489:Q6489"/>
    <mergeCell ref="R6489:W6490"/>
    <mergeCell ref="G6490:I6490"/>
    <mergeCell ref="J6490:Q6490"/>
    <mergeCell ref="T6476:T6478"/>
    <mergeCell ref="F6477:G6477"/>
    <mergeCell ref="H6477:K6477"/>
    <mergeCell ref="L6477:N6477"/>
    <mergeCell ref="F6478:G6478"/>
    <mergeCell ref="H6478:K6478"/>
    <mergeCell ref="L6478:N6478"/>
    <mergeCell ref="A6479:A6490"/>
    <mergeCell ref="C6479:D6479"/>
    <mergeCell ref="E6479:W6479"/>
    <mergeCell ref="C6480:D6480"/>
    <mergeCell ref="E6480:W6480"/>
    <mergeCell ref="C6481:F6486"/>
    <mergeCell ref="G6481:Q6483"/>
    <mergeCell ref="R6481:W6483"/>
    <mergeCell ref="G6484:Q6484"/>
    <mergeCell ref="R6484:W6484"/>
    <mergeCell ref="G6485:Q6485"/>
    <mergeCell ref="R6485:W6485"/>
    <mergeCell ref="G6486:Q6486"/>
    <mergeCell ref="R6486:W6486"/>
    <mergeCell ref="C6487:F6488"/>
    <mergeCell ref="G6487:I6487"/>
    <mergeCell ref="J6487:M6487"/>
    <mergeCell ref="L6456:S6456"/>
    <mergeCell ref="I6457:K6457"/>
    <mergeCell ref="L6457:S6457"/>
    <mergeCell ref="I6458:K6458"/>
    <mergeCell ref="L6458:S6458"/>
    <mergeCell ref="I6459:K6459"/>
    <mergeCell ref="L6459:S6459"/>
    <mergeCell ref="I6460:K6460"/>
    <mergeCell ref="L6460:S6460"/>
    <mergeCell ref="B6451:B6452"/>
    <mergeCell ref="C6451:C6452"/>
    <mergeCell ref="D6451:D6452"/>
    <mergeCell ref="E6451:T6452"/>
    <mergeCell ref="U6451:U6452"/>
    <mergeCell ref="V6451:V6452"/>
    <mergeCell ref="W6451:W6452"/>
    <mergeCell ref="B6453:B6490"/>
    <mergeCell ref="C6453:C6478"/>
    <mergeCell ref="D6453:D6478"/>
    <mergeCell ref="E6453:E6474"/>
    <mergeCell ref="F6453:F6454"/>
    <mergeCell ref="G6453:G6454"/>
    <mergeCell ref="H6453:H6454"/>
    <mergeCell ref="I6453:K6454"/>
    <mergeCell ref="L6453:S6454"/>
    <mergeCell ref="T6453:T6454"/>
    <mergeCell ref="U6453:U6478"/>
    <mergeCell ref="V6453:V6478"/>
    <mergeCell ref="W6453:W6478"/>
    <mergeCell ref="I6455:K6455"/>
    <mergeCell ref="L6455:S6455"/>
    <mergeCell ref="T6455:T6474"/>
    <mergeCell ref="I6456:K6456"/>
    <mergeCell ref="I6471:K6471"/>
    <mergeCell ref="L6471:S6471"/>
    <mergeCell ref="I6472:K6472"/>
    <mergeCell ref="L6472:S6472"/>
    <mergeCell ref="I6473:K6473"/>
    <mergeCell ref="L6473:S6473"/>
    <mergeCell ref="I6474:K6474"/>
    <mergeCell ref="L6474:S6474"/>
    <mergeCell ref="E6475:E6478"/>
    <mergeCell ref="F6475:G6475"/>
    <mergeCell ref="H6475:K6475"/>
    <mergeCell ref="L6475:N6475"/>
    <mergeCell ref="O6475:P6475"/>
    <mergeCell ref="Q6475:Q6478"/>
    <mergeCell ref="F6476:G6476"/>
    <mergeCell ref="H6476:K6476"/>
    <mergeCell ref="L6476:N6476"/>
    <mergeCell ref="O6476:P6478"/>
    <mergeCell ref="I6466:K6466"/>
    <mergeCell ref="L6466:S6466"/>
    <mergeCell ref="I6467:K6467"/>
    <mergeCell ref="L6467:S6467"/>
    <mergeCell ref="I6468:K6468"/>
    <mergeCell ref="L6468:S6468"/>
    <mergeCell ref="I6469:K6469"/>
    <mergeCell ref="L6469:S6469"/>
    <mergeCell ref="I6470:K6470"/>
    <mergeCell ref="L6470:S6470"/>
    <mergeCell ref="I6461:K6461"/>
    <mergeCell ref="L6461:S6461"/>
    <mergeCell ref="I6462:K6462"/>
    <mergeCell ref="L6422:S6422"/>
    <mergeCell ref="I6423:K6423"/>
    <mergeCell ref="L6423:S6423"/>
    <mergeCell ref="I6424:K6424"/>
    <mergeCell ref="L6424:S6424"/>
    <mergeCell ref="I6425:K6425"/>
    <mergeCell ref="L6425:S6425"/>
    <mergeCell ref="N6447:Q6447"/>
    <mergeCell ref="R6447:W6447"/>
    <mergeCell ref="G6448:I6448"/>
    <mergeCell ref="J6448:M6448"/>
    <mergeCell ref="N6448:Q6448"/>
    <mergeCell ref="R6448:W6448"/>
    <mergeCell ref="C6449:F6450"/>
    <mergeCell ref="G6449:I6449"/>
    <mergeCell ref="J6449:Q6449"/>
    <mergeCell ref="R6449:W6450"/>
    <mergeCell ref="G6450:I6450"/>
    <mergeCell ref="J6450:Q6450"/>
    <mergeCell ref="T6436:T6438"/>
    <mergeCell ref="F6437:G6437"/>
    <mergeCell ref="H6437:K6437"/>
    <mergeCell ref="L6437:N6437"/>
    <mergeCell ref="F6438:G6438"/>
    <mergeCell ref="H6438:K6438"/>
    <mergeCell ref="L6438:N6438"/>
    <mergeCell ref="A6439:A6450"/>
    <mergeCell ref="C6439:D6439"/>
    <mergeCell ref="E6439:W6439"/>
    <mergeCell ref="C6440:D6440"/>
    <mergeCell ref="E6440:W6440"/>
    <mergeCell ref="C6441:F6446"/>
    <mergeCell ref="G6441:Q6443"/>
    <mergeCell ref="R6441:W6443"/>
    <mergeCell ref="G6444:Q6444"/>
    <mergeCell ref="R6444:W6444"/>
    <mergeCell ref="G6445:Q6445"/>
    <mergeCell ref="R6445:W6445"/>
    <mergeCell ref="G6446:Q6446"/>
    <mergeCell ref="R6446:W6446"/>
    <mergeCell ref="C6447:F6448"/>
    <mergeCell ref="G6447:I6447"/>
    <mergeCell ref="J6447:M6447"/>
    <mergeCell ref="L6416:S6416"/>
    <mergeCell ref="I6417:K6417"/>
    <mergeCell ref="L6417:S6417"/>
    <mergeCell ref="I6418:K6418"/>
    <mergeCell ref="L6418:S6418"/>
    <mergeCell ref="I6419:K6419"/>
    <mergeCell ref="L6419:S6419"/>
    <mergeCell ref="I6420:K6420"/>
    <mergeCell ref="L6420:S6420"/>
    <mergeCell ref="B6411:B6412"/>
    <mergeCell ref="C6411:C6412"/>
    <mergeCell ref="D6411:D6412"/>
    <mergeCell ref="E6411:T6412"/>
    <mergeCell ref="U6411:U6412"/>
    <mergeCell ref="V6411:V6412"/>
    <mergeCell ref="W6411:W6412"/>
    <mergeCell ref="B6413:B6450"/>
    <mergeCell ref="C6413:C6438"/>
    <mergeCell ref="D6413:D6438"/>
    <mergeCell ref="E6413:E6434"/>
    <mergeCell ref="F6413:F6414"/>
    <mergeCell ref="G6413:G6414"/>
    <mergeCell ref="H6413:H6414"/>
    <mergeCell ref="I6413:K6414"/>
    <mergeCell ref="L6413:S6414"/>
    <mergeCell ref="T6413:T6414"/>
    <mergeCell ref="U6413:U6438"/>
    <mergeCell ref="V6413:V6438"/>
    <mergeCell ref="W6413:W6438"/>
    <mergeCell ref="I6415:K6415"/>
    <mergeCell ref="L6415:S6415"/>
    <mergeCell ref="T6415:T6434"/>
    <mergeCell ref="I6416:K6416"/>
    <mergeCell ref="I6431:K6431"/>
    <mergeCell ref="L6431:S6431"/>
    <mergeCell ref="I6432:K6432"/>
    <mergeCell ref="L6432:S6432"/>
    <mergeCell ref="I6433:K6433"/>
    <mergeCell ref="L6433:S6433"/>
    <mergeCell ref="I6434:K6434"/>
    <mergeCell ref="L6434:S6434"/>
    <mergeCell ref="E6435:E6438"/>
    <mergeCell ref="F6435:G6435"/>
    <mergeCell ref="H6435:K6435"/>
    <mergeCell ref="L6435:N6435"/>
    <mergeCell ref="O6435:P6435"/>
    <mergeCell ref="Q6435:Q6438"/>
    <mergeCell ref="F6436:G6436"/>
    <mergeCell ref="H6436:K6436"/>
    <mergeCell ref="L6436:N6436"/>
    <mergeCell ref="O6436:P6438"/>
    <mergeCell ref="I6426:K6426"/>
    <mergeCell ref="L6426:S6426"/>
    <mergeCell ref="I6427:K6427"/>
    <mergeCell ref="L6427:S6427"/>
    <mergeCell ref="I6428:K6428"/>
    <mergeCell ref="L6428:S6428"/>
    <mergeCell ref="I6429:K6429"/>
    <mergeCell ref="L6429:S6429"/>
    <mergeCell ref="I6430:K6430"/>
    <mergeCell ref="L6430:S6430"/>
    <mergeCell ref="I6421:K6421"/>
    <mergeCell ref="L6421:S6421"/>
    <mergeCell ref="I6422:K6422"/>
    <mergeCell ref="L6382:S6382"/>
    <mergeCell ref="I6383:K6383"/>
    <mergeCell ref="L6383:S6383"/>
    <mergeCell ref="I6384:K6384"/>
    <mergeCell ref="L6384:S6384"/>
    <mergeCell ref="I6385:K6385"/>
    <mergeCell ref="L6385:S6385"/>
    <mergeCell ref="N6407:Q6407"/>
    <mergeCell ref="R6407:W6407"/>
    <mergeCell ref="G6408:I6408"/>
    <mergeCell ref="J6408:M6408"/>
    <mergeCell ref="N6408:Q6408"/>
    <mergeCell ref="R6408:W6408"/>
    <mergeCell ref="C6409:F6410"/>
    <mergeCell ref="G6409:I6409"/>
    <mergeCell ref="J6409:Q6409"/>
    <mergeCell ref="R6409:W6410"/>
    <mergeCell ref="G6410:I6410"/>
    <mergeCell ref="J6410:Q6410"/>
    <mergeCell ref="T6396:T6398"/>
    <mergeCell ref="F6397:G6397"/>
    <mergeCell ref="H6397:K6397"/>
    <mergeCell ref="L6397:N6397"/>
    <mergeCell ref="F6398:G6398"/>
    <mergeCell ref="H6398:K6398"/>
    <mergeCell ref="L6398:N6398"/>
    <mergeCell ref="A6399:A6410"/>
    <mergeCell ref="C6399:D6399"/>
    <mergeCell ref="E6399:W6399"/>
    <mergeCell ref="C6400:D6400"/>
    <mergeCell ref="E6400:W6400"/>
    <mergeCell ref="C6401:F6406"/>
    <mergeCell ref="G6401:Q6403"/>
    <mergeCell ref="R6401:W6403"/>
    <mergeCell ref="G6404:Q6404"/>
    <mergeCell ref="R6404:W6404"/>
    <mergeCell ref="G6405:Q6405"/>
    <mergeCell ref="R6405:W6405"/>
    <mergeCell ref="G6406:Q6406"/>
    <mergeCell ref="R6406:W6406"/>
    <mergeCell ref="C6407:F6408"/>
    <mergeCell ref="G6407:I6407"/>
    <mergeCell ref="J6407:M6407"/>
    <mergeCell ref="L6376:S6376"/>
    <mergeCell ref="I6377:K6377"/>
    <mergeCell ref="L6377:S6377"/>
    <mergeCell ref="I6378:K6378"/>
    <mergeCell ref="L6378:S6378"/>
    <mergeCell ref="I6379:K6379"/>
    <mergeCell ref="L6379:S6379"/>
    <mergeCell ref="I6380:K6380"/>
    <mergeCell ref="L6380:S6380"/>
    <mergeCell ref="B6371:B6372"/>
    <mergeCell ref="C6371:C6372"/>
    <mergeCell ref="D6371:D6372"/>
    <mergeCell ref="E6371:T6372"/>
    <mergeCell ref="U6371:U6372"/>
    <mergeCell ref="V6371:V6372"/>
    <mergeCell ref="W6371:W6372"/>
    <mergeCell ref="B6373:B6410"/>
    <mergeCell ref="C6373:C6398"/>
    <mergeCell ref="D6373:D6398"/>
    <mergeCell ref="E6373:E6394"/>
    <mergeCell ref="F6373:F6374"/>
    <mergeCell ref="G6373:G6374"/>
    <mergeCell ref="H6373:H6374"/>
    <mergeCell ref="I6373:K6374"/>
    <mergeCell ref="L6373:S6374"/>
    <mergeCell ref="T6373:T6374"/>
    <mergeCell ref="U6373:U6398"/>
    <mergeCell ref="V6373:V6398"/>
    <mergeCell ref="W6373:W6398"/>
    <mergeCell ref="I6375:K6375"/>
    <mergeCell ref="L6375:S6375"/>
    <mergeCell ref="T6375:T6394"/>
    <mergeCell ref="I6376:K6376"/>
    <mergeCell ref="I6391:K6391"/>
    <mergeCell ref="L6391:S6391"/>
    <mergeCell ref="I6392:K6392"/>
    <mergeCell ref="L6392:S6392"/>
    <mergeCell ref="I6393:K6393"/>
    <mergeCell ref="L6393:S6393"/>
    <mergeCell ref="I6394:K6394"/>
    <mergeCell ref="L6394:S6394"/>
    <mergeCell ref="E6395:E6398"/>
    <mergeCell ref="F6395:G6395"/>
    <mergeCell ref="H6395:K6395"/>
    <mergeCell ref="L6395:N6395"/>
    <mergeCell ref="O6395:P6395"/>
    <mergeCell ref="Q6395:Q6398"/>
    <mergeCell ref="F6396:G6396"/>
    <mergeCell ref="H6396:K6396"/>
    <mergeCell ref="L6396:N6396"/>
    <mergeCell ref="O6396:P6398"/>
    <mergeCell ref="I6386:K6386"/>
    <mergeCell ref="L6386:S6386"/>
    <mergeCell ref="I6387:K6387"/>
    <mergeCell ref="L6387:S6387"/>
    <mergeCell ref="I6388:K6388"/>
    <mergeCell ref="L6388:S6388"/>
    <mergeCell ref="I6389:K6389"/>
    <mergeCell ref="L6389:S6389"/>
    <mergeCell ref="I6390:K6390"/>
    <mergeCell ref="L6390:S6390"/>
    <mergeCell ref="I6381:K6381"/>
    <mergeCell ref="L6381:S6381"/>
    <mergeCell ref="I6382:K6382"/>
    <mergeCell ref="L6342:S6342"/>
    <mergeCell ref="I6343:K6343"/>
    <mergeCell ref="L6343:S6343"/>
    <mergeCell ref="I6344:K6344"/>
    <mergeCell ref="L6344:S6344"/>
    <mergeCell ref="I6345:K6345"/>
    <mergeCell ref="L6345:S6345"/>
    <mergeCell ref="N6367:Q6367"/>
    <mergeCell ref="R6367:W6367"/>
    <mergeCell ref="G6368:I6368"/>
    <mergeCell ref="J6368:M6368"/>
    <mergeCell ref="N6368:Q6368"/>
    <mergeCell ref="R6368:W6368"/>
    <mergeCell ref="C6369:F6370"/>
    <mergeCell ref="G6369:I6369"/>
    <mergeCell ref="J6369:Q6369"/>
    <mergeCell ref="R6369:W6370"/>
    <mergeCell ref="G6370:I6370"/>
    <mergeCell ref="J6370:Q6370"/>
    <mergeCell ref="T6356:T6358"/>
    <mergeCell ref="F6357:G6357"/>
    <mergeCell ref="H6357:K6357"/>
    <mergeCell ref="L6357:N6357"/>
    <mergeCell ref="F6358:G6358"/>
    <mergeCell ref="H6358:K6358"/>
    <mergeCell ref="L6358:N6358"/>
    <mergeCell ref="A6359:A6370"/>
    <mergeCell ref="C6359:D6359"/>
    <mergeCell ref="E6359:W6359"/>
    <mergeCell ref="C6360:D6360"/>
    <mergeCell ref="E6360:W6360"/>
    <mergeCell ref="C6361:F6366"/>
    <mergeCell ref="G6361:Q6363"/>
    <mergeCell ref="R6361:W6363"/>
    <mergeCell ref="G6364:Q6364"/>
    <mergeCell ref="R6364:W6364"/>
    <mergeCell ref="G6365:Q6365"/>
    <mergeCell ref="R6365:W6365"/>
    <mergeCell ref="G6366:Q6366"/>
    <mergeCell ref="R6366:W6366"/>
    <mergeCell ref="C6367:F6368"/>
    <mergeCell ref="G6367:I6367"/>
    <mergeCell ref="J6367:M6367"/>
    <mergeCell ref="L6336:S6336"/>
    <mergeCell ref="I6337:K6337"/>
    <mergeCell ref="L6337:S6337"/>
    <mergeCell ref="I6338:K6338"/>
    <mergeCell ref="L6338:S6338"/>
    <mergeCell ref="I6339:K6339"/>
    <mergeCell ref="L6339:S6339"/>
    <mergeCell ref="I6340:K6340"/>
    <mergeCell ref="L6340:S6340"/>
    <mergeCell ref="B6331:B6332"/>
    <mergeCell ref="C6331:C6332"/>
    <mergeCell ref="D6331:D6332"/>
    <mergeCell ref="E6331:T6332"/>
    <mergeCell ref="U6331:U6332"/>
    <mergeCell ref="V6331:V6332"/>
    <mergeCell ref="W6331:W6332"/>
    <mergeCell ref="B6333:B6370"/>
    <mergeCell ref="C6333:C6358"/>
    <mergeCell ref="D6333:D6358"/>
    <mergeCell ref="E6333:E6354"/>
    <mergeCell ref="F6333:F6334"/>
    <mergeCell ref="G6333:G6334"/>
    <mergeCell ref="H6333:H6334"/>
    <mergeCell ref="I6333:K6334"/>
    <mergeCell ref="L6333:S6334"/>
    <mergeCell ref="T6333:T6334"/>
    <mergeCell ref="U6333:U6358"/>
    <mergeCell ref="V6333:V6358"/>
    <mergeCell ref="W6333:W6358"/>
    <mergeCell ref="I6335:K6335"/>
    <mergeCell ref="L6335:S6335"/>
    <mergeCell ref="T6335:T6354"/>
    <mergeCell ref="I6336:K6336"/>
    <mergeCell ref="I6351:K6351"/>
    <mergeCell ref="L6351:S6351"/>
    <mergeCell ref="I6352:K6352"/>
    <mergeCell ref="L6352:S6352"/>
    <mergeCell ref="I6353:K6353"/>
    <mergeCell ref="L6353:S6353"/>
    <mergeCell ref="I6354:K6354"/>
    <mergeCell ref="L6354:S6354"/>
    <mergeCell ref="E6355:E6358"/>
    <mergeCell ref="F6355:G6355"/>
    <mergeCell ref="H6355:K6355"/>
    <mergeCell ref="L6355:N6355"/>
    <mergeCell ref="O6355:P6355"/>
    <mergeCell ref="Q6355:Q6358"/>
    <mergeCell ref="F6356:G6356"/>
    <mergeCell ref="H6356:K6356"/>
    <mergeCell ref="L6356:N6356"/>
    <mergeCell ref="O6356:P6358"/>
    <mergeCell ref="I6346:K6346"/>
    <mergeCell ref="L6346:S6346"/>
    <mergeCell ref="I6347:K6347"/>
    <mergeCell ref="L6347:S6347"/>
    <mergeCell ref="I6348:K6348"/>
    <mergeCell ref="L6348:S6348"/>
    <mergeCell ref="I6349:K6349"/>
    <mergeCell ref="L6349:S6349"/>
    <mergeCell ref="I6350:K6350"/>
    <mergeCell ref="L6350:S6350"/>
    <mergeCell ref="I6341:K6341"/>
    <mergeCell ref="L6341:S6341"/>
    <mergeCell ref="I6342:K6342"/>
    <mergeCell ref="L6302:S6302"/>
    <mergeCell ref="I6303:K6303"/>
    <mergeCell ref="L6303:S6303"/>
    <mergeCell ref="I6304:K6304"/>
    <mergeCell ref="L6304:S6304"/>
    <mergeCell ref="I6305:K6305"/>
    <mergeCell ref="L6305:S6305"/>
    <mergeCell ref="N6327:Q6327"/>
    <mergeCell ref="R6327:W6327"/>
    <mergeCell ref="G6328:I6328"/>
    <mergeCell ref="J6328:M6328"/>
    <mergeCell ref="N6328:Q6328"/>
    <mergeCell ref="R6328:W6328"/>
    <mergeCell ref="C6329:F6330"/>
    <mergeCell ref="G6329:I6329"/>
    <mergeCell ref="J6329:Q6329"/>
    <mergeCell ref="R6329:W6330"/>
    <mergeCell ref="G6330:I6330"/>
    <mergeCell ref="J6330:Q6330"/>
    <mergeCell ref="T6316:T6318"/>
    <mergeCell ref="F6317:G6317"/>
    <mergeCell ref="H6317:K6317"/>
    <mergeCell ref="L6317:N6317"/>
    <mergeCell ref="F6318:G6318"/>
    <mergeCell ref="H6318:K6318"/>
    <mergeCell ref="L6318:N6318"/>
    <mergeCell ref="A6319:A6330"/>
    <mergeCell ref="C6319:D6319"/>
    <mergeCell ref="E6319:W6319"/>
    <mergeCell ref="C6320:D6320"/>
    <mergeCell ref="E6320:W6320"/>
    <mergeCell ref="C6321:F6326"/>
    <mergeCell ref="G6321:Q6323"/>
    <mergeCell ref="R6321:W6323"/>
    <mergeCell ref="G6324:Q6324"/>
    <mergeCell ref="R6324:W6324"/>
    <mergeCell ref="G6325:Q6325"/>
    <mergeCell ref="R6325:W6325"/>
    <mergeCell ref="G6326:Q6326"/>
    <mergeCell ref="R6326:W6326"/>
    <mergeCell ref="C6327:F6328"/>
    <mergeCell ref="G6327:I6327"/>
    <mergeCell ref="J6327:M6327"/>
    <mergeCell ref="L6296:S6296"/>
    <mergeCell ref="I6297:K6297"/>
    <mergeCell ref="L6297:S6297"/>
    <mergeCell ref="I6298:K6298"/>
    <mergeCell ref="L6298:S6298"/>
    <mergeCell ref="I6299:K6299"/>
    <mergeCell ref="L6299:S6299"/>
    <mergeCell ref="I6300:K6300"/>
    <mergeCell ref="L6300:S6300"/>
    <mergeCell ref="B6291:B6292"/>
    <mergeCell ref="C6291:C6292"/>
    <mergeCell ref="D6291:D6292"/>
    <mergeCell ref="E6291:T6292"/>
    <mergeCell ref="U6291:U6292"/>
    <mergeCell ref="V6291:V6292"/>
    <mergeCell ref="W6291:W6292"/>
    <mergeCell ref="B6293:B6330"/>
    <mergeCell ref="C6293:C6318"/>
    <mergeCell ref="D6293:D6318"/>
    <mergeCell ref="E6293:E6314"/>
    <mergeCell ref="F6293:F6294"/>
    <mergeCell ref="G6293:G6294"/>
    <mergeCell ref="H6293:H6294"/>
    <mergeCell ref="I6293:K6294"/>
    <mergeCell ref="L6293:S6294"/>
    <mergeCell ref="T6293:T6294"/>
    <mergeCell ref="U6293:U6318"/>
    <mergeCell ref="V6293:V6318"/>
    <mergeCell ref="W6293:W6318"/>
    <mergeCell ref="I6295:K6295"/>
    <mergeCell ref="L6295:S6295"/>
    <mergeCell ref="T6295:T6314"/>
    <mergeCell ref="I6296:K6296"/>
    <mergeCell ref="I6311:K6311"/>
    <mergeCell ref="L6311:S6311"/>
    <mergeCell ref="I6312:K6312"/>
    <mergeCell ref="L6312:S6312"/>
    <mergeCell ref="I6313:K6313"/>
    <mergeCell ref="L6313:S6313"/>
    <mergeCell ref="I6314:K6314"/>
    <mergeCell ref="L6314:S6314"/>
    <mergeCell ref="E6315:E6318"/>
    <mergeCell ref="F6315:G6315"/>
    <mergeCell ref="H6315:K6315"/>
    <mergeCell ref="L6315:N6315"/>
    <mergeCell ref="O6315:P6315"/>
    <mergeCell ref="Q6315:Q6318"/>
    <mergeCell ref="F6316:G6316"/>
    <mergeCell ref="H6316:K6316"/>
    <mergeCell ref="L6316:N6316"/>
    <mergeCell ref="O6316:P6318"/>
    <mergeCell ref="I6306:K6306"/>
    <mergeCell ref="L6306:S6306"/>
    <mergeCell ref="I6307:K6307"/>
    <mergeCell ref="L6307:S6307"/>
    <mergeCell ref="I6308:K6308"/>
    <mergeCell ref="L6308:S6308"/>
    <mergeCell ref="I6309:K6309"/>
    <mergeCell ref="L6309:S6309"/>
    <mergeCell ref="I6310:K6310"/>
    <mergeCell ref="L6310:S6310"/>
    <mergeCell ref="I6301:K6301"/>
    <mergeCell ref="L6301:S6301"/>
    <mergeCell ref="I6302:K6302"/>
    <mergeCell ref="L6262:S6262"/>
    <mergeCell ref="I6263:K6263"/>
    <mergeCell ref="L6263:S6263"/>
    <mergeCell ref="I6264:K6264"/>
    <mergeCell ref="L6264:S6264"/>
    <mergeCell ref="I6265:K6265"/>
    <mergeCell ref="L6265:S6265"/>
    <mergeCell ref="N6287:Q6287"/>
    <mergeCell ref="R6287:W6287"/>
    <mergeCell ref="G6288:I6288"/>
    <mergeCell ref="J6288:M6288"/>
    <mergeCell ref="N6288:Q6288"/>
    <mergeCell ref="R6288:W6288"/>
    <mergeCell ref="C6289:F6290"/>
    <mergeCell ref="G6289:I6289"/>
    <mergeCell ref="J6289:Q6289"/>
    <mergeCell ref="R6289:W6290"/>
    <mergeCell ref="G6290:I6290"/>
    <mergeCell ref="J6290:Q6290"/>
    <mergeCell ref="T6276:T6278"/>
    <mergeCell ref="F6277:G6277"/>
    <mergeCell ref="H6277:K6277"/>
    <mergeCell ref="L6277:N6277"/>
    <mergeCell ref="F6278:G6278"/>
    <mergeCell ref="H6278:K6278"/>
    <mergeCell ref="L6278:N6278"/>
    <mergeCell ref="A6279:A6290"/>
    <mergeCell ref="C6279:D6279"/>
    <mergeCell ref="E6279:W6279"/>
    <mergeCell ref="C6280:D6280"/>
    <mergeCell ref="E6280:W6280"/>
    <mergeCell ref="C6281:F6286"/>
    <mergeCell ref="G6281:Q6283"/>
    <mergeCell ref="R6281:W6283"/>
    <mergeCell ref="G6284:Q6284"/>
    <mergeCell ref="R6284:W6284"/>
    <mergeCell ref="G6285:Q6285"/>
    <mergeCell ref="R6285:W6285"/>
    <mergeCell ref="G6286:Q6286"/>
    <mergeCell ref="R6286:W6286"/>
    <mergeCell ref="C6287:F6288"/>
    <mergeCell ref="G6287:I6287"/>
    <mergeCell ref="J6287:M6287"/>
    <mergeCell ref="L6256:S6256"/>
    <mergeCell ref="I6257:K6257"/>
    <mergeCell ref="L6257:S6257"/>
    <mergeCell ref="I6258:K6258"/>
    <mergeCell ref="L6258:S6258"/>
    <mergeCell ref="I6259:K6259"/>
    <mergeCell ref="L6259:S6259"/>
    <mergeCell ref="I6260:K6260"/>
    <mergeCell ref="L6260:S6260"/>
    <mergeCell ref="B6251:B6252"/>
    <mergeCell ref="C6251:C6252"/>
    <mergeCell ref="D6251:D6252"/>
    <mergeCell ref="E6251:T6252"/>
    <mergeCell ref="U6251:U6252"/>
    <mergeCell ref="V6251:V6252"/>
    <mergeCell ref="W6251:W6252"/>
    <mergeCell ref="B6253:B6290"/>
    <mergeCell ref="C6253:C6278"/>
    <mergeCell ref="D6253:D6278"/>
    <mergeCell ref="E6253:E6274"/>
    <mergeCell ref="F6253:F6254"/>
    <mergeCell ref="G6253:G6254"/>
    <mergeCell ref="H6253:H6254"/>
    <mergeCell ref="I6253:K6254"/>
    <mergeCell ref="L6253:S6254"/>
    <mergeCell ref="T6253:T6254"/>
    <mergeCell ref="U6253:U6278"/>
    <mergeCell ref="V6253:V6278"/>
    <mergeCell ref="W6253:W6278"/>
    <mergeCell ref="I6255:K6255"/>
    <mergeCell ref="L6255:S6255"/>
    <mergeCell ref="T6255:T6274"/>
    <mergeCell ref="I6256:K6256"/>
    <mergeCell ref="I6271:K6271"/>
    <mergeCell ref="L6271:S6271"/>
    <mergeCell ref="I6272:K6272"/>
    <mergeCell ref="L6272:S6272"/>
    <mergeCell ref="I6273:K6273"/>
    <mergeCell ref="L6273:S6273"/>
    <mergeCell ref="I6274:K6274"/>
    <mergeCell ref="L6274:S6274"/>
    <mergeCell ref="E6275:E6278"/>
    <mergeCell ref="F6275:G6275"/>
    <mergeCell ref="H6275:K6275"/>
    <mergeCell ref="L6275:N6275"/>
    <mergeCell ref="O6275:P6275"/>
    <mergeCell ref="Q6275:Q6278"/>
    <mergeCell ref="F6276:G6276"/>
    <mergeCell ref="H6276:K6276"/>
    <mergeCell ref="L6276:N6276"/>
    <mergeCell ref="O6276:P6278"/>
    <mergeCell ref="I6266:K6266"/>
    <mergeCell ref="L6266:S6266"/>
    <mergeCell ref="I6267:K6267"/>
    <mergeCell ref="L6267:S6267"/>
    <mergeCell ref="I6268:K6268"/>
    <mergeCell ref="L6268:S6268"/>
    <mergeCell ref="I6269:K6269"/>
    <mergeCell ref="L6269:S6269"/>
    <mergeCell ref="I6270:K6270"/>
    <mergeCell ref="L6270:S6270"/>
    <mergeCell ref="I6261:K6261"/>
    <mergeCell ref="L6261:S6261"/>
    <mergeCell ref="I6262:K6262"/>
    <mergeCell ref="L6222:S6222"/>
    <mergeCell ref="I6223:K6223"/>
    <mergeCell ref="L6223:S6223"/>
    <mergeCell ref="I6224:K6224"/>
    <mergeCell ref="L6224:S6224"/>
    <mergeCell ref="I6225:K6225"/>
    <mergeCell ref="L6225:S6225"/>
    <mergeCell ref="N6247:Q6247"/>
    <mergeCell ref="R6247:W6247"/>
    <mergeCell ref="G6248:I6248"/>
    <mergeCell ref="J6248:M6248"/>
    <mergeCell ref="N6248:Q6248"/>
    <mergeCell ref="R6248:W6248"/>
    <mergeCell ref="C6249:F6250"/>
    <mergeCell ref="G6249:I6249"/>
    <mergeCell ref="J6249:Q6249"/>
    <mergeCell ref="R6249:W6250"/>
    <mergeCell ref="G6250:I6250"/>
    <mergeCell ref="J6250:Q6250"/>
    <mergeCell ref="T6236:T6238"/>
    <mergeCell ref="F6237:G6237"/>
    <mergeCell ref="H6237:K6237"/>
    <mergeCell ref="L6237:N6237"/>
    <mergeCell ref="F6238:G6238"/>
    <mergeCell ref="H6238:K6238"/>
    <mergeCell ref="L6238:N6238"/>
    <mergeCell ref="A6239:A6250"/>
    <mergeCell ref="C6239:D6239"/>
    <mergeCell ref="E6239:W6239"/>
    <mergeCell ref="C6240:D6240"/>
    <mergeCell ref="E6240:W6240"/>
    <mergeCell ref="C6241:F6246"/>
    <mergeCell ref="G6241:Q6243"/>
    <mergeCell ref="R6241:W6243"/>
    <mergeCell ref="G6244:Q6244"/>
    <mergeCell ref="R6244:W6244"/>
    <mergeCell ref="G6245:Q6245"/>
    <mergeCell ref="R6245:W6245"/>
    <mergeCell ref="G6246:Q6246"/>
    <mergeCell ref="R6246:W6246"/>
    <mergeCell ref="C6247:F6248"/>
    <mergeCell ref="G6247:I6247"/>
    <mergeCell ref="J6247:M6247"/>
    <mergeCell ref="L6216:S6216"/>
    <mergeCell ref="I6217:K6217"/>
    <mergeCell ref="L6217:S6217"/>
    <mergeCell ref="I6218:K6218"/>
    <mergeCell ref="L6218:S6218"/>
    <mergeCell ref="I6219:K6219"/>
    <mergeCell ref="L6219:S6219"/>
    <mergeCell ref="I6220:K6220"/>
    <mergeCell ref="L6220:S6220"/>
    <mergeCell ref="B6211:B6212"/>
    <mergeCell ref="C6211:C6212"/>
    <mergeCell ref="D6211:D6212"/>
    <mergeCell ref="E6211:T6212"/>
    <mergeCell ref="U6211:U6212"/>
    <mergeCell ref="V6211:V6212"/>
    <mergeCell ref="W6211:W6212"/>
    <mergeCell ref="B6213:B6250"/>
    <mergeCell ref="C6213:C6238"/>
    <mergeCell ref="D6213:D6238"/>
    <mergeCell ref="E6213:E6234"/>
    <mergeCell ref="F6213:F6214"/>
    <mergeCell ref="G6213:G6214"/>
    <mergeCell ref="H6213:H6214"/>
    <mergeCell ref="I6213:K6214"/>
    <mergeCell ref="L6213:S6214"/>
    <mergeCell ref="T6213:T6214"/>
    <mergeCell ref="U6213:U6238"/>
    <mergeCell ref="V6213:V6238"/>
    <mergeCell ref="W6213:W6238"/>
    <mergeCell ref="I6215:K6215"/>
    <mergeCell ref="L6215:S6215"/>
    <mergeCell ref="T6215:T6234"/>
    <mergeCell ref="I6216:K6216"/>
    <mergeCell ref="I6231:K6231"/>
    <mergeCell ref="L6231:S6231"/>
    <mergeCell ref="I6232:K6232"/>
    <mergeCell ref="L6232:S6232"/>
    <mergeCell ref="I6233:K6233"/>
    <mergeCell ref="L6233:S6233"/>
    <mergeCell ref="I6234:K6234"/>
    <mergeCell ref="L6234:S6234"/>
    <mergeCell ref="E6235:E6238"/>
    <mergeCell ref="F6235:G6235"/>
    <mergeCell ref="H6235:K6235"/>
    <mergeCell ref="L6235:N6235"/>
    <mergeCell ref="O6235:P6235"/>
    <mergeCell ref="Q6235:Q6238"/>
    <mergeCell ref="F6236:G6236"/>
    <mergeCell ref="H6236:K6236"/>
    <mergeCell ref="L6236:N6236"/>
    <mergeCell ref="O6236:P6238"/>
    <mergeCell ref="I6226:K6226"/>
    <mergeCell ref="L6226:S6226"/>
    <mergeCell ref="I6227:K6227"/>
    <mergeCell ref="L6227:S6227"/>
    <mergeCell ref="I6228:K6228"/>
    <mergeCell ref="L6228:S6228"/>
    <mergeCell ref="I6229:K6229"/>
    <mergeCell ref="L6229:S6229"/>
    <mergeCell ref="I6230:K6230"/>
    <mergeCell ref="L6230:S6230"/>
    <mergeCell ref="I6221:K6221"/>
    <mergeCell ref="L6221:S6221"/>
    <mergeCell ref="I6222:K6222"/>
    <mergeCell ref="L6182:S6182"/>
    <mergeCell ref="I6183:K6183"/>
    <mergeCell ref="L6183:S6183"/>
    <mergeCell ref="I6184:K6184"/>
    <mergeCell ref="L6184:S6184"/>
    <mergeCell ref="I6185:K6185"/>
    <mergeCell ref="L6185:S6185"/>
    <mergeCell ref="N6207:Q6207"/>
    <mergeCell ref="R6207:W6207"/>
    <mergeCell ref="G6208:I6208"/>
    <mergeCell ref="J6208:M6208"/>
    <mergeCell ref="N6208:Q6208"/>
    <mergeCell ref="R6208:W6208"/>
    <mergeCell ref="C6209:F6210"/>
    <mergeCell ref="G6209:I6209"/>
    <mergeCell ref="J6209:Q6209"/>
    <mergeCell ref="R6209:W6210"/>
    <mergeCell ref="G6210:I6210"/>
    <mergeCell ref="J6210:Q6210"/>
    <mergeCell ref="T6196:T6198"/>
    <mergeCell ref="F6197:G6197"/>
    <mergeCell ref="H6197:K6197"/>
    <mergeCell ref="L6197:N6197"/>
    <mergeCell ref="F6198:G6198"/>
    <mergeCell ref="H6198:K6198"/>
    <mergeCell ref="L6198:N6198"/>
    <mergeCell ref="A6199:A6210"/>
    <mergeCell ref="C6199:D6199"/>
    <mergeCell ref="E6199:W6199"/>
    <mergeCell ref="C6200:D6200"/>
    <mergeCell ref="E6200:W6200"/>
    <mergeCell ref="C6201:F6206"/>
    <mergeCell ref="G6201:Q6203"/>
    <mergeCell ref="R6201:W6203"/>
    <mergeCell ref="G6204:Q6204"/>
    <mergeCell ref="R6204:W6204"/>
    <mergeCell ref="G6205:Q6205"/>
    <mergeCell ref="R6205:W6205"/>
    <mergeCell ref="G6206:Q6206"/>
    <mergeCell ref="R6206:W6206"/>
    <mergeCell ref="C6207:F6208"/>
    <mergeCell ref="G6207:I6207"/>
    <mergeCell ref="J6207:M6207"/>
    <mergeCell ref="L6176:S6176"/>
    <mergeCell ref="I6177:K6177"/>
    <mergeCell ref="L6177:S6177"/>
    <mergeCell ref="I6178:K6178"/>
    <mergeCell ref="L6178:S6178"/>
    <mergeCell ref="I6179:K6179"/>
    <mergeCell ref="L6179:S6179"/>
    <mergeCell ref="I6180:K6180"/>
    <mergeCell ref="L6180:S6180"/>
    <mergeCell ref="B6171:B6172"/>
    <mergeCell ref="C6171:C6172"/>
    <mergeCell ref="D6171:D6172"/>
    <mergeCell ref="E6171:T6172"/>
    <mergeCell ref="U6171:U6172"/>
    <mergeCell ref="V6171:V6172"/>
    <mergeCell ref="W6171:W6172"/>
    <mergeCell ref="B6173:B6210"/>
    <mergeCell ref="C6173:C6198"/>
    <mergeCell ref="D6173:D6198"/>
    <mergeCell ref="E6173:E6194"/>
    <mergeCell ref="F6173:F6174"/>
    <mergeCell ref="G6173:G6174"/>
    <mergeCell ref="H6173:H6174"/>
    <mergeCell ref="I6173:K6174"/>
    <mergeCell ref="L6173:S6174"/>
    <mergeCell ref="T6173:T6174"/>
    <mergeCell ref="U6173:U6198"/>
    <mergeCell ref="V6173:V6198"/>
    <mergeCell ref="W6173:W6198"/>
    <mergeCell ref="I6175:K6175"/>
    <mergeCell ref="L6175:S6175"/>
    <mergeCell ref="T6175:T6194"/>
    <mergeCell ref="I6176:K6176"/>
    <mergeCell ref="I6191:K6191"/>
    <mergeCell ref="L6191:S6191"/>
    <mergeCell ref="I6192:K6192"/>
    <mergeCell ref="L6192:S6192"/>
    <mergeCell ref="I6193:K6193"/>
    <mergeCell ref="L6193:S6193"/>
    <mergeCell ref="I6194:K6194"/>
    <mergeCell ref="L6194:S6194"/>
    <mergeCell ref="E6195:E6198"/>
    <mergeCell ref="F6195:G6195"/>
    <mergeCell ref="H6195:K6195"/>
    <mergeCell ref="L6195:N6195"/>
    <mergeCell ref="O6195:P6195"/>
    <mergeCell ref="Q6195:Q6198"/>
    <mergeCell ref="F6196:G6196"/>
    <mergeCell ref="H6196:K6196"/>
    <mergeCell ref="L6196:N6196"/>
    <mergeCell ref="O6196:P6198"/>
    <mergeCell ref="I6186:K6186"/>
    <mergeCell ref="L6186:S6186"/>
    <mergeCell ref="I6187:K6187"/>
    <mergeCell ref="L6187:S6187"/>
    <mergeCell ref="I6188:K6188"/>
    <mergeCell ref="L6188:S6188"/>
    <mergeCell ref="I6189:K6189"/>
    <mergeCell ref="L6189:S6189"/>
    <mergeCell ref="I6190:K6190"/>
    <mergeCell ref="L6190:S6190"/>
    <mergeCell ref="I6181:K6181"/>
    <mergeCell ref="L6181:S6181"/>
    <mergeCell ref="I6182:K6182"/>
    <mergeCell ref="L6142:S6142"/>
    <mergeCell ref="I6143:K6143"/>
    <mergeCell ref="L6143:S6143"/>
    <mergeCell ref="I6144:K6144"/>
    <mergeCell ref="L6144:S6144"/>
    <mergeCell ref="I6145:K6145"/>
    <mergeCell ref="L6145:S6145"/>
    <mergeCell ref="N6167:Q6167"/>
    <mergeCell ref="R6167:W6167"/>
    <mergeCell ref="G6168:I6168"/>
    <mergeCell ref="J6168:M6168"/>
    <mergeCell ref="N6168:Q6168"/>
    <mergeCell ref="R6168:W6168"/>
    <mergeCell ref="C6169:F6170"/>
    <mergeCell ref="G6169:I6169"/>
    <mergeCell ref="J6169:Q6169"/>
    <mergeCell ref="R6169:W6170"/>
    <mergeCell ref="G6170:I6170"/>
    <mergeCell ref="J6170:Q6170"/>
    <mergeCell ref="T6156:T6158"/>
    <mergeCell ref="F6157:G6157"/>
    <mergeCell ref="H6157:K6157"/>
    <mergeCell ref="L6157:N6157"/>
    <mergeCell ref="F6158:G6158"/>
    <mergeCell ref="H6158:K6158"/>
    <mergeCell ref="L6158:N6158"/>
    <mergeCell ref="A6159:A6170"/>
    <mergeCell ref="C6159:D6159"/>
    <mergeCell ref="E6159:W6159"/>
    <mergeCell ref="C6160:D6160"/>
    <mergeCell ref="E6160:W6160"/>
    <mergeCell ref="C6161:F6166"/>
    <mergeCell ref="G6161:Q6163"/>
    <mergeCell ref="R6161:W6163"/>
    <mergeCell ref="G6164:Q6164"/>
    <mergeCell ref="R6164:W6164"/>
    <mergeCell ref="G6165:Q6165"/>
    <mergeCell ref="R6165:W6165"/>
    <mergeCell ref="G6166:Q6166"/>
    <mergeCell ref="R6166:W6166"/>
    <mergeCell ref="C6167:F6168"/>
    <mergeCell ref="G6167:I6167"/>
    <mergeCell ref="J6167:M6167"/>
    <mergeCell ref="L6136:S6136"/>
    <mergeCell ref="I6137:K6137"/>
    <mergeCell ref="L6137:S6137"/>
    <mergeCell ref="I6138:K6138"/>
    <mergeCell ref="L6138:S6138"/>
    <mergeCell ref="I6139:K6139"/>
    <mergeCell ref="L6139:S6139"/>
    <mergeCell ref="I6140:K6140"/>
    <mergeCell ref="L6140:S6140"/>
    <mergeCell ref="B6131:B6132"/>
    <mergeCell ref="C6131:C6132"/>
    <mergeCell ref="D6131:D6132"/>
    <mergeCell ref="E6131:T6132"/>
    <mergeCell ref="U6131:U6132"/>
    <mergeCell ref="V6131:V6132"/>
    <mergeCell ref="W6131:W6132"/>
    <mergeCell ref="B6133:B6170"/>
    <mergeCell ref="C6133:C6158"/>
    <mergeCell ref="D6133:D6158"/>
    <mergeCell ref="E6133:E6154"/>
    <mergeCell ref="F6133:F6134"/>
    <mergeCell ref="G6133:G6134"/>
    <mergeCell ref="H6133:H6134"/>
    <mergeCell ref="I6133:K6134"/>
    <mergeCell ref="L6133:S6134"/>
    <mergeCell ref="T6133:T6134"/>
    <mergeCell ref="U6133:U6158"/>
    <mergeCell ref="V6133:V6158"/>
    <mergeCell ref="W6133:W6158"/>
    <mergeCell ref="I6135:K6135"/>
    <mergeCell ref="L6135:S6135"/>
    <mergeCell ref="T6135:T6154"/>
    <mergeCell ref="I6136:K6136"/>
    <mergeCell ref="I6151:K6151"/>
    <mergeCell ref="L6151:S6151"/>
    <mergeCell ref="I6152:K6152"/>
    <mergeCell ref="L6152:S6152"/>
    <mergeCell ref="I6153:K6153"/>
    <mergeCell ref="L6153:S6153"/>
    <mergeCell ref="I6154:K6154"/>
    <mergeCell ref="L6154:S6154"/>
    <mergeCell ref="E6155:E6158"/>
    <mergeCell ref="F6155:G6155"/>
    <mergeCell ref="H6155:K6155"/>
    <mergeCell ref="L6155:N6155"/>
    <mergeCell ref="O6155:P6155"/>
    <mergeCell ref="Q6155:Q6158"/>
    <mergeCell ref="F6156:G6156"/>
    <mergeCell ref="H6156:K6156"/>
    <mergeCell ref="L6156:N6156"/>
    <mergeCell ref="O6156:P6158"/>
    <mergeCell ref="I6146:K6146"/>
    <mergeCell ref="L6146:S6146"/>
    <mergeCell ref="I6147:K6147"/>
    <mergeCell ref="L6147:S6147"/>
    <mergeCell ref="I6148:K6148"/>
    <mergeCell ref="L6148:S6148"/>
    <mergeCell ref="I6149:K6149"/>
    <mergeCell ref="L6149:S6149"/>
    <mergeCell ref="I6150:K6150"/>
    <mergeCell ref="L6150:S6150"/>
    <mergeCell ref="I6141:K6141"/>
    <mergeCell ref="L6141:S6141"/>
    <mergeCell ref="I6142:K6142"/>
    <mergeCell ref="L6102:S6102"/>
    <mergeCell ref="I6103:K6103"/>
    <mergeCell ref="L6103:S6103"/>
    <mergeCell ref="I6104:K6104"/>
    <mergeCell ref="L6104:S6104"/>
    <mergeCell ref="I6105:K6105"/>
    <mergeCell ref="L6105:S6105"/>
    <mergeCell ref="N6127:Q6127"/>
    <mergeCell ref="R6127:W6127"/>
    <mergeCell ref="G6128:I6128"/>
    <mergeCell ref="J6128:M6128"/>
    <mergeCell ref="N6128:Q6128"/>
    <mergeCell ref="R6128:W6128"/>
    <mergeCell ref="C6129:F6130"/>
    <mergeCell ref="G6129:I6129"/>
    <mergeCell ref="J6129:Q6129"/>
    <mergeCell ref="R6129:W6130"/>
    <mergeCell ref="G6130:I6130"/>
    <mergeCell ref="J6130:Q6130"/>
    <mergeCell ref="T6116:T6118"/>
    <mergeCell ref="F6117:G6117"/>
    <mergeCell ref="H6117:K6117"/>
    <mergeCell ref="L6117:N6117"/>
    <mergeCell ref="F6118:G6118"/>
    <mergeCell ref="H6118:K6118"/>
    <mergeCell ref="L6118:N6118"/>
    <mergeCell ref="A6119:A6130"/>
    <mergeCell ref="C6119:D6119"/>
    <mergeCell ref="E6119:W6119"/>
    <mergeCell ref="C6120:D6120"/>
    <mergeCell ref="E6120:W6120"/>
    <mergeCell ref="C6121:F6126"/>
    <mergeCell ref="G6121:Q6123"/>
    <mergeCell ref="R6121:W6123"/>
    <mergeCell ref="G6124:Q6124"/>
    <mergeCell ref="R6124:W6124"/>
    <mergeCell ref="G6125:Q6125"/>
    <mergeCell ref="R6125:W6125"/>
    <mergeCell ref="G6126:Q6126"/>
    <mergeCell ref="R6126:W6126"/>
    <mergeCell ref="C6127:F6128"/>
    <mergeCell ref="G6127:I6127"/>
    <mergeCell ref="J6127:M6127"/>
    <mergeCell ref="L6096:S6096"/>
    <mergeCell ref="I6097:K6097"/>
    <mergeCell ref="L6097:S6097"/>
    <mergeCell ref="I6098:K6098"/>
    <mergeCell ref="L6098:S6098"/>
    <mergeCell ref="I6099:K6099"/>
    <mergeCell ref="L6099:S6099"/>
    <mergeCell ref="I6100:K6100"/>
    <mergeCell ref="L6100:S6100"/>
    <mergeCell ref="B6091:B6092"/>
    <mergeCell ref="C6091:C6092"/>
    <mergeCell ref="D6091:D6092"/>
    <mergeCell ref="E6091:T6092"/>
    <mergeCell ref="U6091:U6092"/>
    <mergeCell ref="V6091:V6092"/>
    <mergeCell ref="W6091:W6092"/>
    <mergeCell ref="B6093:B6130"/>
    <mergeCell ref="C6093:C6118"/>
    <mergeCell ref="D6093:D6118"/>
    <mergeCell ref="E6093:E6114"/>
    <mergeCell ref="F6093:F6094"/>
    <mergeCell ref="G6093:G6094"/>
    <mergeCell ref="H6093:H6094"/>
    <mergeCell ref="I6093:K6094"/>
    <mergeCell ref="L6093:S6094"/>
    <mergeCell ref="T6093:T6094"/>
    <mergeCell ref="U6093:U6118"/>
    <mergeCell ref="V6093:V6118"/>
    <mergeCell ref="W6093:W6118"/>
    <mergeCell ref="I6095:K6095"/>
    <mergeCell ref="L6095:S6095"/>
    <mergeCell ref="T6095:T6114"/>
    <mergeCell ref="I6096:K6096"/>
    <mergeCell ref="I6111:K6111"/>
    <mergeCell ref="L6111:S6111"/>
    <mergeCell ref="I6112:K6112"/>
    <mergeCell ref="L6112:S6112"/>
    <mergeCell ref="I6113:K6113"/>
    <mergeCell ref="L6113:S6113"/>
    <mergeCell ref="I6114:K6114"/>
    <mergeCell ref="L6114:S6114"/>
    <mergeCell ref="E6115:E6118"/>
    <mergeCell ref="F6115:G6115"/>
    <mergeCell ref="H6115:K6115"/>
    <mergeCell ref="L6115:N6115"/>
    <mergeCell ref="O6115:P6115"/>
    <mergeCell ref="Q6115:Q6118"/>
    <mergeCell ref="F6116:G6116"/>
    <mergeCell ref="H6116:K6116"/>
    <mergeCell ref="L6116:N6116"/>
    <mergeCell ref="O6116:P6118"/>
    <mergeCell ref="I6106:K6106"/>
    <mergeCell ref="L6106:S6106"/>
    <mergeCell ref="I6107:K6107"/>
    <mergeCell ref="L6107:S6107"/>
    <mergeCell ref="I6108:K6108"/>
    <mergeCell ref="L6108:S6108"/>
    <mergeCell ref="I6109:K6109"/>
    <mergeCell ref="L6109:S6109"/>
    <mergeCell ref="I6110:K6110"/>
    <mergeCell ref="L6110:S6110"/>
    <mergeCell ref="I6101:K6101"/>
    <mergeCell ref="L6101:S6101"/>
    <mergeCell ref="I6102:K6102"/>
    <mergeCell ref="L6062:S6062"/>
    <mergeCell ref="I6063:K6063"/>
    <mergeCell ref="L6063:S6063"/>
    <mergeCell ref="I6064:K6064"/>
    <mergeCell ref="L6064:S6064"/>
    <mergeCell ref="I6065:K6065"/>
    <mergeCell ref="L6065:S6065"/>
    <mergeCell ref="N6087:Q6087"/>
    <mergeCell ref="R6087:W6087"/>
    <mergeCell ref="G6088:I6088"/>
    <mergeCell ref="J6088:M6088"/>
    <mergeCell ref="N6088:Q6088"/>
    <mergeCell ref="R6088:W6088"/>
    <mergeCell ref="C6089:F6090"/>
    <mergeCell ref="G6089:I6089"/>
    <mergeCell ref="J6089:Q6089"/>
    <mergeCell ref="R6089:W6090"/>
    <mergeCell ref="G6090:I6090"/>
    <mergeCell ref="J6090:Q6090"/>
    <mergeCell ref="T6076:T6078"/>
    <mergeCell ref="F6077:G6077"/>
    <mergeCell ref="H6077:K6077"/>
    <mergeCell ref="L6077:N6077"/>
    <mergeCell ref="F6078:G6078"/>
    <mergeCell ref="H6078:K6078"/>
    <mergeCell ref="L6078:N6078"/>
    <mergeCell ref="A6079:A6090"/>
    <mergeCell ref="C6079:D6079"/>
    <mergeCell ref="E6079:W6079"/>
    <mergeCell ref="C6080:D6080"/>
    <mergeCell ref="E6080:W6080"/>
    <mergeCell ref="C6081:F6086"/>
    <mergeCell ref="G6081:Q6083"/>
    <mergeCell ref="R6081:W6083"/>
    <mergeCell ref="G6084:Q6084"/>
    <mergeCell ref="R6084:W6084"/>
    <mergeCell ref="G6085:Q6085"/>
    <mergeCell ref="R6085:W6085"/>
    <mergeCell ref="G6086:Q6086"/>
    <mergeCell ref="R6086:W6086"/>
    <mergeCell ref="C6087:F6088"/>
    <mergeCell ref="G6087:I6087"/>
    <mergeCell ref="J6087:M6087"/>
    <mergeCell ref="L6056:S6056"/>
    <mergeCell ref="I6057:K6057"/>
    <mergeCell ref="L6057:S6057"/>
    <mergeCell ref="I6058:K6058"/>
    <mergeCell ref="L6058:S6058"/>
    <mergeCell ref="I6059:K6059"/>
    <mergeCell ref="L6059:S6059"/>
    <mergeCell ref="I6060:K6060"/>
    <mergeCell ref="L6060:S6060"/>
    <mergeCell ref="B6051:B6052"/>
    <mergeCell ref="C6051:C6052"/>
    <mergeCell ref="D6051:D6052"/>
    <mergeCell ref="E6051:T6052"/>
    <mergeCell ref="U6051:U6052"/>
    <mergeCell ref="V6051:V6052"/>
    <mergeCell ref="W6051:W6052"/>
    <mergeCell ref="B6053:B6090"/>
    <mergeCell ref="C6053:C6078"/>
    <mergeCell ref="D6053:D6078"/>
    <mergeCell ref="E6053:E6074"/>
    <mergeCell ref="F6053:F6054"/>
    <mergeCell ref="G6053:G6054"/>
    <mergeCell ref="H6053:H6054"/>
    <mergeCell ref="I6053:K6054"/>
    <mergeCell ref="L6053:S6054"/>
    <mergeCell ref="T6053:T6054"/>
    <mergeCell ref="U6053:U6078"/>
    <mergeCell ref="V6053:V6078"/>
    <mergeCell ref="W6053:W6078"/>
    <mergeCell ref="I6055:K6055"/>
    <mergeCell ref="L6055:S6055"/>
    <mergeCell ref="T6055:T6074"/>
    <mergeCell ref="I6056:K6056"/>
    <mergeCell ref="I6071:K6071"/>
    <mergeCell ref="L6071:S6071"/>
    <mergeCell ref="I6072:K6072"/>
    <mergeCell ref="L6072:S6072"/>
    <mergeCell ref="I6073:K6073"/>
    <mergeCell ref="L6073:S6073"/>
    <mergeCell ref="I6074:K6074"/>
    <mergeCell ref="L6074:S6074"/>
    <mergeCell ref="E6075:E6078"/>
    <mergeCell ref="F6075:G6075"/>
    <mergeCell ref="H6075:K6075"/>
    <mergeCell ref="L6075:N6075"/>
    <mergeCell ref="O6075:P6075"/>
    <mergeCell ref="Q6075:Q6078"/>
    <mergeCell ref="F6076:G6076"/>
    <mergeCell ref="H6076:K6076"/>
    <mergeCell ref="L6076:N6076"/>
    <mergeCell ref="O6076:P6078"/>
    <mergeCell ref="I6066:K6066"/>
    <mergeCell ref="L6066:S6066"/>
    <mergeCell ref="I6067:K6067"/>
    <mergeCell ref="L6067:S6067"/>
    <mergeCell ref="I6068:K6068"/>
    <mergeCell ref="L6068:S6068"/>
    <mergeCell ref="I6069:K6069"/>
    <mergeCell ref="L6069:S6069"/>
    <mergeCell ref="I6070:K6070"/>
    <mergeCell ref="L6070:S6070"/>
    <mergeCell ref="I6061:K6061"/>
    <mergeCell ref="L6061:S6061"/>
    <mergeCell ref="I6062:K6062"/>
    <mergeCell ref="L6022:S6022"/>
    <mergeCell ref="I6023:K6023"/>
    <mergeCell ref="L6023:S6023"/>
    <mergeCell ref="I6024:K6024"/>
    <mergeCell ref="L6024:S6024"/>
    <mergeCell ref="I6025:K6025"/>
    <mergeCell ref="L6025:S6025"/>
    <mergeCell ref="N6047:Q6047"/>
    <mergeCell ref="R6047:W6047"/>
    <mergeCell ref="G6048:I6048"/>
    <mergeCell ref="J6048:M6048"/>
    <mergeCell ref="N6048:Q6048"/>
    <mergeCell ref="R6048:W6048"/>
    <mergeCell ref="C6049:F6050"/>
    <mergeCell ref="G6049:I6049"/>
    <mergeCell ref="J6049:Q6049"/>
    <mergeCell ref="R6049:W6050"/>
    <mergeCell ref="G6050:I6050"/>
    <mergeCell ref="J6050:Q6050"/>
    <mergeCell ref="T6036:T6038"/>
    <mergeCell ref="F6037:G6037"/>
    <mergeCell ref="H6037:K6037"/>
    <mergeCell ref="L6037:N6037"/>
    <mergeCell ref="F6038:G6038"/>
    <mergeCell ref="H6038:K6038"/>
    <mergeCell ref="L6038:N6038"/>
    <mergeCell ref="A6039:A6050"/>
    <mergeCell ref="C6039:D6039"/>
    <mergeCell ref="E6039:W6039"/>
    <mergeCell ref="C6040:D6040"/>
    <mergeCell ref="E6040:W6040"/>
    <mergeCell ref="C6041:F6046"/>
    <mergeCell ref="G6041:Q6043"/>
    <mergeCell ref="R6041:W6043"/>
    <mergeCell ref="G6044:Q6044"/>
    <mergeCell ref="R6044:W6044"/>
    <mergeCell ref="G6045:Q6045"/>
    <mergeCell ref="R6045:W6045"/>
    <mergeCell ref="G6046:Q6046"/>
    <mergeCell ref="R6046:W6046"/>
    <mergeCell ref="C6047:F6048"/>
    <mergeCell ref="G6047:I6047"/>
    <mergeCell ref="J6047:M6047"/>
    <mergeCell ref="L6016:S6016"/>
    <mergeCell ref="I6017:K6017"/>
    <mergeCell ref="L6017:S6017"/>
    <mergeCell ref="I6018:K6018"/>
    <mergeCell ref="L6018:S6018"/>
    <mergeCell ref="I6019:K6019"/>
    <mergeCell ref="L6019:S6019"/>
    <mergeCell ref="I6020:K6020"/>
    <mergeCell ref="L6020:S6020"/>
    <mergeCell ref="B6011:B6012"/>
    <mergeCell ref="C6011:C6012"/>
    <mergeCell ref="D6011:D6012"/>
    <mergeCell ref="E6011:T6012"/>
    <mergeCell ref="U6011:U6012"/>
    <mergeCell ref="V6011:V6012"/>
    <mergeCell ref="W6011:W6012"/>
    <mergeCell ref="B6013:B6050"/>
    <mergeCell ref="C6013:C6038"/>
    <mergeCell ref="D6013:D6038"/>
    <mergeCell ref="E6013:E6034"/>
    <mergeCell ref="F6013:F6014"/>
    <mergeCell ref="G6013:G6014"/>
    <mergeCell ref="H6013:H6014"/>
    <mergeCell ref="I6013:K6014"/>
    <mergeCell ref="L6013:S6014"/>
    <mergeCell ref="T6013:T6014"/>
    <mergeCell ref="U6013:U6038"/>
    <mergeCell ref="V6013:V6038"/>
    <mergeCell ref="W6013:W6038"/>
    <mergeCell ref="I6015:K6015"/>
    <mergeCell ref="L6015:S6015"/>
    <mergeCell ref="T6015:T6034"/>
    <mergeCell ref="I6016:K6016"/>
    <mergeCell ref="I6031:K6031"/>
    <mergeCell ref="L6031:S6031"/>
    <mergeCell ref="I6032:K6032"/>
    <mergeCell ref="L6032:S6032"/>
    <mergeCell ref="I6033:K6033"/>
    <mergeCell ref="L6033:S6033"/>
    <mergeCell ref="I6034:K6034"/>
    <mergeCell ref="L6034:S6034"/>
    <mergeCell ref="E6035:E6038"/>
    <mergeCell ref="F6035:G6035"/>
    <mergeCell ref="H6035:K6035"/>
    <mergeCell ref="L6035:N6035"/>
    <mergeCell ref="O6035:P6035"/>
    <mergeCell ref="Q6035:Q6038"/>
    <mergeCell ref="F6036:G6036"/>
    <mergeCell ref="H6036:K6036"/>
    <mergeCell ref="L6036:N6036"/>
    <mergeCell ref="O6036:P6038"/>
    <mergeCell ref="I6026:K6026"/>
    <mergeCell ref="L6026:S6026"/>
    <mergeCell ref="I6027:K6027"/>
    <mergeCell ref="L6027:S6027"/>
    <mergeCell ref="I6028:K6028"/>
    <mergeCell ref="L6028:S6028"/>
    <mergeCell ref="I6029:K6029"/>
    <mergeCell ref="L6029:S6029"/>
    <mergeCell ref="I6030:K6030"/>
    <mergeCell ref="L6030:S6030"/>
    <mergeCell ref="I6021:K6021"/>
    <mergeCell ref="L6021:S6021"/>
    <mergeCell ref="I6022:K6022"/>
    <mergeCell ref="L5982:S5982"/>
    <mergeCell ref="I5983:K5983"/>
    <mergeCell ref="L5983:S5983"/>
    <mergeCell ref="I5984:K5984"/>
    <mergeCell ref="L5984:S5984"/>
    <mergeCell ref="I5985:K5985"/>
    <mergeCell ref="L5985:S5985"/>
    <mergeCell ref="N6007:Q6007"/>
    <mergeCell ref="R6007:W6007"/>
    <mergeCell ref="G6008:I6008"/>
    <mergeCell ref="J6008:M6008"/>
    <mergeCell ref="N6008:Q6008"/>
    <mergeCell ref="R6008:W6008"/>
    <mergeCell ref="C6009:F6010"/>
    <mergeCell ref="G6009:I6009"/>
    <mergeCell ref="J6009:Q6009"/>
    <mergeCell ref="R6009:W6010"/>
    <mergeCell ref="G6010:I6010"/>
    <mergeCell ref="J6010:Q6010"/>
    <mergeCell ref="T5996:T5998"/>
    <mergeCell ref="F5997:G5997"/>
    <mergeCell ref="H5997:K5997"/>
    <mergeCell ref="L5997:N5997"/>
    <mergeCell ref="F5998:G5998"/>
    <mergeCell ref="H5998:K5998"/>
    <mergeCell ref="L5998:N5998"/>
    <mergeCell ref="A5999:A6010"/>
    <mergeCell ref="C5999:D5999"/>
    <mergeCell ref="E5999:W5999"/>
    <mergeCell ref="C6000:D6000"/>
    <mergeCell ref="E6000:W6000"/>
    <mergeCell ref="C6001:F6006"/>
    <mergeCell ref="G6001:Q6003"/>
    <mergeCell ref="R6001:W6003"/>
    <mergeCell ref="G6004:Q6004"/>
    <mergeCell ref="R6004:W6004"/>
    <mergeCell ref="G6005:Q6005"/>
    <mergeCell ref="R6005:W6005"/>
    <mergeCell ref="G6006:Q6006"/>
    <mergeCell ref="R6006:W6006"/>
    <mergeCell ref="C6007:F6008"/>
    <mergeCell ref="G6007:I6007"/>
    <mergeCell ref="J6007:M6007"/>
    <mergeCell ref="L5976:S5976"/>
    <mergeCell ref="I5977:K5977"/>
    <mergeCell ref="L5977:S5977"/>
    <mergeCell ref="I5978:K5978"/>
    <mergeCell ref="L5978:S5978"/>
    <mergeCell ref="I5979:K5979"/>
    <mergeCell ref="L5979:S5979"/>
    <mergeCell ref="I5980:K5980"/>
    <mergeCell ref="L5980:S5980"/>
    <mergeCell ref="B5971:B5972"/>
    <mergeCell ref="C5971:C5972"/>
    <mergeCell ref="D5971:D5972"/>
    <mergeCell ref="E5971:T5972"/>
    <mergeCell ref="U5971:U5972"/>
    <mergeCell ref="V5971:V5972"/>
    <mergeCell ref="W5971:W5972"/>
    <mergeCell ref="B5973:B6010"/>
    <mergeCell ref="C5973:C5998"/>
    <mergeCell ref="D5973:D5998"/>
    <mergeCell ref="E5973:E5994"/>
    <mergeCell ref="F5973:F5974"/>
    <mergeCell ref="G5973:G5974"/>
    <mergeCell ref="H5973:H5974"/>
    <mergeCell ref="I5973:K5974"/>
    <mergeCell ref="L5973:S5974"/>
    <mergeCell ref="T5973:T5974"/>
    <mergeCell ref="U5973:U5998"/>
    <mergeCell ref="V5973:V5998"/>
    <mergeCell ref="W5973:W5998"/>
    <mergeCell ref="I5975:K5975"/>
    <mergeCell ref="L5975:S5975"/>
    <mergeCell ref="T5975:T5994"/>
    <mergeCell ref="I5976:K5976"/>
    <mergeCell ref="I5991:K5991"/>
    <mergeCell ref="L5991:S5991"/>
    <mergeCell ref="I5992:K5992"/>
    <mergeCell ref="L5992:S5992"/>
    <mergeCell ref="I5993:K5993"/>
    <mergeCell ref="L5993:S5993"/>
    <mergeCell ref="I5994:K5994"/>
    <mergeCell ref="L5994:S5994"/>
    <mergeCell ref="E5995:E5998"/>
    <mergeCell ref="F5995:G5995"/>
    <mergeCell ref="H5995:K5995"/>
    <mergeCell ref="L5995:N5995"/>
    <mergeCell ref="O5995:P5995"/>
    <mergeCell ref="Q5995:Q5998"/>
    <mergeCell ref="F5996:G5996"/>
    <mergeCell ref="H5996:K5996"/>
    <mergeCell ref="L5996:N5996"/>
    <mergeCell ref="O5996:P5998"/>
    <mergeCell ref="I5986:K5986"/>
    <mergeCell ref="L5986:S5986"/>
    <mergeCell ref="I5987:K5987"/>
    <mergeCell ref="L5987:S5987"/>
    <mergeCell ref="I5988:K5988"/>
    <mergeCell ref="L5988:S5988"/>
    <mergeCell ref="I5989:K5989"/>
    <mergeCell ref="L5989:S5989"/>
    <mergeCell ref="I5990:K5990"/>
    <mergeCell ref="L5990:S5990"/>
    <mergeCell ref="I5981:K5981"/>
    <mergeCell ref="L5981:S5981"/>
    <mergeCell ref="I5982:K5982"/>
    <mergeCell ref="L5942:S5942"/>
    <mergeCell ref="I5943:K5943"/>
    <mergeCell ref="L5943:S5943"/>
    <mergeCell ref="I5944:K5944"/>
    <mergeCell ref="L5944:S5944"/>
    <mergeCell ref="I5945:K5945"/>
    <mergeCell ref="L5945:S5945"/>
    <mergeCell ref="N5967:Q5967"/>
    <mergeCell ref="R5967:W5967"/>
    <mergeCell ref="G5968:I5968"/>
    <mergeCell ref="J5968:M5968"/>
    <mergeCell ref="N5968:Q5968"/>
    <mergeCell ref="R5968:W5968"/>
    <mergeCell ref="C5969:F5970"/>
    <mergeCell ref="G5969:I5969"/>
    <mergeCell ref="J5969:Q5969"/>
    <mergeCell ref="R5969:W5970"/>
    <mergeCell ref="G5970:I5970"/>
    <mergeCell ref="J5970:Q5970"/>
    <mergeCell ref="T5956:T5958"/>
    <mergeCell ref="F5957:G5957"/>
    <mergeCell ref="H5957:K5957"/>
    <mergeCell ref="L5957:N5957"/>
    <mergeCell ref="F5958:G5958"/>
    <mergeCell ref="H5958:K5958"/>
    <mergeCell ref="L5958:N5958"/>
    <mergeCell ref="A5959:A5970"/>
    <mergeCell ref="C5959:D5959"/>
    <mergeCell ref="E5959:W5959"/>
    <mergeCell ref="C5960:D5960"/>
    <mergeCell ref="E5960:W5960"/>
    <mergeCell ref="C5961:F5966"/>
    <mergeCell ref="G5961:Q5963"/>
    <mergeCell ref="R5961:W5963"/>
    <mergeCell ref="G5964:Q5964"/>
    <mergeCell ref="R5964:W5964"/>
    <mergeCell ref="G5965:Q5965"/>
    <mergeCell ref="R5965:W5965"/>
    <mergeCell ref="G5966:Q5966"/>
    <mergeCell ref="R5966:W5966"/>
    <mergeCell ref="C5967:F5968"/>
    <mergeCell ref="G5967:I5967"/>
    <mergeCell ref="J5967:M5967"/>
    <mergeCell ref="L5936:S5936"/>
    <mergeCell ref="I5937:K5937"/>
    <mergeCell ref="L5937:S5937"/>
    <mergeCell ref="I5938:K5938"/>
    <mergeCell ref="L5938:S5938"/>
    <mergeCell ref="I5939:K5939"/>
    <mergeCell ref="L5939:S5939"/>
    <mergeCell ref="I5940:K5940"/>
    <mergeCell ref="L5940:S5940"/>
    <mergeCell ref="B5931:B5932"/>
    <mergeCell ref="C5931:C5932"/>
    <mergeCell ref="D5931:D5932"/>
    <mergeCell ref="E5931:T5932"/>
    <mergeCell ref="U5931:U5932"/>
    <mergeCell ref="V5931:V5932"/>
    <mergeCell ref="W5931:W5932"/>
    <mergeCell ref="B5933:B5970"/>
    <mergeCell ref="C5933:C5958"/>
    <mergeCell ref="D5933:D5958"/>
    <mergeCell ref="E5933:E5954"/>
    <mergeCell ref="F5933:F5934"/>
    <mergeCell ref="G5933:G5934"/>
    <mergeCell ref="H5933:H5934"/>
    <mergeCell ref="I5933:K5934"/>
    <mergeCell ref="L5933:S5934"/>
    <mergeCell ref="T5933:T5934"/>
    <mergeCell ref="U5933:U5958"/>
    <mergeCell ref="V5933:V5958"/>
    <mergeCell ref="W5933:W5958"/>
    <mergeCell ref="I5935:K5935"/>
    <mergeCell ref="L5935:S5935"/>
    <mergeCell ref="T5935:T5954"/>
    <mergeCell ref="I5936:K5936"/>
    <mergeCell ref="I5951:K5951"/>
    <mergeCell ref="L5951:S5951"/>
    <mergeCell ref="I5952:K5952"/>
    <mergeCell ref="L5952:S5952"/>
    <mergeCell ref="I5953:K5953"/>
    <mergeCell ref="L5953:S5953"/>
    <mergeCell ref="I5954:K5954"/>
    <mergeCell ref="L5954:S5954"/>
    <mergeCell ref="E5955:E5958"/>
    <mergeCell ref="F5955:G5955"/>
    <mergeCell ref="H5955:K5955"/>
    <mergeCell ref="L5955:N5955"/>
    <mergeCell ref="O5955:P5955"/>
    <mergeCell ref="Q5955:Q5958"/>
    <mergeCell ref="F5956:G5956"/>
    <mergeCell ref="H5956:K5956"/>
    <mergeCell ref="L5956:N5956"/>
    <mergeCell ref="O5956:P5958"/>
    <mergeCell ref="I5946:K5946"/>
    <mergeCell ref="L5946:S5946"/>
    <mergeCell ref="I5947:K5947"/>
    <mergeCell ref="L5947:S5947"/>
    <mergeCell ref="I5948:K5948"/>
    <mergeCell ref="L5948:S5948"/>
    <mergeCell ref="I5949:K5949"/>
    <mergeCell ref="L5949:S5949"/>
    <mergeCell ref="I5950:K5950"/>
    <mergeCell ref="L5950:S5950"/>
    <mergeCell ref="I5941:K5941"/>
    <mergeCell ref="L5941:S5941"/>
    <mergeCell ref="I5942:K5942"/>
    <mergeCell ref="L5902:S5902"/>
    <mergeCell ref="I5903:K5903"/>
    <mergeCell ref="L5903:S5903"/>
    <mergeCell ref="I5904:K5904"/>
    <mergeCell ref="L5904:S5904"/>
    <mergeCell ref="I5905:K5905"/>
    <mergeCell ref="L5905:S5905"/>
    <mergeCell ref="N5927:Q5927"/>
    <mergeCell ref="R5927:W5927"/>
    <mergeCell ref="G5928:I5928"/>
    <mergeCell ref="J5928:M5928"/>
    <mergeCell ref="N5928:Q5928"/>
    <mergeCell ref="R5928:W5928"/>
    <mergeCell ref="C5929:F5930"/>
    <mergeCell ref="G5929:I5929"/>
    <mergeCell ref="J5929:Q5929"/>
    <mergeCell ref="R5929:W5930"/>
    <mergeCell ref="G5930:I5930"/>
    <mergeCell ref="J5930:Q5930"/>
    <mergeCell ref="T5916:T5918"/>
    <mergeCell ref="F5917:G5917"/>
    <mergeCell ref="H5917:K5917"/>
    <mergeCell ref="L5917:N5917"/>
    <mergeCell ref="F5918:G5918"/>
    <mergeCell ref="H5918:K5918"/>
    <mergeCell ref="L5918:N5918"/>
    <mergeCell ref="A5919:A5930"/>
    <mergeCell ref="C5919:D5919"/>
    <mergeCell ref="E5919:W5919"/>
    <mergeCell ref="C5920:D5920"/>
    <mergeCell ref="E5920:W5920"/>
    <mergeCell ref="C5921:F5926"/>
    <mergeCell ref="G5921:Q5923"/>
    <mergeCell ref="R5921:W5923"/>
    <mergeCell ref="G5924:Q5924"/>
    <mergeCell ref="R5924:W5924"/>
    <mergeCell ref="G5925:Q5925"/>
    <mergeCell ref="R5925:W5925"/>
    <mergeCell ref="G5926:Q5926"/>
    <mergeCell ref="R5926:W5926"/>
    <mergeCell ref="C5927:F5928"/>
    <mergeCell ref="G5927:I5927"/>
    <mergeCell ref="J5927:M5927"/>
    <mergeCell ref="L5896:S5896"/>
    <mergeCell ref="I5897:K5897"/>
    <mergeCell ref="L5897:S5897"/>
    <mergeCell ref="I5898:K5898"/>
    <mergeCell ref="L5898:S5898"/>
    <mergeCell ref="I5899:K5899"/>
    <mergeCell ref="L5899:S5899"/>
    <mergeCell ref="I5900:K5900"/>
    <mergeCell ref="L5900:S5900"/>
    <mergeCell ref="B5891:B5892"/>
    <mergeCell ref="C5891:C5892"/>
    <mergeCell ref="D5891:D5892"/>
    <mergeCell ref="E5891:T5892"/>
    <mergeCell ref="U5891:U5892"/>
    <mergeCell ref="V5891:V5892"/>
    <mergeCell ref="W5891:W5892"/>
    <mergeCell ref="B5893:B5930"/>
    <mergeCell ref="C5893:C5918"/>
    <mergeCell ref="D5893:D5918"/>
    <mergeCell ref="E5893:E5914"/>
    <mergeCell ref="F5893:F5894"/>
    <mergeCell ref="G5893:G5894"/>
    <mergeCell ref="H5893:H5894"/>
    <mergeCell ref="I5893:K5894"/>
    <mergeCell ref="L5893:S5894"/>
    <mergeCell ref="T5893:T5894"/>
    <mergeCell ref="U5893:U5918"/>
    <mergeCell ref="V5893:V5918"/>
    <mergeCell ref="W5893:W5918"/>
    <mergeCell ref="I5895:K5895"/>
    <mergeCell ref="L5895:S5895"/>
    <mergeCell ref="T5895:T5914"/>
    <mergeCell ref="I5896:K5896"/>
    <mergeCell ref="I5911:K5911"/>
    <mergeCell ref="L5911:S5911"/>
    <mergeCell ref="I5912:K5912"/>
    <mergeCell ref="L5912:S5912"/>
    <mergeCell ref="I5913:K5913"/>
    <mergeCell ref="L5913:S5913"/>
    <mergeCell ref="I5914:K5914"/>
    <mergeCell ref="L5914:S5914"/>
    <mergeCell ref="E5915:E5918"/>
    <mergeCell ref="F5915:G5915"/>
    <mergeCell ref="H5915:K5915"/>
    <mergeCell ref="L5915:N5915"/>
    <mergeCell ref="O5915:P5915"/>
    <mergeCell ref="Q5915:Q5918"/>
    <mergeCell ref="F5916:G5916"/>
    <mergeCell ref="H5916:K5916"/>
    <mergeCell ref="L5916:N5916"/>
    <mergeCell ref="O5916:P5918"/>
    <mergeCell ref="I5906:K5906"/>
    <mergeCell ref="L5906:S5906"/>
    <mergeCell ref="I5907:K5907"/>
    <mergeCell ref="L5907:S5907"/>
    <mergeCell ref="I5908:K5908"/>
    <mergeCell ref="L5908:S5908"/>
    <mergeCell ref="I5909:K5909"/>
    <mergeCell ref="L5909:S5909"/>
    <mergeCell ref="I5910:K5910"/>
    <mergeCell ref="L5910:S5910"/>
    <mergeCell ref="I5901:K5901"/>
    <mergeCell ref="L5901:S5901"/>
    <mergeCell ref="I5902:K5902"/>
    <mergeCell ref="L5862:S5862"/>
    <mergeCell ref="I5863:K5863"/>
    <mergeCell ref="L5863:S5863"/>
    <mergeCell ref="I5864:K5864"/>
    <mergeCell ref="L5864:S5864"/>
    <mergeCell ref="I5865:K5865"/>
    <mergeCell ref="L5865:S5865"/>
    <mergeCell ref="N5887:Q5887"/>
    <mergeCell ref="R5887:W5887"/>
    <mergeCell ref="G5888:I5888"/>
    <mergeCell ref="J5888:M5888"/>
    <mergeCell ref="N5888:Q5888"/>
    <mergeCell ref="R5888:W5888"/>
    <mergeCell ref="C5889:F5890"/>
    <mergeCell ref="G5889:I5889"/>
    <mergeCell ref="J5889:Q5889"/>
    <mergeCell ref="R5889:W5890"/>
    <mergeCell ref="G5890:I5890"/>
    <mergeCell ref="J5890:Q5890"/>
    <mergeCell ref="T5876:T5878"/>
    <mergeCell ref="F5877:G5877"/>
    <mergeCell ref="H5877:K5877"/>
    <mergeCell ref="L5877:N5877"/>
    <mergeCell ref="F5878:G5878"/>
    <mergeCell ref="H5878:K5878"/>
    <mergeCell ref="L5878:N5878"/>
    <mergeCell ref="A5879:A5890"/>
    <mergeCell ref="C5879:D5879"/>
    <mergeCell ref="E5879:W5879"/>
    <mergeCell ref="C5880:D5880"/>
    <mergeCell ref="E5880:W5880"/>
    <mergeCell ref="C5881:F5886"/>
    <mergeCell ref="G5881:Q5883"/>
    <mergeCell ref="R5881:W5883"/>
    <mergeCell ref="G5884:Q5884"/>
    <mergeCell ref="R5884:W5884"/>
    <mergeCell ref="G5885:Q5885"/>
    <mergeCell ref="R5885:W5885"/>
    <mergeCell ref="G5886:Q5886"/>
    <mergeCell ref="R5886:W5886"/>
    <mergeCell ref="C5887:F5888"/>
    <mergeCell ref="G5887:I5887"/>
    <mergeCell ref="J5887:M5887"/>
    <mergeCell ref="L5856:S5856"/>
    <mergeCell ref="I5857:K5857"/>
    <mergeCell ref="L5857:S5857"/>
    <mergeCell ref="I5858:K5858"/>
    <mergeCell ref="L5858:S5858"/>
    <mergeCell ref="I5859:K5859"/>
    <mergeCell ref="L5859:S5859"/>
    <mergeCell ref="I5860:K5860"/>
    <mergeCell ref="L5860:S5860"/>
    <mergeCell ref="B5851:B5852"/>
    <mergeCell ref="C5851:C5852"/>
    <mergeCell ref="D5851:D5852"/>
    <mergeCell ref="E5851:T5852"/>
    <mergeCell ref="U5851:U5852"/>
    <mergeCell ref="V5851:V5852"/>
    <mergeCell ref="W5851:W5852"/>
    <mergeCell ref="B5853:B5890"/>
    <mergeCell ref="C5853:C5878"/>
    <mergeCell ref="D5853:D5878"/>
    <mergeCell ref="E5853:E5874"/>
    <mergeCell ref="F5853:F5854"/>
    <mergeCell ref="G5853:G5854"/>
    <mergeCell ref="H5853:H5854"/>
    <mergeCell ref="I5853:K5854"/>
    <mergeCell ref="L5853:S5854"/>
    <mergeCell ref="T5853:T5854"/>
    <mergeCell ref="U5853:U5878"/>
    <mergeCell ref="V5853:V5878"/>
    <mergeCell ref="W5853:W5878"/>
    <mergeCell ref="I5855:K5855"/>
    <mergeCell ref="L5855:S5855"/>
    <mergeCell ref="T5855:T5874"/>
    <mergeCell ref="I5856:K5856"/>
    <mergeCell ref="I5871:K5871"/>
    <mergeCell ref="L5871:S5871"/>
    <mergeCell ref="I5872:K5872"/>
    <mergeCell ref="L5872:S5872"/>
    <mergeCell ref="I5873:K5873"/>
    <mergeCell ref="L5873:S5873"/>
    <mergeCell ref="I5874:K5874"/>
    <mergeCell ref="L5874:S5874"/>
    <mergeCell ref="E5875:E5878"/>
    <mergeCell ref="F5875:G5875"/>
    <mergeCell ref="H5875:K5875"/>
    <mergeCell ref="L5875:N5875"/>
    <mergeCell ref="O5875:P5875"/>
    <mergeCell ref="Q5875:Q5878"/>
    <mergeCell ref="F5876:G5876"/>
    <mergeCell ref="H5876:K5876"/>
    <mergeCell ref="L5876:N5876"/>
    <mergeCell ref="O5876:P5878"/>
    <mergeCell ref="I5866:K5866"/>
    <mergeCell ref="L5866:S5866"/>
    <mergeCell ref="I5867:K5867"/>
    <mergeCell ref="L5867:S5867"/>
    <mergeCell ref="I5868:K5868"/>
    <mergeCell ref="L5868:S5868"/>
    <mergeCell ref="I5869:K5869"/>
    <mergeCell ref="L5869:S5869"/>
    <mergeCell ref="I5870:K5870"/>
    <mergeCell ref="L5870:S5870"/>
    <mergeCell ref="I5861:K5861"/>
    <mergeCell ref="L5861:S5861"/>
    <mergeCell ref="I5862:K5862"/>
    <mergeCell ref="L5822:S5822"/>
    <mergeCell ref="I5823:K5823"/>
    <mergeCell ref="L5823:S5823"/>
    <mergeCell ref="I5824:K5824"/>
    <mergeCell ref="L5824:S5824"/>
    <mergeCell ref="I5825:K5825"/>
    <mergeCell ref="L5825:S5825"/>
    <mergeCell ref="N5847:Q5847"/>
    <mergeCell ref="R5847:W5847"/>
    <mergeCell ref="G5848:I5848"/>
    <mergeCell ref="J5848:M5848"/>
    <mergeCell ref="N5848:Q5848"/>
    <mergeCell ref="R5848:W5848"/>
    <mergeCell ref="C5849:F5850"/>
    <mergeCell ref="G5849:I5849"/>
    <mergeCell ref="J5849:Q5849"/>
    <mergeCell ref="R5849:W5850"/>
    <mergeCell ref="G5850:I5850"/>
    <mergeCell ref="J5850:Q5850"/>
    <mergeCell ref="T5836:T5838"/>
    <mergeCell ref="F5837:G5837"/>
    <mergeCell ref="H5837:K5837"/>
    <mergeCell ref="L5837:N5837"/>
    <mergeCell ref="F5838:G5838"/>
    <mergeCell ref="H5838:K5838"/>
    <mergeCell ref="L5838:N5838"/>
    <mergeCell ref="A5839:A5850"/>
    <mergeCell ref="C5839:D5839"/>
    <mergeCell ref="E5839:W5839"/>
    <mergeCell ref="C5840:D5840"/>
    <mergeCell ref="E5840:W5840"/>
    <mergeCell ref="C5841:F5846"/>
    <mergeCell ref="G5841:Q5843"/>
    <mergeCell ref="R5841:W5843"/>
    <mergeCell ref="G5844:Q5844"/>
    <mergeCell ref="R5844:W5844"/>
    <mergeCell ref="G5845:Q5845"/>
    <mergeCell ref="R5845:W5845"/>
    <mergeCell ref="G5846:Q5846"/>
    <mergeCell ref="R5846:W5846"/>
    <mergeCell ref="C5847:F5848"/>
    <mergeCell ref="G5847:I5847"/>
    <mergeCell ref="J5847:M5847"/>
    <mergeCell ref="L5816:S5816"/>
    <mergeCell ref="I5817:K5817"/>
    <mergeCell ref="L5817:S5817"/>
    <mergeCell ref="I5818:K5818"/>
    <mergeCell ref="L5818:S5818"/>
    <mergeCell ref="I5819:K5819"/>
    <mergeCell ref="L5819:S5819"/>
    <mergeCell ref="I5820:K5820"/>
    <mergeCell ref="L5820:S5820"/>
    <mergeCell ref="B5811:B5812"/>
    <mergeCell ref="C5811:C5812"/>
    <mergeCell ref="D5811:D5812"/>
    <mergeCell ref="E5811:T5812"/>
    <mergeCell ref="U5811:U5812"/>
    <mergeCell ref="V5811:V5812"/>
    <mergeCell ref="W5811:W5812"/>
    <mergeCell ref="B5813:B5850"/>
    <mergeCell ref="C5813:C5838"/>
    <mergeCell ref="D5813:D5838"/>
    <mergeCell ref="E5813:E5834"/>
    <mergeCell ref="F5813:F5814"/>
    <mergeCell ref="G5813:G5814"/>
    <mergeCell ref="H5813:H5814"/>
    <mergeCell ref="I5813:K5814"/>
    <mergeCell ref="L5813:S5814"/>
    <mergeCell ref="T5813:T5814"/>
    <mergeCell ref="U5813:U5838"/>
    <mergeCell ref="V5813:V5838"/>
    <mergeCell ref="W5813:W5838"/>
    <mergeCell ref="I5815:K5815"/>
    <mergeCell ref="L5815:S5815"/>
    <mergeCell ref="T5815:T5834"/>
    <mergeCell ref="I5816:K5816"/>
    <mergeCell ref="I5831:K5831"/>
    <mergeCell ref="L5831:S5831"/>
    <mergeCell ref="I5832:K5832"/>
    <mergeCell ref="L5832:S5832"/>
    <mergeCell ref="I5833:K5833"/>
    <mergeCell ref="L5833:S5833"/>
    <mergeCell ref="I5834:K5834"/>
    <mergeCell ref="L5834:S5834"/>
    <mergeCell ref="E5835:E5838"/>
    <mergeCell ref="F5835:G5835"/>
    <mergeCell ref="H5835:K5835"/>
    <mergeCell ref="L5835:N5835"/>
    <mergeCell ref="O5835:P5835"/>
    <mergeCell ref="Q5835:Q5838"/>
    <mergeCell ref="F5836:G5836"/>
    <mergeCell ref="H5836:K5836"/>
    <mergeCell ref="L5836:N5836"/>
    <mergeCell ref="O5836:P5838"/>
    <mergeCell ref="I5826:K5826"/>
    <mergeCell ref="L5826:S5826"/>
    <mergeCell ref="I5827:K5827"/>
    <mergeCell ref="L5827:S5827"/>
    <mergeCell ref="I5828:K5828"/>
    <mergeCell ref="L5828:S5828"/>
    <mergeCell ref="I5829:K5829"/>
    <mergeCell ref="L5829:S5829"/>
    <mergeCell ref="I5830:K5830"/>
    <mergeCell ref="L5830:S5830"/>
    <mergeCell ref="I5821:K5821"/>
    <mergeCell ref="L5821:S5821"/>
    <mergeCell ref="I5822:K5822"/>
    <mergeCell ref="L5782:S5782"/>
    <mergeCell ref="I5783:K5783"/>
    <mergeCell ref="L5783:S5783"/>
    <mergeCell ref="I5784:K5784"/>
    <mergeCell ref="L5784:S5784"/>
    <mergeCell ref="I5785:K5785"/>
    <mergeCell ref="L5785:S5785"/>
    <mergeCell ref="N5807:Q5807"/>
    <mergeCell ref="R5807:W5807"/>
    <mergeCell ref="G5808:I5808"/>
    <mergeCell ref="J5808:M5808"/>
    <mergeCell ref="N5808:Q5808"/>
    <mergeCell ref="R5808:W5808"/>
    <mergeCell ref="C5809:F5810"/>
    <mergeCell ref="G5809:I5809"/>
    <mergeCell ref="J5809:Q5809"/>
    <mergeCell ref="R5809:W5810"/>
    <mergeCell ref="G5810:I5810"/>
    <mergeCell ref="J5810:Q5810"/>
    <mergeCell ref="T5796:T5798"/>
    <mergeCell ref="F5797:G5797"/>
    <mergeCell ref="H5797:K5797"/>
    <mergeCell ref="L5797:N5797"/>
    <mergeCell ref="F5798:G5798"/>
    <mergeCell ref="H5798:K5798"/>
    <mergeCell ref="L5798:N5798"/>
    <mergeCell ref="A5799:A5810"/>
    <mergeCell ref="C5799:D5799"/>
    <mergeCell ref="E5799:W5799"/>
    <mergeCell ref="C5800:D5800"/>
    <mergeCell ref="E5800:W5800"/>
    <mergeCell ref="C5801:F5806"/>
    <mergeCell ref="G5801:Q5803"/>
    <mergeCell ref="R5801:W5803"/>
    <mergeCell ref="G5804:Q5804"/>
    <mergeCell ref="R5804:W5804"/>
    <mergeCell ref="G5805:Q5805"/>
    <mergeCell ref="R5805:W5805"/>
    <mergeCell ref="G5806:Q5806"/>
    <mergeCell ref="R5806:W5806"/>
    <mergeCell ref="C5807:F5808"/>
    <mergeCell ref="G5807:I5807"/>
    <mergeCell ref="J5807:M5807"/>
    <mergeCell ref="L5776:S5776"/>
    <mergeCell ref="I5777:K5777"/>
    <mergeCell ref="L5777:S5777"/>
    <mergeCell ref="I5778:K5778"/>
    <mergeCell ref="L5778:S5778"/>
    <mergeCell ref="I5779:K5779"/>
    <mergeCell ref="L5779:S5779"/>
    <mergeCell ref="I5780:K5780"/>
    <mergeCell ref="L5780:S5780"/>
    <mergeCell ref="B5771:B5772"/>
    <mergeCell ref="C5771:C5772"/>
    <mergeCell ref="D5771:D5772"/>
    <mergeCell ref="E5771:T5772"/>
    <mergeCell ref="U5771:U5772"/>
    <mergeCell ref="V5771:V5772"/>
    <mergeCell ref="W5771:W5772"/>
    <mergeCell ref="B5773:B5810"/>
    <mergeCell ref="C5773:C5798"/>
    <mergeCell ref="D5773:D5798"/>
    <mergeCell ref="E5773:E5794"/>
    <mergeCell ref="F5773:F5774"/>
    <mergeCell ref="G5773:G5774"/>
    <mergeCell ref="H5773:H5774"/>
    <mergeCell ref="I5773:K5774"/>
    <mergeCell ref="L5773:S5774"/>
    <mergeCell ref="T5773:T5774"/>
    <mergeCell ref="U5773:U5798"/>
    <mergeCell ref="V5773:V5798"/>
    <mergeCell ref="W5773:W5798"/>
    <mergeCell ref="I5775:K5775"/>
    <mergeCell ref="L5775:S5775"/>
    <mergeCell ref="T5775:T5794"/>
    <mergeCell ref="I5776:K5776"/>
    <mergeCell ref="I5791:K5791"/>
    <mergeCell ref="L5791:S5791"/>
    <mergeCell ref="I5792:K5792"/>
    <mergeCell ref="L5792:S5792"/>
    <mergeCell ref="I5793:K5793"/>
    <mergeCell ref="L5793:S5793"/>
    <mergeCell ref="I5794:K5794"/>
    <mergeCell ref="L5794:S5794"/>
    <mergeCell ref="E5795:E5798"/>
    <mergeCell ref="F5795:G5795"/>
    <mergeCell ref="H5795:K5795"/>
    <mergeCell ref="L5795:N5795"/>
    <mergeCell ref="O5795:P5795"/>
    <mergeCell ref="Q5795:Q5798"/>
    <mergeCell ref="F5796:G5796"/>
    <mergeCell ref="H5796:K5796"/>
    <mergeCell ref="L5796:N5796"/>
    <mergeCell ref="O5796:P5798"/>
    <mergeCell ref="I5786:K5786"/>
    <mergeCell ref="L5786:S5786"/>
    <mergeCell ref="I5787:K5787"/>
    <mergeCell ref="L5787:S5787"/>
    <mergeCell ref="I5788:K5788"/>
    <mergeCell ref="L5788:S5788"/>
    <mergeCell ref="I5789:K5789"/>
    <mergeCell ref="L5789:S5789"/>
    <mergeCell ref="I5790:K5790"/>
    <mergeCell ref="L5790:S5790"/>
    <mergeCell ref="I5781:K5781"/>
    <mergeCell ref="L5781:S5781"/>
    <mergeCell ref="I5782:K5782"/>
    <mergeCell ref="L5742:S5742"/>
    <mergeCell ref="I5743:K5743"/>
    <mergeCell ref="L5743:S5743"/>
    <mergeCell ref="I5744:K5744"/>
    <mergeCell ref="L5744:S5744"/>
    <mergeCell ref="I5745:K5745"/>
    <mergeCell ref="L5745:S5745"/>
    <mergeCell ref="N5767:Q5767"/>
    <mergeCell ref="R5767:W5767"/>
    <mergeCell ref="G5768:I5768"/>
    <mergeCell ref="J5768:M5768"/>
    <mergeCell ref="N5768:Q5768"/>
    <mergeCell ref="R5768:W5768"/>
    <mergeCell ref="C5769:F5770"/>
    <mergeCell ref="G5769:I5769"/>
    <mergeCell ref="J5769:Q5769"/>
    <mergeCell ref="R5769:W5770"/>
    <mergeCell ref="G5770:I5770"/>
    <mergeCell ref="J5770:Q5770"/>
    <mergeCell ref="T5756:T5758"/>
    <mergeCell ref="F5757:G5757"/>
    <mergeCell ref="H5757:K5757"/>
    <mergeCell ref="L5757:N5757"/>
    <mergeCell ref="F5758:G5758"/>
    <mergeCell ref="H5758:K5758"/>
    <mergeCell ref="L5758:N5758"/>
    <mergeCell ref="A5759:A5770"/>
    <mergeCell ref="C5759:D5759"/>
    <mergeCell ref="E5759:W5759"/>
    <mergeCell ref="C5760:D5760"/>
    <mergeCell ref="E5760:W5760"/>
    <mergeCell ref="C5761:F5766"/>
    <mergeCell ref="G5761:Q5763"/>
    <mergeCell ref="R5761:W5763"/>
    <mergeCell ref="G5764:Q5764"/>
    <mergeCell ref="R5764:W5764"/>
    <mergeCell ref="G5765:Q5765"/>
    <mergeCell ref="R5765:W5765"/>
    <mergeCell ref="G5766:Q5766"/>
    <mergeCell ref="R5766:W5766"/>
    <mergeCell ref="C5767:F5768"/>
    <mergeCell ref="G5767:I5767"/>
    <mergeCell ref="J5767:M5767"/>
    <mergeCell ref="L5736:S5736"/>
    <mergeCell ref="I5737:K5737"/>
    <mergeCell ref="L5737:S5737"/>
    <mergeCell ref="I5738:K5738"/>
    <mergeCell ref="L5738:S5738"/>
    <mergeCell ref="I5739:K5739"/>
    <mergeCell ref="L5739:S5739"/>
    <mergeCell ref="I5740:K5740"/>
    <mergeCell ref="L5740:S5740"/>
    <mergeCell ref="B5731:B5732"/>
    <mergeCell ref="C5731:C5732"/>
    <mergeCell ref="D5731:D5732"/>
    <mergeCell ref="E5731:T5732"/>
    <mergeCell ref="U5731:U5732"/>
    <mergeCell ref="V5731:V5732"/>
    <mergeCell ref="W5731:W5732"/>
    <mergeCell ref="B5733:B5770"/>
    <mergeCell ref="C5733:C5758"/>
    <mergeCell ref="D5733:D5758"/>
    <mergeCell ref="E5733:E5754"/>
    <mergeCell ref="F5733:F5734"/>
    <mergeCell ref="G5733:G5734"/>
    <mergeCell ref="H5733:H5734"/>
    <mergeCell ref="I5733:K5734"/>
    <mergeCell ref="L5733:S5734"/>
    <mergeCell ref="T5733:T5734"/>
    <mergeCell ref="U5733:U5758"/>
    <mergeCell ref="V5733:V5758"/>
    <mergeCell ref="W5733:W5758"/>
    <mergeCell ref="I5735:K5735"/>
    <mergeCell ref="L5735:S5735"/>
    <mergeCell ref="T5735:T5754"/>
    <mergeCell ref="I5736:K5736"/>
    <mergeCell ref="I5751:K5751"/>
    <mergeCell ref="L5751:S5751"/>
    <mergeCell ref="I5752:K5752"/>
    <mergeCell ref="L5752:S5752"/>
    <mergeCell ref="I5753:K5753"/>
    <mergeCell ref="L5753:S5753"/>
    <mergeCell ref="I5754:K5754"/>
    <mergeCell ref="L5754:S5754"/>
    <mergeCell ref="E5755:E5758"/>
    <mergeCell ref="F5755:G5755"/>
    <mergeCell ref="H5755:K5755"/>
    <mergeCell ref="L5755:N5755"/>
    <mergeCell ref="O5755:P5755"/>
    <mergeCell ref="Q5755:Q5758"/>
    <mergeCell ref="F5756:G5756"/>
    <mergeCell ref="H5756:K5756"/>
    <mergeCell ref="L5756:N5756"/>
    <mergeCell ref="O5756:P5758"/>
    <mergeCell ref="I5746:K5746"/>
    <mergeCell ref="L5746:S5746"/>
    <mergeCell ref="I5747:K5747"/>
    <mergeCell ref="L5747:S5747"/>
    <mergeCell ref="I5748:K5748"/>
    <mergeCell ref="L5748:S5748"/>
    <mergeCell ref="I5749:K5749"/>
    <mergeCell ref="L5749:S5749"/>
    <mergeCell ref="I5750:K5750"/>
    <mergeCell ref="L5750:S5750"/>
    <mergeCell ref="I5741:K5741"/>
    <mergeCell ref="L5741:S5741"/>
    <mergeCell ref="I5742:K5742"/>
    <mergeCell ref="L5702:S5702"/>
    <mergeCell ref="I5703:K5703"/>
    <mergeCell ref="L5703:S5703"/>
    <mergeCell ref="I5704:K5704"/>
    <mergeCell ref="L5704:S5704"/>
    <mergeCell ref="I5705:K5705"/>
    <mergeCell ref="L5705:S5705"/>
    <mergeCell ref="N5727:Q5727"/>
    <mergeCell ref="R5727:W5727"/>
    <mergeCell ref="G5728:I5728"/>
    <mergeCell ref="J5728:M5728"/>
    <mergeCell ref="N5728:Q5728"/>
    <mergeCell ref="R5728:W5728"/>
    <mergeCell ref="C5729:F5730"/>
    <mergeCell ref="G5729:I5729"/>
    <mergeCell ref="J5729:Q5729"/>
    <mergeCell ref="R5729:W5730"/>
    <mergeCell ref="G5730:I5730"/>
    <mergeCell ref="J5730:Q5730"/>
    <mergeCell ref="T5716:T5718"/>
    <mergeCell ref="F5717:G5717"/>
    <mergeCell ref="H5717:K5717"/>
    <mergeCell ref="L5717:N5717"/>
    <mergeCell ref="F5718:G5718"/>
    <mergeCell ref="H5718:K5718"/>
    <mergeCell ref="L5718:N5718"/>
    <mergeCell ref="A5719:A5730"/>
    <mergeCell ref="C5719:D5719"/>
    <mergeCell ref="E5719:W5719"/>
    <mergeCell ref="C5720:D5720"/>
    <mergeCell ref="E5720:W5720"/>
    <mergeCell ref="C5721:F5726"/>
    <mergeCell ref="G5721:Q5723"/>
    <mergeCell ref="R5721:W5723"/>
    <mergeCell ref="G5724:Q5724"/>
    <mergeCell ref="R5724:W5724"/>
    <mergeCell ref="G5725:Q5725"/>
    <mergeCell ref="R5725:W5725"/>
    <mergeCell ref="G5726:Q5726"/>
    <mergeCell ref="R5726:W5726"/>
    <mergeCell ref="C5727:F5728"/>
    <mergeCell ref="G5727:I5727"/>
    <mergeCell ref="J5727:M5727"/>
    <mergeCell ref="L5696:S5696"/>
    <mergeCell ref="I5697:K5697"/>
    <mergeCell ref="L5697:S5697"/>
    <mergeCell ref="I5698:K5698"/>
    <mergeCell ref="L5698:S5698"/>
    <mergeCell ref="I5699:K5699"/>
    <mergeCell ref="L5699:S5699"/>
    <mergeCell ref="I5700:K5700"/>
    <mergeCell ref="L5700:S5700"/>
    <mergeCell ref="B5691:B5692"/>
    <mergeCell ref="C5691:C5692"/>
    <mergeCell ref="D5691:D5692"/>
    <mergeCell ref="E5691:T5692"/>
    <mergeCell ref="U5691:U5692"/>
    <mergeCell ref="V5691:V5692"/>
    <mergeCell ref="W5691:W5692"/>
    <mergeCell ref="B5693:B5730"/>
    <mergeCell ref="C5693:C5718"/>
    <mergeCell ref="D5693:D5718"/>
    <mergeCell ref="E5693:E5714"/>
    <mergeCell ref="F5693:F5694"/>
    <mergeCell ref="G5693:G5694"/>
    <mergeCell ref="H5693:H5694"/>
    <mergeCell ref="I5693:K5694"/>
    <mergeCell ref="L5693:S5694"/>
    <mergeCell ref="T5693:T5694"/>
    <mergeCell ref="U5693:U5718"/>
    <mergeCell ref="V5693:V5718"/>
    <mergeCell ref="W5693:W5718"/>
    <mergeCell ref="I5695:K5695"/>
    <mergeCell ref="L5695:S5695"/>
    <mergeCell ref="T5695:T5714"/>
    <mergeCell ref="I5696:K5696"/>
    <mergeCell ref="I5711:K5711"/>
    <mergeCell ref="L5711:S5711"/>
    <mergeCell ref="I5712:K5712"/>
    <mergeCell ref="L5712:S5712"/>
    <mergeCell ref="I5713:K5713"/>
    <mergeCell ref="L5713:S5713"/>
    <mergeCell ref="I5714:K5714"/>
    <mergeCell ref="L5714:S5714"/>
    <mergeCell ref="E5715:E5718"/>
    <mergeCell ref="F5715:G5715"/>
    <mergeCell ref="H5715:K5715"/>
    <mergeCell ref="L5715:N5715"/>
    <mergeCell ref="O5715:P5715"/>
    <mergeCell ref="Q5715:Q5718"/>
    <mergeCell ref="F5716:G5716"/>
    <mergeCell ref="H5716:K5716"/>
    <mergeCell ref="L5716:N5716"/>
    <mergeCell ref="O5716:P5718"/>
    <mergeCell ref="I5706:K5706"/>
    <mergeCell ref="L5706:S5706"/>
    <mergeCell ref="I5707:K5707"/>
    <mergeCell ref="L5707:S5707"/>
    <mergeCell ref="I5708:K5708"/>
    <mergeCell ref="L5708:S5708"/>
    <mergeCell ref="I5709:K5709"/>
    <mergeCell ref="L5709:S5709"/>
    <mergeCell ref="I5710:K5710"/>
    <mergeCell ref="L5710:S5710"/>
    <mergeCell ref="I5701:K5701"/>
    <mergeCell ref="L5701:S5701"/>
    <mergeCell ref="I5702:K5702"/>
    <mergeCell ref="L5662:S5662"/>
    <mergeCell ref="I5663:K5663"/>
    <mergeCell ref="L5663:S5663"/>
    <mergeCell ref="I5664:K5664"/>
    <mergeCell ref="L5664:S5664"/>
    <mergeCell ref="I5665:K5665"/>
    <mergeCell ref="L5665:S5665"/>
    <mergeCell ref="N5687:Q5687"/>
    <mergeCell ref="R5687:W5687"/>
    <mergeCell ref="G5688:I5688"/>
    <mergeCell ref="J5688:M5688"/>
    <mergeCell ref="N5688:Q5688"/>
    <mergeCell ref="R5688:W5688"/>
    <mergeCell ref="C5689:F5690"/>
    <mergeCell ref="G5689:I5689"/>
    <mergeCell ref="J5689:Q5689"/>
    <mergeCell ref="R5689:W5690"/>
    <mergeCell ref="G5690:I5690"/>
    <mergeCell ref="J5690:Q5690"/>
    <mergeCell ref="T5676:T5678"/>
    <mergeCell ref="F5677:G5677"/>
    <mergeCell ref="H5677:K5677"/>
    <mergeCell ref="L5677:N5677"/>
    <mergeCell ref="F5678:G5678"/>
    <mergeCell ref="H5678:K5678"/>
    <mergeCell ref="L5678:N5678"/>
    <mergeCell ref="A5679:A5690"/>
    <mergeCell ref="C5679:D5679"/>
    <mergeCell ref="E5679:W5679"/>
    <mergeCell ref="C5680:D5680"/>
    <mergeCell ref="E5680:W5680"/>
    <mergeCell ref="C5681:F5686"/>
    <mergeCell ref="G5681:Q5683"/>
    <mergeCell ref="R5681:W5683"/>
    <mergeCell ref="G5684:Q5684"/>
    <mergeCell ref="R5684:W5684"/>
    <mergeCell ref="G5685:Q5685"/>
    <mergeCell ref="R5685:W5685"/>
    <mergeCell ref="G5686:Q5686"/>
    <mergeCell ref="R5686:W5686"/>
    <mergeCell ref="C5687:F5688"/>
    <mergeCell ref="G5687:I5687"/>
    <mergeCell ref="J5687:M5687"/>
    <mergeCell ref="L5656:S5656"/>
    <mergeCell ref="I5657:K5657"/>
    <mergeCell ref="L5657:S5657"/>
    <mergeCell ref="I5658:K5658"/>
    <mergeCell ref="L5658:S5658"/>
    <mergeCell ref="I5659:K5659"/>
    <mergeCell ref="L5659:S5659"/>
    <mergeCell ref="I5660:K5660"/>
    <mergeCell ref="L5660:S5660"/>
    <mergeCell ref="B5651:B5652"/>
    <mergeCell ref="C5651:C5652"/>
    <mergeCell ref="D5651:D5652"/>
    <mergeCell ref="E5651:T5652"/>
    <mergeCell ref="U5651:U5652"/>
    <mergeCell ref="V5651:V5652"/>
    <mergeCell ref="W5651:W5652"/>
    <mergeCell ref="B5653:B5690"/>
    <mergeCell ref="C5653:C5678"/>
    <mergeCell ref="D5653:D5678"/>
    <mergeCell ref="E5653:E5674"/>
    <mergeCell ref="F5653:F5654"/>
    <mergeCell ref="G5653:G5654"/>
    <mergeCell ref="H5653:H5654"/>
    <mergeCell ref="I5653:K5654"/>
    <mergeCell ref="L5653:S5654"/>
    <mergeCell ref="T5653:T5654"/>
    <mergeCell ref="U5653:U5678"/>
    <mergeCell ref="V5653:V5678"/>
    <mergeCell ref="W5653:W5678"/>
    <mergeCell ref="I5655:K5655"/>
    <mergeCell ref="L5655:S5655"/>
    <mergeCell ref="T5655:T5674"/>
    <mergeCell ref="I5656:K5656"/>
    <mergeCell ref="I5671:K5671"/>
    <mergeCell ref="L5671:S5671"/>
    <mergeCell ref="I5672:K5672"/>
    <mergeCell ref="L5672:S5672"/>
    <mergeCell ref="I5673:K5673"/>
    <mergeCell ref="L5673:S5673"/>
    <mergeCell ref="I5674:K5674"/>
    <mergeCell ref="L5674:S5674"/>
    <mergeCell ref="E5675:E5678"/>
    <mergeCell ref="F5675:G5675"/>
    <mergeCell ref="H5675:K5675"/>
    <mergeCell ref="L5675:N5675"/>
    <mergeCell ref="O5675:P5675"/>
    <mergeCell ref="Q5675:Q5678"/>
    <mergeCell ref="F5676:G5676"/>
    <mergeCell ref="H5676:K5676"/>
    <mergeCell ref="L5676:N5676"/>
    <mergeCell ref="O5676:P5678"/>
    <mergeCell ref="I5666:K5666"/>
    <mergeCell ref="L5666:S5666"/>
    <mergeCell ref="I5667:K5667"/>
    <mergeCell ref="L5667:S5667"/>
    <mergeCell ref="I5668:K5668"/>
    <mergeCell ref="L5668:S5668"/>
    <mergeCell ref="I5669:K5669"/>
    <mergeCell ref="L5669:S5669"/>
    <mergeCell ref="I5670:K5670"/>
    <mergeCell ref="L5670:S5670"/>
    <mergeCell ref="I5661:K5661"/>
    <mergeCell ref="L5661:S5661"/>
    <mergeCell ref="I5662:K5662"/>
    <mergeCell ref="L5622:S5622"/>
    <mergeCell ref="I5623:K5623"/>
    <mergeCell ref="L5623:S5623"/>
    <mergeCell ref="I5624:K5624"/>
    <mergeCell ref="L5624:S5624"/>
    <mergeCell ref="I5625:K5625"/>
    <mergeCell ref="L5625:S5625"/>
    <mergeCell ref="N5647:Q5647"/>
    <mergeCell ref="R5647:W5647"/>
    <mergeCell ref="G5648:I5648"/>
    <mergeCell ref="J5648:M5648"/>
    <mergeCell ref="N5648:Q5648"/>
    <mergeCell ref="R5648:W5648"/>
    <mergeCell ref="C5649:F5650"/>
    <mergeCell ref="G5649:I5649"/>
    <mergeCell ref="J5649:Q5649"/>
    <mergeCell ref="R5649:W5650"/>
    <mergeCell ref="G5650:I5650"/>
    <mergeCell ref="J5650:Q5650"/>
    <mergeCell ref="T5636:T5638"/>
    <mergeCell ref="F5637:G5637"/>
    <mergeCell ref="H5637:K5637"/>
    <mergeCell ref="L5637:N5637"/>
    <mergeCell ref="F5638:G5638"/>
    <mergeCell ref="H5638:K5638"/>
    <mergeCell ref="L5638:N5638"/>
    <mergeCell ref="A5639:A5650"/>
    <mergeCell ref="C5639:D5639"/>
    <mergeCell ref="E5639:W5639"/>
    <mergeCell ref="C5640:D5640"/>
    <mergeCell ref="E5640:W5640"/>
    <mergeCell ref="C5641:F5646"/>
    <mergeCell ref="G5641:Q5643"/>
    <mergeCell ref="R5641:W5643"/>
    <mergeCell ref="G5644:Q5644"/>
    <mergeCell ref="R5644:W5644"/>
    <mergeCell ref="G5645:Q5645"/>
    <mergeCell ref="R5645:W5645"/>
    <mergeCell ref="G5646:Q5646"/>
    <mergeCell ref="R5646:W5646"/>
    <mergeCell ref="C5647:F5648"/>
    <mergeCell ref="G5647:I5647"/>
    <mergeCell ref="J5647:M5647"/>
    <mergeCell ref="L5616:S5616"/>
    <mergeCell ref="I5617:K5617"/>
    <mergeCell ref="L5617:S5617"/>
    <mergeCell ref="I5618:K5618"/>
    <mergeCell ref="L5618:S5618"/>
    <mergeCell ref="I5619:K5619"/>
    <mergeCell ref="L5619:S5619"/>
    <mergeCell ref="I5620:K5620"/>
    <mergeCell ref="L5620:S5620"/>
    <mergeCell ref="B5611:B5612"/>
    <mergeCell ref="C5611:C5612"/>
    <mergeCell ref="D5611:D5612"/>
    <mergeCell ref="E5611:T5612"/>
    <mergeCell ref="U5611:U5612"/>
    <mergeCell ref="V5611:V5612"/>
    <mergeCell ref="W5611:W5612"/>
    <mergeCell ref="B5613:B5650"/>
    <mergeCell ref="C5613:C5638"/>
    <mergeCell ref="D5613:D5638"/>
    <mergeCell ref="E5613:E5634"/>
    <mergeCell ref="F5613:F5614"/>
    <mergeCell ref="G5613:G5614"/>
    <mergeCell ref="H5613:H5614"/>
    <mergeCell ref="I5613:K5614"/>
    <mergeCell ref="L5613:S5614"/>
    <mergeCell ref="T5613:T5614"/>
    <mergeCell ref="U5613:U5638"/>
    <mergeCell ref="V5613:V5638"/>
    <mergeCell ref="W5613:W5638"/>
    <mergeCell ref="I5615:K5615"/>
    <mergeCell ref="L5615:S5615"/>
    <mergeCell ref="T5615:T5634"/>
    <mergeCell ref="I5616:K5616"/>
    <mergeCell ref="I5631:K5631"/>
    <mergeCell ref="L5631:S5631"/>
    <mergeCell ref="I5632:K5632"/>
    <mergeCell ref="L5632:S5632"/>
    <mergeCell ref="I5633:K5633"/>
    <mergeCell ref="L5633:S5633"/>
    <mergeCell ref="I5634:K5634"/>
    <mergeCell ref="L5634:S5634"/>
    <mergeCell ref="E5635:E5638"/>
    <mergeCell ref="F5635:G5635"/>
    <mergeCell ref="H5635:K5635"/>
    <mergeCell ref="L5635:N5635"/>
    <mergeCell ref="O5635:P5635"/>
    <mergeCell ref="Q5635:Q5638"/>
    <mergeCell ref="F5636:G5636"/>
    <mergeCell ref="H5636:K5636"/>
    <mergeCell ref="L5636:N5636"/>
    <mergeCell ref="O5636:P5638"/>
    <mergeCell ref="I5626:K5626"/>
    <mergeCell ref="L5626:S5626"/>
    <mergeCell ref="I5627:K5627"/>
    <mergeCell ref="L5627:S5627"/>
    <mergeCell ref="I5628:K5628"/>
    <mergeCell ref="L5628:S5628"/>
    <mergeCell ref="I5629:K5629"/>
    <mergeCell ref="L5629:S5629"/>
    <mergeCell ref="I5630:K5630"/>
    <mergeCell ref="L5630:S5630"/>
    <mergeCell ref="I5621:K5621"/>
    <mergeCell ref="L5621:S5621"/>
    <mergeCell ref="I5622:K5622"/>
    <mergeCell ref="L5582:S5582"/>
    <mergeCell ref="I5583:K5583"/>
    <mergeCell ref="L5583:S5583"/>
    <mergeCell ref="I5584:K5584"/>
    <mergeCell ref="L5584:S5584"/>
    <mergeCell ref="I5585:K5585"/>
    <mergeCell ref="L5585:S5585"/>
    <mergeCell ref="N5607:Q5607"/>
    <mergeCell ref="R5607:W5607"/>
    <mergeCell ref="G5608:I5608"/>
    <mergeCell ref="J5608:M5608"/>
    <mergeCell ref="N5608:Q5608"/>
    <mergeCell ref="R5608:W5608"/>
    <mergeCell ref="C5609:F5610"/>
    <mergeCell ref="G5609:I5609"/>
    <mergeCell ref="J5609:Q5609"/>
    <mergeCell ref="R5609:W5610"/>
    <mergeCell ref="G5610:I5610"/>
    <mergeCell ref="J5610:Q5610"/>
    <mergeCell ref="T5596:T5598"/>
    <mergeCell ref="F5597:G5597"/>
    <mergeCell ref="H5597:K5597"/>
    <mergeCell ref="L5597:N5597"/>
    <mergeCell ref="F5598:G5598"/>
    <mergeCell ref="H5598:K5598"/>
    <mergeCell ref="L5598:N5598"/>
    <mergeCell ref="A5599:A5610"/>
    <mergeCell ref="C5599:D5599"/>
    <mergeCell ref="E5599:W5599"/>
    <mergeCell ref="C5600:D5600"/>
    <mergeCell ref="E5600:W5600"/>
    <mergeCell ref="C5601:F5606"/>
    <mergeCell ref="G5601:Q5603"/>
    <mergeCell ref="R5601:W5603"/>
    <mergeCell ref="G5604:Q5604"/>
    <mergeCell ref="R5604:W5604"/>
    <mergeCell ref="G5605:Q5605"/>
    <mergeCell ref="R5605:W5605"/>
    <mergeCell ref="G5606:Q5606"/>
    <mergeCell ref="R5606:W5606"/>
    <mergeCell ref="C5607:F5608"/>
    <mergeCell ref="G5607:I5607"/>
    <mergeCell ref="J5607:M5607"/>
    <mergeCell ref="L5576:S5576"/>
    <mergeCell ref="I5577:K5577"/>
    <mergeCell ref="L5577:S5577"/>
    <mergeCell ref="I5578:K5578"/>
    <mergeCell ref="L5578:S5578"/>
    <mergeCell ref="I5579:K5579"/>
    <mergeCell ref="L5579:S5579"/>
    <mergeCell ref="I5580:K5580"/>
    <mergeCell ref="L5580:S5580"/>
    <mergeCell ref="B5571:B5572"/>
    <mergeCell ref="C5571:C5572"/>
    <mergeCell ref="D5571:D5572"/>
    <mergeCell ref="E5571:T5572"/>
    <mergeCell ref="U5571:U5572"/>
    <mergeCell ref="V5571:V5572"/>
    <mergeCell ref="W5571:W5572"/>
    <mergeCell ref="B5573:B5610"/>
    <mergeCell ref="C5573:C5598"/>
    <mergeCell ref="D5573:D5598"/>
    <mergeCell ref="E5573:E5594"/>
    <mergeCell ref="F5573:F5574"/>
    <mergeCell ref="G5573:G5574"/>
    <mergeCell ref="H5573:H5574"/>
    <mergeCell ref="I5573:K5574"/>
    <mergeCell ref="L5573:S5574"/>
    <mergeCell ref="T5573:T5574"/>
    <mergeCell ref="U5573:U5598"/>
    <mergeCell ref="V5573:V5598"/>
    <mergeCell ref="W5573:W5598"/>
    <mergeCell ref="I5575:K5575"/>
    <mergeCell ref="L5575:S5575"/>
    <mergeCell ref="T5575:T5594"/>
    <mergeCell ref="I5576:K5576"/>
    <mergeCell ref="I5591:K5591"/>
    <mergeCell ref="L5591:S5591"/>
    <mergeCell ref="I5592:K5592"/>
    <mergeCell ref="L5592:S5592"/>
    <mergeCell ref="I5593:K5593"/>
    <mergeCell ref="L5593:S5593"/>
    <mergeCell ref="I5594:K5594"/>
    <mergeCell ref="L5594:S5594"/>
    <mergeCell ref="E5595:E5598"/>
    <mergeCell ref="F5595:G5595"/>
    <mergeCell ref="H5595:K5595"/>
    <mergeCell ref="L5595:N5595"/>
    <mergeCell ref="O5595:P5595"/>
    <mergeCell ref="Q5595:Q5598"/>
    <mergeCell ref="F5596:G5596"/>
    <mergeCell ref="H5596:K5596"/>
    <mergeCell ref="L5596:N5596"/>
    <mergeCell ref="O5596:P5598"/>
    <mergeCell ref="I5586:K5586"/>
    <mergeCell ref="L5586:S5586"/>
    <mergeCell ref="I5587:K5587"/>
    <mergeCell ref="L5587:S5587"/>
    <mergeCell ref="I5588:K5588"/>
    <mergeCell ref="L5588:S5588"/>
    <mergeCell ref="I5589:K5589"/>
    <mergeCell ref="L5589:S5589"/>
    <mergeCell ref="I5590:K5590"/>
    <mergeCell ref="L5590:S5590"/>
    <mergeCell ref="I5581:K5581"/>
    <mergeCell ref="L5581:S5581"/>
    <mergeCell ref="I5582:K5582"/>
    <mergeCell ref="L5542:S5542"/>
    <mergeCell ref="I5543:K5543"/>
    <mergeCell ref="L5543:S5543"/>
    <mergeCell ref="I5544:K5544"/>
    <mergeCell ref="L5544:S5544"/>
    <mergeCell ref="I5545:K5545"/>
    <mergeCell ref="L5545:S5545"/>
    <mergeCell ref="N5567:Q5567"/>
    <mergeCell ref="R5567:W5567"/>
    <mergeCell ref="G5568:I5568"/>
    <mergeCell ref="J5568:M5568"/>
    <mergeCell ref="N5568:Q5568"/>
    <mergeCell ref="R5568:W5568"/>
    <mergeCell ref="C5569:F5570"/>
    <mergeCell ref="G5569:I5569"/>
    <mergeCell ref="J5569:Q5569"/>
    <mergeCell ref="R5569:W5570"/>
    <mergeCell ref="G5570:I5570"/>
    <mergeCell ref="J5570:Q5570"/>
    <mergeCell ref="T5556:T5558"/>
    <mergeCell ref="F5557:G5557"/>
    <mergeCell ref="H5557:K5557"/>
    <mergeCell ref="L5557:N5557"/>
    <mergeCell ref="F5558:G5558"/>
    <mergeCell ref="H5558:K5558"/>
    <mergeCell ref="L5558:N5558"/>
    <mergeCell ref="A5559:A5570"/>
    <mergeCell ref="C5559:D5559"/>
    <mergeCell ref="E5559:W5559"/>
    <mergeCell ref="C5560:D5560"/>
    <mergeCell ref="E5560:W5560"/>
    <mergeCell ref="C5561:F5566"/>
    <mergeCell ref="G5561:Q5563"/>
    <mergeCell ref="R5561:W5563"/>
    <mergeCell ref="G5564:Q5564"/>
    <mergeCell ref="R5564:W5564"/>
    <mergeCell ref="G5565:Q5565"/>
    <mergeCell ref="R5565:W5565"/>
    <mergeCell ref="G5566:Q5566"/>
    <mergeCell ref="R5566:W5566"/>
    <mergeCell ref="C5567:F5568"/>
    <mergeCell ref="G5567:I5567"/>
    <mergeCell ref="J5567:M5567"/>
    <mergeCell ref="L5536:S5536"/>
    <mergeCell ref="I5537:K5537"/>
    <mergeCell ref="L5537:S5537"/>
    <mergeCell ref="I5538:K5538"/>
    <mergeCell ref="L5538:S5538"/>
    <mergeCell ref="I5539:K5539"/>
    <mergeCell ref="L5539:S5539"/>
    <mergeCell ref="I5540:K5540"/>
    <mergeCell ref="L5540:S5540"/>
    <mergeCell ref="B5531:B5532"/>
    <mergeCell ref="C5531:C5532"/>
    <mergeCell ref="D5531:D5532"/>
    <mergeCell ref="E5531:T5532"/>
    <mergeCell ref="U5531:U5532"/>
    <mergeCell ref="V5531:V5532"/>
    <mergeCell ref="W5531:W5532"/>
    <mergeCell ref="B5533:B5570"/>
    <mergeCell ref="C5533:C5558"/>
    <mergeCell ref="D5533:D5558"/>
    <mergeCell ref="E5533:E5554"/>
    <mergeCell ref="F5533:F5534"/>
    <mergeCell ref="G5533:G5534"/>
    <mergeCell ref="H5533:H5534"/>
    <mergeCell ref="I5533:K5534"/>
    <mergeCell ref="L5533:S5534"/>
    <mergeCell ref="T5533:T5534"/>
    <mergeCell ref="U5533:U5558"/>
    <mergeCell ref="V5533:V5558"/>
    <mergeCell ref="W5533:W5558"/>
    <mergeCell ref="I5535:K5535"/>
    <mergeCell ref="L5535:S5535"/>
    <mergeCell ref="T5535:T5554"/>
    <mergeCell ref="I5536:K5536"/>
    <mergeCell ref="I5551:K5551"/>
    <mergeCell ref="L5551:S5551"/>
    <mergeCell ref="I5552:K5552"/>
    <mergeCell ref="L5552:S5552"/>
    <mergeCell ref="I5553:K5553"/>
    <mergeCell ref="L5553:S5553"/>
    <mergeCell ref="I5554:K5554"/>
    <mergeCell ref="L5554:S5554"/>
    <mergeCell ref="E5555:E5558"/>
    <mergeCell ref="F5555:G5555"/>
    <mergeCell ref="H5555:K5555"/>
    <mergeCell ref="L5555:N5555"/>
    <mergeCell ref="O5555:P5555"/>
    <mergeCell ref="Q5555:Q5558"/>
    <mergeCell ref="F5556:G5556"/>
    <mergeCell ref="H5556:K5556"/>
    <mergeCell ref="L5556:N5556"/>
    <mergeCell ref="O5556:P5558"/>
    <mergeCell ref="I5546:K5546"/>
    <mergeCell ref="L5546:S5546"/>
    <mergeCell ref="I5547:K5547"/>
    <mergeCell ref="L5547:S5547"/>
    <mergeCell ref="I5548:K5548"/>
    <mergeCell ref="L5548:S5548"/>
    <mergeCell ref="I5549:K5549"/>
    <mergeCell ref="L5549:S5549"/>
    <mergeCell ref="I5550:K5550"/>
    <mergeCell ref="L5550:S5550"/>
    <mergeCell ref="I5541:K5541"/>
    <mergeCell ref="L5541:S5541"/>
    <mergeCell ref="I5542:K5542"/>
    <mergeCell ref="L5502:S5502"/>
    <mergeCell ref="I5503:K5503"/>
    <mergeCell ref="L5503:S5503"/>
    <mergeCell ref="I5504:K5504"/>
    <mergeCell ref="L5504:S5504"/>
    <mergeCell ref="I5505:K5505"/>
    <mergeCell ref="L5505:S5505"/>
    <mergeCell ref="N5527:Q5527"/>
    <mergeCell ref="R5527:W5527"/>
    <mergeCell ref="G5528:I5528"/>
    <mergeCell ref="J5528:M5528"/>
    <mergeCell ref="N5528:Q5528"/>
    <mergeCell ref="R5528:W5528"/>
    <mergeCell ref="C5529:F5530"/>
    <mergeCell ref="G5529:I5529"/>
    <mergeCell ref="J5529:Q5529"/>
    <mergeCell ref="R5529:W5530"/>
    <mergeCell ref="G5530:I5530"/>
    <mergeCell ref="J5530:Q5530"/>
    <mergeCell ref="T5516:T5518"/>
    <mergeCell ref="F5517:G5517"/>
    <mergeCell ref="H5517:K5517"/>
    <mergeCell ref="L5517:N5517"/>
    <mergeCell ref="F5518:G5518"/>
    <mergeCell ref="H5518:K5518"/>
    <mergeCell ref="L5518:N5518"/>
    <mergeCell ref="A5519:A5530"/>
    <mergeCell ref="C5519:D5519"/>
    <mergeCell ref="E5519:W5519"/>
    <mergeCell ref="C5520:D5520"/>
    <mergeCell ref="E5520:W5520"/>
    <mergeCell ref="C5521:F5526"/>
    <mergeCell ref="G5521:Q5523"/>
    <mergeCell ref="R5521:W5523"/>
    <mergeCell ref="G5524:Q5524"/>
    <mergeCell ref="R5524:W5524"/>
    <mergeCell ref="G5525:Q5525"/>
    <mergeCell ref="R5525:W5525"/>
    <mergeCell ref="G5526:Q5526"/>
    <mergeCell ref="R5526:W5526"/>
    <mergeCell ref="C5527:F5528"/>
    <mergeCell ref="G5527:I5527"/>
    <mergeCell ref="J5527:M5527"/>
    <mergeCell ref="L5496:S5496"/>
    <mergeCell ref="I5497:K5497"/>
    <mergeCell ref="L5497:S5497"/>
    <mergeCell ref="I5498:K5498"/>
    <mergeCell ref="L5498:S5498"/>
    <mergeCell ref="I5499:K5499"/>
    <mergeCell ref="L5499:S5499"/>
    <mergeCell ref="I5500:K5500"/>
    <mergeCell ref="L5500:S5500"/>
    <mergeCell ref="B5491:B5492"/>
    <mergeCell ref="C5491:C5492"/>
    <mergeCell ref="D5491:D5492"/>
    <mergeCell ref="E5491:T5492"/>
    <mergeCell ref="U5491:U5492"/>
    <mergeCell ref="V5491:V5492"/>
    <mergeCell ref="W5491:W5492"/>
    <mergeCell ref="B5493:B5530"/>
    <mergeCell ref="C5493:C5518"/>
    <mergeCell ref="D5493:D5518"/>
    <mergeCell ref="E5493:E5514"/>
    <mergeCell ref="F5493:F5494"/>
    <mergeCell ref="G5493:G5494"/>
    <mergeCell ref="H5493:H5494"/>
    <mergeCell ref="I5493:K5494"/>
    <mergeCell ref="L5493:S5494"/>
    <mergeCell ref="T5493:T5494"/>
    <mergeCell ref="U5493:U5518"/>
    <mergeCell ref="V5493:V5518"/>
    <mergeCell ref="W5493:W5518"/>
    <mergeCell ref="I5495:K5495"/>
    <mergeCell ref="L5495:S5495"/>
    <mergeCell ref="T5495:T5514"/>
    <mergeCell ref="I5496:K5496"/>
    <mergeCell ref="I5511:K5511"/>
    <mergeCell ref="L5511:S5511"/>
    <mergeCell ref="I5512:K5512"/>
    <mergeCell ref="L5512:S5512"/>
    <mergeCell ref="I5513:K5513"/>
    <mergeCell ref="L5513:S5513"/>
    <mergeCell ref="I5514:K5514"/>
    <mergeCell ref="L5514:S5514"/>
    <mergeCell ref="E5515:E5518"/>
    <mergeCell ref="F5515:G5515"/>
    <mergeCell ref="H5515:K5515"/>
    <mergeCell ref="L5515:N5515"/>
    <mergeCell ref="O5515:P5515"/>
    <mergeCell ref="Q5515:Q5518"/>
    <mergeCell ref="F5516:G5516"/>
    <mergeCell ref="H5516:K5516"/>
    <mergeCell ref="L5516:N5516"/>
    <mergeCell ref="O5516:P5518"/>
    <mergeCell ref="I5506:K5506"/>
    <mergeCell ref="L5506:S5506"/>
    <mergeCell ref="I5507:K5507"/>
    <mergeCell ref="L5507:S5507"/>
    <mergeCell ref="I5508:K5508"/>
    <mergeCell ref="L5508:S5508"/>
    <mergeCell ref="I5509:K5509"/>
    <mergeCell ref="L5509:S5509"/>
    <mergeCell ref="I5510:K5510"/>
    <mergeCell ref="L5510:S5510"/>
    <mergeCell ref="I5501:K5501"/>
    <mergeCell ref="L5501:S5501"/>
    <mergeCell ref="I5502:K5502"/>
    <mergeCell ref="L5462:S5462"/>
    <mergeCell ref="I5463:K5463"/>
    <mergeCell ref="L5463:S5463"/>
    <mergeCell ref="I5464:K5464"/>
    <mergeCell ref="L5464:S5464"/>
    <mergeCell ref="I5465:K5465"/>
    <mergeCell ref="L5465:S5465"/>
    <mergeCell ref="N5487:Q5487"/>
    <mergeCell ref="R5487:W5487"/>
    <mergeCell ref="G5488:I5488"/>
    <mergeCell ref="J5488:M5488"/>
    <mergeCell ref="N5488:Q5488"/>
    <mergeCell ref="R5488:W5488"/>
    <mergeCell ref="C5489:F5490"/>
    <mergeCell ref="G5489:I5489"/>
    <mergeCell ref="J5489:Q5489"/>
    <mergeCell ref="R5489:W5490"/>
    <mergeCell ref="G5490:I5490"/>
    <mergeCell ref="J5490:Q5490"/>
    <mergeCell ref="T5476:T5478"/>
    <mergeCell ref="F5477:G5477"/>
    <mergeCell ref="H5477:K5477"/>
    <mergeCell ref="L5477:N5477"/>
    <mergeCell ref="F5478:G5478"/>
    <mergeCell ref="H5478:K5478"/>
    <mergeCell ref="L5478:N5478"/>
    <mergeCell ref="A5479:A5490"/>
    <mergeCell ref="C5479:D5479"/>
    <mergeCell ref="E5479:W5479"/>
    <mergeCell ref="C5480:D5480"/>
    <mergeCell ref="E5480:W5480"/>
    <mergeCell ref="C5481:F5486"/>
    <mergeCell ref="G5481:Q5483"/>
    <mergeCell ref="R5481:W5483"/>
    <mergeCell ref="G5484:Q5484"/>
    <mergeCell ref="R5484:W5484"/>
    <mergeCell ref="G5485:Q5485"/>
    <mergeCell ref="R5485:W5485"/>
    <mergeCell ref="G5486:Q5486"/>
    <mergeCell ref="R5486:W5486"/>
    <mergeCell ref="C5487:F5488"/>
    <mergeCell ref="G5487:I5487"/>
    <mergeCell ref="J5487:M5487"/>
    <mergeCell ref="L5456:S5456"/>
    <mergeCell ref="I5457:K5457"/>
    <mergeCell ref="L5457:S5457"/>
    <mergeCell ref="I5458:K5458"/>
    <mergeCell ref="L5458:S5458"/>
    <mergeCell ref="I5459:K5459"/>
    <mergeCell ref="L5459:S5459"/>
    <mergeCell ref="I5460:K5460"/>
    <mergeCell ref="L5460:S5460"/>
    <mergeCell ref="B5451:B5452"/>
    <mergeCell ref="C5451:C5452"/>
    <mergeCell ref="D5451:D5452"/>
    <mergeCell ref="E5451:T5452"/>
    <mergeCell ref="U5451:U5452"/>
    <mergeCell ref="V5451:V5452"/>
    <mergeCell ref="W5451:W5452"/>
    <mergeCell ref="B5453:B5490"/>
    <mergeCell ref="C5453:C5478"/>
    <mergeCell ref="D5453:D5478"/>
    <mergeCell ref="E5453:E5474"/>
    <mergeCell ref="F5453:F5454"/>
    <mergeCell ref="G5453:G5454"/>
    <mergeCell ref="H5453:H5454"/>
    <mergeCell ref="I5453:K5454"/>
    <mergeCell ref="L5453:S5454"/>
    <mergeCell ref="T5453:T5454"/>
    <mergeCell ref="U5453:U5478"/>
    <mergeCell ref="V5453:V5478"/>
    <mergeCell ref="W5453:W5478"/>
    <mergeCell ref="I5455:K5455"/>
    <mergeCell ref="L5455:S5455"/>
    <mergeCell ref="T5455:T5474"/>
    <mergeCell ref="I5456:K5456"/>
    <mergeCell ref="I5471:K5471"/>
    <mergeCell ref="L5471:S5471"/>
    <mergeCell ref="I5472:K5472"/>
    <mergeCell ref="L5472:S5472"/>
    <mergeCell ref="I5473:K5473"/>
    <mergeCell ref="L5473:S5473"/>
    <mergeCell ref="I5474:K5474"/>
    <mergeCell ref="L5474:S5474"/>
    <mergeCell ref="E5475:E5478"/>
    <mergeCell ref="F5475:G5475"/>
    <mergeCell ref="H5475:K5475"/>
    <mergeCell ref="L5475:N5475"/>
    <mergeCell ref="O5475:P5475"/>
    <mergeCell ref="Q5475:Q5478"/>
    <mergeCell ref="F5476:G5476"/>
    <mergeCell ref="H5476:K5476"/>
    <mergeCell ref="L5476:N5476"/>
    <mergeCell ref="O5476:P5478"/>
    <mergeCell ref="I5466:K5466"/>
    <mergeCell ref="L5466:S5466"/>
    <mergeCell ref="I5467:K5467"/>
    <mergeCell ref="L5467:S5467"/>
    <mergeCell ref="I5468:K5468"/>
    <mergeCell ref="L5468:S5468"/>
    <mergeCell ref="I5469:K5469"/>
    <mergeCell ref="L5469:S5469"/>
    <mergeCell ref="I5470:K5470"/>
    <mergeCell ref="L5470:S5470"/>
    <mergeCell ref="I5461:K5461"/>
    <mergeCell ref="L5461:S5461"/>
    <mergeCell ref="I5462:K5462"/>
    <mergeCell ref="L5422:S5422"/>
    <mergeCell ref="I5423:K5423"/>
    <mergeCell ref="L5423:S5423"/>
    <mergeCell ref="I5424:K5424"/>
    <mergeCell ref="L5424:S5424"/>
    <mergeCell ref="I5425:K5425"/>
    <mergeCell ref="L5425:S5425"/>
    <mergeCell ref="N5447:Q5447"/>
    <mergeCell ref="R5447:W5447"/>
    <mergeCell ref="G5448:I5448"/>
    <mergeCell ref="J5448:M5448"/>
    <mergeCell ref="N5448:Q5448"/>
    <mergeCell ref="R5448:W5448"/>
    <mergeCell ref="C5449:F5450"/>
    <mergeCell ref="G5449:I5449"/>
    <mergeCell ref="J5449:Q5449"/>
    <mergeCell ref="R5449:W5450"/>
    <mergeCell ref="G5450:I5450"/>
    <mergeCell ref="J5450:Q5450"/>
    <mergeCell ref="T5436:T5438"/>
    <mergeCell ref="F5437:G5437"/>
    <mergeCell ref="H5437:K5437"/>
    <mergeCell ref="L5437:N5437"/>
    <mergeCell ref="F5438:G5438"/>
    <mergeCell ref="H5438:K5438"/>
    <mergeCell ref="L5438:N5438"/>
    <mergeCell ref="A5439:A5450"/>
    <mergeCell ref="C5439:D5439"/>
    <mergeCell ref="E5439:W5439"/>
    <mergeCell ref="C5440:D5440"/>
    <mergeCell ref="E5440:W5440"/>
    <mergeCell ref="C5441:F5446"/>
    <mergeCell ref="G5441:Q5443"/>
    <mergeCell ref="R5441:W5443"/>
    <mergeCell ref="G5444:Q5444"/>
    <mergeCell ref="R5444:W5444"/>
    <mergeCell ref="G5445:Q5445"/>
    <mergeCell ref="R5445:W5445"/>
    <mergeCell ref="G5446:Q5446"/>
    <mergeCell ref="R5446:W5446"/>
    <mergeCell ref="C5447:F5448"/>
    <mergeCell ref="G5447:I5447"/>
    <mergeCell ref="J5447:M5447"/>
    <mergeCell ref="L5416:S5416"/>
    <mergeCell ref="I5417:K5417"/>
    <mergeCell ref="L5417:S5417"/>
    <mergeCell ref="I5418:K5418"/>
    <mergeCell ref="L5418:S5418"/>
    <mergeCell ref="I5419:K5419"/>
    <mergeCell ref="L5419:S5419"/>
    <mergeCell ref="I5420:K5420"/>
    <mergeCell ref="L5420:S5420"/>
    <mergeCell ref="B5411:B5412"/>
    <mergeCell ref="C5411:C5412"/>
    <mergeCell ref="D5411:D5412"/>
    <mergeCell ref="E5411:T5412"/>
    <mergeCell ref="U5411:U5412"/>
    <mergeCell ref="V5411:V5412"/>
    <mergeCell ref="W5411:W5412"/>
    <mergeCell ref="B5413:B5450"/>
    <mergeCell ref="C5413:C5438"/>
    <mergeCell ref="D5413:D5438"/>
    <mergeCell ref="E5413:E5434"/>
    <mergeCell ref="F5413:F5414"/>
    <mergeCell ref="G5413:G5414"/>
    <mergeCell ref="H5413:H5414"/>
    <mergeCell ref="I5413:K5414"/>
    <mergeCell ref="L5413:S5414"/>
    <mergeCell ref="T5413:T5414"/>
    <mergeCell ref="U5413:U5438"/>
    <mergeCell ref="V5413:V5438"/>
    <mergeCell ref="W5413:W5438"/>
    <mergeCell ref="I5415:K5415"/>
    <mergeCell ref="L5415:S5415"/>
    <mergeCell ref="T5415:T5434"/>
    <mergeCell ref="I5416:K5416"/>
    <mergeCell ref="I5431:K5431"/>
    <mergeCell ref="L5431:S5431"/>
    <mergeCell ref="I5432:K5432"/>
    <mergeCell ref="L5432:S5432"/>
    <mergeCell ref="I5433:K5433"/>
    <mergeCell ref="L5433:S5433"/>
    <mergeCell ref="I5434:K5434"/>
    <mergeCell ref="L5434:S5434"/>
    <mergeCell ref="E5435:E5438"/>
    <mergeCell ref="F5435:G5435"/>
    <mergeCell ref="H5435:K5435"/>
    <mergeCell ref="L5435:N5435"/>
    <mergeCell ref="O5435:P5435"/>
    <mergeCell ref="Q5435:Q5438"/>
    <mergeCell ref="F5436:G5436"/>
    <mergeCell ref="H5436:K5436"/>
    <mergeCell ref="L5436:N5436"/>
    <mergeCell ref="O5436:P5438"/>
    <mergeCell ref="I5426:K5426"/>
    <mergeCell ref="L5426:S5426"/>
    <mergeCell ref="I5427:K5427"/>
    <mergeCell ref="L5427:S5427"/>
    <mergeCell ref="I5428:K5428"/>
    <mergeCell ref="L5428:S5428"/>
    <mergeCell ref="I5429:K5429"/>
    <mergeCell ref="L5429:S5429"/>
    <mergeCell ref="I5430:K5430"/>
    <mergeCell ref="L5430:S5430"/>
    <mergeCell ref="I5421:K5421"/>
    <mergeCell ref="L5421:S5421"/>
    <mergeCell ref="I5422:K5422"/>
    <mergeCell ref="L5382:S5382"/>
    <mergeCell ref="I5383:K5383"/>
    <mergeCell ref="L5383:S5383"/>
    <mergeCell ref="I5384:K5384"/>
    <mergeCell ref="L5384:S5384"/>
    <mergeCell ref="I5385:K5385"/>
    <mergeCell ref="L5385:S5385"/>
    <mergeCell ref="N5407:Q5407"/>
    <mergeCell ref="R5407:W5407"/>
    <mergeCell ref="G5408:I5408"/>
    <mergeCell ref="J5408:M5408"/>
    <mergeCell ref="N5408:Q5408"/>
    <mergeCell ref="R5408:W5408"/>
    <mergeCell ref="C5409:F5410"/>
    <mergeCell ref="G5409:I5409"/>
    <mergeCell ref="J5409:Q5409"/>
    <mergeCell ref="R5409:W5410"/>
    <mergeCell ref="G5410:I5410"/>
    <mergeCell ref="J5410:Q5410"/>
    <mergeCell ref="T5396:T5398"/>
    <mergeCell ref="F5397:G5397"/>
    <mergeCell ref="H5397:K5397"/>
    <mergeCell ref="L5397:N5397"/>
    <mergeCell ref="F5398:G5398"/>
    <mergeCell ref="H5398:K5398"/>
    <mergeCell ref="L5398:N5398"/>
    <mergeCell ref="A5399:A5410"/>
    <mergeCell ref="C5399:D5399"/>
    <mergeCell ref="E5399:W5399"/>
    <mergeCell ref="C5400:D5400"/>
    <mergeCell ref="E5400:W5400"/>
    <mergeCell ref="C5401:F5406"/>
    <mergeCell ref="G5401:Q5403"/>
    <mergeCell ref="R5401:W5403"/>
    <mergeCell ref="G5404:Q5404"/>
    <mergeCell ref="R5404:W5404"/>
    <mergeCell ref="G5405:Q5405"/>
    <mergeCell ref="R5405:W5405"/>
    <mergeCell ref="G5406:Q5406"/>
    <mergeCell ref="R5406:W5406"/>
    <mergeCell ref="C5407:F5408"/>
    <mergeCell ref="G5407:I5407"/>
    <mergeCell ref="J5407:M5407"/>
    <mergeCell ref="L5376:S5376"/>
    <mergeCell ref="I5377:K5377"/>
    <mergeCell ref="L5377:S5377"/>
    <mergeCell ref="I5378:K5378"/>
    <mergeCell ref="L5378:S5378"/>
    <mergeCell ref="I5379:K5379"/>
    <mergeCell ref="L5379:S5379"/>
    <mergeCell ref="I5380:K5380"/>
    <mergeCell ref="L5380:S5380"/>
    <mergeCell ref="B5371:B5372"/>
    <mergeCell ref="C5371:C5372"/>
    <mergeCell ref="D5371:D5372"/>
    <mergeCell ref="E5371:T5372"/>
    <mergeCell ref="U5371:U5372"/>
    <mergeCell ref="V5371:V5372"/>
    <mergeCell ref="W5371:W5372"/>
    <mergeCell ref="B5373:B5410"/>
    <mergeCell ref="C5373:C5398"/>
    <mergeCell ref="D5373:D5398"/>
    <mergeCell ref="E5373:E5394"/>
    <mergeCell ref="F5373:F5374"/>
    <mergeCell ref="G5373:G5374"/>
    <mergeCell ref="H5373:H5374"/>
    <mergeCell ref="I5373:K5374"/>
    <mergeCell ref="L5373:S5374"/>
    <mergeCell ref="T5373:T5374"/>
    <mergeCell ref="U5373:U5398"/>
    <mergeCell ref="V5373:V5398"/>
    <mergeCell ref="W5373:W5398"/>
    <mergeCell ref="I5375:K5375"/>
    <mergeCell ref="L5375:S5375"/>
    <mergeCell ref="T5375:T5394"/>
    <mergeCell ref="I5376:K5376"/>
    <mergeCell ref="I5391:K5391"/>
    <mergeCell ref="L5391:S5391"/>
    <mergeCell ref="I5392:K5392"/>
    <mergeCell ref="L5392:S5392"/>
    <mergeCell ref="I5393:K5393"/>
    <mergeCell ref="L5393:S5393"/>
    <mergeCell ref="I5394:K5394"/>
    <mergeCell ref="L5394:S5394"/>
    <mergeCell ref="E5395:E5398"/>
    <mergeCell ref="F5395:G5395"/>
    <mergeCell ref="H5395:K5395"/>
    <mergeCell ref="L5395:N5395"/>
    <mergeCell ref="O5395:P5395"/>
    <mergeCell ref="Q5395:Q5398"/>
    <mergeCell ref="F5396:G5396"/>
    <mergeCell ref="H5396:K5396"/>
    <mergeCell ref="L5396:N5396"/>
    <mergeCell ref="O5396:P5398"/>
    <mergeCell ref="I5386:K5386"/>
    <mergeCell ref="L5386:S5386"/>
    <mergeCell ref="I5387:K5387"/>
    <mergeCell ref="L5387:S5387"/>
    <mergeCell ref="I5388:K5388"/>
    <mergeCell ref="L5388:S5388"/>
    <mergeCell ref="I5389:K5389"/>
    <mergeCell ref="L5389:S5389"/>
    <mergeCell ref="I5390:K5390"/>
    <mergeCell ref="L5390:S5390"/>
    <mergeCell ref="I5381:K5381"/>
    <mergeCell ref="L5381:S5381"/>
    <mergeCell ref="I5382:K5382"/>
    <mergeCell ref="L5342:S5342"/>
    <mergeCell ref="I5343:K5343"/>
    <mergeCell ref="L5343:S5343"/>
    <mergeCell ref="I5344:K5344"/>
    <mergeCell ref="L5344:S5344"/>
    <mergeCell ref="I5345:K5345"/>
    <mergeCell ref="L5345:S5345"/>
    <mergeCell ref="N5367:Q5367"/>
    <mergeCell ref="R5367:W5367"/>
    <mergeCell ref="G5368:I5368"/>
    <mergeCell ref="J5368:M5368"/>
    <mergeCell ref="N5368:Q5368"/>
    <mergeCell ref="R5368:W5368"/>
    <mergeCell ref="C5369:F5370"/>
    <mergeCell ref="G5369:I5369"/>
    <mergeCell ref="J5369:Q5369"/>
    <mergeCell ref="R5369:W5370"/>
    <mergeCell ref="G5370:I5370"/>
    <mergeCell ref="J5370:Q5370"/>
    <mergeCell ref="T5356:T5358"/>
    <mergeCell ref="F5357:G5357"/>
    <mergeCell ref="H5357:K5357"/>
    <mergeCell ref="L5357:N5357"/>
    <mergeCell ref="F5358:G5358"/>
    <mergeCell ref="H5358:K5358"/>
    <mergeCell ref="L5358:N5358"/>
    <mergeCell ref="A5359:A5370"/>
    <mergeCell ref="C5359:D5359"/>
    <mergeCell ref="E5359:W5359"/>
    <mergeCell ref="C5360:D5360"/>
    <mergeCell ref="E5360:W5360"/>
    <mergeCell ref="C5361:F5366"/>
    <mergeCell ref="G5361:Q5363"/>
    <mergeCell ref="R5361:W5363"/>
    <mergeCell ref="G5364:Q5364"/>
    <mergeCell ref="R5364:W5364"/>
    <mergeCell ref="G5365:Q5365"/>
    <mergeCell ref="R5365:W5365"/>
    <mergeCell ref="G5366:Q5366"/>
    <mergeCell ref="R5366:W5366"/>
    <mergeCell ref="C5367:F5368"/>
    <mergeCell ref="G5367:I5367"/>
    <mergeCell ref="J5367:M5367"/>
    <mergeCell ref="L5336:S5336"/>
    <mergeCell ref="I5337:K5337"/>
    <mergeCell ref="L5337:S5337"/>
    <mergeCell ref="I5338:K5338"/>
    <mergeCell ref="L5338:S5338"/>
    <mergeCell ref="I5339:K5339"/>
    <mergeCell ref="L5339:S5339"/>
    <mergeCell ref="I5340:K5340"/>
    <mergeCell ref="L5340:S5340"/>
    <mergeCell ref="B5331:B5332"/>
    <mergeCell ref="C5331:C5332"/>
    <mergeCell ref="D5331:D5332"/>
    <mergeCell ref="E5331:T5332"/>
    <mergeCell ref="U5331:U5332"/>
    <mergeCell ref="V5331:V5332"/>
    <mergeCell ref="W5331:W5332"/>
    <mergeCell ref="B5333:B5370"/>
    <mergeCell ref="C5333:C5358"/>
    <mergeCell ref="D5333:D5358"/>
    <mergeCell ref="E5333:E5354"/>
    <mergeCell ref="F5333:F5334"/>
    <mergeCell ref="G5333:G5334"/>
    <mergeCell ref="H5333:H5334"/>
    <mergeCell ref="I5333:K5334"/>
    <mergeCell ref="L5333:S5334"/>
    <mergeCell ref="T5333:T5334"/>
    <mergeCell ref="U5333:U5358"/>
    <mergeCell ref="V5333:V5358"/>
    <mergeCell ref="W5333:W5358"/>
    <mergeCell ref="I5335:K5335"/>
    <mergeCell ref="L5335:S5335"/>
    <mergeCell ref="T5335:T5354"/>
    <mergeCell ref="I5336:K5336"/>
    <mergeCell ref="I5351:K5351"/>
    <mergeCell ref="L5351:S5351"/>
    <mergeCell ref="I5352:K5352"/>
    <mergeCell ref="L5352:S5352"/>
    <mergeCell ref="I5353:K5353"/>
    <mergeCell ref="L5353:S5353"/>
    <mergeCell ref="I5354:K5354"/>
    <mergeCell ref="L5354:S5354"/>
    <mergeCell ref="E5355:E5358"/>
    <mergeCell ref="F5355:G5355"/>
    <mergeCell ref="H5355:K5355"/>
    <mergeCell ref="L5355:N5355"/>
    <mergeCell ref="O5355:P5355"/>
    <mergeCell ref="Q5355:Q5358"/>
    <mergeCell ref="F5356:G5356"/>
    <mergeCell ref="H5356:K5356"/>
    <mergeCell ref="L5356:N5356"/>
    <mergeCell ref="O5356:P5358"/>
    <mergeCell ref="I5346:K5346"/>
    <mergeCell ref="L5346:S5346"/>
    <mergeCell ref="I5347:K5347"/>
    <mergeCell ref="L5347:S5347"/>
    <mergeCell ref="I5348:K5348"/>
    <mergeCell ref="L5348:S5348"/>
    <mergeCell ref="I5349:K5349"/>
    <mergeCell ref="L5349:S5349"/>
    <mergeCell ref="I5350:K5350"/>
    <mergeCell ref="L5350:S5350"/>
    <mergeCell ref="I5341:K5341"/>
    <mergeCell ref="L5341:S5341"/>
    <mergeCell ref="I5342:K5342"/>
    <mergeCell ref="L5302:S5302"/>
    <mergeCell ref="I5303:K5303"/>
    <mergeCell ref="L5303:S5303"/>
    <mergeCell ref="I5304:K5304"/>
    <mergeCell ref="L5304:S5304"/>
    <mergeCell ref="I5305:K5305"/>
    <mergeCell ref="L5305:S5305"/>
    <mergeCell ref="N5327:Q5327"/>
    <mergeCell ref="R5327:W5327"/>
    <mergeCell ref="G5328:I5328"/>
    <mergeCell ref="J5328:M5328"/>
    <mergeCell ref="N5328:Q5328"/>
    <mergeCell ref="R5328:W5328"/>
    <mergeCell ref="C5329:F5330"/>
    <mergeCell ref="G5329:I5329"/>
    <mergeCell ref="J5329:Q5329"/>
    <mergeCell ref="R5329:W5330"/>
    <mergeCell ref="G5330:I5330"/>
    <mergeCell ref="J5330:Q5330"/>
    <mergeCell ref="T5316:T5318"/>
    <mergeCell ref="F5317:G5317"/>
    <mergeCell ref="H5317:K5317"/>
    <mergeCell ref="L5317:N5317"/>
    <mergeCell ref="F5318:G5318"/>
    <mergeCell ref="H5318:K5318"/>
    <mergeCell ref="L5318:N5318"/>
    <mergeCell ref="A5319:A5330"/>
    <mergeCell ref="C5319:D5319"/>
    <mergeCell ref="E5319:W5319"/>
    <mergeCell ref="C5320:D5320"/>
    <mergeCell ref="E5320:W5320"/>
    <mergeCell ref="C5321:F5326"/>
    <mergeCell ref="G5321:Q5323"/>
    <mergeCell ref="R5321:W5323"/>
    <mergeCell ref="G5324:Q5324"/>
    <mergeCell ref="R5324:W5324"/>
    <mergeCell ref="G5325:Q5325"/>
    <mergeCell ref="R5325:W5325"/>
    <mergeCell ref="G5326:Q5326"/>
    <mergeCell ref="R5326:W5326"/>
    <mergeCell ref="C5327:F5328"/>
    <mergeCell ref="G5327:I5327"/>
    <mergeCell ref="J5327:M5327"/>
    <mergeCell ref="L5296:S5296"/>
    <mergeCell ref="I5297:K5297"/>
    <mergeCell ref="L5297:S5297"/>
    <mergeCell ref="I5298:K5298"/>
    <mergeCell ref="L5298:S5298"/>
    <mergeCell ref="I5299:K5299"/>
    <mergeCell ref="L5299:S5299"/>
    <mergeCell ref="I5300:K5300"/>
    <mergeCell ref="L5300:S5300"/>
    <mergeCell ref="B5291:B5292"/>
    <mergeCell ref="C5291:C5292"/>
    <mergeCell ref="D5291:D5292"/>
    <mergeCell ref="E5291:T5292"/>
    <mergeCell ref="U5291:U5292"/>
    <mergeCell ref="V5291:V5292"/>
    <mergeCell ref="W5291:W5292"/>
    <mergeCell ref="B5293:B5330"/>
    <mergeCell ref="C5293:C5318"/>
    <mergeCell ref="D5293:D5318"/>
    <mergeCell ref="E5293:E5314"/>
    <mergeCell ref="F5293:F5294"/>
    <mergeCell ref="G5293:G5294"/>
    <mergeCell ref="H5293:H5294"/>
    <mergeCell ref="I5293:K5294"/>
    <mergeCell ref="L5293:S5294"/>
    <mergeCell ref="T5293:T5294"/>
    <mergeCell ref="U5293:U5318"/>
    <mergeCell ref="V5293:V5318"/>
    <mergeCell ref="W5293:W5318"/>
    <mergeCell ref="I5295:K5295"/>
    <mergeCell ref="L5295:S5295"/>
    <mergeCell ref="T5295:T5314"/>
    <mergeCell ref="I5296:K5296"/>
    <mergeCell ref="I5311:K5311"/>
    <mergeCell ref="L5311:S5311"/>
    <mergeCell ref="I5312:K5312"/>
    <mergeCell ref="L5312:S5312"/>
    <mergeCell ref="I5313:K5313"/>
    <mergeCell ref="L5313:S5313"/>
    <mergeCell ref="I5314:K5314"/>
    <mergeCell ref="L5314:S5314"/>
    <mergeCell ref="E5315:E5318"/>
    <mergeCell ref="F5315:G5315"/>
    <mergeCell ref="H5315:K5315"/>
    <mergeCell ref="L5315:N5315"/>
    <mergeCell ref="O5315:P5315"/>
    <mergeCell ref="Q5315:Q5318"/>
    <mergeCell ref="F5316:G5316"/>
    <mergeCell ref="H5316:K5316"/>
    <mergeCell ref="L5316:N5316"/>
    <mergeCell ref="O5316:P5318"/>
    <mergeCell ref="I5306:K5306"/>
    <mergeCell ref="L5306:S5306"/>
    <mergeCell ref="I5307:K5307"/>
    <mergeCell ref="L5307:S5307"/>
    <mergeCell ref="I5308:K5308"/>
    <mergeCell ref="L5308:S5308"/>
    <mergeCell ref="I5309:K5309"/>
    <mergeCell ref="L5309:S5309"/>
    <mergeCell ref="I5310:K5310"/>
    <mergeCell ref="L5310:S5310"/>
    <mergeCell ref="I5301:K5301"/>
    <mergeCell ref="L5301:S5301"/>
    <mergeCell ref="I5302:K5302"/>
    <mergeCell ref="L5262:S5262"/>
    <mergeCell ref="I5263:K5263"/>
    <mergeCell ref="L5263:S5263"/>
    <mergeCell ref="I5264:K5264"/>
    <mergeCell ref="L5264:S5264"/>
    <mergeCell ref="I5265:K5265"/>
    <mergeCell ref="L5265:S5265"/>
    <mergeCell ref="N5287:Q5287"/>
    <mergeCell ref="R5287:W5287"/>
    <mergeCell ref="G5288:I5288"/>
    <mergeCell ref="J5288:M5288"/>
    <mergeCell ref="N5288:Q5288"/>
    <mergeCell ref="R5288:W5288"/>
    <mergeCell ref="C5289:F5290"/>
    <mergeCell ref="G5289:I5289"/>
    <mergeCell ref="J5289:Q5289"/>
    <mergeCell ref="R5289:W5290"/>
    <mergeCell ref="G5290:I5290"/>
    <mergeCell ref="J5290:Q5290"/>
    <mergeCell ref="T5276:T5278"/>
    <mergeCell ref="F5277:G5277"/>
    <mergeCell ref="H5277:K5277"/>
    <mergeCell ref="L5277:N5277"/>
    <mergeCell ref="F5278:G5278"/>
    <mergeCell ref="H5278:K5278"/>
    <mergeCell ref="L5278:N5278"/>
    <mergeCell ref="A5279:A5290"/>
    <mergeCell ref="C5279:D5279"/>
    <mergeCell ref="E5279:W5279"/>
    <mergeCell ref="C5280:D5280"/>
    <mergeCell ref="E5280:W5280"/>
    <mergeCell ref="C5281:F5286"/>
    <mergeCell ref="G5281:Q5283"/>
    <mergeCell ref="R5281:W5283"/>
    <mergeCell ref="G5284:Q5284"/>
    <mergeCell ref="R5284:W5284"/>
    <mergeCell ref="G5285:Q5285"/>
    <mergeCell ref="R5285:W5285"/>
    <mergeCell ref="G5286:Q5286"/>
    <mergeCell ref="R5286:W5286"/>
    <mergeCell ref="C5287:F5288"/>
    <mergeCell ref="G5287:I5287"/>
    <mergeCell ref="J5287:M5287"/>
    <mergeCell ref="L5256:S5256"/>
    <mergeCell ref="I5257:K5257"/>
    <mergeCell ref="L5257:S5257"/>
    <mergeCell ref="I5258:K5258"/>
    <mergeCell ref="L5258:S5258"/>
    <mergeCell ref="I5259:K5259"/>
    <mergeCell ref="L5259:S5259"/>
    <mergeCell ref="I5260:K5260"/>
    <mergeCell ref="L5260:S5260"/>
    <mergeCell ref="B5251:B5252"/>
    <mergeCell ref="C5251:C5252"/>
    <mergeCell ref="D5251:D5252"/>
    <mergeCell ref="E5251:T5252"/>
    <mergeCell ref="U5251:U5252"/>
    <mergeCell ref="V5251:V5252"/>
    <mergeCell ref="W5251:W5252"/>
    <mergeCell ref="B5253:B5290"/>
    <mergeCell ref="C5253:C5278"/>
    <mergeCell ref="D5253:D5278"/>
    <mergeCell ref="E5253:E5274"/>
    <mergeCell ref="F5253:F5254"/>
    <mergeCell ref="G5253:G5254"/>
    <mergeCell ref="H5253:H5254"/>
    <mergeCell ref="I5253:K5254"/>
    <mergeCell ref="L5253:S5254"/>
    <mergeCell ref="T5253:T5254"/>
    <mergeCell ref="U5253:U5278"/>
    <mergeCell ref="V5253:V5278"/>
    <mergeCell ref="W5253:W5278"/>
    <mergeCell ref="I5255:K5255"/>
    <mergeCell ref="L5255:S5255"/>
    <mergeCell ref="T5255:T5274"/>
    <mergeCell ref="I5256:K5256"/>
    <mergeCell ref="I5271:K5271"/>
    <mergeCell ref="L5271:S5271"/>
    <mergeCell ref="I5272:K5272"/>
    <mergeCell ref="L5272:S5272"/>
    <mergeCell ref="I5273:K5273"/>
    <mergeCell ref="L5273:S5273"/>
    <mergeCell ref="I5274:K5274"/>
    <mergeCell ref="L5274:S5274"/>
    <mergeCell ref="E5275:E5278"/>
    <mergeCell ref="F5275:G5275"/>
    <mergeCell ref="H5275:K5275"/>
    <mergeCell ref="L5275:N5275"/>
    <mergeCell ref="O5275:P5275"/>
    <mergeCell ref="Q5275:Q5278"/>
    <mergeCell ref="F5276:G5276"/>
    <mergeCell ref="H5276:K5276"/>
    <mergeCell ref="L5276:N5276"/>
    <mergeCell ref="O5276:P5278"/>
    <mergeCell ref="I5266:K5266"/>
    <mergeCell ref="L5266:S5266"/>
    <mergeCell ref="I5267:K5267"/>
    <mergeCell ref="L5267:S5267"/>
    <mergeCell ref="I5268:K5268"/>
    <mergeCell ref="L5268:S5268"/>
    <mergeCell ref="I5269:K5269"/>
    <mergeCell ref="L5269:S5269"/>
    <mergeCell ref="I5270:K5270"/>
    <mergeCell ref="L5270:S5270"/>
    <mergeCell ref="I5261:K5261"/>
    <mergeCell ref="L5261:S5261"/>
    <mergeCell ref="I5262:K5262"/>
    <mergeCell ref="L5222:S5222"/>
    <mergeCell ref="I5223:K5223"/>
    <mergeCell ref="L5223:S5223"/>
    <mergeCell ref="I5224:K5224"/>
    <mergeCell ref="L5224:S5224"/>
    <mergeCell ref="I5225:K5225"/>
    <mergeCell ref="L5225:S5225"/>
    <mergeCell ref="N5247:Q5247"/>
    <mergeCell ref="R5247:W5247"/>
    <mergeCell ref="G5248:I5248"/>
    <mergeCell ref="J5248:M5248"/>
    <mergeCell ref="N5248:Q5248"/>
    <mergeCell ref="R5248:W5248"/>
    <mergeCell ref="C5249:F5250"/>
    <mergeCell ref="G5249:I5249"/>
    <mergeCell ref="J5249:Q5249"/>
    <mergeCell ref="R5249:W5250"/>
    <mergeCell ref="G5250:I5250"/>
    <mergeCell ref="J5250:Q5250"/>
    <mergeCell ref="T5236:T5238"/>
    <mergeCell ref="F5237:G5237"/>
    <mergeCell ref="H5237:K5237"/>
    <mergeCell ref="L5237:N5237"/>
    <mergeCell ref="F5238:G5238"/>
    <mergeCell ref="H5238:K5238"/>
    <mergeCell ref="L5238:N5238"/>
    <mergeCell ref="A5239:A5250"/>
    <mergeCell ref="C5239:D5239"/>
    <mergeCell ref="E5239:W5239"/>
    <mergeCell ref="C5240:D5240"/>
    <mergeCell ref="E5240:W5240"/>
    <mergeCell ref="C5241:F5246"/>
    <mergeCell ref="G5241:Q5243"/>
    <mergeCell ref="R5241:W5243"/>
    <mergeCell ref="G5244:Q5244"/>
    <mergeCell ref="R5244:W5244"/>
    <mergeCell ref="G5245:Q5245"/>
    <mergeCell ref="R5245:W5245"/>
    <mergeCell ref="G5246:Q5246"/>
    <mergeCell ref="R5246:W5246"/>
    <mergeCell ref="C5247:F5248"/>
    <mergeCell ref="G5247:I5247"/>
    <mergeCell ref="J5247:M5247"/>
    <mergeCell ref="L5216:S5216"/>
    <mergeCell ref="I5217:K5217"/>
    <mergeCell ref="L5217:S5217"/>
    <mergeCell ref="I5218:K5218"/>
    <mergeCell ref="L5218:S5218"/>
    <mergeCell ref="I5219:K5219"/>
    <mergeCell ref="L5219:S5219"/>
    <mergeCell ref="I5220:K5220"/>
    <mergeCell ref="L5220:S5220"/>
    <mergeCell ref="B5211:B5212"/>
    <mergeCell ref="C5211:C5212"/>
    <mergeCell ref="D5211:D5212"/>
    <mergeCell ref="E5211:T5212"/>
    <mergeCell ref="U5211:U5212"/>
    <mergeCell ref="V5211:V5212"/>
    <mergeCell ref="W5211:W5212"/>
    <mergeCell ref="B5213:B5250"/>
    <mergeCell ref="C5213:C5238"/>
    <mergeCell ref="D5213:D5238"/>
    <mergeCell ref="E5213:E5234"/>
    <mergeCell ref="F5213:F5214"/>
    <mergeCell ref="G5213:G5214"/>
    <mergeCell ref="H5213:H5214"/>
    <mergeCell ref="I5213:K5214"/>
    <mergeCell ref="L5213:S5214"/>
    <mergeCell ref="T5213:T5214"/>
    <mergeCell ref="U5213:U5238"/>
    <mergeCell ref="V5213:V5238"/>
    <mergeCell ref="W5213:W5238"/>
    <mergeCell ref="I5215:K5215"/>
    <mergeCell ref="L5215:S5215"/>
    <mergeCell ref="T5215:T5234"/>
    <mergeCell ref="I5216:K5216"/>
    <mergeCell ref="I5231:K5231"/>
    <mergeCell ref="L5231:S5231"/>
    <mergeCell ref="I5232:K5232"/>
    <mergeCell ref="L5232:S5232"/>
    <mergeCell ref="I5233:K5233"/>
    <mergeCell ref="L5233:S5233"/>
    <mergeCell ref="I5234:K5234"/>
    <mergeCell ref="L5234:S5234"/>
    <mergeCell ref="E5235:E5238"/>
    <mergeCell ref="F5235:G5235"/>
    <mergeCell ref="H5235:K5235"/>
    <mergeCell ref="L5235:N5235"/>
    <mergeCell ref="O5235:P5235"/>
    <mergeCell ref="Q5235:Q5238"/>
    <mergeCell ref="F5236:G5236"/>
    <mergeCell ref="H5236:K5236"/>
    <mergeCell ref="L5236:N5236"/>
    <mergeCell ref="O5236:P5238"/>
    <mergeCell ref="I5226:K5226"/>
    <mergeCell ref="L5226:S5226"/>
    <mergeCell ref="I5227:K5227"/>
    <mergeCell ref="L5227:S5227"/>
    <mergeCell ref="I5228:K5228"/>
    <mergeCell ref="L5228:S5228"/>
    <mergeCell ref="I5229:K5229"/>
    <mergeCell ref="L5229:S5229"/>
    <mergeCell ref="I5230:K5230"/>
    <mergeCell ref="L5230:S5230"/>
    <mergeCell ref="I5221:K5221"/>
    <mergeCell ref="L5221:S5221"/>
    <mergeCell ref="I5222:K5222"/>
    <mergeCell ref="L5182:S5182"/>
    <mergeCell ref="I5183:K5183"/>
    <mergeCell ref="L5183:S5183"/>
    <mergeCell ref="I5184:K5184"/>
    <mergeCell ref="L5184:S5184"/>
    <mergeCell ref="I5185:K5185"/>
    <mergeCell ref="L5185:S5185"/>
    <mergeCell ref="N5207:Q5207"/>
    <mergeCell ref="R5207:W5207"/>
    <mergeCell ref="G5208:I5208"/>
    <mergeCell ref="J5208:M5208"/>
    <mergeCell ref="N5208:Q5208"/>
    <mergeCell ref="R5208:W5208"/>
    <mergeCell ref="C5209:F5210"/>
    <mergeCell ref="G5209:I5209"/>
    <mergeCell ref="J5209:Q5209"/>
    <mergeCell ref="R5209:W5210"/>
    <mergeCell ref="G5210:I5210"/>
    <mergeCell ref="J5210:Q5210"/>
    <mergeCell ref="T5196:T5198"/>
    <mergeCell ref="F5197:G5197"/>
    <mergeCell ref="H5197:K5197"/>
    <mergeCell ref="L5197:N5197"/>
    <mergeCell ref="F5198:G5198"/>
    <mergeCell ref="H5198:K5198"/>
    <mergeCell ref="L5198:N5198"/>
    <mergeCell ref="A5199:A5210"/>
    <mergeCell ref="C5199:D5199"/>
    <mergeCell ref="E5199:W5199"/>
    <mergeCell ref="C5200:D5200"/>
    <mergeCell ref="E5200:W5200"/>
    <mergeCell ref="C5201:F5206"/>
    <mergeCell ref="G5201:Q5203"/>
    <mergeCell ref="R5201:W5203"/>
    <mergeCell ref="G5204:Q5204"/>
    <mergeCell ref="R5204:W5204"/>
    <mergeCell ref="G5205:Q5205"/>
    <mergeCell ref="R5205:W5205"/>
    <mergeCell ref="G5206:Q5206"/>
    <mergeCell ref="R5206:W5206"/>
    <mergeCell ref="C5207:F5208"/>
    <mergeCell ref="G5207:I5207"/>
    <mergeCell ref="J5207:M5207"/>
    <mergeCell ref="L5176:S5176"/>
    <mergeCell ref="I5177:K5177"/>
    <mergeCell ref="L5177:S5177"/>
    <mergeCell ref="I5178:K5178"/>
    <mergeCell ref="L5178:S5178"/>
    <mergeCell ref="I5179:K5179"/>
    <mergeCell ref="L5179:S5179"/>
    <mergeCell ref="I5180:K5180"/>
    <mergeCell ref="L5180:S5180"/>
    <mergeCell ref="B5171:B5172"/>
    <mergeCell ref="C5171:C5172"/>
    <mergeCell ref="D5171:D5172"/>
    <mergeCell ref="E5171:T5172"/>
    <mergeCell ref="U5171:U5172"/>
    <mergeCell ref="V5171:V5172"/>
    <mergeCell ref="W5171:W5172"/>
    <mergeCell ref="B5173:B5210"/>
    <mergeCell ref="C5173:C5198"/>
    <mergeCell ref="D5173:D5198"/>
    <mergeCell ref="E5173:E5194"/>
    <mergeCell ref="F5173:F5174"/>
    <mergeCell ref="G5173:G5174"/>
    <mergeCell ref="H5173:H5174"/>
    <mergeCell ref="I5173:K5174"/>
    <mergeCell ref="L5173:S5174"/>
    <mergeCell ref="T5173:T5174"/>
    <mergeCell ref="U5173:U5198"/>
    <mergeCell ref="V5173:V5198"/>
    <mergeCell ref="W5173:W5198"/>
    <mergeCell ref="I5175:K5175"/>
    <mergeCell ref="L5175:S5175"/>
    <mergeCell ref="T5175:T5194"/>
    <mergeCell ref="I5176:K5176"/>
    <mergeCell ref="I5191:K5191"/>
    <mergeCell ref="L5191:S5191"/>
    <mergeCell ref="I5192:K5192"/>
    <mergeCell ref="L5192:S5192"/>
    <mergeCell ref="I5193:K5193"/>
    <mergeCell ref="L5193:S5193"/>
    <mergeCell ref="I5194:K5194"/>
    <mergeCell ref="L5194:S5194"/>
    <mergeCell ref="E5195:E5198"/>
    <mergeCell ref="F5195:G5195"/>
    <mergeCell ref="H5195:K5195"/>
    <mergeCell ref="L5195:N5195"/>
    <mergeCell ref="O5195:P5195"/>
    <mergeCell ref="Q5195:Q5198"/>
    <mergeCell ref="F5196:G5196"/>
    <mergeCell ref="H5196:K5196"/>
    <mergeCell ref="L5196:N5196"/>
    <mergeCell ref="O5196:P5198"/>
    <mergeCell ref="I5186:K5186"/>
    <mergeCell ref="L5186:S5186"/>
    <mergeCell ref="I5187:K5187"/>
    <mergeCell ref="L5187:S5187"/>
    <mergeCell ref="I5188:K5188"/>
    <mergeCell ref="L5188:S5188"/>
    <mergeCell ref="I5189:K5189"/>
    <mergeCell ref="L5189:S5189"/>
    <mergeCell ref="I5190:K5190"/>
    <mergeCell ref="L5190:S5190"/>
    <mergeCell ref="I5181:K5181"/>
    <mergeCell ref="L5181:S5181"/>
    <mergeCell ref="I5182:K5182"/>
    <mergeCell ref="L5142:S5142"/>
    <mergeCell ref="I5143:K5143"/>
    <mergeCell ref="L5143:S5143"/>
    <mergeCell ref="I5144:K5144"/>
    <mergeCell ref="L5144:S5144"/>
    <mergeCell ref="I5145:K5145"/>
    <mergeCell ref="L5145:S5145"/>
    <mergeCell ref="N5167:Q5167"/>
    <mergeCell ref="R5167:W5167"/>
    <mergeCell ref="G5168:I5168"/>
    <mergeCell ref="J5168:M5168"/>
    <mergeCell ref="N5168:Q5168"/>
    <mergeCell ref="R5168:W5168"/>
    <mergeCell ref="C5169:F5170"/>
    <mergeCell ref="G5169:I5169"/>
    <mergeCell ref="J5169:Q5169"/>
    <mergeCell ref="R5169:W5170"/>
    <mergeCell ref="G5170:I5170"/>
    <mergeCell ref="J5170:Q5170"/>
    <mergeCell ref="T5156:T5158"/>
    <mergeCell ref="F5157:G5157"/>
    <mergeCell ref="H5157:K5157"/>
    <mergeCell ref="L5157:N5157"/>
    <mergeCell ref="F5158:G5158"/>
    <mergeCell ref="H5158:K5158"/>
    <mergeCell ref="L5158:N5158"/>
    <mergeCell ref="A5159:A5170"/>
    <mergeCell ref="C5159:D5159"/>
    <mergeCell ref="E5159:W5159"/>
    <mergeCell ref="C5160:D5160"/>
    <mergeCell ref="E5160:W5160"/>
    <mergeCell ref="C5161:F5166"/>
    <mergeCell ref="G5161:Q5163"/>
    <mergeCell ref="R5161:W5163"/>
    <mergeCell ref="G5164:Q5164"/>
    <mergeCell ref="R5164:W5164"/>
    <mergeCell ref="G5165:Q5165"/>
    <mergeCell ref="R5165:W5165"/>
    <mergeCell ref="G5166:Q5166"/>
    <mergeCell ref="R5166:W5166"/>
    <mergeCell ref="C5167:F5168"/>
    <mergeCell ref="G5167:I5167"/>
    <mergeCell ref="J5167:M5167"/>
    <mergeCell ref="L5136:S5136"/>
    <mergeCell ref="I5137:K5137"/>
    <mergeCell ref="L5137:S5137"/>
    <mergeCell ref="I5138:K5138"/>
    <mergeCell ref="L5138:S5138"/>
    <mergeCell ref="I5139:K5139"/>
    <mergeCell ref="L5139:S5139"/>
    <mergeCell ref="I5140:K5140"/>
    <mergeCell ref="L5140:S5140"/>
    <mergeCell ref="B5131:B5132"/>
    <mergeCell ref="C5131:C5132"/>
    <mergeCell ref="D5131:D5132"/>
    <mergeCell ref="E5131:T5132"/>
    <mergeCell ref="U5131:U5132"/>
    <mergeCell ref="V5131:V5132"/>
    <mergeCell ref="W5131:W5132"/>
    <mergeCell ref="B5133:B5170"/>
    <mergeCell ref="C5133:C5158"/>
    <mergeCell ref="D5133:D5158"/>
    <mergeCell ref="E5133:E5154"/>
    <mergeCell ref="F5133:F5134"/>
    <mergeCell ref="G5133:G5134"/>
    <mergeCell ref="H5133:H5134"/>
    <mergeCell ref="I5133:K5134"/>
    <mergeCell ref="L5133:S5134"/>
    <mergeCell ref="T5133:T5134"/>
    <mergeCell ref="U5133:U5158"/>
    <mergeCell ref="V5133:V5158"/>
    <mergeCell ref="W5133:W5158"/>
    <mergeCell ref="I5135:K5135"/>
    <mergeCell ref="L5135:S5135"/>
    <mergeCell ref="T5135:T5154"/>
    <mergeCell ref="I5136:K5136"/>
    <mergeCell ref="I5151:K5151"/>
    <mergeCell ref="L5151:S5151"/>
    <mergeCell ref="I5152:K5152"/>
    <mergeCell ref="L5152:S5152"/>
    <mergeCell ref="I5153:K5153"/>
    <mergeCell ref="L5153:S5153"/>
    <mergeCell ref="I5154:K5154"/>
    <mergeCell ref="L5154:S5154"/>
    <mergeCell ref="E5155:E5158"/>
    <mergeCell ref="F5155:G5155"/>
    <mergeCell ref="H5155:K5155"/>
    <mergeCell ref="L5155:N5155"/>
    <mergeCell ref="O5155:P5155"/>
    <mergeCell ref="Q5155:Q5158"/>
    <mergeCell ref="F5156:G5156"/>
    <mergeCell ref="H5156:K5156"/>
    <mergeCell ref="L5156:N5156"/>
    <mergeCell ref="O5156:P5158"/>
    <mergeCell ref="I5146:K5146"/>
    <mergeCell ref="L5146:S5146"/>
    <mergeCell ref="I5147:K5147"/>
    <mergeCell ref="L5147:S5147"/>
    <mergeCell ref="I5148:K5148"/>
    <mergeCell ref="L5148:S5148"/>
    <mergeCell ref="I5149:K5149"/>
    <mergeCell ref="L5149:S5149"/>
    <mergeCell ref="I5150:K5150"/>
    <mergeCell ref="L5150:S5150"/>
    <mergeCell ref="I5141:K5141"/>
    <mergeCell ref="L5141:S5141"/>
    <mergeCell ref="I5142:K5142"/>
    <mergeCell ref="L5102:S5102"/>
    <mergeCell ref="I5103:K5103"/>
    <mergeCell ref="L5103:S5103"/>
    <mergeCell ref="I5104:K5104"/>
    <mergeCell ref="L5104:S5104"/>
    <mergeCell ref="I5105:K5105"/>
    <mergeCell ref="L5105:S5105"/>
    <mergeCell ref="N5127:Q5127"/>
    <mergeCell ref="R5127:W5127"/>
    <mergeCell ref="G5128:I5128"/>
    <mergeCell ref="J5128:M5128"/>
    <mergeCell ref="N5128:Q5128"/>
    <mergeCell ref="R5128:W5128"/>
    <mergeCell ref="C5129:F5130"/>
    <mergeCell ref="G5129:I5129"/>
    <mergeCell ref="J5129:Q5129"/>
    <mergeCell ref="R5129:W5130"/>
    <mergeCell ref="G5130:I5130"/>
    <mergeCell ref="J5130:Q5130"/>
    <mergeCell ref="T5116:T5118"/>
    <mergeCell ref="F5117:G5117"/>
    <mergeCell ref="H5117:K5117"/>
    <mergeCell ref="L5117:N5117"/>
    <mergeCell ref="F5118:G5118"/>
    <mergeCell ref="H5118:K5118"/>
    <mergeCell ref="L5118:N5118"/>
    <mergeCell ref="A5119:A5130"/>
    <mergeCell ref="C5119:D5119"/>
    <mergeCell ref="E5119:W5119"/>
    <mergeCell ref="C5120:D5120"/>
    <mergeCell ref="E5120:W5120"/>
    <mergeCell ref="C5121:F5126"/>
    <mergeCell ref="G5121:Q5123"/>
    <mergeCell ref="R5121:W5123"/>
    <mergeCell ref="G5124:Q5124"/>
    <mergeCell ref="R5124:W5124"/>
    <mergeCell ref="G5125:Q5125"/>
    <mergeCell ref="R5125:W5125"/>
    <mergeCell ref="G5126:Q5126"/>
    <mergeCell ref="R5126:W5126"/>
    <mergeCell ref="C5127:F5128"/>
    <mergeCell ref="G5127:I5127"/>
    <mergeCell ref="J5127:M5127"/>
    <mergeCell ref="L5096:S5096"/>
    <mergeCell ref="I5097:K5097"/>
    <mergeCell ref="L5097:S5097"/>
    <mergeCell ref="I5098:K5098"/>
    <mergeCell ref="L5098:S5098"/>
    <mergeCell ref="I5099:K5099"/>
    <mergeCell ref="L5099:S5099"/>
    <mergeCell ref="I5100:K5100"/>
    <mergeCell ref="L5100:S5100"/>
    <mergeCell ref="B5091:B5092"/>
    <mergeCell ref="C5091:C5092"/>
    <mergeCell ref="D5091:D5092"/>
    <mergeCell ref="E5091:T5092"/>
    <mergeCell ref="U5091:U5092"/>
    <mergeCell ref="V5091:V5092"/>
    <mergeCell ref="W5091:W5092"/>
    <mergeCell ref="B5093:B5130"/>
    <mergeCell ref="C5093:C5118"/>
    <mergeCell ref="D5093:D5118"/>
    <mergeCell ref="E5093:E5114"/>
    <mergeCell ref="F5093:F5094"/>
    <mergeCell ref="G5093:G5094"/>
    <mergeCell ref="H5093:H5094"/>
    <mergeCell ref="I5093:K5094"/>
    <mergeCell ref="L5093:S5094"/>
    <mergeCell ref="T5093:T5094"/>
    <mergeCell ref="U5093:U5118"/>
    <mergeCell ref="V5093:V5118"/>
    <mergeCell ref="W5093:W5118"/>
    <mergeCell ref="I5095:K5095"/>
    <mergeCell ref="L5095:S5095"/>
    <mergeCell ref="T5095:T5114"/>
    <mergeCell ref="I5096:K5096"/>
    <mergeCell ref="I5111:K5111"/>
    <mergeCell ref="L5111:S5111"/>
    <mergeCell ref="I5112:K5112"/>
    <mergeCell ref="L5112:S5112"/>
    <mergeCell ref="I5113:K5113"/>
    <mergeCell ref="L5113:S5113"/>
    <mergeCell ref="I5114:K5114"/>
    <mergeCell ref="L5114:S5114"/>
    <mergeCell ref="E5115:E5118"/>
    <mergeCell ref="F5115:G5115"/>
    <mergeCell ref="H5115:K5115"/>
    <mergeCell ref="L5115:N5115"/>
    <mergeCell ref="O5115:P5115"/>
    <mergeCell ref="Q5115:Q5118"/>
    <mergeCell ref="F5116:G5116"/>
    <mergeCell ref="H5116:K5116"/>
    <mergeCell ref="L5116:N5116"/>
    <mergeCell ref="O5116:P5118"/>
    <mergeCell ref="I5106:K5106"/>
    <mergeCell ref="L5106:S5106"/>
    <mergeCell ref="I5107:K5107"/>
    <mergeCell ref="L5107:S5107"/>
    <mergeCell ref="I5108:K5108"/>
    <mergeCell ref="L5108:S5108"/>
    <mergeCell ref="I5109:K5109"/>
    <mergeCell ref="L5109:S5109"/>
    <mergeCell ref="I5110:K5110"/>
    <mergeCell ref="L5110:S5110"/>
    <mergeCell ref="I5101:K5101"/>
    <mergeCell ref="L5101:S5101"/>
    <mergeCell ref="I5102:K5102"/>
    <mergeCell ref="L5062:S5062"/>
    <mergeCell ref="I5063:K5063"/>
    <mergeCell ref="L5063:S5063"/>
    <mergeCell ref="I5064:K5064"/>
    <mergeCell ref="L5064:S5064"/>
    <mergeCell ref="I5065:K5065"/>
    <mergeCell ref="L5065:S5065"/>
    <mergeCell ref="N5087:Q5087"/>
    <mergeCell ref="R5087:W5087"/>
    <mergeCell ref="G5088:I5088"/>
    <mergeCell ref="J5088:M5088"/>
    <mergeCell ref="N5088:Q5088"/>
    <mergeCell ref="R5088:W5088"/>
    <mergeCell ref="C5089:F5090"/>
    <mergeCell ref="G5089:I5089"/>
    <mergeCell ref="J5089:Q5089"/>
    <mergeCell ref="R5089:W5090"/>
    <mergeCell ref="G5090:I5090"/>
    <mergeCell ref="J5090:Q5090"/>
    <mergeCell ref="T5076:T5078"/>
    <mergeCell ref="F5077:G5077"/>
    <mergeCell ref="H5077:K5077"/>
    <mergeCell ref="L5077:N5077"/>
    <mergeCell ref="F5078:G5078"/>
    <mergeCell ref="H5078:K5078"/>
    <mergeCell ref="L5078:N5078"/>
    <mergeCell ref="A5079:A5090"/>
    <mergeCell ref="C5079:D5079"/>
    <mergeCell ref="E5079:W5079"/>
    <mergeCell ref="C5080:D5080"/>
    <mergeCell ref="E5080:W5080"/>
    <mergeCell ref="C5081:F5086"/>
    <mergeCell ref="G5081:Q5083"/>
    <mergeCell ref="R5081:W5083"/>
    <mergeCell ref="G5084:Q5084"/>
    <mergeCell ref="R5084:W5084"/>
    <mergeCell ref="G5085:Q5085"/>
    <mergeCell ref="R5085:W5085"/>
    <mergeCell ref="G5086:Q5086"/>
    <mergeCell ref="R5086:W5086"/>
    <mergeCell ref="C5087:F5088"/>
    <mergeCell ref="G5087:I5087"/>
    <mergeCell ref="J5087:M5087"/>
    <mergeCell ref="L5056:S5056"/>
    <mergeCell ref="I5057:K5057"/>
    <mergeCell ref="L5057:S5057"/>
    <mergeCell ref="I5058:K5058"/>
    <mergeCell ref="L5058:S5058"/>
    <mergeCell ref="I5059:K5059"/>
    <mergeCell ref="L5059:S5059"/>
    <mergeCell ref="I5060:K5060"/>
    <mergeCell ref="L5060:S5060"/>
    <mergeCell ref="B5051:B5052"/>
    <mergeCell ref="C5051:C5052"/>
    <mergeCell ref="D5051:D5052"/>
    <mergeCell ref="E5051:T5052"/>
    <mergeCell ref="U5051:U5052"/>
    <mergeCell ref="V5051:V5052"/>
    <mergeCell ref="W5051:W5052"/>
    <mergeCell ref="B5053:B5090"/>
    <mergeCell ref="C5053:C5078"/>
    <mergeCell ref="D5053:D5078"/>
    <mergeCell ref="E5053:E5074"/>
    <mergeCell ref="F5053:F5054"/>
    <mergeCell ref="G5053:G5054"/>
    <mergeCell ref="H5053:H5054"/>
    <mergeCell ref="I5053:K5054"/>
    <mergeCell ref="L5053:S5054"/>
    <mergeCell ref="T5053:T5054"/>
    <mergeCell ref="U5053:U5078"/>
    <mergeCell ref="V5053:V5078"/>
    <mergeCell ref="W5053:W5078"/>
    <mergeCell ref="I5055:K5055"/>
    <mergeCell ref="L5055:S5055"/>
    <mergeCell ref="T5055:T5074"/>
    <mergeCell ref="I5056:K5056"/>
    <mergeCell ref="I5071:K5071"/>
    <mergeCell ref="L5071:S5071"/>
    <mergeCell ref="I5072:K5072"/>
    <mergeCell ref="L5072:S5072"/>
    <mergeCell ref="I5073:K5073"/>
    <mergeCell ref="L5073:S5073"/>
    <mergeCell ref="I5074:K5074"/>
    <mergeCell ref="L5074:S5074"/>
    <mergeCell ref="E5075:E5078"/>
    <mergeCell ref="F5075:G5075"/>
    <mergeCell ref="H5075:K5075"/>
    <mergeCell ref="L5075:N5075"/>
    <mergeCell ref="O5075:P5075"/>
    <mergeCell ref="Q5075:Q5078"/>
    <mergeCell ref="F5076:G5076"/>
    <mergeCell ref="H5076:K5076"/>
    <mergeCell ref="L5076:N5076"/>
    <mergeCell ref="O5076:P5078"/>
    <mergeCell ref="I5066:K5066"/>
    <mergeCell ref="L5066:S5066"/>
    <mergeCell ref="I5067:K5067"/>
    <mergeCell ref="L5067:S5067"/>
    <mergeCell ref="I5068:K5068"/>
    <mergeCell ref="L5068:S5068"/>
    <mergeCell ref="I5069:K5069"/>
    <mergeCell ref="L5069:S5069"/>
    <mergeCell ref="I5070:K5070"/>
    <mergeCell ref="L5070:S5070"/>
    <mergeCell ref="I5061:K5061"/>
    <mergeCell ref="L5061:S5061"/>
    <mergeCell ref="I5062:K5062"/>
    <mergeCell ref="L5022:S5022"/>
    <mergeCell ref="I5023:K5023"/>
    <mergeCell ref="L5023:S5023"/>
    <mergeCell ref="I5024:K5024"/>
    <mergeCell ref="L5024:S5024"/>
    <mergeCell ref="I5025:K5025"/>
    <mergeCell ref="L5025:S5025"/>
    <mergeCell ref="N5047:Q5047"/>
    <mergeCell ref="R5047:W5047"/>
    <mergeCell ref="G5048:I5048"/>
    <mergeCell ref="J5048:M5048"/>
    <mergeCell ref="N5048:Q5048"/>
    <mergeCell ref="R5048:W5048"/>
    <mergeCell ref="C5049:F5050"/>
    <mergeCell ref="G5049:I5049"/>
    <mergeCell ref="J5049:Q5049"/>
    <mergeCell ref="R5049:W5050"/>
    <mergeCell ref="G5050:I5050"/>
    <mergeCell ref="J5050:Q5050"/>
    <mergeCell ref="T5036:T5038"/>
    <mergeCell ref="F5037:G5037"/>
    <mergeCell ref="H5037:K5037"/>
    <mergeCell ref="L5037:N5037"/>
    <mergeCell ref="F5038:G5038"/>
    <mergeCell ref="H5038:K5038"/>
    <mergeCell ref="L5038:N5038"/>
    <mergeCell ref="A5039:A5050"/>
    <mergeCell ref="C5039:D5039"/>
    <mergeCell ref="E5039:W5039"/>
    <mergeCell ref="C5040:D5040"/>
    <mergeCell ref="E5040:W5040"/>
    <mergeCell ref="C5041:F5046"/>
    <mergeCell ref="G5041:Q5043"/>
    <mergeCell ref="R5041:W5043"/>
    <mergeCell ref="G5044:Q5044"/>
    <mergeCell ref="R5044:W5044"/>
    <mergeCell ref="G5045:Q5045"/>
    <mergeCell ref="R5045:W5045"/>
    <mergeCell ref="G5046:Q5046"/>
    <mergeCell ref="R5046:W5046"/>
    <mergeCell ref="C5047:F5048"/>
    <mergeCell ref="G5047:I5047"/>
    <mergeCell ref="J5047:M5047"/>
    <mergeCell ref="L5016:S5016"/>
    <mergeCell ref="I5017:K5017"/>
    <mergeCell ref="L5017:S5017"/>
    <mergeCell ref="I5018:K5018"/>
    <mergeCell ref="L5018:S5018"/>
    <mergeCell ref="I5019:K5019"/>
    <mergeCell ref="L5019:S5019"/>
    <mergeCell ref="I5020:K5020"/>
    <mergeCell ref="L5020:S5020"/>
    <mergeCell ref="B5011:B5012"/>
    <mergeCell ref="C5011:C5012"/>
    <mergeCell ref="D5011:D5012"/>
    <mergeCell ref="E5011:T5012"/>
    <mergeCell ref="U5011:U5012"/>
    <mergeCell ref="V5011:V5012"/>
    <mergeCell ref="W5011:W5012"/>
    <mergeCell ref="B5013:B5050"/>
    <mergeCell ref="C5013:C5038"/>
    <mergeCell ref="D5013:D5038"/>
    <mergeCell ref="E5013:E5034"/>
    <mergeCell ref="F5013:F5014"/>
    <mergeCell ref="G5013:G5014"/>
    <mergeCell ref="H5013:H5014"/>
    <mergeCell ref="I5013:K5014"/>
    <mergeCell ref="L5013:S5014"/>
    <mergeCell ref="T5013:T5014"/>
    <mergeCell ref="U5013:U5038"/>
    <mergeCell ref="V5013:V5038"/>
    <mergeCell ref="W5013:W5038"/>
    <mergeCell ref="I5015:K5015"/>
    <mergeCell ref="L5015:S5015"/>
    <mergeCell ref="T5015:T5034"/>
    <mergeCell ref="I5016:K5016"/>
    <mergeCell ref="I5031:K5031"/>
    <mergeCell ref="L5031:S5031"/>
    <mergeCell ref="I5032:K5032"/>
    <mergeCell ref="L5032:S5032"/>
    <mergeCell ref="I5033:K5033"/>
    <mergeCell ref="L5033:S5033"/>
    <mergeCell ref="I5034:K5034"/>
    <mergeCell ref="L5034:S5034"/>
    <mergeCell ref="E5035:E5038"/>
    <mergeCell ref="F5035:G5035"/>
    <mergeCell ref="H5035:K5035"/>
    <mergeCell ref="L5035:N5035"/>
    <mergeCell ref="O5035:P5035"/>
    <mergeCell ref="Q5035:Q5038"/>
    <mergeCell ref="F5036:G5036"/>
    <mergeCell ref="H5036:K5036"/>
    <mergeCell ref="L5036:N5036"/>
    <mergeCell ref="O5036:P5038"/>
    <mergeCell ref="I5026:K5026"/>
    <mergeCell ref="L5026:S5026"/>
    <mergeCell ref="I5027:K5027"/>
    <mergeCell ref="L5027:S5027"/>
    <mergeCell ref="I5028:K5028"/>
    <mergeCell ref="L5028:S5028"/>
    <mergeCell ref="I5029:K5029"/>
    <mergeCell ref="L5029:S5029"/>
    <mergeCell ref="I5030:K5030"/>
    <mergeCell ref="L5030:S5030"/>
    <mergeCell ref="I5021:K5021"/>
    <mergeCell ref="L5021:S5021"/>
    <mergeCell ref="I5022:K5022"/>
    <mergeCell ref="L4982:S4982"/>
    <mergeCell ref="I4983:K4983"/>
    <mergeCell ref="L4983:S4983"/>
    <mergeCell ref="I4984:K4984"/>
    <mergeCell ref="L4984:S4984"/>
    <mergeCell ref="I4985:K4985"/>
    <mergeCell ref="L4985:S4985"/>
    <mergeCell ref="N5007:Q5007"/>
    <mergeCell ref="R5007:W5007"/>
    <mergeCell ref="G5008:I5008"/>
    <mergeCell ref="J5008:M5008"/>
    <mergeCell ref="N5008:Q5008"/>
    <mergeCell ref="R5008:W5008"/>
    <mergeCell ref="C5009:F5010"/>
    <mergeCell ref="G5009:I5009"/>
    <mergeCell ref="J5009:Q5009"/>
    <mergeCell ref="R5009:W5010"/>
    <mergeCell ref="G5010:I5010"/>
    <mergeCell ref="J5010:Q5010"/>
    <mergeCell ref="T4996:T4998"/>
    <mergeCell ref="F4997:G4997"/>
    <mergeCell ref="H4997:K4997"/>
    <mergeCell ref="L4997:N4997"/>
    <mergeCell ref="F4998:G4998"/>
    <mergeCell ref="H4998:K4998"/>
    <mergeCell ref="L4998:N4998"/>
    <mergeCell ref="A4999:A5010"/>
    <mergeCell ref="C4999:D4999"/>
    <mergeCell ref="E4999:W4999"/>
    <mergeCell ref="C5000:D5000"/>
    <mergeCell ref="E5000:W5000"/>
    <mergeCell ref="C5001:F5006"/>
    <mergeCell ref="G5001:Q5003"/>
    <mergeCell ref="R5001:W5003"/>
    <mergeCell ref="G5004:Q5004"/>
    <mergeCell ref="R5004:W5004"/>
    <mergeCell ref="G5005:Q5005"/>
    <mergeCell ref="R5005:W5005"/>
    <mergeCell ref="G5006:Q5006"/>
    <mergeCell ref="R5006:W5006"/>
    <mergeCell ref="C5007:F5008"/>
    <mergeCell ref="G5007:I5007"/>
    <mergeCell ref="J5007:M5007"/>
    <mergeCell ref="L4976:S4976"/>
    <mergeCell ref="I4977:K4977"/>
    <mergeCell ref="L4977:S4977"/>
    <mergeCell ref="I4978:K4978"/>
    <mergeCell ref="L4978:S4978"/>
    <mergeCell ref="I4979:K4979"/>
    <mergeCell ref="L4979:S4979"/>
    <mergeCell ref="I4980:K4980"/>
    <mergeCell ref="L4980:S4980"/>
    <mergeCell ref="B4971:B4972"/>
    <mergeCell ref="C4971:C4972"/>
    <mergeCell ref="D4971:D4972"/>
    <mergeCell ref="E4971:T4972"/>
    <mergeCell ref="U4971:U4972"/>
    <mergeCell ref="V4971:V4972"/>
    <mergeCell ref="W4971:W4972"/>
    <mergeCell ref="B4973:B5010"/>
    <mergeCell ref="C4973:C4998"/>
    <mergeCell ref="D4973:D4998"/>
    <mergeCell ref="E4973:E4994"/>
    <mergeCell ref="F4973:F4974"/>
    <mergeCell ref="G4973:G4974"/>
    <mergeCell ref="H4973:H4974"/>
    <mergeCell ref="I4973:K4974"/>
    <mergeCell ref="L4973:S4974"/>
    <mergeCell ref="T4973:T4974"/>
    <mergeCell ref="U4973:U4998"/>
    <mergeCell ref="V4973:V4998"/>
    <mergeCell ref="W4973:W4998"/>
    <mergeCell ref="I4975:K4975"/>
    <mergeCell ref="L4975:S4975"/>
    <mergeCell ref="T4975:T4994"/>
    <mergeCell ref="I4976:K4976"/>
    <mergeCell ref="I4991:K4991"/>
    <mergeCell ref="L4991:S4991"/>
    <mergeCell ref="I4992:K4992"/>
    <mergeCell ref="L4992:S4992"/>
    <mergeCell ref="I4993:K4993"/>
    <mergeCell ref="L4993:S4993"/>
    <mergeCell ref="I4994:K4994"/>
    <mergeCell ref="L4994:S4994"/>
    <mergeCell ref="E4995:E4998"/>
    <mergeCell ref="F4995:G4995"/>
    <mergeCell ref="H4995:K4995"/>
    <mergeCell ref="L4995:N4995"/>
    <mergeCell ref="O4995:P4995"/>
    <mergeCell ref="Q4995:Q4998"/>
    <mergeCell ref="F4996:G4996"/>
    <mergeCell ref="H4996:K4996"/>
    <mergeCell ref="L4996:N4996"/>
    <mergeCell ref="O4996:P4998"/>
    <mergeCell ref="I4986:K4986"/>
    <mergeCell ref="L4986:S4986"/>
    <mergeCell ref="I4987:K4987"/>
    <mergeCell ref="L4987:S4987"/>
    <mergeCell ref="I4988:K4988"/>
    <mergeCell ref="L4988:S4988"/>
    <mergeCell ref="I4989:K4989"/>
    <mergeCell ref="L4989:S4989"/>
    <mergeCell ref="I4990:K4990"/>
    <mergeCell ref="L4990:S4990"/>
    <mergeCell ref="I4981:K4981"/>
    <mergeCell ref="L4981:S4981"/>
    <mergeCell ref="I4982:K4982"/>
    <mergeCell ref="L4942:S4942"/>
    <mergeCell ref="I4943:K4943"/>
    <mergeCell ref="L4943:S4943"/>
    <mergeCell ref="I4944:K4944"/>
    <mergeCell ref="L4944:S4944"/>
    <mergeCell ref="I4945:K4945"/>
    <mergeCell ref="L4945:S4945"/>
    <mergeCell ref="N4967:Q4967"/>
    <mergeCell ref="R4967:W4967"/>
    <mergeCell ref="G4968:I4968"/>
    <mergeCell ref="J4968:M4968"/>
    <mergeCell ref="N4968:Q4968"/>
    <mergeCell ref="R4968:W4968"/>
    <mergeCell ref="C4969:F4970"/>
    <mergeCell ref="G4969:I4969"/>
    <mergeCell ref="J4969:Q4969"/>
    <mergeCell ref="R4969:W4970"/>
    <mergeCell ref="G4970:I4970"/>
    <mergeCell ref="J4970:Q4970"/>
    <mergeCell ref="T4956:T4958"/>
    <mergeCell ref="F4957:G4957"/>
    <mergeCell ref="H4957:K4957"/>
    <mergeCell ref="L4957:N4957"/>
    <mergeCell ref="F4958:G4958"/>
    <mergeCell ref="H4958:K4958"/>
    <mergeCell ref="L4958:N4958"/>
    <mergeCell ref="A4959:A4970"/>
    <mergeCell ref="C4959:D4959"/>
    <mergeCell ref="E4959:W4959"/>
    <mergeCell ref="C4960:D4960"/>
    <mergeCell ref="E4960:W4960"/>
    <mergeCell ref="C4961:F4966"/>
    <mergeCell ref="G4961:Q4963"/>
    <mergeCell ref="R4961:W4963"/>
    <mergeCell ref="G4964:Q4964"/>
    <mergeCell ref="R4964:W4964"/>
    <mergeCell ref="G4965:Q4965"/>
    <mergeCell ref="R4965:W4965"/>
    <mergeCell ref="G4966:Q4966"/>
    <mergeCell ref="R4966:W4966"/>
    <mergeCell ref="C4967:F4968"/>
    <mergeCell ref="G4967:I4967"/>
    <mergeCell ref="J4967:M4967"/>
    <mergeCell ref="L4936:S4936"/>
    <mergeCell ref="I4937:K4937"/>
    <mergeCell ref="L4937:S4937"/>
    <mergeCell ref="I4938:K4938"/>
    <mergeCell ref="L4938:S4938"/>
    <mergeCell ref="I4939:K4939"/>
    <mergeCell ref="L4939:S4939"/>
    <mergeCell ref="I4940:K4940"/>
    <mergeCell ref="L4940:S4940"/>
    <mergeCell ref="B4931:B4932"/>
    <mergeCell ref="C4931:C4932"/>
    <mergeCell ref="D4931:D4932"/>
    <mergeCell ref="E4931:T4932"/>
    <mergeCell ref="U4931:U4932"/>
    <mergeCell ref="V4931:V4932"/>
    <mergeCell ref="W4931:W4932"/>
    <mergeCell ref="B4933:B4970"/>
    <mergeCell ref="C4933:C4958"/>
    <mergeCell ref="D4933:D4958"/>
    <mergeCell ref="E4933:E4954"/>
    <mergeCell ref="F4933:F4934"/>
    <mergeCell ref="G4933:G4934"/>
    <mergeCell ref="H4933:H4934"/>
    <mergeCell ref="I4933:K4934"/>
    <mergeCell ref="L4933:S4934"/>
    <mergeCell ref="T4933:T4934"/>
    <mergeCell ref="U4933:U4958"/>
    <mergeCell ref="V4933:V4958"/>
    <mergeCell ref="W4933:W4958"/>
    <mergeCell ref="I4935:K4935"/>
    <mergeCell ref="L4935:S4935"/>
    <mergeCell ref="T4935:T4954"/>
    <mergeCell ref="I4936:K4936"/>
    <mergeCell ref="I4951:K4951"/>
    <mergeCell ref="L4951:S4951"/>
    <mergeCell ref="I4952:K4952"/>
    <mergeCell ref="L4952:S4952"/>
    <mergeCell ref="I4953:K4953"/>
    <mergeCell ref="L4953:S4953"/>
    <mergeCell ref="I4954:K4954"/>
    <mergeCell ref="L4954:S4954"/>
    <mergeCell ref="E4955:E4958"/>
    <mergeCell ref="F4955:G4955"/>
    <mergeCell ref="H4955:K4955"/>
    <mergeCell ref="L4955:N4955"/>
    <mergeCell ref="O4955:P4955"/>
    <mergeCell ref="Q4955:Q4958"/>
    <mergeCell ref="F4956:G4956"/>
    <mergeCell ref="H4956:K4956"/>
    <mergeCell ref="L4956:N4956"/>
    <mergeCell ref="O4956:P4958"/>
    <mergeCell ref="I4946:K4946"/>
    <mergeCell ref="L4946:S4946"/>
    <mergeCell ref="I4947:K4947"/>
    <mergeCell ref="L4947:S4947"/>
    <mergeCell ref="I4948:K4948"/>
    <mergeCell ref="L4948:S4948"/>
    <mergeCell ref="I4949:K4949"/>
    <mergeCell ref="L4949:S4949"/>
    <mergeCell ref="I4950:K4950"/>
    <mergeCell ref="L4950:S4950"/>
    <mergeCell ref="I4941:K4941"/>
    <mergeCell ref="L4941:S4941"/>
    <mergeCell ref="I4942:K4942"/>
    <mergeCell ref="L4902:S4902"/>
    <mergeCell ref="I4903:K4903"/>
    <mergeCell ref="L4903:S4903"/>
    <mergeCell ref="I4904:K4904"/>
    <mergeCell ref="L4904:S4904"/>
    <mergeCell ref="I4905:K4905"/>
    <mergeCell ref="L4905:S4905"/>
    <mergeCell ref="N4927:Q4927"/>
    <mergeCell ref="R4927:W4927"/>
    <mergeCell ref="G4928:I4928"/>
    <mergeCell ref="J4928:M4928"/>
    <mergeCell ref="N4928:Q4928"/>
    <mergeCell ref="R4928:W4928"/>
    <mergeCell ref="C4929:F4930"/>
    <mergeCell ref="G4929:I4929"/>
    <mergeCell ref="J4929:Q4929"/>
    <mergeCell ref="R4929:W4930"/>
    <mergeCell ref="G4930:I4930"/>
    <mergeCell ref="J4930:Q4930"/>
    <mergeCell ref="T4916:T4918"/>
    <mergeCell ref="F4917:G4917"/>
    <mergeCell ref="H4917:K4917"/>
    <mergeCell ref="L4917:N4917"/>
    <mergeCell ref="F4918:G4918"/>
    <mergeCell ref="H4918:K4918"/>
    <mergeCell ref="L4918:N4918"/>
    <mergeCell ref="A4919:A4930"/>
    <mergeCell ref="C4919:D4919"/>
    <mergeCell ref="E4919:W4919"/>
    <mergeCell ref="C4920:D4920"/>
    <mergeCell ref="E4920:W4920"/>
    <mergeCell ref="C4921:F4926"/>
    <mergeCell ref="G4921:Q4923"/>
    <mergeCell ref="R4921:W4923"/>
    <mergeCell ref="G4924:Q4924"/>
    <mergeCell ref="R4924:W4924"/>
    <mergeCell ref="G4925:Q4925"/>
    <mergeCell ref="R4925:W4925"/>
    <mergeCell ref="G4926:Q4926"/>
    <mergeCell ref="R4926:W4926"/>
    <mergeCell ref="C4927:F4928"/>
    <mergeCell ref="G4927:I4927"/>
    <mergeCell ref="J4927:M4927"/>
    <mergeCell ref="L4896:S4896"/>
    <mergeCell ref="I4897:K4897"/>
    <mergeCell ref="L4897:S4897"/>
    <mergeCell ref="I4898:K4898"/>
    <mergeCell ref="L4898:S4898"/>
    <mergeCell ref="I4899:K4899"/>
    <mergeCell ref="L4899:S4899"/>
    <mergeCell ref="I4900:K4900"/>
    <mergeCell ref="L4900:S4900"/>
    <mergeCell ref="B4891:B4892"/>
    <mergeCell ref="C4891:C4892"/>
    <mergeCell ref="D4891:D4892"/>
    <mergeCell ref="E4891:T4892"/>
    <mergeCell ref="U4891:U4892"/>
    <mergeCell ref="V4891:V4892"/>
    <mergeCell ref="W4891:W4892"/>
    <mergeCell ref="B4893:B4930"/>
    <mergeCell ref="C4893:C4918"/>
    <mergeCell ref="D4893:D4918"/>
    <mergeCell ref="E4893:E4914"/>
    <mergeCell ref="F4893:F4894"/>
    <mergeCell ref="G4893:G4894"/>
    <mergeCell ref="H4893:H4894"/>
    <mergeCell ref="I4893:K4894"/>
    <mergeCell ref="L4893:S4894"/>
    <mergeCell ref="T4893:T4894"/>
    <mergeCell ref="U4893:U4918"/>
    <mergeCell ref="V4893:V4918"/>
    <mergeCell ref="W4893:W4918"/>
    <mergeCell ref="I4895:K4895"/>
    <mergeCell ref="L4895:S4895"/>
    <mergeCell ref="T4895:T4914"/>
    <mergeCell ref="I4896:K4896"/>
    <mergeCell ref="I4911:K4911"/>
    <mergeCell ref="L4911:S4911"/>
    <mergeCell ref="I4912:K4912"/>
    <mergeCell ref="L4912:S4912"/>
    <mergeCell ref="I4913:K4913"/>
    <mergeCell ref="L4913:S4913"/>
    <mergeCell ref="I4914:K4914"/>
    <mergeCell ref="L4914:S4914"/>
    <mergeCell ref="E4915:E4918"/>
    <mergeCell ref="F4915:G4915"/>
    <mergeCell ref="H4915:K4915"/>
    <mergeCell ref="L4915:N4915"/>
    <mergeCell ref="O4915:P4915"/>
    <mergeCell ref="Q4915:Q4918"/>
    <mergeCell ref="F4916:G4916"/>
    <mergeCell ref="H4916:K4916"/>
    <mergeCell ref="L4916:N4916"/>
    <mergeCell ref="O4916:P4918"/>
    <mergeCell ref="I4906:K4906"/>
    <mergeCell ref="L4906:S4906"/>
    <mergeCell ref="I4907:K4907"/>
    <mergeCell ref="L4907:S4907"/>
    <mergeCell ref="I4908:K4908"/>
    <mergeCell ref="L4908:S4908"/>
    <mergeCell ref="I4909:K4909"/>
    <mergeCell ref="L4909:S4909"/>
    <mergeCell ref="I4910:K4910"/>
    <mergeCell ref="L4910:S4910"/>
    <mergeCell ref="I4901:K4901"/>
    <mergeCell ref="L4901:S4901"/>
    <mergeCell ref="I4902:K4902"/>
    <mergeCell ref="L4862:S4862"/>
    <mergeCell ref="I4863:K4863"/>
    <mergeCell ref="L4863:S4863"/>
    <mergeCell ref="I4864:K4864"/>
    <mergeCell ref="L4864:S4864"/>
    <mergeCell ref="I4865:K4865"/>
    <mergeCell ref="L4865:S4865"/>
    <mergeCell ref="N4887:Q4887"/>
    <mergeCell ref="R4887:W4887"/>
    <mergeCell ref="G4888:I4888"/>
    <mergeCell ref="J4888:M4888"/>
    <mergeCell ref="N4888:Q4888"/>
    <mergeCell ref="R4888:W4888"/>
    <mergeCell ref="C4889:F4890"/>
    <mergeCell ref="G4889:I4889"/>
    <mergeCell ref="J4889:Q4889"/>
    <mergeCell ref="R4889:W4890"/>
    <mergeCell ref="G4890:I4890"/>
    <mergeCell ref="J4890:Q4890"/>
    <mergeCell ref="T4876:T4878"/>
    <mergeCell ref="F4877:G4877"/>
    <mergeCell ref="H4877:K4877"/>
    <mergeCell ref="L4877:N4877"/>
    <mergeCell ref="F4878:G4878"/>
    <mergeCell ref="H4878:K4878"/>
    <mergeCell ref="L4878:N4878"/>
    <mergeCell ref="A4879:A4890"/>
    <mergeCell ref="C4879:D4879"/>
    <mergeCell ref="E4879:W4879"/>
    <mergeCell ref="C4880:D4880"/>
    <mergeCell ref="E4880:W4880"/>
    <mergeCell ref="C4881:F4886"/>
    <mergeCell ref="G4881:Q4883"/>
    <mergeCell ref="R4881:W4883"/>
    <mergeCell ref="G4884:Q4884"/>
    <mergeCell ref="R4884:W4884"/>
    <mergeCell ref="G4885:Q4885"/>
    <mergeCell ref="R4885:W4885"/>
    <mergeCell ref="G4886:Q4886"/>
    <mergeCell ref="R4886:W4886"/>
    <mergeCell ref="C4887:F4888"/>
    <mergeCell ref="G4887:I4887"/>
    <mergeCell ref="J4887:M4887"/>
    <mergeCell ref="L4856:S4856"/>
    <mergeCell ref="I4857:K4857"/>
    <mergeCell ref="L4857:S4857"/>
    <mergeCell ref="I4858:K4858"/>
    <mergeCell ref="L4858:S4858"/>
    <mergeCell ref="I4859:K4859"/>
    <mergeCell ref="L4859:S4859"/>
    <mergeCell ref="I4860:K4860"/>
    <mergeCell ref="L4860:S4860"/>
    <mergeCell ref="B4851:B4852"/>
    <mergeCell ref="C4851:C4852"/>
    <mergeCell ref="D4851:D4852"/>
    <mergeCell ref="E4851:T4852"/>
    <mergeCell ref="U4851:U4852"/>
    <mergeCell ref="V4851:V4852"/>
    <mergeCell ref="W4851:W4852"/>
    <mergeCell ref="B4853:B4890"/>
    <mergeCell ref="C4853:C4878"/>
    <mergeCell ref="D4853:D4878"/>
    <mergeCell ref="E4853:E4874"/>
    <mergeCell ref="F4853:F4854"/>
    <mergeCell ref="G4853:G4854"/>
    <mergeCell ref="H4853:H4854"/>
    <mergeCell ref="I4853:K4854"/>
    <mergeCell ref="L4853:S4854"/>
    <mergeCell ref="T4853:T4854"/>
    <mergeCell ref="U4853:U4878"/>
    <mergeCell ref="V4853:V4878"/>
    <mergeCell ref="W4853:W4878"/>
    <mergeCell ref="I4855:K4855"/>
    <mergeCell ref="L4855:S4855"/>
    <mergeCell ref="T4855:T4874"/>
    <mergeCell ref="I4856:K4856"/>
    <mergeCell ref="I4871:K4871"/>
    <mergeCell ref="L4871:S4871"/>
    <mergeCell ref="I4872:K4872"/>
    <mergeCell ref="L4872:S4872"/>
    <mergeCell ref="I4873:K4873"/>
    <mergeCell ref="L4873:S4873"/>
    <mergeCell ref="I4874:K4874"/>
    <mergeCell ref="L4874:S4874"/>
    <mergeCell ref="E4875:E4878"/>
    <mergeCell ref="F4875:G4875"/>
    <mergeCell ref="H4875:K4875"/>
    <mergeCell ref="L4875:N4875"/>
    <mergeCell ref="O4875:P4875"/>
    <mergeCell ref="Q4875:Q4878"/>
    <mergeCell ref="F4876:G4876"/>
    <mergeCell ref="H4876:K4876"/>
    <mergeCell ref="L4876:N4876"/>
    <mergeCell ref="O4876:P4878"/>
    <mergeCell ref="I4866:K4866"/>
    <mergeCell ref="L4866:S4866"/>
    <mergeCell ref="I4867:K4867"/>
    <mergeCell ref="L4867:S4867"/>
    <mergeCell ref="I4868:K4868"/>
    <mergeCell ref="L4868:S4868"/>
    <mergeCell ref="I4869:K4869"/>
    <mergeCell ref="L4869:S4869"/>
    <mergeCell ref="I4870:K4870"/>
    <mergeCell ref="L4870:S4870"/>
    <mergeCell ref="I4861:K4861"/>
    <mergeCell ref="L4861:S4861"/>
    <mergeCell ref="I4862:K4862"/>
    <mergeCell ref="L4822:S4822"/>
    <mergeCell ref="I4823:K4823"/>
    <mergeCell ref="L4823:S4823"/>
    <mergeCell ref="I4824:K4824"/>
    <mergeCell ref="L4824:S4824"/>
    <mergeCell ref="I4825:K4825"/>
    <mergeCell ref="L4825:S4825"/>
    <mergeCell ref="N4847:Q4847"/>
    <mergeCell ref="R4847:W4847"/>
    <mergeCell ref="G4848:I4848"/>
    <mergeCell ref="J4848:M4848"/>
    <mergeCell ref="N4848:Q4848"/>
    <mergeCell ref="R4848:W4848"/>
    <mergeCell ref="C4849:F4850"/>
    <mergeCell ref="G4849:I4849"/>
    <mergeCell ref="J4849:Q4849"/>
    <mergeCell ref="R4849:W4850"/>
    <mergeCell ref="G4850:I4850"/>
    <mergeCell ref="J4850:Q4850"/>
    <mergeCell ref="T4836:T4838"/>
    <mergeCell ref="F4837:G4837"/>
    <mergeCell ref="H4837:K4837"/>
    <mergeCell ref="L4837:N4837"/>
    <mergeCell ref="F4838:G4838"/>
    <mergeCell ref="H4838:K4838"/>
    <mergeCell ref="L4838:N4838"/>
    <mergeCell ref="A4839:A4850"/>
    <mergeCell ref="C4839:D4839"/>
    <mergeCell ref="E4839:W4839"/>
    <mergeCell ref="C4840:D4840"/>
    <mergeCell ref="E4840:W4840"/>
    <mergeCell ref="C4841:F4846"/>
    <mergeCell ref="G4841:Q4843"/>
    <mergeCell ref="R4841:W4843"/>
    <mergeCell ref="G4844:Q4844"/>
    <mergeCell ref="R4844:W4844"/>
    <mergeCell ref="G4845:Q4845"/>
    <mergeCell ref="R4845:W4845"/>
    <mergeCell ref="G4846:Q4846"/>
    <mergeCell ref="R4846:W4846"/>
    <mergeCell ref="C4847:F4848"/>
    <mergeCell ref="G4847:I4847"/>
    <mergeCell ref="J4847:M4847"/>
    <mergeCell ref="L4816:S4816"/>
    <mergeCell ref="I4817:K4817"/>
    <mergeCell ref="L4817:S4817"/>
    <mergeCell ref="I4818:K4818"/>
    <mergeCell ref="L4818:S4818"/>
    <mergeCell ref="I4819:K4819"/>
    <mergeCell ref="L4819:S4819"/>
    <mergeCell ref="I4820:K4820"/>
    <mergeCell ref="L4820:S4820"/>
    <mergeCell ref="B4811:B4812"/>
    <mergeCell ref="C4811:C4812"/>
    <mergeCell ref="D4811:D4812"/>
    <mergeCell ref="E4811:T4812"/>
    <mergeCell ref="U4811:U4812"/>
    <mergeCell ref="V4811:V4812"/>
    <mergeCell ref="W4811:W4812"/>
    <mergeCell ref="B4813:B4850"/>
    <mergeCell ref="C4813:C4838"/>
    <mergeCell ref="D4813:D4838"/>
    <mergeCell ref="E4813:E4834"/>
    <mergeCell ref="F4813:F4814"/>
    <mergeCell ref="G4813:G4814"/>
    <mergeCell ref="H4813:H4814"/>
    <mergeCell ref="I4813:K4814"/>
    <mergeCell ref="L4813:S4814"/>
    <mergeCell ref="T4813:T4814"/>
    <mergeCell ref="U4813:U4838"/>
    <mergeCell ref="V4813:V4838"/>
    <mergeCell ref="W4813:W4838"/>
    <mergeCell ref="I4815:K4815"/>
    <mergeCell ref="L4815:S4815"/>
    <mergeCell ref="T4815:T4834"/>
    <mergeCell ref="I4816:K4816"/>
    <mergeCell ref="I4831:K4831"/>
    <mergeCell ref="L4831:S4831"/>
    <mergeCell ref="I4832:K4832"/>
    <mergeCell ref="L4832:S4832"/>
    <mergeCell ref="I4833:K4833"/>
    <mergeCell ref="L4833:S4833"/>
    <mergeCell ref="I4834:K4834"/>
    <mergeCell ref="L4834:S4834"/>
    <mergeCell ref="E4835:E4838"/>
    <mergeCell ref="F4835:G4835"/>
    <mergeCell ref="H4835:K4835"/>
    <mergeCell ref="L4835:N4835"/>
    <mergeCell ref="O4835:P4835"/>
    <mergeCell ref="Q4835:Q4838"/>
    <mergeCell ref="F4836:G4836"/>
    <mergeCell ref="H4836:K4836"/>
    <mergeCell ref="L4836:N4836"/>
    <mergeCell ref="O4836:P4838"/>
    <mergeCell ref="I4826:K4826"/>
    <mergeCell ref="L4826:S4826"/>
    <mergeCell ref="I4827:K4827"/>
    <mergeCell ref="L4827:S4827"/>
    <mergeCell ref="I4828:K4828"/>
    <mergeCell ref="L4828:S4828"/>
    <mergeCell ref="I4829:K4829"/>
    <mergeCell ref="L4829:S4829"/>
    <mergeCell ref="I4830:K4830"/>
    <mergeCell ref="L4830:S4830"/>
    <mergeCell ref="I4821:K4821"/>
    <mergeCell ref="L4821:S4821"/>
    <mergeCell ref="I4822:K4822"/>
    <mergeCell ref="L4782:S4782"/>
    <mergeCell ref="I4783:K4783"/>
    <mergeCell ref="L4783:S4783"/>
    <mergeCell ref="I4784:K4784"/>
    <mergeCell ref="L4784:S4784"/>
    <mergeCell ref="I4785:K4785"/>
    <mergeCell ref="L4785:S4785"/>
    <mergeCell ref="N4807:Q4807"/>
    <mergeCell ref="R4807:W4807"/>
    <mergeCell ref="G4808:I4808"/>
    <mergeCell ref="J4808:M4808"/>
    <mergeCell ref="N4808:Q4808"/>
    <mergeCell ref="R4808:W4808"/>
    <mergeCell ref="C4809:F4810"/>
    <mergeCell ref="G4809:I4809"/>
    <mergeCell ref="J4809:Q4809"/>
    <mergeCell ref="R4809:W4810"/>
    <mergeCell ref="G4810:I4810"/>
    <mergeCell ref="J4810:Q4810"/>
    <mergeCell ref="T4796:T4798"/>
    <mergeCell ref="F4797:G4797"/>
    <mergeCell ref="H4797:K4797"/>
    <mergeCell ref="L4797:N4797"/>
    <mergeCell ref="F4798:G4798"/>
    <mergeCell ref="H4798:K4798"/>
    <mergeCell ref="L4798:N4798"/>
    <mergeCell ref="A4799:A4810"/>
    <mergeCell ref="C4799:D4799"/>
    <mergeCell ref="E4799:W4799"/>
    <mergeCell ref="C4800:D4800"/>
    <mergeCell ref="E4800:W4800"/>
    <mergeCell ref="C4801:F4806"/>
    <mergeCell ref="G4801:Q4803"/>
    <mergeCell ref="R4801:W4803"/>
    <mergeCell ref="G4804:Q4804"/>
    <mergeCell ref="R4804:W4804"/>
    <mergeCell ref="G4805:Q4805"/>
    <mergeCell ref="R4805:W4805"/>
    <mergeCell ref="G4806:Q4806"/>
    <mergeCell ref="R4806:W4806"/>
    <mergeCell ref="C4807:F4808"/>
    <mergeCell ref="G4807:I4807"/>
    <mergeCell ref="J4807:M4807"/>
    <mergeCell ref="L4776:S4776"/>
    <mergeCell ref="I4777:K4777"/>
    <mergeCell ref="L4777:S4777"/>
    <mergeCell ref="I4778:K4778"/>
    <mergeCell ref="L4778:S4778"/>
    <mergeCell ref="I4779:K4779"/>
    <mergeCell ref="L4779:S4779"/>
    <mergeCell ref="I4780:K4780"/>
    <mergeCell ref="L4780:S4780"/>
    <mergeCell ref="B4771:B4772"/>
    <mergeCell ref="C4771:C4772"/>
    <mergeCell ref="D4771:D4772"/>
    <mergeCell ref="E4771:T4772"/>
    <mergeCell ref="U4771:U4772"/>
    <mergeCell ref="V4771:V4772"/>
    <mergeCell ref="W4771:W4772"/>
    <mergeCell ref="B4773:B4810"/>
    <mergeCell ref="C4773:C4798"/>
    <mergeCell ref="D4773:D4798"/>
    <mergeCell ref="E4773:E4794"/>
    <mergeCell ref="F4773:F4774"/>
    <mergeCell ref="G4773:G4774"/>
    <mergeCell ref="H4773:H4774"/>
    <mergeCell ref="I4773:K4774"/>
    <mergeCell ref="L4773:S4774"/>
    <mergeCell ref="T4773:T4774"/>
    <mergeCell ref="U4773:U4798"/>
    <mergeCell ref="V4773:V4798"/>
    <mergeCell ref="W4773:W4798"/>
    <mergeCell ref="I4775:K4775"/>
    <mergeCell ref="L4775:S4775"/>
    <mergeCell ref="T4775:T4794"/>
    <mergeCell ref="I4776:K4776"/>
    <mergeCell ref="I4791:K4791"/>
    <mergeCell ref="L4791:S4791"/>
    <mergeCell ref="I4792:K4792"/>
    <mergeCell ref="L4792:S4792"/>
    <mergeCell ref="I4793:K4793"/>
    <mergeCell ref="L4793:S4793"/>
    <mergeCell ref="I4794:K4794"/>
    <mergeCell ref="L4794:S4794"/>
    <mergeCell ref="E4795:E4798"/>
    <mergeCell ref="F4795:G4795"/>
    <mergeCell ref="H4795:K4795"/>
    <mergeCell ref="L4795:N4795"/>
    <mergeCell ref="O4795:P4795"/>
    <mergeCell ref="Q4795:Q4798"/>
    <mergeCell ref="F4796:G4796"/>
    <mergeCell ref="H4796:K4796"/>
    <mergeCell ref="L4796:N4796"/>
    <mergeCell ref="O4796:P4798"/>
    <mergeCell ref="I4786:K4786"/>
    <mergeCell ref="L4786:S4786"/>
    <mergeCell ref="I4787:K4787"/>
    <mergeCell ref="L4787:S4787"/>
    <mergeCell ref="I4788:K4788"/>
    <mergeCell ref="L4788:S4788"/>
    <mergeCell ref="I4789:K4789"/>
    <mergeCell ref="L4789:S4789"/>
    <mergeCell ref="I4790:K4790"/>
    <mergeCell ref="L4790:S4790"/>
    <mergeCell ref="I4781:K4781"/>
    <mergeCell ref="L4781:S4781"/>
    <mergeCell ref="I4782:K4782"/>
    <mergeCell ref="L4742:S4742"/>
    <mergeCell ref="I4743:K4743"/>
    <mergeCell ref="L4743:S4743"/>
    <mergeCell ref="I4744:K4744"/>
    <mergeCell ref="L4744:S4744"/>
    <mergeCell ref="I4745:K4745"/>
    <mergeCell ref="L4745:S4745"/>
    <mergeCell ref="N4767:Q4767"/>
    <mergeCell ref="R4767:W4767"/>
    <mergeCell ref="G4768:I4768"/>
    <mergeCell ref="J4768:M4768"/>
    <mergeCell ref="N4768:Q4768"/>
    <mergeCell ref="R4768:W4768"/>
    <mergeCell ref="C4769:F4770"/>
    <mergeCell ref="G4769:I4769"/>
    <mergeCell ref="J4769:Q4769"/>
    <mergeCell ref="R4769:W4770"/>
    <mergeCell ref="G4770:I4770"/>
    <mergeCell ref="J4770:Q4770"/>
    <mergeCell ref="T4756:T4758"/>
    <mergeCell ref="F4757:G4757"/>
    <mergeCell ref="H4757:K4757"/>
    <mergeCell ref="L4757:N4757"/>
    <mergeCell ref="F4758:G4758"/>
    <mergeCell ref="H4758:K4758"/>
    <mergeCell ref="L4758:N4758"/>
    <mergeCell ref="A4759:A4770"/>
    <mergeCell ref="C4759:D4759"/>
    <mergeCell ref="E4759:W4759"/>
    <mergeCell ref="C4760:D4760"/>
    <mergeCell ref="E4760:W4760"/>
    <mergeCell ref="C4761:F4766"/>
    <mergeCell ref="G4761:Q4763"/>
    <mergeCell ref="R4761:W4763"/>
    <mergeCell ref="G4764:Q4764"/>
    <mergeCell ref="R4764:W4764"/>
    <mergeCell ref="G4765:Q4765"/>
    <mergeCell ref="R4765:W4765"/>
    <mergeCell ref="G4766:Q4766"/>
    <mergeCell ref="R4766:W4766"/>
    <mergeCell ref="C4767:F4768"/>
    <mergeCell ref="G4767:I4767"/>
    <mergeCell ref="J4767:M4767"/>
    <mergeCell ref="L4736:S4736"/>
    <mergeCell ref="I4737:K4737"/>
    <mergeCell ref="L4737:S4737"/>
    <mergeCell ref="I4738:K4738"/>
    <mergeCell ref="L4738:S4738"/>
    <mergeCell ref="I4739:K4739"/>
    <mergeCell ref="L4739:S4739"/>
    <mergeCell ref="I4740:K4740"/>
    <mergeCell ref="L4740:S4740"/>
    <mergeCell ref="B4731:B4732"/>
    <mergeCell ref="C4731:C4732"/>
    <mergeCell ref="D4731:D4732"/>
    <mergeCell ref="E4731:T4732"/>
    <mergeCell ref="U4731:U4732"/>
    <mergeCell ref="V4731:V4732"/>
    <mergeCell ref="W4731:W4732"/>
    <mergeCell ref="B4733:B4770"/>
    <mergeCell ref="C4733:C4758"/>
    <mergeCell ref="D4733:D4758"/>
    <mergeCell ref="E4733:E4754"/>
    <mergeCell ref="F4733:F4734"/>
    <mergeCell ref="G4733:G4734"/>
    <mergeCell ref="H4733:H4734"/>
    <mergeCell ref="I4733:K4734"/>
    <mergeCell ref="L4733:S4734"/>
    <mergeCell ref="T4733:T4734"/>
    <mergeCell ref="U4733:U4758"/>
    <mergeCell ref="V4733:V4758"/>
    <mergeCell ref="W4733:W4758"/>
    <mergeCell ref="I4735:K4735"/>
    <mergeCell ref="L4735:S4735"/>
    <mergeCell ref="T4735:T4754"/>
    <mergeCell ref="I4736:K4736"/>
    <mergeCell ref="I4751:K4751"/>
    <mergeCell ref="L4751:S4751"/>
    <mergeCell ref="I4752:K4752"/>
    <mergeCell ref="L4752:S4752"/>
    <mergeCell ref="I4753:K4753"/>
    <mergeCell ref="L4753:S4753"/>
    <mergeCell ref="I4754:K4754"/>
    <mergeCell ref="L4754:S4754"/>
    <mergeCell ref="E4755:E4758"/>
    <mergeCell ref="F4755:G4755"/>
    <mergeCell ref="H4755:K4755"/>
    <mergeCell ref="L4755:N4755"/>
    <mergeCell ref="O4755:P4755"/>
    <mergeCell ref="Q4755:Q4758"/>
    <mergeCell ref="F4756:G4756"/>
    <mergeCell ref="H4756:K4756"/>
    <mergeCell ref="L4756:N4756"/>
    <mergeCell ref="O4756:P4758"/>
    <mergeCell ref="I4746:K4746"/>
    <mergeCell ref="L4746:S4746"/>
    <mergeCell ref="I4747:K4747"/>
    <mergeCell ref="L4747:S4747"/>
    <mergeCell ref="I4748:K4748"/>
    <mergeCell ref="L4748:S4748"/>
    <mergeCell ref="I4749:K4749"/>
    <mergeCell ref="L4749:S4749"/>
    <mergeCell ref="I4750:K4750"/>
    <mergeCell ref="L4750:S4750"/>
    <mergeCell ref="I4741:K4741"/>
    <mergeCell ref="L4741:S4741"/>
    <mergeCell ref="I4742:K4742"/>
    <mergeCell ref="L4702:S4702"/>
    <mergeCell ref="I4703:K4703"/>
    <mergeCell ref="L4703:S4703"/>
    <mergeCell ref="I4704:K4704"/>
    <mergeCell ref="L4704:S4704"/>
    <mergeCell ref="I4705:K4705"/>
    <mergeCell ref="L4705:S4705"/>
    <mergeCell ref="N4727:Q4727"/>
    <mergeCell ref="R4727:W4727"/>
    <mergeCell ref="G4728:I4728"/>
    <mergeCell ref="J4728:M4728"/>
    <mergeCell ref="N4728:Q4728"/>
    <mergeCell ref="R4728:W4728"/>
    <mergeCell ref="C4729:F4730"/>
    <mergeCell ref="G4729:I4729"/>
    <mergeCell ref="J4729:Q4729"/>
    <mergeCell ref="R4729:W4730"/>
    <mergeCell ref="G4730:I4730"/>
    <mergeCell ref="J4730:Q4730"/>
    <mergeCell ref="T4716:T4718"/>
    <mergeCell ref="F4717:G4717"/>
    <mergeCell ref="H4717:K4717"/>
    <mergeCell ref="L4717:N4717"/>
    <mergeCell ref="F4718:G4718"/>
    <mergeCell ref="H4718:K4718"/>
    <mergeCell ref="L4718:N4718"/>
    <mergeCell ref="A4719:A4730"/>
    <mergeCell ref="C4719:D4719"/>
    <mergeCell ref="E4719:W4719"/>
    <mergeCell ref="C4720:D4720"/>
    <mergeCell ref="E4720:W4720"/>
    <mergeCell ref="C4721:F4726"/>
    <mergeCell ref="G4721:Q4723"/>
    <mergeCell ref="R4721:W4723"/>
    <mergeCell ref="G4724:Q4724"/>
    <mergeCell ref="R4724:W4724"/>
    <mergeCell ref="G4725:Q4725"/>
    <mergeCell ref="R4725:W4725"/>
    <mergeCell ref="G4726:Q4726"/>
    <mergeCell ref="R4726:W4726"/>
    <mergeCell ref="C4727:F4728"/>
    <mergeCell ref="G4727:I4727"/>
    <mergeCell ref="J4727:M4727"/>
    <mergeCell ref="L4696:S4696"/>
    <mergeCell ref="I4697:K4697"/>
    <mergeCell ref="L4697:S4697"/>
    <mergeCell ref="I4698:K4698"/>
    <mergeCell ref="L4698:S4698"/>
    <mergeCell ref="I4699:K4699"/>
    <mergeCell ref="L4699:S4699"/>
    <mergeCell ref="I4700:K4700"/>
    <mergeCell ref="L4700:S4700"/>
    <mergeCell ref="B4691:B4692"/>
    <mergeCell ref="C4691:C4692"/>
    <mergeCell ref="D4691:D4692"/>
    <mergeCell ref="E4691:T4692"/>
    <mergeCell ref="U4691:U4692"/>
    <mergeCell ref="V4691:V4692"/>
    <mergeCell ref="W4691:W4692"/>
    <mergeCell ref="B4693:B4730"/>
    <mergeCell ref="C4693:C4718"/>
    <mergeCell ref="D4693:D4718"/>
    <mergeCell ref="E4693:E4714"/>
    <mergeCell ref="F4693:F4694"/>
    <mergeCell ref="G4693:G4694"/>
    <mergeCell ref="H4693:H4694"/>
    <mergeCell ref="I4693:K4694"/>
    <mergeCell ref="L4693:S4694"/>
    <mergeCell ref="T4693:T4694"/>
    <mergeCell ref="U4693:U4718"/>
    <mergeCell ref="V4693:V4718"/>
    <mergeCell ref="W4693:W4718"/>
    <mergeCell ref="I4695:K4695"/>
    <mergeCell ref="L4695:S4695"/>
    <mergeCell ref="T4695:T4714"/>
    <mergeCell ref="I4696:K4696"/>
    <mergeCell ref="I4711:K4711"/>
    <mergeCell ref="L4711:S4711"/>
    <mergeCell ref="I4712:K4712"/>
    <mergeCell ref="L4712:S4712"/>
    <mergeCell ref="I4713:K4713"/>
    <mergeCell ref="L4713:S4713"/>
    <mergeCell ref="I4714:K4714"/>
    <mergeCell ref="L4714:S4714"/>
    <mergeCell ref="E4715:E4718"/>
    <mergeCell ref="F4715:G4715"/>
    <mergeCell ref="H4715:K4715"/>
    <mergeCell ref="L4715:N4715"/>
    <mergeCell ref="O4715:P4715"/>
    <mergeCell ref="Q4715:Q4718"/>
    <mergeCell ref="F4716:G4716"/>
    <mergeCell ref="H4716:K4716"/>
    <mergeCell ref="L4716:N4716"/>
    <mergeCell ref="O4716:P4718"/>
    <mergeCell ref="I4706:K4706"/>
    <mergeCell ref="L4706:S4706"/>
    <mergeCell ref="I4707:K4707"/>
    <mergeCell ref="L4707:S4707"/>
    <mergeCell ref="I4708:K4708"/>
    <mergeCell ref="L4708:S4708"/>
    <mergeCell ref="I4709:K4709"/>
    <mergeCell ref="L4709:S4709"/>
    <mergeCell ref="I4710:K4710"/>
    <mergeCell ref="L4710:S4710"/>
    <mergeCell ref="I4701:K4701"/>
    <mergeCell ref="L4701:S4701"/>
    <mergeCell ref="I4702:K4702"/>
    <mergeCell ref="L4662:S4662"/>
    <mergeCell ref="I4663:K4663"/>
    <mergeCell ref="L4663:S4663"/>
    <mergeCell ref="I4664:K4664"/>
    <mergeCell ref="L4664:S4664"/>
    <mergeCell ref="I4665:K4665"/>
    <mergeCell ref="L4665:S4665"/>
    <mergeCell ref="N4687:Q4687"/>
    <mergeCell ref="R4687:W4687"/>
    <mergeCell ref="G4688:I4688"/>
    <mergeCell ref="J4688:M4688"/>
    <mergeCell ref="N4688:Q4688"/>
    <mergeCell ref="R4688:W4688"/>
    <mergeCell ref="C4689:F4690"/>
    <mergeCell ref="G4689:I4689"/>
    <mergeCell ref="J4689:Q4689"/>
    <mergeCell ref="R4689:W4690"/>
    <mergeCell ref="G4690:I4690"/>
    <mergeCell ref="J4690:Q4690"/>
    <mergeCell ref="T4676:T4678"/>
    <mergeCell ref="F4677:G4677"/>
    <mergeCell ref="H4677:K4677"/>
    <mergeCell ref="L4677:N4677"/>
    <mergeCell ref="F4678:G4678"/>
    <mergeCell ref="H4678:K4678"/>
    <mergeCell ref="L4678:N4678"/>
    <mergeCell ref="A4679:A4690"/>
    <mergeCell ref="C4679:D4679"/>
    <mergeCell ref="E4679:W4679"/>
    <mergeCell ref="C4680:D4680"/>
    <mergeCell ref="E4680:W4680"/>
    <mergeCell ref="C4681:F4686"/>
    <mergeCell ref="G4681:Q4683"/>
    <mergeCell ref="R4681:W4683"/>
    <mergeCell ref="G4684:Q4684"/>
    <mergeCell ref="R4684:W4684"/>
    <mergeCell ref="G4685:Q4685"/>
    <mergeCell ref="R4685:W4685"/>
    <mergeCell ref="G4686:Q4686"/>
    <mergeCell ref="R4686:W4686"/>
    <mergeCell ref="C4687:F4688"/>
    <mergeCell ref="G4687:I4687"/>
    <mergeCell ref="J4687:M4687"/>
    <mergeCell ref="L4656:S4656"/>
    <mergeCell ref="I4657:K4657"/>
    <mergeCell ref="L4657:S4657"/>
    <mergeCell ref="I4658:K4658"/>
    <mergeCell ref="L4658:S4658"/>
    <mergeCell ref="I4659:K4659"/>
    <mergeCell ref="L4659:S4659"/>
    <mergeCell ref="I4660:K4660"/>
    <mergeCell ref="L4660:S4660"/>
    <mergeCell ref="B4651:B4652"/>
    <mergeCell ref="C4651:C4652"/>
    <mergeCell ref="D4651:D4652"/>
    <mergeCell ref="E4651:T4652"/>
    <mergeCell ref="U4651:U4652"/>
    <mergeCell ref="V4651:V4652"/>
    <mergeCell ref="W4651:W4652"/>
    <mergeCell ref="B4653:B4690"/>
    <mergeCell ref="C4653:C4678"/>
    <mergeCell ref="D4653:D4678"/>
    <mergeCell ref="E4653:E4674"/>
    <mergeCell ref="F4653:F4654"/>
    <mergeCell ref="G4653:G4654"/>
    <mergeCell ref="H4653:H4654"/>
    <mergeCell ref="I4653:K4654"/>
    <mergeCell ref="L4653:S4654"/>
    <mergeCell ref="T4653:T4654"/>
    <mergeCell ref="U4653:U4678"/>
    <mergeCell ref="V4653:V4678"/>
    <mergeCell ref="W4653:W4678"/>
    <mergeCell ref="I4655:K4655"/>
    <mergeCell ref="L4655:S4655"/>
    <mergeCell ref="T4655:T4674"/>
    <mergeCell ref="I4656:K4656"/>
    <mergeCell ref="I4671:K4671"/>
    <mergeCell ref="L4671:S4671"/>
    <mergeCell ref="I4672:K4672"/>
    <mergeCell ref="L4672:S4672"/>
    <mergeCell ref="I4673:K4673"/>
    <mergeCell ref="L4673:S4673"/>
    <mergeCell ref="I4674:K4674"/>
    <mergeCell ref="L4674:S4674"/>
    <mergeCell ref="E4675:E4678"/>
    <mergeCell ref="F4675:G4675"/>
    <mergeCell ref="H4675:K4675"/>
    <mergeCell ref="L4675:N4675"/>
    <mergeCell ref="O4675:P4675"/>
    <mergeCell ref="Q4675:Q4678"/>
    <mergeCell ref="F4676:G4676"/>
    <mergeCell ref="H4676:K4676"/>
    <mergeCell ref="L4676:N4676"/>
    <mergeCell ref="O4676:P4678"/>
    <mergeCell ref="I4666:K4666"/>
    <mergeCell ref="L4666:S4666"/>
    <mergeCell ref="I4667:K4667"/>
    <mergeCell ref="L4667:S4667"/>
    <mergeCell ref="I4668:K4668"/>
    <mergeCell ref="L4668:S4668"/>
    <mergeCell ref="I4669:K4669"/>
    <mergeCell ref="L4669:S4669"/>
    <mergeCell ref="I4670:K4670"/>
    <mergeCell ref="L4670:S4670"/>
    <mergeCell ref="I4661:K4661"/>
    <mergeCell ref="L4661:S4661"/>
    <mergeCell ref="I4662:K4662"/>
    <mergeCell ref="L4622:S4622"/>
    <mergeCell ref="I4623:K4623"/>
    <mergeCell ref="L4623:S4623"/>
    <mergeCell ref="I4624:K4624"/>
    <mergeCell ref="L4624:S4624"/>
    <mergeCell ref="I4625:K4625"/>
    <mergeCell ref="L4625:S4625"/>
    <mergeCell ref="N4647:Q4647"/>
    <mergeCell ref="R4647:W4647"/>
    <mergeCell ref="G4648:I4648"/>
    <mergeCell ref="J4648:M4648"/>
    <mergeCell ref="N4648:Q4648"/>
    <mergeCell ref="R4648:W4648"/>
    <mergeCell ref="C4649:F4650"/>
    <mergeCell ref="G4649:I4649"/>
    <mergeCell ref="J4649:Q4649"/>
    <mergeCell ref="R4649:W4650"/>
    <mergeCell ref="G4650:I4650"/>
    <mergeCell ref="J4650:Q4650"/>
    <mergeCell ref="T4636:T4638"/>
    <mergeCell ref="F4637:G4637"/>
    <mergeCell ref="H4637:K4637"/>
    <mergeCell ref="L4637:N4637"/>
    <mergeCell ref="F4638:G4638"/>
    <mergeCell ref="H4638:K4638"/>
    <mergeCell ref="L4638:N4638"/>
    <mergeCell ref="A4639:A4650"/>
    <mergeCell ref="C4639:D4639"/>
    <mergeCell ref="E4639:W4639"/>
    <mergeCell ref="C4640:D4640"/>
    <mergeCell ref="E4640:W4640"/>
    <mergeCell ref="C4641:F4646"/>
    <mergeCell ref="G4641:Q4643"/>
    <mergeCell ref="R4641:W4643"/>
    <mergeCell ref="G4644:Q4644"/>
    <mergeCell ref="R4644:W4644"/>
    <mergeCell ref="G4645:Q4645"/>
    <mergeCell ref="R4645:W4645"/>
    <mergeCell ref="G4646:Q4646"/>
    <mergeCell ref="R4646:W4646"/>
    <mergeCell ref="C4647:F4648"/>
    <mergeCell ref="G4647:I4647"/>
    <mergeCell ref="J4647:M4647"/>
    <mergeCell ref="L4616:S4616"/>
    <mergeCell ref="I4617:K4617"/>
    <mergeCell ref="L4617:S4617"/>
    <mergeCell ref="I4618:K4618"/>
    <mergeCell ref="L4618:S4618"/>
    <mergeCell ref="I4619:K4619"/>
    <mergeCell ref="L4619:S4619"/>
    <mergeCell ref="I4620:K4620"/>
    <mergeCell ref="L4620:S4620"/>
    <mergeCell ref="B4611:B4612"/>
    <mergeCell ref="C4611:C4612"/>
    <mergeCell ref="D4611:D4612"/>
    <mergeCell ref="E4611:T4612"/>
    <mergeCell ref="U4611:U4612"/>
    <mergeCell ref="V4611:V4612"/>
    <mergeCell ref="W4611:W4612"/>
    <mergeCell ref="B4613:B4650"/>
    <mergeCell ref="C4613:C4638"/>
    <mergeCell ref="D4613:D4638"/>
    <mergeCell ref="E4613:E4634"/>
    <mergeCell ref="F4613:F4614"/>
    <mergeCell ref="G4613:G4614"/>
    <mergeCell ref="H4613:H4614"/>
    <mergeCell ref="I4613:K4614"/>
    <mergeCell ref="L4613:S4614"/>
    <mergeCell ref="T4613:T4614"/>
    <mergeCell ref="U4613:U4638"/>
    <mergeCell ref="V4613:V4638"/>
    <mergeCell ref="W4613:W4638"/>
    <mergeCell ref="I4615:K4615"/>
    <mergeCell ref="L4615:S4615"/>
    <mergeCell ref="T4615:T4634"/>
    <mergeCell ref="I4616:K4616"/>
    <mergeCell ref="I4631:K4631"/>
    <mergeCell ref="L4631:S4631"/>
    <mergeCell ref="I4632:K4632"/>
    <mergeCell ref="L4632:S4632"/>
    <mergeCell ref="I4633:K4633"/>
    <mergeCell ref="L4633:S4633"/>
    <mergeCell ref="I4634:K4634"/>
    <mergeCell ref="L4634:S4634"/>
    <mergeCell ref="E4635:E4638"/>
    <mergeCell ref="F4635:G4635"/>
    <mergeCell ref="H4635:K4635"/>
    <mergeCell ref="L4635:N4635"/>
    <mergeCell ref="O4635:P4635"/>
    <mergeCell ref="Q4635:Q4638"/>
    <mergeCell ref="F4636:G4636"/>
    <mergeCell ref="H4636:K4636"/>
    <mergeCell ref="L4636:N4636"/>
    <mergeCell ref="O4636:P4638"/>
    <mergeCell ref="I4626:K4626"/>
    <mergeCell ref="L4626:S4626"/>
    <mergeCell ref="I4627:K4627"/>
    <mergeCell ref="L4627:S4627"/>
    <mergeCell ref="I4628:K4628"/>
    <mergeCell ref="L4628:S4628"/>
    <mergeCell ref="I4629:K4629"/>
    <mergeCell ref="L4629:S4629"/>
    <mergeCell ref="I4630:K4630"/>
    <mergeCell ref="L4630:S4630"/>
    <mergeCell ref="I4621:K4621"/>
    <mergeCell ref="L4621:S4621"/>
    <mergeCell ref="I4622:K4622"/>
    <mergeCell ref="L4582:S4582"/>
    <mergeCell ref="I4583:K4583"/>
    <mergeCell ref="L4583:S4583"/>
    <mergeCell ref="I4584:K4584"/>
    <mergeCell ref="L4584:S4584"/>
    <mergeCell ref="I4585:K4585"/>
    <mergeCell ref="L4585:S4585"/>
    <mergeCell ref="N4607:Q4607"/>
    <mergeCell ref="R4607:W4607"/>
    <mergeCell ref="G4608:I4608"/>
    <mergeCell ref="J4608:M4608"/>
    <mergeCell ref="N4608:Q4608"/>
    <mergeCell ref="R4608:W4608"/>
    <mergeCell ref="C4609:F4610"/>
    <mergeCell ref="G4609:I4609"/>
    <mergeCell ref="J4609:Q4609"/>
    <mergeCell ref="R4609:W4610"/>
    <mergeCell ref="G4610:I4610"/>
    <mergeCell ref="J4610:Q4610"/>
    <mergeCell ref="T4596:T4598"/>
    <mergeCell ref="F4597:G4597"/>
    <mergeCell ref="H4597:K4597"/>
    <mergeCell ref="L4597:N4597"/>
    <mergeCell ref="F4598:G4598"/>
    <mergeCell ref="H4598:K4598"/>
    <mergeCell ref="L4598:N4598"/>
    <mergeCell ref="A4599:A4610"/>
    <mergeCell ref="C4599:D4599"/>
    <mergeCell ref="E4599:W4599"/>
    <mergeCell ref="C4600:D4600"/>
    <mergeCell ref="E4600:W4600"/>
    <mergeCell ref="C4601:F4606"/>
    <mergeCell ref="G4601:Q4603"/>
    <mergeCell ref="R4601:W4603"/>
    <mergeCell ref="G4604:Q4604"/>
    <mergeCell ref="R4604:W4604"/>
    <mergeCell ref="G4605:Q4605"/>
    <mergeCell ref="R4605:W4605"/>
    <mergeCell ref="G4606:Q4606"/>
    <mergeCell ref="R4606:W4606"/>
    <mergeCell ref="C4607:F4608"/>
    <mergeCell ref="G4607:I4607"/>
    <mergeCell ref="J4607:M4607"/>
    <mergeCell ref="L4576:S4576"/>
    <mergeCell ref="I4577:K4577"/>
    <mergeCell ref="L4577:S4577"/>
    <mergeCell ref="I4578:K4578"/>
    <mergeCell ref="L4578:S4578"/>
    <mergeCell ref="I4579:K4579"/>
    <mergeCell ref="L4579:S4579"/>
    <mergeCell ref="I4580:K4580"/>
    <mergeCell ref="L4580:S4580"/>
    <mergeCell ref="B4571:B4572"/>
    <mergeCell ref="C4571:C4572"/>
    <mergeCell ref="D4571:D4572"/>
    <mergeCell ref="E4571:T4572"/>
    <mergeCell ref="U4571:U4572"/>
    <mergeCell ref="V4571:V4572"/>
    <mergeCell ref="W4571:W4572"/>
    <mergeCell ref="B4573:B4610"/>
    <mergeCell ref="C4573:C4598"/>
    <mergeCell ref="D4573:D4598"/>
    <mergeCell ref="E4573:E4594"/>
    <mergeCell ref="F4573:F4574"/>
    <mergeCell ref="G4573:G4574"/>
    <mergeCell ref="H4573:H4574"/>
    <mergeCell ref="I4573:K4574"/>
    <mergeCell ref="L4573:S4574"/>
    <mergeCell ref="T4573:T4574"/>
    <mergeCell ref="U4573:U4598"/>
    <mergeCell ref="V4573:V4598"/>
    <mergeCell ref="W4573:W4598"/>
    <mergeCell ref="I4575:K4575"/>
    <mergeCell ref="L4575:S4575"/>
    <mergeCell ref="T4575:T4594"/>
    <mergeCell ref="I4576:K4576"/>
    <mergeCell ref="I4591:K4591"/>
    <mergeCell ref="L4591:S4591"/>
    <mergeCell ref="I4592:K4592"/>
    <mergeCell ref="L4592:S4592"/>
    <mergeCell ref="I4593:K4593"/>
    <mergeCell ref="L4593:S4593"/>
    <mergeCell ref="I4594:K4594"/>
    <mergeCell ref="L4594:S4594"/>
    <mergeCell ref="E4595:E4598"/>
    <mergeCell ref="F4595:G4595"/>
    <mergeCell ref="H4595:K4595"/>
    <mergeCell ref="L4595:N4595"/>
    <mergeCell ref="O4595:P4595"/>
    <mergeCell ref="Q4595:Q4598"/>
    <mergeCell ref="F4596:G4596"/>
    <mergeCell ref="H4596:K4596"/>
    <mergeCell ref="L4596:N4596"/>
    <mergeCell ref="O4596:P4598"/>
    <mergeCell ref="I4586:K4586"/>
    <mergeCell ref="L4586:S4586"/>
    <mergeCell ref="I4587:K4587"/>
    <mergeCell ref="L4587:S4587"/>
    <mergeCell ref="I4588:K4588"/>
    <mergeCell ref="L4588:S4588"/>
    <mergeCell ref="I4589:K4589"/>
    <mergeCell ref="L4589:S4589"/>
    <mergeCell ref="I4590:K4590"/>
    <mergeCell ref="L4590:S4590"/>
    <mergeCell ref="I4581:K4581"/>
    <mergeCell ref="L4581:S4581"/>
    <mergeCell ref="I4582:K4582"/>
    <mergeCell ref="L4542:S4542"/>
    <mergeCell ref="I4543:K4543"/>
    <mergeCell ref="L4543:S4543"/>
    <mergeCell ref="I4544:K4544"/>
    <mergeCell ref="L4544:S4544"/>
    <mergeCell ref="I4545:K4545"/>
    <mergeCell ref="L4545:S4545"/>
    <mergeCell ref="N4567:Q4567"/>
    <mergeCell ref="R4567:W4567"/>
    <mergeCell ref="G4568:I4568"/>
    <mergeCell ref="J4568:M4568"/>
    <mergeCell ref="N4568:Q4568"/>
    <mergeCell ref="R4568:W4568"/>
    <mergeCell ref="C4569:F4570"/>
    <mergeCell ref="G4569:I4569"/>
    <mergeCell ref="J4569:Q4569"/>
    <mergeCell ref="R4569:W4570"/>
    <mergeCell ref="G4570:I4570"/>
    <mergeCell ref="J4570:Q4570"/>
    <mergeCell ref="T4556:T4558"/>
    <mergeCell ref="F4557:G4557"/>
    <mergeCell ref="H4557:K4557"/>
    <mergeCell ref="L4557:N4557"/>
    <mergeCell ref="F4558:G4558"/>
    <mergeCell ref="H4558:K4558"/>
    <mergeCell ref="L4558:N4558"/>
    <mergeCell ref="A4559:A4570"/>
    <mergeCell ref="C4559:D4559"/>
    <mergeCell ref="E4559:W4559"/>
    <mergeCell ref="C4560:D4560"/>
    <mergeCell ref="E4560:W4560"/>
    <mergeCell ref="C4561:F4566"/>
    <mergeCell ref="G4561:Q4563"/>
    <mergeCell ref="R4561:W4563"/>
    <mergeCell ref="G4564:Q4564"/>
    <mergeCell ref="R4564:W4564"/>
    <mergeCell ref="G4565:Q4565"/>
    <mergeCell ref="R4565:W4565"/>
    <mergeCell ref="G4566:Q4566"/>
    <mergeCell ref="R4566:W4566"/>
    <mergeCell ref="C4567:F4568"/>
    <mergeCell ref="G4567:I4567"/>
    <mergeCell ref="J4567:M4567"/>
    <mergeCell ref="L4536:S4536"/>
    <mergeCell ref="I4537:K4537"/>
    <mergeCell ref="L4537:S4537"/>
    <mergeCell ref="I4538:K4538"/>
    <mergeCell ref="L4538:S4538"/>
    <mergeCell ref="I4539:K4539"/>
    <mergeCell ref="L4539:S4539"/>
    <mergeCell ref="I4540:K4540"/>
    <mergeCell ref="L4540:S4540"/>
    <mergeCell ref="B4531:B4532"/>
    <mergeCell ref="C4531:C4532"/>
    <mergeCell ref="D4531:D4532"/>
    <mergeCell ref="E4531:T4532"/>
    <mergeCell ref="U4531:U4532"/>
    <mergeCell ref="V4531:V4532"/>
    <mergeCell ref="W4531:W4532"/>
    <mergeCell ref="B4533:B4570"/>
    <mergeCell ref="C4533:C4558"/>
    <mergeCell ref="D4533:D4558"/>
    <mergeCell ref="E4533:E4554"/>
    <mergeCell ref="F4533:F4534"/>
    <mergeCell ref="G4533:G4534"/>
    <mergeCell ref="H4533:H4534"/>
    <mergeCell ref="I4533:K4534"/>
    <mergeCell ref="L4533:S4534"/>
    <mergeCell ref="T4533:T4534"/>
    <mergeCell ref="U4533:U4558"/>
    <mergeCell ref="V4533:V4558"/>
    <mergeCell ref="W4533:W4558"/>
    <mergeCell ref="I4535:K4535"/>
    <mergeCell ref="L4535:S4535"/>
    <mergeCell ref="T4535:T4554"/>
    <mergeCell ref="I4536:K4536"/>
    <mergeCell ref="I4551:K4551"/>
    <mergeCell ref="L4551:S4551"/>
    <mergeCell ref="I4552:K4552"/>
    <mergeCell ref="L4552:S4552"/>
    <mergeCell ref="I4553:K4553"/>
    <mergeCell ref="L4553:S4553"/>
    <mergeCell ref="I4554:K4554"/>
    <mergeCell ref="L4554:S4554"/>
    <mergeCell ref="E4555:E4558"/>
    <mergeCell ref="F4555:G4555"/>
    <mergeCell ref="H4555:K4555"/>
    <mergeCell ref="L4555:N4555"/>
    <mergeCell ref="O4555:P4555"/>
    <mergeCell ref="Q4555:Q4558"/>
    <mergeCell ref="F4556:G4556"/>
    <mergeCell ref="H4556:K4556"/>
    <mergeCell ref="L4556:N4556"/>
    <mergeCell ref="O4556:P4558"/>
    <mergeCell ref="I4546:K4546"/>
    <mergeCell ref="L4546:S4546"/>
    <mergeCell ref="I4547:K4547"/>
    <mergeCell ref="L4547:S4547"/>
    <mergeCell ref="I4548:K4548"/>
    <mergeCell ref="L4548:S4548"/>
    <mergeCell ref="I4549:K4549"/>
    <mergeCell ref="L4549:S4549"/>
    <mergeCell ref="I4550:K4550"/>
    <mergeCell ref="L4550:S4550"/>
    <mergeCell ref="I4541:K4541"/>
    <mergeCell ref="L4541:S4541"/>
    <mergeCell ref="I4542:K4542"/>
    <mergeCell ref="L4502:S4502"/>
    <mergeCell ref="I4503:K4503"/>
    <mergeCell ref="L4503:S4503"/>
    <mergeCell ref="I4504:K4504"/>
    <mergeCell ref="L4504:S4504"/>
    <mergeCell ref="I4505:K4505"/>
    <mergeCell ref="L4505:S4505"/>
    <mergeCell ref="N4527:Q4527"/>
    <mergeCell ref="R4527:W4527"/>
    <mergeCell ref="G4528:I4528"/>
    <mergeCell ref="J4528:M4528"/>
    <mergeCell ref="N4528:Q4528"/>
    <mergeCell ref="R4528:W4528"/>
    <mergeCell ref="C4529:F4530"/>
    <mergeCell ref="G4529:I4529"/>
    <mergeCell ref="J4529:Q4529"/>
    <mergeCell ref="R4529:W4530"/>
    <mergeCell ref="G4530:I4530"/>
    <mergeCell ref="J4530:Q4530"/>
    <mergeCell ref="T4516:T4518"/>
    <mergeCell ref="F4517:G4517"/>
    <mergeCell ref="H4517:K4517"/>
    <mergeCell ref="L4517:N4517"/>
    <mergeCell ref="F4518:G4518"/>
    <mergeCell ref="H4518:K4518"/>
    <mergeCell ref="L4518:N4518"/>
    <mergeCell ref="A4519:A4530"/>
    <mergeCell ref="C4519:D4519"/>
    <mergeCell ref="E4519:W4519"/>
    <mergeCell ref="C4520:D4520"/>
    <mergeCell ref="E4520:W4520"/>
    <mergeCell ref="C4521:F4526"/>
    <mergeCell ref="G4521:Q4523"/>
    <mergeCell ref="R4521:W4523"/>
    <mergeCell ref="G4524:Q4524"/>
    <mergeCell ref="R4524:W4524"/>
    <mergeCell ref="G4525:Q4525"/>
    <mergeCell ref="R4525:W4525"/>
    <mergeCell ref="G4526:Q4526"/>
    <mergeCell ref="R4526:W4526"/>
    <mergeCell ref="C4527:F4528"/>
    <mergeCell ref="G4527:I4527"/>
    <mergeCell ref="J4527:M4527"/>
    <mergeCell ref="L4496:S4496"/>
    <mergeCell ref="I4497:K4497"/>
    <mergeCell ref="L4497:S4497"/>
    <mergeCell ref="I4498:K4498"/>
    <mergeCell ref="L4498:S4498"/>
    <mergeCell ref="I4499:K4499"/>
    <mergeCell ref="L4499:S4499"/>
    <mergeCell ref="I4500:K4500"/>
    <mergeCell ref="L4500:S4500"/>
    <mergeCell ref="B4491:B4492"/>
    <mergeCell ref="C4491:C4492"/>
    <mergeCell ref="D4491:D4492"/>
    <mergeCell ref="E4491:T4492"/>
    <mergeCell ref="U4491:U4492"/>
    <mergeCell ref="V4491:V4492"/>
    <mergeCell ref="W4491:W4492"/>
    <mergeCell ref="B4493:B4530"/>
    <mergeCell ref="C4493:C4518"/>
    <mergeCell ref="D4493:D4518"/>
    <mergeCell ref="E4493:E4514"/>
    <mergeCell ref="F4493:F4494"/>
    <mergeCell ref="G4493:G4494"/>
    <mergeCell ref="H4493:H4494"/>
    <mergeCell ref="I4493:K4494"/>
    <mergeCell ref="L4493:S4494"/>
    <mergeCell ref="T4493:T4494"/>
    <mergeCell ref="U4493:U4518"/>
    <mergeCell ref="V4493:V4518"/>
    <mergeCell ref="W4493:W4518"/>
    <mergeCell ref="I4495:K4495"/>
    <mergeCell ref="L4495:S4495"/>
    <mergeCell ref="T4495:T4514"/>
    <mergeCell ref="I4496:K4496"/>
    <mergeCell ref="I4511:K4511"/>
    <mergeCell ref="L4511:S4511"/>
    <mergeCell ref="I4512:K4512"/>
    <mergeCell ref="L4512:S4512"/>
    <mergeCell ref="I4513:K4513"/>
    <mergeCell ref="L4513:S4513"/>
    <mergeCell ref="I4514:K4514"/>
    <mergeCell ref="L4514:S4514"/>
    <mergeCell ref="E4515:E4518"/>
    <mergeCell ref="F4515:G4515"/>
    <mergeCell ref="H4515:K4515"/>
    <mergeCell ref="L4515:N4515"/>
    <mergeCell ref="O4515:P4515"/>
    <mergeCell ref="Q4515:Q4518"/>
    <mergeCell ref="F4516:G4516"/>
    <mergeCell ref="H4516:K4516"/>
    <mergeCell ref="L4516:N4516"/>
    <mergeCell ref="O4516:P4518"/>
    <mergeCell ref="I4506:K4506"/>
    <mergeCell ref="L4506:S4506"/>
    <mergeCell ref="I4507:K4507"/>
    <mergeCell ref="L4507:S4507"/>
    <mergeCell ref="I4508:K4508"/>
    <mergeCell ref="L4508:S4508"/>
    <mergeCell ref="I4509:K4509"/>
    <mergeCell ref="L4509:S4509"/>
    <mergeCell ref="I4510:K4510"/>
    <mergeCell ref="L4510:S4510"/>
    <mergeCell ref="I4501:K4501"/>
    <mergeCell ref="L4501:S4501"/>
    <mergeCell ref="I4502:K4502"/>
    <mergeCell ref="L4462:S4462"/>
    <mergeCell ref="I4463:K4463"/>
    <mergeCell ref="L4463:S4463"/>
    <mergeCell ref="I4464:K4464"/>
    <mergeCell ref="L4464:S4464"/>
    <mergeCell ref="I4465:K4465"/>
    <mergeCell ref="L4465:S4465"/>
    <mergeCell ref="N4487:Q4487"/>
    <mergeCell ref="R4487:W4487"/>
    <mergeCell ref="G4488:I4488"/>
    <mergeCell ref="J4488:M4488"/>
    <mergeCell ref="N4488:Q4488"/>
    <mergeCell ref="R4488:W4488"/>
    <mergeCell ref="C4489:F4490"/>
    <mergeCell ref="G4489:I4489"/>
    <mergeCell ref="J4489:Q4489"/>
    <mergeCell ref="R4489:W4490"/>
    <mergeCell ref="G4490:I4490"/>
    <mergeCell ref="J4490:Q4490"/>
    <mergeCell ref="T4476:T4478"/>
    <mergeCell ref="F4477:G4477"/>
    <mergeCell ref="H4477:K4477"/>
    <mergeCell ref="L4477:N4477"/>
    <mergeCell ref="F4478:G4478"/>
    <mergeCell ref="H4478:K4478"/>
    <mergeCell ref="L4478:N4478"/>
    <mergeCell ref="A4479:A4490"/>
    <mergeCell ref="C4479:D4479"/>
    <mergeCell ref="E4479:W4479"/>
    <mergeCell ref="C4480:D4480"/>
    <mergeCell ref="E4480:W4480"/>
    <mergeCell ref="C4481:F4486"/>
    <mergeCell ref="G4481:Q4483"/>
    <mergeCell ref="R4481:W4483"/>
    <mergeCell ref="G4484:Q4484"/>
    <mergeCell ref="R4484:W4484"/>
    <mergeCell ref="G4485:Q4485"/>
    <mergeCell ref="R4485:W4485"/>
    <mergeCell ref="G4486:Q4486"/>
    <mergeCell ref="R4486:W4486"/>
    <mergeCell ref="C4487:F4488"/>
    <mergeCell ref="G4487:I4487"/>
    <mergeCell ref="J4487:M4487"/>
    <mergeCell ref="L4456:S4456"/>
    <mergeCell ref="I4457:K4457"/>
    <mergeCell ref="L4457:S4457"/>
    <mergeCell ref="I4458:K4458"/>
    <mergeCell ref="L4458:S4458"/>
    <mergeCell ref="I4459:K4459"/>
    <mergeCell ref="L4459:S4459"/>
    <mergeCell ref="I4460:K4460"/>
    <mergeCell ref="L4460:S4460"/>
    <mergeCell ref="B4451:B4452"/>
    <mergeCell ref="C4451:C4452"/>
    <mergeCell ref="D4451:D4452"/>
    <mergeCell ref="E4451:T4452"/>
    <mergeCell ref="U4451:U4452"/>
    <mergeCell ref="V4451:V4452"/>
    <mergeCell ref="W4451:W4452"/>
    <mergeCell ref="B4453:B4490"/>
    <mergeCell ref="C4453:C4478"/>
    <mergeCell ref="D4453:D4478"/>
    <mergeCell ref="E4453:E4474"/>
    <mergeCell ref="F4453:F4454"/>
    <mergeCell ref="G4453:G4454"/>
    <mergeCell ref="H4453:H4454"/>
    <mergeCell ref="I4453:K4454"/>
    <mergeCell ref="L4453:S4454"/>
    <mergeCell ref="T4453:T4454"/>
    <mergeCell ref="U4453:U4478"/>
    <mergeCell ref="V4453:V4478"/>
    <mergeCell ref="W4453:W4478"/>
    <mergeCell ref="I4455:K4455"/>
    <mergeCell ref="L4455:S4455"/>
    <mergeCell ref="T4455:T4474"/>
    <mergeCell ref="I4456:K4456"/>
    <mergeCell ref="I4471:K4471"/>
    <mergeCell ref="L4471:S4471"/>
    <mergeCell ref="I4472:K4472"/>
    <mergeCell ref="L4472:S4472"/>
    <mergeCell ref="I4473:K4473"/>
    <mergeCell ref="L4473:S4473"/>
    <mergeCell ref="I4474:K4474"/>
    <mergeCell ref="L4474:S4474"/>
    <mergeCell ref="E4475:E4478"/>
    <mergeCell ref="F4475:G4475"/>
    <mergeCell ref="H4475:K4475"/>
    <mergeCell ref="L4475:N4475"/>
    <mergeCell ref="O4475:P4475"/>
    <mergeCell ref="Q4475:Q4478"/>
    <mergeCell ref="F4476:G4476"/>
    <mergeCell ref="H4476:K4476"/>
    <mergeCell ref="L4476:N4476"/>
    <mergeCell ref="O4476:P4478"/>
    <mergeCell ref="I4466:K4466"/>
    <mergeCell ref="L4466:S4466"/>
    <mergeCell ref="I4467:K4467"/>
    <mergeCell ref="L4467:S4467"/>
    <mergeCell ref="I4468:K4468"/>
    <mergeCell ref="L4468:S4468"/>
    <mergeCell ref="I4469:K4469"/>
    <mergeCell ref="L4469:S4469"/>
    <mergeCell ref="I4470:K4470"/>
    <mergeCell ref="L4470:S4470"/>
    <mergeCell ref="I4461:K4461"/>
    <mergeCell ref="L4461:S4461"/>
    <mergeCell ref="I4462:K4462"/>
    <mergeCell ref="L4422:S4422"/>
    <mergeCell ref="I4423:K4423"/>
    <mergeCell ref="L4423:S4423"/>
    <mergeCell ref="I4424:K4424"/>
    <mergeCell ref="L4424:S4424"/>
    <mergeCell ref="I4425:K4425"/>
    <mergeCell ref="L4425:S4425"/>
    <mergeCell ref="N4447:Q4447"/>
    <mergeCell ref="R4447:W4447"/>
    <mergeCell ref="G4448:I4448"/>
    <mergeCell ref="J4448:M4448"/>
    <mergeCell ref="N4448:Q4448"/>
    <mergeCell ref="R4448:W4448"/>
    <mergeCell ref="C4449:F4450"/>
    <mergeCell ref="G4449:I4449"/>
    <mergeCell ref="J4449:Q4449"/>
    <mergeCell ref="R4449:W4450"/>
    <mergeCell ref="G4450:I4450"/>
    <mergeCell ref="J4450:Q4450"/>
    <mergeCell ref="T4436:T4438"/>
    <mergeCell ref="F4437:G4437"/>
    <mergeCell ref="H4437:K4437"/>
    <mergeCell ref="L4437:N4437"/>
    <mergeCell ref="F4438:G4438"/>
    <mergeCell ref="H4438:K4438"/>
    <mergeCell ref="L4438:N4438"/>
    <mergeCell ref="A4439:A4450"/>
    <mergeCell ref="C4439:D4439"/>
    <mergeCell ref="E4439:W4439"/>
    <mergeCell ref="C4440:D4440"/>
    <mergeCell ref="E4440:W4440"/>
    <mergeCell ref="C4441:F4446"/>
    <mergeCell ref="G4441:Q4443"/>
    <mergeCell ref="R4441:W4443"/>
    <mergeCell ref="G4444:Q4444"/>
    <mergeCell ref="R4444:W4444"/>
    <mergeCell ref="G4445:Q4445"/>
    <mergeCell ref="R4445:W4445"/>
    <mergeCell ref="G4446:Q4446"/>
    <mergeCell ref="R4446:W4446"/>
    <mergeCell ref="C4447:F4448"/>
    <mergeCell ref="G4447:I4447"/>
    <mergeCell ref="J4447:M4447"/>
    <mergeCell ref="L4416:S4416"/>
    <mergeCell ref="I4417:K4417"/>
    <mergeCell ref="L4417:S4417"/>
    <mergeCell ref="I4418:K4418"/>
    <mergeCell ref="L4418:S4418"/>
    <mergeCell ref="I4419:K4419"/>
    <mergeCell ref="L4419:S4419"/>
    <mergeCell ref="I4420:K4420"/>
    <mergeCell ref="L4420:S4420"/>
    <mergeCell ref="B4411:B4412"/>
    <mergeCell ref="C4411:C4412"/>
    <mergeCell ref="D4411:D4412"/>
    <mergeCell ref="E4411:T4412"/>
    <mergeCell ref="U4411:U4412"/>
    <mergeCell ref="V4411:V4412"/>
    <mergeCell ref="W4411:W4412"/>
    <mergeCell ref="B4413:B4450"/>
    <mergeCell ref="C4413:C4438"/>
    <mergeCell ref="D4413:D4438"/>
    <mergeCell ref="E4413:E4434"/>
    <mergeCell ref="F4413:F4414"/>
    <mergeCell ref="G4413:G4414"/>
    <mergeCell ref="H4413:H4414"/>
    <mergeCell ref="I4413:K4414"/>
    <mergeCell ref="L4413:S4414"/>
    <mergeCell ref="T4413:T4414"/>
    <mergeCell ref="U4413:U4438"/>
    <mergeCell ref="V4413:V4438"/>
    <mergeCell ref="W4413:W4438"/>
    <mergeCell ref="I4415:K4415"/>
    <mergeCell ref="L4415:S4415"/>
    <mergeCell ref="T4415:T4434"/>
    <mergeCell ref="I4416:K4416"/>
    <mergeCell ref="I4431:K4431"/>
    <mergeCell ref="L4431:S4431"/>
    <mergeCell ref="I4432:K4432"/>
    <mergeCell ref="L4432:S4432"/>
    <mergeCell ref="I4433:K4433"/>
    <mergeCell ref="L4433:S4433"/>
    <mergeCell ref="I4434:K4434"/>
    <mergeCell ref="L4434:S4434"/>
    <mergeCell ref="E4435:E4438"/>
    <mergeCell ref="F4435:G4435"/>
    <mergeCell ref="H4435:K4435"/>
    <mergeCell ref="L4435:N4435"/>
    <mergeCell ref="O4435:P4435"/>
    <mergeCell ref="Q4435:Q4438"/>
    <mergeCell ref="F4436:G4436"/>
    <mergeCell ref="H4436:K4436"/>
    <mergeCell ref="L4436:N4436"/>
    <mergeCell ref="O4436:P4438"/>
    <mergeCell ref="I4426:K4426"/>
    <mergeCell ref="L4426:S4426"/>
    <mergeCell ref="I4427:K4427"/>
    <mergeCell ref="L4427:S4427"/>
    <mergeCell ref="I4428:K4428"/>
    <mergeCell ref="L4428:S4428"/>
    <mergeCell ref="I4429:K4429"/>
    <mergeCell ref="L4429:S4429"/>
    <mergeCell ref="I4430:K4430"/>
    <mergeCell ref="L4430:S4430"/>
    <mergeCell ref="I4421:K4421"/>
    <mergeCell ref="L4421:S4421"/>
    <mergeCell ref="I4422:K4422"/>
    <mergeCell ref="L4382:S4382"/>
    <mergeCell ref="I4383:K4383"/>
    <mergeCell ref="L4383:S4383"/>
    <mergeCell ref="I4384:K4384"/>
    <mergeCell ref="L4384:S4384"/>
    <mergeCell ref="I4385:K4385"/>
    <mergeCell ref="L4385:S4385"/>
    <mergeCell ref="N4407:Q4407"/>
    <mergeCell ref="R4407:W4407"/>
    <mergeCell ref="G4408:I4408"/>
    <mergeCell ref="J4408:M4408"/>
    <mergeCell ref="N4408:Q4408"/>
    <mergeCell ref="R4408:W4408"/>
    <mergeCell ref="C4409:F4410"/>
    <mergeCell ref="G4409:I4409"/>
    <mergeCell ref="J4409:Q4409"/>
    <mergeCell ref="R4409:W4410"/>
    <mergeCell ref="G4410:I4410"/>
    <mergeCell ref="J4410:Q4410"/>
    <mergeCell ref="T4396:T4398"/>
    <mergeCell ref="F4397:G4397"/>
    <mergeCell ref="H4397:K4397"/>
    <mergeCell ref="L4397:N4397"/>
    <mergeCell ref="F4398:G4398"/>
    <mergeCell ref="H4398:K4398"/>
    <mergeCell ref="L4398:N4398"/>
    <mergeCell ref="A4399:A4410"/>
    <mergeCell ref="C4399:D4399"/>
    <mergeCell ref="E4399:W4399"/>
    <mergeCell ref="C4400:D4400"/>
    <mergeCell ref="E4400:W4400"/>
    <mergeCell ref="C4401:F4406"/>
    <mergeCell ref="G4401:Q4403"/>
    <mergeCell ref="R4401:W4403"/>
    <mergeCell ref="G4404:Q4404"/>
    <mergeCell ref="R4404:W4404"/>
    <mergeCell ref="G4405:Q4405"/>
    <mergeCell ref="R4405:W4405"/>
    <mergeCell ref="G4406:Q4406"/>
    <mergeCell ref="R4406:W4406"/>
    <mergeCell ref="C4407:F4408"/>
    <mergeCell ref="G4407:I4407"/>
    <mergeCell ref="J4407:M4407"/>
    <mergeCell ref="L4376:S4376"/>
    <mergeCell ref="I4377:K4377"/>
    <mergeCell ref="L4377:S4377"/>
    <mergeCell ref="I4378:K4378"/>
    <mergeCell ref="L4378:S4378"/>
    <mergeCell ref="I4379:K4379"/>
    <mergeCell ref="L4379:S4379"/>
    <mergeCell ref="I4380:K4380"/>
    <mergeCell ref="L4380:S4380"/>
    <mergeCell ref="B4371:B4372"/>
    <mergeCell ref="C4371:C4372"/>
    <mergeCell ref="D4371:D4372"/>
    <mergeCell ref="E4371:T4372"/>
    <mergeCell ref="U4371:U4372"/>
    <mergeCell ref="V4371:V4372"/>
    <mergeCell ref="W4371:W4372"/>
    <mergeCell ref="B4373:B4410"/>
    <mergeCell ref="C4373:C4398"/>
    <mergeCell ref="D4373:D4398"/>
    <mergeCell ref="E4373:E4394"/>
    <mergeCell ref="F4373:F4374"/>
    <mergeCell ref="G4373:G4374"/>
    <mergeCell ref="H4373:H4374"/>
    <mergeCell ref="I4373:K4374"/>
    <mergeCell ref="L4373:S4374"/>
    <mergeCell ref="T4373:T4374"/>
    <mergeCell ref="U4373:U4398"/>
    <mergeCell ref="V4373:V4398"/>
    <mergeCell ref="W4373:W4398"/>
    <mergeCell ref="I4375:K4375"/>
    <mergeCell ref="L4375:S4375"/>
    <mergeCell ref="T4375:T4394"/>
    <mergeCell ref="I4376:K4376"/>
    <mergeCell ref="I4391:K4391"/>
    <mergeCell ref="L4391:S4391"/>
    <mergeCell ref="I4392:K4392"/>
    <mergeCell ref="L4392:S4392"/>
    <mergeCell ref="I4393:K4393"/>
    <mergeCell ref="L4393:S4393"/>
    <mergeCell ref="I4394:K4394"/>
    <mergeCell ref="L4394:S4394"/>
    <mergeCell ref="E4395:E4398"/>
    <mergeCell ref="F4395:G4395"/>
    <mergeCell ref="H4395:K4395"/>
    <mergeCell ref="L4395:N4395"/>
    <mergeCell ref="O4395:P4395"/>
    <mergeCell ref="Q4395:Q4398"/>
    <mergeCell ref="F4396:G4396"/>
    <mergeCell ref="H4396:K4396"/>
    <mergeCell ref="L4396:N4396"/>
    <mergeCell ref="O4396:P4398"/>
    <mergeCell ref="I4386:K4386"/>
    <mergeCell ref="L4386:S4386"/>
    <mergeCell ref="I4387:K4387"/>
    <mergeCell ref="L4387:S4387"/>
    <mergeCell ref="I4388:K4388"/>
    <mergeCell ref="L4388:S4388"/>
    <mergeCell ref="I4389:K4389"/>
    <mergeCell ref="L4389:S4389"/>
    <mergeCell ref="I4390:K4390"/>
    <mergeCell ref="L4390:S4390"/>
    <mergeCell ref="I4381:K4381"/>
    <mergeCell ref="L4381:S4381"/>
    <mergeCell ref="I4382:K4382"/>
    <mergeCell ref="L4342:S4342"/>
    <mergeCell ref="I4343:K4343"/>
    <mergeCell ref="L4343:S4343"/>
    <mergeCell ref="I4344:K4344"/>
    <mergeCell ref="L4344:S4344"/>
    <mergeCell ref="I4345:K4345"/>
    <mergeCell ref="L4345:S4345"/>
    <mergeCell ref="N4367:Q4367"/>
    <mergeCell ref="R4367:W4367"/>
    <mergeCell ref="G4368:I4368"/>
    <mergeCell ref="J4368:M4368"/>
    <mergeCell ref="N4368:Q4368"/>
    <mergeCell ref="R4368:W4368"/>
    <mergeCell ref="C4369:F4370"/>
    <mergeCell ref="G4369:I4369"/>
    <mergeCell ref="J4369:Q4369"/>
    <mergeCell ref="R4369:W4370"/>
    <mergeCell ref="G4370:I4370"/>
    <mergeCell ref="J4370:Q4370"/>
    <mergeCell ref="T4356:T4358"/>
    <mergeCell ref="F4357:G4357"/>
    <mergeCell ref="H4357:K4357"/>
    <mergeCell ref="L4357:N4357"/>
    <mergeCell ref="F4358:G4358"/>
    <mergeCell ref="H4358:K4358"/>
    <mergeCell ref="L4358:N4358"/>
    <mergeCell ref="A4359:A4370"/>
    <mergeCell ref="C4359:D4359"/>
    <mergeCell ref="E4359:W4359"/>
    <mergeCell ref="C4360:D4360"/>
    <mergeCell ref="E4360:W4360"/>
    <mergeCell ref="C4361:F4366"/>
    <mergeCell ref="G4361:Q4363"/>
    <mergeCell ref="R4361:W4363"/>
    <mergeCell ref="G4364:Q4364"/>
    <mergeCell ref="R4364:W4364"/>
    <mergeCell ref="G4365:Q4365"/>
    <mergeCell ref="R4365:W4365"/>
    <mergeCell ref="G4366:Q4366"/>
    <mergeCell ref="R4366:W4366"/>
    <mergeCell ref="C4367:F4368"/>
    <mergeCell ref="G4367:I4367"/>
    <mergeCell ref="J4367:M4367"/>
    <mergeCell ref="L4336:S4336"/>
    <mergeCell ref="I4337:K4337"/>
    <mergeCell ref="L4337:S4337"/>
    <mergeCell ref="I4338:K4338"/>
    <mergeCell ref="L4338:S4338"/>
    <mergeCell ref="I4339:K4339"/>
    <mergeCell ref="L4339:S4339"/>
    <mergeCell ref="I4340:K4340"/>
    <mergeCell ref="L4340:S4340"/>
    <mergeCell ref="B4331:B4332"/>
    <mergeCell ref="C4331:C4332"/>
    <mergeCell ref="D4331:D4332"/>
    <mergeCell ref="E4331:T4332"/>
    <mergeCell ref="U4331:U4332"/>
    <mergeCell ref="V4331:V4332"/>
    <mergeCell ref="W4331:W4332"/>
    <mergeCell ref="B4333:B4370"/>
    <mergeCell ref="C4333:C4358"/>
    <mergeCell ref="D4333:D4358"/>
    <mergeCell ref="E4333:E4354"/>
    <mergeCell ref="F4333:F4334"/>
    <mergeCell ref="G4333:G4334"/>
    <mergeCell ref="H4333:H4334"/>
    <mergeCell ref="I4333:K4334"/>
    <mergeCell ref="L4333:S4334"/>
    <mergeCell ref="T4333:T4334"/>
    <mergeCell ref="U4333:U4358"/>
    <mergeCell ref="V4333:V4358"/>
    <mergeCell ref="W4333:W4358"/>
    <mergeCell ref="I4335:K4335"/>
    <mergeCell ref="L4335:S4335"/>
    <mergeCell ref="T4335:T4354"/>
    <mergeCell ref="I4336:K4336"/>
    <mergeCell ref="I4351:K4351"/>
    <mergeCell ref="L4351:S4351"/>
    <mergeCell ref="I4352:K4352"/>
    <mergeCell ref="L4352:S4352"/>
    <mergeCell ref="I4353:K4353"/>
    <mergeCell ref="L4353:S4353"/>
    <mergeCell ref="I4354:K4354"/>
    <mergeCell ref="L4354:S4354"/>
    <mergeCell ref="E4355:E4358"/>
    <mergeCell ref="F4355:G4355"/>
    <mergeCell ref="H4355:K4355"/>
    <mergeCell ref="L4355:N4355"/>
    <mergeCell ref="O4355:P4355"/>
    <mergeCell ref="Q4355:Q4358"/>
    <mergeCell ref="F4356:G4356"/>
    <mergeCell ref="H4356:K4356"/>
    <mergeCell ref="L4356:N4356"/>
    <mergeCell ref="O4356:P4358"/>
    <mergeCell ref="I4346:K4346"/>
    <mergeCell ref="L4346:S4346"/>
    <mergeCell ref="I4347:K4347"/>
    <mergeCell ref="L4347:S4347"/>
    <mergeCell ref="I4348:K4348"/>
    <mergeCell ref="L4348:S4348"/>
    <mergeCell ref="I4349:K4349"/>
    <mergeCell ref="L4349:S4349"/>
    <mergeCell ref="I4350:K4350"/>
    <mergeCell ref="L4350:S4350"/>
    <mergeCell ref="I4341:K4341"/>
    <mergeCell ref="L4341:S4341"/>
    <mergeCell ref="I4342:K4342"/>
    <mergeCell ref="L4302:S4302"/>
    <mergeCell ref="I4303:K4303"/>
    <mergeCell ref="L4303:S4303"/>
    <mergeCell ref="I4304:K4304"/>
    <mergeCell ref="L4304:S4304"/>
    <mergeCell ref="I4305:K4305"/>
    <mergeCell ref="L4305:S4305"/>
    <mergeCell ref="N4327:Q4327"/>
    <mergeCell ref="R4327:W4327"/>
    <mergeCell ref="G4328:I4328"/>
    <mergeCell ref="J4328:M4328"/>
    <mergeCell ref="N4328:Q4328"/>
    <mergeCell ref="R4328:W4328"/>
    <mergeCell ref="C4329:F4330"/>
    <mergeCell ref="G4329:I4329"/>
    <mergeCell ref="J4329:Q4329"/>
    <mergeCell ref="R4329:W4330"/>
    <mergeCell ref="G4330:I4330"/>
    <mergeCell ref="J4330:Q4330"/>
    <mergeCell ref="T4316:T4318"/>
    <mergeCell ref="F4317:G4317"/>
    <mergeCell ref="H4317:K4317"/>
    <mergeCell ref="L4317:N4317"/>
    <mergeCell ref="F4318:G4318"/>
    <mergeCell ref="H4318:K4318"/>
    <mergeCell ref="L4318:N4318"/>
    <mergeCell ref="A4319:A4330"/>
    <mergeCell ref="C4319:D4319"/>
    <mergeCell ref="E4319:W4319"/>
    <mergeCell ref="C4320:D4320"/>
    <mergeCell ref="E4320:W4320"/>
    <mergeCell ref="C4321:F4326"/>
    <mergeCell ref="G4321:Q4323"/>
    <mergeCell ref="R4321:W4323"/>
    <mergeCell ref="G4324:Q4324"/>
    <mergeCell ref="R4324:W4324"/>
    <mergeCell ref="G4325:Q4325"/>
    <mergeCell ref="R4325:W4325"/>
    <mergeCell ref="G4326:Q4326"/>
    <mergeCell ref="R4326:W4326"/>
    <mergeCell ref="C4327:F4328"/>
    <mergeCell ref="G4327:I4327"/>
    <mergeCell ref="J4327:M4327"/>
    <mergeCell ref="L4296:S4296"/>
    <mergeCell ref="I4297:K4297"/>
    <mergeCell ref="L4297:S4297"/>
    <mergeCell ref="I4298:K4298"/>
    <mergeCell ref="L4298:S4298"/>
    <mergeCell ref="I4299:K4299"/>
    <mergeCell ref="L4299:S4299"/>
    <mergeCell ref="I4300:K4300"/>
    <mergeCell ref="L4300:S4300"/>
    <mergeCell ref="B4291:B4292"/>
    <mergeCell ref="C4291:C4292"/>
    <mergeCell ref="D4291:D4292"/>
    <mergeCell ref="E4291:T4292"/>
    <mergeCell ref="U4291:U4292"/>
    <mergeCell ref="V4291:V4292"/>
    <mergeCell ref="W4291:W4292"/>
    <mergeCell ref="B4293:B4330"/>
    <mergeCell ref="C4293:C4318"/>
    <mergeCell ref="D4293:D4318"/>
    <mergeCell ref="E4293:E4314"/>
    <mergeCell ref="F4293:F4294"/>
    <mergeCell ref="G4293:G4294"/>
    <mergeCell ref="H4293:H4294"/>
    <mergeCell ref="I4293:K4294"/>
    <mergeCell ref="L4293:S4294"/>
    <mergeCell ref="T4293:T4294"/>
    <mergeCell ref="U4293:U4318"/>
    <mergeCell ref="V4293:V4318"/>
    <mergeCell ref="W4293:W4318"/>
    <mergeCell ref="I4295:K4295"/>
    <mergeCell ref="L4295:S4295"/>
    <mergeCell ref="T4295:T4314"/>
    <mergeCell ref="I4296:K4296"/>
    <mergeCell ref="I4311:K4311"/>
    <mergeCell ref="L4311:S4311"/>
    <mergeCell ref="I4312:K4312"/>
    <mergeCell ref="L4312:S4312"/>
    <mergeCell ref="I4313:K4313"/>
    <mergeCell ref="L4313:S4313"/>
    <mergeCell ref="I4314:K4314"/>
    <mergeCell ref="L4314:S4314"/>
    <mergeCell ref="E4315:E4318"/>
    <mergeCell ref="F4315:G4315"/>
    <mergeCell ref="H4315:K4315"/>
    <mergeCell ref="L4315:N4315"/>
    <mergeCell ref="O4315:P4315"/>
    <mergeCell ref="Q4315:Q4318"/>
    <mergeCell ref="F4316:G4316"/>
    <mergeCell ref="H4316:K4316"/>
    <mergeCell ref="L4316:N4316"/>
    <mergeCell ref="O4316:P4318"/>
    <mergeCell ref="I4306:K4306"/>
    <mergeCell ref="L4306:S4306"/>
    <mergeCell ref="I4307:K4307"/>
    <mergeCell ref="L4307:S4307"/>
    <mergeCell ref="I4308:K4308"/>
    <mergeCell ref="L4308:S4308"/>
    <mergeCell ref="I4309:K4309"/>
    <mergeCell ref="L4309:S4309"/>
    <mergeCell ref="I4310:K4310"/>
    <mergeCell ref="L4310:S4310"/>
    <mergeCell ref="I4301:K4301"/>
    <mergeCell ref="L4301:S4301"/>
    <mergeCell ref="I4302:K4302"/>
    <mergeCell ref="L4262:S4262"/>
    <mergeCell ref="I4263:K4263"/>
    <mergeCell ref="L4263:S4263"/>
    <mergeCell ref="I4264:K4264"/>
    <mergeCell ref="L4264:S4264"/>
    <mergeCell ref="I4265:K4265"/>
    <mergeCell ref="L4265:S4265"/>
    <mergeCell ref="N4287:Q4287"/>
    <mergeCell ref="R4287:W4287"/>
    <mergeCell ref="G4288:I4288"/>
    <mergeCell ref="J4288:M4288"/>
    <mergeCell ref="N4288:Q4288"/>
    <mergeCell ref="R4288:W4288"/>
    <mergeCell ref="C4289:F4290"/>
    <mergeCell ref="G4289:I4289"/>
    <mergeCell ref="J4289:Q4289"/>
    <mergeCell ref="R4289:W4290"/>
    <mergeCell ref="G4290:I4290"/>
    <mergeCell ref="J4290:Q4290"/>
    <mergeCell ref="T4276:T4278"/>
    <mergeCell ref="F4277:G4277"/>
    <mergeCell ref="H4277:K4277"/>
    <mergeCell ref="L4277:N4277"/>
    <mergeCell ref="F4278:G4278"/>
    <mergeCell ref="H4278:K4278"/>
    <mergeCell ref="L4278:N4278"/>
    <mergeCell ref="A4279:A4290"/>
    <mergeCell ref="C4279:D4279"/>
    <mergeCell ref="E4279:W4279"/>
    <mergeCell ref="C4280:D4280"/>
    <mergeCell ref="E4280:W4280"/>
    <mergeCell ref="C4281:F4286"/>
    <mergeCell ref="G4281:Q4283"/>
    <mergeCell ref="R4281:W4283"/>
    <mergeCell ref="G4284:Q4284"/>
    <mergeCell ref="R4284:W4284"/>
    <mergeCell ref="G4285:Q4285"/>
    <mergeCell ref="R4285:W4285"/>
    <mergeCell ref="G4286:Q4286"/>
    <mergeCell ref="R4286:W4286"/>
    <mergeCell ref="C4287:F4288"/>
    <mergeCell ref="G4287:I4287"/>
    <mergeCell ref="J4287:M4287"/>
    <mergeCell ref="L4256:S4256"/>
    <mergeCell ref="I4257:K4257"/>
    <mergeCell ref="L4257:S4257"/>
    <mergeCell ref="I4258:K4258"/>
    <mergeCell ref="L4258:S4258"/>
    <mergeCell ref="I4259:K4259"/>
    <mergeCell ref="L4259:S4259"/>
    <mergeCell ref="I4260:K4260"/>
    <mergeCell ref="L4260:S4260"/>
    <mergeCell ref="B4251:B4252"/>
    <mergeCell ref="C4251:C4252"/>
    <mergeCell ref="D4251:D4252"/>
    <mergeCell ref="E4251:T4252"/>
    <mergeCell ref="U4251:U4252"/>
    <mergeCell ref="V4251:V4252"/>
    <mergeCell ref="W4251:W4252"/>
    <mergeCell ref="B4253:B4290"/>
    <mergeCell ref="C4253:C4278"/>
    <mergeCell ref="D4253:D4278"/>
    <mergeCell ref="E4253:E4274"/>
    <mergeCell ref="F4253:F4254"/>
    <mergeCell ref="G4253:G4254"/>
    <mergeCell ref="H4253:H4254"/>
    <mergeCell ref="I4253:K4254"/>
    <mergeCell ref="L4253:S4254"/>
    <mergeCell ref="T4253:T4254"/>
    <mergeCell ref="U4253:U4278"/>
    <mergeCell ref="V4253:V4278"/>
    <mergeCell ref="W4253:W4278"/>
    <mergeCell ref="I4255:K4255"/>
    <mergeCell ref="L4255:S4255"/>
    <mergeCell ref="T4255:T4274"/>
    <mergeCell ref="I4256:K4256"/>
    <mergeCell ref="I4271:K4271"/>
    <mergeCell ref="L4271:S4271"/>
    <mergeCell ref="I4272:K4272"/>
    <mergeCell ref="L4272:S4272"/>
    <mergeCell ref="I4273:K4273"/>
    <mergeCell ref="L4273:S4273"/>
    <mergeCell ref="I4274:K4274"/>
    <mergeCell ref="L4274:S4274"/>
    <mergeCell ref="E4275:E4278"/>
    <mergeCell ref="F4275:G4275"/>
    <mergeCell ref="H4275:K4275"/>
    <mergeCell ref="L4275:N4275"/>
    <mergeCell ref="O4275:P4275"/>
    <mergeCell ref="Q4275:Q4278"/>
    <mergeCell ref="F4276:G4276"/>
    <mergeCell ref="H4276:K4276"/>
    <mergeCell ref="L4276:N4276"/>
    <mergeCell ref="O4276:P4278"/>
    <mergeCell ref="I4266:K4266"/>
    <mergeCell ref="L4266:S4266"/>
    <mergeCell ref="I4267:K4267"/>
    <mergeCell ref="L4267:S4267"/>
    <mergeCell ref="I4268:K4268"/>
    <mergeCell ref="L4268:S4268"/>
    <mergeCell ref="I4269:K4269"/>
    <mergeCell ref="L4269:S4269"/>
    <mergeCell ref="I4270:K4270"/>
    <mergeCell ref="L4270:S4270"/>
    <mergeCell ref="I4261:K4261"/>
    <mergeCell ref="L4261:S4261"/>
    <mergeCell ref="I4262:K4262"/>
    <mergeCell ref="L4222:S4222"/>
    <mergeCell ref="I4223:K4223"/>
    <mergeCell ref="L4223:S4223"/>
    <mergeCell ref="I4224:K4224"/>
    <mergeCell ref="L4224:S4224"/>
    <mergeCell ref="I4225:K4225"/>
    <mergeCell ref="L4225:S4225"/>
    <mergeCell ref="N4247:Q4247"/>
    <mergeCell ref="R4247:W4247"/>
    <mergeCell ref="G4248:I4248"/>
    <mergeCell ref="J4248:M4248"/>
    <mergeCell ref="N4248:Q4248"/>
    <mergeCell ref="R4248:W4248"/>
    <mergeCell ref="C4249:F4250"/>
    <mergeCell ref="G4249:I4249"/>
    <mergeCell ref="J4249:Q4249"/>
    <mergeCell ref="R4249:W4250"/>
    <mergeCell ref="G4250:I4250"/>
    <mergeCell ref="J4250:Q4250"/>
    <mergeCell ref="T4236:T4238"/>
    <mergeCell ref="F4237:G4237"/>
    <mergeCell ref="H4237:K4237"/>
    <mergeCell ref="L4237:N4237"/>
    <mergeCell ref="F4238:G4238"/>
    <mergeCell ref="H4238:K4238"/>
    <mergeCell ref="L4238:N4238"/>
    <mergeCell ref="A4239:A4250"/>
    <mergeCell ref="C4239:D4239"/>
    <mergeCell ref="E4239:W4239"/>
    <mergeCell ref="C4240:D4240"/>
    <mergeCell ref="E4240:W4240"/>
    <mergeCell ref="C4241:F4246"/>
    <mergeCell ref="G4241:Q4243"/>
    <mergeCell ref="R4241:W4243"/>
    <mergeCell ref="G4244:Q4244"/>
    <mergeCell ref="R4244:W4244"/>
    <mergeCell ref="G4245:Q4245"/>
    <mergeCell ref="R4245:W4245"/>
    <mergeCell ref="G4246:Q4246"/>
    <mergeCell ref="R4246:W4246"/>
    <mergeCell ref="C4247:F4248"/>
    <mergeCell ref="G4247:I4247"/>
    <mergeCell ref="J4247:M4247"/>
    <mergeCell ref="L4216:S4216"/>
    <mergeCell ref="I4217:K4217"/>
    <mergeCell ref="L4217:S4217"/>
    <mergeCell ref="I4218:K4218"/>
    <mergeCell ref="L4218:S4218"/>
    <mergeCell ref="I4219:K4219"/>
    <mergeCell ref="L4219:S4219"/>
    <mergeCell ref="I4220:K4220"/>
    <mergeCell ref="L4220:S4220"/>
    <mergeCell ref="B4211:B4212"/>
    <mergeCell ref="C4211:C4212"/>
    <mergeCell ref="D4211:D4212"/>
    <mergeCell ref="E4211:T4212"/>
    <mergeCell ref="U4211:U4212"/>
    <mergeCell ref="V4211:V4212"/>
    <mergeCell ref="W4211:W4212"/>
    <mergeCell ref="B4213:B4250"/>
    <mergeCell ref="C4213:C4238"/>
    <mergeCell ref="D4213:D4238"/>
    <mergeCell ref="E4213:E4234"/>
    <mergeCell ref="F4213:F4214"/>
    <mergeCell ref="G4213:G4214"/>
    <mergeCell ref="H4213:H4214"/>
    <mergeCell ref="I4213:K4214"/>
    <mergeCell ref="L4213:S4214"/>
    <mergeCell ref="T4213:T4214"/>
    <mergeCell ref="U4213:U4238"/>
    <mergeCell ref="V4213:V4238"/>
    <mergeCell ref="W4213:W4238"/>
    <mergeCell ref="I4215:K4215"/>
    <mergeCell ref="L4215:S4215"/>
    <mergeCell ref="T4215:T4234"/>
    <mergeCell ref="I4216:K4216"/>
    <mergeCell ref="I4231:K4231"/>
    <mergeCell ref="L4231:S4231"/>
    <mergeCell ref="I4232:K4232"/>
    <mergeCell ref="L4232:S4232"/>
    <mergeCell ref="I4233:K4233"/>
    <mergeCell ref="L4233:S4233"/>
    <mergeCell ref="I4234:K4234"/>
    <mergeCell ref="L4234:S4234"/>
    <mergeCell ref="E4235:E4238"/>
    <mergeCell ref="F4235:G4235"/>
    <mergeCell ref="H4235:K4235"/>
    <mergeCell ref="L4235:N4235"/>
    <mergeCell ref="O4235:P4235"/>
    <mergeCell ref="Q4235:Q4238"/>
    <mergeCell ref="F4236:G4236"/>
    <mergeCell ref="H4236:K4236"/>
    <mergeCell ref="L4236:N4236"/>
    <mergeCell ref="O4236:P4238"/>
    <mergeCell ref="I4226:K4226"/>
    <mergeCell ref="L4226:S4226"/>
    <mergeCell ref="I4227:K4227"/>
    <mergeCell ref="L4227:S4227"/>
    <mergeCell ref="I4228:K4228"/>
    <mergeCell ref="L4228:S4228"/>
    <mergeCell ref="I4229:K4229"/>
    <mergeCell ref="L4229:S4229"/>
    <mergeCell ref="I4230:K4230"/>
    <mergeCell ref="L4230:S4230"/>
    <mergeCell ref="I4221:K4221"/>
    <mergeCell ref="L4221:S4221"/>
    <mergeCell ref="I4222:K4222"/>
    <mergeCell ref="L4182:S4182"/>
    <mergeCell ref="I4183:K4183"/>
    <mergeCell ref="L4183:S4183"/>
    <mergeCell ref="I4184:K4184"/>
    <mergeCell ref="L4184:S4184"/>
    <mergeCell ref="I4185:K4185"/>
    <mergeCell ref="L4185:S4185"/>
    <mergeCell ref="N4207:Q4207"/>
    <mergeCell ref="R4207:W4207"/>
    <mergeCell ref="G4208:I4208"/>
    <mergeCell ref="J4208:M4208"/>
    <mergeCell ref="N4208:Q4208"/>
    <mergeCell ref="R4208:W4208"/>
    <mergeCell ref="C4209:F4210"/>
    <mergeCell ref="G4209:I4209"/>
    <mergeCell ref="J4209:Q4209"/>
    <mergeCell ref="R4209:W4210"/>
    <mergeCell ref="G4210:I4210"/>
    <mergeCell ref="J4210:Q4210"/>
    <mergeCell ref="T4196:T4198"/>
    <mergeCell ref="F4197:G4197"/>
    <mergeCell ref="H4197:K4197"/>
    <mergeCell ref="L4197:N4197"/>
    <mergeCell ref="F4198:G4198"/>
    <mergeCell ref="H4198:K4198"/>
    <mergeCell ref="L4198:N4198"/>
    <mergeCell ref="A4199:A4210"/>
    <mergeCell ref="C4199:D4199"/>
    <mergeCell ref="E4199:W4199"/>
    <mergeCell ref="C4200:D4200"/>
    <mergeCell ref="E4200:W4200"/>
    <mergeCell ref="C4201:F4206"/>
    <mergeCell ref="G4201:Q4203"/>
    <mergeCell ref="R4201:W4203"/>
    <mergeCell ref="G4204:Q4204"/>
    <mergeCell ref="R4204:W4204"/>
    <mergeCell ref="G4205:Q4205"/>
    <mergeCell ref="R4205:W4205"/>
    <mergeCell ref="G4206:Q4206"/>
    <mergeCell ref="R4206:W4206"/>
    <mergeCell ref="C4207:F4208"/>
    <mergeCell ref="G4207:I4207"/>
    <mergeCell ref="J4207:M4207"/>
    <mergeCell ref="L4176:S4176"/>
    <mergeCell ref="I4177:K4177"/>
    <mergeCell ref="L4177:S4177"/>
    <mergeCell ref="I4178:K4178"/>
    <mergeCell ref="L4178:S4178"/>
    <mergeCell ref="I4179:K4179"/>
    <mergeCell ref="L4179:S4179"/>
    <mergeCell ref="I4180:K4180"/>
    <mergeCell ref="L4180:S4180"/>
    <mergeCell ref="B4171:B4172"/>
    <mergeCell ref="C4171:C4172"/>
    <mergeCell ref="D4171:D4172"/>
    <mergeCell ref="E4171:T4172"/>
    <mergeCell ref="U4171:U4172"/>
    <mergeCell ref="V4171:V4172"/>
    <mergeCell ref="W4171:W4172"/>
    <mergeCell ref="B4173:B4210"/>
    <mergeCell ref="C4173:C4198"/>
    <mergeCell ref="D4173:D4198"/>
    <mergeCell ref="E4173:E4194"/>
    <mergeCell ref="F4173:F4174"/>
    <mergeCell ref="G4173:G4174"/>
    <mergeCell ref="H4173:H4174"/>
    <mergeCell ref="I4173:K4174"/>
    <mergeCell ref="L4173:S4174"/>
    <mergeCell ref="T4173:T4174"/>
    <mergeCell ref="U4173:U4198"/>
    <mergeCell ref="V4173:V4198"/>
    <mergeCell ref="W4173:W4198"/>
    <mergeCell ref="I4175:K4175"/>
    <mergeCell ref="L4175:S4175"/>
    <mergeCell ref="T4175:T4194"/>
    <mergeCell ref="I4176:K4176"/>
    <mergeCell ref="I4191:K4191"/>
    <mergeCell ref="L4191:S4191"/>
    <mergeCell ref="I4192:K4192"/>
    <mergeCell ref="L4192:S4192"/>
    <mergeCell ref="I4193:K4193"/>
    <mergeCell ref="L4193:S4193"/>
    <mergeCell ref="I4194:K4194"/>
    <mergeCell ref="L4194:S4194"/>
    <mergeCell ref="E4195:E4198"/>
    <mergeCell ref="F4195:G4195"/>
    <mergeCell ref="H4195:K4195"/>
    <mergeCell ref="L4195:N4195"/>
    <mergeCell ref="O4195:P4195"/>
    <mergeCell ref="Q4195:Q4198"/>
    <mergeCell ref="F4196:G4196"/>
    <mergeCell ref="H4196:K4196"/>
    <mergeCell ref="L4196:N4196"/>
    <mergeCell ref="O4196:P4198"/>
    <mergeCell ref="I4186:K4186"/>
    <mergeCell ref="L4186:S4186"/>
    <mergeCell ref="I4187:K4187"/>
    <mergeCell ref="L4187:S4187"/>
    <mergeCell ref="I4188:K4188"/>
    <mergeCell ref="L4188:S4188"/>
    <mergeCell ref="I4189:K4189"/>
    <mergeCell ref="L4189:S4189"/>
    <mergeCell ref="I4190:K4190"/>
    <mergeCell ref="L4190:S4190"/>
    <mergeCell ref="I4181:K4181"/>
    <mergeCell ref="L4181:S4181"/>
    <mergeCell ref="I4182:K4182"/>
    <mergeCell ref="L4142:S4142"/>
    <mergeCell ref="I4143:K4143"/>
    <mergeCell ref="L4143:S4143"/>
    <mergeCell ref="I4144:K4144"/>
    <mergeCell ref="L4144:S4144"/>
    <mergeCell ref="I4145:K4145"/>
    <mergeCell ref="L4145:S4145"/>
    <mergeCell ref="N4167:Q4167"/>
    <mergeCell ref="R4167:W4167"/>
    <mergeCell ref="G4168:I4168"/>
    <mergeCell ref="J4168:M4168"/>
    <mergeCell ref="N4168:Q4168"/>
    <mergeCell ref="R4168:W4168"/>
    <mergeCell ref="C4169:F4170"/>
    <mergeCell ref="G4169:I4169"/>
    <mergeCell ref="J4169:Q4169"/>
    <mergeCell ref="R4169:W4170"/>
    <mergeCell ref="G4170:I4170"/>
    <mergeCell ref="J4170:Q4170"/>
    <mergeCell ref="T4156:T4158"/>
    <mergeCell ref="F4157:G4157"/>
    <mergeCell ref="H4157:K4157"/>
    <mergeCell ref="L4157:N4157"/>
    <mergeCell ref="F4158:G4158"/>
    <mergeCell ref="H4158:K4158"/>
    <mergeCell ref="L4158:N4158"/>
    <mergeCell ref="A4159:A4170"/>
    <mergeCell ref="C4159:D4159"/>
    <mergeCell ref="E4159:W4159"/>
    <mergeCell ref="C4160:D4160"/>
    <mergeCell ref="E4160:W4160"/>
    <mergeCell ref="C4161:F4166"/>
    <mergeCell ref="G4161:Q4163"/>
    <mergeCell ref="R4161:W4163"/>
    <mergeCell ref="G4164:Q4164"/>
    <mergeCell ref="R4164:W4164"/>
    <mergeCell ref="G4165:Q4165"/>
    <mergeCell ref="R4165:W4165"/>
    <mergeCell ref="G4166:Q4166"/>
    <mergeCell ref="R4166:W4166"/>
    <mergeCell ref="C4167:F4168"/>
    <mergeCell ref="G4167:I4167"/>
    <mergeCell ref="J4167:M4167"/>
    <mergeCell ref="L4136:S4136"/>
    <mergeCell ref="I4137:K4137"/>
    <mergeCell ref="L4137:S4137"/>
    <mergeCell ref="I4138:K4138"/>
    <mergeCell ref="L4138:S4138"/>
    <mergeCell ref="I4139:K4139"/>
    <mergeCell ref="L4139:S4139"/>
    <mergeCell ref="I4140:K4140"/>
    <mergeCell ref="L4140:S4140"/>
    <mergeCell ref="B4131:B4132"/>
    <mergeCell ref="C4131:C4132"/>
    <mergeCell ref="D4131:D4132"/>
    <mergeCell ref="E4131:T4132"/>
    <mergeCell ref="U4131:U4132"/>
    <mergeCell ref="V4131:V4132"/>
    <mergeCell ref="W4131:W4132"/>
    <mergeCell ref="B4133:B4170"/>
    <mergeCell ref="C4133:C4158"/>
    <mergeCell ref="D4133:D4158"/>
    <mergeCell ref="E4133:E4154"/>
    <mergeCell ref="F4133:F4134"/>
    <mergeCell ref="G4133:G4134"/>
    <mergeCell ref="H4133:H4134"/>
    <mergeCell ref="I4133:K4134"/>
    <mergeCell ref="L4133:S4134"/>
    <mergeCell ref="T4133:T4134"/>
    <mergeCell ref="U4133:U4158"/>
    <mergeCell ref="V4133:V4158"/>
    <mergeCell ref="W4133:W4158"/>
    <mergeCell ref="I4135:K4135"/>
    <mergeCell ref="L4135:S4135"/>
    <mergeCell ref="T4135:T4154"/>
    <mergeCell ref="I4136:K4136"/>
    <mergeCell ref="I4151:K4151"/>
    <mergeCell ref="L4151:S4151"/>
    <mergeCell ref="I4152:K4152"/>
    <mergeCell ref="L4152:S4152"/>
    <mergeCell ref="I4153:K4153"/>
    <mergeCell ref="L4153:S4153"/>
    <mergeCell ref="I4154:K4154"/>
    <mergeCell ref="L4154:S4154"/>
    <mergeCell ref="E4155:E4158"/>
    <mergeCell ref="F4155:G4155"/>
    <mergeCell ref="H4155:K4155"/>
    <mergeCell ref="L4155:N4155"/>
    <mergeCell ref="O4155:P4155"/>
    <mergeCell ref="Q4155:Q4158"/>
    <mergeCell ref="F4156:G4156"/>
    <mergeCell ref="H4156:K4156"/>
    <mergeCell ref="L4156:N4156"/>
    <mergeCell ref="O4156:P4158"/>
    <mergeCell ref="I4146:K4146"/>
    <mergeCell ref="L4146:S4146"/>
    <mergeCell ref="I4147:K4147"/>
    <mergeCell ref="L4147:S4147"/>
    <mergeCell ref="I4148:K4148"/>
    <mergeCell ref="L4148:S4148"/>
    <mergeCell ref="I4149:K4149"/>
    <mergeCell ref="L4149:S4149"/>
    <mergeCell ref="I4150:K4150"/>
    <mergeCell ref="L4150:S4150"/>
    <mergeCell ref="I4141:K4141"/>
    <mergeCell ref="L4141:S4141"/>
    <mergeCell ref="I4142:K4142"/>
    <mergeCell ref="L4102:S4102"/>
    <mergeCell ref="I4103:K4103"/>
    <mergeCell ref="L4103:S4103"/>
    <mergeCell ref="I4104:K4104"/>
    <mergeCell ref="L4104:S4104"/>
    <mergeCell ref="I4105:K4105"/>
    <mergeCell ref="L4105:S4105"/>
    <mergeCell ref="N4127:Q4127"/>
    <mergeCell ref="R4127:W4127"/>
    <mergeCell ref="G4128:I4128"/>
    <mergeCell ref="J4128:M4128"/>
    <mergeCell ref="N4128:Q4128"/>
    <mergeCell ref="R4128:W4128"/>
    <mergeCell ref="C4129:F4130"/>
    <mergeCell ref="G4129:I4129"/>
    <mergeCell ref="J4129:Q4129"/>
    <mergeCell ref="R4129:W4130"/>
    <mergeCell ref="G4130:I4130"/>
    <mergeCell ref="J4130:Q4130"/>
    <mergeCell ref="T4116:T4118"/>
    <mergeCell ref="F4117:G4117"/>
    <mergeCell ref="H4117:K4117"/>
    <mergeCell ref="L4117:N4117"/>
    <mergeCell ref="F4118:G4118"/>
    <mergeCell ref="H4118:K4118"/>
    <mergeCell ref="L4118:N4118"/>
    <mergeCell ref="A4119:A4130"/>
    <mergeCell ref="C4119:D4119"/>
    <mergeCell ref="E4119:W4119"/>
    <mergeCell ref="C4120:D4120"/>
    <mergeCell ref="E4120:W4120"/>
    <mergeCell ref="C4121:F4126"/>
    <mergeCell ref="G4121:Q4123"/>
    <mergeCell ref="R4121:W4123"/>
    <mergeCell ref="G4124:Q4124"/>
    <mergeCell ref="R4124:W4124"/>
    <mergeCell ref="G4125:Q4125"/>
    <mergeCell ref="R4125:W4125"/>
    <mergeCell ref="G4126:Q4126"/>
    <mergeCell ref="R4126:W4126"/>
    <mergeCell ref="C4127:F4128"/>
    <mergeCell ref="G4127:I4127"/>
    <mergeCell ref="J4127:M4127"/>
    <mergeCell ref="L4096:S4096"/>
    <mergeCell ref="I4097:K4097"/>
    <mergeCell ref="L4097:S4097"/>
    <mergeCell ref="I4098:K4098"/>
    <mergeCell ref="L4098:S4098"/>
    <mergeCell ref="I4099:K4099"/>
    <mergeCell ref="L4099:S4099"/>
    <mergeCell ref="I4100:K4100"/>
    <mergeCell ref="L4100:S4100"/>
    <mergeCell ref="B4091:B4092"/>
    <mergeCell ref="C4091:C4092"/>
    <mergeCell ref="D4091:D4092"/>
    <mergeCell ref="E4091:T4092"/>
    <mergeCell ref="U4091:U4092"/>
    <mergeCell ref="V4091:V4092"/>
    <mergeCell ref="W4091:W4092"/>
    <mergeCell ref="B4093:B4130"/>
    <mergeCell ref="C4093:C4118"/>
    <mergeCell ref="D4093:D4118"/>
    <mergeCell ref="E4093:E4114"/>
    <mergeCell ref="F4093:F4094"/>
    <mergeCell ref="G4093:G4094"/>
    <mergeCell ref="H4093:H4094"/>
    <mergeCell ref="I4093:K4094"/>
    <mergeCell ref="L4093:S4094"/>
    <mergeCell ref="T4093:T4094"/>
    <mergeCell ref="U4093:U4118"/>
    <mergeCell ref="V4093:V4118"/>
    <mergeCell ref="W4093:W4118"/>
    <mergeCell ref="I4095:K4095"/>
    <mergeCell ref="L4095:S4095"/>
    <mergeCell ref="T4095:T4114"/>
    <mergeCell ref="I4096:K4096"/>
    <mergeCell ref="I4111:K4111"/>
    <mergeCell ref="L4111:S4111"/>
    <mergeCell ref="I4112:K4112"/>
    <mergeCell ref="L4112:S4112"/>
    <mergeCell ref="I4113:K4113"/>
    <mergeCell ref="L4113:S4113"/>
    <mergeCell ref="I4114:K4114"/>
    <mergeCell ref="L4114:S4114"/>
    <mergeCell ref="E4115:E4118"/>
    <mergeCell ref="F4115:G4115"/>
    <mergeCell ref="H4115:K4115"/>
    <mergeCell ref="L4115:N4115"/>
    <mergeCell ref="O4115:P4115"/>
    <mergeCell ref="Q4115:Q4118"/>
    <mergeCell ref="F4116:G4116"/>
    <mergeCell ref="H4116:K4116"/>
    <mergeCell ref="L4116:N4116"/>
    <mergeCell ref="O4116:P4118"/>
    <mergeCell ref="I4106:K4106"/>
    <mergeCell ref="L4106:S4106"/>
    <mergeCell ref="I4107:K4107"/>
    <mergeCell ref="L4107:S4107"/>
    <mergeCell ref="I4108:K4108"/>
    <mergeCell ref="L4108:S4108"/>
    <mergeCell ref="I4109:K4109"/>
    <mergeCell ref="L4109:S4109"/>
    <mergeCell ref="I4110:K4110"/>
    <mergeCell ref="L4110:S4110"/>
    <mergeCell ref="I4101:K4101"/>
    <mergeCell ref="L4101:S4101"/>
    <mergeCell ref="I4102:K4102"/>
    <mergeCell ref="L4062:S4062"/>
    <mergeCell ref="I4063:K4063"/>
    <mergeCell ref="L4063:S4063"/>
    <mergeCell ref="I4064:K4064"/>
    <mergeCell ref="L4064:S4064"/>
    <mergeCell ref="I4065:K4065"/>
    <mergeCell ref="L4065:S4065"/>
    <mergeCell ref="N4087:Q4087"/>
    <mergeCell ref="R4087:W4087"/>
    <mergeCell ref="G4088:I4088"/>
    <mergeCell ref="J4088:M4088"/>
    <mergeCell ref="N4088:Q4088"/>
    <mergeCell ref="R4088:W4088"/>
    <mergeCell ref="C4089:F4090"/>
    <mergeCell ref="G4089:I4089"/>
    <mergeCell ref="J4089:Q4089"/>
    <mergeCell ref="R4089:W4090"/>
    <mergeCell ref="G4090:I4090"/>
    <mergeCell ref="J4090:Q4090"/>
    <mergeCell ref="T4076:T4078"/>
    <mergeCell ref="F4077:G4077"/>
    <mergeCell ref="H4077:K4077"/>
    <mergeCell ref="L4077:N4077"/>
    <mergeCell ref="F4078:G4078"/>
    <mergeCell ref="H4078:K4078"/>
    <mergeCell ref="L4078:N4078"/>
    <mergeCell ref="A4079:A4090"/>
    <mergeCell ref="C4079:D4079"/>
    <mergeCell ref="E4079:W4079"/>
    <mergeCell ref="C4080:D4080"/>
    <mergeCell ref="E4080:W4080"/>
    <mergeCell ref="C4081:F4086"/>
    <mergeCell ref="G4081:Q4083"/>
    <mergeCell ref="R4081:W4083"/>
    <mergeCell ref="G4084:Q4084"/>
    <mergeCell ref="R4084:W4084"/>
    <mergeCell ref="G4085:Q4085"/>
    <mergeCell ref="R4085:W4085"/>
    <mergeCell ref="G4086:Q4086"/>
    <mergeCell ref="R4086:W4086"/>
    <mergeCell ref="C4087:F4088"/>
    <mergeCell ref="G4087:I4087"/>
    <mergeCell ref="J4087:M4087"/>
    <mergeCell ref="L4056:S4056"/>
    <mergeCell ref="I4057:K4057"/>
    <mergeCell ref="L4057:S4057"/>
    <mergeCell ref="I4058:K4058"/>
    <mergeCell ref="L4058:S4058"/>
    <mergeCell ref="I4059:K4059"/>
    <mergeCell ref="L4059:S4059"/>
    <mergeCell ref="I4060:K4060"/>
    <mergeCell ref="L4060:S4060"/>
    <mergeCell ref="B4051:B4052"/>
    <mergeCell ref="C4051:C4052"/>
    <mergeCell ref="D4051:D4052"/>
    <mergeCell ref="E4051:T4052"/>
    <mergeCell ref="U4051:U4052"/>
    <mergeCell ref="V4051:V4052"/>
    <mergeCell ref="W4051:W4052"/>
    <mergeCell ref="B4053:B4090"/>
    <mergeCell ref="C4053:C4078"/>
    <mergeCell ref="D4053:D4078"/>
    <mergeCell ref="E4053:E4074"/>
    <mergeCell ref="F4053:F4054"/>
    <mergeCell ref="G4053:G4054"/>
    <mergeCell ref="H4053:H4054"/>
    <mergeCell ref="I4053:K4054"/>
    <mergeCell ref="L4053:S4054"/>
    <mergeCell ref="T4053:T4054"/>
    <mergeCell ref="U4053:U4078"/>
    <mergeCell ref="V4053:V4078"/>
    <mergeCell ref="W4053:W4078"/>
    <mergeCell ref="I4055:K4055"/>
    <mergeCell ref="L4055:S4055"/>
    <mergeCell ref="T4055:T4074"/>
    <mergeCell ref="I4056:K4056"/>
    <mergeCell ref="I4071:K4071"/>
    <mergeCell ref="L4071:S4071"/>
    <mergeCell ref="I4072:K4072"/>
    <mergeCell ref="L4072:S4072"/>
    <mergeCell ref="I4073:K4073"/>
    <mergeCell ref="L4073:S4073"/>
    <mergeCell ref="I4074:K4074"/>
    <mergeCell ref="L4074:S4074"/>
    <mergeCell ref="E4075:E4078"/>
    <mergeCell ref="F4075:G4075"/>
    <mergeCell ref="H4075:K4075"/>
    <mergeCell ref="L4075:N4075"/>
    <mergeCell ref="O4075:P4075"/>
    <mergeCell ref="Q4075:Q4078"/>
    <mergeCell ref="F4076:G4076"/>
    <mergeCell ref="H4076:K4076"/>
    <mergeCell ref="L4076:N4076"/>
    <mergeCell ref="O4076:P4078"/>
    <mergeCell ref="I4066:K4066"/>
    <mergeCell ref="L4066:S4066"/>
    <mergeCell ref="I4067:K4067"/>
    <mergeCell ref="L4067:S4067"/>
    <mergeCell ref="I4068:K4068"/>
    <mergeCell ref="L4068:S4068"/>
    <mergeCell ref="I4069:K4069"/>
    <mergeCell ref="L4069:S4069"/>
    <mergeCell ref="I4070:K4070"/>
    <mergeCell ref="L4070:S4070"/>
    <mergeCell ref="I4061:K4061"/>
    <mergeCell ref="L4061:S4061"/>
    <mergeCell ref="I4062:K4062"/>
    <mergeCell ref="L4022:S4022"/>
    <mergeCell ref="I4023:K4023"/>
    <mergeCell ref="L4023:S4023"/>
    <mergeCell ref="I4024:K4024"/>
    <mergeCell ref="L4024:S4024"/>
    <mergeCell ref="I4025:K4025"/>
    <mergeCell ref="L4025:S4025"/>
    <mergeCell ref="N4047:Q4047"/>
    <mergeCell ref="R4047:W4047"/>
    <mergeCell ref="G4048:I4048"/>
    <mergeCell ref="J4048:M4048"/>
    <mergeCell ref="N4048:Q4048"/>
    <mergeCell ref="R4048:W4048"/>
    <mergeCell ref="C4049:F4050"/>
    <mergeCell ref="G4049:I4049"/>
    <mergeCell ref="J4049:Q4049"/>
    <mergeCell ref="R4049:W4050"/>
    <mergeCell ref="G4050:I4050"/>
    <mergeCell ref="J4050:Q4050"/>
    <mergeCell ref="T4036:T4038"/>
    <mergeCell ref="F4037:G4037"/>
    <mergeCell ref="H4037:K4037"/>
    <mergeCell ref="L4037:N4037"/>
    <mergeCell ref="F4038:G4038"/>
    <mergeCell ref="H4038:K4038"/>
    <mergeCell ref="L4038:N4038"/>
    <mergeCell ref="A4039:A4050"/>
    <mergeCell ref="C4039:D4039"/>
    <mergeCell ref="E4039:W4039"/>
    <mergeCell ref="C4040:D4040"/>
    <mergeCell ref="E4040:W4040"/>
    <mergeCell ref="C4041:F4046"/>
    <mergeCell ref="G4041:Q4043"/>
    <mergeCell ref="R4041:W4043"/>
    <mergeCell ref="G4044:Q4044"/>
    <mergeCell ref="R4044:W4044"/>
    <mergeCell ref="G4045:Q4045"/>
    <mergeCell ref="R4045:W4045"/>
    <mergeCell ref="G4046:Q4046"/>
    <mergeCell ref="R4046:W4046"/>
    <mergeCell ref="C4047:F4048"/>
    <mergeCell ref="G4047:I4047"/>
    <mergeCell ref="J4047:M4047"/>
    <mergeCell ref="L4016:S4016"/>
    <mergeCell ref="I4017:K4017"/>
    <mergeCell ref="L4017:S4017"/>
    <mergeCell ref="I4018:K4018"/>
    <mergeCell ref="L4018:S4018"/>
    <mergeCell ref="I4019:K4019"/>
    <mergeCell ref="L4019:S4019"/>
    <mergeCell ref="I4020:K4020"/>
    <mergeCell ref="L4020:S4020"/>
    <mergeCell ref="B4011:B4012"/>
    <mergeCell ref="C4011:C4012"/>
    <mergeCell ref="D4011:D4012"/>
    <mergeCell ref="E4011:T4012"/>
    <mergeCell ref="U4011:U4012"/>
    <mergeCell ref="V4011:V4012"/>
    <mergeCell ref="W4011:W4012"/>
    <mergeCell ref="B4013:B4050"/>
    <mergeCell ref="C4013:C4038"/>
    <mergeCell ref="D4013:D4038"/>
    <mergeCell ref="E4013:E4034"/>
    <mergeCell ref="F4013:F4014"/>
    <mergeCell ref="G4013:G4014"/>
    <mergeCell ref="H4013:H4014"/>
    <mergeCell ref="I4013:K4014"/>
    <mergeCell ref="L4013:S4014"/>
    <mergeCell ref="T4013:T4014"/>
    <mergeCell ref="U4013:U4038"/>
    <mergeCell ref="V4013:V4038"/>
    <mergeCell ref="W4013:W4038"/>
    <mergeCell ref="I4015:K4015"/>
    <mergeCell ref="L4015:S4015"/>
    <mergeCell ref="T4015:T4034"/>
    <mergeCell ref="I4016:K4016"/>
    <mergeCell ref="I4031:K4031"/>
    <mergeCell ref="L4031:S4031"/>
    <mergeCell ref="I4032:K4032"/>
    <mergeCell ref="L4032:S4032"/>
    <mergeCell ref="I4033:K4033"/>
    <mergeCell ref="L4033:S4033"/>
    <mergeCell ref="I4034:K4034"/>
    <mergeCell ref="L4034:S4034"/>
    <mergeCell ref="E4035:E4038"/>
    <mergeCell ref="F4035:G4035"/>
    <mergeCell ref="H4035:K4035"/>
    <mergeCell ref="L4035:N4035"/>
    <mergeCell ref="O4035:P4035"/>
    <mergeCell ref="Q4035:Q4038"/>
    <mergeCell ref="F4036:G4036"/>
    <mergeCell ref="H4036:K4036"/>
    <mergeCell ref="L4036:N4036"/>
    <mergeCell ref="O4036:P4038"/>
    <mergeCell ref="I4026:K4026"/>
    <mergeCell ref="L4026:S4026"/>
    <mergeCell ref="I4027:K4027"/>
    <mergeCell ref="L4027:S4027"/>
    <mergeCell ref="I4028:K4028"/>
    <mergeCell ref="L4028:S4028"/>
    <mergeCell ref="I4029:K4029"/>
    <mergeCell ref="L4029:S4029"/>
    <mergeCell ref="I4030:K4030"/>
    <mergeCell ref="L4030:S4030"/>
    <mergeCell ref="I4021:K4021"/>
    <mergeCell ref="L4021:S4021"/>
    <mergeCell ref="I4022:K4022"/>
    <mergeCell ref="L3982:S3982"/>
    <mergeCell ref="I3983:K3983"/>
    <mergeCell ref="L3983:S3983"/>
    <mergeCell ref="I3984:K3984"/>
    <mergeCell ref="L3984:S3984"/>
    <mergeCell ref="I3985:K3985"/>
    <mergeCell ref="L3985:S3985"/>
    <mergeCell ref="N4007:Q4007"/>
    <mergeCell ref="R4007:W4007"/>
    <mergeCell ref="G4008:I4008"/>
    <mergeCell ref="J4008:M4008"/>
    <mergeCell ref="N4008:Q4008"/>
    <mergeCell ref="R4008:W4008"/>
    <mergeCell ref="C4009:F4010"/>
    <mergeCell ref="G4009:I4009"/>
    <mergeCell ref="J4009:Q4009"/>
    <mergeCell ref="R4009:W4010"/>
    <mergeCell ref="G4010:I4010"/>
    <mergeCell ref="J4010:Q4010"/>
    <mergeCell ref="T3996:T3998"/>
    <mergeCell ref="F3997:G3997"/>
    <mergeCell ref="H3997:K3997"/>
    <mergeCell ref="L3997:N3997"/>
    <mergeCell ref="F3998:G3998"/>
    <mergeCell ref="H3998:K3998"/>
    <mergeCell ref="L3998:N3998"/>
    <mergeCell ref="A3999:A4010"/>
    <mergeCell ref="C3999:D3999"/>
    <mergeCell ref="E3999:W3999"/>
    <mergeCell ref="C4000:D4000"/>
    <mergeCell ref="E4000:W4000"/>
    <mergeCell ref="C4001:F4006"/>
    <mergeCell ref="G4001:Q4003"/>
    <mergeCell ref="R4001:W4003"/>
    <mergeCell ref="G4004:Q4004"/>
    <mergeCell ref="R4004:W4004"/>
    <mergeCell ref="G4005:Q4005"/>
    <mergeCell ref="R4005:W4005"/>
    <mergeCell ref="G4006:Q4006"/>
    <mergeCell ref="R4006:W4006"/>
    <mergeCell ref="C4007:F4008"/>
    <mergeCell ref="G4007:I4007"/>
    <mergeCell ref="J4007:M4007"/>
    <mergeCell ref="L3976:S3976"/>
    <mergeCell ref="I3977:K3977"/>
    <mergeCell ref="L3977:S3977"/>
    <mergeCell ref="I3978:K3978"/>
    <mergeCell ref="L3978:S3978"/>
    <mergeCell ref="I3979:K3979"/>
    <mergeCell ref="L3979:S3979"/>
    <mergeCell ref="I3980:K3980"/>
    <mergeCell ref="L3980:S3980"/>
    <mergeCell ref="B3971:B3972"/>
    <mergeCell ref="C3971:C3972"/>
    <mergeCell ref="D3971:D3972"/>
    <mergeCell ref="E3971:T3972"/>
    <mergeCell ref="U3971:U3972"/>
    <mergeCell ref="V3971:V3972"/>
    <mergeCell ref="W3971:W3972"/>
    <mergeCell ref="B3973:B4010"/>
    <mergeCell ref="C3973:C3998"/>
    <mergeCell ref="D3973:D3998"/>
    <mergeCell ref="E3973:E3994"/>
    <mergeCell ref="F3973:F3974"/>
    <mergeCell ref="G3973:G3974"/>
    <mergeCell ref="H3973:H3974"/>
    <mergeCell ref="I3973:K3974"/>
    <mergeCell ref="L3973:S3974"/>
    <mergeCell ref="T3973:T3974"/>
    <mergeCell ref="U3973:U3998"/>
    <mergeCell ref="V3973:V3998"/>
    <mergeCell ref="W3973:W3998"/>
    <mergeCell ref="I3975:K3975"/>
    <mergeCell ref="L3975:S3975"/>
    <mergeCell ref="T3975:T3994"/>
    <mergeCell ref="I3976:K3976"/>
    <mergeCell ref="I3991:K3991"/>
    <mergeCell ref="L3991:S3991"/>
    <mergeCell ref="I3992:K3992"/>
    <mergeCell ref="L3992:S3992"/>
    <mergeCell ref="I3993:K3993"/>
    <mergeCell ref="L3993:S3993"/>
    <mergeCell ref="I3994:K3994"/>
    <mergeCell ref="L3994:S3994"/>
    <mergeCell ref="E3995:E3998"/>
    <mergeCell ref="F3995:G3995"/>
    <mergeCell ref="H3995:K3995"/>
    <mergeCell ref="L3995:N3995"/>
    <mergeCell ref="O3995:P3995"/>
    <mergeCell ref="Q3995:Q3998"/>
    <mergeCell ref="F3996:G3996"/>
    <mergeCell ref="H3996:K3996"/>
    <mergeCell ref="L3996:N3996"/>
    <mergeCell ref="O3996:P3998"/>
    <mergeCell ref="I3986:K3986"/>
    <mergeCell ref="L3986:S3986"/>
    <mergeCell ref="I3987:K3987"/>
    <mergeCell ref="L3987:S3987"/>
    <mergeCell ref="I3988:K3988"/>
    <mergeCell ref="L3988:S3988"/>
    <mergeCell ref="I3989:K3989"/>
    <mergeCell ref="L3989:S3989"/>
    <mergeCell ref="I3990:K3990"/>
    <mergeCell ref="L3990:S3990"/>
    <mergeCell ref="I3981:K3981"/>
    <mergeCell ref="L3981:S3981"/>
    <mergeCell ref="I3982:K3982"/>
    <mergeCell ref="L3942:S3942"/>
    <mergeCell ref="I3943:K3943"/>
    <mergeCell ref="L3943:S3943"/>
    <mergeCell ref="I3944:K3944"/>
    <mergeCell ref="L3944:S3944"/>
    <mergeCell ref="I3945:K3945"/>
    <mergeCell ref="L3945:S3945"/>
    <mergeCell ref="N3967:Q3967"/>
    <mergeCell ref="R3967:W3967"/>
    <mergeCell ref="G3968:I3968"/>
    <mergeCell ref="J3968:M3968"/>
    <mergeCell ref="N3968:Q3968"/>
    <mergeCell ref="R3968:W3968"/>
    <mergeCell ref="C3969:F3970"/>
    <mergeCell ref="G3969:I3969"/>
    <mergeCell ref="J3969:Q3969"/>
    <mergeCell ref="R3969:W3970"/>
    <mergeCell ref="G3970:I3970"/>
    <mergeCell ref="J3970:Q3970"/>
    <mergeCell ref="T3956:T3958"/>
    <mergeCell ref="F3957:G3957"/>
    <mergeCell ref="H3957:K3957"/>
    <mergeCell ref="L3957:N3957"/>
    <mergeCell ref="F3958:G3958"/>
    <mergeCell ref="H3958:K3958"/>
    <mergeCell ref="L3958:N3958"/>
    <mergeCell ref="A3959:A3970"/>
    <mergeCell ref="C3959:D3959"/>
    <mergeCell ref="E3959:W3959"/>
    <mergeCell ref="C3960:D3960"/>
    <mergeCell ref="E3960:W3960"/>
    <mergeCell ref="C3961:F3966"/>
    <mergeCell ref="G3961:Q3963"/>
    <mergeCell ref="R3961:W3963"/>
    <mergeCell ref="G3964:Q3964"/>
    <mergeCell ref="R3964:W3964"/>
    <mergeCell ref="G3965:Q3965"/>
    <mergeCell ref="R3965:W3965"/>
    <mergeCell ref="G3966:Q3966"/>
    <mergeCell ref="R3966:W3966"/>
    <mergeCell ref="C3967:F3968"/>
    <mergeCell ref="G3967:I3967"/>
    <mergeCell ref="J3967:M3967"/>
    <mergeCell ref="L3936:S3936"/>
    <mergeCell ref="I3937:K3937"/>
    <mergeCell ref="L3937:S3937"/>
    <mergeCell ref="I3938:K3938"/>
    <mergeCell ref="L3938:S3938"/>
    <mergeCell ref="I3939:K3939"/>
    <mergeCell ref="L3939:S3939"/>
    <mergeCell ref="I3940:K3940"/>
    <mergeCell ref="L3940:S3940"/>
    <mergeCell ref="B3931:B3932"/>
    <mergeCell ref="C3931:C3932"/>
    <mergeCell ref="D3931:D3932"/>
    <mergeCell ref="E3931:T3932"/>
    <mergeCell ref="U3931:U3932"/>
    <mergeCell ref="V3931:V3932"/>
    <mergeCell ref="W3931:W3932"/>
    <mergeCell ref="B3933:B3970"/>
    <mergeCell ref="C3933:C3958"/>
    <mergeCell ref="D3933:D3958"/>
    <mergeCell ref="E3933:E3954"/>
    <mergeCell ref="F3933:F3934"/>
    <mergeCell ref="G3933:G3934"/>
    <mergeCell ref="H3933:H3934"/>
    <mergeCell ref="I3933:K3934"/>
    <mergeCell ref="L3933:S3934"/>
    <mergeCell ref="T3933:T3934"/>
    <mergeCell ref="U3933:U3958"/>
    <mergeCell ref="V3933:V3958"/>
    <mergeCell ref="W3933:W3958"/>
    <mergeCell ref="I3935:K3935"/>
    <mergeCell ref="L3935:S3935"/>
    <mergeCell ref="T3935:T3954"/>
    <mergeCell ref="I3936:K3936"/>
    <mergeCell ref="I3951:K3951"/>
    <mergeCell ref="L3951:S3951"/>
    <mergeCell ref="I3952:K3952"/>
    <mergeCell ref="L3952:S3952"/>
    <mergeCell ref="I3953:K3953"/>
    <mergeCell ref="L3953:S3953"/>
    <mergeCell ref="I3954:K3954"/>
    <mergeCell ref="L3954:S3954"/>
    <mergeCell ref="E3955:E3958"/>
    <mergeCell ref="F3955:G3955"/>
    <mergeCell ref="H3955:K3955"/>
    <mergeCell ref="L3955:N3955"/>
    <mergeCell ref="O3955:P3955"/>
    <mergeCell ref="Q3955:Q3958"/>
    <mergeCell ref="F3956:G3956"/>
    <mergeCell ref="H3956:K3956"/>
    <mergeCell ref="L3956:N3956"/>
    <mergeCell ref="O3956:P3958"/>
    <mergeCell ref="I3946:K3946"/>
    <mergeCell ref="L3946:S3946"/>
    <mergeCell ref="I3947:K3947"/>
    <mergeCell ref="L3947:S3947"/>
    <mergeCell ref="I3948:K3948"/>
    <mergeCell ref="L3948:S3948"/>
    <mergeCell ref="I3949:K3949"/>
    <mergeCell ref="L3949:S3949"/>
    <mergeCell ref="I3950:K3950"/>
    <mergeCell ref="L3950:S3950"/>
    <mergeCell ref="I3941:K3941"/>
    <mergeCell ref="L3941:S3941"/>
    <mergeCell ref="I3942:K3942"/>
    <mergeCell ref="L3902:S3902"/>
    <mergeCell ref="I3903:K3903"/>
    <mergeCell ref="L3903:S3903"/>
    <mergeCell ref="I3904:K3904"/>
    <mergeCell ref="L3904:S3904"/>
    <mergeCell ref="I3905:K3905"/>
    <mergeCell ref="L3905:S3905"/>
    <mergeCell ref="N3927:Q3927"/>
    <mergeCell ref="R3927:W3927"/>
    <mergeCell ref="G3928:I3928"/>
    <mergeCell ref="J3928:M3928"/>
    <mergeCell ref="N3928:Q3928"/>
    <mergeCell ref="R3928:W3928"/>
    <mergeCell ref="C3929:F3930"/>
    <mergeCell ref="G3929:I3929"/>
    <mergeCell ref="J3929:Q3929"/>
    <mergeCell ref="R3929:W3930"/>
    <mergeCell ref="G3930:I3930"/>
    <mergeCell ref="J3930:Q3930"/>
    <mergeCell ref="T3916:T3918"/>
    <mergeCell ref="F3917:G3917"/>
    <mergeCell ref="H3917:K3917"/>
    <mergeCell ref="L3917:N3917"/>
    <mergeCell ref="F3918:G3918"/>
    <mergeCell ref="H3918:K3918"/>
    <mergeCell ref="L3918:N3918"/>
    <mergeCell ref="A3919:A3930"/>
    <mergeCell ref="C3919:D3919"/>
    <mergeCell ref="E3919:W3919"/>
    <mergeCell ref="C3920:D3920"/>
    <mergeCell ref="E3920:W3920"/>
    <mergeCell ref="C3921:F3926"/>
    <mergeCell ref="G3921:Q3923"/>
    <mergeCell ref="R3921:W3923"/>
    <mergeCell ref="G3924:Q3924"/>
    <mergeCell ref="R3924:W3924"/>
    <mergeCell ref="G3925:Q3925"/>
    <mergeCell ref="R3925:W3925"/>
    <mergeCell ref="G3926:Q3926"/>
    <mergeCell ref="R3926:W3926"/>
    <mergeCell ref="C3927:F3928"/>
    <mergeCell ref="G3927:I3927"/>
    <mergeCell ref="J3927:M3927"/>
    <mergeCell ref="L3896:S3896"/>
    <mergeCell ref="I3897:K3897"/>
    <mergeCell ref="L3897:S3897"/>
    <mergeCell ref="I3898:K3898"/>
    <mergeCell ref="L3898:S3898"/>
    <mergeCell ref="I3899:K3899"/>
    <mergeCell ref="L3899:S3899"/>
    <mergeCell ref="I3900:K3900"/>
    <mergeCell ref="L3900:S3900"/>
    <mergeCell ref="B3891:B3892"/>
    <mergeCell ref="C3891:C3892"/>
    <mergeCell ref="D3891:D3892"/>
    <mergeCell ref="E3891:T3892"/>
    <mergeCell ref="U3891:U3892"/>
    <mergeCell ref="V3891:V3892"/>
    <mergeCell ref="W3891:W3892"/>
    <mergeCell ref="B3893:B3930"/>
    <mergeCell ref="C3893:C3918"/>
    <mergeCell ref="D3893:D3918"/>
    <mergeCell ref="E3893:E3914"/>
    <mergeCell ref="F3893:F3894"/>
    <mergeCell ref="G3893:G3894"/>
    <mergeCell ref="H3893:H3894"/>
    <mergeCell ref="I3893:K3894"/>
    <mergeCell ref="L3893:S3894"/>
    <mergeCell ref="T3893:T3894"/>
    <mergeCell ref="U3893:U3918"/>
    <mergeCell ref="V3893:V3918"/>
    <mergeCell ref="W3893:W3918"/>
    <mergeCell ref="I3895:K3895"/>
    <mergeCell ref="L3895:S3895"/>
    <mergeCell ref="T3895:T3914"/>
    <mergeCell ref="I3896:K3896"/>
    <mergeCell ref="I3911:K3911"/>
    <mergeCell ref="L3911:S3911"/>
    <mergeCell ref="I3912:K3912"/>
    <mergeCell ref="L3912:S3912"/>
    <mergeCell ref="I3913:K3913"/>
    <mergeCell ref="L3913:S3913"/>
    <mergeCell ref="I3914:K3914"/>
    <mergeCell ref="L3914:S3914"/>
    <mergeCell ref="E3915:E3918"/>
    <mergeCell ref="F3915:G3915"/>
    <mergeCell ref="H3915:K3915"/>
    <mergeCell ref="L3915:N3915"/>
    <mergeCell ref="O3915:P3915"/>
    <mergeCell ref="Q3915:Q3918"/>
    <mergeCell ref="F3916:G3916"/>
    <mergeCell ref="H3916:K3916"/>
    <mergeCell ref="L3916:N3916"/>
    <mergeCell ref="O3916:P3918"/>
    <mergeCell ref="I3906:K3906"/>
    <mergeCell ref="L3906:S3906"/>
    <mergeCell ref="I3907:K3907"/>
    <mergeCell ref="L3907:S3907"/>
    <mergeCell ref="I3908:K3908"/>
    <mergeCell ref="L3908:S3908"/>
    <mergeCell ref="I3909:K3909"/>
    <mergeCell ref="L3909:S3909"/>
    <mergeCell ref="I3910:K3910"/>
    <mergeCell ref="L3910:S3910"/>
    <mergeCell ref="I3901:K3901"/>
    <mergeCell ref="L3901:S3901"/>
    <mergeCell ref="I3902:K3902"/>
    <mergeCell ref="L3862:S3862"/>
    <mergeCell ref="I3863:K3863"/>
    <mergeCell ref="L3863:S3863"/>
    <mergeCell ref="I3864:K3864"/>
    <mergeCell ref="L3864:S3864"/>
    <mergeCell ref="I3865:K3865"/>
    <mergeCell ref="L3865:S3865"/>
    <mergeCell ref="N3887:Q3887"/>
    <mergeCell ref="R3887:W3887"/>
    <mergeCell ref="G3888:I3888"/>
    <mergeCell ref="J3888:M3888"/>
    <mergeCell ref="N3888:Q3888"/>
    <mergeCell ref="R3888:W3888"/>
    <mergeCell ref="C3889:F3890"/>
    <mergeCell ref="G3889:I3889"/>
    <mergeCell ref="J3889:Q3889"/>
    <mergeCell ref="R3889:W3890"/>
    <mergeCell ref="G3890:I3890"/>
    <mergeCell ref="J3890:Q3890"/>
    <mergeCell ref="T3876:T3878"/>
    <mergeCell ref="F3877:G3877"/>
    <mergeCell ref="H3877:K3877"/>
    <mergeCell ref="L3877:N3877"/>
    <mergeCell ref="F3878:G3878"/>
    <mergeCell ref="H3878:K3878"/>
    <mergeCell ref="L3878:N3878"/>
    <mergeCell ref="A3879:A3890"/>
    <mergeCell ref="C3879:D3879"/>
    <mergeCell ref="E3879:W3879"/>
    <mergeCell ref="C3880:D3880"/>
    <mergeCell ref="E3880:W3880"/>
    <mergeCell ref="C3881:F3886"/>
    <mergeCell ref="G3881:Q3883"/>
    <mergeCell ref="R3881:W3883"/>
    <mergeCell ref="G3884:Q3884"/>
    <mergeCell ref="R3884:W3884"/>
    <mergeCell ref="G3885:Q3885"/>
    <mergeCell ref="R3885:W3885"/>
    <mergeCell ref="G3886:Q3886"/>
    <mergeCell ref="R3886:W3886"/>
    <mergeCell ref="C3887:F3888"/>
    <mergeCell ref="G3887:I3887"/>
    <mergeCell ref="J3887:M3887"/>
    <mergeCell ref="L3856:S3856"/>
    <mergeCell ref="I3857:K3857"/>
    <mergeCell ref="L3857:S3857"/>
    <mergeCell ref="I3858:K3858"/>
    <mergeCell ref="L3858:S3858"/>
    <mergeCell ref="I3859:K3859"/>
    <mergeCell ref="L3859:S3859"/>
    <mergeCell ref="I3860:K3860"/>
    <mergeCell ref="L3860:S3860"/>
    <mergeCell ref="B3851:B3852"/>
    <mergeCell ref="C3851:C3852"/>
    <mergeCell ref="D3851:D3852"/>
    <mergeCell ref="E3851:T3852"/>
    <mergeCell ref="U3851:U3852"/>
    <mergeCell ref="V3851:V3852"/>
    <mergeCell ref="W3851:W3852"/>
    <mergeCell ref="B3853:B3890"/>
    <mergeCell ref="C3853:C3878"/>
    <mergeCell ref="D3853:D3878"/>
    <mergeCell ref="E3853:E3874"/>
    <mergeCell ref="F3853:F3854"/>
    <mergeCell ref="G3853:G3854"/>
    <mergeCell ref="H3853:H3854"/>
    <mergeCell ref="I3853:K3854"/>
    <mergeCell ref="L3853:S3854"/>
    <mergeCell ref="T3853:T3854"/>
    <mergeCell ref="U3853:U3878"/>
    <mergeCell ref="V3853:V3878"/>
    <mergeCell ref="W3853:W3878"/>
    <mergeCell ref="I3855:K3855"/>
    <mergeCell ref="L3855:S3855"/>
    <mergeCell ref="T3855:T3874"/>
    <mergeCell ref="I3856:K3856"/>
    <mergeCell ref="I3871:K3871"/>
    <mergeCell ref="L3871:S3871"/>
    <mergeCell ref="I3872:K3872"/>
    <mergeCell ref="L3872:S3872"/>
    <mergeCell ref="I3873:K3873"/>
    <mergeCell ref="L3873:S3873"/>
    <mergeCell ref="I3874:K3874"/>
    <mergeCell ref="L3874:S3874"/>
    <mergeCell ref="E3875:E3878"/>
    <mergeCell ref="F3875:G3875"/>
    <mergeCell ref="H3875:K3875"/>
    <mergeCell ref="L3875:N3875"/>
    <mergeCell ref="O3875:P3875"/>
    <mergeCell ref="Q3875:Q3878"/>
    <mergeCell ref="F3876:G3876"/>
    <mergeCell ref="H3876:K3876"/>
    <mergeCell ref="L3876:N3876"/>
    <mergeCell ref="O3876:P3878"/>
    <mergeCell ref="I3866:K3866"/>
    <mergeCell ref="L3866:S3866"/>
    <mergeCell ref="I3867:K3867"/>
    <mergeCell ref="L3867:S3867"/>
    <mergeCell ref="I3868:K3868"/>
    <mergeCell ref="L3868:S3868"/>
    <mergeCell ref="I3869:K3869"/>
    <mergeCell ref="L3869:S3869"/>
    <mergeCell ref="I3870:K3870"/>
    <mergeCell ref="L3870:S3870"/>
    <mergeCell ref="I3861:K3861"/>
    <mergeCell ref="L3861:S3861"/>
    <mergeCell ref="I3862:K3862"/>
    <mergeCell ref="L3822:S3822"/>
    <mergeCell ref="I3823:K3823"/>
    <mergeCell ref="L3823:S3823"/>
    <mergeCell ref="I3824:K3824"/>
    <mergeCell ref="L3824:S3824"/>
    <mergeCell ref="I3825:K3825"/>
    <mergeCell ref="L3825:S3825"/>
    <mergeCell ref="N3847:Q3847"/>
    <mergeCell ref="R3847:W3847"/>
    <mergeCell ref="G3848:I3848"/>
    <mergeCell ref="J3848:M3848"/>
    <mergeCell ref="N3848:Q3848"/>
    <mergeCell ref="R3848:W3848"/>
    <mergeCell ref="C3849:F3850"/>
    <mergeCell ref="G3849:I3849"/>
    <mergeCell ref="J3849:Q3849"/>
    <mergeCell ref="R3849:W3850"/>
    <mergeCell ref="G3850:I3850"/>
    <mergeCell ref="J3850:Q3850"/>
    <mergeCell ref="T3836:T3838"/>
    <mergeCell ref="F3837:G3837"/>
    <mergeCell ref="H3837:K3837"/>
    <mergeCell ref="L3837:N3837"/>
    <mergeCell ref="F3838:G3838"/>
    <mergeCell ref="H3838:K3838"/>
    <mergeCell ref="L3838:N3838"/>
    <mergeCell ref="A3839:A3850"/>
    <mergeCell ref="C3839:D3839"/>
    <mergeCell ref="E3839:W3839"/>
    <mergeCell ref="C3840:D3840"/>
    <mergeCell ref="E3840:W3840"/>
    <mergeCell ref="C3841:F3846"/>
    <mergeCell ref="G3841:Q3843"/>
    <mergeCell ref="R3841:W3843"/>
    <mergeCell ref="G3844:Q3844"/>
    <mergeCell ref="R3844:W3844"/>
    <mergeCell ref="G3845:Q3845"/>
    <mergeCell ref="R3845:W3845"/>
    <mergeCell ref="G3846:Q3846"/>
    <mergeCell ref="R3846:W3846"/>
    <mergeCell ref="C3847:F3848"/>
    <mergeCell ref="G3847:I3847"/>
    <mergeCell ref="J3847:M3847"/>
    <mergeCell ref="L3816:S3816"/>
    <mergeCell ref="I3817:K3817"/>
    <mergeCell ref="L3817:S3817"/>
    <mergeCell ref="I3818:K3818"/>
    <mergeCell ref="L3818:S3818"/>
    <mergeCell ref="I3819:K3819"/>
    <mergeCell ref="L3819:S3819"/>
    <mergeCell ref="I3820:K3820"/>
    <mergeCell ref="L3820:S3820"/>
    <mergeCell ref="B3811:B3812"/>
    <mergeCell ref="C3811:C3812"/>
    <mergeCell ref="D3811:D3812"/>
    <mergeCell ref="E3811:T3812"/>
    <mergeCell ref="U3811:U3812"/>
    <mergeCell ref="V3811:V3812"/>
    <mergeCell ref="W3811:W3812"/>
    <mergeCell ref="B3813:B3850"/>
    <mergeCell ref="C3813:C3838"/>
    <mergeCell ref="D3813:D3838"/>
    <mergeCell ref="E3813:E3834"/>
    <mergeCell ref="F3813:F3814"/>
    <mergeCell ref="G3813:G3814"/>
    <mergeCell ref="H3813:H3814"/>
    <mergeCell ref="I3813:K3814"/>
    <mergeCell ref="L3813:S3814"/>
    <mergeCell ref="T3813:T3814"/>
    <mergeCell ref="U3813:U3838"/>
    <mergeCell ref="V3813:V3838"/>
    <mergeCell ref="W3813:W3838"/>
    <mergeCell ref="I3815:K3815"/>
    <mergeCell ref="L3815:S3815"/>
    <mergeCell ref="T3815:T3834"/>
    <mergeCell ref="I3816:K3816"/>
    <mergeCell ref="I3831:K3831"/>
    <mergeCell ref="L3831:S3831"/>
    <mergeCell ref="I3832:K3832"/>
    <mergeCell ref="L3832:S3832"/>
    <mergeCell ref="I3833:K3833"/>
    <mergeCell ref="L3833:S3833"/>
    <mergeCell ref="I3834:K3834"/>
    <mergeCell ref="L3834:S3834"/>
    <mergeCell ref="E3835:E3838"/>
    <mergeCell ref="F3835:G3835"/>
    <mergeCell ref="H3835:K3835"/>
    <mergeCell ref="L3835:N3835"/>
    <mergeCell ref="O3835:P3835"/>
    <mergeCell ref="Q3835:Q3838"/>
    <mergeCell ref="F3836:G3836"/>
    <mergeCell ref="H3836:K3836"/>
    <mergeCell ref="L3836:N3836"/>
    <mergeCell ref="O3836:P3838"/>
    <mergeCell ref="I3826:K3826"/>
    <mergeCell ref="L3826:S3826"/>
    <mergeCell ref="I3827:K3827"/>
    <mergeCell ref="L3827:S3827"/>
    <mergeCell ref="I3828:K3828"/>
    <mergeCell ref="L3828:S3828"/>
    <mergeCell ref="I3829:K3829"/>
    <mergeCell ref="L3829:S3829"/>
    <mergeCell ref="I3830:K3830"/>
    <mergeCell ref="L3830:S3830"/>
    <mergeCell ref="I3821:K3821"/>
    <mergeCell ref="L3821:S3821"/>
    <mergeCell ref="I3822:K3822"/>
    <mergeCell ref="L3782:S3782"/>
    <mergeCell ref="I3783:K3783"/>
    <mergeCell ref="L3783:S3783"/>
    <mergeCell ref="I3784:K3784"/>
    <mergeCell ref="L3784:S3784"/>
    <mergeCell ref="I3785:K3785"/>
    <mergeCell ref="L3785:S3785"/>
    <mergeCell ref="N3807:Q3807"/>
    <mergeCell ref="R3807:W3807"/>
    <mergeCell ref="G3808:I3808"/>
    <mergeCell ref="J3808:M3808"/>
    <mergeCell ref="N3808:Q3808"/>
    <mergeCell ref="R3808:W3808"/>
    <mergeCell ref="C3809:F3810"/>
    <mergeCell ref="G3809:I3809"/>
    <mergeCell ref="J3809:Q3809"/>
    <mergeCell ref="R3809:W3810"/>
    <mergeCell ref="G3810:I3810"/>
    <mergeCell ref="J3810:Q3810"/>
    <mergeCell ref="T3796:T3798"/>
    <mergeCell ref="F3797:G3797"/>
    <mergeCell ref="H3797:K3797"/>
    <mergeCell ref="L3797:N3797"/>
    <mergeCell ref="F3798:G3798"/>
    <mergeCell ref="H3798:K3798"/>
    <mergeCell ref="L3798:N3798"/>
    <mergeCell ref="A3799:A3810"/>
    <mergeCell ref="C3799:D3799"/>
    <mergeCell ref="E3799:W3799"/>
    <mergeCell ref="C3800:D3800"/>
    <mergeCell ref="E3800:W3800"/>
    <mergeCell ref="C3801:F3806"/>
    <mergeCell ref="G3801:Q3803"/>
    <mergeCell ref="R3801:W3803"/>
    <mergeCell ref="G3804:Q3804"/>
    <mergeCell ref="R3804:W3804"/>
    <mergeCell ref="G3805:Q3805"/>
    <mergeCell ref="R3805:W3805"/>
    <mergeCell ref="G3806:Q3806"/>
    <mergeCell ref="R3806:W3806"/>
    <mergeCell ref="C3807:F3808"/>
    <mergeCell ref="G3807:I3807"/>
    <mergeCell ref="J3807:M3807"/>
    <mergeCell ref="L3776:S3776"/>
    <mergeCell ref="I3777:K3777"/>
    <mergeCell ref="L3777:S3777"/>
    <mergeCell ref="I3778:K3778"/>
    <mergeCell ref="L3778:S3778"/>
    <mergeCell ref="I3779:K3779"/>
    <mergeCell ref="L3779:S3779"/>
    <mergeCell ref="I3780:K3780"/>
    <mergeCell ref="L3780:S3780"/>
    <mergeCell ref="B3771:B3772"/>
    <mergeCell ref="C3771:C3772"/>
    <mergeCell ref="D3771:D3772"/>
    <mergeCell ref="E3771:T3772"/>
    <mergeCell ref="U3771:U3772"/>
    <mergeCell ref="V3771:V3772"/>
    <mergeCell ref="W3771:W3772"/>
    <mergeCell ref="B3773:B3810"/>
    <mergeCell ref="C3773:C3798"/>
    <mergeCell ref="D3773:D3798"/>
    <mergeCell ref="E3773:E3794"/>
    <mergeCell ref="F3773:F3774"/>
    <mergeCell ref="G3773:G3774"/>
    <mergeCell ref="H3773:H3774"/>
    <mergeCell ref="I3773:K3774"/>
    <mergeCell ref="L3773:S3774"/>
    <mergeCell ref="T3773:T3774"/>
    <mergeCell ref="U3773:U3798"/>
    <mergeCell ref="V3773:V3798"/>
    <mergeCell ref="W3773:W3798"/>
    <mergeCell ref="I3775:K3775"/>
    <mergeCell ref="L3775:S3775"/>
    <mergeCell ref="T3775:T3794"/>
    <mergeCell ref="I3776:K3776"/>
    <mergeCell ref="I3791:K3791"/>
    <mergeCell ref="L3791:S3791"/>
    <mergeCell ref="I3792:K3792"/>
    <mergeCell ref="L3792:S3792"/>
    <mergeCell ref="I3793:K3793"/>
    <mergeCell ref="L3793:S3793"/>
    <mergeCell ref="I3794:K3794"/>
    <mergeCell ref="L3794:S3794"/>
    <mergeCell ref="E3795:E3798"/>
    <mergeCell ref="F3795:G3795"/>
    <mergeCell ref="H3795:K3795"/>
    <mergeCell ref="L3795:N3795"/>
    <mergeCell ref="O3795:P3795"/>
    <mergeCell ref="Q3795:Q3798"/>
    <mergeCell ref="F3796:G3796"/>
    <mergeCell ref="H3796:K3796"/>
    <mergeCell ref="L3796:N3796"/>
    <mergeCell ref="O3796:P3798"/>
    <mergeCell ref="I3786:K3786"/>
    <mergeCell ref="L3786:S3786"/>
    <mergeCell ref="I3787:K3787"/>
    <mergeCell ref="L3787:S3787"/>
    <mergeCell ref="I3788:K3788"/>
    <mergeCell ref="L3788:S3788"/>
    <mergeCell ref="I3789:K3789"/>
    <mergeCell ref="L3789:S3789"/>
    <mergeCell ref="I3790:K3790"/>
    <mergeCell ref="L3790:S3790"/>
    <mergeCell ref="I3781:K3781"/>
    <mergeCell ref="L3781:S3781"/>
    <mergeCell ref="I3782:K3782"/>
    <mergeCell ref="L3742:S3742"/>
    <mergeCell ref="I3743:K3743"/>
    <mergeCell ref="L3743:S3743"/>
    <mergeCell ref="I3744:K3744"/>
    <mergeCell ref="L3744:S3744"/>
    <mergeCell ref="I3745:K3745"/>
    <mergeCell ref="L3745:S3745"/>
    <mergeCell ref="N3767:Q3767"/>
    <mergeCell ref="R3767:W3767"/>
    <mergeCell ref="G3768:I3768"/>
    <mergeCell ref="J3768:M3768"/>
    <mergeCell ref="N3768:Q3768"/>
    <mergeCell ref="R3768:W3768"/>
    <mergeCell ref="C3769:F3770"/>
    <mergeCell ref="G3769:I3769"/>
    <mergeCell ref="J3769:Q3769"/>
    <mergeCell ref="R3769:W3770"/>
    <mergeCell ref="G3770:I3770"/>
    <mergeCell ref="J3770:Q3770"/>
    <mergeCell ref="T3756:T3758"/>
    <mergeCell ref="F3757:G3757"/>
    <mergeCell ref="H3757:K3757"/>
    <mergeCell ref="L3757:N3757"/>
    <mergeCell ref="F3758:G3758"/>
    <mergeCell ref="H3758:K3758"/>
    <mergeCell ref="L3758:N3758"/>
    <mergeCell ref="A3759:A3770"/>
    <mergeCell ref="C3759:D3759"/>
    <mergeCell ref="E3759:W3759"/>
    <mergeCell ref="C3760:D3760"/>
    <mergeCell ref="E3760:W3760"/>
    <mergeCell ref="C3761:F3766"/>
    <mergeCell ref="G3761:Q3763"/>
    <mergeCell ref="R3761:W3763"/>
    <mergeCell ref="G3764:Q3764"/>
    <mergeCell ref="R3764:W3764"/>
    <mergeCell ref="G3765:Q3765"/>
    <mergeCell ref="R3765:W3765"/>
    <mergeCell ref="G3766:Q3766"/>
    <mergeCell ref="R3766:W3766"/>
    <mergeCell ref="C3767:F3768"/>
    <mergeCell ref="G3767:I3767"/>
    <mergeCell ref="J3767:M3767"/>
    <mergeCell ref="L3736:S3736"/>
    <mergeCell ref="I3737:K3737"/>
    <mergeCell ref="L3737:S3737"/>
    <mergeCell ref="I3738:K3738"/>
    <mergeCell ref="L3738:S3738"/>
    <mergeCell ref="I3739:K3739"/>
    <mergeCell ref="L3739:S3739"/>
    <mergeCell ref="I3740:K3740"/>
    <mergeCell ref="L3740:S3740"/>
    <mergeCell ref="B3731:B3732"/>
    <mergeCell ref="C3731:C3732"/>
    <mergeCell ref="D3731:D3732"/>
    <mergeCell ref="E3731:T3732"/>
    <mergeCell ref="U3731:U3732"/>
    <mergeCell ref="V3731:V3732"/>
    <mergeCell ref="W3731:W3732"/>
    <mergeCell ref="B3733:B3770"/>
    <mergeCell ref="C3733:C3758"/>
    <mergeCell ref="D3733:D3758"/>
    <mergeCell ref="E3733:E3754"/>
    <mergeCell ref="F3733:F3734"/>
    <mergeCell ref="G3733:G3734"/>
    <mergeCell ref="H3733:H3734"/>
    <mergeCell ref="I3733:K3734"/>
    <mergeCell ref="L3733:S3734"/>
    <mergeCell ref="T3733:T3734"/>
    <mergeCell ref="U3733:U3758"/>
    <mergeCell ref="V3733:V3758"/>
    <mergeCell ref="W3733:W3758"/>
    <mergeCell ref="I3735:K3735"/>
    <mergeCell ref="L3735:S3735"/>
    <mergeCell ref="T3735:T3754"/>
    <mergeCell ref="I3736:K3736"/>
    <mergeCell ref="I3751:K3751"/>
    <mergeCell ref="L3751:S3751"/>
    <mergeCell ref="I3752:K3752"/>
    <mergeCell ref="L3752:S3752"/>
    <mergeCell ref="I3753:K3753"/>
    <mergeCell ref="L3753:S3753"/>
    <mergeCell ref="I3754:K3754"/>
    <mergeCell ref="L3754:S3754"/>
    <mergeCell ref="E3755:E3758"/>
    <mergeCell ref="F3755:G3755"/>
    <mergeCell ref="H3755:K3755"/>
    <mergeCell ref="L3755:N3755"/>
    <mergeCell ref="O3755:P3755"/>
    <mergeCell ref="Q3755:Q3758"/>
    <mergeCell ref="F3756:G3756"/>
    <mergeCell ref="H3756:K3756"/>
    <mergeCell ref="L3756:N3756"/>
    <mergeCell ref="O3756:P3758"/>
    <mergeCell ref="I3746:K3746"/>
    <mergeCell ref="L3746:S3746"/>
    <mergeCell ref="I3747:K3747"/>
    <mergeCell ref="L3747:S3747"/>
    <mergeCell ref="I3748:K3748"/>
    <mergeCell ref="L3748:S3748"/>
    <mergeCell ref="I3749:K3749"/>
    <mergeCell ref="L3749:S3749"/>
    <mergeCell ref="I3750:K3750"/>
    <mergeCell ref="L3750:S3750"/>
    <mergeCell ref="I3741:K3741"/>
    <mergeCell ref="L3741:S3741"/>
    <mergeCell ref="I3742:K3742"/>
    <mergeCell ref="L3702:S3702"/>
    <mergeCell ref="I3703:K3703"/>
    <mergeCell ref="L3703:S3703"/>
    <mergeCell ref="I3704:K3704"/>
    <mergeCell ref="L3704:S3704"/>
    <mergeCell ref="I3705:K3705"/>
    <mergeCell ref="L3705:S3705"/>
    <mergeCell ref="N3727:Q3727"/>
    <mergeCell ref="R3727:W3727"/>
    <mergeCell ref="G3728:I3728"/>
    <mergeCell ref="J3728:M3728"/>
    <mergeCell ref="N3728:Q3728"/>
    <mergeCell ref="R3728:W3728"/>
    <mergeCell ref="C3729:F3730"/>
    <mergeCell ref="G3729:I3729"/>
    <mergeCell ref="J3729:Q3729"/>
    <mergeCell ref="R3729:W3730"/>
    <mergeCell ref="G3730:I3730"/>
    <mergeCell ref="J3730:Q3730"/>
    <mergeCell ref="T3716:T3718"/>
    <mergeCell ref="F3717:G3717"/>
    <mergeCell ref="H3717:K3717"/>
    <mergeCell ref="L3717:N3717"/>
    <mergeCell ref="F3718:G3718"/>
    <mergeCell ref="H3718:K3718"/>
    <mergeCell ref="L3718:N3718"/>
    <mergeCell ref="A3719:A3730"/>
    <mergeCell ref="C3719:D3719"/>
    <mergeCell ref="E3719:W3719"/>
    <mergeCell ref="C3720:D3720"/>
    <mergeCell ref="E3720:W3720"/>
    <mergeCell ref="C3721:F3726"/>
    <mergeCell ref="G3721:Q3723"/>
    <mergeCell ref="R3721:W3723"/>
    <mergeCell ref="G3724:Q3724"/>
    <mergeCell ref="R3724:W3724"/>
    <mergeCell ref="G3725:Q3725"/>
    <mergeCell ref="R3725:W3725"/>
    <mergeCell ref="G3726:Q3726"/>
    <mergeCell ref="R3726:W3726"/>
    <mergeCell ref="C3727:F3728"/>
    <mergeCell ref="G3727:I3727"/>
    <mergeCell ref="J3727:M3727"/>
    <mergeCell ref="L3696:S3696"/>
    <mergeCell ref="I3697:K3697"/>
    <mergeCell ref="L3697:S3697"/>
    <mergeCell ref="I3698:K3698"/>
    <mergeCell ref="L3698:S3698"/>
    <mergeCell ref="I3699:K3699"/>
    <mergeCell ref="L3699:S3699"/>
    <mergeCell ref="I3700:K3700"/>
    <mergeCell ref="L3700:S3700"/>
    <mergeCell ref="B3691:B3692"/>
    <mergeCell ref="C3691:C3692"/>
    <mergeCell ref="D3691:D3692"/>
    <mergeCell ref="E3691:T3692"/>
    <mergeCell ref="U3691:U3692"/>
    <mergeCell ref="V3691:V3692"/>
    <mergeCell ref="W3691:W3692"/>
    <mergeCell ref="B3693:B3730"/>
    <mergeCell ref="C3693:C3718"/>
    <mergeCell ref="D3693:D3718"/>
    <mergeCell ref="E3693:E3714"/>
    <mergeCell ref="F3693:F3694"/>
    <mergeCell ref="G3693:G3694"/>
    <mergeCell ref="H3693:H3694"/>
    <mergeCell ref="I3693:K3694"/>
    <mergeCell ref="L3693:S3694"/>
    <mergeCell ref="T3693:T3694"/>
    <mergeCell ref="U3693:U3718"/>
    <mergeCell ref="V3693:V3718"/>
    <mergeCell ref="W3693:W3718"/>
    <mergeCell ref="I3695:K3695"/>
    <mergeCell ref="L3695:S3695"/>
    <mergeCell ref="T3695:T3714"/>
    <mergeCell ref="I3696:K3696"/>
    <mergeCell ref="I3711:K3711"/>
    <mergeCell ref="L3711:S3711"/>
    <mergeCell ref="I3712:K3712"/>
    <mergeCell ref="L3712:S3712"/>
    <mergeCell ref="I3713:K3713"/>
    <mergeCell ref="L3713:S3713"/>
    <mergeCell ref="I3714:K3714"/>
    <mergeCell ref="L3714:S3714"/>
    <mergeCell ref="E3715:E3718"/>
    <mergeCell ref="F3715:G3715"/>
    <mergeCell ref="H3715:K3715"/>
    <mergeCell ref="L3715:N3715"/>
    <mergeCell ref="O3715:P3715"/>
    <mergeCell ref="Q3715:Q3718"/>
    <mergeCell ref="F3716:G3716"/>
    <mergeCell ref="H3716:K3716"/>
    <mergeCell ref="L3716:N3716"/>
    <mergeCell ref="O3716:P3718"/>
    <mergeCell ref="I3706:K3706"/>
    <mergeCell ref="L3706:S3706"/>
    <mergeCell ref="I3707:K3707"/>
    <mergeCell ref="L3707:S3707"/>
    <mergeCell ref="I3708:K3708"/>
    <mergeCell ref="L3708:S3708"/>
    <mergeCell ref="I3709:K3709"/>
    <mergeCell ref="L3709:S3709"/>
    <mergeCell ref="I3710:K3710"/>
    <mergeCell ref="L3710:S3710"/>
    <mergeCell ref="I3701:K3701"/>
    <mergeCell ref="L3701:S3701"/>
    <mergeCell ref="I3702:K3702"/>
    <mergeCell ref="L3662:S3662"/>
    <mergeCell ref="I3663:K3663"/>
    <mergeCell ref="L3663:S3663"/>
    <mergeCell ref="I3664:K3664"/>
    <mergeCell ref="L3664:S3664"/>
    <mergeCell ref="I3665:K3665"/>
    <mergeCell ref="L3665:S3665"/>
    <mergeCell ref="N3687:Q3687"/>
    <mergeCell ref="R3687:W3687"/>
    <mergeCell ref="G3688:I3688"/>
    <mergeCell ref="J3688:M3688"/>
    <mergeCell ref="N3688:Q3688"/>
    <mergeCell ref="R3688:W3688"/>
    <mergeCell ref="C3689:F3690"/>
    <mergeCell ref="G3689:I3689"/>
    <mergeCell ref="J3689:Q3689"/>
    <mergeCell ref="R3689:W3690"/>
    <mergeCell ref="G3690:I3690"/>
    <mergeCell ref="J3690:Q3690"/>
    <mergeCell ref="T3676:T3678"/>
    <mergeCell ref="F3677:G3677"/>
    <mergeCell ref="H3677:K3677"/>
    <mergeCell ref="L3677:N3677"/>
    <mergeCell ref="F3678:G3678"/>
    <mergeCell ref="H3678:K3678"/>
    <mergeCell ref="L3678:N3678"/>
    <mergeCell ref="A3679:A3690"/>
    <mergeCell ref="C3679:D3679"/>
    <mergeCell ref="E3679:W3679"/>
    <mergeCell ref="C3680:D3680"/>
    <mergeCell ref="E3680:W3680"/>
    <mergeCell ref="C3681:F3686"/>
    <mergeCell ref="G3681:Q3683"/>
    <mergeCell ref="R3681:W3683"/>
    <mergeCell ref="G3684:Q3684"/>
    <mergeCell ref="R3684:W3684"/>
    <mergeCell ref="G3685:Q3685"/>
    <mergeCell ref="R3685:W3685"/>
    <mergeCell ref="G3686:Q3686"/>
    <mergeCell ref="R3686:W3686"/>
    <mergeCell ref="C3687:F3688"/>
    <mergeCell ref="G3687:I3687"/>
    <mergeCell ref="J3687:M3687"/>
    <mergeCell ref="L3656:S3656"/>
    <mergeCell ref="I3657:K3657"/>
    <mergeCell ref="L3657:S3657"/>
    <mergeCell ref="I3658:K3658"/>
    <mergeCell ref="L3658:S3658"/>
    <mergeCell ref="I3659:K3659"/>
    <mergeCell ref="L3659:S3659"/>
    <mergeCell ref="I3660:K3660"/>
    <mergeCell ref="L3660:S3660"/>
    <mergeCell ref="B3651:B3652"/>
    <mergeCell ref="C3651:C3652"/>
    <mergeCell ref="D3651:D3652"/>
    <mergeCell ref="E3651:T3652"/>
    <mergeCell ref="U3651:U3652"/>
    <mergeCell ref="V3651:V3652"/>
    <mergeCell ref="W3651:W3652"/>
    <mergeCell ref="B3653:B3690"/>
    <mergeCell ref="C3653:C3678"/>
    <mergeCell ref="D3653:D3678"/>
    <mergeCell ref="E3653:E3674"/>
    <mergeCell ref="F3653:F3654"/>
    <mergeCell ref="G3653:G3654"/>
    <mergeCell ref="H3653:H3654"/>
    <mergeCell ref="I3653:K3654"/>
    <mergeCell ref="L3653:S3654"/>
    <mergeCell ref="T3653:T3654"/>
    <mergeCell ref="U3653:U3678"/>
    <mergeCell ref="V3653:V3678"/>
    <mergeCell ref="W3653:W3678"/>
    <mergeCell ref="I3655:K3655"/>
    <mergeCell ref="L3655:S3655"/>
    <mergeCell ref="T3655:T3674"/>
    <mergeCell ref="I3656:K3656"/>
    <mergeCell ref="I3671:K3671"/>
    <mergeCell ref="L3671:S3671"/>
    <mergeCell ref="I3672:K3672"/>
    <mergeCell ref="L3672:S3672"/>
    <mergeCell ref="I3673:K3673"/>
    <mergeCell ref="L3673:S3673"/>
    <mergeCell ref="I3674:K3674"/>
    <mergeCell ref="L3674:S3674"/>
    <mergeCell ref="E3675:E3678"/>
    <mergeCell ref="F3675:G3675"/>
    <mergeCell ref="H3675:K3675"/>
    <mergeCell ref="L3675:N3675"/>
    <mergeCell ref="O3675:P3675"/>
    <mergeCell ref="Q3675:Q3678"/>
    <mergeCell ref="F3676:G3676"/>
    <mergeCell ref="H3676:K3676"/>
    <mergeCell ref="L3676:N3676"/>
    <mergeCell ref="O3676:P3678"/>
    <mergeCell ref="I3666:K3666"/>
    <mergeCell ref="L3666:S3666"/>
    <mergeCell ref="I3667:K3667"/>
    <mergeCell ref="L3667:S3667"/>
    <mergeCell ref="I3668:K3668"/>
    <mergeCell ref="L3668:S3668"/>
    <mergeCell ref="I3669:K3669"/>
    <mergeCell ref="L3669:S3669"/>
    <mergeCell ref="I3670:K3670"/>
    <mergeCell ref="L3670:S3670"/>
    <mergeCell ref="I3661:K3661"/>
    <mergeCell ref="L3661:S3661"/>
    <mergeCell ref="I3662:K3662"/>
    <mergeCell ref="L3622:S3622"/>
    <mergeCell ref="I3623:K3623"/>
    <mergeCell ref="L3623:S3623"/>
    <mergeCell ref="I3624:K3624"/>
    <mergeCell ref="L3624:S3624"/>
    <mergeCell ref="I3625:K3625"/>
    <mergeCell ref="L3625:S3625"/>
    <mergeCell ref="N3647:Q3647"/>
    <mergeCell ref="R3647:W3647"/>
    <mergeCell ref="G3648:I3648"/>
    <mergeCell ref="J3648:M3648"/>
    <mergeCell ref="N3648:Q3648"/>
    <mergeCell ref="R3648:W3648"/>
    <mergeCell ref="C3649:F3650"/>
    <mergeCell ref="G3649:I3649"/>
    <mergeCell ref="J3649:Q3649"/>
    <mergeCell ref="R3649:W3650"/>
    <mergeCell ref="G3650:I3650"/>
    <mergeCell ref="J3650:Q3650"/>
    <mergeCell ref="T3636:T3638"/>
    <mergeCell ref="F3637:G3637"/>
    <mergeCell ref="H3637:K3637"/>
    <mergeCell ref="L3637:N3637"/>
    <mergeCell ref="F3638:G3638"/>
    <mergeCell ref="H3638:K3638"/>
    <mergeCell ref="L3638:N3638"/>
    <mergeCell ref="A3639:A3650"/>
    <mergeCell ref="C3639:D3639"/>
    <mergeCell ref="E3639:W3639"/>
    <mergeCell ref="C3640:D3640"/>
    <mergeCell ref="E3640:W3640"/>
    <mergeCell ref="C3641:F3646"/>
    <mergeCell ref="G3641:Q3643"/>
    <mergeCell ref="R3641:W3643"/>
    <mergeCell ref="G3644:Q3644"/>
    <mergeCell ref="R3644:W3644"/>
    <mergeCell ref="G3645:Q3645"/>
    <mergeCell ref="R3645:W3645"/>
    <mergeCell ref="G3646:Q3646"/>
    <mergeCell ref="R3646:W3646"/>
    <mergeCell ref="C3647:F3648"/>
    <mergeCell ref="G3647:I3647"/>
    <mergeCell ref="J3647:M3647"/>
    <mergeCell ref="L3616:S3616"/>
    <mergeCell ref="I3617:K3617"/>
    <mergeCell ref="L3617:S3617"/>
    <mergeCell ref="I3618:K3618"/>
    <mergeCell ref="L3618:S3618"/>
    <mergeCell ref="I3619:K3619"/>
    <mergeCell ref="L3619:S3619"/>
    <mergeCell ref="I3620:K3620"/>
    <mergeCell ref="L3620:S3620"/>
    <mergeCell ref="B3611:B3612"/>
    <mergeCell ref="C3611:C3612"/>
    <mergeCell ref="D3611:D3612"/>
    <mergeCell ref="E3611:T3612"/>
    <mergeCell ref="U3611:U3612"/>
    <mergeCell ref="V3611:V3612"/>
    <mergeCell ref="W3611:W3612"/>
    <mergeCell ref="B3613:B3650"/>
    <mergeCell ref="C3613:C3638"/>
    <mergeCell ref="D3613:D3638"/>
    <mergeCell ref="E3613:E3634"/>
    <mergeCell ref="F3613:F3614"/>
    <mergeCell ref="G3613:G3614"/>
    <mergeCell ref="H3613:H3614"/>
    <mergeCell ref="I3613:K3614"/>
    <mergeCell ref="L3613:S3614"/>
    <mergeCell ref="T3613:T3614"/>
    <mergeCell ref="U3613:U3638"/>
    <mergeCell ref="V3613:V3638"/>
    <mergeCell ref="W3613:W3638"/>
    <mergeCell ref="I3615:K3615"/>
    <mergeCell ref="L3615:S3615"/>
    <mergeCell ref="T3615:T3634"/>
    <mergeCell ref="I3616:K3616"/>
    <mergeCell ref="I3631:K3631"/>
    <mergeCell ref="L3631:S3631"/>
    <mergeCell ref="I3632:K3632"/>
    <mergeCell ref="L3632:S3632"/>
    <mergeCell ref="I3633:K3633"/>
    <mergeCell ref="L3633:S3633"/>
    <mergeCell ref="I3634:K3634"/>
    <mergeCell ref="L3634:S3634"/>
    <mergeCell ref="E3635:E3638"/>
    <mergeCell ref="F3635:G3635"/>
    <mergeCell ref="H3635:K3635"/>
    <mergeCell ref="L3635:N3635"/>
    <mergeCell ref="O3635:P3635"/>
    <mergeCell ref="Q3635:Q3638"/>
    <mergeCell ref="F3636:G3636"/>
    <mergeCell ref="H3636:K3636"/>
    <mergeCell ref="L3636:N3636"/>
    <mergeCell ref="O3636:P3638"/>
    <mergeCell ref="I3626:K3626"/>
    <mergeCell ref="L3626:S3626"/>
    <mergeCell ref="I3627:K3627"/>
    <mergeCell ref="L3627:S3627"/>
    <mergeCell ref="I3628:K3628"/>
    <mergeCell ref="L3628:S3628"/>
    <mergeCell ref="I3629:K3629"/>
    <mergeCell ref="L3629:S3629"/>
    <mergeCell ref="I3630:K3630"/>
    <mergeCell ref="L3630:S3630"/>
    <mergeCell ref="I3621:K3621"/>
    <mergeCell ref="L3621:S3621"/>
    <mergeCell ref="I3622:K3622"/>
    <mergeCell ref="L3582:S3582"/>
    <mergeCell ref="I3583:K3583"/>
    <mergeCell ref="L3583:S3583"/>
    <mergeCell ref="I3584:K3584"/>
    <mergeCell ref="L3584:S3584"/>
    <mergeCell ref="I3585:K3585"/>
    <mergeCell ref="L3585:S3585"/>
    <mergeCell ref="N3607:Q3607"/>
    <mergeCell ref="R3607:W3607"/>
    <mergeCell ref="G3608:I3608"/>
    <mergeCell ref="J3608:M3608"/>
    <mergeCell ref="N3608:Q3608"/>
    <mergeCell ref="R3608:W3608"/>
    <mergeCell ref="C3609:F3610"/>
    <mergeCell ref="G3609:I3609"/>
    <mergeCell ref="J3609:Q3609"/>
    <mergeCell ref="R3609:W3610"/>
    <mergeCell ref="G3610:I3610"/>
    <mergeCell ref="J3610:Q3610"/>
    <mergeCell ref="T3596:T3598"/>
    <mergeCell ref="F3597:G3597"/>
    <mergeCell ref="H3597:K3597"/>
    <mergeCell ref="L3597:N3597"/>
    <mergeCell ref="F3598:G3598"/>
    <mergeCell ref="H3598:K3598"/>
    <mergeCell ref="L3598:N3598"/>
    <mergeCell ref="A3599:A3610"/>
    <mergeCell ref="C3599:D3599"/>
    <mergeCell ref="E3599:W3599"/>
    <mergeCell ref="C3600:D3600"/>
    <mergeCell ref="E3600:W3600"/>
    <mergeCell ref="C3601:F3606"/>
    <mergeCell ref="G3601:Q3603"/>
    <mergeCell ref="R3601:W3603"/>
    <mergeCell ref="G3604:Q3604"/>
    <mergeCell ref="R3604:W3604"/>
    <mergeCell ref="G3605:Q3605"/>
    <mergeCell ref="R3605:W3605"/>
    <mergeCell ref="G3606:Q3606"/>
    <mergeCell ref="R3606:W3606"/>
    <mergeCell ref="C3607:F3608"/>
    <mergeCell ref="G3607:I3607"/>
    <mergeCell ref="J3607:M3607"/>
    <mergeCell ref="L3576:S3576"/>
    <mergeCell ref="I3577:K3577"/>
    <mergeCell ref="L3577:S3577"/>
    <mergeCell ref="I3578:K3578"/>
    <mergeCell ref="L3578:S3578"/>
    <mergeCell ref="I3579:K3579"/>
    <mergeCell ref="L3579:S3579"/>
    <mergeCell ref="I3580:K3580"/>
    <mergeCell ref="L3580:S3580"/>
    <mergeCell ref="B3571:B3572"/>
    <mergeCell ref="C3571:C3572"/>
    <mergeCell ref="D3571:D3572"/>
    <mergeCell ref="E3571:T3572"/>
    <mergeCell ref="U3571:U3572"/>
    <mergeCell ref="V3571:V3572"/>
    <mergeCell ref="W3571:W3572"/>
    <mergeCell ref="B3573:B3610"/>
    <mergeCell ref="C3573:C3598"/>
    <mergeCell ref="D3573:D3598"/>
    <mergeCell ref="E3573:E3594"/>
    <mergeCell ref="F3573:F3574"/>
    <mergeCell ref="G3573:G3574"/>
    <mergeCell ref="H3573:H3574"/>
    <mergeCell ref="I3573:K3574"/>
    <mergeCell ref="L3573:S3574"/>
    <mergeCell ref="T3573:T3574"/>
    <mergeCell ref="U3573:U3598"/>
    <mergeCell ref="V3573:V3598"/>
    <mergeCell ref="W3573:W3598"/>
    <mergeCell ref="I3575:K3575"/>
    <mergeCell ref="L3575:S3575"/>
    <mergeCell ref="T3575:T3594"/>
    <mergeCell ref="I3576:K3576"/>
    <mergeCell ref="I3591:K3591"/>
    <mergeCell ref="L3591:S3591"/>
    <mergeCell ref="I3592:K3592"/>
    <mergeCell ref="L3592:S3592"/>
    <mergeCell ref="I3593:K3593"/>
    <mergeCell ref="L3593:S3593"/>
    <mergeCell ref="I3594:K3594"/>
    <mergeCell ref="L3594:S3594"/>
    <mergeCell ref="E3595:E3598"/>
    <mergeCell ref="F3595:G3595"/>
    <mergeCell ref="H3595:K3595"/>
    <mergeCell ref="L3595:N3595"/>
    <mergeCell ref="O3595:P3595"/>
    <mergeCell ref="Q3595:Q3598"/>
    <mergeCell ref="F3596:G3596"/>
    <mergeCell ref="H3596:K3596"/>
    <mergeCell ref="L3596:N3596"/>
    <mergeCell ref="O3596:P3598"/>
    <mergeCell ref="I3586:K3586"/>
    <mergeCell ref="L3586:S3586"/>
    <mergeCell ref="I3587:K3587"/>
    <mergeCell ref="L3587:S3587"/>
    <mergeCell ref="I3588:K3588"/>
    <mergeCell ref="L3588:S3588"/>
    <mergeCell ref="I3589:K3589"/>
    <mergeCell ref="L3589:S3589"/>
    <mergeCell ref="I3590:K3590"/>
    <mergeCell ref="L3590:S3590"/>
    <mergeCell ref="I3581:K3581"/>
    <mergeCell ref="L3581:S3581"/>
    <mergeCell ref="I3582:K3582"/>
    <mergeCell ref="L3542:S3542"/>
    <mergeCell ref="I3543:K3543"/>
    <mergeCell ref="L3543:S3543"/>
    <mergeCell ref="I3544:K3544"/>
    <mergeCell ref="L3544:S3544"/>
    <mergeCell ref="I3545:K3545"/>
    <mergeCell ref="L3545:S3545"/>
    <mergeCell ref="N3567:Q3567"/>
    <mergeCell ref="R3567:W3567"/>
    <mergeCell ref="G3568:I3568"/>
    <mergeCell ref="J3568:M3568"/>
    <mergeCell ref="N3568:Q3568"/>
    <mergeCell ref="R3568:W3568"/>
    <mergeCell ref="C3569:F3570"/>
    <mergeCell ref="G3569:I3569"/>
    <mergeCell ref="J3569:Q3569"/>
    <mergeCell ref="R3569:W3570"/>
    <mergeCell ref="G3570:I3570"/>
    <mergeCell ref="J3570:Q3570"/>
    <mergeCell ref="T3556:T3558"/>
    <mergeCell ref="F3557:G3557"/>
    <mergeCell ref="H3557:K3557"/>
    <mergeCell ref="L3557:N3557"/>
    <mergeCell ref="F3558:G3558"/>
    <mergeCell ref="H3558:K3558"/>
    <mergeCell ref="L3558:N3558"/>
    <mergeCell ref="A3559:A3570"/>
    <mergeCell ref="C3559:D3559"/>
    <mergeCell ref="E3559:W3559"/>
    <mergeCell ref="C3560:D3560"/>
    <mergeCell ref="E3560:W3560"/>
    <mergeCell ref="C3561:F3566"/>
    <mergeCell ref="G3561:Q3563"/>
    <mergeCell ref="R3561:W3563"/>
    <mergeCell ref="G3564:Q3564"/>
    <mergeCell ref="R3564:W3564"/>
    <mergeCell ref="G3565:Q3565"/>
    <mergeCell ref="R3565:W3565"/>
    <mergeCell ref="G3566:Q3566"/>
    <mergeCell ref="R3566:W3566"/>
    <mergeCell ref="C3567:F3568"/>
    <mergeCell ref="G3567:I3567"/>
    <mergeCell ref="J3567:M3567"/>
    <mergeCell ref="L3536:S3536"/>
    <mergeCell ref="I3537:K3537"/>
    <mergeCell ref="L3537:S3537"/>
    <mergeCell ref="I3538:K3538"/>
    <mergeCell ref="L3538:S3538"/>
    <mergeCell ref="I3539:K3539"/>
    <mergeCell ref="L3539:S3539"/>
    <mergeCell ref="I3540:K3540"/>
    <mergeCell ref="L3540:S3540"/>
    <mergeCell ref="B3531:B3532"/>
    <mergeCell ref="C3531:C3532"/>
    <mergeCell ref="D3531:D3532"/>
    <mergeCell ref="E3531:T3532"/>
    <mergeCell ref="U3531:U3532"/>
    <mergeCell ref="V3531:V3532"/>
    <mergeCell ref="W3531:W3532"/>
    <mergeCell ref="B3533:B3570"/>
    <mergeCell ref="C3533:C3558"/>
    <mergeCell ref="D3533:D3558"/>
    <mergeCell ref="E3533:E3554"/>
    <mergeCell ref="F3533:F3534"/>
    <mergeCell ref="G3533:G3534"/>
    <mergeCell ref="H3533:H3534"/>
    <mergeCell ref="I3533:K3534"/>
    <mergeCell ref="L3533:S3534"/>
    <mergeCell ref="T3533:T3534"/>
    <mergeCell ref="U3533:U3558"/>
    <mergeCell ref="V3533:V3558"/>
    <mergeCell ref="W3533:W3558"/>
    <mergeCell ref="I3535:K3535"/>
    <mergeCell ref="L3535:S3535"/>
    <mergeCell ref="T3535:T3554"/>
    <mergeCell ref="I3536:K3536"/>
    <mergeCell ref="I3551:K3551"/>
    <mergeCell ref="L3551:S3551"/>
    <mergeCell ref="I3552:K3552"/>
    <mergeCell ref="L3552:S3552"/>
    <mergeCell ref="I3553:K3553"/>
    <mergeCell ref="L3553:S3553"/>
    <mergeCell ref="I3554:K3554"/>
    <mergeCell ref="L3554:S3554"/>
    <mergeCell ref="E3555:E3558"/>
    <mergeCell ref="F3555:G3555"/>
    <mergeCell ref="H3555:K3555"/>
    <mergeCell ref="L3555:N3555"/>
    <mergeCell ref="O3555:P3555"/>
    <mergeCell ref="Q3555:Q3558"/>
    <mergeCell ref="F3556:G3556"/>
    <mergeCell ref="H3556:K3556"/>
    <mergeCell ref="L3556:N3556"/>
    <mergeCell ref="O3556:P3558"/>
    <mergeCell ref="I3546:K3546"/>
    <mergeCell ref="L3546:S3546"/>
    <mergeCell ref="I3547:K3547"/>
    <mergeCell ref="L3547:S3547"/>
    <mergeCell ref="I3548:K3548"/>
    <mergeCell ref="L3548:S3548"/>
    <mergeCell ref="I3549:K3549"/>
    <mergeCell ref="L3549:S3549"/>
    <mergeCell ref="I3550:K3550"/>
    <mergeCell ref="L3550:S3550"/>
    <mergeCell ref="I3541:K3541"/>
    <mergeCell ref="L3541:S3541"/>
    <mergeCell ref="I3542:K3542"/>
    <mergeCell ref="L3502:S3502"/>
    <mergeCell ref="I3503:K3503"/>
    <mergeCell ref="L3503:S3503"/>
    <mergeCell ref="I3504:K3504"/>
    <mergeCell ref="L3504:S3504"/>
    <mergeCell ref="I3505:K3505"/>
    <mergeCell ref="L3505:S3505"/>
    <mergeCell ref="N3527:Q3527"/>
    <mergeCell ref="R3527:W3527"/>
    <mergeCell ref="G3528:I3528"/>
    <mergeCell ref="J3528:M3528"/>
    <mergeCell ref="N3528:Q3528"/>
    <mergeCell ref="R3528:W3528"/>
    <mergeCell ref="C3529:F3530"/>
    <mergeCell ref="G3529:I3529"/>
    <mergeCell ref="J3529:Q3529"/>
    <mergeCell ref="R3529:W3530"/>
    <mergeCell ref="G3530:I3530"/>
    <mergeCell ref="J3530:Q3530"/>
    <mergeCell ref="T3516:T3518"/>
    <mergeCell ref="F3517:G3517"/>
    <mergeCell ref="H3517:K3517"/>
    <mergeCell ref="L3517:N3517"/>
    <mergeCell ref="F3518:G3518"/>
    <mergeCell ref="H3518:K3518"/>
    <mergeCell ref="L3518:N3518"/>
    <mergeCell ref="A3519:A3530"/>
    <mergeCell ref="C3519:D3519"/>
    <mergeCell ref="E3519:W3519"/>
    <mergeCell ref="C3520:D3520"/>
    <mergeCell ref="E3520:W3520"/>
    <mergeCell ref="C3521:F3526"/>
    <mergeCell ref="G3521:Q3523"/>
    <mergeCell ref="R3521:W3523"/>
    <mergeCell ref="G3524:Q3524"/>
    <mergeCell ref="R3524:W3524"/>
    <mergeCell ref="G3525:Q3525"/>
    <mergeCell ref="R3525:W3525"/>
    <mergeCell ref="G3526:Q3526"/>
    <mergeCell ref="R3526:W3526"/>
    <mergeCell ref="C3527:F3528"/>
    <mergeCell ref="G3527:I3527"/>
    <mergeCell ref="J3527:M3527"/>
    <mergeCell ref="L3496:S3496"/>
    <mergeCell ref="I3497:K3497"/>
    <mergeCell ref="L3497:S3497"/>
    <mergeCell ref="I3498:K3498"/>
    <mergeCell ref="L3498:S3498"/>
    <mergeCell ref="I3499:K3499"/>
    <mergeCell ref="L3499:S3499"/>
    <mergeCell ref="I3500:K3500"/>
    <mergeCell ref="L3500:S3500"/>
    <mergeCell ref="B3491:B3492"/>
    <mergeCell ref="C3491:C3492"/>
    <mergeCell ref="D3491:D3492"/>
    <mergeCell ref="E3491:T3492"/>
    <mergeCell ref="U3491:U3492"/>
    <mergeCell ref="V3491:V3492"/>
    <mergeCell ref="W3491:W3492"/>
    <mergeCell ref="B3493:B3530"/>
    <mergeCell ref="C3493:C3518"/>
    <mergeCell ref="D3493:D3518"/>
    <mergeCell ref="E3493:E3514"/>
    <mergeCell ref="F3493:F3494"/>
    <mergeCell ref="G3493:G3494"/>
    <mergeCell ref="H3493:H3494"/>
    <mergeCell ref="I3493:K3494"/>
    <mergeCell ref="L3493:S3494"/>
    <mergeCell ref="T3493:T3494"/>
    <mergeCell ref="U3493:U3518"/>
    <mergeCell ref="V3493:V3518"/>
    <mergeCell ref="W3493:W3518"/>
    <mergeCell ref="I3495:K3495"/>
    <mergeCell ref="L3495:S3495"/>
    <mergeCell ref="T3495:T3514"/>
    <mergeCell ref="I3496:K3496"/>
    <mergeCell ref="I3511:K3511"/>
    <mergeCell ref="L3511:S3511"/>
    <mergeCell ref="I3512:K3512"/>
    <mergeCell ref="L3512:S3512"/>
    <mergeCell ref="I3513:K3513"/>
    <mergeCell ref="L3513:S3513"/>
    <mergeCell ref="I3514:K3514"/>
    <mergeCell ref="L3514:S3514"/>
    <mergeCell ref="E3515:E3518"/>
    <mergeCell ref="F3515:G3515"/>
    <mergeCell ref="H3515:K3515"/>
    <mergeCell ref="L3515:N3515"/>
    <mergeCell ref="O3515:P3515"/>
    <mergeCell ref="Q3515:Q3518"/>
    <mergeCell ref="F3516:G3516"/>
    <mergeCell ref="H3516:K3516"/>
    <mergeCell ref="L3516:N3516"/>
    <mergeCell ref="O3516:P3518"/>
    <mergeCell ref="I3506:K3506"/>
    <mergeCell ref="L3506:S3506"/>
    <mergeCell ref="I3507:K3507"/>
    <mergeCell ref="L3507:S3507"/>
    <mergeCell ref="I3508:K3508"/>
    <mergeCell ref="L3508:S3508"/>
    <mergeCell ref="I3509:K3509"/>
    <mergeCell ref="L3509:S3509"/>
    <mergeCell ref="I3510:K3510"/>
    <mergeCell ref="L3510:S3510"/>
    <mergeCell ref="I3501:K3501"/>
    <mergeCell ref="L3501:S3501"/>
    <mergeCell ref="I3502:K3502"/>
    <mergeCell ref="L3462:S3462"/>
    <mergeCell ref="I3463:K3463"/>
    <mergeCell ref="L3463:S3463"/>
    <mergeCell ref="I3464:K3464"/>
    <mergeCell ref="L3464:S3464"/>
    <mergeCell ref="I3465:K3465"/>
    <mergeCell ref="L3465:S3465"/>
    <mergeCell ref="N3487:Q3487"/>
    <mergeCell ref="R3487:W3487"/>
    <mergeCell ref="G3488:I3488"/>
    <mergeCell ref="J3488:M3488"/>
    <mergeCell ref="N3488:Q3488"/>
    <mergeCell ref="R3488:W3488"/>
    <mergeCell ref="C3489:F3490"/>
    <mergeCell ref="G3489:I3489"/>
    <mergeCell ref="J3489:Q3489"/>
    <mergeCell ref="R3489:W3490"/>
    <mergeCell ref="G3490:I3490"/>
    <mergeCell ref="J3490:Q3490"/>
    <mergeCell ref="T3476:T3478"/>
    <mergeCell ref="F3477:G3477"/>
    <mergeCell ref="H3477:K3477"/>
    <mergeCell ref="L3477:N3477"/>
    <mergeCell ref="F3478:G3478"/>
    <mergeCell ref="H3478:K3478"/>
    <mergeCell ref="L3478:N3478"/>
    <mergeCell ref="A3479:A3490"/>
    <mergeCell ref="C3479:D3479"/>
    <mergeCell ref="E3479:W3479"/>
    <mergeCell ref="C3480:D3480"/>
    <mergeCell ref="E3480:W3480"/>
    <mergeCell ref="C3481:F3486"/>
    <mergeCell ref="G3481:Q3483"/>
    <mergeCell ref="R3481:W3483"/>
    <mergeCell ref="G3484:Q3484"/>
    <mergeCell ref="R3484:W3484"/>
    <mergeCell ref="G3485:Q3485"/>
    <mergeCell ref="R3485:W3485"/>
    <mergeCell ref="G3486:Q3486"/>
    <mergeCell ref="R3486:W3486"/>
    <mergeCell ref="C3487:F3488"/>
    <mergeCell ref="G3487:I3487"/>
    <mergeCell ref="J3487:M3487"/>
    <mergeCell ref="L3456:S3456"/>
    <mergeCell ref="I3457:K3457"/>
    <mergeCell ref="L3457:S3457"/>
    <mergeCell ref="I3458:K3458"/>
    <mergeCell ref="L3458:S3458"/>
    <mergeCell ref="I3459:K3459"/>
    <mergeCell ref="L3459:S3459"/>
    <mergeCell ref="I3460:K3460"/>
    <mergeCell ref="L3460:S3460"/>
    <mergeCell ref="B3451:B3452"/>
    <mergeCell ref="C3451:C3452"/>
    <mergeCell ref="D3451:D3452"/>
    <mergeCell ref="E3451:T3452"/>
    <mergeCell ref="U3451:U3452"/>
    <mergeCell ref="V3451:V3452"/>
    <mergeCell ref="W3451:W3452"/>
    <mergeCell ref="B3453:B3490"/>
    <mergeCell ref="C3453:C3478"/>
    <mergeCell ref="D3453:D3478"/>
    <mergeCell ref="E3453:E3474"/>
    <mergeCell ref="F3453:F3454"/>
    <mergeCell ref="G3453:G3454"/>
    <mergeCell ref="H3453:H3454"/>
    <mergeCell ref="I3453:K3454"/>
    <mergeCell ref="L3453:S3454"/>
    <mergeCell ref="T3453:T3454"/>
    <mergeCell ref="U3453:U3478"/>
    <mergeCell ref="V3453:V3478"/>
    <mergeCell ref="W3453:W3478"/>
    <mergeCell ref="I3455:K3455"/>
    <mergeCell ref="L3455:S3455"/>
    <mergeCell ref="T3455:T3474"/>
    <mergeCell ref="I3456:K3456"/>
    <mergeCell ref="I3471:K3471"/>
    <mergeCell ref="L3471:S3471"/>
    <mergeCell ref="I3472:K3472"/>
    <mergeCell ref="L3472:S3472"/>
    <mergeCell ref="I3473:K3473"/>
    <mergeCell ref="L3473:S3473"/>
    <mergeCell ref="I3474:K3474"/>
    <mergeCell ref="L3474:S3474"/>
    <mergeCell ref="E3475:E3478"/>
    <mergeCell ref="F3475:G3475"/>
    <mergeCell ref="H3475:K3475"/>
    <mergeCell ref="L3475:N3475"/>
    <mergeCell ref="O3475:P3475"/>
    <mergeCell ref="Q3475:Q3478"/>
    <mergeCell ref="F3476:G3476"/>
    <mergeCell ref="H3476:K3476"/>
    <mergeCell ref="L3476:N3476"/>
    <mergeCell ref="O3476:P3478"/>
    <mergeCell ref="I3466:K3466"/>
    <mergeCell ref="L3466:S3466"/>
    <mergeCell ref="I3467:K3467"/>
    <mergeCell ref="L3467:S3467"/>
    <mergeCell ref="I3468:K3468"/>
    <mergeCell ref="L3468:S3468"/>
    <mergeCell ref="I3469:K3469"/>
    <mergeCell ref="L3469:S3469"/>
    <mergeCell ref="I3470:K3470"/>
    <mergeCell ref="L3470:S3470"/>
    <mergeCell ref="I3461:K3461"/>
    <mergeCell ref="L3461:S3461"/>
    <mergeCell ref="I3462:K3462"/>
    <mergeCell ref="L3422:S3422"/>
    <mergeCell ref="I3423:K3423"/>
    <mergeCell ref="L3423:S3423"/>
    <mergeCell ref="I3424:K3424"/>
    <mergeCell ref="L3424:S3424"/>
    <mergeCell ref="I3425:K3425"/>
    <mergeCell ref="L3425:S3425"/>
    <mergeCell ref="N3447:Q3447"/>
    <mergeCell ref="R3447:W3447"/>
    <mergeCell ref="G3448:I3448"/>
    <mergeCell ref="J3448:M3448"/>
    <mergeCell ref="N3448:Q3448"/>
    <mergeCell ref="R3448:W3448"/>
    <mergeCell ref="C3449:F3450"/>
    <mergeCell ref="G3449:I3449"/>
    <mergeCell ref="J3449:Q3449"/>
    <mergeCell ref="R3449:W3450"/>
    <mergeCell ref="G3450:I3450"/>
    <mergeCell ref="J3450:Q3450"/>
    <mergeCell ref="T3436:T3438"/>
    <mergeCell ref="F3437:G3437"/>
    <mergeCell ref="H3437:K3437"/>
    <mergeCell ref="L3437:N3437"/>
    <mergeCell ref="F3438:G3438"/>
    <mergeCell ref="H3438:K3438"/>
    <mergeCell ref="L3438:N3438"/>
    <mergeCell ref="A3439:A3450"/>
    <mergeCell ref="C3439:D3439"/>
    <mergeCell ref="E3439:W3439"/>
    <mergeCell ref="C3440:D3440"/>
    <mergeCell ref="E3440:W3440"/>
    <mergeCell ref="C3441:F3446"/>
    <mergeCell ref="G3441:Q3443"/>
    <mergeCell ref="R3441:W3443"/>
    <mergeCell ref="G3444:Q3444"/>
    <mergeCell ref="R3444:W3444"/>
    <mergeCell ref="G3445:Q3445"/>
    <mergeCell ref="R3445:W3445"/>
    <mergeCell ref="G3446:Q3446"/>
    <mergeCell ref="R3446:W3446"/>
    <mergeCell ref="C3447:F3448"/>
    <mergeCell ref="G3447:I3447"/>
    <mergeCell ref="J3447:M3447"/>
    <mergeCell ref="L3416:S3416"/>
    <mergeCell ref="I3417:K3417"/>
    <mergeCell ref="L3417:S3417"/>
    <mergeCell ref="I3418:K3418"/>
    <mergeCell ref="L3418:S3418"/>
    <mergeCell ref="I3419:K3419"/>
    <mergeCell ref="L3419:S3419"/>
    <mergeCell ref="I3420:K3420"/>
    <mergeCell ref="L3420:S3420"/>
    <mergeCell ref="B3411:B3412"/>
    <mergeCell ref="C3411:C3412"/>
    <mergeCell ref="D3411:D3412"/>
    <mergeCell ref="E3411:T3412"/>
    <mergeCell ref="U3411:U3412"/>
    <mergeCell ref="V3411:V3412"/>
    <mergeCell ref="W3411:W3412"/>
    <mergeCell ref="B3413:B3450"/>
    <mergeCell ref="C3413:C3438"/>
    <mergeCell ref="D3413:D3438"/>
    <mergeCell ref="E3413:E3434"/>
    <mergeCell ref="F3413:F3414"/>
    <mergeCell ref="G3413:G3414"/>
    <mergeCell ref="H3413:H3414"/>
    <mergeCell ref="I3413:K3414"/>
    <mergeCell ref="L3413:S3414"/>
    <mergeCell ref="T3413:T3414"/>
    <mergeCell ref="U3413:U3438"/>
    <mergeCell ref="V3413:V3438"/>
    <mergeCell ref="W3413:W3438"/>
    <mergeCell ref="I3415:K3415"/>
    <mergeCell ref="L3415:S3415"/>
    <mergeCell ref="T3415:T3434"/>
    <mergeCell ref="I3416:K3416"/>
    <mergeCell ref="I3431:K3431"/>
    <mergeCell ref="L3431:S3431"/>
    <mergeCell ref="I3432:K3432"/>
    <mergeCell ref="L3432:S3432"/>
    <mergeCell ref="I3433:K3433"/>
    <mergeCell ref="L3433:S3433"/>
    <mergeCell ref="I3434:K3434"/>
    <mergeCell ref="L3434:S3434"/>
    <mergeCell ref="E3435:E3438"/>
    <mergeCell ref="F3435:G3435"/>
    <mergeCell ref="H3435:K3435"/>
    <mergeCell ref="L3435:N3435"/>
    <mergeCell ref="O3435:P3435"/>
    <mergeCell ref="Q3435:Q3438"/>
    <mergeCell ref="F3436:G3436"/>
    <mergeCell ref="H3436:K3436"/>
    <mergeCell ref="L3436:N3436"/>
    <mergeCell ref="O3436:P3438"/>
    <mergeCell ref="I3426:K3426"/>
    <mergeCell ref="L3426:S3426"/>
    <mergeCell ref="I3427:K3427"/>
    <mergeCell ref="L3427:S3427"/>
    <mergeCell ref="I3428:K3428"/>
    <mergeCell ref="L3428:S3428"/>
    <mergeCell ref="I3429:K3429"/>
    <mergeCell ref="L3429:S3429"/>
    <mergeCell ref="I3430:K3430"/>
    <mergeCell ref="L3430:S3430"/>
    <mergeCell ref="I3421:K3421"/>
    <mergeCell ref="L3421:S3421"/>
    <mergeCell ref="I3422:K3422"/>
    <mergeCell ref="L3382:S3382"/>
    <mergeCell ref="I3383:K3383"/>
    <mergeCell ref="L3383:S3383"/>
    <mergeCell ref="I3384:K3384"/>
    <mergeCell ref="L3384:S3384"/>
    <mergeCell ref="I3385:K3385"/>
    <mergeCell ref="L3385:S3385"/>
    <mergeCell ref="N3407:Q3407"/>
    <mergeCell ref="R3407:W3407"/>
    <mergeCell ref="G3408:I3408"/>
    <mergeCell ref="J3408:M3408"/>
    <mergeCell ref="N3408:Q3408"/>
    <mergeCell ref="R3408:W3408"/>
    <mergeCell ref="C3409:F3410"/>
    <mergeCell ref="G3409:I3409"/>
    <mergeCell ref="J3409:Q3409"/>
    <mergeCell ref="R3409:W3410"/>
    <mergeCell ref="G3410:I3410"/>
    <mergeCell ref="J3410:Q3410"/>
    <mergeCell ref="T3396:T3398"/>
    <mergeCell ref="F3397:G3397"/>
    <mergeCell ref="H3397:K3397"/>
    <mergeCell ref="L3397:N3397"/>
    <mergeCell ref="F3398:G3398"/>
    <mergeCell ref="H3398:K3398"/>
    <mergeCell ref="L3398:N3398"/>
    <mergeCell ref="A3399:A3410"/>
    <mergeCell ref="C3399:D3399"/>
    <mergeCell ref="E3399:W3399"/>
    <mergeCell ref="C3400:D3400"/>
    <mergeCell ref="E3400:W3400"/>
    <mergeCell ref="C3401:F3406"/>
    <mergeCell ref="G3401:Q3403"/>
    <mergeCell ref="R3401:W3403"/>
    <mergeCell ref="G3404:Q3404"/>
    <mergeCell ref="R3404:W3404"/>
    <mergeCell ref="G3405:Q3405"/>
    <mergeCell ref="R3405:W3405"/>
    <mergeCell ref="G3406:Q3406"/>
    <mergeCell ref="R3406:W3406"/>
    <mergeCell ref="C3407:F3408"/>
    <mergeCell ref="G3407:I3407"/>
    <mergeCell ref="J3407:M3407"/>
    <mergeCell ref="L3376:S3376"/>
    <mergeCell ref="I3377:K3377"/>
    <mergeCell ref="L3377:S3377"/>
    <mergeCell ref="I3378:K3378"/>
    <mergeCell ref="L3378:S3378"/>
    <mergeCell ref="I3379:K3379"/>
    <mergeCell ref="L3379:S3379"/>
    <mergeCell ref="I3380:K3380"/>
    <mergeCell ref="L3380:S3380"/>
    <mergeCell ref="B3371:B3372"/>
    <mergeCell ref="C3371:C3372"/>
    <mergeCell ref="D3371:D3372"/>
    <mergeCell ref="E3371:T3372"/>
    <mergeCell ref="U3371:U3372"/>
    <mergeCell ref="V3371:V3372"/>
    <mergeCell ref="W3371:W3372"/>
    <mergeCell ref="B3373:B3410"/>
    <mergeCell ref="C3373:C3398"/>
    <mergeCell ref="D3373:D3398"/>
    <mergeCell ref="E3373:E3394"/>
    <mergeCell ref="F3373:F3374"/>
    <mergeCell ref="G3373:G3374"/>
    <mergeCell ref="H3373:H3374"/>
    <mergeCell ref="I3373:K3374"/>
    <mergeCell ref="L3373:S3374"/>
    <mergeCell ref="T3373:T3374"/>
    <mergeCell ref="U3373:U3398"/>
    <mergeCell ref="V3373:V3398"/>
    <mergeCell ref="W3373:W3398"/>
    <mergeCell ref="I3375:K3375"/>
    <mergeCell ref="L3375:S3375"/>
    <mergeCell ref="T3375:T3394"/>
    <mergeCell ref="I3376:K3376"/>
    <mergeCell ref="I3391:K3391"/>
    <mergeCell ref="L3391:S3391"/>
    <mergeCell ref="I3392:K3392"/>
    <mergeCell ref="L3392:S3392"/>
    <mergeCell ref="I3393:K3393"/>
    <mergeCell ref="L3393:S3393"/>
    <mergeCell ref="I3394:K3394"/>
    <mergeCell ref="L3394:S3394"/>
    <mergeCell ref="E3395:E3398"/>
    <mergeCell ref="F3395:G3395"/>
    <mergeCell ref="H3395:K3395"/>
    <mergeCell ref="L3395:N3395"/>
    <mergeCell ref="O3395:P3395"/>
    <mergeCell ref="Q3395:Q3398"/>
    <mergeCell ref="F3396:G3396"/>
    <mergeCell ref="H3396:K3396"/>
    <mergeCell ref="L3396:N3396"/>
    <mergeCell ref="O3396:P3398"/>
    <mergeCell ref="I3386:K3386"/>
    <mergeCell ref="L3386:S3386"/>
    <mergeCell ref="I3387:K3387"/>
    <mergeCell ref="L3387:S3387"/>
    <mergeCell ref="I3388:K3388"/>
    <mergeCell ref="L3388:S3388"/>
    <mergeCell ref="I3389:K3389"/>
    <mergeCell ref="L3389:S3389"/>
    <mergeCell ref="I3390:K3390"/>
    <mergeCell ref="L3390:S3390"/>
    <mergeCell ref="I3381:K3381"/>
    <mergeCell ref="L3381:S3381"/>
    <mergeCell ref="I3382:K3382"/>
    <mergeCell ref="L3342:S3342"/>
    <mergeCell ref="I3343:K3343"/>
    <mergeCell ref="L3343:S3343"/>
    <mergeCell ref="I3344:K3344"/>
    <mergeCell ref="L3344:S3344"/>
    <mergeCell ref="I3345:K3345"/>
    <mergeCell ref="L3345:S3345"/>
    <mergeCell ref="N3367:Q3367"/>
    <mergeCell ref="R3367:W3367"/>
    <mergeCell ref="G3368:I3368"/>
    <mergeCell ref="J3368:M3368"/>
    <mergeCell ref="N3368:Q3368"/>
    <mergeCell ref="R3368:W3368"/>
    <mergeCell ref="C3369:F3370"/>
    <mergeCell ref="G3369:I3369"/>
    <mergeCell ref="J3369:Q3369"/>
    <mergeCell ref="R3369:W3370"/>
    <mergeCell ref="G3370:I3370"/>
    <mergeCell ref="J3370:Q3370"/>
    <mergeCell ref="T3356:T3358"/>
    <mergeCell ref="F3357:G3357"/>
    <mergeCell ref="H3357:K3357"/>
    <mergeCell ref="L3357:N3357"/>
    <mergeCell ref="F3358:G3358"/>
    <mergeCell ref="H3358:K3358"/>
    <mergeCell ref="L3358:N3358"/>
    <mergeCell ref="A3359:A3370"/>
    <mergeCell ref="C3359:D3359"/>
    <mergeCell ref="E3359:W3359"/>
    <mergeCell ref="C3360:D3360"/>
    <mergeCell ref="E3360:W3360"/>
    <mergeCell ref="C3361:F3366"/>
    <mergeCell ref="G3361:Q3363"/>
    <mergeCell ref="R3361:W3363"/>
    <mergeCell ref="G3364:Q3364"/>
    <mergeCell ref="R3364:W3364"/>
    <mergeCell ref="G3365:Q3365"/>
    <mergeCell ref="R3365:W3365"/>
    <mergeCell ref="G3366:Q3366"/>
    <mergeCell ref="R3366:W3366"/>
    <mergeCell ref="C3367:F3368"/>
    <mergeCell ref="G3367:I3367"/>
    <mergeCell ref="J3367:M3367"/>
    <mergeCell ref="L3336:S3336"/>
    <mergeCell ref="I3337:K3337"/>
    <mergeCell ref="L3337:S3337"/>
    <mergeCell ref="I3338:K3338"/>
    <mergeCell ref="L3338:S3338"/>
    <mergeCell ref="I3339:K3339"/>
    <mergeCell ref="L3339:S3339"/>
    <mergeCell ref="I3340:K3340"/>
    <mergeCell ref="L3340:S3340"/>
    <mergeCell ref="B3331:B3332"/>
    <mergeCell ref="C3331:C3332"/>
    <mergeCell ref="D3331:D3332"/>
    <mergeCell ref="E3331:T3332"/>
    <mergeCell ref="U3331:U3332"/>
    <mergeCell ref="V3331:V3332"/>
    <mergeCell ref="W3331:W3332"/>
    <mergeCell ref="B3333:B3370"/>
    <mergeCell ref="C3333:C3358"/>
    <mergeCell ref="D3333:D3358"/>
    <mergeCell ref="E3333:E3354"/>
    <mergeCell ref="F3333:F3334"/>
    <mergeCell ref="G3333:G3334"/>
    <mergeCell ref="H3333:H3334"/>
    <mergeCell ref="I3333:K3334"/>
    <mergeCell ref="L3333:S3334"/>
    <mergeCell ref="T3333:T3334"/>
    <mergeCell ref="U3333:U3358"/>
    <mergeCell ref="V3333:V3358"/>
    <mergeCell ref="W3333:W3358"/>
    <mergeCell ref="I3335:K3335"/>
    <mergeCell ref="L3335:S3335"/>
    <mergeCell ref="T3335:T3354"/>
    <mergeCell ref="I3336:K3336"/>
    <mergeCell ref="I3351:K3351"/>
    <mergeCell ref="L3351:S3351"/>
    <mergeCell ref="I3352:K3352"/>
    <mergeCell ref="L3352:S3352"/>
    <mergeCell ref="I3353:K3353"/>
    <mergeCell ref="L3353:S3353"/>
    <mergeCell ref="I3354:K3354"/>
    <mergeCell ref="L3354:S3354"/>
    <mergeCell ref="E3355:E3358"/>
    <mergeCell ref="F3355:G3355"/>
    <mergeCell ref="H3355:K3355"/>
    <mergeCell ref="L3355:N3355"/>
    <mergeCell ref="O3355:P3355"/>
    <mergeCell ref="Q3355:Q3358"/>
    <mergeCell ref="F3356:G3356"/>
    <mergeCell ref="H3356:K3356"/>
    <mergeCell ref="L3356:N3356"/>
    <mergeCell ref="O3356:P3358"/>
    <mergeCell ref="I3346:K3346"/>
    <mergeCell ref="L3346:S3346"/>
    <mergeCell ref="I3347:K3347"/>
    <mergeCell ref="L3347:S3347"/>
    <mergeCell ref="I3348:K3348"/>
    <mergeCell ref="L3348:S3348"/>
    <mergeCell ref="I3349:K3349"/>
    <mergeCell ref="L3349:S3349"/>
    <mergeCell ref="I3350:K3350"/>
    <mergeCell ref="L3350:S3350"/>
    <mergeCell ref="I3341:K3341"/>
    <mergeCell ref="L3341:S3341"/>
    <mergeCell ref="I3342:K3342"/>
    <mergeCell ref="L3302:S3302"/>
    <mergeCell ref="I3303:K3303"/>
    <mergeCell ref="L3303:S3303"/>
    <mergeCell ref="I3304:K3304"/>
    <mergeCell ref="L3304:S3304"/>
    <mergeCell ref="I3305:K3305"/>
    <mergeCell ref="L3305:S3305"/>
    <mergeCell ref="N3327:Q3327"/>
    <mergeCell ref="R3327:W3327"/>
    <mergeCell ref="G3328:I3328"/>
    <mergeCell ref="J3328:M3328"/>
    <mergeCell ref="N3328:Q3328"/>
    <mergeCell ref="R3328:W3328"/>
    <mergeCell ref="C3329:F3330"/>
    <mergeCell ref="G3329:I3329"/>
    <mergeCell ref="J3329:Q3329"/>
    <mergeCell ref="R3329:W3330"/>
    <mergeCell ref="G3330:I3330"/>
    <mergeCell ref="J3330:Q3330"/>
    <mergeCell ref="T3316:T3318"/>
    <mergeCell ref="F3317:G3317"/>
    <mergeCell ref="H3317:K3317"/>
    <mergeCell ref="L3317:N3317"/>
    <mergeCell ref="F3318:G3318"/>
    <mergeCell ref="H3318:K3318"/>
    <mergeCell ref="L3318:N3318"/>
    <mergeCell ref="A3319:A3330"/>
    <mergeCell ref="C3319:D3319"/>
    <mergeCell ref="E3319:W3319"/>
    <mergeCell ref="C3320:D3320"/>
    <mergeCell ref="E3320:W3320"/>
    <mergeCell ref="C3321:F3326"/>
    <mergeCell ref="G3321:Q3323"/>
    <mergeCell ref="R3321:W3323"/>
    <mergeCell ref="G3324:Q3324"/>
    <mergeCell ref="R3324:W3324"/>
    <mergeCell ref="G3325:Q3325"/>
    <mergeCell ref="R3325:W3325"/>
    <mergeCell ref="G3326:Q3326"/>
    <mergeCell ref="R3326:W3326"/>
    <mergeCell ref="C3327:F3328"/>
    <mergeCell ref="G3327:I3327"/>
    <mergeCell ref="J3327:M3327"/>
    <mergeCell ref="L3296:S3296"/>
    <mergeCell ref="I3297:K3297"/>
    <mergeCell ref="L3297:S3297"/>
    <mergeCell ref="I3298:K3298"/>
    <mergeCell ref="L3298:S3298"/>
    <mergeCell ref="I3299:K3299"/>
    <mergeCell ref="L3299:S3299"/>
    <mergeCell ref="I3300:K3300"/>
    <mergeCell ref="L3300:S3300"/>
    <mergeCell ref="B3291:B3292"/>
    <mergeCell ref="C3291:C3292"/>
    <mergeCell ref="D3291:D3292"/>
    <mergeCell ref="E3291:T3292"/>
    <mergeCell ref="U3291:U3292"/>
    <mergeCell ref="V3291:V3292"/>
    <mergeCell ref="W3291:W3292"/>
    <mergeCell ref="B3293:B3330"/>
    <mergeCell ref="C3293:C3318"/>
    <mergeCell ref="D3293:D3318"/>
    <mergeCell ref="E3293:E3314"/>
    <mergeCell ref="F3293:F3294"/>
    <mergeCell ref="G3293:G3294"/>
    <mergeCell ref="H3293:H3294"/>
    <mergeCell ref="I3293:K3294"/>
    <mergeCell ref="L3293:S3294"/>
    <mergeCell ref="T3293:T3294"/>
    <mergeCell ref="U3293:U3318"/>
    <mergeCell ref="V3293:V3318"/>
    <mergeCell ref="W3293:W3318"/>
    <mergeCell ref="I3295:K3295"/>
    <mergeCell ref="L3295:S3295"/>
    <mergeCell ref="T3295:T3314"/>
    <mergeCell ref="I3296:K3296"/>
    <mergeCell ref="I3311:K3311"/>
    <mergeCell ref="L3311:S3311"/>
    <mergeCell ref="I3312:K3312"/>
    <mergeCell ref="L3312:S3312"/>
    <mergeCell ref="I3313:K3313"/>
    <mergeCell ref="L3313:S3313"/>
    <mergeCell ref="I3314:K3314"/>
    <mergeCell ref="L3314:S3314"/>
    <mergeCell ref="E3315:E3318"/>
    <mergeCell ref="F3315:G3315"/>
    <mergeCell ref="H3315:K3315"/>
    <mergeCell ref="L3315:N3315"/>
    <mergeCell ref="O3315:P3315"/>
    <mergeCell ref="Q3315:Q3318"/>
    <mergeCell ref="F3316:G3316"/>
    <mergeCell ref="H3316:K3316"/>
    <mergeCell ref="L3316:N3316"/>
    <mergeCell ref="O3316:P3318"/>
    <mergeCell ref="I3306:K3306"/>
    <mergeCell ref="L3306:S3306"/>
    <mergeCell ref="I3307:K3307"/>
    <mergeCell ref="L3307:S3307"/>
    <mergeCell ref="I3308:K3308"/>
    <mergeCell ref="L3308:S3308"/>
    <mergeCell ref="I3309:K3309"/>
    <mergeCell ref="L3309:S3309"/>
    <mergeCell ref="I3310:K3310"/>
    <mergeCell ref="L3310:S3310"/>
    <mergeCell ref="I3301:K3301"/>
    <mergeCell ref="L3301:S3301"/>
    <mergeCell ref="I3302:K3302"/>
    <mergeCell ref="L3262:S3262"/>
    <mergeCell ref="I3263:K3263"/>
    <mergeCell ref="L3263:S3263"/>
    <mergeCell ref="I3264:K3264"/>
    <mergeCell ref="L3264:S3264"/>
    <mergeCell ref="I3265:K3265"/>
    <mergeCell ref="L3265:S3265"/>
    <mergeCell ref="N3287:Q3287"/>
    <mergeCell ref="R3287:W3287"/>
    <mergeCell ref="G3288:I3288"/>
    <mergeCell ref="J3288:M3288"/>
    <mergeCell ref="N3288:Q3288"/>
    <mergeCell ref="R3288:W3288"/>
    <mergeCell ref="C3289:F3290"/>
    <mergeCell ref="G3289:I3289"/>
    <mergeCell ref="J3289:Q3289"/>
    <mergeCell ref="R3289:W3290"/>
    <mergeCell ref="G3290:I3290"/>
    <mergeCell ref="J3290:Q3290"/>
    <mergeCell ref="T3276:T3278"/>
    <mergeCell ref="F3277:G3277"/>
    <mergeCell ref="H3277:K3277"/>
    <mergeCell ref="L3277:N3277"/>
    <mergeCell ref="F3278:G3278"/>
    <mergeCell ref="H3278:K3278"/>
    <mergeCell ref="L3278:N3278"/>
    <mergeCell ref="A3279:A3290"/>
    <mergeCell ref="C3279:D3279"/>
    <mergeCell ref="E3279:W3279"/>
    <mergeCell ref="C3280:D3280"/>
    <mergeCell ref="E3280:W3280"/>
    <mergeCell ref="C3281:F3286"/>
    <mergeCell ref="G3281:Q3283"/>
    <mergeCell ref="R3281:W3283"/>
    <mergeCell ref="G3284:Q3284"/>
    <mergeCell ref="R3284:W3284"/>
    <mergeCell ref="G3285:Q3285"/>
    <mergeCell ref="R3285:W3285"/>
    <mergeCell ref="G3286:Q3286"/>
    <mergeCell ref="R3286:W3286"/>
    <mergeCell ref="C3287:F3288"/>
    <mergeCell ref="G3287:I3287"/>
    <mergeCell ref="J3287:M3287"/>
    <mergeCell ref="L3256:S3256"/>
    <mergeCell ref="I3257:K3257"/>
    <mergeCell ref="L3257:S3257"/>
    <mergeCell ref="I3258:K3258"/>
    <mergeCell ref="L3258:S3258"/>
    <mergeCell ref="I3259:K3259"/>
    <mergeCell ref="L3259:S3259"/>
    <mergeCell ref="I3260:K3260"/>
    <mergeCell ref="L3260:S3260"/>
    <mergeCell ref="B3251:B3252"/>
    <mergeCell ref="C3251:C3252"/>
    <mergeCell ref="D3251:D3252"/>
    <mergeCell ref="E3251:T3252"/>
    <mergeCell ref="U3251:U3252"/>
    <mergeCell ref="V3251:V3252"/>
    <mergeCell ref="W3251:W3252"/>
    <mergeCell ref="B3253:B3290"/>
    <mergeCell ref="C3253:C3278"/>
    <mergeCell ref="D3253:D3278"/>
    <mergeCell ref="E3253:E3274"/>
    <mergeCell ref="F3253:F3254"/>
    <mergeCell ref="G3253:G3254"/>
    <mergeCell ref="H3253:H3254"/>
    <mergeCell ref="I3253:K3254"/>
    <mergeCell ref="L3253:S3254"/>
    <mergeCell ref="T3253:T3254"/>
    <mergeCell ref="U3253:U3278"/>
    <mergeCell ref="V3253:V3278"/>
    <mergeCell ref="W3253:W3278"/>
    <mergeCell ref="I3255:K3255"/>
    <mergeCell ref="L3255:S3255"/>
    <mergeCell ref="T3255:T3274"/>
    <mergeCell ref="I3256:K3256"/>
    <mergeCell ref="I3271:K3271"/>
    <mergeCell ref="L3271:S3271"/>
    <mergeCell ref="I3272:K3272"/>
    <mergeCell ref="L3272:S3272"/>
    <mergeCell ref="I3273:K3273"/>
    <mergeCell ref="L3273:S3273"/>
    <mergeCell ref="I3274:K3274"/>
    <mergeCell ref="L3274:S3274"/>
    <mergeCell ref="E3275:E3278"/>
    <mergeCell ref="F3275:G3275"/>
    <mergeCell ref="H3275:K3275"/>
    <mergeCell ref="L3275:N3275"/>
    <mergeCell ref="O3275:P3275"/>
    <mergeCell ref="Q3275:Q3278"/>
    <mergeCell ref="F3276:G3276"/>
    <mergeCell ref="H3276:K3276"/>
    <mergeCell ref="L3276:N3276"/>
    <mergeCell ref="O3276:P3278"/>
    <mergeCell ref="I3266:K3266"/>
    <mergeCell ref="L3266:S3266"/>
    <mergeCell ref="I3267:K3267"/>
    <mergeCell ref="L3267:S3267"/>
    <mergeCell ref="I3268:K3268"/>
    <mergeCell ref="L3268:S3268"/>
    <mergeCell ref="I3269:K3269"/>
    <mergeCell ref="L3269:S3269"/>
    <mergeCell ref="I3270:K3270"/>
    <mergeCell ref="L3270:S3270"/>
    <mergeCell ref="I3261:K3261"/>
    <mergeCell ref="L3261:S3261"/>
    <mergeCell ref="I3262:K3262"/>
    <mergeCell ref="L3222:S3222"/>
    <mergeCell ref="I3223:K3223"/>
    <mergeCell ref="L3223:S3223"/>
    <mergeCell ref="I3224:K3224"/>
    <mergeCell ref="L3224:S3224"/>
    <mergeCell ref="I3225:K3225"/>
    <mergeCell ref="L3225:S3225"/>
    <mergeCell ref="N3247:Q3247"/>
    <mergeCell ref="R3247:W3247"/>
    <mergeCell ref="G3248:I3248"/>
    <mergeCell ref="J3248:M3248"/>
    <mergeCell ref="N3248:Q3248"/>
    <mergeCell ref="R3248:W3248"/>
    <mergeCell ref="C3249:F3250"/>
    <mergeCell ref="G3249:I3249"/>
    <mergeCell ref="J3249:Q3249"/>
    <mergeCell ref="R3249:W3250"/>
    <mergeCell ref="G3250:I3250"/>
    <mergeCell ref="J3250:Q3250"/>
    <mergeCell ref="T3236:T3238"/>
    <mergeCell ref="F3237:G3237"/>
    <mergeCell ref="H3237:K3237"/>
    <mergeCell ref="L3237:N3237"/>
    <mergeCell ref="F3238:G3238"/>
    <mergeCell ref="H3238:K3238"/>
    <mergeCell ref="L3238:N3238"/>
    <mergeCell ref="A3239:A3250"/>
    <mergeCell ref="C3239:D3239"/>
    <mergeCell ref="E3239:W3239"/>
    <mergeCell ref="C3240:D3240"/>
    <mergeCell ref="E3240:W3240"/>
    <mergeCell ref="C3241:F3246"/>
    <mergeCell ref="G3241:Q3243"/>
    <mergeCell ref="R3241:W3243"/>
    <mergeCell ref="G3244:Q3244"/>
    <mergeCell ref="R3244:W3244"/>
    <mergeCell ref="G3245:Q3245"/>
    <mergeCell ref="R3245:W3245"/>
    <mergeCell ref="G3246:Q3246"/>
    <mergeCell ref="R3246:W3246"/>
    <mergeCell ref="C3247:F3248"/>
    <mergeCell ref="G3247:I3247"/>
    <mergeCell ref="J3247:M3247"/>
    <mergeCell ref="L3216:S3216"/>
    <mergeCell ref="I3217:K3217"/>
    <mergeCell ref="L3217:S3217"/>
    <mergeCell ref="I3218:K3218"/>
    <mergeCell ref="L3218:S3218"/>
    <mergeCell ref="I3219:K3219"/>
    <mergeCell ref="L3219:S3219"/>
    <mergeCell ref="I3220:K3220"/>
    <mergeCell ref="L3220:S3220"/>
    <mergeCell ref="B3211:B3212"/>
    <mergeCell ref="C3211:C3212"/>
    <mergeCell ref="D3211:D3212"/>
    <mergeCell ref="E3211:T3212"/>
    <mergeCell ref="U3211:U3212"/>
    <mergeCell ref="V3211:V3212"/>
    <mergeCell ref="W3211:W3212"/>
    <mergeCell ref="B3213:B3250"/>
    <mergeCell ref="C3213:C3238"/>
    <mergeCell ref="D3213:D3238"/>
    <mergeCell ref="E3213:E3234"/>
    <mergeCell ref="F3213:F3214"/>
    <mergeCell ref="G3213:G3214"/>
    <mergeCell ref="H3213:H3214"/>
    <mergeCell ref="I3213:K3214"/>
    <mergeCell ref="L3213:S3214"/>
    <mergeCell ref="T3213:T3214"/>
    <mergeCell ref="U3213:U3238"/>
    <mergeCell ref="V3213:V3238"/>
    <mergeCell ref="W3213:W3238"/>
    <mergeCell ref="I3215:K3215"/>
    <mergeCell ref="L3215:S3215"/>
    <mergeCell ref="T3215:T3234"/>
    <mergeCell ref="I3216:K3216"/>
    <mergeCell ref="I3231:K3231"/>
    <mergeCell ref="L3231:S3231"/>
    <mergeCell ref="I3232:K3232"/>
    <mergeCell ref="L3232:S3232"/>
    <mergeCell ref="I3233:K3233"/>
    <mergeCell ref="L3233:S3233"/>
    <mergeCell ref="I3234:K3234"/>
    <mergeCell ref="L3234:S3234"/>
    <mergeCell ref="E3235:E3238"/>
    <mergeCell ref="F3235:G3235"/>
    <mergeCell ref="H3235:K3235"/>
    <mergeCell ref="L3235:N3235"/>
    <mergeCell ref="O3235:P3235"/>
    <mergeCell ref="Q3235:Q3238"/>
    <mergeCell ref="F3236:G3236"/>
    <mergeCell ref="H3236:K3236"/>
    <mergeCell ref="L3236:N3236"/>
    <mergeCell ref="O3236:P3238"/>
    <mergeCell ref="I3226:K3226"/>
    <mergeCell ref="L3226:S3226"/>
    <mergeCell ref="I3227:K3227"/>
    <mergeCell ref="L3227:S3227"/>
    <mergeCell ref="I3228:K3228"/>
    <mergeCell ref="L3228:S3228"/>
    <mergeCell ref="I3229:K3229"/>
    <mergeCell ref="L3229:S3229"/>
    <mergeCell ref="I3230:K3230"/>
    <mergeCell ref="L3230:S3230"/>
    <mergeCell ref="I3221:K3221"/>
    <mergeCell ref="L3221:S3221"/>
    <mergeCell ref="I3222:K3222"/>
    <mergeCell ref="L3182:S3182"/>
    <mergeCell ref="I3183:K3183"/>
    <mergeCell ref="L3183:S3183"/>
    <mergeCell ref="I3184:K3184"/>
    <mergeCell ref="L3184:S3184"/>
    <mergeCell ref="I3185:K3185"/>
    <mergeCell ref="L3185:S3185"/>
    <mergeCell ref="N3207:Q3207"/>
    <mergeCell ref="R3207:W3207"/>
    <mergeCell ref="G3208:I3208"/>
    <mergeCell ref="J3208:M3208"/>
    <mergeCell ref="N3208:Q3208"/>
    <mergeCell ref="R3208:W3208"/>
    <mergeCell ref="C3209:F3210"/>
    <mergeCell ref="G3209:I3209"/>
    <mergeCell ref="J3209:Q3209"/>
    <mergeCell ref="R3209:W3210"/>
    <mergeCell ref="G3210:I3210"/>
    <mergeCell ref="J3210:Q3210"/>
    <mergeCell ref="T3196:T3198"/>
    <mergeCell ref="F3197:G3197"/>
    <mergeCell ref="H3197:K3197"/>
    <mergeCell ref="L3197:N3197"/>
    <mergeCell ref="F3198:G3198"/>
    <mergeCell ref="H3198:K3198"/>
    <mergeCell ref="L3198:N3198"/>
    <mergeCell ref="A3199:A3210"/>
    <mergeCell ref="C3199:D3199"/>
    <mergeCell ref="E3199:W3199"/>
    <mergeCell ref="C3200:D3200"/>
    <mergeCell ref="E3200:W3200"/>
    <mergeCell ref="C3201:F3206"/>
    <mergeCell ref="G3201:Q3203"/>
    <mergeCell ref="R3201:W3203"/>
    <mergeCell ref="G3204:Q3204"/>
    <mergeCell ref="R3204:W3204"/>
    <mergeCell ref="G3205:Q3205"/>
    <mergeCell ref="R3205:W3205"/>
    <mergeCell ref="G3206:Q3206"/>
    <mergeCell ref="R3206:W3206"/>
    <mergeCell ref="C3207:F3208"/>
    <mergeCell ref="G3207:I3207"/>
    <mergeCell ref="J3207:M3207"/>
    <mergeCell ref="L3176:S3176"/>
    <mergeCell ref="I3177:K3177"/>
    <mergeCell ref="L3177:S3177"/>
    <mergeCell ref="I3178:K3178"/>
    <mergeCell ref="L3178:S3178"/>
    <mergeCell ref="I3179:K3179"/>
    <mergeCell ref="L3179:S3179"/>
    <mergeCell ref="I3180:K3180"/>
    <mergeCell ref="L3180:S3180"/>
    <mergeCell ref="B3171:B3172"/>
    <mergeCell ref="C3171:C3172"/>
    <mergeCell ref="D3171:D3172"/>
    <mergeCell ref="E3171:T3172"/>
    <mergeCell ref="U3171:U3172"/>
    <mergeCell ref="V3171:V3172"/>
    <mergeCell ref="W3171:W3172"/>
    <mergeCell ref="B3173:B3210"/>
    <mergeCell ref="C3173:C3198"/>
    <mergeCell ref="D3173:D3198"/>
    <mergeCell ref="E3173:E3194"/>
    <mergeCell ref="F3173:F3174"/>
    <mergeCell ref="G3173:G3174"/>
    <mergeCell ref="H3173:H3174"/>
    <mergeCell ref="I3173:K3174"/>
    <mergeCell ref="L3173:S3174"/>
    <mergeCell ref="T3173:T3174"/>
    <mergeCell ref="U3173:U3198"/>
    <mergeCell ref="V3173:V3198"/>
    <mergeCell ref="W3173:W3198"/>
    <mergeCell ref="I3175:K3175"/>
    <mergeCell ref="L3175:S3175"/>
    <mergeCell ref="T3175:T3194"/>
    <mergeCell ref="I3176:K3176"/>
    <mergeCell ref="I3191:K3191"/>
    <mergeCell ref="L3191:S3191"/>
    <mergeCell ref="I3192:K3192"/>
    <mergeCell ref="L3192:S3192"/>
    <mergeCell ref="I3193:K3193"/>
    <mergeCell ref="L3193:S3193"/>
    <mergeCell ref="I3194:K3194"/>
    <mergeCell ref="L3194:S3194"/>
    <mergeCell ref="E3195:E3198"/>
    <mergeCell ref="F3195:G3195"/>
    <mergeCell ref="H3195:K3195"/>
    <mergeCell ref="L3195:N3195"/>
    <mergeCell ref="O3195:P3195"/>
    <mergeCell ref="Q3195:Q3198"/>
    <mergeCell ref="F3196:G3196"/>
    <mergeCell ref="H3196:K3196"/>
    <mergeCell ref="L3196:N3196"/>
    <mergeCell ref="O3196:P3198"/>
    <mergeCell ref="I3186:K3186"/>
    <mergeCell ref="L3186:S3186"/>
    <mergeCell ref="I3187:K3187"/>
    <mergeCell ref="L3187:S3187"/>
    <mergeCell ref="I3188:K3188"/>
    <mergeCell ref="L3188:S3188"/>
    <mergeCell ref="I3189:K3189"/>
    <mergeCell ref="L3189:S3189"/>
    <mergeCell ref="I3190:K3190"/>
    <mergeCell ref="L3190:S3190"/>
    <mergeCell ref="I3181:K3181"/>
    <mergeCell ref="L3181:S3181"/>
    <mergeCell ref="I3182:K3182"/>
    <mergeCell ref="L3142:S3142"/>
    <mergeCell ref="I3143:K3143"/>
    <mergeCell ref="L3143:S3143"/>
    <mergeCell ref="I3144:K3144"/>
    <mergeCell ref="L3144:S3144"/>
    <mergeCell ref="I3145:K3145"/>
    <mergeCell ref="L3145:S3145"/>
    <mergeCell ref="N3167:Q3167"/>
    <mergeCell ref="R3167:W3167"/>
    <mergeCell ref="G3168:I3168"/>
    <mergeCell ref="J3168:M3168"/>
    <mergeCell ref="N3168:Q3168"/>
    <mergeCell ref="R3168:W3168"/>
    <mergeCell ref="C3169:F3170"/>
    <mergeCell ref="G3169:I3169"/>
    <mergeCell ref="J3169:Q3169"/>
    <mergeCell ref="R3169:W3170"/>
    <mergeCell ref="G3170:I3170"/>
    <mergeCell ref="J3170:Q3170"/>
    <mergeCell ref="T3156:T3158"/>
    <mergeCell ref="F3157:G3157"/>
    <mergeCell ref="H3157:K3157"/>
    <mergeCell ref="L3157:N3157"/>
    <mergeCell ref="F3158:G3158"/>
    <mergeCell ref="H3158:K3158"/>
    <mergeCell ref="L3158:N3158"/>
    <mergeCell ref="A3159:A3170"/>
    <mergeCell ref="C3159:D3159"/>
    <mergeCell ref="E3159:W3159"/>
    <mergeCell ref="C3160:D3160"/>
    <mergeCell ref="E3160:W3160"/>
    <mergeCell ref="C3161:F3166"/>
    <mergeCell ref="G3161:Q3163"/>
    <mergeCell ref="R3161:W3163"/>
    <mergeCell ref="G3164:Q3164"/>
    <mergeCell ref="R3164:W3164"/>
    <mergeCell ref="G3165:Q3165"/>
    <mergeCell ref="R3165:W3165"/>
    <mergeCell ref="G3166:Q3166"/>
    <mergeCell ref="R3166:W3166"/>
    <mergeCell ref="C3167:F3168"/>
    <mergeCell ref="G3167:I3167"/>
    <mergeCell ref="J3167:M3167"/>
    <mergeCell ref="L3136:S3136"/>
    <mergeCell ref="I3137:K3137"/>
    <mergeCell ref="L3137:S3137"/>
    <mergeCell ref="I3138:K3138"/>
    <mergeCell ref="L3138:S3138"/>
    <mergeCell ref="I3139:K3139"/>
    <mergeCell ref="L3139:S3139"/>
    <mergeCell ref="I3140:K3140"/>
    <mergeCell ref="L3140:S3140"/>
    <mergeCell ref="B3131:B3132"/>
    <mergeCell ref="C3131:C3132"/>
    <mergeCell ref="D3131:D3132"/>
    <mergeCell ref="E3131:T3132"/>
    <mergeCell ref="U3131:U3132"/>
    <mergeCell ref="V3131:V3132"/>
    <mergeCell ref="W3131:W3132"/>
    <mergeCell ref="B3133:B3170"/>
    <mergeCell ref="C3133:C3158"/>
    <mergeCell ref="D3133:D3158"/>
    <mergeCell ref="E3133:E3154"/>
    <mergeCell ref="F3133:F3134"/>
    <mergeCell ref="G3133:G3134"/>
    <mergeCell ref="H3133:H3134"/>
    <mergeCell ref="I3133:K3134"/>
    <mergeCell ref="L3133:S3134"/>
    <mergeCell ref="T3133:T3134"/>
    <mergeCell ref="U3133:U3158"/>
    <mergeCell ref="V3133:V3158"/>
    <mergeCell ref="W3133:W3158"/>
    <mergeCell ref="I3135:K3135"/>
    <mergeCell ref="L3135:S3135"/>
    <mergeCell ref="T3135:T3154"/>
    <mergeCell ref="I3136:K3136"/>
    <mergeCell ref="I3151:K3151"/>
    <mergeCell ref="L3151:S3151"/>
    <mergeCell ref="I3152:K3152"/>
    <mergeCell ref="L3152:S3152"/>
    <mergeCell ref="I3153:K3153"/>
    <mergeCell ref="L3153:S3153"/>
    <mergeCell ref="I3154:K3154"/>
    <mergeCell ref="L3154:S3154"/>
    <mergeCell ref="E3155:E3158"/>
    <mergeCell ref="F3155:G3155"/>
    <mergeCell ref="H3155:K3155"/>
    <mergeCell ref="L3155:N3155"/>
    <mergeCell ref="O3155:P3155"/>
    <mergeCell ref="Q3155:Q3158"/>
    <mergeCell ref="F3156:G3156"/>
    <mergeCell ref="H3156:K3156"/>
    <mergeCell ref="L3156:N3156"/>
    <mergeCell ref="O3156:P3158"/>
    <mergeCell ref="I3146:K3146"/>
    <mergeCell ref="L3146:S3146"/>
    <mergeCell ref="I3147:K3147"/>
    <mergeCell ref="L3147:S3147"/>
    <mergeCell ref="I3148:K3148"/>
    <mergeCell ref="L3148:S3148"/>
    <mergeCell ref="I3149:K3149"/>
    <mergeCell ref="L3149:S3149"/>
    <mergeCell ref="I3150:K3150"/>
    <mergeCell ref="L3150:S3150"/>
    <mergeCell ref="I3141:K3141"/>
    <mergeCell ref="L3141:S3141"/>
    <mergeCell ref="I3142:K3142"/>
    <mergeCell ref="L3102:S3102"/>
    <mergeCell ref="I3103:K3103"/>
    <mergeCell ref="L3103:S3103"/>
    <mergeCell ref="I3104:K3104"/>
    <mergeCell ref="L3104:S3104"/>
    <mergeCell ref="I3105:K3105"/>
    <mergeCell ref="L3105:S3105"/>
    <mergeCell ref="N3127:Q3127"/>
    <mergeCell ref="R3127:W3127"/>
    <mergeCell ref="G3128:I3128"/>
    <mergeCell ref="J3128:M3128"/>
    <mergeCell ref="N3128:Q3128"/>
    <mergeCell ref="R3128:W3128"/>
    <mergeCell ref="C3129:F3130"/>
    <mergeCell ref="G3129:I3129"/>
    <mergeCell ref="J3129:Q3129"/>
    <mergeCell ref="R3129:W3130"/>
    <mergeCell ref="G3130:I3130"/>
    <mergeCell ref="J3130:Q3130"/>
    <mergeCell ref="T3116:T3118"/>
    <mergeCell ref="F3117:G3117"/>
    <mergeCell ref="H3117:K3117"/>
    <mergeCell ref="L3117:N3117"/>
    <mergeCell ref="F3118:G3118"/>
    <mergeCell ref="H3118:K3118"/>
    <mergeCell ref="L3118:N3118"/>
    <mergeCell ref="A3119:A3130"/>
    <mergeCell ref="C3119:D3119"/>
    <mergeCell ref="E3119:W3119"/>
    <mergeCell ref="C3120:D3120"/>
    <mergeCell ref="E3120:W3120"/>
    <mergeCell ref="C3121:F3126"/>
    <mergeCell ref="G3121:Q3123"/>
    <mergeCell ref="R3121:W3123"/>
    <mergeCell ref="G3124:Q3124"/>
    <mergeCell ref="R3124:W3124"/>
    <mergeCell ref="G3125:Q3125"/>
    <mergeCell ref="R3125:W3125"/>
    <mergeCell ref="G3126:Q3126"/>
    <mergeCell ref="R3126:W3126"/>
    <mergeCell ref="C3127:F3128"/>
    <mergeCell ref="G3127:I3127"/>
    <mergeCell ref="J3127:M3127"/>
    <mergeCell ref="L3096:S3096"/>
    <mergeCell ref="I3097:K3097"/>
    <mergeCell ref="L3097:S3097"/>
    <mergeCell ref="I3098:K3098"/>
    <mergeCell ref="L3098:S3098"/>
    <mergeCell ref="I3099:K3099"/>
    <mergeCell ref="L3099:S3099"/>
    <mergeCell ref="I3100:K3100"/>
    <mergeCell ref="L3100:S3100"/>
    <mergeCell ref="B3091:B3092"/>
    <mergeCell ref="C3091:C3092"/>
    <mergeCell ref="D3091:D3092"/>
    <mergeCell ref="E3091:T3092"/>
    <mergeCell ref="U3091:U3092"/>
    <mergeCell ref="V3091:V3092"/>
    <mergeCell ref="W3091:W3092"/>
    <mergeCell ref="B3093:B3130"/>
    <mergeCell ref="C3093:C3118"/>
    <mergeCell ref="D3093:D3118"/>
    <mergeCell ref="E3093:E3114"/>
    <mergeCell ref="F3093:F3094"/>
    <mergeCell ref="G3093:G3094"/>
    <mergeCell ref="H3093:H3094"/>
    <mergeCell ref="I3093:K3094"/>
    <mergeCell ref="L3093:S3094"/>
    <mergeCell ref="T3093:T3094"/>
    <mergeCell ref="U3093:U3118"/>
    <mergeCell ref="V3093:V3118"/>
    <mergeCell ref="W3093:W3118"/>
    <mergeCell ref="I3095:K3095"/>
    <mergeCell ref="L3095:S3095"/>
    <mergeCell ref="T3095:T3114"/>
    <mergeCell ref="I3096:K3096"/>
    <mergeCell ref="I3111:K3111"/>
    <mergeCell ref="L3111:S3111"/>
    <mergeCell ref="I3112:K3112"/>
    <mergeCell ref="L3112:S3112"/>
    <mergeCell ref="I3113:K3113"/>
    <mergeCell ref="L3113:S3113"/>
    <mergeCell ref="I3114:K3114"/>
    <mergeCell ref="L3114:S3114"/>
    <mergeCell ref="E3115:E3118"/>
    <mergeCell ref="F3115:G3115"/>
    <mergeCell ref="H3115:K3115"/>
    <mergeCell ref="L3115:N3115"/>
    <mergeCell ref="O3115:P3115"/>
    <mergeCell ref="Q3115:Q3118"/>
    <mergeCell ref="F3116:G3116"/>
    <mergeCell ref="H3116:K3116"/>
    <mergeCell ref="L3116:N3116"/>
    <mergeCell ref="O3116:P3118"/>
    <mergeCell ref="I3106:K3106"/>
    <mergeCell ref="L3106:S3106"/>
    <mergeCell ref="I3107:K3107"/>
    <mergeCell ref="L3107:S3107"/>
    <mergeCell ref="I3108:K3108"/>
    <mergeCell ref="L3108:S3108"/>
    <mergeCell ref="I3109:K3109"/>
    <mergeCell ref="L3109:S3109"/>
    <mergeCell ref="I3110:K3110"/>
    <mergeCell ref="L3110:S3110"/>
    <mergeCell ref="I3101:K3101"/>
    <mergeCell ref="L3101:S3101"/>
    <mergeCell ref="I3102:K3102"/>
    <mergeCell ref="L3062:S3062"/>
    <mergeCell ref="I3063:K3063"/>
    <mergeCell ref="L3063:S3063"/>
    <mergeCell ref="I3064:K3064"/>
    <mergeCell ref="L3064:S3064"/>
    <mergeCell ref="I3065:K3065"/>
    <mergeCell ref="L3065:S3065"/>
    <mergeCell ref="N3087:Q3087"/>
    <mergeCell ref="R3087:W3087"/>
    <mergeCell ref="G3088:I3088"/>
    <mergeCell ref="J3088:M3088"/>
    <mergeCell ref="N3088:Q3088"/>
    <mergeCell ref="R3088:W3088"/>
    <mergeCell ref="C3089:F3090"/>
    <mergeCell ref="G3089:I3089"/>
    <mergeCell ref="J3089:Q3089"/>
    <mergeCell ref="R3089:W3090"/>
    <mergeCell ref="G3090:I3090"/>
    <mergeCell ref="J3090:Q3090"/>
    <mergeCell ref="T3076:T3078"/>
    <mergeCell ref="F3077:G3077"/>
    <mergeCell ref="H3077:K3077"/>
    <mergeCell ref="L3077:N3077"/>
    <mergeCell ref="F3078:G3078"/>
    <mergeCell ref="H3078:K3078"/>
    <mergeCell ref="L3078:N3078"/>
    <mergeCell ref="A3079:A3090"/>
    <mergeCell ref="C3079:D3079"/>
    <mergeCell ref="E3079:W3079"/>
    <mergeCell ref="C3080:D3080"/>
    <mergeCell ref="E3080:W3080"/>
    <mergeCell ref="C3081:F3086"/>
    <mergeCell ref="G3081:Q3083"/>
    <mergeCell ref="R3081:W3083"/>
    <mergeCell ref="G3084:Q3084"/>
    <mergeCell ref="R3084:W3084"/>
    <mergeCell ref="G3085:Q3085"/>
    <mergeCell ref="R3085:W3085"/>
    <mergeCell ref="G3086:Q3086"/>
    <mergeCell ref="R3086:W3086"/>
    <mergeCell ref="C3087:F3088"/>
    <mergeCell ref="G3087:I3087"/>
    <mergeCell ref="J3087:M3087"/>
    <mergeCell ref="L3056:S3056"/>
    <mergeCell ref="I3057:K3057"/>
    <mergeCell ref="L3057:S3057"/>
    <mergeCell ref="I3058:K3058"/>
    <mergeCell ref="L3058:S3058"/>
    <mergeCell ref="I3059:K3059"/>
    <mergeCell ref="L3059:S3059"/>
    <mergeCell ref="I3060:K3060"/>
    <mergeCell ref="L3060:S3060"/>
    <mergeCell ref="B3051:B3052"/>
    <mergeCell ref="C3051:C3052"/>
    <mergeCell ref="D3051:D3052"/>
    <mergeCell ref="E3051:T3052"/>
    <mergeCell ref="U3051:U3052"/>
    <mergeCell ref="V3051:V3052"/>
    <mergeCell ref="W3051:W3052"/>
    <mergeCell ref="B3053:B3090"/>
    <mergeCell ref="C3053:C3078"/>
    <mergeCell ref="D3053:D3078"/>
    <mergeCell ref="E3053:E3074"/>
    <mergeCell ref="F3053:F3054"/>
    <mergeCell ref="G3053:G3054"/>
    <mergeCell ref="H3053:H3054"/>
    <mergeCell ref="I3053:K3054"/>
    <mergeCell ref="L3053:S3054"/>
    <mergeCell ref="T3053:T3054"/>
    <mergeCell ref="U3053:U3078"/>
    <mergeCell ref="V3053:V3078"/>
    <mergeCell ref="W3053:W3078"/>
    <mergeCell ref="I3055:K3055"/>
    <mergeCell ref="L3055:S3055"/>
    <mergeCell ref="T3055:T3074"/>
    <mergeCell ref="I3056:K3056"/>
    <mergeCell ref="I3071:K3071"/>
    <mergeCell ref="L3071:S3071"/>
    <mergeCell ref="I3072:K3072"/>
    <mergeCell ref="L3072:S3072"/>
    <mergeCell ref="I3073:K3073"/>
    <mergeCell ref="L3073:S3073"/>
    <mergeCell ref="I3074:K3074"/>
    <mergeCell ref="L3074:S3074"/>
    <mergeCell ref="E3075:E3078"/>
    <mergeCell ref="F3075:G3075"/>
    <mergeCell ref="H3075:K3075"/>
    <mergeCell ref="L3075:N3075"/>
    <mergeCell ref="O3075:P3075"/>
    <mergeCell ref="Q3075:Q3078"/>
    <mergeCell ref="F3076:G3076"/>
    <mergeCell ref="H3076:K3076"/>
    <mergeCell ref="L3076:N3076"/>
    <mergeCell ref="O3076:P3078"/>
    <mergeCell ref="I3066:K3066"/>
    <mergeCell ref="L3066:S3066"/>
    <mergeCell ref="I3067:K3067"/>
    <mergeCell ref="L3067:S3067"/>
    <mergeCell ref="I3068:K3068"/>
    <mergeCell ref="L3068:S3068"/>
    <mergeCell ref="I3069:K3069"/>
    <mergeCell ref="L3069:S3069"/>
    <mergeCell ref="I3070:K3070"/>
    <mergeCell ref="L3070:S3070"/>
    <mergeCell ref="I3061:K3061"/>
    <mergeCell ref="L3061:S3061"/>
    <mergeCell ref="I3062:K3062"/>
    <mergeCell ref="L3022:S3022"/>
    <mergeCell ref="I3023:K3023"/>
    <mergeCell ref="L3023:S3023"/>
    <mergeCell ref="I3024:K3024"/>
    <mergeCell ref="L3024:S3024"/>
    <mergeCell ref="I3025:K3025"/>
    <mergeCell ref="L3025:S3025"/>
    <mergeCell ref="N3047:Q3047"/>
    <mergeCell ref="R3047:W3047"/>
    <mergeCell ref="G3048:I3048"/>
    <mergeCell ref="J3048:M3048"/>
    <mergeCell ref="N3048:Q3048"/>
    <mergeCell ref="R3048:W3048"/>
    <mergeCell ref="C3049:F3050"/>
    <mergeCell ref="G3049:I3049"/>
    <mergeCell ref="J3049:Q3049"/>
    <mergeCell ref="R3049:W3050"/>
    <mergeCell ref="G3050:I3050"/>
    <mergeCell ref="J3050:Q3050"/>
    <mergeCell ref="T3036:T3038"/>
    <mergeCell ref="F3037:G3037"/>
    <mergeCell ref="H3037:K3037"/>
    <mergeCell ref="L3037:N3037"/>
    <mergeCell ref="F3038:G3038"/>
    <mergeCell ref="H3038:K3038"/>
    <mergeCell ref="L3038:N3038"/>
    <mergeCell ref="A3039:A3050"/>
    <mergeCell ref="C3039:D3039"/>
    <mergeCell ref="E3039:W3039"/>
    <mergeCell ref="C3040:D3040"/>
    <mergeCell ref="E3040:W3040"/>
    <mergeCell ref="C3041:F3046"/>
    <mergeCell ref="G3041:Q3043"/>
    <mergeCell ref="R3041:W3043"/>
    <mergeCell ref="G3044:Q3044"/>
    <mergeCell ref="R3044:W3044"/>
    <mergeCell ref="G3045:Q3045"/>
    <mergeCell ref="R3045:W3045"/>
    <mergeCell ref="G3046:Q3046"/>
    <mergeCell ref="R3046:W3046"/>
    <mergeCell ref="C3047:F3048"/>
    <mergeCell ref="G3047:I3047"/>
    <mergeCell ref="J3047:M3047"/>
    <mergeCell ref="L3016:S3016"/>
    <mergeCell ref="I3017:K3017"/>
    <mergeCell ref="L3017:S3017"/>
    <mergeCell ref="I3018:K3018"/>
    <mergeCell ref="L3018:S3018"/>
    <mergeCell ref="I3019:K3019"/>
    <mergeCell ref="L3019:S3019"/>
    <mergeCell ref="I3020:K3020"/>
    <mergeCell ref="L3020:S3020"/>
    <mergeCell ref="B3011:B3012"/>
    <mergeCell ref="C3011:C3012"/>
    <mergeCell ref="D3011:D3012"/>
    <mergeCell ref="E3011:T3012"/>
    <mergeCell ref="U3011:U3012"/>
    <mergeCell ref="V3011:V3012"/>
    <mergeCell ref="W3011:W3012"/>
    <mergeCell ref="B3013:B3050"/>
    <mergeCell ref="C3013:C3038"/>
    <mergeCell ref="D3013:D3038"/>
    <mergeCell ref="E3013:E3034"/>
    <mergeCell ref="F3013:F3014"/>
    <mergeCell ref="G3013:G3014"/>
    <mergeCell ref="H3013:H3014"/>
    <mergeCell ref="I3013:K3014"/>
    <mergeCell ref="L3013:S3014"/>
    <mergeCell ref="T3013:T3014"/>
    <mergeCell ref="U3013:U3038"/>
    <mergeCell ref="V3013:V3038"/>
    <mergeCell ref="W3013:W3038"/>
    <mergeCell ref="I3015:K3015"/>
    <mergeCell ref="L3015:S3015"/>
    <mergeCell ref="T3015:T3034"/>
    <mergeCell ref="I3016:K3016"/>
    <mergeCell ref="I3031:K3031"/>
    <mergeCell ref="L3031:S3031"/>
    <mergeCell ref="I3032:K3032"/>
    <mergeCell ref="L3032:S3032"/>
    <mergeCell ref="I3033:K3033"/>
    <mergeCell ref="L3033:S3033"/>
    <mergeCell ref="I3034:K3034"/>
    <mergeCell ref="L3034:S3034"/>
    <mergeCell ref="E3035:E3038"/>
    <mergeCell ref="F3035:G3035"/>
    <mergeCell ref="H3035:K3035"/>
    <mergeCell ref="L3035:N3035"/>
    <mergeCell ref="O3035:P3035"/>
    <mergeCell ref="Q3035:Q3038"/>
    <mergeCell ref="F3036:G3036"/>
    <mergeCell ref="H3036:K3036"/>
    <mergeCell ref="L3036:N3036"/>
    <mergeCell ref="O3036:P3038"/>
    <mergeCell ref="I3026:K3026"/>
    <mergeCell ref="L3026:S3026"/>
    <mergeCell ref="I3027:K3027"/>
    <mergeCell ref="L3027:S3027"/>
    <mergeCell ref="I3028:K3028"/>
    <mergeCell ref="L3028:S3028"/>
    <mergeCell ref="I3029:K3029"/>
    <mergeCell ref="L3029:S3029"/>
    <mergeCell ref="I3030:K3030"/>
    <mergeCell ref="L3030:S3030"/>
    <mergeCell ref="I3021:K3021"/>
    <mergeCell ref="L3021:S3021"/>
    <mergeCell ref="I3022:K3022"/>
    <mergeCell ref="L2982:S2982"/>
    <mergeCell ref="I2983:K2983"/>
    <mergeCell ref="L2983:S2983"/>
    <mergeCell ref="I2984:K2984"/>
    <mergeCell ref="L2984:S2984"/>
    <mergeCell ref="I2985:K2985"/>
    <mergeCell ref="L2985:S2985"/>
    <mergeCell ref="N3007:Q3007"/>
    <mergeCell ref="R3007:W3007"/>
    <mergeCell ref="G3008:I3008"/>
    <mergeCell ref="J3008:M3008"/>
    <mergeCell ref="N3008:Q3008"/>
    <mergeCell ref="R3008:W3008"/>
    <mergeCell ref="C3009:F3010"/>
    <mergeCell ref="G3009:I3009"/>
    <mergeCell ref="J3009:Q3009"/>
    <mergeCell ref="R3009:W3010"/>
    <mergeCell ref="G3010:I3010"/>
    <mergeCell ref="J3010:Q3010"/>
    <mergeCell ref="T2996:T2998"/>
    <mergeCell ref="F2997:G2997"/>
    <mergeCell ref="H2997:K2997"/>
    <mergeCell ref="L2997:N2997"/>
    <mergeCell ref="F2998:G2998"/>
    <mergeCell ref="H2998:K2998"/>
    <mergeCell ref="L2998:N2998"/>
    <mergeCell ref="A2999:A3010"/>
    <mergeCell ref="C2999:D2999"/>
    <mergeCell ref="E2999:W2999"/>
    <mergeCell ref="C3000:D3000"/>
    <mergeCell ref="E3000:W3000"/>
    <mergeCell ref="C3001:F3006"/>
    <mergeCell ref="G3001:Q3003"/>
    <mergeCell ref="R3001:W3003"/>
    <mergeCell ref="G3004:Q3004"/>
    <mergeCell ref="R3004:W3004"/>
    <mergeCell ref="G3005:Q3005"/>
    <mergeCell ref="R3005:W3005"/>
    <mergeCell ref="G3006:Q3006"/>
    <mergeCell ref="R3006:W3006"/>
    <mergeCell ref="C3007:F3008"/>
    <mergeCell ref="G3007:I3007"/>
    <mergeCell ref="J3007:M3007"/>
    <mergeCell ref="L2976:S2976"/>
    <mergeCell ref="I2977:K2977"/>
    <mergeCell ref="L2977:S2977"/>
    <mergeCell ref="I2978:K2978"/>
    <mergeCell ref="L2978:S2978"/>
    <mergeCell ref="I2979:K2979"/>
    <mergeCell ref="L2979:S2979"/>
    <mergeCell ref="I2980:K2980"/>
    <mergeCell ref="L2980:S2980"/>
    <mergeCell ref="B2971:B2972"/>
    <mergeCell ref="C2971:C2972"/>
    <mergeCell ref="D2971:D2972"/>
    <mergeCell ref="E2971:T2972"/>
    <mergeCell ref="U2971:U2972"/>
    <mergeCell ref="V2971:V2972"/>
    <mergeCell ref="W2971:W2972"/>
    <mergeCell ref="B2973:B3010"/>
    <mergeCell ref="C2973:C2998"/>
    <mergeCell ref="D2973:D2998"/>
    <mergeCell ref="E2973:E2994"/>
    <mergeCell ref="F2973:F2974"/>
    <mergeCell ref="G2973:G2974"/>
    <mergeCell ref="H2973:H2974"/>
    <mergeCell ref="I2973:K2974"/>
    <mergeCell ref="L2973:S2974"/>
    <mergeCell ref="T2973:T2974"/>
    <mergeCell ref="U2973:U2998"/>
    <mergeCell ref="V2973:V2998"/>
    <mergeCell ref="W2973:W2998"/>
    <mergeCell ref="I2975:K2975"/>
    <mergeCell ref="L2975:S2975"/>
    <mergeCell ref="T2975:T2994"/>
    <mergeCell ref="I2976:K2976"/>
    <mergeCell ref="I2991:K2991"/>
    <mergeCell ref="L2991:S2991"/>
    <mergeCell ref="I2992:K2992"/>
    <mergeCell ref="L2992:S2992"/>
    <mergeCell ref="I2993:K2993"/>
    <mergeCell ref="L2993:S2993"/>
    <mergeCell ref="I2994:K2994"/>
    <mergeCell ref="L2994:S2994"/>
    <mergeCell ref="E2995:E2998"/>
    <mergeCell ref="F2995:G2995"/>
    <mergeCell ref="H2995:K2995"/>
    <mergeCell ref="L2995:N2995"/>
    <mergeCell ref="O2995:P2995"/>
    <mergeCell ref="Q2995:Q2998"/>
    <mergeCell ref="F2996:G2996"/>
    <mergeCell ref="H2996:K2996"/>
    <mergeCell ref="L2996:N2996"/>
    <mergeCell ref="O2996:P2998"/>
    <mergeCell ref="I2986:K2986"/>
    <mergeCell ref="L2986:S2986"/>
    <mergeCell ref="I2987:K2987"/>
    <mergeCell ref="L2987:S2987"/>
    <mergeCell ref="I2988:K2988"/>
    <mergeCell ref="L2988:S2988"/>
    <mergeCell ref="I2989:K2989"/>
    <mergeCell ref="L2989:S2989"/>
    <mergeCell ref="I2990:K2990"/>
    <mergeCell ref="L2990:S2990"/>
    <mergeCell ref="I2981:K2981"/>
    <mergeCell ref="L2981:S2981"/>
    <mergeCell ref="I2982:K2982"/>
    <mergeCell ref="L2942:S2942"/>
    <mergeCell ref="I2943:K2943"/>
    <mergeCell ref="L2943:S2943"/>
    <mergeCell ref="I2944:K2944"/>
    <mergeCell ref="L2944:S2944"/>
    <mergeCell ref="I2945:K2945"/>
    <mergeCell ref="L2945:S2945"/>
    <mergeCell ref="N2967:Q2967"/>
    <mergeCell ref="R2967:W2967"/>
    <mergeCell ref="G2968:I2968"/>
    <mergeCell ref="J2968:M2968"/>
    <mergeCell ref="N2968:Q2968"/>
    <mergeCell ref="R2968:W2968"/>
    <mergeCell ref="C2969:F2970"/>
    <mergeCell ref="G2969:I2969"/>
    <mergeCell ref="J2969:Q2969"/>
    <mergeCell ref="R2969:W2970"/>
    <mergeCell ref="G2970:I2970"/>
    <mergeCell ref="J2970:Q2970"/>
    <mergeCell ref="T2956:T2958"/>
    <mergeCell ref="F2957:G2957"/>
    <mergeCell ref="H2957:K2957"/>
    <mergeCell ref="L2957:N2957"/>
    <mergeCell ref="F2958:G2958"/>
    <mergeCell ref="H2958:K2958"/>
    <mergeCell ref="L2958:N2958"/>
    <mergeCell ref="A2959:A2970"/>
    <mergeCell ref="C2959:D2959"/>
    <mergeCell ref="E2959:W2959"/>
    <mergeCell ref="C2960:D2960"/>
    <mergeCell ref="E2960:W2960"/>
    <mergeCell ref="C2961:F2966"/>
    <mergeCell ref="G2961:Q2963"/>
    <mergeCell ref="R2961:W2963"/>
    <mergeCell ref="G2964:Q2964"/>
    <mergeCell ref="R2964:W2964"/>
    <mergeCell ref="G2965:Q2965"/>
    <mergeCell ref="R2965:W2965"/>
    <mergeCell ref="G2966:Q2966"/>
    <mergeCell ref="R2966:W2966"/>
    <mergeCell ref="C2967:F2968"/>
    <mergeCell ref="G2967:I2967"/>
    <mergeCell ref="J2967:M2967"/>
    <mergeCell ref="L2936:S2936"/>
    <mergeCell ref="I2937:K2937"/>
    <mergeCell ref="L2937:S2937"/>
    <mergeCell ref="I2938:K2938"/>
    <mergeCell ref="L2938:S2938"/>
    <mergeCell ref="I2939:K2939"/>
    <mergeCell ref="L2939:S2939"/>
    <mergeCell ref="I2940:K2940"/>
    <mergeCell ref="L2940:S2940"/>
    <mergeCell ref="B2931:B2932"/>
    <mergeCell ref="C2931:C2932"/>
    <mergeCell ref="D2931:D2932"/>
    <mergeCell ref="E2931:T2932"/>
    <mergeCell ref="U2931:U2932"/>
    <mergeCell ref="V2931:V2932"/>
    <mergeCell ref="W2931:W2932"/>
    <mergeCell ref="B2933:B2970"/>
    <mergeCell ref="C2933:C2958"/>
    <mergeCell ref="D2933:D2958"/>
    <mergeCell ref="E2933:E2954"/>
    <mergeCell ref="F2933:F2934"/>
    <mergeCell ref="G2933:G2934"/>
    <mergeCell ref="H2933:H2934"/>
    <mergeCell ref="I2933:K2934"/>
    <mergeCell ref="L2933:S2934"/>
    <mergeCell ref="T2933:T2934"/>
    <mergeCell ref="U2933:U2958"/>
    <mergeCell ref="V2933:V2958"/>
    <mergeCell ref="W2933:W2958"/>
    <mergeCell ref="I2935:K2935"/>
    <mergeCell ref="L2935:S2935"/>
    <mergeCell ref="T2935:T2954"/>
    <mergeCell ref="I2936:K2936"/>
    <mergeCell ref="I2951:K2951"/>
    <mergeCell ref="L2951:S2951"/>
    <mergeCell ref="I2952:K2952"/>
    <mergeCell ref="L2952:S2952"/>
    <mergeCell ref="I2953:K2953"/>
    <mergeCell ref="L2953:S2953"/>
    <mergeCell ref="I2954:K2954"/>
    <mergeCell ref="L2954:S2954"/>
    <mergeCell ref="E2955:E2958"/>
    <mergeCell ref="F2955:G2955"/>
    <mergeCell ref="H2955:K2955"/>
    <mergeCell ref="L2955:N2955"/>
    <mergeCell ref="O2955:P2955"/>
    <mergeCell ref="Q2955:Q2958"/>
    <mergeCell ref="F2956:G2956"/>
    <mergeCell ref="H2956:K2956"/>
    <mergeCell ref="L2956:N2956"/>
    <mergeCell ref="O2956:P2958"/>
    <mergeCell ref="I2946:K2946"/>
    <mergeCell ref="L2946:S2946"/>
    <mergeCell ref="I2947:K2947"/>
    <mergeCell ref="L2947:S2947"/>
    <mergeCell ref="I2948:K2948"/>
    <mergeCell ref="L2948:S2948"/>
    <mergeCell ref="I2949:K2949"/>
    <mergeCell ref="L2949:S2949"/>
    <mergeCell ref="I2950:K2950"/>
    <mergeCell ref="L2950:S2950"/>
    <mergeCell ref="I2941:K2941"/>
    <mergeCell ref="L2941:S2941"/>
    <mergeCell ref="I2942:K2942"/>
    <mergeCell ref="L2902:S2902"/>
    <mergeCell ref="I2903:K2903"/>
    <mergeCell ref="L2903:S2903"/>
    <mergeCell ref="I2904:K2904"/>
    <mergeCell ref="L2904:S2904"/>
    <mergeCell ref="I2905:K2905"/>
    <mergeCell ref="L2905:S2905"/>
    <mergeCell ref="N2927:Q2927"/>
    <mergeCell ref="R2927:W2927"/>
    <mergeCell ref="G2928:I2928"/>
    <mergeCell ref="J2928:M2928"/>
    <mergeCell ref="N2928:Q2928"/>
    <mergeCell ref="R2928:W2928"/>
    <mergeCell ref="C2929:F2930"/>
    <mergeCell ref="G2929:I2929"/>
    <mergeCell ref="J2929:Q2929"/>
    <mergeCell ref="R2929:W2930"/>
    <mergeCell ref="G2930:I2930"/>
    <mergeCell ref="J2930:Q2930"/>
    <mergeCell ref="T2916:T2918"/>
    <mergeCell ref="F2917:G2917"/>
    <mergeCell ref="H2917:K2917"/>
    <mergeCell ref="L2917:N2917"/>
    <mergeCell ref="F2918:G2918"/>
    <mergeCell ref="H2918:K2918"/>
    <mergeCell ref="L2918:N2918"/>
    <mergeCell ref="A2919:A2930"/>
    <mergeCell ref="C2919:D2919"/>
    <mergeCell ref="E2919:W2919"/>
    <mergeCell ref="C2920:D2920"/>
    <mergeCell ref="E2920:W2920"/>
    <mergeCell ref="C2921:F2926"/>
    <mergeCell ref="G2921:Q2923"/>
    <mergeCell ref="R2921:W2923"/>
    <mergeCell ref="G2924:Q2924"/>
    <mergeCell ref="R2924:W2924"/>
    <mergeCell ref="G2925:Q2925"/>
    <mergeCell ref="R2925:W2925"/>
    <mergeCell ref="G2926:Q2926"/>
    <mergeCell ref="R2926:W2926"/>
    <mergeCell ref="C2927:F2928"/>
    <mergeCell ref="G2927:I2927"/>
    <mergeCell ref="J2927:M2927"/>
    <mergeCell ref="L2896:S2896"/>
    <mergeCell ref="I2897:K2897"/>
    <mergeCell ref="L2897:S2897"/>
    <mergeCell ref="I2898:K2898"/>
    <mergeCell ref="L2898:S2898"/>
    <mergeCell ref="I2899:K2899"/>
    <mergeCell ref="L2899:S2899"/>
    <mergeCell ref="I2900:K2900"/>
    <mergeCell ref="L2900:S2900"/>
    <mergeCell ref="B2891:B2892"/>
    <mergeCell ref="C2891:C2892"/>
    <mergeCell ref="D2891:D2892"/>
    <mergeCell ref="E2891:T2892"/>
    <mergeCell ref="U2891:U2892"/>
    <mergeCell ref="V2891:V2892"/>
    <mergeCell ref="W2891:W2892"/>
    <mergeCell ref="B2893:B2930"/>
    <mergeCell ref="C2893:C2918"/>
    <mergeCell ref="D2893:D2918"/>
    <mergeCell ref="E2893:E2914"/>
    <mergeCell ref="F2893:F2894"/>
    <mergeCell ref="G2893:G2894"/>
    <mergeCell ref="H2893:H2894"/>
    <mergeCell ref="I2893:K2894"/>
    <mergeCell ref="L2893:S2894"/>
    <mergeCell ref="T2893:T2894"/>
    <mergeCell ref="U2893:U2918"/>
    <mergeCell ref="V2893:V2918"/>
    <mergeCell ref="W2893:W2918"/>
    <mergeCell ref="I2895:K2895"/>
    <mergeCell ref="L2895:S2895"/>
    <mergeCell ref="T2895:T2914"/>
    <mergeCell ref="I2896:K2896"/>
    <mergeCell ref="I2911:K2911"/>
    <mergeCell ref="L2911:S2911"/>
    <mergeCell ref="I2912:K2912"/>
    <mergeCell ref="L2912:S2912"/>
    <mergeCell ref="I2913:K2913"/>
    <mergeCell ref="L2913:S2913"/>
    <mergeCell ref="I2914:K2914"/>
    <mergeCell ref="L2914:S2914"/>
    <mergeCell ref="E2915:E2918"/>
    <mergeCell ref="F2915:G2915"/>
    <mergeCell ref="H2915:K2915"/>
    <mergeCell ref="L2915:N2915"/>
    <mergeCell ref="O2915:P2915"/>
    <mergeCell ref="Q2915:Q2918"/>
    <mergeCell ref="F2916:G2916"/>
    <mergeCell ref="H2916:K2916"/>
    <mergeCell ref="L2916:N2916"/>
    <mergeCell ref="O2916:P2918"/>
    <mergeCell ref="I2906:K2906"/>
    <mergeCell ref="L2906:S2906"/>
    <mergeCell ref="I2907:K2907"/>
    <mergeCell ref="L2907:S2907"/>
    <mergeCell ref="I2908:K2908"/>
    <mergeCell ref="L2908:S2908"/>
    <mergeCell ref="I2909:K2909"/>
    <mergeCell ref="L2909:S2909"/>
    <mergeCell ref="I2910:K2910"/>
    <mergeCell ref="L2910:S2910"/>
    <mergeCell ref="I2901:K2901"/>
    <mergeCell ref="L2901:S2901"/>
    <mergeCell ref="I2902:K2902"/>
    <mergeCell ref="L2862:S2862"/>
    <mergeCell ref="I2863:K2863"/>
    <mergeCell ref="L2863:S2863"/>
    <mergeCell ref="I2864:K2864"/>
    <mergeCell ref="L2864:S2864"/>
    <mergeCell ref="I2865:K2865"/>
    <mergeCell ref="L2865:S2865"/>
    <mergeCell ref="N2887:Q2887"/>
    <mergeCell ref="R2887:W2887"/>
    <mergeCell ref="G2888:I2888"/>
    <mergeCell ref="J2888:M2888"/>
    <mergeCell ref="N2888:Q2888"/>
    <mergeCell ref="R2888:W2888"/>
    <mergeCell ref="C2889:F2890"/>
    <mergeCell ref="G2889:I2889"/>
    <mergeCell ref="J2889:Q2889"/>
    <mergeCell ref="R2889:W2890"/>
    <mergeCell ref="G2890:I2890"/>
    <mergeCell ref="J2890:Q2890"/>
    <mergeCell ref="T2876:T2878"/>
    <mergeCell ref="F2877:G2877"/>
    <mergeCell ref="H2877:K2877"/>
    <mergeCell ref="L2877:N2877"/>
    <mergeCell ref="F2878:G2878"/>
    <mergeCell ref="H2878:K2878"/>
    <mergeCell ref="L2878:N2878"/>
    <mergeCell ref="A2879:A2890"/>
    <mergeCell ref="C2879:D2879"/>
    <mergeCell ref="E2879:W2879"/>
    <mergeCell ref="C2880:D2880"/>
    <mergeCell ref="E2880:W2880"/>
    <mergeCell ref="C2881:F2886"/>
    <mergeCell ref="G2881:Q2883"/>
    <mergeCell ref="R2881:W2883"/>
    <mergeCell ref="G2884:Q2884"/>
    <mergeCell ref="R2884:W2884"/>
    <mergeCell ref="G2885:Q2885"/>
    <mergeCell ref="R2885:W2885"/>
    <mergeCell ref="G2886:Q2886"/>
    <mergeCell ref="R2886:W2886"/>
    <mergeCell ref="C2887:F2888"/>
    <mergeCell ref="G2887:I2887"/>
    <mergeCell ref="J2887:M2887"/>
    <mergeCell ref="L2856:S2856"/>
    <mergeCell ref="I2857:K2857"/>
    <mergeCell ref="L2857:S2857"/>
    <mergeCell ref="I2858:K2858"/>
    <mergeCell ref="L2858:S2858"/>
    <mergeCell ref="I2859:K2859"/>
    <mergeCell ref="L2859:S2859"/>
    <mergeCell ref="I2860:K2860"/>
    <mergeCell ref="L2860:S2860"/>
    <mergeCell ref="B2851:B2852"/>
    <mergeCell ref="C2851:C2852"/>
    <mergeCell ref="D2851:D2852"/>
    <mergeCell ref="E2851:T2852"/>
    <mergeCell ref="U2851:U2852"/>
    <mergeCell ref="V2851:V2852"/>
    <mergeCell ref="W2851:W2852"/>
    <mergeCell ref="B2853:B2890"/>
    <mergeCell ref="C2853:C2878"/>
    <mergeCell ref="D2853:D2878"/>
    <mergeCell ref="E2853:E2874"/>
    <mergeCell ref="F2853:F2854"/>
    <mergeCell ref="G2853:G2854"/>
    <mergeCell ref="H2853:H2854"/>
    <mergeCell ref="I2853:K2854"/>
    <mergeCell ref="L2853:S2854"/>
    <mergeCell ref="T2853:T2854"/>
    <mergeCell ref="U2853:U2878"/>
    <mergeCell ref="V2853:V2878"/>
    <mergeCell ref="W2853:W2878"/>
    <mergeCell ref="I2855:K2855"/>
    <mergeCell ref="L2855:S2855"/>
    <mergeCell ref="T2855:T2874"/>
    <mergeCell ref="I2856:K2856"/>
    <mergeCell ref="I2871:K2871"/>
    <mergeCell ref="L2871:S2871"/>
    <mergeCell ref="I2872:K2872"/>
    <mergeCell ref="L2872:S2872"/>
    <mergeCell ref="I2873:K2873"/>
    <mergeCell ref="L2873:S2873"/>
    <mergeCell ref="I2874:K2874"/>
    <mergeCell ref="L2874:S2874"/>
    <mergeCell ref="E2875:E2878"/>
    <mergeCell ref="F2875:G2875"/>
    <mergeCell ref="H2875:K2875"/>
    <mergeCell ref="L2875:N2875"/>
    <mergeCell ref="O2875:P2875"/>
    <mergeCell ref="Q2875:Q2878"/>
    <mergeCell ref="F2876:G2876"/>
    <mergeCell ref="H2876:K2876"/>
    <mergeCell ref="L2876:N2876"/>
    <mergeCell ref="O2876:P2878"/>
    <mergeCell ref="I2866:K2866"/>
    <mergeCell ref="L2866:S2866"/>
    <mergeCell ref="I2867:K2867"/>
    <mergeCell ref="L2867:S2867"/>
    <mergeCell ref="I2868:K2868"/>
    <mergeCell ref="L2868:S2868"/>
    <mergeCell ref="I2869:K2869"/>
    <mergeCell ref="L2869:S2869"/>
    <mergeCell ref="I2870:K2870"/>
    <mergeCell ref="L2870:S2870"/>
    <mergeCell ref="I2861:K2861"/>
    <mergeCell ref="L2861:S2861"/>
    <mergeCell ref="I2862:K2862"/>
    <mergeCell ref="L2822:S2822"/>
    <mergeCell ref="I2823:K2823"/>
    <mergeCell ref="L2823:S2823"/>
    <mergeCell ref="I2824:K2824"/>
    <mergeCell ref="L2824:S2824"/>
    <mergeCell ref="I2825:K2825"/>
    <mergeCell ref="L2825:S2825"/>
    <mergeCell ref="N2847:Q2847"/>
    <mergeCell ref="R2847:W2847"/>
    <mergeCell ref="G2848:I2848"/>
    <mergeCell ref="J2848:M2848"/>
    <mergeCell ref="N2848:Q2848"/>
    <mergeCell ref="R2848:W2848"/>
    <mergeCell ref="C2849:F2850"/>
    <mergeCell ref="G2849:I2849"/>
    <mergeCell ref="J2849:Q2849"/>
    <mergeCell ref="R2849:W2850"/>
    <mergeCell ref="G2850:I2850"/>
    <mergeCell ref="J2850:Q2850"/>
    <mergeCell ref="T2836:T2838"/>
    <mergeCell ref="F2837:G2837"/>
    <mergeCell ref="H2837:K2837"/>
    <mergeCell ref="L2837:N2837"/>
    <mergeCell ref="F2838:G2838"/>
    <mergeCell ref="H2838:K2838"/>
    <mergeCell ref="L2838:N2838"/>
    <mergeCell ref="A2839:A2850"/>
    <mergeCell ref="C2839:D2839"/>
    <mergeCell ref="E2839:W2839"/>
    <mergeCell ref="C2840:D2840"/>
    <mergeCell ref="E2840:W2840"/>
    <mergeCell ref="C2841:F2846"/>
    <mergeCell ref="G2841:Q2843"/>
    <mergeCell ref="R2841:W2843"/>
    <mergeCell ref="G2844:Q2844"/>
    <mergeCell ref="R2844:W2844"/>
    <mergeCell ref="G2845:Q2845"/>
    <mergeCell ref="R2845:W2845"/>
    <mergeCell ref="G2846:Q2846"/>
    <mergeCell ref="R2846:W2846"/>
    <mergeCell ref="C2847:F2848"/>
    <mergeCell ref="G2847:I2847"/>
    <mergeCell ref="J2847:M2847"/>
    <mergeCell ref="L2816:S2816"/>
    <mergeCell ref="I2817:K2817"/>
    <mergeCell ref="L2817:S2817"/>
    <mergeCell ref="I2818:K2818"/>
    <mergeCell ref="L2818:S2818"/>
    <mergeCell ref="I2819:K2819"/>
    <mergeCell ref="L2819:S2819"/>
    <mergeCell ref="I2820:K2820"/>
    <mergeCell ref="L2820:S2820"/>
    <mergeCell ref="B2811:B2812"/>
    <mergeCell ref="C2811:C2812"/>
    <mergeCell ref="D2811:D2812"/>
    <mergeCell ref="E2811:T2812"/>
    <mergeCell ref="U2811:U2812"/>
    <mergeCell ref="V2811:V2812"/>
    <mergeCell ref="W2811:W2812"/>
    <mergeCell ref="B2813:B2850"/>
    <mergeCell ref="C2813:C2838"/>
    <mergeCell ref="D2813:D2838"/>
    <mergeCell ref="E2813:E2834"/>
    <mergeCell ref="F2813:F2814"/>
    <mergeCell ref="G2813:G2814"/>
    <mergeCell ref="H2813:H2814"/>
    <mergeCell ref="I2813:K2814"/>
    <mergeCell ref="L2813:S2814"/>
    <mergeCell ref="T2813:T2814"/>
    <mergeCell ref="U2813:U2838"/>
    <mergeCell ref="V2813:V2838"/>
    <mergeCell ref="W2813:W2838"/>
    <mergeCell ref="I2815:K2815"/>
    <mergeCell ref="L2815:S2815"/>
    <mergeCell ref="T2815:T2834"/>
    <mergeCell ref="I2816:K2816"/>
    <mergeCell ref="I2831:K2831"/>
    <mergeCell ref="L2831:S2831"/>
    <mergeCell ref="I2832:K2832"/>
    <mergeCell ref="L2832:S2832"/>
    <mergeCell ref="I2833:K2833"/>
    <mergeCell ref="L2833:S2833"/>
    <mergeCell ref="I2834:K2834"/>
    <mergeCell ref="L2834:S2834"/>
    <mergeCell ref="E2835:E2838"/>
    <mergeCell ref="F2835:G2835"/>
    <mergeCell ref="H2835:K2835"/>
    <mergeCell ref="L2835:N2835"/>
    <mergeCell ref="O2835:P2835"/>
    <mergeCell ref="Q2835:Q2838"/>
    <mergeCell ref="F2836:G2836"/>
    <mergeCell ref="H2836:K2836"/>
    <mergeCell ref="L2836:N2836"/>
    <mergeCell ref="O2836:P2838"/>
    <mergeCell ref="I2826:K2826"/>
    <mergeCell ref="L2826:S2826"/>
    <mergeCell ref="I2827:K2827"/>
    <mergeCell ref="L2827:S2827"/>
    <mergeCell ref="I2828:K2828"/>
    <mergeCell ref="L2828:S2828"/>
    <mergeCell ref="I2829:K2829"/>
    <mergeCell ref="L2829:S2829"/>
    <mergeCell ref="I2830:K2830"/>
    <mergeCell ref="L2830:S2830"/>
    <mergeCell ref="I2821:K2821"/>
    <mergeCell ref="L2821:S2821"/>
    <mergeCell ref="I2822:K2822"/>
    <mergeCell ref="L2782:S2782"/>
    <mergeCell ref="I2783:K2783"/>
    <mergeCell ref="L2783:S2783"/>
    <mergeCell ref="I2784:K2784"/>
    <mergeCell ref="L2784:S2784"/>
    <mergeCell ref="I2785:K2785"/>
    <mergeCell ref="L2785:S2785"/>
    <mergeCell ref="N2807:Q2807"/>
    <mergeCell ref="R2807:W2807"/>
    <mergeCell ref="G2808:I2808"/>
    <mergeCell ref="J2808:M2808"/>
    <mergeCell ref="N2808:Q2808"/>
    <mergeCell ref="R2808:W2808"/>
    <mergeCell ref="C2809:F2810"/>
    <mergeCell ref="G2809:I2809"/>
    <mergeCell ref="J2809:Q2809"/>
    <mergeCell ref="R2809:W2810"/>
    <mergeCell ref="G2810:I2810"/>
    <mergeCell ref="J2810:Q2810"/>
    <mergeCell ref="T2796:T2798"/>
    <mergeCell ref="F2797:G2797"/>
    <mergeCell ref="H2797:K2797"/>
    <mergeCell ref="L2797:N2797"/>
    <mergeCell ref="F2798:G2798"/>
    <mergeCell ref="H2798:K2798"/>
    <mergeCell ref="L2798:N2798"/>
    <mergeCell ref="A2799:A2810"/>
    <mergeCell ref="C2799:D2799"/>
    <mergeCell ref="E2799:W2799"/>
    <mergeCell ref="C2800:D2800"/>
    <mergeCell ref="E2800:W2800"/>
    <mergeCell ref="C2801:F2806"/>
    <mergeCell ref="G2801:Q2803"/>
    <mergeCell ref="R2801:W2803"/>
    <mergeCell ref="G2804:Q2804"/>
    <mergeCell ref="R2804:W2804"/>
    <mergeCell ref="G2805:Q2805"/>
    <mergeCell ref="R2805:W2805"/>
    <mergeCell ref="G2806:Q2806"/>
    <mergeCell ref="R2806:W2806"/>
    <mergeCell ref="C2807:F2808"/>
    <mergeCell ref="G2807:I2807"/>
    <mergeCell ref="J2807:M2807"/>
    <mergeCell ref="L2776:S2776"/>
    <mergeCell ref="I2777:K2777"/>
    <mergeCell ref="L2777:S2777"/>
    <mergeCell ref="I2778:K2778"/>
    <mergeCell ref="L2778:S2778"/>
    <mergeCell ref="I2779:K2779"/>
    <mergeCell ref="L2779:S2779"/>
    <mergeCell ref="I2780:K2780"/>
    <mergeCell ref="L2780:S2780"/>
    <mergeCell ref="B2771:B2772"/>
    <mergeCell ref="C2771:C2772"/>
    <mergeCell ref="D2771:D2772"/>
    <mergeCell ref="E2771:T2772"/>
    <mergeCell ref="U2771:U2772"/>
    <mergeCell ref="V2771:V2772"/>
    <mergeCell ref="W2771:W2772"/>
    <mergeCell ref="B2773:B2810"/>
    <mergeCell ref="C2773:C2798"/>
    <mergeCell ref="D2773:D2798"/>
    <mergeCell ref="E2773:E2794"/>
    <mergeCell ref="F2773:F2774"/>
    <mergeCell ref="G2773:G2774"/>
    <mergeCell ref="H2773:H2774"/>
    <mergeCell ref="I2773:K2774"/>
    <mergeCell ref="L2773:S2774"/>
    <mergeCell ref="T2773:T2774"/>
    <mergeCell ref="U2773:U2798"/>
    <mergeCell ref="V2773:V2798"/>
    <mergeCell ref="W2773:W2798"/>
    <mergeCell ref="I2775:K2775"/>
    <mergeCell ref="L2775:S2775"/>
    <mergeCell ref="T2775:T2794"/>
    <mergeCell ref="I2776:K2776"/>
    <mergeCell ref="I2791:K2791"/>
    <mergeCell ref="L2791:S2791"/>
    <mergeCell ref="I2792:K2792"/>
    <mergeCell ref="L2792:S2792"/>
    <mergeCell ref="I2793:K2793"/>
    <mergeCell ref="L2793:S2793"/>
    <mergeCell ref="I2794:K2794"/>
    <mergeCell ref="L2794:S2794"/>
    <mergeCell ref="E2795:E2798"/>
    <mergeCell ref="F2795:G2795"/>
    <mergeCell ref="H2795:K2795"/>
    <mergeCell ref="L2795:N2795"/>
    <mergeCell ref="O2795:P2795"/>
    <mergeCell ref="Q2795:Q2798"/>
    <mergeCell ref="F2796:G2796"/>
    <mergeCell ref="H2796:K2796"/>
    <mergeCell ref="L2796:N2796"/>
    <mergeCell ref="O2796:P2798"/>
    <mergeCell ref="I2786:K2786"/>
    <mergeCell ref="L2786:S2786"/>
    <mergeCell ref="I2787:K2787"/>
    <mergeCell ref="L2787:S2787"/>
    <mergeCell ref="I2788:K2788"/>
    <mergeCell ref="L2788:S2788"/>
    <mergeCell ref="I2789:K2789"/>
    <mergeCell ref="L2789:S2789"/>
    <mergeCell ref="I2790:K2790"/>
    <mergeCell ref="L2790:S2790"/>
    <mergeCell ref="I2781:K2781"/>
    <mergeCell ref="L2781:S2781"/>
    <mergeCell ref="I2782:K2782"/>
    <mergeCell ref="L2742:S2742"/>
    <mergeCell ref="I2743:K2743"/>
    <mergeCell ref="L2743:S2743"/>
    <mergeCell ref="I2744:K2744"/>
    <mergeCell ref="L2744:S2744"/>
    <mergeCell ref="I2745:K2745"/>
    <mergeCell ref="L2745:S2745"/>
    <mergeCell ref="N2767:Q2767"/>
    <mergeCell ref="R2767:W2767"/>
    <mergeCell ref="G2768:I2768"/>
    <mergeCell ref="J2768:M2768"/>
    <mergeCell ref="N2768:Q2768"/>
    <mergeCell ref="R2768:W2768"/>
    <mergeCell ref="C2769:F2770"/>
    <mergeCell ref="G2769:I2769"/>
    <mergeCell ref="J2769:Q2769"/>
    <mergeCell ref="R2769:W2770"/>
    <mergeCell ref="G2770:I2770"/>
    <mergeCell ref="J2770:Q2770"/>
    <mergeCell ref="T2756:T2758"/>
    <mergeCell ref="F2757:G2757"/>
    <mergeCell ref="H2757:K2757"/>
    <mergeCell ref="L2757:N2757"/>
    <mergeCell ref="F2758:G2758"/>
    <mergeCell ref="H2758:K2758"/>
    <mergeCell ref="L2758:N2758"/>
    <mergeCell ref="A2759:A2770"/>
    <mergeCell ref="C2759:D2759"/>
    <mergeCell ref="E2759:W2759"/>
    <mergeCell ref="C2760:D2760"/>
    <mergeCell ref="E2760:W2760"/>
    <mergeCell ref="C2761:F2766"/>
    <mergeCell ref="G2761:Q2763"/>
    <mergeCell ref="R2761:W2763"/>
    <mergeCell ref="G2764:Q2764"/>
    <mergeCell ref="R2764:W2764"/>
    <mergeCell ref="G2765:Q2765"/>
    <mergeCell ref="R2765:W2765"/>
    <mergeCell ref="G2766:Q2766"/>
    <mergeCell ref="R2766:W2766"/>
    <mergeCell ref="C2767:F2768"/>
    <mergeCell ref="G2767:I2767"/>
    <mergeCell ref="J2767:M2767"/>
    <mergeCell ref="L2736:S2736"/>
    <mergeCell ref="I2737:K2737"/>
    <mergeCell ref="L2737:S2737"/>
    <mergeCell ref="I2738:K2738"/>
    <mergeCell ref="L2738:S2738"/>
    <mergeCell ref="I2739:K2739"/>
    <mergeCell ref="L2739:S2739"/>
    <mergeCell ref="I2740:K2740"/>
    <mergeCell ref="L2740:S2740"/>
    <mergeCell ref="B2731:B2732"/>
    <mergeCell ref="C2731:C2732"/>
    <mergeCell ref="D2731:D2732"/>
    <mergeCell ref="E2731:T2732"/>
    <mergeCell ref="U2731:U2732"/>
    <mergeCell ref="V2731:V2732"/>
    <mergeCell ref="W2731:W2732"/>
    <mergeCell ref="B2733:B2770"/>
    <mergeCell ref="C2733:C2758"/>
    <mergeCell ref="D2733:D2758"/>
    <mergeCell ref="E2733:E2754"/>
    <mergeCell ref="F2733:F2734"/>
    <mergeCell ref="G2733:G2734"/>
    <mergeCell ref="H2733:H2734"/>
    <mergeCell ref="I2733:K2734"/>
    <mergeCell ref="L2733:S2734"/>
    <mergeCell ref="T2733:T2734"/>
    <mergeCell ref="U2733:U2758"/>
    <mergeCell ref="V2733:V2758"/>
    <mergeCell ref="W2733:W2758"/>
    <mergeCell ref="I2735:K2735"/>
    <mergeCell ref="L2735:S2735"/>
    <mergeCell ref="T2735:T2754"/>
    <mergeCell ref="I2736:K2736"/>
    <mergeCell ref="I2751:K2751"/>
    <mergeCell ref="L2751:S2751"/>
    <mergeCell ref="I2752:K2752"/>
    <mergeCell ref="L2752:S2752"/>
    <mergeCell ref="I2753:K2753"/>
    <mergeCell ref="L2753:S2753"/>
    <mergeCell ref="I2754:K2754"/>
    <mergeCell ref="L2754:S2754"/>
    <mergeCell ref="E2755:E2758"/>
    <mergeCell ref="F2755:G2755"/>
    <mergeCell ref="H2755:K2755"/>
    <mergeCell ref="L2755:N2755"/>
    <mergeCell ref="O2755:P2755"/>
    <mergeCell ref="Q2755:Q2758"/>
    <mergeCell ref="F2756:G2756"/>
    <mergeCell ref="H2756:K2756"/>
    <mergeCell ref="L2756:N2756"/>
    <mergeCell ref="O2756:P2758"/>
    <mergeCell ref="I2746:K2746"/>
    <mergeCell ref="L2746:S2746"/>
    <mergeCell ref="I2747:K2747"/>
    <mergeCell ref="L2747:S2747"/>
    <mergeCell ref="I2748:K2748"/>
    <mergeCell ref="L2748:S2748"/>
    <mergeCell ref="I2749:K2749"/>
    <mergeCell ref="L2749:S2749"/>
    <mergeCell ref="I2750:K2750"/>
    <mergeCell ref="L2750:S2750"/>
    <mergeCell ref="I2741:K2741"/>
    <mergeCell ref="L2741:S2741"/>
    <mergeCell ref="I2742:K2742"/>
    <mergeCell ref="L2702:S2702"/>
    <mergeCell ref="I2703:K2703"/>
    <mergeCell ref="L2703:S2703"/>
    <mergeCell ref="I2704:K2704"/>
    <mergeCell ref="L2704:S2704"/>
    <mergeCell ref="I2705:K2705"/>
    <mergeCell ref="L2705:S2705"/>
    <mergeCell ref="N2727:Q2727"/>
    <mergeCell ref="R2727:W2727"/>
    <mergeCell ref="G2728:I2728"/>
    <mergeCell ref="J2728:M2728"/>
    <mergeCell ref="N2728:Q2728"/>
    <mergeCell ref="R2728:W2728"/>
    <mergeCell ref="C2729:F2730"/>
    <mergeCell ref="G2729:I2729"/>
    <mergeCell ref="J2729:Q2729"/>
    <mergeCell ref="R2729:W2730"/>
    <mergeCell ref="G2730:I2730"/>
    <mergeCell ref="J2730:Q2730"/>
    <mergeCell ref="T2716:T2718"/>
    <mergeCell ref="F2717:G2717"/>
    <mergeCell ref="H2717:K2717"/>
    <mergeCell ref="L2717:N2717"/>
    <mergeCell ref="F2718:G2718"/>
    <mergeCell ref="H2718:K2718"/>
    <mergeCell ref="L2718:N2718"/>
    <mergeCell ref="A2719:A2730"/>
    <mergeCell ref="C2719:D2719"/>
    <mergeCell ref="E2719:W2719"/>
    <mergeCell ref="C2720:D2720"/>
    <mergeCell ref="E2720:W2720"/>
    <mergeCell ref="C2721:F2726"/>
    <mergeCell ref="G2721:Q2723"/>
    <mergeCell ref="R2721:W2723"/>
    <mergeCell ref="G2724:Q2724"/>
    <mergeCell ref="R2724:W2724"/>
    <mergeCell ref="G2725:Q2725"/>
    <mergeCell ref="R2725:W2725"/>
    <mergeCell ref="G2726:Q2726"/>
    <mergeCell ref="R2726:W2726"/>
    <mergeCell ref="C2727:F2728"/>
    <mergeCell ref="G2727:I2727"/>
    <mergeCell ref="J2727:M2727"/>
    <mergeCell ref="L2696:S2696"/>
    <mergeCell ref="I2697:K2697"/>
    <mergeCell ref="L2697:S2697"/>
    <mergeCell ref="I2698:K2698"/>
    <mergeCell ref="L2698:S2698"/>
    <mergeCell ref="I2699:K2699"/>
    <mergeCell ref="L2699:S2699"/>
    <mergeCell ref="I2700:K2700"/>
    <mergeCell ref="L2700:S2700"/>
    <mergeCell ref="B2691:B2692"/>
    <mergeCell ref="C2691:C2692"/>
    <mergeCell ref="D2691:D2692"/>
    <mergeCell ref="E2691:T2692"/>
    <mergeCell ref="U2691:U2692"/>
    <mergeCell ref="V2691:V2692"/>
    <mergeCell ref="W2691:W2692"/>
    <mergeCell ref="B2693:B2730"/>
    <mergeCell ref="C2693:C2718"/>
    <mergeCell ref="D2693:D2718"/>
    <mergeCell ref="E2693:E2714"/>
    <mergeCell ref="F2693:F2694"/>
    <mergeCell ref="G2693:G2694"/>
    <mergeCell ref="H2693:H2694"/>
    <mergeCell ref="I2693:K2694"/>
    <mergeCell ref="L2693:S2694"/>
    <mergeCell ref="T2693:T2694"/>
    <mergeCell ref="U2693:U2718"/>
    <mergeCell ref="V2693:V2718"/>
    <mergeCell ref="W2693:W2718"/>
    <mergeCell ref="I2695:K2695"/>
    <mergeCell ref="L2695:S2695"/>
    <mergeCell ref="T2695:T2714"/>
    <mergeCell ref="I2696:K2696"/>
    <mergeCell ref="I2711:K2711"/>
    <mergeCell ref="L2711:S2711"/>
    <mergeCell ref="I2712:K2712"/>
    <mergeCell ref="L2712:S2712"/>
    <mergeCell ref="I2713:K2713"/>
    <mergeCell ref="L2713:S2713"/>
    <mergeCell ref="I2714:K2714"/>
    <mergeCell ref="L2714:S2714"/>
    <mergeCell ref="E2715:E2718"/>
    <mergeCell ref="F2715:G2715"/>
    <mergeCell ref="H2715:K2715"/>
    <mergeCell ref="L2715:N2715"/>
    <mergeCell ref="O2715:P2715"/>
    <mergeCell ref="Q2715:Q2718"/>
    <mergeCell ref="F2716:G2716"/>
    <mergeCell ref="H2716:K2716"/>
    <mergeCell ref="L2716:N2716"/>
    <mergeCell ref="O2716:P2718"/>
    <mergeCell ref="I2706:K2706"/>
    <mergeCell ref="L2706:S2706"/>
    <mergeCell ref="I2707:K2707"/>
    <mergeCell ref="L2707:S2707"/>
    <mergeCell ref="I2708:K2708"/>
    <mergeCell ref="L2708:S2708"/>
    <mergeCell ref="I2709:K2709"/>
    <mergeCell ref="L2709:S2709"/>
    <mergeCell ref="I2710:K2710"/>
    <mergeCell ref="L2710:S2710"/>
    <mergeCell ref="I2701:K2701"/>
    <mergeCell ref="L2701:S2701"/>
    <mergeCell ref="I2702:K2702"/>
    <mergeCell ref="L2662:S2662"/>
    <mergeCell ref="I2663:K2663"/>
    <mergeCell ref="L2663:S2663"/>
    <mergeCell ref="I2664:K2664"/>
    <mergeCell ref="L2664:S2664"/>
    <mergeCell ref="I2665:K2665"/>
    <mergeCell ref="L2665:S2665"/>
    <mergeCell ref="N2687:Q2687"/>
    <mergeCell ref="R2687:W2687"/>
    <mergeCell ref="G2688:I2688"/>
    <mergeCell ref="J2688:M2688"/>
    <mergeCell ref="N2688:Q2688"/>
    <mergeCell ref="R2688:W2688"/>
    <mergeCell ref="C2689:F2690"/>
    <mergeCell ref="G2689:I2689"/>
    <mergeCell ref="J2689:Q2689"/>
    <mergeCell ref="R2689:W2690"/>
    <mergeCell ref="G2690:I2690"/>
    <mergeCell ref="J2690:Q2690"/>
    <mergeCell ref="T2676:T2678"/>
    <mergeCell ref="F2677:G2677"/>
    <mergeCell ref="H2677:K2677"/>
    <mergeCell ref="L2677:N2677"/>
    <mergeCell ref="F2678:G2678"/>
    <mergeCell ref="H2678:K2678"/>
    <mergeCell ref="L2678:N2678"/>
    <mergeCell ref="A2679:A2690"/>
    <mergeCell ref="C2679:D2679"/>
    <mergeCell ref="E2679:W2679"/>
    <mergeCell ref="C2680:D2680"/>
    <mergeCell ref="E2680:W2680"/>
    <mergeCell ref="C2681:F2686"/>
    <mergeCell ref="G2681:Q2683"/>
    <mergeCell ref="R2681:W2683"/>
    <mergeCell ref="G2684:Q2684"/>
    <mergeCell ref="R2684:W2684"/>
    <mergeCell ref="G2685:Q2685"/>
    <mergeCell ref="R2685:W2685"/>
    <mergeCell ref="G2686:Q2686"/>
    <mergeCell ref="R2686:W2686"/>
    <mergeCell ref="C2687:F2688"/>
    <mergeCell ref="G2687:I2687"/>
    <mergeCell ref="J2687:M2687"/>
    <mergeCell ref="L2656:S2656"/>
    <mergeCell ref="I2657:K2657"/>
    <mergeCell ref="L2657:S2657"/>
    <mergeCell ref="I2658:K2658"/>
    <mergeCell ref="L2658:S2658"/>
    <mergeCell ref="I2659:K2659"/>
    <mergeCell ref="L2659:S2659"/>
    <mergeCell ref="I2660:K2660"/>
    <mergeCell ref="L2660:S2660"/>
    <mergeCell ref="B2651:B2652"/>
    <mergeCell ref="C2651:C2652"/>
    <mergeCell ref="D2651:D2652"/>
    <mergeCell ref="E2651:T2652"/>
    <mergeCell ref="U2651:U2652"/>
    <mergeCell ref="V2651:V2652"/>
    <mergeCell ref="W2651:W2652"/>
    <mergeCell ref="B2653:B2690"/>
    <mergeCell ref="C2653:C2678"/>
    <mergeCell ref="D2653:D2678"/>
    <mergeCell ref="E2653:E2674"/>
    <mergeCell ref="F2653:F2654"/>
    <mergeCell ref="G2653:G2654"/>
    <mergeCell ref="H2653:H2654"/>
    <mergeCell ref="I2653:K2654"/>
    <mergeCell ref="L2653:S2654"/>
    <mergeCell ref="T2653:T2654"/>
    <mergeCell ref="U2653:U2678"/>
    <mergeCell ref="V2653:V2678"/>
    <mergeCell ref="W2653:W2678"/>
    <mergeCell ref="I2655:K2655"/>
    <mergeCell ref="L2655:S2655"/>
    <mergeCell ref="T2655:T2674"/>
    <mergeCell ref="I2656:K2656"/>
    <mergeCell ref="I2671:K2671"/>
    <mergeCell ref="L2671:S2671"/>
    <mergeCell ref="I2672:K2672"/>
    <mergeCell ref="L2672:S2672"/>
    <mergeCell ref="I2673:K2673"/>
    <mergeCell ref="L2673:S2673"/>
    <mergeCell ref="I2674:K2674"/>
    <mergeCell ref="L2674:S2674"/>
    <mergeCell ref="E2675:E2678"/>
    <mergeCell ref="F2675:G2675"/>
    <mergeCell ref="H2675:K2675"/>
    <mergeCell ref="L2675:N2675"/>
    <mergeCell ref="O2675:P2675"/>
    <mergeCell ref="Q2675:Q2678"/>
    <mergeCell ref="F2676:G2676"/>
    <mergeCell ref="H2676:K2676"/>
    <mergeCell ref="L2676:N2676"/>
    <mergeCell ref="O2676:P2678"/>
    <mergeCell ref="I2666:K2666"/>
    <mergeCell ref="L2666:S2666"/>
    <mergeCell ref="I2667:K2667"/>
    <mergeCell ref="L2667:S2667"/>
    <mergeCell ref="I2668:K2668"/>
    <mergeCell ref="L2668:S2668"/>
    <mergeCell ref="I2669:K2669"/>
    <mergeCell ref="L2669:S2669"/>
    <mergeCell ref="I2670:K2670"/>
    <mergeCell ref="L2670:S2670"/>
    <mergeCell ref="I2661:K2661"/>
    <mergeCell ref="L2661:S2661"/>
    <mergeCell ref="I2662:K2662"/>
    <mergeCell ref="L2622:S2622"/>
    <mergeCell ref="I2623:K2623"/>
    <mergeCell ref="L2623:S2623"/>
    <mergeCell ref="I2624:K2624"/>
    <mergeCell ref="L2624:S2624"/>
    <mergeCell ref="I2625:K2625"/>
    <mergeCell ref="L2625:S2625"/>
    <mergeCell ref="N2647:Q2647"/>
    <mergeCell ref="R2647:W2647"/>
    <mergeCell ref="G2648:I2648"/>
    <mergeCell ref="J2648:M2648"/>
    <mergeCell ref="N2648:Q2648"/>
    <mergeCell ref="R2648:W2648"/>
    <mergeCell ref="C2649:F2650"/>
    <mergeCell ref="G2649:I2649"/>
    <mergeCell ref="J2649:Q2649"/>
    <mergeCell ref="R2649:W2650"/>
    <mergeCell ref="G2650:I2650"/>
    <mergeCell ref="J2650:Q2650"/>
    <mergeCell ref="T2636:T2638"/>
    <mergeCell ref="F2637:G2637"/>
    <mergeCell ref="H2637:K2637"/>
    <mergeCell ref="L2637:N2637"/>
    <mergeCell ref="F2638:G2638"/>
    <mergeCell ref="H2638:K2638"/>
    <mergeCell ref="L2638:N2638"/>
    <mergeCell ref="A2639:A2650"/>
    <mergeCell ref="C2639:D2639"/>
    <mergeCell ref="E2639:W2639"/>
    <mergeCell ref="C2640:D2640"/>
    <mergeCell ref="E2640:W2640"/>
    <mergeCell ref="C2641:F2646"/>
    <mergeCell ref="G2641:Q2643"/>
    <mergeCell ref="R2641:W2643"/>
    <mergeCell ref="G2644:Q2644"/>
    <mergeCell ref="R2644:W2644"/>
    <mergeCell ref="G2645:Q2645"/>
    <mergeCell ref="R2645:W2645"/>
    <mergeCell ref="G2646:Q2646"/>
    <mergeCell ref="R2646:W2646"/>
    <mergeCell ref="C2647:F2648"/>
    <mergeCell ref="G2647:I2647"/>
    <mergeCell ref="J2647:M2647"/>
    <mergeCell ref="L2616:S2616"/>
    <mergeCell ref="I2617:K2617"/>
    <mergeCell ref="L2617:S2617"/>
    <mergeCell ref="I2618:K2618"/>
    <mergeCell ref="L2618:S2618"/>
    <mergeCell ref="I2619:K2619"/>
    <mergeCell ref="L2619:S2619"/>
    <mergeCell ref="I2620:K2620"/>
    <mergeCell ref="L2620:S2620"/>
    <mergeCell ref="B2611:B2612"/>
    <mergeCell ref="C2611:C2612"/>
    <mergeCell ref="D2611:D2612"/>
    <mergeCell ref="E2611:T2612"/>
    <mergeCell ref="U2611:U2612"/>
    <mergeCell ref="V2611:V2612"/>
    <mergeCell ref="W2611:W2612"/>
    <mergeCell ref="B2613:B2650"/>
    <mergeCell ref="C2613:C2638"/>
    <mergeCell ref="D2613:D2638"/>
    <mergeCell ref="E2613:E2634"/>
    <mergeCell ref="F2613:F2614"/>
    <mergeCell ref="G2613:G2614"/>
    <mergeCell ref="H2613:H2614"/>
    <mergeCell ref="I2613:K2614"/>
    <mergeCell ref="L2613:S2614"/>
    <mergeCell ref="T2613:T2614"/>
    <mergeCell ref="U2613:U2638"/>
    <mergeCell ref="V2613:V2638"/>
    <mergeCell ref="W2613:W2638"/>
    <mergeCell ref="I2615:K2615"/>
    <mergeCell ref="L2615:S2615"/>
    <mergeCell ref="T2615:T2634"/>
    <mergeCell ref="I2616:K2616"/>
    <mergeCell ref="I2631:K2631"/>
    <mergeCell ref="L2631:S2631"/>
    <mergeCell ref="I2632:K2632"/>
    <mergeCell ref="L2632:S2632"/>
    <mergeCell ref="I2633:K2633"/>
    <mergeCell ref="L2633:S2633"/>
    <mergeCell ref="I2634:K2634"/>
    <mergeCell ref="L2634:S2634"/>
    <mergeCell ref="E2635:E2638"/>
    <mergeCell ref="F2635:G2635"/>
    <mergeCell ref="H2635:K2635"/>
    <mergeCell ref="L2635:N2635"/>
    <mergeCell ref="O2635:P2635"/>
    <mergeCell ref="Q2635:Q2638"/>
    <mergeCell ref="F2636:G2636"/>
    <mergeCell ref="H2636:K2636"/>
    <mergeCell ref="L2636:N2636"/>
    <mergeCell ref="O2636:P2638"/>
    <mergeCell ref="I2626:K2626"/>
    <mergeCell ref="L2626:S2626"/>
    <mergeCell ref="I2627:K2627"/>
    <mergeCell ref="L2627:S2627"/>
    <mergeCell ref="I2628:K2628"/>
    <mergeCell ref="L2628:S2628"/>
    <mergeCell ref="I2629:K2629"/>
    <mergeCell ref="L2629:S2629"/>
    <mergeCell ref="I2630:K2630"/>
    <mergeCell ref="L2630:S2630"/>
    <mergeCell ref="I2621:K2621"/>
    <mergeCell ref="L2621:S2621"/>
    <mergeCell ref="I2622:K2622"/>
    <mergeCell ref="L2582:S2582"/>
    <mergeCell ref="I2583:K2583"/>
    <mergeCell ref="L2583:S2583"/>
    <mergeCell ref="I2584:K2584"/>
    <mergeCell ref="L2584:S2584"/>
    <mergeCell ref="I2585:K2585"/>
    <mergeCell ref="L2585:S2585"/>
    <mergeCell ref="N2607:Q2607"/>
    <mergeCell ref="R2607:W2607"/>
    <mergeCell ref="G2608:I2608"/>
    <mergeCell ref="J2608:M2608"/>
    <mergeCell ref="N2608:Q2608"/>
    <mergeCell ref="R2608:W2608"/>
    <mergeCell ref="C2609:F2610"/>
    <mergeCell ref="G2609:I2609"/>
    <mergeCell ref="J2609:Q2609"/>
    <mergeCell ref="R2609:W2610"/>
    <mergeCell ref="G2610:I2610"/>
    <mergeCell ref="J2610:Q2610"/>
    <mergeCell ref="T2596:T2598"/>
    <mergeCell ref="F2597:G2597"/>
    <mergeCell ref="H2597:K2597"/>
    <mergeCell ref="L2597:N2597"/>
    <mergeCell ref="F2598:G2598"/>
    <mergeCell ref="H2598:K2598"/>
    <mergeCell ref="L2598:N2598"/>
    <mergeCell ref="A2599:A2610"/>
    <mergeCell ref="C2599:D2599"/>
    <mergeCell ref="E2599:W2599"/>
    <mergeCell ref="C2600:D2600"/>
    <mergeCell ref="E2600:W2600"/>
    <mergeCell ref="C2601:F2606"/>
    <mergeCell ref="G2601:Q2603"/>
    <mergeCell ref="R2601:W2603"/>
    <mergeCell ref="G2604:Q2604"/>
    <mergeCell ref="R2604:W2604"/>
    <mergeCell ref="G2605:Q2605"/>
    <mergeCell ref="R2605:W2605"/>
    <mergeCell ref="G2606:Q2606"/>
    <mergeCell ref="R2606:W2606"/>
    <mergeCell ref="C2607:F2608"/>
    <mergeCell ref="G2607:I2607"/>
    <mergeCell ref="J2607:M2607"/>
    <mergeCell ref="L2576:S2576"/>
    <mergeCell ref="I2577:K2577"/>
    <mergeCell ref="L2577:S2577"/>
    <mergeCell ref="I2578:K2578"/>
    <mergeCell ref="L2578:S2578"/>
    <mergeCell ref="I2579:K2579"/>
    <mergeCell ref="L2579:S2579"/>
    <mergeCell ref="I2580:K2580"/>
    <mergeCell ref="L2580:S2580"/>
    <mergeCell ref="B2571:B2572"/>
    <mergeCell ref="C2571:C2572"/>
    <mergeCell ref="D2571:D2572"/>
    <mergeCell ref="E2571:T2572"/>
    <mergeCell ref="U2571:U2572"/>
    <mergeCell ref="V2571:V2572"/>
    <mergeCell ref="W2571:W2572"/>
    <mergeCell ref="B2573:B2610"/>
    <mergeCell ref="C2573:C2598"/>
    <mergeCell ref="D2573:D2598"/>
    <mergeCell ref="E2573:E2594"/>
    <mergeCell ref="F2573:F2574"/>
    <mergeCell ref="G2573:G2574"/>
    <mergeCell ref="H2573:H2574"/>
    <mergeCell ref="I2573:K2574"/>
    <mergeCell ref="L2573:S2574"/>
    <mergeCell ref="T2573:T2574"/>
    <mergeCell ref="U2573:U2598"/>
    <mergeCell ref="V2573:V2598"/>
    <mergeCell ref="W2573:W2598"/>
    <mergeCell ref="I2575:K2575"/>
    <mergeCell ref="L2575:S2575"/>
    <mergeCell ref="T2575:T2594"/>
    <mergeCell ref="I2576:K2576"/>
    <mergeCell ref="I2591:K2591"/>
    <mergeCell ref="L2591:S2591"/>
    <mergeCell ref="I2592:K2592"/>
    <mergeCell ref="L2592:S2592"/>
    <mergeCell ref="I2593:K2593"/>
    <mergeCell ref="L2593:S2593"/>
    <mergeCell ref="I2594:K2594"/>
    <mergeCell ref="L2594:S2594"/>
    <mergeCell ref="E2595:E2598"/>
    <mergeCell ref="F2595:G2595"/>
    <mergeCell ref="H2595:K2595"/>
    <mergeCell ref="L2595:N2595"/>
    <mergeCell ref="O2595:P2595"/>
    <mergeCell ref="Q2595:Q2598"/>
    <mergeCell ref="F2596:G2596"/>
    <mergeCell ref="H2596:K2596"/>
    <mergeCell ref="L2596:N2596"/>
    <mergeCell ref="O2596:P2598"/>
    <mergeCell ref="I2586:K2586"/>
    <mergeCell ref="L2586:S2586"/>
    <mergeCell ref="I2587:K2587"/>
    <mergeCell ref="L2587:S2587"/>
    <mergeCell ref="I2588:K2588"/>
    <mergeCell ref="L2588:S2588"/>
    <mergeCell ref="I2589:K2589"/>
    <mergeCell ref="L2589:S2589"/>
    <mergeCell ref="I2590:K2590"/>
    <mergeCell ref="L2590:S2590"/>
    <mergeCell ref="I2581:K2581"/>
    <mergeCell ref="L2581:S2581"/>
    <mergeCell ref="I2582:K2582"/>
    <mergeCell ref="L2542:S2542"/>
    <mergeCell ref="I2543:K2543"/>
    <mergeCell ref="L2543:S2543"/>
    <mergeCell ref="I2544:K2544"/>
    <mergeCell ref="L2544:S2544"/>
    <mergeCell ref="I2545:K2545"/>
    <mergeCell ref="L2545:S2545"/>
    <mergeCell ref="N2567:Q2567"/>
    <mergeCell ref="R2567:W2567"/>
    <mergeCell ref="G2568:I2568"/>
    <mergeCell ref="J2568:M2568"/>
    <mergeCell ref="N2568:Q2568"/>
    <mergeCell ref="R2568:W2568"/>
    <mergeCell ref="C2569:F2570"/>
    <mergeCell ref="G2569:I2569"/>
    <mergeCell ref="J2569:Q2569"/>
    <mergeCell ref="R2569:W2570"/>
    <mergeCell ref="G2570:I2570"/>
    <mergeCell ref="J2570:Q2570"/>
    <mergeCell ref="T2556:T2558"/>
    <mergeCell ref="F2557:G2557"/>
    <mergeCell ref="H2557:K2557"/>
    <mergeCell ref="L2557:N2557"/>
    <mergeCell ref="F2558:G2558"/>
    <mergeCell ref="H2558:K2558"/>
    <mergeCell ref="L2558:N2558"/>
    <mergeCell ref="A2559:A2570"/>
    <mergeCell ref="C2559:D2559"/>
    <mergeCell ref="E2559:W2559"/>
    <mergeCell ref="C2560:D2560"/>
    <mergeCell ref="E2560:W2560"/>
    <mergeCell ref="C2561:F2566"/>
    <mergeCell ref="G2561:Q2563"/>
    <mergeCell ref="R2561:W2563"/>
    <mergeCell ref="G2564:Q2564"/>
    <mergeCell ref="R2564:W2564"/>
    <mergeCell ref="G2565:Q2565"/>
    <mergeCell ref="R2565:W2565"/>
    <mergeCell ref="G2566:Q2566"/>
    <mergeCell ref="R2566:W2566"/>
    <mergeCell ref="C2567:F2568"/>
    <mergeCell ref="G2567:I2567"/>
    <mergeCell ref="J2567:M2567"/>
    <mergeCell ref="L2536:S2536"/>
    <mergeCell ref="I2537:K2537"/>
    <mergeCell ref="L2537:S2537"/>
    <mergeCell ref="I2538:K2538"/>
    <mergeCell ref="L2538:S2538"/>
    <mergeCell ref="I2539:K2539"/>
    <mergeCell ref="L2539:S2539"/>
    <mergeCell ref="I2540:K2540"/>
    <mergeCell ref="L2540:S2540"/>
    <mergeCell ref="B2531:B2532"/>
    <mergeCell ref="C2531:C2532"/>
    <mergeCell ref="D2531:D2532"/>
    <mergeCell ref="E2531:T2532"/>
    <mergeCell ref="U2531:U2532"/>
    <mergeCell ref="V2531:V2532"/>
    <mergeCell ref="W2531:W2532"/>
    <mergeCell ref="B2533:B2570"/>
    <mergeCell ref="C2533:C2558"/>
    <mergeCell ref="D2533:D2558"/>
    <mergeCell ref="E2533:E2554"/>
    <mergeCell ref="F2533:F2534"/>
    <mergeCell ref="G2533:G2534"/>
    <mergeCell ref="H2533:H2534"/>
    <mergeCell ref="I2533:K2534"/>
    <mergeCell ref="L2533:S2534"/>
    <mergeCell ref="T2533:T2534"/>
    <mergeCell ref="U2533:U2558"/>
    <mergeCell ref="V2533:V2558"/>
    <mergeCell ref="W2533:W2558"/>
    <mergeCell ref="I2535:K2535"/>
    <mergeCell ref="L2535:S2535"/>
    <mergeCell ref="T2535:T2554"/>
    <mergeCell ref="I2536:K2536"/>
    <mergeCell ref="I2551:K2551"/>
    <mergeCell ref="L2551:S2551"/>
    <mergeCell ref="I2552:K2552"/>
    <mergeCell ref="L2552:S2552"/>
    <mergeCell ref="I2553:K2553"/>
    <mergeCell ref="L2553:S2553"/>
    <mergeCell ref="I2554:K2554"/>
    <mergeCell ref="L2554:S2554"/>
    <mergeCell ref="E2555:E2558"/>
    <mergeCell ref="F2555:G2555"/>
    <mergeCell ref="H2555:K2555"/>
    <mergeCell ref="L2555:N2555"/>
    <mergeCell ref="O2555:P2555"/>
    <mergeCell ref="Q2555:Q2558"/>
    <mergeCell ref="F2556:G2556"/>
    <mergeCell ref="H2556:K2556"/>
    <mergeCell ref="L2556:N2556"/>
    <mergeCell ref="O2556:P2558"/>
    <mergeCell ref="I2546:K2546"/>
    <mergeCell ref="L2546:S2546"/>
    <mergeCell ref="I2547:K2547"/>
    <mergeCell ref="L2547:S2547"/>
    <mergeCell ref="I2548:K2548"/>
    <mergeCell ref="L2548:S2548"/>
    <mergeCell ref="I2549:K2549"/>
    <mergeCell ref="L2549:S2549"/>
    <mergeCell ref="I2550:K2550"/>
    <mergeCell ref="L2550:S2550"/>
    <mergeCell ref="I2541:K2541"/>
    <mergeCell ref="L2541:S2541"/>
    <mergeCell ref="I2542:K2542"/>
    <mergeCell ref="L2502:S2502"/>
    <mergeCell ref="I2503:K2503"/>
    <mergeCell ref="L2503:S2503"/>
    <mergeCell ref="I2504:K2504"/>
    <mergeCell ref="L2504:S2504"/>
    <mergeCell ref="I2505:K2505"/>
    <mergeCell ref="L2505:S2505"/>
    <mergeCell ref="N2527:Q2527"/>
    <mergeCell ref="R2527:W2527"/>
    <mergeCell ref="G2528:I2528"/>
    <mergeCell ref="J2528:M2528"/>
    <mergeCell ref="N2528:Q2528"/>
    <mergeCell ref="R2528:W2528"/>
    <mergeCell ref="C2529:F2530"/>
    <mergeCell ref="G2529:I2529"/>
    <mergeCell ref="J2529:Q2529"/>
    <mergeCell ref="R2529:W2530"/>
    <mergeCell ref="G2530:I2530"/>
    <mergeCell ref="J2530:Q2530"/>
    <mergeCell ref="T2516:T2518"/>
    <mergeCell ref="F2517:G2517"/>
    <mergeCell ref="H2517:K2517"/>
    <mergeCell ref="L2517:N2517"/>
    <mergeCell ref="F2518:G2518"/>
    <mergeCell ref="H2518:K2518"/>
    <mergeCell ref="L2518:N2518"/>
    <mergeCell ref="A2519:A2530"/>
    <mergeCell ref="C2519:D2519"/>
    <mergeCell ref="E2519:W2519"/>
    <mergeCell ref="C2520:D2520"/>
    <mergeCell ref="E2520:W2520"/>
    <mergeCell ref="C2521:F2526"/>
    <mergeCell ref="G2521:Q2523"/>
    <mergeCell ref="R2521:W2523"/>
    <mergeCell ref="G2524:Q2524"/>
    <mergeCell ref="R2524:W2524"/>
    <mergeCell ref="G2525:Q2525"/>
    <mergeCell ref="R2525:W2525"/>
    <mergeCell ref="G2526:Q2526"/>
    <mergeCell ref="R2526:W2526"/>
    <mergeCell ref="C2527:F2528"/>
    <mergeCell ref="G2527:I2527"/>
    <mergeCell ref="J2527:M2527"/>
    <mergeCell ref="L2496:S2496"/>
    <mergeCell ref="I2497:K2497"/>
    <mergeCell ref="L2497:S2497"/>
    <mergeCell ref="I2498:K2498"/>
    <mergeCell ref="L2498:S2498"/>
    <mergeCell ref="I2499:K2499"/>
    <mergeCell ref="L2499:S2499"/>
    <mergeCell ref="I2500:K2500"/>
    <mergeCell ref="L2500:S2500"/>
    <mergeCell ref="B2491:B2492"/>
    <mergeCell ref="C2491:C2492"/>
    <mergeCell ref="D2491:D2492"/>
    <mergeCell ref="E2491:T2492"/>
    <mergeCell ref="U2491:U2492"/>
    <mergeCell ref="V2491:V2492"/>
    <mergeCell ref="W2491:W2492"/>
    <mergeCell ref="B2493:B2530"/>
    <mergeCell ref="C2493:C2518"/>
    <mergeCell ref="D2493:D2518"/>
    <mergeCell ref="E2493:E2514"/>
    <mergeCell ref="F2493:F2494"/>
    <mergeCell ref="G2493:G2494"/>
    <mergeCell ref="H2493:H2494"/>
    <mergeCell ref="I2493:K2494"/>
    <mergeCell ref="L2493:S2494"/>
    <mergeCell ref="T2493:T2494"/>
    <mergeCell ref="U2493:U2518"/>
    <mergeCell ref="V2493:V2518"/>
    <mergeCell ref="W2493:W2518"/>
    <mergeCell ref="I2495:K2495"/>
    <mergeCell ref="L2495:S2495"/>
    <mergeCell ref="T2495:T2514"/>
    <mergeCell ref="I2496:K2496"/>
    <mergeCell ref="I2511:K2511"/>
    <mergeCell ref="L2511:S2511"/>
    <mergeCell ref="I2512:K2512"/>
    <mergeCell ref="L2512:S2512"/>
    <mergeCell ref="I2513:K2513"/>
    <mergeCell ref="L2513:S2513"/>
    <mergeCell ref="I2514:K2514"/>
    <mergeCell ref="L2514:S2514"/>
    <mergeCell ref="E2515:E2518"/>
    <mergeCell ref="F2515:G2515"/>
    <mergeCell ref="H2515:K2515"/>
    <mergeCell ref="L2515:N2515"/>
    <mergeCell ref="O2515:P2515"/>
    <mergeCell ref="Q2515:Q2518"/>
    <mergeCell ref="F2516:G2516"/>
    <mergeCell ref="H2516:K2516"/>
    <mergeCell ref="L2516:N2516"/>
    <mergeCell ref="O2516:P2518"/>
    <mergeCell ref="I2506:K2506"/>
    <mergeCell ref="L2506:S2506"/>
    <mergeCell ref="I2507:K2507"/>
    <mergeCell ref="L2507:S2507"/>
    <mergeCell ref="I2508:K2508"/>
    <mergeCell ref="L2508:S2508"/>
    <mergeCell ref="I2509:K2509"/>
    <mergeCell ref="L2509:S2509"/>
    <mergeCell ref="I2510:K2510"/>
    <mergeCell ref="L2510:S2510"/>
    <mergeCell ref="I2501:K2501"/>
    <mergeCell ref="L2501:S2501"/>
    <mergeCell ref="I2502:K2502"/>
    <mergeCell ref="L2462:S2462"/>
    <mergeCell ref="I2463:K2463"/>
    <mergeCell ref="L2463:S2463"/>
    <mergeCell ref="I2464:K2464"/>
    <mergeCell ref="L2464:S2464"/>
    <mergeCell ref="I2465:K2465"/>
    <mergeCell ref="L2465:S2465"/>
    <mergeCell ref="N2487:Q2487"/>
    <mergeCell ref="R2487:W2487"/>
    <mergeCell ref="G2488:I2488"/>
    <mergeCell ref="J2488:M2488"/>
    <mergeCell ref="N2488:Q2488"/>
    <mergeCell ref="R2488:W2488"/>
    <mergeCell ref="C2489:F2490"/>
    <mergeCell ref="G2489:I2489"/>
    <mergeCell ref="J2489:Q2489"/>
    <mergeCell ref="R2489:W2490"/>
    <mergeCell ref="G2490:I2490"/>
    <mergeCell ref="J2490:Q2490"/>
    <mergeCell ref="T2476:T2478"/>
    <mergeCell ref="F2477:G2477"/>
    <mergeCell ref="H2477:K2477"/>
    <mergeCell ref="L2477:N2477"/>
    <mergeCell ref="F2478:G2478"/>
    <mergeCell ref="H2478:K2478"/>
    <mergeCell ref="L2478:N2478"/>
    <mergeCell ref="A2479:A2490"/>
    <mergeCell ref="C2479:D2479"/>
    <mergeCell ref="E2479:W2479"/>
    <mergeCell ref="C2480:D2480"/>
    <mergeCell ref="E2480:W2480"/>
    <mergeCell ref="C2481:F2486"/>
    <mergeCell ref="G2481:Q2483"/>
    <mergeCell ref="R2481:W2483"/>
    <mergeCell ref="G2484:Q2484"/>
    <mergeCell ref="R2484:W2484"/>
    <mergeCell ref="G2485:Q2485"/>
    <mergeCell ref="R2485:W2485"/>
    <mergeCell ref="G2486:Q2486"/>
    <mergeCell ref="R2486:W2486"/>
    <mergeCell ref="C2487:F2488"/>
    <mergeCell ref="G2487:I2487"/>
    <mergeCell ref="J2487:M2487"/>
    <mergeCell ref="L2456:S2456"/>
    <mergeCell ref="I2457:K2457"/>
    <mergeCell ref="L2457:S2457"/>
    <mergeCell ref="I2458:K2458"/>
    <mergeCell ref="L2458:S2458"/>
    <mergeCell ref="I2459:K2459"/>
    <mergeCell ref="L2459:S2459"/>
    <mergeCell ref="I2460:K2460"/>
    <mergeCell ref="L2460:S2460"/>
    <mergeCell ref="B2451:B2452"/>
    <mergeCell ref="C2451:C2452"/>
    <mergeCell ref="D2451:D2452"/>
    <mergeCell ref="E2451:T2452"/>
    <mergeCell ref="U2451:U2452"/>
    <mergeCell ref="V2451:V2452"/>
    <mergeCell ref="W2451:W2452"/>
    <mergeCell ref="B2453:B2490"/>
    <mergeCell ref="C2453:C2478"/>
    <mergeCell ref="D2453:D2478"/>
    <mergeCell ref="E2453:E2474"/>
    <mergeCell ref="F2453:F2454"/>
    <mergeCell ref="G2453:G2454"/>
    <mergeCell ref="H2453:H2454"/>
    <mergeCell ref="I2453:K2454"/>
    <mergeCell ref="L2453:S2454"/>
    <mergeCell ref="T2453:T2454"/>
    <mergeCell ref="U2453:U2478"/>
    <mergeCell ref="V2453:V2478"/>
    <mergeCell ref="W2453:W2478"/>
    <mergeCell ref="I2455:K2455"/>
    <mergeCell ref="L2455:S2455"/>
    <mergeCell ref="T2455:T2474"/>
    <mergeCell ref="I2456:K2456"/>
    <mergeCell ref="I2471:K2471"/>
    <mergeCell ref="L2471:S2471"/>
    <mergeCell ref="I2472:K2472"/>
    <mergeCell ref="L2472:S2472"/>
    <mergeCell ref="I2473:K2473"/>
    <mergeCell ref="L2473:S2473"/>
    <mergeCell ref="I2474:K2474"/>
    <mergeCell ref="L2474:S2474"/>
    <mergeCell ref="E2475:E2478"/>
    <mergeCell ref="F2475:G2475"/>
    <mergeCell ref="H2475:K2475"/>
    <mergeCell ref="L2475:N2475"/>
    <mergeCell ref="O2475:P2475"/>
    <mergeCell ref="Q2475:Q2478"/>
    <mergeCell ref="F2476:G2476"/>
    <mergeCell ref="H2476:K2476"/>
    <mergeCell ref="L2476:N2476"/>
    <mergeCell ref="O2476:P2478"/>
    <mergeCell ref="I2466:K2466"/>
    <mergeCell ref="L2466:S2466"/>
    <mergeCell ref="I2467:K2467"/>
    <mergeCell ref="L2467:S2467"/>
    <mergeCell ref="I2468:K2468"/>
    <mergeCell ref="L2468:S2468"/>
    <mergeCell ref="I2469:K2469"/>
    <mergeCell ref="L2469:S2469"/>
    <mergeCell ref="I2470:K2470"/>
    <mergeCell ref="L2470:S2470"/>
    <mergeCell ref="I2461:K2461"/>
    <mergeCell ref="L2461:S2461"/>
    <mergeCell ref="I2462:K2462"/>
    <mergeCell ref="L2422:S2422"/>
    <mergeCell ref="I2423:K2423"/>
    <mergeCell ref="L2423:S2423"/>
    <mergeCell ref="I2424:K2424"/>
    <mergeCell ref="L2424:S2424"/>
    <mergeCell ref="I2425:K2425"/>
    <mergeCell ref="L2425:S2425"/>
    <mergeCell ref="N2447:Q2447"/>
    <mergeCell ref="R2447:W2447"/>
    <mergeCell ref="G2448:I2448"/>
    <mergeCell ref="J2448:M2448"/>
    <mergeCell ref="N2448:Q2448"/>
    <mergeCell ref="R2448:W2448"/>
    <mergeCell ref="C2449:F2450"/>
    <mergeCell ref="G2449:I2449"/>
    <mergeCell ref="J2449:Q2449"/>
    <mergeCell ref="R2449:W2450"/>
    <mergeCell ref="G2450:I2450"/>
    <mergeCell ref="J2450:Q2450"/>
    <mergeCell ref="T2436:T2438"/>
    <mergeCell ref="F2437:G2437"/>
    <mergeCell ref="H2437:K2437"/>
    <mergeCell ref="L2437:N2437"/>
    <mergeCell ref="F2438:G2438"/>
    <mergeCell ref="H2438:K2438"/>
    <mergeCell ref="L2438:N2438"/>
    <mergeCell ref="A2439:A2450"/>
    <mergeCell ref="C2439:D2439"/>
    <mergeCell ref="E2439:W2439"/>
    <mergeCell ref="C2440:D2440"/>
    <mergeCell ref="E2440:W2440"/>
    <mergeCell ref="C2441:F2446"/>
    <mergeCell ref="G2441:Q2443"/>
    <mergeCell ref="R2441:W2443"/>
    <mergeCell ref="G2444:Q2444"/>
    <mergeCell ref="R2444:W2444"/>
    <mergeCell ref="G2445:Q2445"/>
    <mergeCell ref="R2445:W2445"/>
    <mergeCell ref="G2446:Q2446"/>
    <mergeCell ref="R2446:W2446"/>
    <mergeCell ref="C2447:F2448"/>
    <mergeCell ref="G2447:I2447"/>
    <mergeCell ref="J2447:M2447"/>
    <mergeCell ref="L2416:S2416"/>
    <mergeCell ref="I2417:K2417"/>
    <mergeCell ref="L2417:S2417"/>
    <mergeCell ref="I2418:K2418"/>
    <mergeCell ref="L2418:S2418"/>
    <mergeCell ref="I2419:K2419"/>
    <mergeCell ref="L2419:S2419"/>
    <mergeCell ref="I2420:K2420"/>
    <mergeCell ref="L2420:S2420"/>
    <mergeCell ref="B2411:B2412"/>
    <mergeCell ref="C2411:C2412"/>
    <mergeCell ref="D2411:D2412"/>
    <mergeCell ref="E2411:T2412"/>
    <mergeCell ref="U2411:U2412"/>
    <mergeCell ref="V2411:V2412"/>
    <mergeCell ref="W2411:W2412"/>
    <mergeCell ref="B2413:B2450"/>
    <mergeCell ref="C2413:C2438"/>
    <mergeCell ref="D2413:D2438"/>
    <mergeCell ref="E2413:E2434"/>
    <mergeCell ref="F2413:F2414"/>
    <mergeCell ref="G2413:G2414"/>
    <mergeCell ref="H2413:H2414"/>
    <mergeCell ref="I2413:K2414"/>
    <mergeCell ref="L2413:S2414"/>
    <mergeCell ref="T2413:T2414"/>
    <mergeCell ref="U2413:U2438"/>
    <mergeCell ref="V2413:V2438"/>
    <mergeCell ref="W2413:W2438"/>
    <mergeCell ref="I2415:K2415"/>
    <mergeCell ref="L2415:S2415"/>
    <mergeCell ref="T2415:T2434"/>
    <mergeCell ref="I2416:K2416"/>
    <mergeCell ref="I2431:K2431"/>
    <mergeCell ref="L2431:S2431"/>
    <mergeCell ref="I2432:K2432"/>
    <mergeCell ref="L2432:S2432"/>
    <mergeCell ref="I2433:K2433"/>
    <mergeCell ref="L2433:S2433"/>
    <mergeCell ref="I2434:K2434"/>
    <mergeCell ref="L2434:S2434"/>
    <mergeCell ref="E2435:E2438"/>
    <mergeCell ref="F2435:G2435"/>
    <mergeCell ref="H2435:K2435"/>
    <mergeCell ref="L2435:N2435"/>
    <mergeCell ref="O2435:P2435"/>
    <mergeCell ref="Q2435:Q2438"/>
    <mergeCell ref="F2436:G2436"/>
    <mergeCell ref="H2436:K2436"/>
    <mergeCell ref="L2436:N2436"/>
    <mergeCell ref="O2436:P2438"/>
    <mergeCell ref="I2426:K2426"/>
    <mergeCell ref="L2426:S2426"/>
    <mergeCell ref="I2427:K2427"/>
    <mergeCell ref="L2427:S2427"/>
    <mergeCell ref="I2428:K2428"/>
    <mergeCell ref="L2428:S2428"/>
    <mergeCell ref="I2429:K2429"/>
    <mergeCell ref="L2429:S2429"/>
    <mergeCell ref="I2430:K2430"/>
    <mergeCell ref="L2430:S2430"/>
    <mergeCell ref="I2421:K2421"/>
    <mergeCell ref="L2421:S2421"/>
    <mergeCell ref="I2422:K2422"/>
    <mergeCell ref="L2382:S2382"/>
    <mergeCell ref="I2383:K2383"/>
    <mergeCell ref="L2383:S2383"/>
    <mergeCell ref="I2384:K2384"/>
    <mergeCell ref="L2384:S2384"/>
    <mergeCell ref="I2385:K2385"/>
    <mergeCell ref="L2385:S2385"/>
    <mergeCell ref="N2407:Q2407"/>
    <mergeCell ref="R2407:W2407"/>
    <mergeCell ref="G2408:I2408"/>
    <mergeCell ref="J2408:M2408"/>
    <mergeCell ref="N2408:Q2408"/>
    <mergeCell ref="R2408:W2408"/>
    <mergeCell ref="C2409:F2410"/>
    <mergeCell ref="G2409:I2409"/>
    <mergeCell ref="J2409:Q2409"/>
    <mergeCell ref="R2409:W2410"/>
    <mergeCell ref="G2410:I2410"/>
    <mergeCell ref="J2410:Q2410"/>
    <mergeCell ref="T2396:T2398"/>
    <mergeCell ref="F2397:G2397"/>
    <mergeCell ref="H2397:K2397"/>
    <mergeCell ref="L2397:N2397"/>
    <mergeCell ref="F2398:G2398"/>
    <mergeCell ref="H2398:K2398"/>
    <mergeCell ref="L2398:N2398"/>
    <mergeCell ref="A2399:A2410"/>
    <mergeCell ref="C2399:D2399"/>
    <mergeCell ref="E2399:W2399"/>
    <mergeCell ref="C2400:D2400"/>
    <mergeCell ref="E2400:W2400"/>
    <mergeCell ref="C2401:F2406"/>
    <mergeCell ref="G2401:Q2403"/>
    <mergeCell ref="R2401:W2403"/>
    <mergeCell ref="G2404:Q2404"/>
    <mergeCell ref="R2404:W2404"/>
    <mergeCell ref="G2405:Q2405"/>
    <mergeCell ref="R2405:W2405"/>
    <mergeCell ref="G2406:Q2406"/>
    <mergeCell ref="R2406:W2406"/>
    <mergeCell ref="C2407:F2408"/>
    <mergeCell ref="G2407:I2407"/>
    <mergeCell ref="J2407:M2407"/>
    <mergeCell ref="L2376:S2376"/>
    <mergeCell ref="I2377:K2377"/>
    <mergeCell ref="L2377:S2377"/>
    <mergeCell ref="I2378:K2378"/>
    <mergeCell ref="L2378:S2378"/>
    <mergeCell ref="I2379:K2379"/>
    <mergeCell ref="L2379:S2379"/>
    <mergeCell ref="I2380:K2380"/>
    <mergeCell ref="L2380:S2380"/>
    <mergeCell ref="B2371:B2372"/>
    <mergeCell ref="C2371:C2372"/>
    <mergeCell ref="D2371:D2372"/>
    <mergeCell ref="E2371:T2372"/>
    <mergeCell ref="U2371:U2372"/>
    <mergeCell ref="V2371:V2372"/>
    <mergeCell ref="W2371:W2372"/>
    <mergeCell ref="B2373:B2410"/>
    <mergeCell ref="C2373:C2398"/>
    <mergeCell ref="D2373:D2398"/>
    <mergeCell ref="E2373:E2394"/>
    <mergeCell ref="F2373:F2374"/>
    <mergeCell ref="G2373:G2374"/>
    <mergeCell ref="H2373:H2374"/>
    <mergeCell ref="I2373:K2374"/>
    <mergeCell ref="L2373:S2374"/>
    <mergeCell ref="T2373:T2374"/>
    <mergeCell ref="U2373:U2398"/>
    <mergeCell ref="V2373:V2398"/>
    <mergeCell ref="W2373:W2398"/>
    <mergeCell ref="I2375:K2375"/>
    <mergeCell ref="L2375:S2375"/>
    <mergeCell ref="T2375:T2394"/>
    <mergeCell ref="I2376:K2376"/>
    <mergeCell ref="I2391:K2391"/>
    <mergeCell ref="L2391:S2391"/>
    <mergeCell ref="I2392:K2392"/>
    <mergeCell ref="L2392:S2392"/>
    <mergeCell ref="I2393:K2393"/>
    <mergeCell ref="L2393:S2393"/>
    <mergeCell ref="I2394:K2394"/>
    <mergeCell ref="L2394:S2394"/>
    <mergeCell ref="E2395:E2398"/>
    <mergeCell ref="F2395:G2395"/>
    <mergeCell ref="H2395:K2395"/>
    <mergeCell ref="L2395:N2395"/>
    <mergeCell ref="O2395:P2395"/>
    <mergeCell ref="Q2395:Q2398"/>
    <mergeCell ref="F2396:G2396"/>
    <mergeCell ref="H2396:K2396"/>
    <mergeCell ref="L2396:N2396"/>
    <mergeCell ref="O2396:P2398"/>
    <mergeCell ref="I2386:K2386"/>
    <mergeCell ref="L2386:S2386"/>
    <mergeCell ref="I2387:K2387"/>
    <mergeCell ref="L2387:S2387"/>
    <mergeCell ref="I2388:K2388"/>
    <mergeCell ref="L2388:S2388"/>
    <mergeCell ref="I2389:K2389"/>
    <mergeCell ref="L2389:S2389"/>
    <mergeCell ref="I2390:K2390"/>
    <mergeCell ref="L2390:S2390"/>
    <mergeCell ref="I2381:K2381"/>
    <mergeCell ref="L2381:S2381"/>
    <mergeCell ref="I2382:K2382"/>
    <mergeCell ref="L2342:S2342"/>
    <mergeCell ref="I2343:K2343"/>
    <mergeCell ref="L2343:S2343"/>
    <mergeCell ref="I2344:K2344"/>
    <mergeCell ref="L2344:S2344"/>
    <mergeCell ref="I2345:K2345"/>
    <mergeCell ref="L2345:S2345"/>
    <mergeCell ref="N2367:Q2367"/>
    <mergeCell ref="R2367:W2367"/>
    <mergeCell ref="G2368:I2368"/>
    <mergeCell ref="J2368:M2368"/>
    <mergeCell ref="N2368:Q2368"/>
    <mergeCell ref="R2368:W2368"/>
    <mergeCell ref="C2369:F2370"/>
    <mergeCell ref="G2369:I2369"/>
    <mergeCell ref="J2369:Q2369"/>
    <mergeCell ref="R2369:W2370"/>
    <mergeCell ref="G2370:I2370"/>
    <mergeCell ref="J2370:Q2370"/>
    <mergeCell ref="T2356:T2358"/>
    <mergeCell ref="F2357:G2357"/>
    <mergeCell ref="H2357:K2357"/>
    <mergeCell ref="L2357:N2357"/>
    <mergeCell ref="F2358:G2358"/>
    <mergeCell ref="H2358:K2358"/>
    <mergeCell ref="L2358:N2358"/>
    <mergeCell ref="A2359:A2370"/>
    <mergeCell ref="C2359:D2359"/>
    <mergeCell ref="E2359:W2359"/>
    <mergeCell ref="C2360:D2360"/>
    <mergeCell ref="E2360:W2360"/>
    <mergeCell ref="C2361:F2366"/>
    <mergeCell ref="G2361:Q2363"/>
    <mergeCell ref="R2361:W2363"/>
    <mergeCell ref="G2364:Q2364"/>
    <mergeCell ref="R2364:W2364"/>
    <mergeCell ref="G2365:Q2365"/>
    <mergeCell ref="R2365:W2365"/>
    <mergeCell ref="G2366:Q2366"/>
    <mergeCell ref="R2366:W2366"/>
    <mergeCell ref="C2367:F2368"/>
    <mergeCell ref="G2367:I2367"/>
    <mergeCell ref="J2367:M2367"/>
    <mergeCell ref="L2336:S2336"/>
    <mergeCell ref="I2337:K2337"/>
    <mergeCell ref="L2337:S2337"/>
    <mergeCell ref="I2338:K2338"/>
    <mergeCell ref="L2338:S2338"/>
    <mergeCell ref="I2339:K2339"/>
    <mergeCell ref="L2339:S2339"/>
    <mergeCell ref="I2340:K2340"/>
    <mergeCell ref="L2340:S2340"/>
    <mergeCell ref="B2331:B2332"/>
    <mergeCell ref="C2331:C2332"/>
    <mergeCell ref="D2331:D2332"/>
    <mergeCell ref="E2331:T2332"/>
    <mergeCell ref="U2331:U2332"/>
    <mergeCell ref="V2331:V2332"/>
    <mergeCell ref="W2331:W2332"/>
    <mergeCell ref="B2333:B2370"/>
    <mergeCell ref="C2333:C2358"/>
    <mergeCell ref="D2333:D2358"/>
    <mergeCell ref="E2333:E2354"/>
    <mergeCell ref="F2333:F2334"/>
    <mergeCell ref="G2333:G2334"/>
    <mergeCell ref="H2333:H2334"/>
    <mergeCell ref="I2333:K2334"/>
    <mergeCell ref="L2333:S2334"/>
    <mergeCell ref="T2333:T2334"/>
    <mergeCell ref="U2333:U2358"/>
    <mergeCell ref="V2333:V2358"/>
    <mergeCell ref="W2333:W2358"/>
    <mergeCell ref="I2335:K2335"/>
    <mergeCell ref="L2335:S2335"/>
    <mergeCell ref="T2335:T2354"/>
    <mergeCell ref="I2336:K2336"/>
    <mergeCell ref="I2351:K2351"/>
    <mergeCell ref="L2351:S2351"/>
    <mergeCell ref="I2352:K2352"/>
    <mergeCell ref="L2352:S2352"/>
    <mergeCell ref="I2353:K2353"/>
    <mergeCell ref="L2353:S2353"/>
    <mergeCell ref="I2354:K2354"/>
    <mergeCell ref="L2354:S2354"/>
    <mergeCell ref="E2355:E2358"/>
    <mergeCell ref="F2355:G2355"/>
    <mergeCell ref="H2355:K2355"/>
    <mergeCell ref="L2355:N2355"/>
    <mergeCell ref="O2355:P2355"/>
    <mergeCell ref="Q2355:Q2358"/>
    <mergeCell ref="F2356:G2356"/>
    <mergeCell ref="H2356:K2356"/>
    <mergeCell ref="L2356:N2356"/>
    <mergeCell ref="O2356:P2358"/>
    <mergeCell ref="I2346:K2346"/>
    <mergeCell ref="L2346:S2346"/>
    <mergeCell ref="I2347:K2347"/>
    <mergeCell ref="L2347:S2347"/>
    <mergeCell ref="I2348:K2348"/>
    <mergeCell ref="L2348:S2348"/>
    <mergeCell ref="I2349:K2349"/>
    <mergeCell ref="L2349:S2349"/>
    <mergeCell ref="I2350:K2350"/>
    <mergeCell ref="L2350:S2350"/>
    <mergeCell ref="I2341:K2341"/>
    <mergeCell ref="L2341:S2341"/>
    <mergeCell ref="I2342:K2342"/>
    <mergeCell ref="L2302:S2302"/>
    <mergeCell ref="I2303:K2303"/>
    <mergeCell ref="L2303:S2303"/>
    <mergeCell ref="I2304:K2304"/>
    <mergeCell ref="L2304:S2304"/>
    <mergeCell ref="I2305:K2305"/>
    <mergeCell ref="L2305:S2305"/>
    <mergeCell ref="N2327:Q2327"/>
    <mergeCell ref="R2327:W2327"/>
    <mergeCell ref="G2328:I2328"/>
    <mergeCell ref="J2328:M2328"/>
    <mergeCell ref="N2328:Q2328"/>
    <mergeCell ref="R2328:W2328"/>
    <mergeCell ref="C2329:F2330"/>
    <mergeCell ref="G2329:I2329"/>
    <mergeCell ref="J2329:Q2329"/>
    <mergeCell ref="R2329:W2330"/>
    <mergeCell ref="G2330:I2330"/>
    <mergeCell ref="J2330:Q2330"/>
    <mergeCell ref="T2316:T2318"/>
    <mergeCell ref="F2317:G2317"/>
    <mergeCell ref="H2317:K2317"/>
    <mergeCell ref="L2317:N2317"/>
    <mergeCell ref="F2318:G2318"/>
    <mergeCell ref="H2318:K2318"/>
    <mergeCell ref="L2318:N2318"/>
    <mergeCell ref="A2319:A2330"/>
    <mergeCell ref="C2319:D2319"/>
    <mergeCell ref="E2319:W2319"/>
    <mergeCell ref="C2320:D2320"/>
    <mergeCell ref="E2320:W2320"/>
    <mergeCell ref="C2321:F2326"/>
    <mergeCell ref="G2321:Q2323"/>
    <mergeCell ref="R2321:W2323"/>
    <mergeCell ref="G2324:Q2324"/>
    <mergeCell ref="R2324:W2324"/>
    <mergeCell ref="G2325:Q2325"/>
    <mergeCell ref="R2325:W2325"/>
    <mergeCell ref="G2326:Q2326"/>
    <mergeCell ref="R2326:W2326"/>
    <mergeCell ref="C2327:F2328"/>
    <mergeCell ref="G2327:I2327"/>
    <mergeCell ref="J2327:M2327"/>
    <mergeCell ref="L2296:S2296"/>
    <mergeCell ref="I2297:K2297"/>
    <mergeCell ref="L2297:S2297"/>
    <mergeCell ref="I2298:K2298"/>
    <mergeCell ref="L2298:S2298"/>
    <mergeCell ref="I2299:K2299"/>
    <mergeCell ref="L2299:S2299"/>
    <mergeCell ref="I2300:K2300"/>
    <mergeCell ref="L2300:S2300"/>
    <mergeCell ref="B2291:B2292"/>
    <mergeCell ref="C2291:C2292"/>
    <mergeCell ref="D2291:D2292"/>
    <mergeCell ref="E2291:T2292"/>
    <mergeCell ref="U2291:U2292"/>
    <mergeCell ref="V2291:V2292"/>
    <mergeCell ref="W2291:W2292"/>
    <mergeCell ref="B2293:B2330"/>
    <mergeCell ref="C2293:C2318"/>
    <mergeCell ref="D2293:D2318"/>
    <mergeCell ref="E2293:E2314"/>
    <mergeCell ref="F2293:F2294"/>
    <mergeCell ref="G2293:G2294"/>
    <mergeCell ref="H2293:H2294"/>
    <mergeCell ref="I2293:K2294"/>
    <mergeCell ref="L2293:S2294"/>
    <mergeCell ref="T2293:T2294"/>
    <mergeCell ref="U2293:U2318"/>
    <mergeCell ref="V2293:V2318"/>
    <mergeCell ref="W2293:W2318"/>
    <mergeCell ref="I2295:K2295"/>
    <mergeCell ref="L2295:S2295"/>
    <mergeCell ref="T2295:T2314"/>
    <mergeCell ref="I2296:K2296"/>
    <mergeCell ref="I2311:K2311"/>
    <mergeCell ref="L2311:S2311"/>
    <mergeCell ref="I2312:K2312"/>
    <mergeCell ref="L2312:S2312"/>
    <mergeCell ref="I2313:K2313"/>
    <mergeCell ref="L2313:S2313"/>
    <mergeCell ref="I2314:K2314"/>
    <mergeCell ref="L2314:S2314"/>
    <mergeCell ref="E2315:E2318"/>
    <mergeCell ref="F2315:G2315"/>
    <mergeCell ref="H2315:K2315"/>
    <mergeCell ref="L2315:N2315"/>
    <mergeCell ref="O2315:P2315"/>
    <mergeCell ref="Q2315:Q2318"/>
    <mergeCell ref="F2316:G2316"/>
    <mergeCell ref="H2316:K2316"/>
    <mergeCell ref="L2316:N2316"/>
    <mergeCell ref="O2316:P2318"/>
    <mergeCell ref="I2306:K2306"/>
    <mergeCell ref="L2306:S2306"/>
    <mergeCell ref="I2307:K2307"/>
    <mergeCell ref="L2307:S2307"/>
    <mergeCell ref="I2308:K2308"/>
    <mergeCell ref="L2308:S2308"/>
    <mergeCell ref="I2309:K2309"/>
    <mergeCell ref="L2309:S2309"/>
    <mergeCell ref="I2310:K2310"/>
    <mergeCell ref="L2310:S2310"/>
    <mergeCell ref="I2301:K2301"/>
    <mergeCell ref="L2301:S2301"/>
    <mergeCell ref="I2302:K2302"/>
    <mergeCell ref="L2262:S2262"/>
    <mergeCell ref="I2263:K2263"/>
    <mergeCell ref="L2263:S2263"/>
    <mergeCell ref="I2264:K2264"/>
    <mergeCell ref="L2264:S2264"/>
    <mergeCell ref="I2265:K2265"/>
    <mergeCell ref="L2265:S2265"/>
    <mergeCell ref="N2287:Q2287"/>
    <mergeCell ref="R2287:W2287"/>
    <mergeCell ref="G2288:I2288"/>
    <mergeCell ref="J2288:M2288"/>
    <mergeCell ref="N2288:Q2288"/>
    <mergeCell ref="R2288:W2288"/>
    <mergeCell ref="C2289:F2290"/>
    <mergeCell ref="G2289:I2289"/>
    <mergeCell ref="J2289:Q2289"/>
    <mergeCell ref="R2289:W2290"/>
    <mergeCell ref="G2290:I2290"/>
    <mergeCell ref="J2290:Q2290"/>
    <mergeCell ref="T2276:T2278"/>
    <mergeCell ref="F2277:G2277"/>
    <mergeCell ref="H2277:K2277"/>
    <mergeCell ref="L2277:N2277"/>
    <mergeCell ref="F2278:G2278"/>
    <mergeCell ref="H2278:K2278"/>
    <mergeCell ref="L2278:N2278"/>
    <mergeCell ref="A2279:A2290"/>
    <mergeCell ref="C2279:D2279"/>
    <mergeCell ref="E2279:W2279"/>
    <mergeCell ref="C2280:D2280"/>
    <mergeCell ref="E2280:W2280"/>
    <mergeCell ref="C2281:F2286"/>
    <mergeCell ref="G2281:Q2283"/>
    <mergeCell ref="R2281:W2283"/>
    <mergeCell ref="G2284:Q2284"/>
    <mergeCell ref="R2284:W2284"/>
    <mergeCell ref="G2285:Q2285"/>
    <mergeCell ref="R2285:W2285"/>
    <mergeCell ref="G2286:Q2286"/>
    <mergeCell ref="R2286:W2286"/>
    <mergeCell ref="C2287:F2288"/>
    <mergeCell ref="G2287:I2287"/>
    <mergeCell ref="J2287:M2287"/>
    <mergeCell ref="L2256:S2256"/>
    <mergeCell ref="I2257:K2257"/>
    <mergeCell ref="L2257:S2257"/>
    <mergeCell ref="I2258:K2258"/>
    <mergeCell ref="L2258:S2258"/>
    <mergeCell ref="I2259:K2259"/>
    <mergeCell ref="L2259:S2259"/>
    <mergeCell ref="I2260:K2260"/>
    <mergeCell ref="L2260:S2260"/>
    <mergeCell ref="B2251:B2252"/>
    <mergeCell ref="C2251:C2252"/>
    <mergeCell ref="D2251:D2252"/>
    <mergeCell ref="E2251:T2252"/>
    <mergeCell ref="U2251:U2252"/>
    <mergeCell ref="V2251:V2252"/>
    <mergeCell ref="W2251:W2252"/>
    <mergeCell ref="B2253:B2290"/>
    <mergeCell ref="C2253:C2278"/>
    <mergeCell ref="D2253:D2278"/>
    <mergeCell ref="E2253:E2274"/>
    <mergeCell ref="F2253:F2254"/>
    <mergeCell ref="G2253:G2254"/>
    <mergeCell ref="H2253:H2254"/>
    <mergeCell ref="I2253:K2254"/>
    <mergeCell ref="L2253:S2254"/>
    <mergeCell ref="T2253:T2254"/>
    <mergeCell ref="U2253:U2278"/>
    <mergeCell ref="V2253:V2278"/>
    <mergeCell ref="W2253:W2278"/>
    <mergeCell ref="I2255:K2255"/>
    <mergeCell ref="L2255:S2255"/>
    <mergeCell ref="T2255:T2274"/>
    <mergeCell ref="I2256:K2256"/>
    <mergeCell ref="I2271:K2271"/>
    <mergeCell ref="L2271:S2271"/>
    <mergeCell ref="I2272:K2272"/>
    <mergeCell ref="L2272:S2272"/>
    <mergeCell ref="I2273:K2273"/>
    <mergeCell ref="L2273:S2273"/>
    <mergeCell ref="I2274:K2274"/>
    <mergeCell ref="L2274:S2274"/>
    <mergeCell ref="E2275:E2278"/>
    <mergeCell ref="F2275:G2275"/>
    <mergeCell ref="H2275:K2275"/>
    <mergeCell ref="L2275:N2275"/>
    <mergeCell ref="O2275:P2275"/>
    <mergeCell ref="Q2275:Q2278"/>
    <mergeCell ref="F2276:G2276"/>
    <mergeCell ref="H2276:K2276"/>
    <mergeCell ref="L2276:N2276"/>
    <mergeCell ref="O2276:P2278"/>
    <mergeCell ref="I2266:K2266"/>
    <mergeCell ref="L2266:S2266"/>
    <mergeCell ref="I2267:K2267"/>
    <mergeCell ref="L2267:S2267"/>
    <mergeCell ref="I2268:K2268"/>
    <mergeCell ref="L2268:S2268"/>
    <mergeCell ref="I2269:K2269"/>
    <mergeCell ref="L2269:S2269"/>
    <mergeCell ref="I2270:K2270"/>
    <mergeCell ref="L2270:S2270"/>
    <mergeCell ref="I2261:K2261"/>
    <mergeCell ref="L2261:S2261"/>
    <mergeCell ref="I2262:K2262"/>
    <mergeCell ref="L2222:S2222"/>
    <mergeCell ref="I2223:K2223"/>
    <mergeCell ref="L2223:S2223"/>
    <mergeCell ref="I2224:K2224"/>
    <mergeCell ref="L2224:S2224"/>
    <mergeCell ref="I2225:K2225"/>
    <mergeCell ref="L2225:S2225"/>
    <mergeCell ref="N2247:Q2247"/>
    <mergeCell ref="R2247:W2247"/>
    <mergeCell ref="G2248:I2248"/>
    <mergeCell ref="J2248:M2248"/>
    <mergeCell ref="N2248:Q2248"/>
    <mergeCell ref="R2248:W2248"/>
    <mergeCell ref="C2249:F2250"/>
    <mergeCell ref="G2249:I2249"/>
    <mergeCell ref="J2249:Q2249"/>
    <mergeCell ref="R2249:W2250"/>
    <mergeCell ref="G2250:I2250"/>
    <mergeCell ref="J2250:Q2250"/>
    <mergeCell ref="T2236:T2238"/>
    <mergeCell ref="F2237:G2237"/>
    <mergeCell ref="H2237:K2237"/>
    <mergeCell ref="L2237:N2237"/>
    <mergeCell ref="F2238:G2238"/>
    <mergeCell ref="H2238:K2238"/>
    <mergeCell ref="L2238:N2238"/>
    <mergeCell ref="A2239:A2250"/>
    <mergeCell ref="C2239:D2239"/>
    <mergeCell ref="E2239:W2239"/>
    <mergeCell ref="C2240:D2240"/>
    <mergeCell ref="E2240:W2240"/>
    <mergeCell ref="C2241:F2246"/>
    <mergeCell ref="G2241:Q2243"/>
    <mergeCell ref="R2241:W2243"/>
    <mergeCell ref="G2244:Q2244"/>
    <mergeCell ref="R2244:W2244"/>
    <mergeCell ref="G2245:Q2245"/>
    <mergeCell ref="R2245:W2245"/>
    <mergeCell ref="G2246:Q2246"/>
    <mergeCell ref="R2246:W2246"/>
    <mergeCell ref="C2247:F2248"/>
    <mergeCell ref="G2247:I2247"/>
    <mergeCell ref="J2247:M2247"/>
    <mergeCell ref="L2216:S2216"/>
    <mergeCell ref="I2217:K2217"/>
    <mergeCell ref="L2217:S2217"/>
    <mergeCell ref="I2218:K2218"/>
    <mergeCell ref="L2218:S2218"/>
    <mergeCell ref="I2219:K2219"/>
    <mergeCell ref="L2219:S2219"/>
    <mergeCell ref="I2220:K2220"/>
    <mergeCell ref="L2220:S2220"/>
    <mergeCell ref="B2211:B2212"/>
    <mergeCell ref="C2211:C2212"/>
    <mergeCell ref="D2211:D2212"/>
    <mergeCell ref="E2211:T2212"/>
    <mergeCell ref="U2211:U2212"/>
    <mergeCell ref="V2211:V2212"/>
    <mergeCell ref="W2211:W2212"/>
    <mergeCell ref="B2213:B2250"/>
    <mergeCell ref="C2213:C2238"/>
    <mergeCell ref="D2213:D2238"/>
    <mergeCell ref="E2213:E2234"/>
    <mergeCell ref="F2213:F2214"/>
    <mergeCell ref="G2213:G2214"/>
    <mergeCell ref="H2213:H2214"/>
    <mergeCell ref="I2213:K2214"/>
    <mergeCell ref="L2213:S2214"/>
    <mergeCell ref="T2213:T2214"/>
    <mergeCell ref="U2213:U2238"/>
    <mergeCell ref="V2213:V2238"/>
    <mergeCell ref="W2213:W2238"/>
    <mergeCell ref="I2215:K2215"/>
    <mergeCell ref="L2215:S2215"/>
    <mergeCell ref="T2215:T2234"/>
    <mergeCell ref="I2216:K2216"/>
    <mergeCell ref="I2231:K2231"/>
    <mergeCell ref="L2231:S2231"/>
    <mergeCell ref="I2232:K2232"/>
    <mergeCell ref="L2232:S2232"/>
    <mergeCell ref="I2233:K2233"/>
    <mergeCell ref="L2233:S2233"/>
    <mergeCell ref="I2234:K2234"/>
    <mergeCell ref="L2234:S2234"/>
    <mergeCell ref="E2235:E2238"/>
    <mergeCell ref="F2235:G2235"/>
    <mergeCell ref="H2235:K2235"/>
    <mergeCell ref="L2235:N2235"/>
    <mergeCell ref="O2235:P2235"/>
    <mergeCell ref="Q2235:Q2238"/>
    <mergeCell ref="F2236:G2236"/>
    <mergeCell ref="H2236:K2236"/>
    <mergeCell ref="L2236:N2236"/>
    <mergeCell ref="O2236:P2238"/>
    <mergeCell ref="I2226:K2226"/>
    <mergeCell ref="L2226:S2226"/>
    <mergeCell ref="I2227:K2227"/>
    <mergeCell ref="L2227:S2227"/>
    <mergeCell ref="I2228:K2228"/>
    <mergeCell ref="L2228:S2228"/>
    <mergeCell ref="I2229:K2229"/>
    <mergeCell ref="L2229:S2229"/>
    <mergeCell ref="I2230:K2230"/>
    <mergeCell ref="L2230:S2230"/>
    <mergeCell ref="I2221:K2221"/>
    <mergeCell ref="L2221:S2221"/>
    <mergeCell ref="I2222:K2222"/>
    <mergeCell ref="L2182:S2182"/>
    <mergeCell ref="I2183:K2183"/>
    <mergeCell ref="L2183:S2183"/>
    <mergeCell ref="I2184:K2184"/>
    <mergeCell ref="L2184:S2184"/>
    <mergeCell ref="I2185:K2185"/>
    <mergeCell ref="L2185:S2185"/>
    <mergeCell ref="N2207:Q2207"/>
    <mergeCell ref="R2207:W2207"/>
    <mergeCell ref="G2208:I2208"/>
    <mergeCell ref="J2208:M2208"/>
    <mergeCell ref="N2208:Q2208"/>
    <mergeCell ref="R2208:W2208"/>
    <mergeCell ref="C2209:F2210"/>
    <mergeCell ref="G2209:I2209"/>
    <mergeCell ref="J2209:Q2209"/>
    <mergeCell ref="R2209:W2210"/>
    <mergeCell ref="G2210:I2210"/>
    <mergeCell ref="J2210:Q2210"/>
    <mergeCell ref="T2196:T2198"/>
    <mergeCell ref="F2197:G2197"/>
    <mergeCell ref="H2197:K2197"/>
    <mergeCell ref="L2197:N2197"/>
    <mergeCell ref="F2198:G2198"/>
    <mergeCell ref="H2198:K2198"/>
    <mergeCell ref="L2198:N2198"/>
    <mergeCell ref="A2199:A2210"/>
    <mergeCell ref="C2199:D2199"/>
    <mergeCell ref="E2199:W2199"/>
    <mergeCell ref="C2200:D2200"/>
    <mergeCell ref="E2200:W2200"/>
    <mergeCell ref="C2201:F2206"/>
    <mergeCell ref="G2201:Q2203"/>
    <mergeCell ref="R2201:W2203"/>
    <mergeCell ref="G2204:Q2204"/>
    <mergeCell ref="R2204:W2204"/>
    <mergeCell ref="G2205:Q2205"/>
    <mergeCell ref="R2205:W2205"/>
    <mergeCell ref="G2206:Q2206"/>
    <mergeCell ref="R2206:W2206"/>
    <mergeCell ref="C2207:F2208"/>
    <mergeCell ref="G2207:I2207"/>
    <mergeCell ref="J2207:M2207"/>
    <mergeCell ref="L2176:S2176"/>
    <mergeCell ref="I2177:K2177"/>
    <mergeCell ref="L2177:S2177"/>
    <mergeCell ref="I2178:K2178"/>
    <mergeCell ref="L2178:S2178"/>
    <mergeCell ref="I2179:K2179"/>
    <mergeCell ref="L2179:S2179"/>
    <mergeCell ref="I2180:K2180"/>
    <mergeCell ref="L2180:S2180"/>
    <mergeCell ref="B2171:B2172"/>
    <mergeCell ref="C2171:C2172"/>
    <mergeCell ref="D2171:D2172"/>
    <mergeCell ref="E2171:T2172"/>
    <mergeCell ref="U2171:U2172"/>
    <mergeCell ref="V2171:V2172"/>
    <mergeCell ref="W2171:W2172"/>
    <mergeCell ref="B2173:B2210"/>
    <mergeCell ref="C2173:C2198"/>
    <mergeCell ref="D2173:D2198"/>
    <mergeCell ref="E2173:E2194"/>
    <mergeCell ref="F2173:F2174"/>
    <mergeCell ref="G2173:G2174"/>
    <mergeCell ref="H2173:H2174"/>
    <mergeCell ref="I2173:K2174"/>
    <mergeCell ref="L2173:S2174"/>
    <mergeCell ref="T2173:T2174"/>
    <mergeCell ref="U2173:U2198"/>
    <mergeCell ref="V2173:V2198"/>
    <mergeCell ref="W2173:W2198"/>
    <mergeCell ref="I2175:K2175"/>
    <mergeCell ref="L2175:S2175"/>
    <mergeCell ref="T2175:T2194"/>
    <mergeCell ref="I2176:K2176"/>
    <mergeCell ref="I2191:K2191"/>
    <mergeCell ref="L2191:S2191"/>
    <mergeCell ref="I2192:K2192"/>
    <mergeCell ref="L2192:S2192"/>
    <mergeCell ref="I2193:K2193"/>
    <mergeCell ref="L2193:S2193"/>
    <mergeCell ref="I2194:K2194"/>
    <mergeCell ref="L2194:S2194"/>
    <mergeCell ref="E2195:E2198"/>
    <mergeCell ref="F2195:G2195"/>
    <mergeCell ref="H2195:K2195"/>
    <mergeCell ref="L2195:N2195"/>
    <mergeCell ref="O2195:P2195"/>
    <mergeCell ref="Q2195:Q2198"/>
    <mergeCell ref="F2196:G2196"/>
    <mergeCell ref="H2196:K2196"/>
    <mergeCell ref="L2196:N2196"/>
    <mergeCell ref="O2196:P2198"/>
    <mergeCell ref="I2186:K2186"/>
    <mergeCell ref="L2186:S2186"/>
    <mergeCell ref="I2187:K2187"/>
    <mergeCell ref="L2187:S2187"/>
    <mergeCell ref="I2188:K2188"/>
    <mergeCell ref="L2188:S2188"/>
    <mergeCell ref="I2189:K2189"/>
    <mergeCell ref="L2189:S2189"/>
    <mergeCell ref="I2190:K2190"/>
    <mergeCell ref="L2190:S2190"/>
    <mergeCell ref="I2181:K2181"/>
    <mergeCell ref="L2181:S2181"/>
    <mergeCell ref="I2182:K2182"/>
    <mergeCell ref="L2142:S2142"/>
    <mergeCell ref="I2143:K2143"/>
    <mergeCell ref="L2143:S2143"/>
    <mergeCell ref="I2144:K2144"/>
    <mergeCell ref="L2144:S2144"/>
    <mergeCell ref="I2145:K2145"/>
    <mergeCell ref="L2145:S2145"/>
    <mergeCell ref="N2167:Q2167"/>
    <mergeCell ref="R2167:W2167"/>
    <mergeCell ref="G2168:I2168"/>
    <mergeCell ref="J2168:M2168"/>
    <mergeCell ref="N2168:Q2168"/>
    <mergeCell ref="R2168:W2168"/>
    <mergeCell ref="C2169:F2170"/>
    <mergeCell ref="G2169:I2169"/>
    <mergeCell ref="J2169:Q2169"/>
    <mergeCell ref="R2169:W2170"/>
    <mergeCell ref="G2170:I2170"/>
    <mergeCell ref="J2170:Q2170"/>
    <mergeCell ref="T2156:T2158"/>
    <mergeCell ref="F2157:G2157"/>
    <mergeCell ref="H2157:K2157"/>
    <mergeCell ref="L2157:N2157"/>
    <mergeCell ref="F2158:G2158"/>
    <mergeCell ref="H2158:K2158"/>
    <mergeCell ref="L2158:N2158"/>
    <mergeCell ref="A2159:A2170"/>
    <mergeCell ref="C2159:D2159"/>
    <mergeCell ref="E2159:W2159"/>
    <mergeCell ref="C2160:D2160"/>
    <mergeCell ref="E2160:W2160"/>
    <mergeCell ref="C2161:F2166"/>
    <mergeCell ref="G2161:Q2163"/>
    <mergeCell ref="R2161:W2163"/>
    <mergeCell ref="G2164:Q2164"/>
    <mergeCell ref="R2164:W2164"/>
    <mergeCell ref="G2165:Q2165"/>
    <mergeCell ref="R2165:W2165"/>
    <mergeCell ref="G2166:Q2166"/>
    <mergeCell ref="R2166:W2166"/>
    <mergeCell ref="C2167:F2168"/>
    <mergeCell ref="G2167:I2167"/>
    <mergeCell ref="J2167:M2167"/>
    <mergeCell ref="L2136:S2136"/>
    <mergeCell ref="I2137:K2137"/>
    <mergeCell ref="L2137:S2137"/>
    <mergeCell ref="I2138:K2138"/>
    <mergeCell ref="L2138:S2138"/>
    <mergeCell ref="I2139:K2139"/>
    <mergeCell ref="L2139:S2139"/>
    <mergeCell ref="I2140:K2140"/>
    <mergeCell ref="L2140:S2140"/>
    <mergeCell ref="B2131:B2132"/>
    <mergeCell ref="C2131:C2132"/>
    <mergeCell ref="D2131:D2132"/>
    <mergeCell ref="E2131:T2132"/>
    <mergeCell ref="U2131:U2132"/>
    <mergeCell ref="V2131:V2132"/>
    <mergeCell ref="W2131:W2132"/>
    <mergeCell ref="B2133:B2170"/>
    <mergeCell ref="C2133:C2158"/>
    <mergeCell ref="D2133:D2158"/>
    <mergeCell ref="E2133:E2154"/>
    <mergeCell ref="F2133:F2134"/>
    <mergeCell ref="G2133:G2134"/>
    <mergeCell ref="H2133:H2134"/>
    <mergeCell ref="I2133:K2134"/>
    <mergeCell ref="L2133:S2134"/>
    <mergeCell ref="T2133:T2134"/>
    <mergeCell ref="U2133:U2158"/>
    <mergeCell ref="V2133:V2158"/>
    <mergeCell ref="W2133:W2158"/>
    <mergeCell ref="I2135:K2135"/>
    <mergeCell ref="L2135:S2135"/>
    <mergeCell ref="T2135:T2154"/>
    <mergeCell ref="I2136:K2136"/>
    <mergeCell ref="I2151:K2151"/>
    <mergeCell ref="L2151:S2151"/>
    <mergeCell ref="I2152:K2152"/>
    <mergeCell ref="L2152:S2152"/>
    <mergeCell ref="I2153:K2153"/>
    <mergeCell ref="L2153:S2153"/>
    <mergeCell ref="I2154:K2154"/>
    <mergeCell ref="L2154:S2154"/>
    <mergeCell ref="E2155:E2158"/>
    <mergeCell ref="F2155:G2155"/>
    <mergeCell ref="H2155:K2155"/>
    <mergeCell ref="L2155:N2155"/>
    <mergeCell ref="O2155:P2155"/>
    <mergeCell ref="Q2155:Q2158"/>
    <mergeCell ref="F2156:G2156"/>
    <mergeCell ref="H2156:K2156"/>
    <mergeCell ref="L2156:N2156"/>
    <mergeCell ref="O2156:P2158"/>
    <mergeCell ref="I2146:K2146"/>
    <mergeCell ref="L2146:S2146"/>
    <mergeCell ref="I2147:K2147"/>
    <mergeCell ref="L2147:S2147"/>
    <mergeCell ref="I2148:K2148"/>
    <mergeCell ref="L2148:S2148"/>
    <mergeCell ref="I2149:K2149"/>
    <mergeCell ref="L2149:S2149"/>
    <mergeCell ref="I2150:K2150"/>
    <mergeCell ref="L2150:S2150"/>
    <mergeCell ref="I2141:K2141"/>
    <mergeCell ref="L2141:S2141"/>
    <mergeCell ref="I2142:K2142"/>
    <mergeCell ref="L2102:S2102"/>
    <mergeCell ref="I2103:K2103"/>
    <mergeCell ref="L2103:S2103"/>
    <mergeCell ref="I2104:K2104"/>
    <mergeCell ref="L2104:S2104"/>
    <mergeCell ref="I2105:K2105"/>
    <mergeCell ref="L2105:S2105"/>
    <mergeCell ref="N2127:Q2127"/>
    <mergeCell ref="R2127:W2127"/>
    <mergeCell ref="G2128:I2128"/>
    <mergeCell ref="J2128:M2128"/>
    <mergeCell ref="N2128:Q2128"/>
    <mergeCell ref="R2128:W2128"/>
    <mergeCell ref="C2129:F2130"/>
    <mergeCell ref="G2129:I2129"/>
    <mergeCell ref="J2129:Q2129"/>
    <mergeCell ref="R2129:W2130"/>
    <mergeCell ref="G2130:I2130"/>
    <mergeCell ref="J2130:Q2130"/>
    <mergeCell ref="T2116:T2118"/>
    <mergeCell ref="F2117:G2117"/>
    <mergeCell ref="H2117:K2117"/>
    <mergeCell ref="L2117:N2117"/>
    <mergeCell ref="F2118:G2118"/>
    <mergeCell ref="H2118:K2118"/>
    <mergeCell ref="L2118:N2118"/>
    <mergeCell ref="A2119:A2130"/>
    <mergeCell ref="C2119:D2119"/>
    <mergeCell ref="E2119:W2119"/>
    <mergeCell ref="C2120:D2120"/>
    <mergeCell ref="E2120:W2120"/>
    <mergeCell ref="C2121:F2126"/>
    <mergeCell ref="G2121:Q2123"/>
    <mergeCell ref="R2121:W2123"/>
    <mergeCell ref="G2124:Q2124"/>
    <mergeCell ref="R2124:W2124"/>
    <mergeCell ref="G2125:Q2125"/>
    <mergeCell ref="R2125:W2125"/>
    <mergeCell ref="G2126:Q2126"/>
    <mergeCell ref="R2126:W2126"/>
    <mergeCell ref="C2127:F2128"/>
    <mergeCell ref="G2127:I2127"/>
    <mergeCell ref="J2127:M2127"/>
    <mergeCell ref="L2096:S2096"/>
    <mergeCell ref="I2097:K2097"/>
    <mergeCell ref="L2097:S2097"/>
    <mergeCell ref="I2098:K2098"/>
    <mergeCell ref="L2098:S2098"/>
    <mergeCell ref="I2099:K2099"/>
    <mergeCell ref="L2099:S2099"/>
    <mergeCell ref="I2100:K2100"/>
    <mergeCell ref="L2100:S2100"/>
    <mergeCell ref="B2091:B2092"/>
    <mergeCell ref="C2091:C2092"/>
    <mergeCell ref="D2091:D2092"/>
    <mergeCell ref="E2091:T2092"/>
    <mergeCell ref="U2091:U2092"/>
    <mergeCell ref="V2091:V2092"/>
    <mergeCell ref="W2091:W2092"/>
    <mergeCell ref="B2093:B2130"/>
    <mergeCell ref="C2093:C2118"/>
    <mergeCell ref="D2093:D2118"/>
    <mergeCell ref="E2093:E2114"/>
    <mergeCell ref="F2093:F2094"/>
    <mergeCell ref="G2093:G2094"/>
    <mergeCell ref="H2093:H2094"/>
    <mergeCell ref="I2093:K2094"/>
    <mergeCell ref="L2093:S2094"/>
    <mergeCell ref="T2093:T2094"/>
    <mergeCell ref="U2093:U2118"/>
    <mergeCell ref="V2093:V2118"/>
    <mergeCell ref="W2093:W2118"/>
    <mergeCell ref="I2095:K2095"/>
    <mergeCell ref="L2095:S2095"/>
    <mergeCell ref="T2095:T2114"/>
    <mergeCell ref="I2096:K2096"/>
    <mergeCell ref="I2111:K2111"/>
    <mergeCell ref="L2111:S2111"/>
    <mergeCell ref="I2112:K2112"/>
    <mergeCell ref="L2112:S2112"/>
    <mergeCell ref="I2113:K2113"/>
    <mergeCell ref="L2113:S2113"/>
    <mergeCell ref="I2114:K2114"/>
    <mergeCell ref="L2114:S2114"/>
    <mergeCell ref="E2115:E2118"/>
    <mergeCell ref="F2115:G2115"/>
    <mergeCell ref="H2115:K2115"/>
    <mergeCell ref="L2115:N2115"/>
    <mergeCell ref="O2115:P2115"/>
    <mergeCell ref="Q2115:Q2118"/>
    <mergeCell ref="F2116:G2116"/>
    <mergeCell ref="H2116:K2116"/>
    <mergeCell ref="L2116:N2116"/>
    <mergeCell ref="O2116:P2118"/>
    <mergeCell ref="I2106:K2106"/>
    <mergeCell ref="L2106:S2106"/>
    <mergeCell ref="I2107:K2107"/>
    <mergeCell ref="L2107:S2107"/>
    <mergeCell ref="I2108:K2108"/>
    <mergeCell ref="L2108:S2108"/>
    <mergeCell ref="I2109:K2109"/>
    <mergeCell ref="L2109:S2109"/>
    <mergeCell ref="I2110:K2110"/>
    <mergeCell ref="L2110:S2110"/>
    <mergeCell ref="I2101:K2101"/>
    <mergeCell ref="L2101:S2101"/>
    <mergeCell ref="I2102:K2102"/>
    <mergeCell ref="L2062:S2062"/>
    <mergeCell ref="I2063:K2063"/>
    <mergeCell ref="L2063:S2063"/>
    <mergeCell ref="I2064:K2064"/>
    <mergeCell ref="L2064:S2064"/>
    <mergeCell ref="I2065:K2065"/>
    <mergeCell ref="L2065:S2065"/>
    <mergeCell ref="N2087:Q2087"/>
    <mergeCell ref="R2087:W2087"/>
    <mergeCell ref="G2088:I2088"/>
    <mergeCell ref="J2088:M2088"/>
    <mergeCell ref="N2088:Q2088"/>
    <mergeCell ref="R2088:W2088"/>
    <mergeCell ref="C2089:F2090"/>
    <mergeCell ref="G2089:I2089"/>
    <mergeCell ref="J2089:Q2089"/>
    <mergeCell ref="R2089:W2090"/>
    <mergeCell ref="G2090:I2090"/>
    <mergeCell ref="J2090:Q2090"/>
    <mergeCell ref="T2076:T2078"/>
    <mergeCell ref="F2077:G2077"/>
    <mergeCell ref="H2077:K2077"/>
    <mergeCell ref="L2077:N2077"/>
    <mergeCell ref="F2078:G2078"/>
    <mergeCell ref="H2078:K2078"/>
    <mergeCell ref="L2078:N2078"/>
    <mergeCell ref="A2079:A2090"/>
    <mergeCell ref="C2079:D2079"/>
    <mergeCell ref="E2079:W2079"/>
    <mergeCell ref="C2080:D2080"/>
    <mergeCell ref="E2080:W2080"/>
    <mergeCell ref="C2081:F2086"/>
    <mergeCell ref="G2081:Q2083"/>
    <mergeCell ref="R2081:W2083"/>
    <mergeCell ref="G2084:Q2084"/>
    <mergeCell ref="R2084:W2084"/>
    <mergeCell ref="G2085:Q2085"/>
    <mergeCell ref="R2085:W2085"/>
    <mergeCell ref="G2086:Q2086"/>
    <mergeCell ref="R2086:W2086"/>
    <mergeCell ref="C2087:F2088"/>
    <mergeCell ref="G2087:I2087"/>
    <mergeCell ref="J2087:M2087"/>
    <mergeCell ref="L2056:S2056"/>
    <mergeCell ref="I2057:K2057"/>
    <mergeCell ref="L2057:S2057"/>
    <mergeCell ref="I2058:K2058"/>
    <mergeCell ref="L2058:S2058"/>
    <mergeCell ref="I2059:K2059"/>
    <mergeCell ref="L2059:S2059"/>
    <mergeCell ref="I2060:K2060"/>
    <mergeCell ref="L2060:S2060"/>
    <mergeCell ref="B2051:B2052"/>
    <mergeCell ref="C2051:C2052"/>
    <mergeCell ref="D2051:D2052"/>
    <mergeCell ref="E2051:T2052"/>
    <mergeCell ref="U2051:U2052"/>
    <mergeCell ref="V2051:V2052"/>
    <mergeCell ref="W2051:W2052"/>
    <mergeCell ref="B2053:B2090"/>
    <mergeCell ref="C2053:C2078"/>
    <mergeCell ref="D2053:D2078"/>
    <mergeCell ref="E2053:E2074"/>
    <mergeCell ref="F2053:F2054"/>
    <mergeCell ref="G2053:G2054"/>
    <mergeCell ref="H2053:H2054"/>
    <mergeCell ref="I2053:K2054"/>
    <mergeCell ref="L2053:S2054"/>
    <mergeCell ref="T2053:T2054"/>
    <mergeCell ref="U2053:U2078"/>
    <mergeCell ref="V2053:V2078"/>
    <mergeCell ref="W2053:W2078"/>
    <mergeCell ref="I2055:K2055"/>
    <mergeCell ref="L2055:S2055"/>
    <mergeCell ref="T2055:T2074"/>
    <mergeCell ref="I2056:K2056"/>
    <mergeCell ref="I2071:K2071"/>
    <mergeCell ref="L2071:S2071"/>
    <mergeCell ref="I2072:K2072"/>
    <mergeCell ref="L2072:S2072"/>
    <mergeCell ref="I2073:K2073"/>
    <mergeCell ref="L2073:S2073"/>
    <mergeCell ref="I2074:K2074"/>
    <mergeCell ref="L2074:S2074"/>
    <mergeCell ref="E2075:E2078"/>
    <mergeCell ref="F2075:G2075"/>
    <mergeCell ref="H2075:K2075"/>
    <mergeCell ref="L2075:N2075"/>
    <mergeCell ref="O2075:P2075"/>
    <mergeCell ref="Q2075:Q2078"/>
    <mergeCell ref="F2076:G2076"/>
    <mergeCell ref="H2076:K2076"/>
    <mergeCell ref="L2076:N2076"/>
    <mergeCell ref="O2076:P2078"/>
    <mergeCell ref="I2066:K2066"/>
    <mergeCell ref="L2066:S2066"/>
    <mergeCell ref="I2067:K2067"/>
    <mergeCell ref="L2067:S2067"/>
    <mergeCell ref="I2068:K2068"/>
    <mergeCell ref="L2068:S2068"/>
    <mergeCell ref="I2069:K2069"/>
    <mergeCell ref="L2069:S2069"/>
    <mergeCell ref="I2070:K2070"/>
    <mergeCell ref="L2070:S2070"/>
    <mergeCell ref="I2061:K2061"/>
    <mergeCell ref="L2061:S2061"/>
    <mergeCell ref="I2062:K2062"/>
    <mergeCell ref="L2022:S2022"/>
    <mergeCell ref="I2023:K2023"/>
    <mergeCell ref="L2023:S2023"/>
    <mergeCell ref="I2024:K2024"/>
    <mergeCell ref="L2024:S2024"/>
    <mergeCell ref="I2025:K2025"/>
    <mergeCell ref="L2025:S2025"/>
    <mergeCell ref="N2047:Q2047"/>
    <mergeCell ref="R2047:W2047"/>
    <mergeCell ref="G2048:I2048"/>
    <mergeCell ref="J2048:M2048"/>
    <mergeCell ref="N2048:Q2048"/>
    <mergeCell ref="R2048:W2048"/>
    <mergeCell ref="C2049:F2050"/>
    <mergeCell ref="G2049:I2049"/>
    <mergeCell ref="J2049:Q2049"/>
    <mergeCell ref="R2049:W2050"/>
    <mergeCell ref="G2050:I2050"/>
    <mergeCell ref="J2050:Q2050"/>
    <mergeCell ref="T2036:T2038"/>
    <mergeCell ref="F2037:G2037"/>
    <mergeCell ref="H2037:K2037"/>
    <mergeCell ref="L2037:N2037"/>
    <mergeCell ref="F2038:G2038"/>
    <mergeCell ref="H2038:K2038"/>
    <mergeCell ref="L2038:N2038"/>
    <mergeCell ref="A2039:A2050"/>
    <mergeCell ref="C2039:D2039"/>
    <mergeCell ref="E2039:W2039"/>
    <mergeCell ref="C2040:D2040"/>
    <mergeCell ref="E2040:W2040"/>
    <mergeCell ref="C2041:F2046"/>
    <mergeCell ref="G2041:Q2043"/>
    <mergeCell ref="R2041:W2043"/>
    <mergeCell ref="G2044:Q2044"/>
    <mergeCell ref="R2044:W2044"/>
    <mergeCell ref="G2045:Q2045"/>
    <mergeCell ref="R2045:W2045"/>
    <mergeCell ref="G2046:Q2046"/>
    <mergeCell ref="R2046:W2046"/>
    <mergeCell ref="C2047:F2048"/>
    <mergeCell ref="G2047:I2047"/>
    <mergeCell ref="J2047:M2047"/>
    <mergeCell ref="L2016:S2016"/>
    <mergeCell ref="I2017:K2017"/>
    <mergeCell ref="L2017:S2017"/>
    <mergeCell ref="I2018:K2018"/>
    <mergeCell ref="L2018:S2018"/>
    <mergeCell ref="I2019:K2019"/>
    <mergeCell ref="L2019:S2019"/>
    <mergeCell ref="I2020:K2020"/>
    <mergeCell ref="L2020:S2020"/>
    <mergeCell ref="B2011:B2012"/>
    <mergeCell ref="C2011:C2012"/>
    <mergeCell ref="D2011:D2012"/>
    <mergeCell ref="E2011:T2012"/>
    <mergeCell ref="U2011:U2012"/>
    <mergeCell ref="V2011:V2012"/>
    <mergeCell ref="W2011:W2012"/>
    <mergeCell ref="B2013:B2050"/>
    <mergeCell ref="C2013:C2038"/>
    <mergeCell ref="D2013:D2038"/>
    <mergeCell ref="E2013:E2034"/>
    <mergeCell ref="F2013:F2014"/>
    <mergeCell ref="G2013:G2014"/>
    <mergeCell ref="H2013:H2014"/>
    <mergeCell ref="I2013:K2014"/>
    <mergeCell ref="L2013:S2014"/>
    <mergeCell ref="T2013:T2014"/>
    <mergeCell ref="U2013:U2038"/>
    <mergeCell ref="V2013:V2038"/>
    <mergeCell ref="W2013:W2038"/>
    <mergeCell ref="I2015:K2015"/>
    <mergeCell ref="L2015:S2015"/>
    <mergeCell ref="T2015:T2034"/>
    <mergeCell ref="I2016:K2016"/>
    <mergeCell ref="I2031:K2031"/>
    <mergeCell ref="L2031:S2031"/>
    <mergeCell ref="I2032:K2032"/>
    <mergeCell ref="L2032:S2032"/>
    <mergeCell ref="I2033:K2033"/>
    <mergeCell ref="L2033:S2033"/>
    <mergeCell ref="I2034:K2034"/>
    <mergeCell ref="L2034:S2034"/>
    <mergeCell ref="E2035:E2038"/>
    <mergeCell ref="F2035:G2035"/>
    <mergeCell ref="H2035:K2035"/>
    <mergeCell ref="L2035:N2035"/>
    <mergeCell ref="O2035:P2035"/>
    <mergeCell ref="Q2035:Q2038"/>
    <mergeCell ref="F2036:G2036"/>
    <mergeCell ref="H2036:K2036"/>
    <mergeCell ref="L2036:N2036"/>
    <mergeCell ref="O2036:P2038"/>
    <mergeCell ref="I2026:K2026"/>
    <mergeCell ref="L2026:S2026"/>
    <mergeCell ref="I2027:K2027"/>
    <mergeCell ref="L2027:S2027"/>
    <mergeCell ref="I2028:K2028"/>
    <mergeCell ref="L2028:S2028"/>
    <mergeCell ref="I2029:K2029"/>
    <mergeCell ref="L2029:S2029"/>
    <mergeCell ref="I2030:K2030"/>
    <mergeCell ref="L2030:S2030"/>
    <mergeCell ref="I2021:K2021"/>
    <mergeCell ref="L2021:S2021"/>
    <mergeCell ref="I2022:K2022"/>
    <mergeCell ref="L1982:S1982"/>
    <mergeCell ref="I1983:K1983"/>
    <mergeCell ref="L1983:S1983"/>
    <mergeCell ref="I1984:K1984"/>
    <mergeCell ref="L1984:S1984"/>
    <mergeCell ref="I1985:K1985"/>
    <mergeCell ref="L1985:S1985"/>
    <mergeCell ref="N2007:Q2007"/>
    <mergeCell ref="R2007:W2007"/>
    <mergeCell ref="G2008:I2008"/>
    <mergeCell ref="J2008:M2008"/>
    <mergeCell ref="N2008:Q2008"/>
    <mergeCell ref="R2008:W2008"/>
    <mergeCell ref="C2009:F2010"/>
    <mergeCell ref="G2009:I2009"/>
    <mergeCell ref="J2009:Q2009"/>
    <mergeCell ref="R2009:W2010"/>
    <mergeCell ref="G2010:I2010"/>
    <mergeCell ref="J2010:Q2010"/>
    <mergeCell ref="T1996:T1998"/>
    <mergeCell ref="F1997:G1997"/>
    <mergeCell ref="H1997:K1997"/>
    <mergeCell ref="L1997:N1997"/>
    <mergeCell ref="F1998:G1998"/>
    <mergeCell ref="H1998:K1998"/>
    <mergeCell ref="L1998:N1998"/>
    <mergeCell ref="A1999:A2010"/>
    <mergeCell ref="C1999:D1999"/>
    <mergeCell ref="E1999:W1999"/>
    <mergeCell ref="C2000:D2000"/>
    <mergeCell ref="E2000:W2000"/>
    <mergeCell ref="C2001:F2006"/>
    <mergeCell ref="G2001:Q2003"/>
    <mergeCell ref="R2001:W2003"/>
    <mergeCell ref="G2004:Q2004"/>
    <mergeCell ref="R2004:W2004"/>
    <mergeCell ref="G2005:Q2005"/>
    <mergeCell ref="R2005:W2005"/>
    <mergeCell ref="G2006:Q2006"/>
    <mergeCell ref="R2006:W2006"/>
    <mergeCell ref="C2007:F2008"/>
    <mergeCell ref="G2007:I2007"/>
    <mergeCell ref="J2007:M2007"/>
    <mergeCell ref="L1976:S1976"/>
    <mergeCell ref="I1977:K1977"/>
    <mergeCell ref="L1977:S1977"/>
    <mergeCell ref="I1978:K1978"/>
    <mergeCell ref="L1978:S1978"/>
    <mergeCell ref="I1979:K1979"/>
    <mergeCell ref="L1979:S1979"/>
    <mergeCell ref="I1980:K1980"/>
    <mergeCell ref="L1980:S1980"/>
    <mergeCell ref="B1971:B1972"/>
    <mergeCell ref="C1971:C1972"/>
    <mergeCell ref="D1971:D1972"/>
    <mergeCell ref="E1971:T1972"/>
    <mergeCell ref="U1971:U1972"/>
    <mergeCell ref="V1971:V1972"/>
    <mergeCell ref="W1971:W1972"/>
    <mergeCell ref="B1973:B2010"/>
    <mergeCell ref="C1973:C1998"/>
    <mergeCell ref="D1973:D1998"/>
    <mergeCell ref="E1973:E1994"/>
    <mergeCell ref="F1973:F1974"/>
    <mergeCell ref="G1973:G1974"/>
    <mergeCell ref="H1973:H1974"/>
    <mergeCell ref="I1973:K1974"/>
    <mergeCell ref="L1973:S1974"/>
    <mergeCell ref="T1973:T1974"/>
    <mergeCell ref="U1973:U1998"/>
    <mergeCell ref="V1973:V1998"/>
    <mergeCell ref="W1973:W1998"/>
    <mergeCell ref="I1975:K1975"/>
    <mergeCell ref="L1975:S1975"/>
    <mergeCell ref="T1975:T1994"/>
    <mergeCell ref="I1976:K1976"/>
    <mergeCell ref="I1991:K1991"/>
    <mergeCell ref="L1991:S1991"/>
    <mergeCell ref="I1992:K1992"/>
    <mergeCell ref="L1992:S1992"/>
    <mergeCell ref="I1993:K1993"/>
    <mergeCell ref="L1993:S1993"/>
    <mergeCell ref="I1994:K1994"/>
    <mergeCell ref="L1994:S1994"/>
    <mergeCell ref="E1995:E1998"/>
    <mergeCell ref="F1995:G1995"/>
    <mergeCell ref="H1995:K1995"/>
    <mergeCell ref="L1995:N1995"/>
    <mergeCell ref="O1995:P1995"/>
    <mergeCell ref="Q1995:Q1998"/>
    <mergeCell ref="F1996:G1996"/>
    <mergeCell ref="H1996:K1996"/>
    <mergeCell ref="L1996:N1996"/>
    <mergeCell ref="O1996:P1998"/>
    <mergeCell ref="I1986:K1986"/>
    <mergeCell ref="L1986:S1986"/>
    <mergeCell ref="I1987:K1987"/>
    <mergeCell ref="L1987:S1987"/>
    <mergeCell ref="I1988:K1988"/>
    <mergeCell ref="L1988:S1988"/>
    <mergeCell ref="I1989:K1989"/>
    <mergeCell ref="L1989:S1989"/>
    <mergeCell ref="I1990:K1990"/>
    <mergeCell ref="L1990:S1990"/>
    <mergeCell ref="I1981:K1981"/>
    <mergeCell ref="L1981:S1981"/>
    <mergeCell ref="I1982:K1982"/>
    <mergeCell ref="L1942:S1942"/>
    <mergeCell ref="I1943:K1943"/>
    <mergeCell ref="L1943:S1943"/>
    <mergeCell ref="I1944:K1944"/>
    <mergeCell ref="L1944:S1944"/>
    <mergeCell ref="I1945:K1945"/>
    <mergeCell ref="L1945:S1945"/>
    <mergeCell ref="N1967:Q1967"/>
    <mergeCell ref="R1967:W1967"/>
    <mergeCell ref="G1968:I1968"/>
    <mergeCell ref="J1968:M1968"/>
    <mergeCell ref="N1968:Q1968"/>
    <mergeCell ref="R1968:W1968"/>
    <mergeCell ref="C1969:F1970"/>
    <mergeCell ref="G1969:I1969"/>
    <mergeCell ref="J1969:Q1969"/>
    <mergeCell ref="R1969:W1970"/>
    <mergeCell ref="G1970:I1970"/>
    <mergeCell ref="J1970:Q1970"/>
    <mergeCell ref="T1956:T1958"/>
    <mergeCell ref="F1957:G1957"/>
    <mergeCell ref="H1957:K1957"/>
    <mergeCell ref="L1957:N1957"/>
    <mergeCell ref="F1958:G1958"/>
    <mergeCell ref="H1958:K1958"/>
    <mergeCell ref="L1958:N1958"/>
    <mergeCell ref="A1959:A1970"/>
    <mergeCell ref="C1959:D1959"/>
    <mergeCell ref="E1959:W1959"/>
    <mergeCell ref="C1960:D1960"/>
    <mergeCell ref="E1960:W1960"/>
    <mergeCell ref="C1961:F1966"/>
    <mergeCell ref="G1961:Q1963"/>
    <mergeCell ref="R1961:W1963"/>
    <mergeCell ref="G1964:Q1964"/>
    <mergeCell ref="R1964:W1964"/>
    <mergeCell ref="G1965:Q1965"/>
    <mergeCell ref="R1965:W1965"/>
    <mergeCell ref="G1966:Q1966"/>
    <mergeCell ref="R1966:W1966"/>
    <mergeCell ref="C1967:F1968"/>
    <mergeCell ref="G1967:I1967"/>
    <mergeCell ref="J1967:M1967"/>
    <mergeCell ref="L1936:S1936"/>
    <mergeCell ref="I1937:K1937"/>
    <mergeCell ref="L1937:S1937"/>
    <mergeCell ref="I1938:K1938"/>
    <mergeCell ref="L1938:S1938"/>
    <mergeCell ref="I1939:K1939"/>
    <mergeCell ref="L1939:S1939"/>
    <mergeCell ref="I1940:K1940"/>
    <mergeCell ref="L1940:S1940"/>
    <mergeCell ref="B1931:B1932"/>
    <mergeCell ref="C1931:C1932"/>
    <mergeCell ref="D1931:D1932"/>
    <mergeCell ref="E1931:T1932"/>
    <mergeCell ref="U1931:U1932"/>
    <mergeCell ref="V1931:V1932"/>
    <mergeCell ref="W1931:W1932"/>
    <mergeCell ref="B1933:B1970"/>
    <mergeCell ref="C1933:C1958"/>
    <mergeCell ref="D1933:D1958"/>
    <mergeCell ref="E1933:E1954"/>
    <mergeCell ref="F1933:F1934"/>
    <mergeCell ref="G1933:G1934"/>
    <mergeCell ref="H1933:H1934"/>
    <mergeCell ref="I1933:K1934"/>
    <mergeCell ref="L1933:S1934"/>
    <mergeCell ref="T1933:T1934"/>
    <mergeCell ref="U1933:U1958"/>
    <mergeCell ref="V1933:V1958"/>
    <mergeCell ref="W1933:W1958"/>
    <mergeCell ref="I1935:K1935"/>
    <mergeCell ref="L1935:S1935"/>
    <mergeCell ref="T1935:T1954"/>
    <mergeCell ref="I1936:K1936"/>
    <mergeCell ref="I1951:K1951"/>
    <mergeCell ref="L1951:S1951"/>
    <mergeCell ref="I1952:K1952"/>
    <mergeCell ref="L1952:S1952"/>
    <mergeCell ref="I1953:K1953"/>
    <mergeCell ref="L1953:S1953"/>
    <mergeCell ref="I1954:K1954"/>
    <mergeCell ref="L1954:S1954"/>
    <mergeCell ref="E1955:E1958"/>
    <mergeCell ref="F1955:G1955"/>
    <mergeCell ref="H1955:K1955"/>
    <mergeCell ref="L1955:N1955"/>
    <mergeCell ref="O1955:P1955"/>
    <mergeCell ref="Q1955:Q1958"/>
    <mergeCell ref="F1956:G1956"/>
    <mergeCell ref="H1956:K1956"/>
    <mergeCell ref="L1956:N1956"/>
    <mergeCell ref="O1956:P1958"/>
    <mergeCell ref="I1946:K1946"/>
    <mergeCell ref="L1946:S1946"/>
    <mergeCell ref="I1947:K1947"/>
    <mergeCell ref="L1947:S1947"/>
    <mergeCell ref="I1948:K1948"/>
    <mergeCell ref="L1948:S1948"/>
    <mergeCell ref="I1949:K1949"/>
    <mergeCell ref="L1949:S1949"/>
    <mergeCell ref="I1950:K1950"/>
    <mergeCell ref="L1950:S1950"/>
    <mergeCell ref="I1941:K1941"/>
    <mergeCell ref="L1941:S1941"/>
    <mergeCell ref="I1942:K1942"/>
    <mergeCell ref="L1902:S1902"/>
    <mergeCell ref="I1903:K1903"/>
    <mergeCell ref="L1903:S1903"/>
    <mergeCell ref="I1904:K1904"/>
    <mergeCell ref="L1904:S1904"/>
    <mergeCell ref="I1905:K1905"/>
    <mergeCell ref="L1905:S1905"/>
    <mergeCell ref="N1927:Q1927"/>
    <mergeCell ref="R1927:W1927"/>
    <mergeCell ref="G1928:I1928"/>
    <mergeCell ref="J1928:M1928"/>
    <mergeCell ref="N1928:Q1928"/>
    <mergeCell ref="R1928:W1928"/>
    <mergeCell ref="C1929:F1930"/>
    <mergeCell ref="G1929:I1929"/>
    <mergeCell ref="J1929:Q1929"/>
    <mergeCell ref="R1929:W1930"/>
    <mergeCell ref="G1930:I1930"/>
    <mergeCell ref="J1930:Q1930"/>
    <mergeCell ref="T1916:T1918"/>
    <mergeCell ref="F1917:G1917"/>
    <mergeCell ref="H1917:K1917"/>
    <mergeCell ref="L1917:N1917"/>
    <mergeCell ref="F1918:G1918"/>
    <mergeCell ref="H1918:K1918"/>
    <mergeCell ref="L1918:N1918"/>
    <mergeCell ref="A1919:A1930"/>
    <mergeCell ref="C1919:D1919"/>
    <mergeCell ref="E1919:W1919"/>
    <mergeCell ref="C1920:D1920"/>
    <mergeCell ref="E1920:W1920"/>
    <mergeCell ref="C1921:F1926"/>
    <mergeCell ref="G1921:Q1923"/>
    <mergeCell ref="R1921:W1923"/>
    <mergeCell ref="G1924:Q1924"/>
    <mergeCell ref="R1924:W1924"/>
    <mergeCell ref="G1925:Q1925"/>
    <mergeCell ref="R1925:W1925"/>
    <mergeCell ref="G1926:Q1926"/>
    <mergeCell ref="R1926:W1926"/>
    <mergeCell ref="C1927:F1928"/>
    <mergeCell ref="G1927:I1927"/>
    <mergeCell ref="J1927:M1927"/>
    <mergeCell ref="L1896:S1896"/>
    <mergeCell ref="I1897:K1897"/>
    <mergeCell ref="L1897:S1897"/>
    <mergeCell ref="I1898:K1898"/>
    <mergeCell ref="L1898:S1898"/>
    <mergeCell ref="I1899:K1899"/>
    <mergeCell ref="L1899:S1899"/>
    <mergeCell ref="I1900:K1900"/>
    <mergeCell ref="L1900:S1900"/>
    <mergeCell ref="B1891:B1892"/>
    <mergeCell ref="C1891:C1892"/>
    <mergeCell ref="D1891:D1892"/>
    <mergeCell ref="E1891:T1892"/>
    <mergeCell ref="U1891:U1892"/>
    <mergeCell ref="V1891:V1892"/>
    <mergeCell ref="W1891:W1892"/>
    <mergeCell ref="B1893:B1930"/>
    <mergeCell ref="C1893:C1918"/>
    <mergeCell ref="D1893:D1918"/>
    <mergeCell ref="E1893:E1914"/>
    <mergeCell ref="F1893:F1894"/>
    <mergeCell ref="G1893:G1894"/>
    <mergeCell ref="H1893:H1894"/>
    <mergeCell ref="I1893:K1894"/>
    <mergeCell ref="L1893:S1894"/>
    <mergeCell ref="T1893:T1894"/>
    <mergeCell ref="U1893:U1918"/>
    <mergeCell ref="V1893:V1918"/>
    <mergeCell ref="W1893:W1918"/>
    <mergeCell ref="I1895:K1895"/>
    <mergeCell ref="L1895:S1895"/>
    <mergeCell ref="T1895:T1914"/>
    <mergeCell ref="I1896:K1896"/>
    <mergeCell ref="I1911:K1911"/>
    <mergeCell ref="L1911:S1911"/>
    <mergeCell ref="I1912:K1912"/>
    <mergeCell ref="L1912:S1912"/>
    <mergeCell ref="I1913:K1913"/>
    <mergeCell ref="L1913:S1913"/>
    <mergeCell ref="I1914:K1914"/>
    <mergeCell ref="L1914:S1914"/>
    <mergeCell ref="E1915:E1918"/>
    <mergeCell ref="F1915:G1915"/>
    <mergeCell ref="H1915:K1915"/>
    <mergeCell ref="L1915:N1915"/>
    <mergeCell ref="O1915:P1915"/>
    <mergeCell ref="Q1915:Q1918"/>
    <mergeCell ref="F1916:G1916"/>
    <mergeCell ref="H1916:K1916"/>
    <mergeCell ref="L1916:N1916"/>
    <mergeCell ref="O1916:P1918"/>
    <mergeCell ref="I1906:K1906"/>
    <mergeCell ref="L1906:S1906"/>
    <mergeCell ref="I1907:K1907"/>
    <mergeCell ref="L1907:S1907"/>
    <mergeCell ref="I1908:K1908"/>
    <mergeCell ref="L1908:S1908"/>
    <mergeCell ref="I1909:K1909"/>
    <mergeCell ref="L1909:S1909"/>
    <mergeCell ref="I1910:K1910"/>
    <mergeCell ref="L1910:S1910"/>
    <mergeCell ref="I1901:K1901"/>
    <mergeCell ref="L1901:S1901"/>
    <mergeCell ref="I1902:K1902"/>
    <mergeCell ref="L1862:S1862"/>
    <mergeCell ref="I1863:K1863"/>
    <mergeCell ref="L1863:S1863"/>
    <mergeCell ref="I1864:K1864"/>
    <mergeCell ref="L1864:S1864"/>
    <mergeCell ref="I1865:K1865"/>
    <mergeCell ref="L1865:S1865"/>
    <mergeCell ref="N1887:Q1887"/>
    <mergeCell ref="R1887:W1887"/>
    <mergeCell ref="G1888:I1888"/>
    <mergeCell ref="J1888:M1888"/>
    <mergeCell ref="N1888:Q1888"/>
    <mergeCell ref="R1888:W1888"/>
    <mergeCell ref="C1889:F1890"/>
    <mergeCell ref="G1889:I1889"/>
    <mergeCell ref="J1889:Q1889"/>
    <mergeCell ref="R1889:W1890"/>
    <mergeCell ref="G1890:I1890"/>
    <mergeCell ref="J1890:Q1890"/>
    <mergeCell ref="T1876:T1878"/>
    <mergeCell ref="F1877:G1877"/>
    <mergeCell ref="H1877:K1877"/>
    <mergeCell ref="L1877:N1877"/>
    <mergeCell ref="F1878:G1878"/>
    <mergeCell ref="H1878:K1878"/>
    <mergeCell ref="L1878:N1878"/>
    <mergeCell ref="A1879:A1890"/>
    <mergeCell ref="C1879:D1879"/>
    <mergeCell ref="E1879:W1879"/>
    <mergeCell ref="C1880:D1880"/>
    <mergeCell ref="E1880:W1880"/>
    <mergeCell ref="C1881:F1886"/>
    <mergeCell ref="G1881:Q1883"/>
    <mergeCell ref="R1881:W1883"/>
    <mergeCell ref="G1884:Q1884"/>
    <mergeCell ref="R1884:W1884"/>
    <mergeCell ref="G1885:Q1885"/>
    <mergeCell ref="R1885:W1885"/>
    <mergeCell ref="G1886:Q1886"/>
    <mergeCell ref="R1886:W1886"/>
    <mergeCell ref="C1887:F1888"/>
    <mergeCell ref="G1887:I1887"/>
    <mergeCell ref="J1887:M1887"/>
    <mergeCell ref="L1856:S1856"/>
    <mergeCell ref="I1857:K1857"/>
    <mergeCell ref="L1857:S1857"/>
    <mergeCell ref="I1858:K1858"/>
    <mergeCell ref="L1858:S1858"/>
    <mergeCell ref="I1859:K1859"/>
    <mergeCell ref="L1859:S1859"/>
    <mergeCell ref="I1860:K1860"/>
    <mergeCell ref="L1860:S1860"/>
    <mergeCell ref="B1851:B1852"/>
    <mergeCell ref="C1851:C1852"/>
    <mergeCell ref="D1851:D1852"/>
    <mergeCell ref="E1851:T1852"/>
    <mergeCell ref="U1851:U1852"/>
    <mergeCell ref="V1851:V1852"/>
    <mergeCell ref="W1851:W1852"/>
    <mergeCell ref="B1853:B1890"/>
    <mergeCell ref="C1853:C1878"/>
    <mergeCell ref="D1853:D1878"/>
    <mergeCell ref="E1853:E1874"/>
    <mergeCell ref="F1853:F1854"/>
    <mergeCell ref="G1853:G1854"/>
    <mergeCell ref="H1853:H1854"/>
    <mergeCell ref="I1853:K1854"/>
    <mergeCell ref="L1853:S1854"/>
    <mergeCell ref="T1853:T1854"/>
    <mergeCell ref="U1853:U1878"/>
    <mergeCell ref="V1853:V1878"/>
    <mergeCell ref="W1853:W1878"/>
    <mergeCell ref="I1855:K1855"/>
    <mergeCell ref="L1855:S1855"/>
    <mergeCell ref="T1855:T1874"/>
    <mergeCell ref="I1856:K1856"/>
    <mergeCell ref="I1871:K1871"/>
    <mergeCell ref="L1871:S1871"/>
    <mergeCell ref="I1872:K1872"/>
    <mergeCell ref="L1872:S1872"/>
    <mergeCell ref="I1873:K1873"/>
    <mergeCell ref="L1873:S1873"/>
    <mergeCell ref="I1874:K1874"/>
    <mergeCell ref="L1874:S1874"/>
    <mergeCell ref="E1875:E1878"/>
    <mergeCell ref="F1875:G1875"/>
    <mergeCell ref="H1875:K1875"/>
    <mergeCell ref="L1875:N1875"/>
    <mergeCell ref="O1875:P1875"/>
    <mergeCell ref="Q1875:Q1878"/>
    <mergeCell ref="F1876:G1876"/>
    <mergeCell ref="H1876:K1876"/>
    <mergeCell ref="L1876:N1876"/>
    <mergeCell ref="O1876:P1878"/>
    <mergeCell ref="I1866:K1866"/>
    <mergeCell ref="L1866:S1866"/>
    <mergeCell ref="I1867:K1867"/>
    <mergeCell ref="L1867:S1867"/>
    <mergeCell ref="I1868:K1868"/>
    <mergeCell ref="L1868:S1868"/>
    <mergeCell ref="I1869:K1869"/>
    <mergeCell ref="L1869:S1869"/>
    <mergeCell ref="I1870:K1870"/>
    <mergeCell ref="L1870:S1870"/>
    <mergeCell ref="I1861:K1861"/>
    <mergeCell ref="L1861:S1861"/>
    <mergeCell ref="I1862:K1862"/>
    <mergeCell ref="L1822:S1822"/>
    <mergeCell ref="I1823:K1823"/>
    <mergeCell ref="L1823:S1823"/>
    <mergeCell ref="I1824:K1824"/>
    <mergeCell ref="L1824:S1824"/>
    <mergeCell ref="I1825:K1825"/>
    <mergeCell ref="L1825:S1825"/>
    <mergeCell ref="N1847:Q1847"/>
    <mergeCell ref="R1847:W1847"/>
    <mergeCell ref="G1848:I1848"/>
    <mergeCell ref="J1848:M1848"/>
    <mergeCell ref="N1848:Q1848"/>
    <mergeCell ref="R1848:W1848"/>
    <mergeCell ref="C1849:F1850"/>
    <mergeCell ref="G1849:I1849"/>
    <mergeCell ref="J1849:Q1849"/>
    <mergeCell ref="R1849:W1850"/>
    <mergeCell ref="G1850:I1850"/>
    <mergeCell ref="J1850:Q1850"/>
    <mergeCell ref="T1836:T1838"/>
    <mergeCell ref="F1837:G1837"/>
    <mergeCell ref="H1837:K1837"/>
    <mergeCell ref="L1837:N1837"/>
    <mergeCell ref="F1838:G1838"/>
    <mergeCell ref="H1838:K1838"/>
    <mergeCell ref="L1838:N1838"/>
    <mergeCell ref="A1839:A1850"/>
    <mergeCell ref="C1839:D1839"/>
    <mergeCell ref="E1839:W1839"/>
    <mergeCell ref="C1840:D1840"/>
    <mergeCell ref="E1840:W1840"/>
    <mergeCell ref="C1841:F1846"/>
    <mergeCell ref="G1841:Q1843"/>
    <mergeCell ref="R1841:W1843"/>
    <mergeCell ref="G1844:Q1844"/>
    <mergeCell ref="R1844:W1844"/>
    <mergeCell ref="G1845:Q1845"/>
    <mergeCell ref="R1845:W1845"/>
    <mergeCell ref="G1846:Q1846"/>
    <mergeCell ref="R1846:W1846"/>
    <mergeCell ref="C1847:F1848"/>
    <mergeCell ref="G1847:I1847"/>
    <mergeCell ref="J1847:M1847"/>
    <mergeCell ref="L1816:S1816"/>
    <mergeCell ref="I1817:K1817"/>
    <mergeCell ref="L1817:S1817"/>
    <mergeCell ref="I1818:K1818"/>
    <mergeCell ref="L1818:S1818"/>
    <mergeCell ref="I1819:K1819"/>
    <mergeCell ref="L1819:S1819"/>
    <mergeCell ref="I1820:K1820"/>
    <mergeCell ref="L1820:S1820"/>
    <mergeCell ref="B1811:B1812"/>
    <mergeCell ref="C1811:C1812"/>
    <mergeCell ref="D1811:D1812"/>
    <mergeCell ref="E1811:T1812"/>
    <mergeCell ref="U1811:U1812"/>
    <mergeCell ref="V1811:V1812"/>
    <mergeCell ref="W1811:W1812"/>
    <mergeCell ref="B1813:B1850"/>
    <mergeCell ref="C1813:C1838"/>
    <mergeCell ref="D1813:D1838"/>
    <mergeCell ref="E1813:E1834"/>
    <mergeCell ref="F1813:F1814"/>
    <mergeCell ref="G1813:G1814"/>
    <mergeCell ref="H1813:H1814"/>
    <mergeCell ref="I1813:K1814"/>
    <mergeCell ref="L1813:S1814"/>
    <mergeCell ref="T1813:T1814"/>
    <mergeCell ref="U1813:U1838"/>
    <mergeCell ref="V1813:V1838"/>
    <mergeCell ref="W1813:W1838"/>
    <mergeCell ref="I1815:K1815"/>
    <mergeCell ref="L1815:S1815"/>
    <mergeCell ref="T1815:T1834"/>
    <mergeCell ref="I1816:K1816"/>
    <mergeCell ref="I1831:K1831"/>
    <mergeCell ref="L1831:S1831"/>
    <mergeCell ref="I1832:K1832"/>
    <mergeCell ref="L1832:S1832"/>
    <mergeCell ref="I1833:K1833"/>
    <mergeCell ref="L1833:S1833"/>
    <mergeCell ref="I1834:K1834"/>
    <mergeCell ref="L1834:S1834"/>
    <mergeCell ref="E1835:E1838"/>
    <mergeCell ref="F1835:G1835"/>
    <mergeCell ref="H1835:K1835"/>
    <mergeCell ref="L1835:N1835"/>
    <mergeCell ref="O1835:P1835"/>
    <mergeCell ref="Q1835:Q1838"/>
    <mergeCell ref="F1836:G1836"/>
    <mergeCell ref="H1836:K1836"/>
    <mergeCell ref="L1836:N1836"/>
    <mergeCell ref="O1836:P1838"/>
    <mergeCell ref="I1826:K1826"/>
    <mergeCell ref="L1826:S1826"/>
    <mergeCell ref="I1827:K1827"/>
    <mergeCell ref="L1827:S1827"/>
    <mergeCell ref="I1828:K1828"/>
    <mergeCell ref="L1828:S1828"/>
    <mergeCell ref="I1829:K1829"/>
    <mergeCell ref="L1829:S1829"/>
    <mergeCell ref="I1830:K1830"/>
    <mergeCell ref="L1830:S1830"/>
    <mergeCell ref="I1821:K1821"/>
    <mergeCell ref="L1821:S1821"/>
    <mergeCell ref="I1822:K1822"/>
    <mergeCell ref="L1782:S1782"/>
    <mergeCell ref="I1783:K1783"/>
    <mergeCell ref="L1783:S1783"/>
    <mergeCell ref="I1784:K1784"/>
    <mergeCell ref="L1784:S1784"/>
    <mergeCell ref="I1785:K1785"/>
    <mergeCell ref="L1785:S1785"/>
    <mergeCell ref="N1807:Q1807"/>
    <mergeCell ref="R1807:W1807"/>
    <mergeCell ref="G1808:I1808"/>
    <mergeCell ref="J1808:M1808"/>
    <mergeCell ref="N1808:Q1808"/>
    <mergeCell ref="R1808:W1808"/>
    <mergeCell ref="C1809:F1810"/>
    <mergeCell ref="G1809:I1809"/>
    <mergeCell ref="J1809:Q1809"/>
    <mergeCell ref="R1809:W1810"/>
    <mergeCell ref="G1810:I1810"/>
    <mergeCell ref="J1810:Q1810"/>
    <mergeCell ref="T1796:T1798"/>
    <mergeCell ref="F1797:G1797"/>
    <mergeCell ref="H1797:K1797"/>
    <mergeCell ref="L1797:N1797"/>
    <mergeCell ref="F1798:G1798"/>
    <mergeCell ref="H1798:K1798"/>
    <mergeCell ref="L1798:N1798"/>
    <mergeCell ref="A1799:A1810"/>
    <mergeCell ref="C1799:D1799"/>
    <mergeCell ref="E1799:W1799"/>
    <mergeCell ref="C1800:D1800"/>
    <mergeCell ref="E1800:W1800"/>
    <mergeCell ref="C1801:F1806"/>
    <mergeCell ref="G1801:Q1803"/>
    <mergeCell ref="R1801:W1803"/>
    <mergeCell ref="G1804:Q1804"/>
    <mergeCell ref="R1804:W1804"/>
    <mergeCell ref="G1805:Q1805"/>
    <mergeCell ref="R1805:W1805"/>
    <mergeCell ref="G1806:Q1806"/>
    <mergeCell ref="R1806:W1806"/>
    <mergeCell ref="C1807:F1808"/>
    <mergeCell ref="G1807:I1807"/>
    <mergeCell ref="J1807:M1807"/>
    <mergeCell ref="L1776:S1776"/>
    <mergeCell ref="I1777:K1777"/>
    <mergeCell ref="L1777:S1777"/>
    <mergeCell ref="I1778:K1778"/>
    <mergeCell ref="L1778:S1778"/>
    <mergeCell ref="I1779:K1779"/>
    <mergeCell ref="L1779:S1779"/>
    <mergeCell ref="I1780:K1780"/>
    <mergeCell ref="L1780:S1780"/>
    <mergeCell ref="B1771:B1772"/>
    <mergeCell ref="C1771:C1772"/>
    <mergeCell ref="D1771:D1772"/>
    <mergeCell ref="E1771:T1772"/>
    <mergeCell ref="U1771:U1772"/>
    <mergeCell ref="V1771:V1772"/>
    <mergeCell ref="W1771:W1772"/>
    <mergeCell ref="B1773:B1810"/>
    <mergeCell ref="C1773:C1798"/>
    <mergeCell ref="D1773:D1798"/>
    <mergeCell ref="E1773:E1794"/>
    <mergeCell ref="F1773:F1774"/>
    <mergeCell ref="G1773:G1774"/>
    <mergeCell ref="H1773:H1774"/>
    <mergeCell ref="I1773:K1774"/>
    <mergeCell ref="L1773:S1774"/>
    <mergeCell ref="T1773:T1774"/>
    <mergeCell ref="U1773:U1798"/>
    <mergeCell ref="V1773:V1798"/>
    <mergeCell ref="W1773:W1798"/>
    <mergeCell ref="I1775:K1775"/>
    <mergeCell ref="L1775:S1775"/>
    <mergeCell ref="T1775:T1794"/>
    <mergeCell ref="I1776:K1776"/>
    <mergeCell ref="I1791:K1791"/>
    <mergeCell ref="L1791:S1791"/>
    <mergeCell ref="I1792:K1792"/>
    <mergeCell ref="L1792:S1792"/>
    <mergeCell ref="I1793:K1793"/>
    <mergeCell ref="L1793:S1793"/>
    <mergeCell ref="I1794:K1794"/>
    <mergeCell ref="L1794:S1794"/>
    <mergeCell ref="E1795:E1798"/>
    <mergeCell ref="F1795:G1795"/>
    <mergeCell ref="H1795:K1795"/>
    <mergeCell ref="L1795:N1795"/>
    <mergeCell ref="O1795:P1795"/>
    <mergeCell ref="Q1795:Q1798"/>
    <mergeCell ref="F1796:G1796"/>
    <mergeCell ref="H1796:K1796"/>
    <mergeCell ref="L1796:N1796"/>
    <mergeCell ref="O1796:P1798"/>
    <mergeCell ref="I1786:K1786"/>
    <mergeCell ref="L1786:S1786"/>
    <mergeCell ref="I1787:K1787"/>
    <mergeCell ref="L1787:S1787"/>
    <mergeCell ref="I1788:K1788"/>
    <mergeCell ref="L1788:S1788"/>
    <mergeCell ref="I1789:K1789"/>
    <mergeCell ref="L1789:S1789"/>
    <mergeCell ref="I1790:K1790"/>
    <mergeCell ref="L1790:S1790"/>
    <mergeCell ref="I1781:K1781"/>
    <mergeCell ref="L1781:S1781"/>
    <mergeCell ref="I1782:K1782"/>
    <mergeCell ref="L1742:S1742"/>
    <mergeCell ref="I1743:K1743"/>
    <mergeCell ref="L1743:S1743"/>
    <mergeCell ref="I1744:K1744"/>
    <mergeCell ref="L1744:S1744"/>
    <mergeCell ref="I1745:K1745"/>
    <mergeCell ref="L1745:S1745"/>
    <mergeCell ref="N1767:Q1767"/>
    <mergeCell ref="R1767:W1767"/>
    <mergeCell ref="G1768:I1768"/>
    <mergeCell ref="J1768:M1768"/>
    <mergeCell ref="N1768:Q1768"/>
    <mergeCell ref="R1768:W1768"/>
    <mergeCell ref="C1769:F1770"/>
    <mergeCell ref="G1769:I1769"/>
    <mergeCell ref="J1769:Q1769"/>
    <mergeCell ref="R1769:W1770"/>
    <mergeCell ref="G1770:I1770"/>
    <mergeCell ref="J1770:Q1770"/>
    <mergeCell ref="T1756:T1758"/>
    <mergeCell ref="F1757:G1757"/>
    <mergeCell ref="H1757:K1757"/>
    <mergeCell ref="L1757:N1757"/>
    <mergeCell ref="F1758:G1758"/>
    <mergeCell ref="H1758:K1758"/>
    <mergeCell ref="L1758:N1758"/>
    <mergeCell ref="A1759:A1770"/>
    <mergeCell ref="C1759:D1759"/>
    <mergeCell ref="E1759:W1759"/>
    <mergeCell ref="C1760:D1760"/>
    <mergeCell ref="E1760:W1760"/>
    <mergeCell ref="C1761:F1766"/>
    <mergeCell ref="G1761:Q1763"/>
    <mergeCell ref="R1761:W1763"/>
    <mergeCell ref="G1764:Q1764"/>
    <mergeCell ref="R1764:W1764"/>
    <mergeCell ref="G1765:Q1765"/>
    <mergeCell ref="R1765:W1765"/>
    <mergeCell ref="G1766:Q1766"/>
    <mergeCell ref="R1766:W1766"/>
    <mergeCell ref="C1767:F1768"/>
    <mergeCell ref="G1767:I1767"/>
    <mergeCell ref="J1767:M1767"/>
    <mergeCell ref="L1736:S1736"/>
    <mergeCell ref="I1737:K1737"/>
    <mergeCell ref="L1737:S1737"/>
    <mergeCell ref="I1738:K1738"/>
    <mergeCell ref="L1738:S1738"/>
    <mergeCell ref="I1739:K1739"/>
    <mergeCell ref="L1739:S1739"/>
    <mergeCell ref="I1740:K1740"/>
    <mergeCell ref="L1740:S1740"/>
    <mergeCell ref="B1731:B1732"/>
    <mergeCell ref="C1731:C1732"/>
    <mergeCell ref="D1731:D1732"/>
    <mergeCell ref="E1731:T1732"/>
    <mergeCell ref="U1731:U1732"/>
    <mergeCell ref="V1731:V1732"/>
    <mergeCell ref="W1731:W1732"/>
    <mergeCell ref="B1733:B1770"/>
    <mergeCell ref="C1733:C1758"/>
    <mergeCell ref="D1733:D1758"/>
    <mergeCell ref="E1733:E1754"/>
    <mergeCell ref="F1733:F1734"/>
    <mergeCell ref="G1733:G1734"/>
    <mergeCell ref="H1733:H1734"/>
    <mergeCell ref="I1733:K1734"/>
    <mergeCell ref="L1733:S1734"/>
    <mergeCell ref="T1733:T1734"/>
    <mergeCell ref="U1733:U1758"/>
    <mergeCell ref="V1733:V1758"/>
    <mergeCell ref="W1733:W1758"/>
    <mergeCell ref="I1735:K1735"/>
    <mergeCell ref="L1735:S1735"/>
    <mergeCell ref="T1735:T1754"/>
    <mergeCell ref="I1736:K1736"/>
    <mergeCell ref="I1751:K1751"/>
    <mergeCell ref="L1751:S1751"/>
    <mergeCell ref="I1752:K1752"/>
    <mergeCell ref="L1752:S1752"/>
    <mergeCell ref="I1753:K1753"/>
    <mergeCell ref="L1753:S1753"/>
    <mergeCell ref="I1754:K1754"/>
    <mergeCell ref="L1754:S1754"/>
    <mergeCell ref="E1755:E1758"/>
    <mergeCell ref="F1755:G1755"/>
    <mergeCell ref="H1755:K1755"/>
    <mergeCell ref="L1755:N1755"/>
    <mergeCell ref="O1755:P1755"/>
    <mergeCell ref="Q1755:Q1758"/>
    <mergeCell ref="F1756:G1756"/>
    <mergeCell ref="H1756:K1756"/>
    <mergeCell ref="L1756:N1756"/>
    <mergeCell ref="O1756:P1758"/>
    <mergeCell ref="I1746:K1746"/>
    <mergeCell ref="L1746:S1746"/>
    <mergeCell ref="I1747:K1747"/>
    <mergeCell ref="L1747:S1747"/>
    <mergeCell ref="I1748:K1748"/>
    <mergeCell ref="L1748:S1748"/>
    <mergeCell ref="I1749:K1749"/>
    <mergeCell ref="L1749:S1749"/>
    <mergeCell ref="I1750:K1750"/>
    <mergeCell ref="L1750:S1750"/>
    <mergeCell ref="I1741:K1741"/>
    <mergeCell ref="L1741:S1741"/>
    <mergeCell ref="I1742:K1742"/>
    <mergeCell ref="L1702:S1702"/>
    <mergeCell ref="I1703:K1703"/>
    <mergeCell ref="L1703:S1703"/>
    <mergeCell ref="I1704:K1704"/>
    <mergeCell ref="L1704:S1704"/>
    <mergeCell ref="I1705:K1705"/>
    <mergeCell ref="L1705:S1705"/>
    <mergeCell ref="N1727:Q1727"/>
    <mergeCell ref="R1727:W1727"/>
    <mergeCell ref="G1728:I1728"/>
    <mergeCell ref="J1728:M1728"/>
    <mergeCell ref="N1728:Q1728"/>
    <mergeCell ref="R1728:W1728"/>
    <mergeCell ref="C1729:F1730"/>
    <mergeCell ref="G1729:I1729"/>
    <mergeCell ref="J1729:Q1729"/>
    <mergeCell ref="R1729:W1730"/>
    <mergeCell ref="G1730:I1730"/>
    <mergeCell ref="J1730:Q1730"/>
    <mergeCell ref="T1716:T1718"/>
    <mergeCell ref="F1717:G1717"/>
    <mergeCell ref="H1717:K1717"/>
    <mergeCell ref="L1717:N1717"/>
    <mergeCell ref="F1718:G1718"/>
    <mergeCell ref="H1718:K1718"/>
    <mergeCell ref="L1718:N1718"/>
    <mergeCell ref="A1719:A1730"/>
    <mergeCell ref="C1719:D1719"/>
    <mergeCell ref="E1719:W1719"/>
    <mergeCell ref="C1720:D1720"/>
    <mergeCell ref="E1720:W1720"/>
    <mergeCell ref="C1721:F1726"/>
    <mergeCell ref="G1721:Q1723"/>
    <mergeCell ref="R1721:W1723"/>
    <mergeCell ref="G1724:Q1724"/>
    <mergeCell ref="R1724:W1724"/>
    <mergeCell ref="G1725:Q1725"/>
    <mergeCell ref="R1725:W1725"/>
    <mergeCell ref="G1726:Q1726"/>
    <mergeCell ref="R1726:W1726"/>
    <mergeCell ref="C1727:F1728"/>
    <mergeCell ref="G1727:I1727"/>
    <mergeCell ref="J1727:M1727"/>
    <mergeCell ref="L1696:S1696"/>
    <mergeCell ref="I1697:K1697"/>
    <mergeCell ref="L1697:S1697"/>
    <mergeCell ref="I1698:K1698"/>
    <mergeCell ref="L1698:S1698"/>
    <mergeCell ref="I1699:K1699"/>
    <mergeCell ref="L1699:S1699"/>
    <mergeCell ref="I1700:K1700"/>
    <mergeCell ref="L1700:S1700"/>
    <mergeCell ref="B1691:B1692"/>
    <mergeCell ref="C1691:C1692"/>
    <mergeCell ref="D1691:D1692"/>
    <mergeCell ref="E1691:T1692"/>
    <mergeCell ref="U1691:U1692"/>
    <mergeCell ref="V1691:V1692"/>
    <mergeCell ref="W1691:W1692"/>
    <mergeCell ref="B1693:B1730"/>
    <mergeCell ref="C1693:C1718"/>
    <mergeCell ref="D1693:D1718"/>
    <mergeCell ref="E1693:E1714"/>
    <mergeCell ref="F1693:F1694"/>
    <mergeCell ref="G1693:G1694"/>
    <mergeCell ref="H1693:H1694"/>
    <mergeCell ref="I1693:K1694"/>
    <mergeCell ref="L1693:S1694"/>
    <mergeCell ref="T1693:T1694"/>
    <mergeCell ref="U1693:U1718"/>
    <mergeCell ref="V1693:V1718"/>
    <mergeCell ref="W1693:W1718"/>
    <mergeCell ref="I1695:K1695"/>
    <mergeCell ref="L1695:S1695"/>
    <mergeCell ref="T1695:T1714"/>
    <mergeCell ref="I1696:K1696"/>
    <mergeCell ref="I1711:K1711"/>
    <mergeCell ref="L1711:S1711"/>
    <mergeCell ref="I1712:K1712"/>
    <mergeCell ref="L1712:S1712"/>
    <mergeCell ref="I1713:K1713"/>
    <mergeCell ref="L1713:S1713"/>
    <mergeCell ref="I1714:K1714"/>
    <mergeCell ref="L1714:S1714"/>
    <mergeCell ref="E1715:E1718"/>
    <mergeCell ref="F1715:G1715"/>
    <mergeCell ref="H1715:K1715"/>
    <mergeCell ref="L1715:N1715"/>
    <mergeCell ref="O1715:P1715"/>
    <mergeCell ref="Q1715:Q1718"/>
    <mergeCell ref="F1716:G1716"/>
    <mergeCell ref="H1716:K1716"/>
    <mergeCell ref="L1716:N1716"/>
    <mergeCell ref="O1716:P1718"/>
    <mergeCell ref="I1706:K1706"/>
    <mergeCell ref="L1706:S1706"/>
    <mergeCell ref="I1707:K1707"/>
    <mergeCell ref="L1707:S1707"/>
    <mergeCell ref="I1708:K1708"/>
    <mergeCell ref="L1708:S1708"/>
    <mergeCell ref="I1709:K1709"/>
    <mergeCell ref="L1709:S1709"/>
    <mergeCell ref="I1710:K1710"/>
    <mergeCell ref="L1710:S1710"/>
    <mergeCell ref="I1701:K1701"/>
    <mergeCell ref="L1701:S1701"/>
    <mergeCell ref="I1702:K1702"/>
    <mergeCell ref="L1662:S1662"/>
    <mergeCell ref="I1663:K1663"/>
    <mergeCell ref="L1663:S1663"/>
    <mergeCell ref="I1664:K1664"/>
    <mergeCell ref="L1664:S1664"/>
    <mergeCell ref="I1665:K1665"/>
    <mergeCell ref="L1665:S1665"/>
    <mergeCell ref="N1687:Q1687"/>
    <mergeCell ref="R1687:W1687"/>
    <mergeCell ref="G1688:I1688"/>
    <mergeCell ref="J1688:M1688"/>
    <mergeCell ref="N1688:Q1688"/>
    <mergeCell ref="R1688:W1688"/>
    <mergeCell ref="C1689:F1690"/>
    <mergeCell ref="G1689:I1689"/>
    <mergeCell ref="J1689:Q1689"/>
    <mergeCell ref="R1689:W1690"/>
    <mergeCell ref="G1690:I1690"/>
    <mergeCell ref="J1690:Q1690"/>
    <mergeCell ref="T1676:T1678"/>
    <mergeCell ref="F1677:G1677"/>
    <mergeCell ref="H1677:K1677"/>
    <mergeCell ref="L1677:N1677"/>
    <mergeCell ref="F1678:G1678"/>
    <mergeCell ref="H1678:K1678"/>
    <mergeCell ref="L1678:N1678"/>
    <mergeCell ref="A1679:A1690"/>
    <mergeCell ref="C1679:D1679"/>
    <mergeCell ref="E1679:W1679"/>
    <mergeCell ref="C1680:D1680"/>
    <mergeCell ref="E1680:W1680"/>
    <mergeCell ref="C1681:F1686"/>
    <mergeCell ref="G1681:Q1683"/>
    <mergeCell ref="R1681:W1683"/>
    <mergeCell ref="G1684:Q1684"/>
    <mergeCell ref="R1684:W1684"/>
    <mergeCell ref="G1685:Q1685"/>
    <mergeCell ref="R1685:W1685"/>
    <mergeCell ref="G1686:Q1686"/>
    <mergeCell ref="R1686:W1686"/>
    <mergeCell ref="C1687:F1688"/>
    <mergeCell ref="G1687:I1687"/>
    <mergeCell ref="J1687:M1687"/>
    <mergeCell ref="L1656:S1656"/>
    <mergeCell ref="I1657:K1657"/>
    <mergeCell ref="L1657:S1657"/>
    <mergeCell ref="I1658:K1658"/>
    <mergeCell ref="L1658:S1658"/>
    <mergeCell ref="I1659:K1659"/>
    <mergeCell ref="L1659:S1659"/>
    <mergeCell ref="I1660:K1660"/>
    <mergeCell ref="L1660:S1660"/>
    <mergeCell ref="B1651:B1652"/>
    <mergeCell ref="C1651:C1652"/>
    <mergeCell ref="D1651:D1652"/>
    <mergeCell ref="E1651:T1652"/>
    <mergeCell ref="U1651:U1652"/>
    <mergeCell ref="V1651:V1652"/>
    <mergeCell ref="W1651:W1652"/>
    <mergeCell ref="B1653:B1690"/>
    <mergeCell ref="C1653:C1678"/>
    <mergeCell ref="D1653:D1678"/>
    <mergeCell ref="E1653:E1674"/>
    <mergeCell ref="F1653:F1654"/>
    <mergeCell ref="G1653:G1654"/>
    <mergeCell ref="H1653:H1654"/>
    <mergeCell ref="I1653:K1654"/>
    <mergeCell ref="L1653:S1654"/>
    <mergeCell ref="T1653:T1654"/>
    <mergeCell ref="U1653:U1678"/>
    <mergeCell ref="V1653:V1678"/>
    <mergeCell ref="W1653:W1678"/>
    <mergeCell ref="I1655:K1655"/>
    <mergeCell ref="L1655:S1655"/>
    <mergeCell ref="T1655:T1674"/>
    <mergeCell ref="I1656:K1656"/>
    <mergeCell ref="I1671:K1671"/>
    <mergeCell ref="L1671:S1671"/>
    <mergeCell ref="I1672:K1672"/>
    <mergeCell ref="L1672:S1672"/>
    <mergeCell ref="I1673:K1673"/>
    <mergeCell ref="L1673:S1673"/>
    <mergeCell ref="I1674:K1674"/>
    <mergeCell ref="L1674:S1674"/>
    <mergeCell ref="E1675:E1678"/>
    <mergeCell ref="F1675:G1675"/>
    <mergeCell ref="H1675:K1675"/>
    <mergeCell ref="L1675:N1675"/>
    <mergeCell ref="O1675:P1675"/>
    <mergeCell ref="Q1675:Q1678"/>
    <mergeCell ref="F1676:G1676"/>
    <mergeCell ref="H1676:K1676"/>
    <mergeCell ref="L1676:N1676"/>
    <mergeCell ref="O1676:P1678"/>
    <mergeCell ref="I1666:K1666"/>
    <mergeCell ref="L1666:S1666"/>
    <mergeCell ref="I1667:K1667"/>
    <mergeCell ref="L1667:S1667"/>
    <mergeCell ref="I1668:K1668"/>
    <mergeCell ref="L1668:S1668"/>
    <mergeCell ref="I1669:K1669"/>
    <mergeCell ref="L1669:S1669"/>
    <mergeCell ref="I1670:K1670"/>
    <mergeCell ref="L1670:S1670"/>
    <mergeCell ref="I1661:K1661"/>
    <mergeCell ref="L1661:S1661"/>
    <mergeCell ref="I1662:K1662"/>
    <mergeCell ref="L1622:S1622"/>
    <mergeCell ref="I1623:K1623"/>
    <mergeCell ref="L1623:S1623"/>
    <mergeCell ref="I1624:K1624"/>
    <mergeCell ref="L1624:S1624"/>
    <mergeCell ref="I1625:K1625"/>
    <mergeCell ref="L1625:S1625"/>
    <mergeCell ref="N1647:Q1647"/>
    <mergeCell ref="R1647:W1647"/>
    <mergeCell ref="G1648:I1648"/>
    <mergeCell ref="J1648:M1648"/>
    <mergeCell ref="N1648:Q1648"/>
    <mergeCell ref="R1648:W1648"/>
    <mergeCell ref="C1649:F1650"/>
    <mergeCell ref="G1649:I1649"/>
    <mergeCell ref="J1649:Q1649"/>
    <mergeCell ref="R1649:W1650"/>
    <mergeCell ref="G1650:I1650"/>
    <mergeCell ref="J1650:Q1650"/>
    <mergeCell ref="T1636:T1638"/>
    <mergeCell ref="F1637:G1637"/>
    <mergeCell ref="H1637:K1637"/>
    <mergeCell ref="L1637:N1637"/>
    <mergeCell ref="F1638:G1638"/>
    <mergeCell ref="H1638:K1638"/>
    <mergeCell ref="L1638:N1638"/>
    <mergeCell ref="A1639:A1650"/>
    <mergeCell ref="C1639:D1639"/>
    <mergeCell ref="E1639:W1639"/>
    <mergeCell ref="C1640:D1640"/>
    <mergeCell ref="E1640:W1640"/>
    <mergeCell ref="C1641:F1646"/>
    <mergeCell ref="G1641:Q1643"/>
    <mergeCell ref="R1641:W1643"/>
    <mergeCell ref="G1644:Q1644"/>
    <mergeCell ref="R1644:W1644"/>
    <mergeCell ref="G1645:Q1645"/>
    <mergeCell ref="R1645:W1645"/>
    <mergeCell ref="G1646:Q1646"/>
    <mergeCell ref="R1646:W1646"/>
    <mergeCell ref="C1647:F1648"/>
    <mergeCell ref="G1647:I1647"/>
    <mergeCell ref="J1647:M1647"/>
    <mergeCell ref="L1616:S1616"/>
    <mergeCell ref="I1617:K1617"/>
    <mergeCell ref="L1617:S1617"/>
    <mergeCell ref="I1618:K1618"/>
    <mergeCell ref="L1618:S1618"/>
    <mergeCell ref="I1619:K1619"/>
    <mergeCell ref="L1619:S1619"/>
    <mergeCell ref="I1620:K1620"/>
    <mergeCell ref="L1620:S1620"/>
    <mergeCell ref="B1611:B1612"/>
    <mergeCell ref="C1611:C1612"/>
    <mergeCell ref="D1611:D1612"/>
    <mergeCell ref="E1611:T1612"/>
    <mergeCell ref="U1611:U1612"/>
    <mergeCell ref="V1611:V1612"/>
    <mergeCell ref="W1611:W1612"/>
    <mergeCell ref="B1613:B1650"/>
    <mergeCell ref="C1613:C1638"/>
    <mergeCell ref="D1613:D1638"/>
    <mergeCell ref="E1613:E1634"/>
    <mergeCell ref="F1613:F1614"/>
    <mergeCell ref="G1613:G1614"/>
    <mergeCell ref="H1613:H1614"/>
    <mergeCell ref="I1613:K1614"/>
    <mergeCell ref="L1613:S1614"/>
    <mergeCell ref="T1613:T1614"/>
    <mergeCell ref="U1613:U1638"/>
    <mergeCell ref="V1613:V1638"/>
    <mergeCell ref="W1613:W1638"/>
    <mergeCell ref="I1615:K1615"/>
    <mergeCell ref="L1615:S1615"/>
    <mergeCell ref="T1615:T1634"/>
    <mergeCell ref="I1616:K1616"/>
    <mergeCell ref="I1631:K1631"/>
    <mergeCell ref="L1631:S1631"/>
    <mergeCell ref="I1632:K1632"/>
    <mergeCell ref="L1632:S1632"/>
    <mergeCell ref="I1633:K1633"/>
    <mergeCell ref="L1633:S1633"/>
    <mergeCell ref="I1634:K1634"/>
    <mergeCell ref="L1634:S1634"/>
    <mergeCell ref="E1635:E1638"/>
    <mergeCell ref="F1635:G1635"/>
    <mergeCell ref="H1635:K1635"/>
    <mergeCell ref="L1635:N1635"/>
    <mergeCell ref="O1635:P1635"/>
    <mergeCell ref="Q1635:Q1638"/>
    <mergeCell ref="F1636:G1636"/>
    <mergeCell ref="H1636:K1636"/>
    <mergeCell ref="L1636:N1636"/>
    <mergeCell ref="O1636:P1638"/>
    <mergeCell ref="I1626:K1626"/>
    <mergeCell ref="L1626:S1626"/>
    <mergeCell ref="I1627:K1627"/>
    <mergeCell ref="L1627:S1627"/>
    <mergeCell ref="I1628:K1628"/>
    <mergeCell ref="L1628:S1628"/>
    <mergeCell ref="I1629:K1629"/>
    <mergeCell ref="L1629:S1629"/>
    <mergeCell ref="I1630:K1630"/>
    <mergeCell ref="L1630:S1630"/>
    <mergeCell ref="I1621:K1621"/>
    <mergeCell ref="L1621:S1621"/>
    <mergeCell ref="I1622:K1622"/>
    <mergeCell ref="L1582:S1582"/>
    <mergeCell ref="I1583:K1583"/>
    <mergeCell ref="L1583:S1583"/>
    <mergeCell ref="I1584:K1584"/>
    <mergeCell ref="L1584:S1584"/>
    <mergeCell ref="I1585:K1585"/>
    <mergeCell ref="L1585:S1585"/>
    <mergeCell ref="N1607:Q1607"/>
    <mergeCell ref="R1607:W1607"/>
    <mergeCell ref="G1608:I1608"/>
    <mergeCell ref="J1608:M1608"/>
    <mergeCell ref="N1608:Q1608"/>
    <mergeCell ref="R1608:W1608"/>
    <mergeCell ref="C1609:F1610"/>
    <mergeCell ref="G1609:I1609"/>
    <mergeCell ref="J1609:Q1609"/>
    <mergeCell ref="R1609:W1610"/>
    <mergeCell ref="G1610:I1610"/>
    <mergeCell ref="J1610:Q1610"/>
    <mergeCell ref="T1596:T1598"/>
    <mergeCell ref="F1597:G1597"/>
    <mergeCell ref="H1597:K1597"/>
    <mergeCell ref="L1597:N1597"/>
    <mergeCell ref="F1598:G1598"/>
    <mergeCell ref="H1598:K1598"/>
    <mergeCell ref="L1598:N1598"/>
    <mergeCell ref="A1599:A1610"/>
    <mergeCell ref="C1599:D1599"/>
    <mergeCell ref="E1599:W1599"/>
    <mergeCell ref="C1600:D1600"/>
    <mergeCell ref="E1600:W1600"/>
    <mergeCell ref="C1601:F1606"/>
    <mergeCell ref="G1601:Q1603"/>
    <mergeCell ref="R1601:W1603"/>
    <mergeCell ref="G1604:Q1604"/>
    <mergeCell ref="R1604:W1604"/>
    <mergeCell ref="G1605:Q1605"/>
    <mergeCell ref="R1605:W1605"/>
    <mergeCell ref="G1606:Q1606"/>
    <mergeCell ref="R1606:W1606"/>
    <mergeCell ref="C1607:F1608"/>
    <mergeCell ref="G1607:I1607"/>
    <mergeCell ref="J1607:M1607"/>
    <mergeCell ref="L1576:S1576"/>
    <mergeCell ref="I1577:K1577"/>
    <mergeCell ref="L1577:S1577"/>
    <mergeCell ref="I1578:K1578"/>
    <mergeCell ref="L1578:S1578"/>
    <mergeCell ref="I1579:K1579"/>
    <mergeCell ref="L1579:S1579"/>
    <mergeCell ref="I1580:K1580"/>
    <mergeCell ref="L1580:S1580"/>
    <mergeCell ref="B1571:B1572"/>
    <mergeCell ref="C1571:C1572"/>
    <mergeCell ref="D1571:D1572"/>
    <mergeCell ref="E1571:T1572"/>
    <mergeCell ref="U1571:U1572"/>
    <mergeCell ref="V1571:V1572"/>
    <mergeCell ref="W1571:W1572"/>
    <mergeCell ref="B1573:B1610"/>
    <mergeCell ref="C1573:C1598"/>
    <mergeCell ref="D1573:D1598"/>
    <mergeCell ref="E1573:E1594"/>
    <mergeCell ref="F1573:F1574"/>
    <mergeCell ref="G1573:G1574"/>
    <mergeCell ref="H1573:H1574"/>
    <mergeCell ref="I1573:K1574"/>
    <mergeCell ref="L1573:S1574"/>
    <mergeCell ref="T1573:T1574"/>
    <mergeCell ref="U1573:U1598"/>
    <mergeCell ref="V1573:V1598"/>
    <mergeCell ref="W1573:W1598"/>
    <mergeCell ref="I1575:K1575"/>
    <mergeCell ref="L1575:S1575"/>
    <mergeCell ref="T1575:T1594"/>
    <mergeCell ref="I1576:K1576"/>
    <mergeCell ref="I1591:K1591"/>
    <mergeCell ref="L1591:S1591"/>
    <mergeCell ref="I1592:K1592"/>
    <mergeCell ref="L1592:S1592"/>
    <mergeCell ref="I1593:K1593"/>
    <mergeCell ref="L1593:S1593"/>
    <mergeCell ref="I1594:K1594"/>
    <mergeCell ref="L1594:S1594"/>
    <mergeCell ref="E1595:E1598"/>
    <mergeCell ref="F1595:G1595"/>
    <mergeCell ref="H1595:K1595"/>
    <mergeCell ref="L1595:N1595"/>
    <mergeCell ref="O1595:P1595"/>
    <mergeCell ref="Q1595:Q1598"/>
    <mergeCell ref="F1596:G1596"/>
    <mergeCell ref="H1596:K1596"/>
    <mergeCell ref="L1596:N1596"/>
    <mergeCell ref="O1596:P1598"/>
    <mergeCell ref="I1586:K1586"/>
    <mergeCell ref="L1586:S1586"/>
    <mergeCell ref="I1587:K1587"/>
    <mergeCell ref="L1587:S1587"/>
    <mergeCell ref="I1588:K1588"/>
    <mergeCell ref="L1588:S1588"/>
    <mergeCell ref="I1589:K1589"/>
    <mergeCell ref="L1589:S1589"/>
    <mergeCell ref="I1590:K1590"/>
    <mergeCell ref="L1590:S1590"/>
    <mergeCell ref="I1581:K1581"/>
    <mergeCell ref="L1581:S1581"/>
    <mergeCell ref="I1582:K1582"/>
    <mergeCell ref="L1542:S1542"/>
    <mergeCell ref="I1543:K1543"/>
    <mergeCell ref="L1543:S1543"/>
    <mergeCell ref="I1544:K1544"/>
    <mergeCell ref="L1544:S1544"/>
    <mergeCell ref="I1545:K1545"/>
    <mergeCell ref="L1545:S1545"/>
    <mergeCell ref="N1567:Q1567"/>
    <mergeCell ref="R1567:W1567"/>
    <mergeCell ref="G1568:I1568"/>
    <mergeCell ref="J1568:M1568"/>
    <mergeCell ref="N1568:Q1568"/>
    <mergeCell ref="R1568:W1568"/>
    <mergeCell ref="C1569:F1570"/>
    <mergeCell ref="G1569:I1569"/>
    <mergeCell ref="J1569:Q1569"/>
    <mergeCell ref="R1569:W1570"/>
    <mergeCell ref="G1570:I1570"/>
    <mergeCell ref="J1570:Q1570"/>
    <mergeCell ref="T1556:T1558"/>
    <mergeCell ref="F1557:G1557"/>
    <mergeCell ref="H1557:K1557"/>
    <mergeCell ref="L1557:N1557"/>
    <mergeCell ref="F1558:G1558"/>
    <mergeCell ref="H1558:K1558"/>
    <mergeCell ref="L1558:N1558"/>
    <mergeCell ref="A1559:A1570"/>
    <mergeCell ref="C1559:D1559"/>
    <mergeCell ref="E1559:W1559"/>
    <mergeCell ref="C1560:D1560"/>
    <mergeCell ref="E1560:W1560"/>
    <mergeCell ref="C1561:F1566"/>
    <mergeCell ref="G1561:Q1563"/>
    <mergeCell ref="R1561:W1563"/>
    <mergeCell ref="G1564:Q1564"/>
    <mergeCell ref="R1564:W1564"/>
    <mergeCell ref="G1565:Q1565"/>
    <mergeCell ref="R1565:W1565"/>
    <mergeCell ref="G1566:Q1566"/>
    <mergeCell ref="R1566:W1566"/>
    <mergeCell ref="C1567:F1568"/>
    <mergeCell ref="G1567:I1567"/>
    <mergeCell ref="J1567:M1567"/>
    <mergeCell ref="L1536:S1536"/>
    <mergeCell ref="I1537:K1537"/>
    <mergeCell ref="L1537:S1537"/>
    <mergeCell ref="I1538:K1538"/>
    <mergeCell ref="L1538:S1538"/>
    <mergeCell ref="I1539:K1539"/>
    <mergeCell ref="L1539:S1539"/>
    <mergeCell ref="I1540:K1540"/>
    <mergeCell ref="L1540:S1540"/>
    <mergeCell ref="B1531:B1532"/>
    <mergeCell ref="C1531:C1532"/>
    <mergeCell ref="D1531:D1532"/>
    <mergeCell ref="E1531:T1532"/>
    <mergeCell ref="U1531:U1532"/>
    <mergeCell ref="V1531:V1532"/>
    <mergeCell ref="W1531:W1532"/>
    <mergeCell ref="B1533:B1570"/>
    <mergeCell ref="C1533:C1558"/>
    <mergeCell ref="D1533:D1558"/>
    <mergeCell ref="E1533:E1554"/>
    <mergeCell ref="F1533:F1534"/>
    <mergeCell ref="G1533:G1534"/>
    <mergeCell ref="H1533:H1534"/>
    <mergeCell ref="I1533:K1534"/>
    <mergeCell ref="L1533:S1534"/>
    <mergeCell ref="T1533:T1534"/>
    <mergeCell ref="U1533:U1558"/>
    <mergeCell ref="V1533:V1558"/>
    <mergeCell ref="W1533:W1558"/>
    <mergeCell ref="I1535:K1535"/>
    <mergeCell ref="L1535:S1535"/>
    <mergeCell ref="T1535:T1554"/>
    <mergeCell ref="I1536:K1536"/>
    <mergeCell ref="I1551:K1551"/>
    <mergeCell ref="L1551:S1551"/>
    <mergeCell ref="I1552:K1552"/>
    <mergeCell ref="L1552:S1552"/>
    <mergeCell ref="I1553:K1553"/>
    <mergeCell ref="L1553:S1553"/>
    <mergeCell ref="I1554:K1554"/>
    <mergeCell ref="L1554:S1554"/>
    <mergeCell ref="E1555:E1558"/>
    <mergeCell ref="F1555:G1555"/>
    <mergeCell ref="H1555:K1555"/>
    <mergeCell ref="L1555:N1555"/>
    <mergeCell ref="O1555:P1555"/>
    <mergeCell ref="Q1555:Q1558"/>
    <mergeCell ref="F1556:G1556"/>
    <mergeCell ref="H1556:K1556"/>
    <mergeCell ref="L1556:N1556"/>
    <mergeCell ref="O1556:P1558"/>
    <mergeCell ref="I1546:K1546"/>
    <mergeCell ref="L1546:S1546"/>
    <mergeCell ref="I1547:K1547"/>
    <mergeCell ref="L1547:S1547"/>
    <mergeCell ref="I1548:K1548"/>
    <mergeCell ref="L1548:S1548"/>
    <mergeCell ref="I1549:K1549"/>
    <mergeCell ref="L1549:S1549"/>
    <mergeCell ref="I1550:K1550"/>
    <mergeCell ref="L1550:S1550"/>
    <mergeCell ref="I1541:K1541"/>
    <mergeCell ref="L1541:S1541"/>
    <mergeCell ref="I1542:K1542"/>
    <mergeCell ref="L1502:S1502"/>
    <mergeCell ref="I1503:K1503"/>
    <mergeCell ref="L1503:S1503"/>
    <mergeCell ref="I1504:K1504"/>
    <mergeCell ref="L1504:S1504"/>
    <mergeCell ref="I1505:K1505"/>
    <mergeCell ref="L1505:S1505"/>
    <mergeCell ref="N1527:Q1527"/>
    <mergeCell ref="R1527:W1527"/>
    <mergeCell ref="G1528:I1528"/>
    <mergeCell ref="J1528:M1528"/>
    <mergeCell ref="N1528:Q1528"/>
    <mergeCell ref="R1528:W1528"/>
    <mergeCell ref="C1529:F1530"/>
    <mergeCell ref="G1529:I1529"/>
    <mergeCell ref="J1529:Q1529"/>
    <mergeCell ref="R1529:W1530"/>
    <mergeCell ref="G1530:I1530"/>
    <mergeCell ref="J1530:Q1530"/>
    <mergeCell ref="T1516:T1518"/>
    <mergeCell ref="F1517:G1517"/>
    <mergeCell ref="H1517:K1517"/>
    <mergeCell ref="L1517:N1517"/>
    <mergeCell ref="F1518:G1518"/>
    <mergeCell ref="H1518:K1518"/>
    <mergeCell ref="L1518:N1518"/>
    <mergeCell ref="A1519:A1530"/>
    <mergeCell ref="C1519:D1519"/>
    <mergeCell ref="E1519:W1519"/>
    <mergeCell ref="C1520:D1520"/>
    <mergeCell ref="E1520:W1520"/>
    <mergeCell ref="C1521:F1526"/>
    <mergeCell ref="G1521:Q1523"/>
    <mergeCell ref="R1521:W1523"/>
    <mergeCell ref="G1524:Q1524"/>
    <mergeCell ref="R1524:W1524"/>
    <mergeCell ref="G1525:Q1525"/>
    <mergeCell ref="R1525:W1525"/>
    <mergeCell ref="G1526:Q1526"/>
    <mergeCell ref="R1526:W1526"/>
    <mergeCell ref="C1527:F1528"/>
    <mergeCell ref="G1527:I1527"/>
    <mergeCell ref="J1527:M1527"/>
    <mergeCell ref="L1496:S1496"/>
    <mergeCell ref="I1497:K1497"/>
    <mergeCell ref="L1497:S1497"/>
    <mergeCell ref="I1498:K1498"/>
    <mergeCell ref="L1498:S1498"/>
    <mergeCell ref="I1499:K1499"/>
    <mergeCell ref="L1499:S1499"/>
    <mergeCell ref="I1500:K1500"/>
    <mergeCell ref="L1500:S1500"/>
    <mergeCell ref="B1491:B1492"/>
    <mergeCell ref="C1491:C1492"/>
    <mergeCell ref="D1491:D1492"/>
    <mergeCell ref="E1491:T1492"/>
    <mergeCell ref="U1491:U1492"/>
    <mergeCell ref="V1491:V1492"/>
    <mergeCell ref="W1491:W1492"/>
    <mergeCell ref="B1493:B1530"/>
    <mergeCell ref="C1493:C1518"/>
    <mergeCell ref="D1493:D1518"/>
    <mergeCell ref="E1493:E1514"/>
    <mergeCell ref="F1493:F1494"/>
    <mergeCell ref="G1493:G1494"/>
    <mergeCell ref="H1493:H1494"/>
    <mergeCell ref="I1493:K1494"/>
    <mergeCell ref="L1493:S1494"/>
    <mergeCell ref="T1493:T1494"/>
    <mergeCell ref="U1493:U1518"/>
    <mergeCell ref="V1493:V1518"/>
    <mergeCell ref="W1493:W1518"/>
    <mergeCell ref="I1495:K1495"/>
    <mergeCell ref="L1495:S1495"/>
    <mergeCell ref="T1495:T1514"/>
    <mergeCell ref="I1496:K1496"/>
    <mergeCell ref="I1511:K1511"/>
    <mergeCell ref="L1511:S1511"/>
    <mergeCell ref="I1512:K1512"/>
    <mergeCell ref="L1512:S1512"/>
    <mergeCell ref="I1513:K1513"/>
    <mergeCell ref="L1513:S1513"/>
    <mergeCell ref="I1514:K1514"/>
    <mergeCell ref="L1514:S1514"/>
    <mergeCell ref="E1515:E1518"/>
    <mergeCell ref="F1515:G1515"/>
    <mergeCell ref="H1515:K1515"/>
    <mergeCell ref="L1515:N1515"/>
    <mergeCell ref="O1515:P1515"/>
    <mergeCell ref="Q1515:Q1518"/>
    <mergeCell ref="F1516:G1516"/>
    <mergeCell ref="H1516:K1516"/>
    <mergeCell ref="L1516:N1516"/>
    <mergeCell ref="O1516:P1518"/>
    <mergeCell ref="I1506:K1506"/>
    <mergeCell ref="L1506:S1506"/>
    <mergeCell ref="I1507:K1507"/>
    <mergeCell ref="L1507:S1507"/>
    <mergeCell ref="I1508:K1508"/>
    <mergeCell ref="L1508:S1508"/>
    <mergeCell ref="I1509:K1509"/>
    <mergeCell ref="L1509:S1509"/>
    <mergeCell ref="I1510:K1510"/>
    <mergeCell ref="L1510:S1510"/>
    <mergeCell ref="I1501:K1501"/>
    <mergeCell ref="L1501:S1501"/>
    <mergeCell ref="I1502:K1502"/>
    <mergeCell ref="L1462:S1462"/>
    <mergeCell ref="I1463:K1463"/>
    <mergeCell ref="L1463:S1463"/>
    <mergeCell ref="I1464:K1464"/>
    <mergeCell ref="L1464:S1464"/>
    <mergeCell ref="I1465:K1465"/>
    <mergeCell ref="L1465:S1465"/>
    <mergeCell ref="N1487:Q1487"/>
    <mergeCell ref="R1487:W1487"/>
    <mergeCell ref="G1488:I1488"/>
    <mergeCell ref="J1488:M1488"/>
    <mergeCell ref="N1488:Q1488"/>
    <mergeCell ref="R1488:W1488"/>
    <mergeCell ref="C1489:F1490"/>
    <mergeCell ref="G1489:I1489"/>
    <mergeCell ref="J1489:Q1489"/>
    <mergeCell ref="R1489:W1490"/>
    <mergeCell ref="G1490:I1490"/>
    <mergeCell ref="J1490:Q1490"/>
    <mergeCell ref="T1476:T1478"/>
    <mergeCell ref="F1477:G1477"/>
    <mergeCell ref="H1477:K1477"/>
    <mergeCell ref="L1477:N1477"/>
    <mergeCell ref="F1478:G1478"/>
    <mergeCell ref="H1478:K1478"/>
    <mergeCell ref="L1478:N1478"/>
    <mergeCell ref="A1479:A1490"/>
    <mergeCell ref="C1479:D1479"/>
    <mergeCell ref="E1479:W1479"/>
    <mergeCell ref="C1480:D1480"/>
    <mergeCell ref="E1480:W1480"/>
    <mergeCell ref="C1481:F1486"/>
    <mergeCell ref="G1481:Q1483"/>
    <mergeCell ref="R1481:W1483"/>
    <mergeCell ref="G1484:Q1484"/>
    <mergeCell ref="R1484:W1484"/>
    <mergeCell ref="G1485:Q1485"/>
    <mergeCell ref="R1485:W1485"/>
    <mergeCell ref="G1486:Q1486"/>
    <mergeCell ref="R1486:W1486"/>
    <mergeCell ref="C1487:F1488"/>
    <mergeCell ref="G1487:I1487"/>
    <mergeCell ref="J1487:M1487"/>
    <mergeCell ref="L1456:S1456"/>
    <mergeCell ref="I1457:K1457"/>
    <mergeCell ref="L1457:S1457"/>
    <mergeCell ref="I1458:K1458"/>
    <mergeCell ref="L1458:S1458"/>
    <mergeCell ref="I1459:K1459"/>
    <mergeCell ref="L1459:S1459"/>
    <mergeCell ref="I1460:K1460"/>
    <mergeCell ref="L1460:S1460"/>
    <mergeCell ref="B1451:B1452"/>
    <mergeCell ref="C1451:C1452"/>
    <mergeCell ref="D1451:D1452"/>
    <mergeCell ref="E1451:T1452"/>
    <mergeCell ref="U1451:U1452"/>
    <mergeCell ref="V1451:V1452"/>
    <mergeCell ref="W1451:W1452"/>
    <mergeCell ref="B1453:B1490"/>
    <mergeCell ref="C1453:C1478"/>
    <mergeCell ref="D1453:D1478"/>
    <mergeCell ref="E1453:E1474"/>
    <mergeCell ref="F1453:F1454"/>
    <mergeCell ref="G1453:G1454"/>
    <mergeCell ref="H1453:H1454"/>
    <mergeCell ref="I1453:K1454"/>
    <mergeCell ref="L1453:S1454"/>
    <mergeCell ref="T1453:T1454"/>
    <mergeCell ref="U1453:U1478"/>
    <mergeCell ref="V1453:V1478"/>
    <mergeCell ref="W1453:W1478"/>
    <mergeCell ref="I1455:K1455"/>
    <mergeCell ref="L1455:S1455"/>
    <mergeCell ref="T1455:T1474"/>
    <mergeCell ref="I1456:K1456"/>
    <mergeCell ref="I1471:K1471"/>
    <mergeCell ref="L1471:S1471"/>
    <mergeCell ref="I1472:K1472"/>
    <mergeCell ref="L1472:S1472"/>
    <mergeCell ref="I1473:K1473"/>
    <mergeCell ref="L1473:S1473"/>
    <mergeCell ref="I1474:K1474"/>
    <mergeCell ref="L1474:S1474"/>
    <mergeCell ref="E1475:E1478"/>
    <mergeCell ref="F1475:G1475"/>
    <mergeCell ref="H1475:K1475"/>
    <mergeCell ref="L1475:N1475"/>
    <mergeCell ref="O1475:P1475"/>
    <mergeCell ref="Q1475:Q1478"/>
    <mergeCell ref="F1476:G1476"/>
    <mergeCell ref="H1476:K1476"/>
    <mergeCell ref="L1476:N1476"/>
    <mergeCell ref="O1476:P1478"/>
    <mergeCell ref="I1466:K1466"/>
    <mergeCell ref="L1466:S1466"/>
    <mergeCell ref="I1467:K1467"/>
    <mergeCell ref="L1467:S1467"/>
    <mergeCell ref="I1468:K1468"/>
    <mergeCell ref="L1468:S1468"/>
    <mergeCell ref="I1469:K1469"/>
    <mergeCell ref="L1469:S1469"/>
    <mergeCell ref="I1470:K1470"/>
    <mergeCell ref="L1470:S1470"/>
    <mergeCell ref="I1461:K1461"/>
    <mergeCell ref="L1461:S1461"/>
    <mergeCell ref="I1462:K1462"/>
    <mergeCell ref="L1422:S1422"/>
    <mergeCell ref="I1423:K1423"/>
    <mergeCell ref="L1423:S1423"/>
    <mergeCell ref="I1424:K1424"/>
    <mergeCell ref="L1424:S1424"/>
    <mergeCell ref="I1425:K1425"/>
    <mergeCell ref="L1425:S1425"/>
    <mergeCell ref="N1447:Q1447"/>
    <mergeCell ref="R1447:W1447"/>
    <mergeCell ref="G1448:I1448"/>
    <mergeCell ref="J1448:M1448"/>
    <mergeCell ref="N1448:Q1448"/>
    <mergeCell ref="R1448:W1448"/>
    <mergeCell ref="C1449:F1450"/>
    <mergeCell ref="G1449:I1449"/>
    <mergeCell ref="J1449:Q1449"/>
    <mergeCell ref="R1449:W1450"/>
    <mergeCell ref="G1450:I1450"/>
    <mergeCell ref="J1450:Q1450"/>
    <mergeCell ref="T1436:T1438"/>
    <mergeCell ref="F1437:G1437"/>
    <mergeCell ref="H1437:K1437"/>
    <mergeCell ref="L1437:N1437"/>
    <mergeCell ref="F1438:G1438"/>
    <mergeCell ref="H1438:K1438"/>
    <mergeCell ref="L1438:N1438"/>
    <mergeCell ref="A1439:A1450"/>
    <mergeCell ref="C1439:D1439"/>
    <mergeCell ref="E1439:W1439"/>
    <mergeCell ref="C1440:D1440"/>
    <mergeCell ref="E1440:W1440"/>
    <mergeCell ref="C1441:F1446"/>
    <mergeCell ref="G1441:Q1443"/>
    <mergeCell ref="R1441:W1443"/>
    <mergeCell ref="G1444:Q1444"/>
    <mergeCell ref="R1444:W1444"/>
    <mergeCell ref="G1445:Q1445"/>
    <mergeCell ref="R1445:W1445"/>
    <mergeCell ref="G1446:Q1446"/>
    <mergeCell ref="R1446:W1446"/>
    <mergeCell ref="C1447:F1448"/>
    <mergeCell ref="G1447:I1447"/>
    <mergeCell ref="J1447:M1447"/>
    <mergeCell ref="L1416:S1416"/>
    <mergeCell ref="I1417:K1417"/>
    <mergeCell ref="L1417:S1417"/>
    <mergeCell ref="I1418:K1418"/>
    <mergeCell ref="L1418:S1418"/>
    <mergeCell ref="I1419:K1419"/>
    <mergeCell ref="L1419:S1419"/>
    <mergeCell ref="I1420:K1420"/>
    <mergeCell ref="L1420:S1420"/>
    <mergeCell ref="B1411:B1412"/>
    <mergeCell ref="C1411:C1412"/>
    <mergeCell ref="D1411:D1412"/>
    <mergeCell ref="E1411:T1412"/>
    <mergeCell ref="U1411:U1412"/>
    <mergeCell ref="V1411:V1412"/>
    <mergeCell ref="W1411:W1412"/>
    <mergeCell ref="B1413:B1450"/>
    <mergeCell ref="C1413:C1438"/>
    <mergeCell ref="D1413:D1438"/>
    <mergeCell ref="E1413:E1434"/>
    <mergeCell ref="F1413:F1414"/>
    <mergeCell ref="G1413:G1414"/>
    <mergeCell ref="H1413:H1414"/>
    <mergeCell ref="I1413:K1414"/>
    <mergeCell ref="L1413:S1414"/>
    <mergeCell ref="T1413:T1414"/>
    <mergeCell ref="U1413:U1438"/>
    <mergeCell ref="V1413:V1438"/>
    <mergeCell ref="W1413:W1438"/>
    <mergeCell ref="I1415:K1415"/>
    <mergeCell ref="L1415:S1415"/>
    <mergeCell ref="T1415:T1434"/>
    <mergeCell ref="I1416:K1416"/>
    <mergeCell ref="I1431:K1431"/>
    <mergeCell ref="L1431:S1431"/>
    <mergeCell ref="I1432:K1432"/>
    <mergeCell ref="L1432:S1432"/>
    <mergeCell ref="I1433:K1433"/>
    <mergeCell ref="L1433:S1433"/>
    <mergeCell ref="I1434:K1434"/>
    <mergeCell ref="L1434:S1434"/>
    <mergeCell ref="E1435:E1438"/>
    <mergeCell ref="F1435:G1435"/>
    <mergeCell ref="H1435:K1435"/>
    <mergeCell ref="L1435:N1435"/>
    <mergeCell ref="O1435:P1435"/>
    <mergeCell ref="Q1435:Q1438"/>
    <mergeCell ref="F1436:G1436"/>
    <mergeCell ref="H1436:K1436"/>
    <mergeCell ref="L1436:N1436"/>
    <mergeCell ref="O1436:P1438"/>
    <mergeCell ref="I1426:K1426"/>
    <mergeCell ref="L1426:S1426"/>
    <mergeCell ref="I1427:K1427"/>
    <mergeCell ref="L1427:S1427"/>
    <mergeCell ref="I1428:K1428"/>
    <mergeCell ref="L1428:S1428"/>
    <mergeCell ref="I1429:K1429"/>
    <mergeCell ref="L1429:S1429"/>
    <mergeCell ref="I1430:K1430"/>
    <mergeCell ref="L1430:S1430"/>
    <mergeCell ref="I1421:K1421"/>
    <mergeCell ref="L1421:S1421"/>
    <mergeCell ref="I1422:K1422"/>
    <mergeCell ref="L1382:S1382"/>
    <mergeCell ref="I1383:K1383"/>
    <mergeCell ref="L1383:S1383"/>
    <mergeCell ref="I1384:K1384"/>
    <mergeCell ref="L1384:S1384"/>
    <mergeCell ref="I1385:K1385"/>
    <mergeCell ref="L1385:S1385"/>
    <mergeCell ref="N1407:Q1407"/>
    <mergeCell ref="R1407:W1407"/>
    <mergeCell ref="G1408:I1408"/>
    <mergeCell ref="J1408:M1408"/>
    <mergeCell ref="N1408:Q1408"/>
    <mergeCell ref="R1408:W1408"/>
    <mergeCell ref="C1409:F1410"/>
    <mergeCell ref="G1409:I1409"/>
    <mergeCell ref="J1409:Q1409"/>
    <mergeCell ref="R1409:W1410"/>
    <mergeCell ref="G1410:I1410"/>
    <mergeCell ref="J1410:Q1410"/>
    <mergeCell ref="T1396:T1398"/>
    <mergeCell ref="F1397:G1397"/>
    <mergeCell ref="H1397:K1397"/>
    <mergeCell ref="L1397:N1397"/>
    <mergeCell ref="F1398:G1398"/>
    <mergeCell ref="H1398:K1398"/>
    <mergeCell ref="L1398:N1398"/>
    <mergeCell ref="A1399:A1410"/>
    <mergeCell ref="C1399:D1399"/>
    <mergeCell ref="E1399:W1399"/>
    <mergeCell ref="C1400:D1400"/>
    <mergeCell ref="E1400:W1400"/>
    <mergeCell ref="C1401:F1406"/>
    <mergeCell ref="G1401:Q1403"/>
    <mergeCell ref="R1401:W1403"/>
    <mergeCell ref="G1404:Q1404"/>
    <mergeCell ref="R1404:W1404"/>
    <mergeCell ref="G1405:Q1405"/>
    <mergeCell ref="R1405:W1405"/>
    <mergeCell ref="G1406:Q1406"/>
    <mergeCell ref="R1406:W1406"/>
    <mergeCell ref="C1407:F1408"/>
    <mergeCell ref="G1407:I1407"/>
    <mergeCell ref="J1407:M1407"/>
    <mergeCell ref="L1376:S1376"/>
    <mergeCell ref="I1377:K1377"/>
    <mergeCell ref="L1377:S1377"/>
    <mergeCell ref="I1378:K1378"/>
    <mergeCell ref="L1378:S1378"/>
    <mergeCell ref="I1379:K1379"/>
    <mergeCell ref="L1379:S1379"/>
    <mergeCell ref="I1380:K1380"/>
    <mergeCell ref="L1380:S1380"/>
    <mergeCell ref="B1371:B1372"/>
    <mergeCell ref="C1371:C1372"/>
    <mergeCell ref="D1371:D1372"/>
    <mergeCell ref="E1371:T1372"/>
    <mergeCell ref="U1371:U1372"/>
    <mergeCell ref="V1371:V1372"/>
    <mergeCell ref="W1371:W1372"/>
    <mergeCell ref="B1373:B1410"/>
    <mergeCell ref="C1373:C1398"/>
    <mergeCell ref="D1373:D1398"/>
    <mergeCell ref="E1373:E1394"/>
    <mergeCell ref="F1373:F1374"/>
    <mergeCell ref="G1373:G1374"/>
    <mergeCell ref="H1373:H1374"/>
    <mergeCell ref="I1373:K1374"/>
    <mergeCell ref="L1373:S1374"/>
    <mergeCell ref="T1373:T1374"/>
    <mergeCell ref="U1373:U1398"/>
    <mergeCell ref="V1373:V1398"/>
    <mergeCell ref="W1373:W1398"/>
    <mergeCell ref="I1375:K1375"/>
    <mergeCell ref="L1375:S1375"/>
    <mergeCell ref="T1375:T1394"/>
    <mergeCell ref="I1376:K1376"/>
    <mergeCell ref="I1391:K1391"/>
    <mergeCell ref="L1391:S1391"/>
    <mergeCell ref="I1392:K1392"/>
    <mergeCell ref="L1392:S1392"/>
    <mergeCell ref="I1393:K1393"/>
    <mergeCell ref="L1393:S1393"/>
    <mergeCell ref="I1394:K1394"/>
    <mergeCell ref="L1394:S1394"/>
    <mergeCell ref="E1395:E1398"/>
    <mergeCell ref="F1395:G1395"/>
    <mergeCell ref="H1395:K1395"/>
    <mergeCell ref="L1395:N1395"/>
    <mergeCell ref="O1395:P1395"/>
    <mergeCell ref="Q1395:Q1398"/>
    <mergeCell ref="F1396:G1396"/>
    <mergeCell ref="H1396:K1396"/>
    <mergeCell ref="L1396:N1396"/>
    <mergeCell ref="O1396:P1398"/>
    <mergeCell ref="I1386:K1386"/>
    <mergeCell ref="L1386:S1386"/>
    <mergeCell ref="I1387:K1387"/>
    <mergeCell ref="L1387:S1387"/>
    <mergeCell ref="I1388:K1388"/>
    <mergeCell ref="L1388:S1388"/>
    <mergeCell ref="I1389:K1389"/>
    <mergeCell ref="L1389:S1389"/>
    <mergeCell ref="I1390:K1390"/>
    <mergeCell ref="L1390:S1390"/>
    <mergeCell ref="I1381:K1381"/>
    <mergeCell ref="L1381:S1381"/>
    <mergeCell ref="I1382:K1382"/>
    <mergeCell ref="L1342:S1342"/>
    <mergeCell ref="I1343:K1343"/>
    <mergeCell ref="L1343:S1343"/>
    <mergeCell ref="I1344:K1344"/>
    <mergeCell ref="L1344:S1344"/>
    <mergeCell ref="I1345:K1345"/>
    <mergeCell ref="L1345:S1345"/>
    <mergeCell ref="N1367:Q1367"/>
    <mergeCell ref="R1367:W1367"/>
    <mergeCell ref="G1368:I1368"/>
    <mergeCell ref="J1368:M1368"/>
    <mergeCell ref="N1368:Q1368"/>
    <mergeCell ref="R1368:W1368"/>
    <mergeCell ref="C1369:F1370"/>
    <mergeCell ref="G1369:I1369"/>
    <mergeCell ref="J1369:Q1369"/>
    <mergeCell ref="R1369:W1370"/>
    <mergeCell ref="G1370:I1370"/>
    <mergeCell ref="J1370:Q1370"/>
    <mergeCell ref="T1356:T1358"/>
    <mergeCell ref="F1357:G1357"/>
    <mergeCell ref="H1357:K1357"/>
    <mergeCell ref="L1357:N1357"/>
    <mergeCell ref="F1358:G1358"/>
    <mergeCell ref="H1358:K1358"/>
    <mergeCell ref="L1358:N1358"/>
    <mergeCell ref="A1359:A1370"/>
    <mergeCell ref="C1359:D1359"/>
    <mergeCell ref="E1359:W1359"/>
    <mergeCell ref="C1360:D1360"/>
    <mergeCell ref="E1360:W1360"/>
    <mergeCell ref="C1361:F1366"/>
    <mergeCell ref="G1361:Q1363"/>
    <mergeCell ref="R1361:W1363"/>
    <mergeCell ref="G1364:Q1364"/>
    <mergeCell ref="R1364:W1364"/>
    <mergeCell ref="G1365:Q1365"/>
    <mergeCell ref="R1365:W1365"/>
    <mergeCell ref="G1366:Q1366"/>
    <mergeCell ref="R1366:W1366"/>
    <mergeCell ref="C1367:F1368"/>
    <mergeCell ref="G1367:I1367"/>
    <mergeCell ref="J1367:M1367"/>
    <mergeCell ref="L1336:S1336"/>
    <mergeCell ref="I1337:K1337"/>
    <mergeCell ref="L1337:S1337"/>
    <mergeCell ref="I1338:K1338"/>
    <mergeCell ref="L1338:S1338"/>
    <mergeCell ref="I1339:K1339"/>
    <mergeCell ref="L1339:S1339"/>
    <mergeCell ref="I1340:K1340"/>
    <mergeCell ref="L1340:S1340"/>
    <mergeCell ref="B1331:B1332"/>
    <mergeCell ref="C1331:C1332"/>
    <mergeCell ref="D1331:D1332"/>
    <mergeCell ref="E1331:T1332"/>
    <mergeCell ref="U1331:U1332"/>
    <mergeCell ref="V1331:V1332"/>
    <mergeCell ref="W1331:W1332"/>
    <mergeCell ref="B1333:B1370"/>
    <mergeCell ref="C1333:C1358"/>
    <mergeCell ref="D1333:D1358"/>
    <mergeCell ref="E1333:E1354"/>
    <mergeCell ref="F1333:F1334"/>
    <mergeCell ref="G1333:G1334"/>
    <mergeCell ref="H1333:H1334"/>
    <mergeCell ref="I1333:K1334"/>
    <mergeCell ref="L1333:S1334"/>
    <mergeCell ref="T1333:T1334"/>
    <mergeCell ref="U1333:U1358"/>
    <mergeCell ref="V1333:V1358"/>
    <mergeCell ref="W1333:W1358"/>
    <mergeCell ref="I1335:K1335"/>
    <mergeCell ref="L1335:S1335"/>
    <mergeCell ref="T1335:T1354"/>
    <mergeCell ref="I1336:K1336"/>
    <mergeCell ref="I1351:K1351"/>
    <mergeCell ref="L1351:S1351"/>
    <mergeCell ref="I1352:K1352"/>
    <mergeCell ref="L1352:S1352"/>
    <mergeCell ref="I1353:K1353"/>
    <mergeCell ref="L1353:S1353"/>
    <mergeCell ref="I1354:K1354"/>
    <mergeCell ref="L1354:S1354"/>
    <mergeCell ref="E1355:E1358"/>
    <mergeCell ref="F1355:G1355"/>
    <mergeCell ref="H1355:K1355"/>
    <mergeCell ref="L1355:N1355"/>
    <mergeCell ref="O1355:P1355"/>
    <mergeCell ref="Q1355:Q1358"/>
    <mergeCell ref="F1356:G1356"/>
    <mergeCell ref="H1356:K1356"/>
    <mergeCell ref="L1356:N1356"/>
    <mergeCell ref="O1356:P1358"/>
    <mergeCell ref="I1346:K1346"/>
    <mergeCell ref="L1346:S1346"/>
    <mergeCell ref="I1347:K1347"/>
    <mergeCell ref="L1347:S1347"/>
    <mergeCell ref="I1348:K1348"/>
    <mergeCell ref="L1348:S1348"/>
    <mergeCell ref="I1349:K1349"/>
    <mergeCell ref="L1349:S1349"/>
    <mergeCell ref="I1350:K1350"/>
    <mergeCell ref="L1350:S1350"/>
    <mergeCell ref="I1341:K1341"/>
    <mergeCell ref="L1341:S1341"/>
    <mergeCell ref="I1342:K1342"/>
    <mergeCell ref="L1302:S1302"/>
    <mergeCell ref="I1303:K1303"/>
    <mergeCell ref="L1303:S1303"/>
    <mergeCell ref="I1304:K1304"/>
    <mergeCell ref="L1304:S1304"/>
    <mergeCell ref="I1305:K1305"/>
    <mergeCell ref="L1305:S1305"/>
    <mergeCell ref="N1327:Q1327"/>
    <mergeCell ref="R1327:W1327"/>
    <mergeCell ref="G1328:I1328"/>
    <mergeCell ref="J1328:M1328"/>
    <mergeCell ref="N1328:Q1328"/>
    <mergeCell ref="R1328:W1328"/>
    <mergeCell ref="C1329:F1330"/>
    <mergeCell ref="G1329:I1329"/>
    <mergeCell ref="J1329:Q1329"/>
    <mergeCell ref="R1329:W1330"/>
    <mergeCell ref="G1330:I1330"/>
    <mergeCell ref="J1330:Q1330"/>
    <mergeCell ref="T1316:T1318"/>
    <mergeCell ref="F1317:G1317"/>
    <mergeCell ref="H1317:K1317"/>
    <mergeCell ref="L1317:N1317"/>
    <mergeCell ref="F1318:G1318"/>
    <mergeCell ref="H1318:K1318"/>
    <mergeCell ref="L1318:N1318"/>
    <mergeCell ref="A1319:A1330"/>
    <mergeCell ref="C1319:D1319"/>
    <mergeCell ref="E1319:W1319"/>
    <mergeCell ref="C1320:D1320"/>
    <mergeCell ref="E1320:W1320"/>
    <mergeCell ref="C1321:F1326"/>
    <mergeCell ref="G1321:Q1323"/>
    <mergeCell ref="R1321:W1323"/>
    <mergeCell ref="G1324:Q1324"/>
    <mergeCell ref="R1324:W1324"/>
    <mergeCell ref="G1325:Q1325"/>
    <mergeCell ref="R1325:W1325"/>
    <mergeCell ref="G1326:Q1326"/>
    <mergeCell ref="R1326:W1326"/>
    <mergeCell ref="C1327:F1328"/>
    <mergeCell ref="G1327:I1327"/>
    <mergeCell ref="J1327:M1327"/>
    <mergeCell ref="L1296:S1296"/>
    <mergeCell ref="I1297:K1297"/>
    <mergeCell ref="L1297:S1297"/>
    <mergeCell ref="I1298:K1298"/>
    <mergeCell ref="L1298:S1298"/>
    <mergeCell ref="I1299:K1299"/>
    <mergeCell ref="L1299:S1299"/>
    <mergeCell ref="I1300:K1300"/>
    <mergeCell ref="L1300:S1300"/>
    <mergeCell ref="B1291:B1292"/>
    <mergeCell ref="C1291:C1292"/>
    <mergeCell ref="D1291:D1292"/>
    <mergeCell ref="E1291:T1292"/>
    <mergeCell ref="U1291:U1292"/>
    <mergeCell ref="V1291:V1292"/>
    <mergeCell ref="W1291:W1292"/>
    <mergeCell ref="B1293:B1330"/>
    <mergeCell ref="C1293:C1318"/>
    <mergeCell ref="D1293:D1318"/>
    <mergeCell ref="E1293:E1314"/>
    <mergeCell ref="F1293:F1294"/>
    <mergeCell ref="G1293:G1294"/>
    <mergeCell ref="H1293:H1294"/>
    <mergeCell ref="I1293:K1294"/>
    <mergeCell ref="L1293:S1294"/>
    <mergeCell ref="T1293:T1294"/>
    <mergeCell ref="U1293:U1318"/>
    <mergeCell ref="V1293:V1318"/>
    <mergeCell ref="W1293:W1318"/>
    <mergeCell ref="I1295:K1295"/>
    <mergeCell ref="L1295:S1295"/>
    <mergeCell ref="T1295:T1314"/>
    <mergeCell ref="I1296:K1296"/>
    <mergeCell ref="I1311:K1311"/>
    <mergeCell ref="L1311:S1311"/>
    <mergeCell ref="I1312:K1312"/>
    <mergeCell ref="L1312:S1312"/>
    <mergeCell ref="I1313:K1313"/>
    <mergeCell ref="L1313:S1313"/>
    <mergeCell ref="I1314:K1314"/>
    <mergeCell ref="L1314:S1314"/>
    <mergeCell ref="E1315:E1318"/>
    <mergeCell ref="F1315:G1315"/>
    <mergeCell ref="H1315:K1315"/>
    <mergeCell ref="L1315:N1315"/>
    <mergeCell ref="O1315:P1315"/>
    <mergeCell ref="Q1315:Q1318"/>
    <mergeCell ref="F1316:G1316"/>
    <mergeCell ref="H1316:K1316"/>
    <mergeCell ref="L1316:N1316"/>
    <mergeCell ref="O1316:P1318"/>
    <mergeCell ref="I1306:K1306"/>
    <mergeCell ref="L1306:S1306"/>
    <mergeCell ref="I1307:K1307"/>
    <mergeCell ref="L1307:S1307"/>
    <mergeCell ref="I1308:K1308"/>
    <mergeCell ref="L1308:S1308"/>
    <mergeCell ref="I1309:K1309"/>
    <mergeCell ref="L1309:S1309"/>
    <mergeCell ref="I1310:K1310"/>
    <mergeCell ref="L1310:S1310"/>
    <mergeCell ref="I1301:K1301"/>
    <mergeCell ref="L1301:S1301"/>
    <mergeCell ref="I1302:K1302"/>
    <mergeCell ref="L1262:S1262"/>
    <mergeCell ref="I1263:K1263"/>
    <mergeCell ref="L1263:S1263"/>
    <mergeCell ref="I1264:K1264"/>
    <mergeCell ref="L1264:S1264"/>
    <mergeCell ref="I1265:K1265"/>
    <mergeCell ref="L1265:S1265"/>
    <mergeCell ref="N1287:Q1287"/>
    <mergeCell ref="R1287:W1287"/>
    <mergeCell ref="G1288:I1288"/>
    <mergeCell ref="J1288:M1288"/>
    <mergeCell ref="N1288:Q1288"/>
    <mergeCell ref="R1288:W1288"/>
    <mergeCell ref="C1289:F1290"/>
    <mergeCell ref="G1289:I1289"/>
    <mergeCell ref="J1289:Q1289"/>
    <mergeCell ref="R1289:W1290"/>
    <mergeCell ref="G1290:I1290"/>
    <mergeCell ref="J1290:Q1290"/>
    <mergeCell ref="T1276:T1278"/>
    <mergeCell ref="F1277:G1277"/>
    <mergeCell ref="H1277:K1277"/>
    <mergeCell ref="L1277:N1277"/>
    <mergeCell ref="F1278:G1278"/>
    <mergeCell ref="H1278:K1278"/>
    <mergeCell ref="L1278:N1278"/>
    <mergeCell ref="A1279:A1290"/>
    <mergeCell ref="C1279:D1279"/>
    <mergeCell ref="E1279:W1279"/>
    <mergeCell ref="C1280:D1280"/>
    <mergeCell ref="E1280:W1280"/>
    <mergeCell ref="C1281:F1286"/>
    <mergeCell ref="G1281:Q1283"/>
    <mergeCell ref="R1281:W1283"/>
    <mergeCell ref="G1284:Q1284"/>
    <mergeCell ref="R1284:W1284"/>
    <mergeCell ref="G1285:Q1285"/>
    <mergeCell ref="R1285:W1285"/>
    <mergeCell ref="G1286:Q1286"/>
    <mergeCell ref="R1286:W1286"/>
    <mergeCell ref="C1287:F1288"/>
    <mergeCell ref="G1287:I1287"/>
    <mergeCell ref="J1287:M1287"/>
    <mergeCell ref="L1256:S1256"/>
    <mergeCell ref="I1257:K1257"/>
    <mergeCell ref="L1257:S1257"/>
    <mergeCell ref="I1258:K1258"/>
    <mergeCell ref="L1258:S1258"/>
    <mergeCell ref="I1259:K1259"/>
    <mergeCell ref="L1259:S1259"/>
    <mergeCell ref="I1260:K1260"/>
    <mergeCell ref="L1260:S1260"/>
    <mergeCell ref="B1251:B1252"/>
    <mergeCell ref="C1251:C1252"/>
    <mergeCell ref="D1251:D1252"/>
    <mergeCell ref="E1251:T1252"/>
    <mergeCell ref="U1251:U1252"/>
    <mergeCell ref="V1251:V1252"/>
    <mergeCell ref="W1251:W1252"/>
    <mergeCell ref="B1253:B1290"/>
    <mergeCell ref="C1253:C1278"/>
    <mergeCell ref="D1253:D1278"/>
    <mergeCell ref="E1253:E1274"/>
    <mergeCell ref="F1253:F1254"/>
    <mergeCell ref="G1253:G1254"/>
    <mergeCell ref="H1253:H1254"/>
    <mergeCell ref="I1253:K1254"/>
    <mergeCell ref="L1253:S1254"/>
    <mergeCell ref="T1253:T1254"/>
    <mergeCell ref="U1253:U1278"/>
    <mergeCell ref="V1253:V1278"/>
    <mergeCell ref="W1253:W1278"/>
    <mergeCell ref="I1255:K1255"/>
    <mergeCell ref="L1255:S1255"/>
    <mergeCell ref="T1255:T1274"/>
    <mergeCell ref="I1256:K1256"/>
    <mergeCell ref="I1271:K1271"/>
    <mergeCell ref="L1271:S1271"/>
    <mergeCell ref="I1272:K1272"/>
    <mergeCell ref="L1272:S1272"/>
    <mergeCell ref="I1273:K1273"/>
    <mergeCell ref="L1273:S1273"/>
    <mergeCell ref="I1274:K1274"/>
    <mergeCell ref="L1274:S1274"/>
    <mergeCell ref="E1275:E1278"/>
    <mergeCell ref="F1275:G1275"/>
    <mergeCell ref="H1275:K1275"/>
    <mergeCell ref="L1275:N1275"/>
    <mergeCell ref="O1275:P1275"/>
    <mergeCell ref="Q1275:Q1278"/>
    <mergeCell ref="F1276:G1276"/>
    <mergeCell ref="H1276:K1276"/>
    <mergeCell ref="L1276:N1276"/>
    <mergeCell ref="O1276:P1278"/>
    <mergeCell ref="I1266:K1266"/>
    <mergeCell ref="L1266:S1266"/>
    <mergeCell ref="I1267:K1267"/>
    <mergeCell ref="L1267:S1267"/>
    <mergeCell ref="I1268:K1268"/>
    <mergeCell ref="L1268:S1268"/>
    <mergeCell ref="I1269:K1269"/>
    <mergeCell ref="L1269:S1269"/>
    <mergeCell ref="I1270:K1270"/>
    <mergeCell ref="L1270:S1270"/>
    <mergeCell ref="I1261:K1261"/>
    <mergeCell ref="L1261:S1261"/>
    <mergeCell ref="I1262:K1262"/>
    <mergeCell ref="L1222:S1222"/>
    <mergeCell ref="I1223:K1223"/>
    <mergeCell ref="L1223:S1223"/>
    <mergeCell ref="I1224:K1224"/>
    <mergeCell ref="L1224:S1224"/>
    <mergeCell ref="I1225:K1225"/>
    <mergeCell ref="L1225:S1225"/>
    <mergeCell ref="N1247:Q1247"/>
    <mergeCell ref="R1247:W1247"/>
    <mergeCell ref="G1248:I1248"/>
    <mergeCell ref="J1248:M1248"/>
    <mergeCell ref="N1248:Q1248"/>
    <mergeCell ref="R1248:W1248"/>
    <mergeCell ref="C1249:F1250"/>
    <mergeCell ref="G1249:I1249"/>
    <mergeCell ref="J1249:Q1249"/>
    <mergeCell ref="R1249:W1250"/>
    <mergeCell ref="G1250:I1250"/>
    <mergeCell ref="J1250:Q1250"/>
    <mergeCell ref="T1236:T1238"/>
    <mergeCell ref="F1237:G1237"/>
    <mergeCell ref="H1237:K1237"/>
    <mergeCell ref="L1237:N1237"/>
    <mergeCell ref="F1238:G1238"/>
    <mergeCell ref="H1238:K1238"/>
    <mergeCell ref="L1238:N1238"/>
    <mergeCell ref="A1239:A1250"/>
    <mergeCell ref="C1239:D1239"/>
    <mergeCell ref="E1239:W1239"/>
    <mergeCell ref="C1240:D1240"/>
    <mergeCell ref="E1240:W1240"/>
    <mergeCell ref="C1241:F1246"/>
    <mergeCell ref="G1241:Q1243"/>
    <mergeCell ref="R1241:W1243"/>
    <mergeCell ref="G1244:Q1244"/>
    <mergeCell ref="R1244:W1244"/>
    <mergeCell ref="G1245:Q1245"/>
    <mergeCell ref="R1245:W1245"/>
    <mergeCell ref="G1246:Q1246"/>
    <mergeCell ref="R1246:W1246"/>
    <mergeCell ref="C1247:F1248"/>
    <mergeCell ref="G1247:I1247"/>
    <mergeCell ref="J1247:M1247"/>
    <mergeCell ref="L1216:S1216"/>
    <mergeCell ref="I1217:K1217"/>
    <mergeCell ref="L1217:S1217"/>
    <mergeCell ref="I1218:K1218"/>
    <mergeCell ref="L1218:S1218"/>
    <mergeCell ref="I1219:K1219"/>
    <mergeCell ref="L1219:S1219"/>
    <mergeCell ref="I1220:K1220"/>
    <mergeCell ref="L1220:S1220"/>
    <mergeCell ref="B1211:B1212"/>
    <mergeCell ref="C1211:C1212"/>
    <mergeCell ref="D1211:D1212"/>
    <mergeCell ref="E1211:T1212"/>
    <mergeCell ref="U1211:U1212"/>
    <mergeCell ref="V1211:V1212"/>
    <mergeCell ref="W1211:W1212"/>
    <mergeCell ref="B1213:B1250"/>
    <mergeCell ref="C1213:C1238"/>
    <mergeCell ref="D1213:D1238"/>
    <mergeCell ref="E1213:E1234"/>
    <mergeCell ref="F1213:F1214"/>
    <mergeCell ref="G1213:G1214"/>
    <mergeCell ref="H1213:H1214"/>
    <mergeCell ref="I1213:K1214"/>
    <mergeCell ref="L1213:S1214"/>
    <mergeCell ref="T1213:T1214"/>
    <mergeCell ref="U1213:U1238"/>
    <mergeCell ref="V1213:V1238"/>
    <mergeCell ref="W1213:W1238"/>
    <mergeCell ref="I1215:K1215"/>
    <mergeCell ref="L1215:S1215"/>
    <mergeCell ref="T1215:T1234"/>
    <mergeCell ref="I1216:K1216"/>
    <mergeCell ref="I1231:K1231"/>
    <mergeCell ref="L1231:S1231"/>
    <mergeCell ref="I1232:K1232"/>
    <mergeCell ref="L1232:S1232"/>
    <mergeCell ref="I1233:K1233"/>
    <mergeCell ref="L1233:S1233"/>
    <mergeCell ref="I1234:K1234"/>
    <mergeCell ref="L1234:S1234"/>
    <mergeCell ref="E1235:E1238"/>
    <mergeCell ref="F1235:G1235"/>
    <mergeCell ref="H1235:K1235"/>
    <mergeCell ref="L1235:N1235"/>
    <mergeCell ref="O1235:P1235"/>
    <mergeCell ref="Q1235:Q1238"/>
    <mergeCell ref="F1236:G1236"/>
    <mergeCell ref="H1236:K1236"/>
    <mergeCell ref="L1236:N1236"/>
    <mergeCell ref="O1236:P1238"/>
    <mergeCell ref="I1226:K1226"/>
    <mergeCell ref="L1226:S1226"/>
    <mergeCell ref="I1227:K1227"/>
    <mergeCell ref="L1227:S1227"/>
    <mergeCell ref="I1228:K1228"/>
    <mergeCell ref="L1228:S1228"/>
    <mergeCell ref="I1229:K1229"/>
    <mergeCell ref="L1229:S1229"/>
    <mergeCell ref="I1230:K1230"/>
    <mergeCell ref="L1230:S1230"/>
    <mergeCell ref="I1221:K1221"/>
    <mergeCell ref="L1221:S1221"/>
    <mergeCell ref="I1222:K1222"/>
    <mergeCell ref="L1182:S1182"/>
    <mergeCell ref="I1183:K1183"/>
    <mergeCell ref="L1183:S1183"/>
    <mergeCell ref="I1184:K1184"/>
    <mergeCell ref="L1184:S1184"/>
    <mergeCell ref="I1185:K1185"/>
    <mergeCell ref="L1185:S1185"/>
    <mergeCell ref="N1207:Q1207"/>
    <mergeCell ref="R1207:W1207"/>
    <mergeCell ref="G1208:I1208"/>
    <mergeCell ref="J1208:M1208"/>
    <mergeCell ref="N1208:Q1208"/>
    <mergeCell ref="R1208:W1208"/>
    <mergeCell ref="C1209:F1210"/>
    <mergeCell ref="G1209:I1209"/>
    <mergeCell ref="J1209:Q1209"/>
    <mergeCell ref="R1209:W1210"/>
    <mergeCell ref="G1210:I1210"/>
    <mergeCell ref="J1210:Q1210"/>
    <mergeCell ref="T1196:T1198"/>
    <mergeCell ref="F1197:G1197"/>
    <mergeCell ref="H1197:K1197"/>
    <mergeCell ref="L1197:N1197"/>
    <mergeCell ref="F1198:G1198"/>
    <mergeCell ref="H1198:K1198"/>
    <mergeCell ref="L1198:N1198"/>
    <mergeCell ref="A1199:A1210"/>
    <mergeCell ref="C1199:D1199"/>
    <mergeCell ref="E1199:W1199"/>
    <mergeCell ref="C1200:D1200"/>
    <mergeCell ref="E1200:W1200"/>
    <mergeCell ref="C1201:F1206"/>
    <mergeCell ref="G1201:Q1203"/>
    <mergeCell ref="R1201:W1203"/>
    <mergeCell ref="G1204:Q1204"/>
    <mergeCell ref="R1204:W1204"/>
    <mergeCell ref="G1205:Q1205"/>
    <mergeCell ref="R1205:W1205"/>
    <mergeCell ref="G1206:Q1206"/>
    <mergeCell ref="R1206:W1206"/>
    <mergeCell ref="C1207:F1208"/>
    <mergeCell ref="G1207:I1207"/>
    <mergeCell ref="J1207:M1207"/>
    <mergeCell ref="L1176:S1176"/>
    <mergeCell ref="I1177:K1177"/>
    <mergeCell ref="L1177:S1177"/>
    <mergeCell ref="I1178:K1178"/>
    <mergeCell ref="L1178:S1178"/>
    <mergeCell ref="I1179:K1179"/>
    <mergeCell ref="L1179:S1179"/>
    <mergeCell ref="I1180:K1180"/>
    <mergeCell ref="L1180:S1180"/>
    <mergeCell ref="B1171:B1172"/>
    <mergeCell ref="C1171:C1172"/>
    <mergeCell ref="D1171:D1172"/>
    <mergeCell ref="E1171:T1172"/>
    <mergeCell ref="U1171:U1172"/>
    <mergeCell ref="V1171:V1172"/>
    <mergeCell ref="W1171:W1172"/>
    <mergeCell ref="B1173:B1210"/>
    <mergeCell ref="C1173:C1198"/>
    <mergeCell ref="D1173:D1198"/>
    <mergeCell ref="E1173:E1194"/>
    <mergeCell ref="F1173:F1174"/>
    <mergeCell ref="G1173:G1174"/>
    <mergeCell ref="H1173:H1174"/>
    <mergeCell ref="I1173:K1174"/>
    <mergeCell ref="L1173:S1174"/>
    <mergeCell ref="T1173:T1174"/>
    <mergeCell ref="U1173:U1198"/>
    <mergeCell ref="V1173:V1198"/>
    <mergeCell ref="W1173:W1198"/>
    <mergeCell ref="I1175:K1175"/>
    <mergeCell ref="L1175:S1175"/>
    <mergeCell ref="T1175:T1194"/>
    <mergeCell ref="I1176:K1176"/>
    <mergeCell ref="I1191:K1191"/>
    <mergeCell ref="L1191:S1191"/>
    <mergeCell ref="I1192:K1192"/>
    <mergeCell ref="L1192:S1192"/>
    <mergeCell ref="I1193:K1193"/>
    <mergeCell ref="L1193:S1193"/>
    <mergeCell ref="I1194:K1194"/>
    <mergeCell ref="L1194:S1194"/>
    <mergeCell ref="E1195:E1198"/>
    <mergeCell ref="F1195:G1195"/>
    <mergeCell ref="H1195:K1195"/>
    <mergeCell ref="L1195:N1195"/>
    <mergeCell ref="O1195:P1195"/>
    <mergeCell ref="Q1195:Q1198"/>
    <mergeCell ref="F1196:G1196"/>
    <mergeCell ref="H1196:K1196"/>
    <mergeCell ref="L1196:N1196"/>
    <mergeCell ref="O1196:P1198"/>
    <mergeCell ref="I1186:K1186"/>
    <mergeCell ref="L1186:S1186"/>
    <mergeCell ref="I1187:K1187"/>
    <mergeCell ref="L1187:S1187"/>
    <mergeCell ref="I1188:K1188"/>
    <mergeCell ref="L1188:S1188"/>
    <mergeCell ref="I1189:K1189"/>
    <mergeCell ref="L1189:S1189"/>
    <mergeCell ref="I1190:K1190"/>
    <mergeCell ref="L1190:S1190"/>
    <mergeCell ref="I1181:K1181"/>
    <mergeCell ref="L1181:S1181"/>
    <mergeCell ref="I1182:K1182"/>
    <mergeCell ref="L1142:S1142"/>
    <mergeCell ref="I1143:K1143"/>
    <mergeCell ref="L1143:S1143"/>
    <mergeCell ref="I1144:K1144"/>
    <mergeCell ref="L1144:S1144"/>
    <mergeCell ref="I1145:K1145"/>
    <mergeCell ref="L1145:S1145"/>
    <mergeCell ref="N1167:Q1167"/>
    <mergeCell ref="R1167:W1167"/>
    <mergeCell ref="G1168:I1168"/>
    <mergeCell ref="J1168:M1168"/>
    <mergeCell ref="N1168:Q1168"/>
    <mergeCell ref="R1168:W1168"/>
    <mergeCell ref="C1169:F1170"/>
    <mergeCell ref="G1169:I1169"/>
    <mergeCell ref="J1169:Q1169"/>
    <mergeCell ref="R1169:W1170"/>
    <mergeCell ref="G1170:I1170"/>
    <mergeCell ref="J1170:Q1170"/>
    <mergeCell ref="T1156:T1158"/>
    <mergeCell ref="F1157:G1157"/>
    <mergeCell ref="H1157:K1157"/>
    <mergeCell ref="L1157:N1157"/>
    <mergeCell ref="F1158:G1158"/>
    <mergeCell ref="H1158:K1158"/>
    <mergeCell ref="L1158:N1158"/>
    <mergeCell ref="A1159:A1170"/>
    <mergeCell ref="C1159:D1159"/>
    <mergeCell ref="E1159:W1159"/>
    <mergeCell ref="C1160:D1160"/>
    <mergeCell ref="E1160:W1160"/>
    <mergeCell ref="C1161:F1166"/>
    <mergeCell ref="G1161:Q1163"/>
    <mergeCell ref="R1161:W1163"/>
    <mergeCell ref="G1164:Q1164"/>
    <mergeCell ref="R1164:W1164"/>
    <mergeCell ref="G1165:Q1165"/>
    <mergeCell ref="R1165:W1165"/>
    <mergeCell ref="G1166:Q1166"/>
    <mergeCell ref="R1166:W1166"/>
    <mergeCell ref="C1167:F1168"/>
    <mergeCell ref="G1167:I1167"/>
    <mergeCell ref="J1167:M1167"/>
    <mergeCell ref="L1136:S1136"/>
    <mergeCell ref="I1137:K1137"/>
    <mergeCell ref="L1137:S1137"/>
    <mergeCell ref="I1138:K1138"/>
    <mergeCell ref="L1138:S1138"/>
    <mergeCell ref="I1139:K1139"/>
    <mergeCell ref="L1139:S1139"/>
    <mergeCell ref="I1140:K1140"/>
    <mergeCell ref="L1140:S1140"/>
    <mergeCell ref="B1131:B1132"/>
    <mergeCell ref="C1131:C1132"/>
    <mergeCell ref="D1131:D1132"/>
    <mergeCell ref="E1131:T1132"/>
    <mergeCell ref="U1131:U1132"/>
    <mergeCell ref="V1131:V1132"/>
    <mergeCell ref="W1131:W1132"/>
    <mergeCell ref="B1133:B1170"/>
    <mergeCell ref="C1133:C1158"/>
    <mergeCell ref="D1133:D1158"/>
    <mergeCell ref="E1133:E1154"/>
    <mergeCell ref="F1133:F1134"/>
    <mergeCell ref="G1133:G1134"/>
    <mergeCell ref="H1133:H1134"/>
    <mergeCell ref="I1133:K1134"/>
    <mergeCell ref="L1133:S1134"/>
    <mergeCell ref="T1133:T1134"/>
    <mergeCell ref="U1133:U1158"/>
    <mergeCell ref="V1133:V1158"/>
    <mergeCell ref="W1133:W1158"/>
    <mergeCell ref="I1135:K1135"/>
    <mergeCell ref="L1135:S1135"/>
    <mergeCell ref="T1135:T1154"/>
    <mergeCell ref="I1136:K1136"/>
    <mergeCell ref="I1151:K1151"/>
    <mergeCell ref="L1151:S1151"/>
    <mergeCell ref="I1152:K1152"/>
    <mergeCell ref="L1152:S1152"/>
    <mergeCell ref="I1153:K1153"/>
    <mergeCell ref="L1153:S1153"/>
    <mergeCell ref="I1154:K1154"/>
    <mergeCell ref="L1154:S1154"/>
    <mergeCell ref="E1155:E1158"/>
    <mergeCell ref="F1155:G1155"/>
    <mergeCell ref="H1155:K1155"/>
    <mergeCell ref="L1155:N1155"/>
    <mergeCell ref="O1155:P1155"/>
    <mergeCell ref="Q1155:Q1158"/>
    <mergeCell ref="F1156:G1156"/>
    <mergeCell ref="H1156:K1156"/>
    <mergeCell ref="L1156:N1156"/>
    <mergeCell ref="O1156:P1158"/>
    <mergeCell ref="I1146:K1146"/>
    <mergeCell ref="L1146:S1146"/>
    <mergeCell ref="I1147:K1147"/>
    <mergeCell ref="L1147:S1147"/>
    <mergeCell ref="I1148:K1148"/>
    <mergeCell ref="L1148:S1148"/>
    <mergeCell ref="I1149:K1149"/>
    <mergeCell ref="L1149:S1149"/>
    <mergeCell ref="I1150:K1150"/>
    <mergeCell ref="L1150:S1150"/>
    <mergeCell ref="I1141:K1141"/>
    <mergeCell ref="L1141:S1141"/>
    <mergeCell ref="I1142:K1142"/>
    <mergeCell ref="L1102:S1102"/>
    <mergeCell ref="I1103:K1103"/>
    <mergeCell ref="L1103:S1103"/>
    <mergeCell ref="I1104:K1104"/>
    <mergeCell ref="L1104:S1104"/>
    <mergeCell ref="I1105:K1105"/>
    <mergeCell ref="L1105:S1105"/>
    <mergeCell ref="N1127:Q1127"/>
    <mergeCell ref="R1127:W1127"/>
    <mergeCell ref="G1128:I1128"/>
    <mergeCell ref="J1128:M1128"/>
    <mergeCell ref="N1128:Q1128"/>
    <mergeCell ref="R1128:W1128"/>
    <mergeCell ref="C1129:F1130"/>
    <mergeCell ref="G1129:I1129"/>
    <mergeCell ref="J1129:Q1129"/>
    <mergeCell ref="R1129:W1130"/>
    <mergeCell ref="G1130:I1130"/>
    <mergeCell ref="J1130:Q1130"/>
    <mergeCell ref="T1116:T1118"/>
    <mergeCell ref="F1117:G1117"/>
    <mergeCell ref="H1117:K1117"/>
    <mergeCell ref="L1117:N1117"/>
    <mergeCell ref="F1118:G1118"/>
    <mergeCell ref="H1118:K1118"/>
    <mergeCell ref="L1118:N1118"/>
    <mergeCell ref="A1119:A1130"/>
    <mergeCell ref="C1119:D1119"/>
    <mergeCell ref="E1119:W1119"/>
    <mergeCell ref="C1120:D1120"/>
    <mergeCell ref="E1120:W1120"/>
    <mergeCell ref="C1121:F1126"/>
    <mergeCell ref="G1121:Q1123"/>
    <mergeCell ref="R1121:W1123"/>
    <mergeCell ref="G1124:Q1124"/>
    <mergeCell ref="R1124:W1124"/>
    <mergeCell ref="G1125:Q1125"/>
    <mergeCell ref="R1125:W1125"/>
    <mergeCell ref="G1126:Q1126"/>
    <mergeCell ref="R1126:W1126"/>
    <mergeCell ref="C1127:F1128"/>
    <mergeCell ref="G1127:I1127"/>
    <mergeCell ref="J1127:M1127"/>
    <mergeCell ref="L1096:S1096"/>
    <mergeCell ref="I1097:K1097"/>
    <mergeCell ref="L1097:S1097"/>
    <mergeCell ref="I1098:K1098"/>
    <mergeCell ref="L1098:S1098"/>
    <mergeCell ref="I1099:K1099"/>
    <mergeCell ref="L1099:S1099"/>
    <mergeCell ref="I1100:K1100"/>
    <mergeCell ref="L1100:S1100"/>
    <mergeCell ref="B1091:B1092"/>
    <mergeCell ref="C1091:C1092"/>
    <mergeCell ref="D1091:D1092"/>
    <mergeCell ref="E1091:T1092"/>
    <mergeCell ref="U1091:U1092"/>
    <mergeCell ref="V1091:V1092"/>
    <mergeCell ref="W1091:W1092"/>
    <mergeCell ref="B1093:B1130"/>
    <mergeCell ref="C1093:C1118"/>
    <mergeCell ref="D1093:D1118"/>
    <mergeCell ref="E1093:E1114"/>
    <mergeCell ref="F1093:F1094"/>
    <mergeCell ref="G1093:G1094"/>
    <mergeCell ref="H1093:H1094"/>
    <mergeCell ref="I1093:K1094"/>
    <mergeCell ref="L1093:S1094"/>
    <mergeCell ref="T1093:T1094"/>
    <mergeCell ref="U1093:U1118"/>
    <mergeCell ref="V1093:V1118"/>
    <mergeCell ref="W1093:W1118"/>
    <mergeCell ref="I1095:K1095"/>
    <mergeCell ref="L1095:S1095"/>
    <mergeCell ref="T1095:T1114"/>
    <mergeCell ref="I1096:K1096"/>
    <mergeCell ref="I1111:K1111"/>
    <mergeCell ref="L1111:S1111"/>
    <mergeCell ref="I1112:K1112"/>
    <mergeCell ref="L1112:S1112"/>
    <mergeCell ref="I1113:K1113"/>
    <mergeCell ref="L1113:S1113"/>
    <mergeCell ref="I1114:K1114"/>
    <mergeCell ref="L1114:S1114"/>
    <mergeCell ref="E1115:E1118"/>
    <mergeCell ref="F1115:G1115"/>
    <mergeCell ref="H1115:K1115"/>
    <mergeCell ref="L1115:N1115"/>
    <mergeCell ref="O1115:P1115"/>
    <mergeCell ref="Q1115:Q1118"/>
    <mergeCell ref="F1116:G1116"/>
    <mergeCell ref="H1116:K1116"/>
    <mergeCell ref="L1116:N1116"/>
    <mergeCell ref="O1116:P1118"/>
    <mergeCell ref="I1106:K1106"/>
    <mergeCell ref="L1106:S1106"/>
    <mergeCell ref="I1107:K1107"/>
    <mergeCell ref="L1107:S1107"/>
    <mergeCell ref="I1108:K1108"/>
    <mergeCell ref="L1108:S1108"/>
    <mergeCell ref="I1109:K1109"/>
    <mergeCell ref="L1109:S1109"/>
    <mergeCell ref="I1110:K1110"/>
    <mergeCell ref="L1110:S1110"/>
    <mergeCell ref="I1101:K1101"/>
    <mergeCell ref="L1101:S1101"/>
    <mergeCell ref="I1102:K1102"/>
    <mergeCell ref="L1062:S1062"/>
    <mergeCell ref="I1063:K1063"/>
    <mergeCell ref="L1063:S1063"/>
    <mergeCell ref="I1064:K1064"/>
    <mergeCell ref="L1064:S1064"/>
    <mergeCell ref="I1065:K1065"/>
    <mergeCell ref="L1065:S1065"/>
    <mergeCell ref="N1087:Q1087"/>
    <mergeCell ref="R1087:W1087"/>
    <mergeCell ref="G1088:I1088"/>
    <mergeCell ref="J1088:M1088"/>
    <mergeCell ref="N1088:Q1088"/>
    <mergeCell ref="R1088:W1088"/>
    <mergeCell ref="C1089:F1090"/>
    <mergeCell ref="G1089:I1089"/>
    <mergeCell ref="J1089:Q1089"/>
    <mergeCell ref="R1089:W1090"/>
    <mergeCell ref="G1090:I1090"/>
    <mergeCell ref="J1090:Q1090"/>
    <mergeCell ref="T1076:T1078"/>
    <mergeCell ref="F1077:G1077"/>
    <mergeCell ref="H1077:K1077"/>
    <mergeCell ref="L1077:N1077"/>
    <mergeCell ref="F1078:G1078"/>
    <mergeCell ref="H1078:K1078"/>
    <mergeCell ref="L1078:N1078"/>
    <mergeCell ref="A1079:A1090"/>
    <mergeCell ref="C1079:D1079"/>
    <mergeCell ref="E1079:W1079"/>
    <mergeCell ref="C1080:D1080"/>
    <mergeCell ref="E1080:W1080"/>
    <mergeCell ref="C1081:F1086"/>
    <mergeCell ref="G1081:Q1083"/>
    <mergeCell ref="R1081:W1083"/>
    <mergeCell ref="G1084:Q1084"/>
    <mergeCell ref="R1084:W1084"/>
    <mergeCell ref="G1085:Q1085"/>
    <mergeCell ref="R1085:W1085"/>
    <mergeCell ref="G1086:Q1086"/>
    <mergeCell ref="R1086:W1086"/>
    <mergeCell ref="C1087:F1088"/>
    <mergeCell ref="G1087:I1087"/>
    <mergeCell ref="J1087:M1087"/>
    <mergeCell ref="L1056:S1056"/>
    <mergeCell ref="I1057:K1057"/>
    <mergeCell ref="L1057:S1057"/>
    <mergeCell ref="I1058:K1058"/>
    <mergeCell ref="L1058:S1058"/>
    <mergeCell ref="I1059:K1059"/>
    <mergeCell ref="L1059:S1059"/>
    <mergeCell ref="I1060:K1060"/>
    <mergeCell ref="L1060:S1060"/>
    <mergeCell ref="B1051:B1052"/>
    <mergeCell ref="C1051:C1052"/>
    <mergeCell ref="D1051:D1052"/>
    <mergeCell ref="E1051:T1052"/>
    <mergeCell ref="U1051:U1052"/>
    <mergeCell ref="V1051:V1052"/>
    <mergeCell ref="W1051:W1052"/>
    <mergeCell ref="B1053:B1090"/>
    <mergeCell ref="C1053:C1078"/>
    <mergeCell ref="D1053:D1078"/>
    <mergeCell ref="E1053:E1074"/>
    <mergeCell ref="F1053:F1054"/>
    <mergeCell ref="G1053:G1054"/>
    <mergeCell ref="H1053:H1054"/>
    <mergeCell ref="I1053:K1054"/>
    <mergeCell ref="L1053:S1054"/>
    <mergeCell ref="T1053:T1054"/>
    <mergeCell ref="U1053:U1078"/>
    <mergeCell ref="V1053:V1078"/>
    <mergeCell ref="W1053:W1078"/>
    <mergeCell ref="I1055:K1055"/>
    <mergeCell ref="L1055:S1055"/>
    <mergeCell ref="T1055:T1074"/>
    <mergeCell ref="I1056:K1056"/>
    <mergeCell ref="I1071:K1071"/>
    <mergeCell ref="L1071:S1071"/>
    <mergeCell ref="I1072:K1072"/>
    <mergeCell ref="L1072:S1072"/>
    <mergeCell ref="I1073:K1073"/>
    <mergeCell ref="L1073:S1073"/>
    <mergeCell ref="I1074:K1074"/>
    <mergeCell ref="L1074:S1074"/>
    <mergeCell ref="E1075:E1078"/>
    <mergeCell ref="F1075:G1075"/>
    <mergeCell ref="H1075:K1075"/>
    <mergeCell ref="L1075:N1075"/>
    <mergeCell ref="O1075:P1075"/>
    <mergeCell ref="Q1075:Q1078"/>
    <mergeCell ref="F1076:G1076"/>
    <mergeCell ref="H1076:K1076"/>
    <mergeCell ref="L1076:N1076"/>
    <mergeCell ref="O1076:P1078"/>
    <mergeCell ref="I1066:K1066"/>
    <mergeCell ref="L1066:S1066"/>
    <mergeCell ref="I1067:K1067"/>
    <mergeCell ref="L1067:S1067"/>
    <mergeCell ref="I1068:K1068"/>
    <mergeCell ref="L1068:S1068"/>
    <mergeCell ref="I1069:K1069"/>
    <mergeCell ref="L1069:S1069"/>
    <mergeCell ref="I1070:K1070"/>
    <mergeCell ref="L1070:S1070"/>
    <mergeCell ref="I1061:K1061"/>
    <mergeCell ref="L1061:S1061"/>
    <mergeCell ref="I1062:K1062"/>
    <mergeCell ref="L1022:S1022"/>
    <mergeCell ref="I1023:K1023"/>
    <mergeCell ref="L1023:S1023"/>
    <mergeCell ref="I1024:K1024"/>
    <mergeCell ref="L1024:S1024"/>
    <mergeCell ref="I1025:K1025"/>
    <mergeCell ref="L1025:S1025"/>
    <mergeCell ref="N1047:Q1047"/>
    <mergeCell ref="R1047:W1047"/>
    <mergeCell ref="G1048:I1048"/>
    <mergeCell ref="J1048:M1048"/>
    <mergeCell ref="N1048:Q1048"/>
    <mergeCell ref="R1048:W1048"/>
    <mergeCell ref="C1049:F1050"/>
    <mergeCell ref="G1049:I1049"/>
    <mergeCell ref="J1049:Q1049"/>
    <mergeCell ref="R1049:W1050"/>
    <mergeCell ref="G1050:I1050"/>
    <mergeCell ref="J1050:Q1050"/>
    <mergeCell ref="T1036:T1038"/>
    <mergeCell ref="F1037:G1037"/>
    <mergeCell ref="H1037:K1037"/>
    <mergeCell ref="L1037:N1037"/>
    <mergeCell ref="F1038:G1038"/>
    <mergeCell ref="H1038:K1038"/>
    <mergeCell ref="L1038:N1038"/>
    <mergeCell ref="A1039:A1050"/>
    <mergeCell ref="C1039:D1039"/>
    <mergeCell ref="E1039:W1039"/>
    <mergeCell ref="C1040:D1040"/>
    <mergeCell ref="E1040:W1040"/>
    <mergeCell ref="C1041:F1046"/>
    <mergeCell ref="G1041:Q1043"/>
    <mergeCell ref="R1041:W1043"/>
    <mergeCell ref="G1044:Q1044"/>
    <mergeCell ref="R1044:W1044"/>
    <mergeCell ref="G1045:Q1045"/>
    <mergeCell ref="R1045:W1045"/>
    <mergeCell ref="G1046:Q1046"/>
    <mergeCell ref="R1046:W1046"/>
    <mergeCell ref="C1047:F1048"/>
    <mergeCell ref="G1047:I1047"/>
    <mergeCell ref="J1047:M1047"/>
    <mergeCell ref="L1016:S1016"/>
    <mergeCell ref="I1017:K1017"/>
    <mergeCell ref="L1017:S1017"/>
    <mergeCell ref="I1018:K1018"/>
    <mergeCell ref="L1018:S1018"/>
    <mergeCell ref="I1019:K1019"/>
    <mergeCell ref="L1019:S1019"/>
    <mergeCell ref="I1020:K1020"/>
    <mergeCell ref="L1020:S1020"/>
    <mergeCell ref="B1011:B1012"/>
    <mergeCell ref="C1011:C1012"/>
    <mergeCell ref="D1011:D1012"/>
    <mergeCell ref="E1011:T1012"/>
    <mergeCell ref="U1011:U1012"/>
    <mergeCell ref="V1011:V1012"/>
    <mergeCell ref="W1011:W1012"/>
    <mergeCell ref="B1013:B1050"/>
    <mergeCell ref="C1013:C1038"/>
    <mergeCell ref="D1013:D1038"/>
    <mergeCell ref="E1013:E1034"/>
    <mergeCell ref="F1013:F1014"/>
    <mergeCell ref="G1013:G1014"/>
    <mergeCell ref="H1013:H1014"/>
    <mergeCell ref="I1013:K1014"/>
    <mergeCell ref="L1013:S1014"/>
    <mergeCell ref="T1013:T1014"/>
    <mergeCell ref="U1013:U1038"/>
    <mergeCell ref="V1013:V1038"/>
    <mergeCell ref="W1013:W1038"/>
    <mergeCell ref="I1015:K1015"/>
    <mergeCell ref="L1015:S1015"/>
    <mergeCell ref="T1015:T1034"/>
    <mergeCell ref="I1016:K1016"/>
    <mergeCell ref="I1031:K1031"/>
    <mergeCell ref="L1031:S1031"/>
    <mergeCell ref="I1032:K1032"/>
    <mergeCell ref="L1032:S1032"/>
    <mergeCell ref="I1033:K1033"/>
    <mergeCell ref="L1033:S1033"/>
    <mergeCell ref="I1034:K1034"/>
    <mergeCell ref="L1034:S1034"/>
    <mergeCell ref="E1035:E1038"/>
    <mergeCell ref="F1035:G1035"/>
    <mergeCell ref="H1035:K1035"/>
    <mergeCell ref="L1035:N1035"/>
    <mergeCell ref="O1035:P1035"/>
    <mergeCell ref="Q1035:Q1038"/>
    <mergeCell ref="F1036:G1036"/>
    <mergeCell ref="H1036:K1036"/>
    <mergeCell ref="L1036:N1036"/>
    <mergeCell ref="O1036:P1038"/>
    <mergeCell ref="I1026:K1026"/>
    <mergeCell ref="L1026:S1026"/>
    <mergeCell ref="I1027:K1027"/>
    <mergeCell ref="L1027:S1027"/>
    <mergeCell ref="I1028:K1028"/>
    <mergeCell ref="L1028:S1028"/>
    <mergeCell ref="I1029:K1029"/>
    <mergeCell ref="L1029:S1029"/>
    <mergeCell ref="I1030:K1030"/>
    <mergeCell ref="L1030:S1030"/>
    <mergeCell ref="I1021:K1021"/>
    <mergeCell ref="L1021:S1021"/>
    <mergeCell ref="I1022:K1022"/>
    <mergeCell ref="L982:S982"/>
    <mergeCell ref="I983:K983"/>
    <mergeCell ref="L983:S983"/>
    <mergeCell ref="I984:K984"/>
    <mergeCell ref="L984:S984"/>
    <mergeCell ref="I985:K985"/>
    <mergeCell ref="L985:S985"/>
    <mergeCell ref="N1007:Q1007"/>
    <mergeCell ref="R1007:W1007"/>
    <mergeCell ref="G1008:I1008"/>
    <mergeCell ref="J1008:M1008"/>
    <mergeCell ref="N1008:Q1008"/>
    <mergeCell ref="R1008:W1008"/>
    <mergeCell ref="C1009:F1010"/>
    <mergeCell ref="G1009:I1009"/>
    <mergeCell ref="J1009:Q1009"/>
    <mergeCell ref="R1009:W1010"/>
    <mergeCell ref="G1010:I1010"/>
    <mergeCell ref="J1010:Q1010"/>
    <mergeCell ref="T996:T998"/>
    <mergeCell ref="F997:G997"/>
    <mergeCell ref="H997:K997"/>
    <mergeCell ref="L997:N997"/>
    <mergeCell ref="F998:G998"/>
    <mergeCell ref="H998:K998"/>
    <mergeCell ref="L998:N998"/>
    <mergeCell ref="A999:A1010"/>
    <mergeCell ref="C999:D999"/>
    <mergeCell ref="E999:W999"/>
    <mergeCell ref="C1000:D1000"/>
    <mergeCell ref="E1000:W1000"/>
    <mergeCell ref="C1001:F1006"/>
    <mergeCell ref="G1001:Q1003"/>
    <mergeCell ref="R1001:W1003"/>
    <mergeCell ref="G1004:Q1004"/>
    <mergeCell ref="R1004:W1004"/>
    <mergeCell ref="G1005:Q1005"/>
    <mergeCell ref="R1005:W1005"/>
    <mergeCell ref="G1006:Q1006"/>
    <mergeCell ref="R1006:W1006"/>
    <mergeCell ref="C1007:F1008"/>
    <mergeCell ref="G1007:I1007"/>
    <mergeCell ref="J1007:M1007"/>
    <mergeCell ref="L976:S976"/>
    <mergeCell ref="I977:K977"/>
    <mergeCell ref="L977:S977"/>
    <mergeCell ref="I978:K978"/>
    <mergeCell ref="L978:S978"/>
    <mergeCell ref="I979:K979"/>
    <mergeCell ref="L979:S979"/>
    <mergeCell ref="I980:K980"/>
    <mergeCell ref="L980:S980"/>
    <mergeCell ref="B971:B972"/>
    <mergeCell ref="C971:C972"/>
    <mergeCell ref="D971:D972"/>
    <mergeCell ref="E971:T972"/>
    <mergeCell ref="U971:U972"/>
    <mergeCell ref="V971:V972"/>
    <mergeCell ref="W971:W972"/>
    <mergeCell ref="B973:B1010"/>
    <mergeCell ref="C973:C998"/>
    <mergeCell ref="D973:D998"/>
    <mergeCell ref="E973:E994"/>
    <mergeCell ref="F973:F974"/>
    <mergeCell ref="G973:G974"/>
    <mergeCell ref="H973:H974"/>
    <mergeCell ref="I973:K974"/>
    <mergeCell ref="L973:S974"/>
    <mergeCell ref="T973:T974"/>
    <mergeCell ref="U973:U998"/>
    <mergeCell ref="V973:V998"/>
    <mergeCell ref="W973:W998"/>
    <mergeCell ref="I975:K975"/>
    <mergeCell ref="L975:S975"/>
    <mergeCell ref="T975:T994"/>
    <mergeCell ref="I976:K976"/>
    <mergeCell ref="I991:K991"/>
    <mergeCell ref="L991:S991"/>
    <mergeCell ref="I992:K992"/>
    <mergeCell ref="L992:S992"/>
    <mergeCell ref="I993:K993"/>
    <mergeCell ref="L993:S993"/>
    <mergeCell ref="I994:K994"/>
    <mergeCell ref="L994:S994"/>
    <mergeCell ref="E995:E998"/>
    <mergeCell ref="F995:G995"/>
    <mergeCell ref="H995:K995"/>
    <mergeCell ref="L995:N995"/>
    <mergeCell ref="O995:P995"/>
    <mergeCell ref="Q995:Q998"/>
    <mergeCell ref="F996:G996"/>
    <mergeCell ref="H996:K996"/>
    <mergeCell ref="L996:N996"/>
    <mergeCell ref="O996:P998"/>
    <mergeCell ref="I986:K986"/>
    <mergeCell ref="L986:S986"/>
    <mergeCell ref="I987:K987"/>
    <mergeCell ref="L987:S987"/>
    <mergeCell ref="I988:K988"/>
    <mergeCell ref="L988:S988"/>
    <mergeCell ref="I989:K989"/>
    <mergeCell ref="L989:S989"/>
    <mergeCell ref="I990:K990"/>
    <mergeCell ref="L990:S990"/>
    <mergeCell ref="I981:K981"/>
    <mergeCell ref="L981:S981"/>
    <mergeCell ref="I982:K982"/>
    <mergeCell ref="L942:S942"/>
    <mergeCell ref="I943:K943"/>
    <mergeCell ref="L943:S943"/>
    <mergeCell ref="I944:K944"/>
    <mergeCell ref="L944:S944"/>
    <mergeCell ref="I945:K945"/>
    <mergeCell ref="L945:S945"/>
    <mergeCell ref="N967:Q967"/>
    <mergeCell ref="R967:W967"/>
    <mergeCell ref="G968:I968"/>
    <mergeCell ref="J968:M968"/>
    <mergeCell ref="N968:Q968"/>
    <mergeCell ref="R968:W968"/>
    <mergeCell ref="C969:F970"/>
    <mergeCell ref="G969:I969"/>
    <mergeCell ref="J969:Q969"/>
    <mergeCell ref="R969:W970"/>
    <mergeCell ref="G970:I970"/>
    <mergeCell ref="J970:Q970"/>
    <mergeCell ref="T956:T958"/>
    <mergeCell ref="F957:G957"/>
    <mergeCell ref="H957:K957"/>
    <mergeCell ref="L957:N957"/>
    <mergeCell ref="F958:G958"/>
    <mergeCell ref="H958:K958"/>
    <mergeCell ref="L958:N958"/>
    <mergeCell ref="A959:A970"/>
    <mergeCell ref="C959:D959"/>
    <mergeCell ref="E959:W959"/>
    <mergeCell ref="C960:D960"/>
    <mergeCell ref="E960:W960"/>
    <mergeCell ref="C961:F966"/>
    <mergeCell ref="G961:Q963"/>
    <mergeCell ref="R961:W963"/>
    <mergeCell ref="G964:Q964"/>
    <mergeCell ref="R964:W964"/>
    <mergeCell ref="G965:Q965"/>
    <mergeCell ref="R965:W965"/>
    <mergeCell ref="G966:Q966"/>
    <mergeCell ref="R966:W966"/>
    <mergeCell ref="C967:F968"/>
    <mergeCell ref="G967:I967"/>
    <mergeCell ref="J967:M967"/>
    <mergeCell ref="L936:S936"/>
    <mergeCell ref="I937:K937"/>
    <mergeCell ref="L937:S937"/>
    <mergeCell ref="I938:K938"/>
    <mergeCell ref="L938:S938"/>
    <mergeCell ref="I939:K939"/>
    <mergeCell ref="L939:S939"/>
    <mergeCell ref="I940:K940"/>
    <mergeCell ref="L940:S940"/>
    <mergeCell ref="B931:B932"/>
    <mergeCell ref="C931:C932"/>
    <mergeCell ref="D931:D932"/>
    <mergeCell ref="E931:T932"/>
    <mergeCell ref="U931:U932"/>
    <mergeCell ref="V931:V932"/>
    <mergeCell ref="W931:W932"/>
    <mergeCell ref="B933:B970"/>
    <mergeCell ref="C933:C958"/>
    <mergeCell ref="D933:D958"/>
    <mergeCell ref="E933:E954"/>
    <mergeCell ref="F933:F934"/>
    <mergeCell ref="G933:G934"/>
    <mergeCell ref="H933:H934"/>
    <mergeCell ref="I933:K934"/>
    <mergeCell ref="L933:S934"/>
    <mergeCell ref="T933:T934"/>
    <mergeCell ref="U933:U958"/>
    <mergeCell ref="V933:V958"/>
    <mergeCell ref="W933:W958"/>
    <mergeCell ref="I935:K935"/>
    <mergeCell ref="L935:S935"/>
    <mergeCell ref="T935:T954"/>
    <mergeCell ref="I936:K936"/>
    <mergeCell ref="I951:K951"/>
    <mergeCell ref="L951:S951"/>
    <mergeCell ref="I952:K952"/>
    <mergeCell ref="L952:S952"/>
    <mergeCell ref="I953:K953"/>
    <mergeCell ref="L953:S953"/>
    <mergeCell ref="I954:K954"/>
    <mergeCell ref="L954:S954"/>
    <mergeCell ref="E955:E958"/>
    <mergeCell ref="F955:G955"/>
    <mergeCell ref="H955:K955"/>
    <mergeCell ref="L955:N955"/>
    <mergeCell ref="O955:P955"/>
    <mergeCell ref="Q955:Q958"/>
    <mergeCell ref="F956:G956"/>
    <mergeCell ref="H956:K956"/>
    <mergeCell ref="L956:N956"/>
    <mergeCell ref="O956:P958"/>
    <mergeCell ref="I946:K946"/>
    <mergeCell ref="L946:S946"/>
    <mergeCell ref="I947:K947"/>
    <mergeCell ref="L947:S947"/>
    <mergeCell ref="I948:K948"/>
    <mergeCell ref="L948:S948"/>
    <mergeCell ref="I949:K949"/>
    <mergeCell ref="L949:S949"/>
    <mergeCell ref="I950:K950"/>
    <mergeCell ref="L950:S950"/>
    <mergeCell ref="I941:K941"/>
    <mergeCell ref="L941:S941"/>
    <mergeCell ref="I942:K942"/>
    <mergeCell ref="L902:S902"/>
    <mergeCell ref="I903:K903"/>
    <mergeCell ref="L903:S903"/>
    <mergeCell ref="I904:K904"/>
    <mergeCell ref="L904:S904"/>
    <mergeCell ref="I905:K905"/>
    <mergeCell ref="L905:S905"/>
    <mergeCell ref="N927:Q927"/>
    <mergeCell ref="R927:W927"/>
    <mergeCell ref="G928:I928"/>
    <mergeCell ref="J928:M928"/>
    <mergeCell ref="N928:Q928"/>
    <mergeCell ref="R928:W928"/>
    <mergeCell ref="C929:F930"/>
    <mergeCell ref="G929:I929"/>
    <mergeCell ref="J929:Q929"/>
    <mergeCell ref="R929:W930"/>
    <mergeCell ref="G930:I930"/>
    <mergeCell ref="J930:Q930"/>
    <mergeCell ref="T916:T918"/>
    <mergeCell ref="F917:G917"/>
    <mergeCell ref="H917:K917"/>
    <mergeCell ref="L917:N917"/>
    <mergeCell ref="F918:G918"/>
    <mergeCell ref="H918:K918"/>
    <mergeCell ref="L918:N918"/>
    <mergeCell ref="A919:A930"/>
    <mergeCell ref="C919:D919"/>
    <mergeCell ref="E919:W919"/>
    <mergeCell ref="C920:D920"/>
    <mergeCell ref="E920:W920"/>
    <mergeCell ref="C921:F926"/>
    <mergeCell ref="G921:Q923"/>
    <mergeCell ref="R921:W923"/>
    <mergeCell ref="G924:Q924"/>
    <mergeCell ref="R924:W924"/>
    <mergeCell ref="G925:Q925"/>
    <mergeCell ref="R925:W925"/>
    <mergeCell ref="G926:Q926"/>
    <mergeCell ref="R926:W926"/>
    <mergeCell ref="C927:F928"/>
    <mergeCell ref="G927:I927"/>
    <mergeCell ref="J927:M927"/>
    <mergeCell ref="L896:S896"/>
    <mergeCell ref="I897:K897"/>
    <mergeCell ref="L897:S897"/>
    <mergeCell ref="I898:K898"/>
    <mergeCell ref="L898:S898"/>
    <mergeCell ref="I899:K899"/>
    <mergeCell ref="L899:S899"/>
    <mergeCell ref="I900:K900"/>
    <mergeCell ref="L900:S900"/>
    <mergeCell ref="B891:B892"/>
    <mergeCell ref="C891:C892"/>
    <mergeCell ref="D891:D892"/>
    <mergeCell ref="E891:T892"/>
    <mergeCell ref="U891:U892"/>
    <mergeCell ref="V891:V892"/>
    <mergeCell ref="W891:W892"/>
    <mergeCell ref="B893:B930"/>
    <mergeCell ref="C893:C918"/>
    <mergeCell ref="D893:D918"/>
    <mergeCell ref="E893:E914"/>
    <mergeCell ref="F893:F894"/>
    <mergeCell ref="G893:G894"/>
    <mergeCell ref="H893:H894"/>
    <mergeCell ref="I893:K894"/>
    <mergeCell ref="L893:S894"/>
    <mergeCell ref="T893:T894"/>
    <mergeCell ref="U893:U918"/>
    <mergeCell ref="V893:V918"/>
    <mergeCell ref="W893:W918"/>
    <mergeCell ref="I895:K895"/>
    <mergeCell ref="L895:S895"/>
    <mergeCell ref="T895:T914"/>
    <mergeCell ref="I896:K896"/>
    <mergeCell ref="I911:K911"/>
    <mergeCell ref="L911:S911"/>
    <mergeCell ref="I912:K912"/>
    <mergeCell ref="L912:S912"/>
    <mergeCell ref="I913:K913"/>
    <mergeCell ref="L913:S913"/>
    <mergeCell ref="I914:K914"/>
    <mergeCell ref="L914:S914"/>
    <mergeCell ref="E915:E918"/>
    <mergeCell ref="F915:G915"/>
    <mergeCell ref="H915:K915"/>
    <mergeCell ref="L915:N915"/>
    <mergeCell ref="O915:P915"/>
    <mergeCell ref="Q915:Q918"/>
    <mergeCell ref="F916:G916"/>
    <mergeCell ref="H916:K916"/>
    <mergeCell ref="L916:N916"/>
    <mergeCell ref="O916:P918"/>
    <mergeCell ref="I906:K906"/>
    <mergeCell ref="L906:S906"/>
    <mergeCell ref="I907:K907"/>
    <mergeCell ref="L907:S907"/>
    <mergeCell ref="I908:K908"/>
    <mergeCell ref="L908:S908"/>
    <mergeCell ref="I909:K909"/>
    <mergeCell ref="L909:S909"/>
    <mergeCell ref="I910:K910"/>
    <mergeCell ref="L910:S910"/>
    <mergeCell ref="I901:K901"/>
    <mergeCell ref="L901:S901"/>
    <mergeCell ref="I902:K902"/>
    <mergeCell ref="L862:S862"/>
    <mergeCell ref="I863:K863"/>
    <mergeCell ref="L863:S863"/>
    <mergeCell ref="I864:K864"/>
    <mergeCell ref="L864:S864"/>
    <mergeCell ref="I865:K865"/>
    <mergeCell ref="L865:S865"/>
    <mergeCell ref="N887:Q887"/>
    <mergeCell ref="R887:W887"/>
    <mergeCell ref="G888:I888"/>
    <mergeCell ref="J888:M888"/>
    <mergeCell ref="N888:Q888"/>
    <mergeCell ref="R888:W888"/>
    <mergeCell ref="C889:F890"/>
    <mergeCell ref="G889:I889"/>
    <mergeCell ref="J889:Q889"/>
    <mergeCell ref="R889:W890"/>
    <mergeCell ref="G890:I890"/>
    <mergeCell ref="J890:Q890"/>
    <mergeCell ref="T876:T878"/>
    <mergeCell ref="F877:G877"/>
    <mergeCell ref="H877:K877"/>
    <mergeCell ref="L877:N877"/>
    <mergeCell ref="F878:G878"/>
    <mergeCell ref="H878:K878"/>
    <mergeCell ref="L878:N878"/>
    <mergeCell ref="A879:A890"/>
    <mergeCell ref="C879:D879"/>
    <mergeCell ref="E879:W879"/>
    <mergeCell ref="C880:D880"/>
    <mergeCell ref="E880:W880"/>
    <mergeCell ref="C881:F886"/>
    <mergeCell ref="G881:Q883"/>
    <mergeCell ref="R881:W883"/>
    <mergeCell ref="G884:Q884"/>
    <mergeCell ref="R884:W884"/>
    <mergeCell ref="G885:Q885"/>
    <mergeCell ref="R885:W885"/>
    <mergeCell ref="G886:Q886"/>
    <mergeCell ref="R886:W886"/>
    <mergeCell ref="C887:F888"/>
    <mergeCell ref="G887:I887"/>
    <mergeCell ref="J887:M887"/>
    <mergeCell ref="L856:S856"/>
    <mergeCell ref="I857:K857"/>
    <mergeCell ref="L857:S857"/>
    <mergeCell ref="I858:K858"/>
    <mergeCell ref="L858:S858"/>
    <mergeCell ref="I859:K859"/>
    <mergeCell ref="L859:S859"/>
    <mergeCell ref="I860:K860"/>
    <mergeCell ref="L860:S860"/>
    <mergeCell ref="B851:B852"/>
    <mergeCell ref="C851:C852"/>
    <mergeCell ref="D851:D852"/>
    <mergeCell ref="E851:T852"/>
    <mergeCell ref="U851:U852"/>
    <mergeCell ref="V851:V852"/>
    <mergeCell ref="W851:W852"/>
    <mergeCell ref="B853:B890"/>
    <mergeCell ref="C853:C878"/>
    <mergeCell ref="D853:D878"/>
    <mergeCell ref="E853:E874"/>
    <mergeCell ref="F853:F854"/>
    <mergeCell ref="G853:G854"/>
    <mergeCell ref="H853:H854"/>
    <mergeCell ref="I853:K854"/>
    <mergeCell ref="L853:S854"/>
    <mergeCell ref="T853:T854"/>
    <mergeCell ref="U853:U878"/>
    <mergeCell ref="V853:V878"/>
    <mergeCell ref="W853:W878"/>
    <mergeCell ref="I855:K855"/>
    <mergeCell ref="L855:S855"/>
    <mergeCell ref="T855:T874"/>
    <mergeCell ref="I856:K856"/>
    <mergeCell ref="I871:K871"/>
    <mergeCell ref="L871:S871"/>
    <mergeCell ref="I872:K872"/>
    <mergeCell ref="L872:S872"/>
    <mergeCell ref="I873:K873"/>
    <mergeCell ref="L873:S873"/>
    <mergeCell ref="I874:K874"/>
    <mergeCell ref="L874:S874"/>
    <mergeCell ref="E875:E878"/>
    <mergeCell ref="F875:G875"/>
    <mergeCell ref="H875:K875"/>
    <mergeCell ref="L875:N875"/>
    <mergeCell ref="O875:P875"/>
    <mergeCell ref="Q875:Q878"/>
    <mergeCell ref="F876:G876"/>
    <mergeCell ref="H876:K876"/>
    <mergeCell ref="L876:N876"/>
    <mergeCell ref="O876:P878"/>
    <mergeCell ref="I866:K866"/>
    <mergeCell ref="L866:S866"/>
    <mergeCell ref="I867:K867"/>
    <mergeCell ref="L867:S867"/>
    <mergeCell ref="I868:K868"/>
    <mergeCell ref="L868:S868"/>
    <mergeCell ref="I869:K869"/>
    <mergeCell ref="L869:S869"/>
    <mergeCell ref="I870:K870"/>
    <mergeCell ref="L870:S870"/>
    <mergeCell ref="I861:K861"/>
    <mergeCell ref="L861:S861"/>
    <mergeCell ref="I862:K862"/>
    <mergeCell ref="L822:S822"/>
    <mergeCell ref="I823:K823"/>
    <mergeCell ref="L823:S823"/>
    <mergeCell ref="I824:K824"/>
    <mergeCell ref="L824:S824"/>
    <mergeCell ref="I825:K825"/>
    <mergeCell ref="L825:S825"/>
    <mergeCell ref="N847:Q847"/>
    <mergeCell ref="R847:W847"/>
    <mergeCell ref="G848:I848"/>
    <mergeCell ref="J848:M848"/>
    <mergeCell ref="N848:Q848"/>
    <mergeCell ref="R848:W848"/>
    <mergeCell ref="C849:F850"/>
    <mergeCell ref="G849:I849"/>
    <mergeCell ref="J849:Q849"/>
    <mergeCell ref="R849:W850"/>
    <mergeCell ref="G850:I850"/>
    <mergeCell ref="J850:Q850"/>
    <mergeCell ref="T836:T838"/>
    <mergeCell ref="F837:G837"/>
    <mergeCell ref="H837:K837"/>
    <mergeCell ref="L837:N837"/>
    <mergeCell ref="F838:G838"/>
    <mergeCell ref="H838:K838"/>
    <mergeCell ref="L838:N838"/>
    <mergeCell ref="A839:A850"/>
    <mergeCell ref="C839:D839"/>
    <mergeCell ref="E839:W839"/>
    <mergeCell ref="C840:D840"/>
    <mergeCell ref="E840:W840"/>
    <mergeCell ref="C841:F846"/>
    <mergeCell ref="G841:Q843"/>
    <mergeCell ref="R841:W843"/>
    <mergeCell ref="G844:Q844"/>
    <mergeCell ref="R844:W844"/>
    <mergeCell ref="G845:Q845"/>
    <mergeCell ref="R845:W845"/>
    <mergeCell ref="G846:Q846"/>
    <mergeCell ref="R846:W846"/>
    <mergeCell ref="C847:F848"/>
    <mergeCell ref="G847:I847"/>
    <mergeCell ref="J847:M847"/>
    <mergeCell ref="L816:S816"/>
    <mergeCell ref="I817:K817"/>
    <mergeCell ref="L817:S817"/>
    <mergeCell ref="I818:K818"/>
    <mergeCell ref="L818:S818"/>
    <mergeCell ref="I819:K819"/>
    <mergeCell ref="L819:S819"/>
    <mergeCell ref="I820:K820"/>
    <mergeCell ref="L820:S820"/>
    <mergeCell ref="B811:B812"/>
    <mergeCell ref="C811:C812"/>
    <mergeCell ref="D811:D812"/>
    <mergeCell ref="E811:T812"/>
    <mergeCell ref="U811:U812"/>
    <mergeCell ref="V811:V812"/>
    <mergeCell ref="W811:W812"/>
    <mergeCell ref="B813:B850"/>
    <mergeCell ref="C813:C838"/>
    <mergeCell ref="D813:D838"/>
    <mergeCell ref="E813:E834"/>
    <mergeCell ref="F813:F814"/>
    <mergeCell ref="G813:G814"/>
    <mergeCell ref="H813:H814"/>
    <mergeCell ref="I813:K814"/>
    <mergeCell ref="L813:S814"/>
    <mergeCell ref="T813:T814"/>
    <mergeCell ref="U813:U838"/>
    <mergeCell ref="V813:V838"/>
    <mergeCell ref="W813:W838"/>
    <mergeCell ref="I815:K815"/>
    <mergeCell ref="L815:S815"/>
    <mergeCell ref="T815:T834"/>
    <mergeCell ref="I816:K816"/>
    <mergeCell ref="I831:K831"/>
    <mergeCell ref="L831:S831"/>
    <mergeCell ref="I832:K832"/>
    <mergeCell ref="L832:S832"/>
    <mergeCell ref="I833:K833"/>
    <mergeCell ref="L833:S833"/>
    <mergeCell ref="I834:K834"/>
    <mergeCell ref="L834:S834"/>
    <mergeCell ref="E835:E838"/>
    <mergeCell ref="F835:G835"/>
    <mergeCell ref="H835:K835"/>
    <mergeCell ref="L835:N835"/>
    <mergeCell ref="O835:P835"/>
    <mergeCell ref="Q835:Q838"/>
    <mergeCell ref="F836:G836"/>
    <mergeCell ref="H836:K836"/>
    <mergeCell ref="L836:N836"/>
    <mergeCell ref="O836:P838"/>
    <mergeCell ref="I826:K826"/>
    <mergeCell ref="L826:S826"/>
    <mergeCell ref="I827:K827"/>
    <mergeCell ref="L827:S827"/>
    <mergeCell ref="I828:K828"/>
    <mergeCell ref="L828:S828"/>
    <mergeCell ref="I829:K829"/>
    <mergeCell ref="L829:S829"/>
    <mergeCell ref="I830:K830"/>
    <mergeCell ref="L830:S830"/>
    <mergeCell ref="I821:K821"/>
    <mergeCell ref="L821:S821"/>
    <mergeCell ref="I822:K822"/>
    <mergeCell ref="L782:S782"/>
    <mergeCell ref="I783:K783"/>
    <mergeCell ref="L783:S783"/>
    <mergeCell ref="I784:K784"/>
    <mergeCell ref="L784:S784"/>
    <mergeCell ref="I785:K785"/>
    <mergeCell ref="L785:S785"/>
    <mergeCell ref="N807:Q807"/>
    <mergeCell ref="R807:W807"/>
    <mergeCell ref="G808:I808"/>
    <mergeCell ref="J808:M808"/>
    <mergeCell ref="N808:Q808"/>
    <mergeCell ref="R808:W808"/>
    <mergeCell ref="C809:F810"/>
    <mergeCell ref="G809:I809"/>
    <mergeCell ref="J809:Q809"/>
    <mergeCell ref="R809:W810"/>
    <mergeCell ref="G810:I810"/>
    <mergeCell ref="J810:Q810"/>
    <mergeCell ref="T796:T798"/>
    <mergeCell ref="F797:G797"/>
    <mergeCell ref="H797:K797"/>
    <mergeCell ref="L797:N797"/>
    <mergeCell ref="F798:G798"/>
    <mergeCell ref="H798:K798"/>
    <mergeCell ref="L798:N798"/>
    <mergeCell ref="A799:A810"/>
    <mergeCell ref="C799:D799"/>
    <mergeCell ref="E799:W799"/>
    <mergeCell ref="C800:D800"/>
    <mergeCell ref="E800:W800"/>
    <mergeCell ref="C801:F806"/>
    <mergeCell ref="G801:Q803"/>
    <mergeCell ref="R801:W803"/>
    <mergeCell ref="G804:Q804"/>
    <mergeCell ref="R804:W804"/>
    <mergeCell ref="G805:Q805"/>
    <mergeCell ref="R805:W805"/>
    <mergeCell ref="G806:Q806"/>
    <mergeCell ref="R806:W806"/>
    <mergeCell ref="C807:F808"/>
    <mergeCell ref="G807:I807"/>
    <mergeCell ref="J807:M807"/>
    <mergeCell ref="L776:S776"/>
    <mergeCell ref="I777:K777"/>
    <mergeCell ref="L777:S777"/>
    <mergeCell ref="I778:K778"/>
    <mergeCell ref="L778:S778"/>
    <mergeCell ref="I779:K779"/>
    <mergeCell ref="L779:S779"/>
    <mergeCell ref="I780:K780"/>
    <mergeCell ref="L780:S780"/>
    <mergeCell ref="B771:B772"/>
    <mergeCell ref="C771:C772"/>
    <mergeCell ref="D771:D772"/>
    <mergeCell ref="E771:T772"/>
    <mergeCell ref="U771:U772"/>
    <mergeCell ref="V771:V772"/>
    <mergeCell ref="W771:W772"/>
    <mergeCell ref="B773:B810"/>
    <mergeCell ref="C773:C798"/>
    <mergeCell ref="D773:D798"/>
    <mergeCell ref="E773:E794"/>
    <mergeCell ref="F773:F774"/>
    <mergeCell ref="G773:G774"/>
    <mergeCell ref="H773:H774"/>
    <mergeCell ref="I773:K774"/>
    <mergeCell ref="L773:S774"/>
    <mergeCell ref="T773:T774"/>
    <mergeCell ref="U773:U798"/>
    <mergeCell ref="V773:V798"/>
    <mergeCell ref="W773:W798"/>
    <mergeCell ref="I775:K775"/>
    <mergeCell ref="L775:S775"/>
    <mergeCell ref="T775:T794"/>
    <mergeCell ref="I776:K776"/>
    <mergeCell ref="I791:K791"/>
    <mergeCell ref="L791:S791"/>
    <mergeCell ref="I792:K792"/>
    <mergeCell ref="L792:S792"/>
    <mergeCell ref="I793:K793"/>
    <mergeCell ref="L793:S793"/>
    <mergeCell ref="I794:K794"/>
    <mergeCell ref="L794:S794"/>
    <mergeCell ref="E795:E798"/>
    <mergeCell ref="F795:G795"/>
    <mergeCell ref="H795:K795"/>
    <mergeCell ref="L795:N795"/>
    <mergeCell ref="O795:P795"/>
    <mergeCell ref="Q795:Q798"/>
    <mergeCell ref="F796:G796"/>
    <mergeCell ref="H796:K796"/>
    <mergeCell ref="L796:N796"/>
    <mergeCell ref="O796:P798"/>
    <mergeCell ref="I786:K786"/>
    <mergeCell ref="L786:S786"/>
    <mergeCell ref="I787:K787"/>
    <mergeCell ref="L787:S787"/>
    <mergeCell ref="I788:K788"/>
    <mergeCell ref="L788:S788"/>
    <mergeCell ref="I789:K789"/>
    <mergeCell ref="L789:S789"/>
    <mergeCell ref="I790:K790"/>
    <mergeCell ref="L790:S790"/>
    <mergeCell ref="I781:K781"/>
    <mergeCell ref="L781:S781"/>
    <mergeCell ref="I782:K782"/>
    <mergeCell ref="L742:S742"/>
    <mergeCell ref="I743:K743"/>
    <mergeCell ref="L743:S743"/>
    <mergeCell ref="I744:K744"/>
    <mergeCell ref="L744:S744"/>
    <mergeCell ref="I745:K745"/>
    <mergeCell ref="L745:S745"/>
    <mergeCell ref="N767:Q767"/>
    <mergeCell ref="R767:W767"/>
    <mergeCell ref="G768:I768"/>
    <mergeCell ref="J768:M768"/>
    <mergeCell ref="N768:Q768"/>
    <mergeCell ref="R768:W768"/>
    <mergeCell ref="C769:F770"/>
    <mergeCell ref="G769:I769"/>
    <mergeCell ref="J769:Q769"/>
    <mergeCell ref="R769:W770"/>
    <mergeCell ref="G770:I770"/>
    <mergeCell ref="J770:Q770"/>
    <mergeCell ref="T756:T758"/>
    <mergeCell ref="F757:G757"/>
    <mergeCell ref="H757:K757"/>
    <mergeCell ref="L757:N757"/>
    <mergeCell ref="F758:G758"/>
    <mergeCell ref="H758:K758"/>
    <mergeCell ref="L758:N758"/>
    <mergeCell ref="A759:A770"/>
    <mergeCell ref="C759:D759"/>
    <mergeCell ref="E759:W759"/>
    <mergeCell ref="C760:D760"/>
    <mergeCell ref="E760:W760"/>
    <mergeCell ref="C761:F766"/>
    <mergeCell ref="G761:Q763"/>
    <mergeCell ref="R761:W763"/>
    <mergeCell ref="G764:Q764"/>
    <mergeCell ref="R764:W764"/>
    <mergeCell ref="G765:Q765"/>
    <mergeCell ref="R765:W765"/>
    <mergeCell ref="G766:Q766"/>
    <mergeCell ref="R766:W766"/>
    <mergeCell ref="C767:F768"/>
    <mergeCell ref="G767:I767"/>
    <mergeCell ref="J767:M767"/>
    <mergeCell ref="L736:S736"/>
    <mergeCell ref="I737:K737"/>
    <mergeCell ref="L737:S737"/>
    <mergeCell ref="I738:K738"/>
    <mergeCell ref="L738:S738"/>
    <mergeCell ref="I739:K739"/>
    <mergeCell ref="L739:S739"/>
    <mergeCell ref="I740:K740"/>
    <mergeCell ref="L740:S740"/>
    <mergeCell ref="B731:B732"/>
    <mergeCell ref="C731:C732"/>
    <mergeCell ref="D731:D732"/>
    <mergeCell ref="E731:T732"/>
    <mergeCell ref="U731:U732"/>
    <mergeCell ref="V731:V732"/>
    <mergeCell ref="W731:W732"/>
    <mergeCell ref="B733:B770"/>
    <mergeCell ref="C733:C758"/>
    <mergeCell ref="D733:D758"/>
    <mergeCell ref="E733:E754"/>
    <mergeCell ref="F733:F734"/>
    <mergeCell ref="G733:G734"/>
    <mergeCell ref="H733:H734"/>
    <mergeCell ref="I733:K734"/>
    <mergeCell ref="L733:S734"/>
    <mergeCell ref="T733:T734"/>
    <mergeCell ref="U733:U758"/>
    <mergeCell ref="V733:V758"/>
    <mergeCell ref="W733:W758"/>
    <mergeCell ref="I735:K735"/>
    <mergeCell ref="L735:S735"/>
    <mergeCell ref="T735:T754"/>
    <mergeCell ref="I736:K736"/>
    <mergeCell ref="I751:K751"/>
    <mergeCell ref="L751:S751"/>
    <mergeCell ref="I752:K752"/>
    <mergeCell ref="L752:S752"/>
    <mergeCell ref="I753:K753"/>
    <mergeCell ref="L753:S753"/>
    <mergeCell ref="I754:K754"/>
    <mergeCell ref="L754:S754"/>
    <mergeCell ref="E755:E758"/>
    <mergeCell ref="F755:G755"/>
    <mergeCell ref="H755:K755"/>
    <mergeCell ref="L755:N755"/>
    <mergeCell ref="O755:P755"/>
    <mergeCell ref="Q755:Q758"/>
    <mergeCell ref="F756:G756"/>
    <mergeCell ref="H756:K756"/>
    <mergeCell ref="L756:N756"/>
    <mergeCell ref="O756:P758"/>
    <mergeCell ref="I746:K746"/>
    <mergeCell ref="L746:S746"/>
    <mergeCell ref="I747:K747"/>
    <mergeCell ref="L747:S747"/>
    <mergeCell ref="I748:K748"/>
    <mergeCell ref="L748:S748"/>
    <mergeCell ref="I749:K749"/>
    <mergeCell ref="L749:S749"/>
    <mergeCell ref="I750:K750"/>
    <mergeCell ref="L750:S750"/>
    <mergeCell ref="I741:K741"/>
    <mergeCell ref="L741:S741"/>
    <mergeCell ref="I742:K742"/>
    <mergeCell ref="L702:S702"/>
    <mergeCell ref="I703:K703"/>
    <mergeCell ref="L703:S703"/>
    <mergeCell ref="I704:K704"/>
    <mergeCell ref="L704:S704"/>
    <mergeCell ref="I705:K705"/>
    <mergeCell ref="L705:S705"/>
    <mergeCell ref="N727:Q727"/>
    <mergeCell ref="R727:W727"/>
    <mergeCell ref="G728:I728"/>
    <mergeCell ref="J728:M728"/>
    <mergeCell ref="N728:Q728"/>
    <mergeCell ref="R728:W728"/>
    <mergeCell ref="C729:F730"/>
    <mergeCell ref="G729:I729"/>
    <mergeCell ref="J729:Q729"/>
    <mergeCell ref="R729:W730"/>
    <mergeCell ref="G730:I730"/>
    <mergeCell ref="J730:Q730"/>
    <mergeCell ref="T716:T718"/>
    <mergeCell ref="F717:G717"/>
    <mergeCell ref="H717:K717"/>
    <mergeCell ref="L717:N717"/>
    <mergeCell ref="F718:G718"/>
    <mergeCell ref="H718:K718"/>
    <mergeCell ref="L718:N718"/>
    <mergeCell ref="A719:A730"/>
    <mergeCell ref="C719:D719"/>
    <mergeCell ref="E719:W719"/>
    <mergeCell ref="C720:D720"/>
    <mergeCell ref="E720:W720"/>
    <mergeCell ref="C721:F726"/>
    <mergeCell ref="G721:Q723"/>
    <mergeCell ref="R721:W723"/>
    <mergeCell ref="G724:Q724"/>
    <mergeCell ref="R724:W724"/>
    <mergeCell ref="G725:Q725"/>
    <mergeCell ref="R725:W725"/>
    <mergeCell ref="G726:Q726"/>
    <mergeCell ref="R726:W726"/>
    <mergeCell ref="C727:F728"/>
    <mergeCell ref="G727:I727"/>
    <mergeCell ref="J727:M727"/>
    <mergeCell ref="L696:S696"/>
    <mergeCell ref="I697:K697"/>
    <mergeCell ref="L697:S697"/>
    <mergeCell ref="I698:K698"/>
    <mergeCell ref="L698:S698"/>
    <mergeCell ref="I699:K699"/>
    <mergeCell ref="L699:S699"/>
    <mergeCell ref="I700:K700"/>
    <mergeCell ref="L700:S700"/>
    <mergeCell ref="B691:B692"/>
    <mergeCell ref="C691:C692"/>
    <mergeCell ref="D691:D692"/>
    <mergeCell ref="E691:T692"/>
    <mergeCell ref="U691:U692"/>
    <mergeCell ref="V691:V692"/>
    <mergeCell ref="W691:W692"/>
    <mergeCell ref="B693:B730"/>
    <mergeCell ref="C693:C718"/>
    <mergeCell ref="D693:D718"/>
    <mergeCell ref="E693:E714"/>
    <mergeCell ref="F693:F694"/>
    <mergeCell ref="G693:G694"/>
    <mergeCell ref="H693:H694"/>
    <mergeCell ref="I693:K694"/>
    <mergeCell ref="L693:S694"/>
    <mergeCell ref="T693:T694"/>
    <mergeCell ref="U693:U718"/>
    <mergeCell ref="V693:V718"/>
    <mergeCell ref="W693:W718"/>
    <mergeCell ref="I695:K695"/>
    <mergeCell ref="L695:S695"/>
    <mergeCell ref="T695:T714"/>
    <mergeCell ref="I696:K696"/>
    <mergeCell ref="I711:K711"/>
    <mergeCell ref="L711:S711"/>
    <mergeCell ref="I712:K712"/>
    <mergeCell ref="L712:S712"/>
    <mergeCell ref="I713:K713"/>
    <mergeCell ref="L713:S713"/>
    <mergeCell ref="I714:K714"/>
    <mergeCell ref="L714:S714"/>
    <mergeCell ref="E715:E718"/>
    <mergeCell ref="F715:G715"/>
    <mergeCell ref="H715:K715"/>
    <mergeCell ref="L715:N715"/>
    <mergeCell ref="O715:P715"/>
    <mergeCell ref="Q715:Q718"/>
    <mergeCell ref="F716:G716"/>
    <mergeCell ref="H716:K716"/>
    <mergeCell ref="L716:N716"/>
    <mergeCell ref="O716:P718"/>
    <mergeCell ref="I706:K706"/>
    <mergeCell ref="L706:S706"/>
    <mergeCell ref="I707:K707"/>
    <mergeCell ref="L707:S707"/>
    <mergeCell ref="I708:K708"/>
    <mergeCell ref="L708:S708"/>
    <mergeCell ref="I709:K709"/>
    <mergeCell ref="L709:S709"/>
    <mergeCell ref="I710:K710"/>
    <mergeCell ref="L710:S710"/>
    <mergeCell ref="I701:K701"/>
    <mergeCell ref="L701:S701"/>
    <mergeCell ref="I702:K702"/>
    <mergeCell ref="L662:S662"/>
    <mergeCell ref="I663:K663"/>
    <mergeCell ref="L663:S663"/>
    <mergeCell ref="I664:K664"/>
    <mergeCell ref="L664:S664"/>
    <mergeCell ref="I665:K665"/>
    <mergeCell ref="L665:S665"/>
    <mergeCell ref="N687:Q687"/>
    <mergeCell ref="R687:W687"/>
    <mergeCell ref="G688:I688"/>
    <mergeCell ref="J688:M688"/>
    <mergeCell ref="N688:Q688"/>
    <mergeCell ref="R688:W688"/>
    <mergeCell ref="C689:F690"/>
    <mergeCell ref="G689:I689"/>
    <mergeCell ref="J689:Q689"/>
    <mergeCell ref="R689:W690"/>
    <mergeCell ref="G690:I690"/>
    <mergeCell ref="J690:Q690"/>
    <mergeCell ref="T676:T678"/>
    <mergeCell ref="F677:G677"/>
    <mergeCell ref="H677:K677"/>
    <mergeCell ref="L677:N677"/>
    <mergeCell ref="F678:G678"/>
    <mergeCell ref="H678:K678"/>
    <mergeCell ref="L678:N678"/>
    <mergeCell ref="A679:A690"/>
    <mergeCell ref="C679:D679"/>
    <mergeCell ref="E679:W679"/>
    <mergeCell ref="C680:D680"/>
    <mergeCell ref="E680:W680"/>
    <mergeCell ref="C681:F686"/>
    <mergeCell ref="G681:Q683"/>
    <mergeCell ref="R681:W683"/>
    <mergeCell ref="G684:Q684"/>
    <mergeCell ref="R684:W684"/>
    <mergeCell ref="G685:Q685"/>
    <mergeCell ref="R685:W685"/>
    <mergeCell ref="G686:Q686"/>
    <mergeCell ref="R686:W686"/>
    <mergeCell ref="C687:F688"/>
    <mergeCell ref="G687:I687"/>
    <mergeCell ref="J687:M687"/>
    <mergeCell ref="L656:S656"/>
    <mergeCell ref="I657:K657"/>
    <mergeCell ref="L657:S657"/>
    <mergeCell ref="I658:K658"/>
    <mergeCell ref="L658:S658"/>
    <mergeCell ref="I659:K659"/>
    <mergeCell ref="L659:S659"/>
    <mergeCell ref="I660:K660"/>
    <mergeCell ref="L660:S660"/>
    <mergeCell ref="B651:B652"/>
    <mergeCell ref="C651:C652"/>
    <mergeCell ref="D651:D652"/>
    <mergeCell ref="E651:T652"/>
    <mergeCell ref="U651:U652"/>
    <mergeCell ref="V651:V652"/>
    <mergeCell ref="W651:W652"/>
    <mergeCell ref="B653:B690"/>
    <mergeCell ref="C653:C678"/>
    <mergeCell ref="D653:D678"/>
    <mergeCell ref="E653:E674"/>
    <mergeCell ref="F653:F654"/>
    <mergeCell ref="G653:G654"/>
    <mergeCell ref="H653:H654"/>
    <mergeCell ref="I653:K654"/>
    <mergeCell ref="L653:S654"/>
    <mergeCell ref="T653:T654"/>
    <mergeCell ref="U653:U678"/>
    <mergeCell ref="V653:V678"/>
    <mergeCell ref="W653:W678"/>
    <mergeCell ref="I655:K655"/>
    <mergeCell ref="L655:S655"/>
    <mergeCell ref="T655:T674"/>
    <mergeCell ref="I656:K656"/>
    <mergeCell ref="I671:K671"/>
    <mergeCell ref="L671:S671"/>
    <mergeCell ref="I672:K672"/>
    <mergeCell ref="L672:S672"/>
    <mergeCell ref="I673:K673"/>
    <mergeCell ref="L673:S673"/>
    <mergeCell ref="I674:K674"/>
    <mergeCell ref="L674:S674"/>
    <mergeCell ref="E675:E678"/>
    <mergeCell ref="F675:G675"/>
    <mergeCell ref="H675:K675"/>
    <mergeCell ref="L675:N675"/>
    <mergeCell ref="O675:P675"/>
    <mergeCell ref="Q675:Q678"/>
    <mergeCell ref="F676:G676"/>
    <mergeCell ref="H676:K676"/>
    <mergeCell ref="L676:N676"/>
    <mergeCell ref="O676:P678"/>
    <mergeCell ref="I666:K666"/>
    <mergeCell ref="L666:S666"/>
    <mergeCell ref="I667:K667"/>
    <mergeCell ref="L667:S667"/>
    <mergeCell ref="I668:K668"/>
    <mergeCell ref="L668:S668"/>
    <mergeCell ref="I669:K669"/>
    <mergeCell ref="L669:S669"/>
    <mergeCell ref="I670:K670"/>
    <mergeCell ref="L670:S670"/>
    <mergeCell ref="I661:K661"/>
    <mergeCell ref="L661:S661"/>
    <mergeCell ref="I662:K662"/>
    <mergeCell ref="L622:S622"/>
    <mergeCell ref="I623:K623"/>
    <mergeCell ref="L623:S623"/>
    <mergeCell ref="I624:K624"/>
    <mergeCell ref="L624:S624"/>
    <mergeCell ref="I625:K625"/>
    <mergeCell ref="L625:S625"/>
    <mergeCell ref="N647:Q647"/>
    <mergeCell ref="R647:W647"/>
    <mergeCell ref="G648:I648"/>
    <mergeCell ref="J648:M648"/>
    <mergeCell ref="N648:Q648"/>
    <mergeCell ref="R648:W648"/>
    <mergeCell ref="C649:F650"/>
    <mergeCell ref="G649:I649"/>
    <mergeCell ref="J649:Q649"/>
    <mergeCell ref="R649:W650"/>
    <mergeCell ref="G650:I650"/>
    <mergeCell ref="J650:Q650"/>
    <mergeCell ref="T636:T638"/>
    <mergeCell ref="F637:G637"/>
    <mergeCell ref="H637:K637"/>
    <mergeCell ref="L637:N637"/>
    <mergeCell ref="F638:G638"/>
    <mergeCell ref="H638:K638"/>
    <mergeCell ref="L638:N638"/>
    <mergeCell ref="A639:A650"/>
    <mergeCell ref="C639:D639"/>
    <mergeCell ref="E639:W639"/>
    <mergeCell ref="C640:D640"/>
    <mergeCell ref="E640:W640"/>
    <mergeCell ref="C641:F646"/>
    <mergeCell ref="G641:Q643"/>
    <mergeCell ref="R641:W643"/>
    <mergeCell ref="G644:Q644"/>
    <mergeCell ref="R644:W644"/>
    <mergeCell ref="G645:Q645"/>
    <mergeCell ref="R645:W645"/>
    <mergeCell ref="G646:Q646"/>
    <mergeCell ref="R646:W646"/>
    <mergeCell ref="C647:F648"/>
    <mergeCell ref="G647:I647"/>
    <mergeCell ref="J647:M647"/>
    <mergeCell ref="L616:S616"/>
    <mergeCell ref="I617:K617"/>
    <mergeCell ref="L617:S617"/>
    <mergeCell ref="I618:K618"/>
    <mergeCell ref="L618:S618"/>
    <mergeCell ref="I619:K619"/>
    <mergeCell ref="L619:S619"/>
    <mergeCell ref="I620:K620"/>
    <mergeCell ref="L620:S620"/>
    <mergeCell ref="B611:B612"/>
    <mergeCell ref="C611:C612"/>
    <mergeCell ref="D611:D612"/>
    <mergeCell ref="E611:T612"/>
    <mergeCell ref="U611:U612"/>
    <mergeCell ref="V611:V612"/>
    <mergeCell ref="W611:W612"/>
    <mergeCell ref="B613:B650"/>
    <mergeCell ref="C613:C638"/>
    <mergeCell ref="D613:D638"/>
    <mergeCell ref="E613:E634"/>
    <mergeCell ref="F613:F614"/>
    <mergeCell ref="G613:G614"/>
    <mergeCell ref="H613:H614"/>
    <mergeCell ref="I613:K614"/>
    <mergeCell ref="L613:S614"/>
    <mergeCell ref="T613:T614"/>
    <mergeCell ref="U613:U638"/>
    <mergeCell ref="V613:V638"/>
    <mergeCell ref="W613:W638"/>
    <mergeCell ref="I615:K615"/>
    <mergeCell ref="L615:S615"/>
    <mergeCell ref="T615:T634"/>
    <mergeCell ref="I616:K616"/>
    <mergeCell ref="I631:K631"/>
    <mergeCell ref="L631:S631"/>
    <mergeCell ref="I632:K632"/>
    <mergeCell ref="L632:S632"/>
    <mergeCell ref="I633:K633"/>
    <mergeCell ref="L633:S633"/>
    <mergeCell ref="I634:K634"/>
    <mergeCell ref="L634:S634"/>
    <mergeCell ref="E635:E638"/>
    <mergeCell ref="F635:G635"/>
    <mergeCell ref="H635:K635"/>
    <mergeCell ref="L635:N635"/>
    <mergeCell ref="O635:P635"/>
    <mergeCell ref="Q635:Q638"/>
    <mergeCell ref="F636:G636"/>
    <mergeCell ref="H636:K636"/>
    <mergeCell ref="L636:N636"/>
    <mergeCell ref="O636:P638"/>
    <mergeCell ref="I626:K626"/>
    <mergeCell ref="L626:S626"/>
    <mergeCell ref="I627:K627"/>
    <mergeCell ref="L627:S627"/>
    <mergeCell ref="I628:K628"/>
    <mergeCell ref="L628:S628"/>
    <mergeCell ref="I629:K629"/>
    <mergeCell ref="L629:S629"/>
    <mergeCell ref="I630:K630"/>
    <mergeCell ref="L630:S630"/>
    <mergeCell ref="I621:K621"/>
    <mergeCell ref="L621:S621"/>
    <mergeCell ref="I622:K622"/>
    <mergeCell ref="L582:S582"/>
    <mergeCell ref="I583:K583"/>
    <mergeCell ref="L583:S583"/>
    <mergeCell ref="I584:K584"/>
    <mergeCell ref="L584:S584"/>
    <mergeCell ref="I585:K585"/>
    <mergeCell ref="L585:S585"/>
    <mergeCell ref="N607:Q607"/>
    <mergeCell ref="R607:W607"/>
    <mergeCell ref="G608:I608"/>
    <mergeCell ref="J608:M608"/>
    <mergeCell ref="N608:Q608"/>
    <mergeCell ref="R608:W608"/>
    <mergeCell ref="C609:F610"/>
    <mergeCell ref="G609:I609"/>
    <mergeCell ref="J609:Q609"/>
    <mergeCell ref="R609:W610"/>
    <mergeCell ref="G610:I610"/>
    <mergeCell ref="J610:Q610"/>
    <mergeCell ref="T596:T598"/>
    <mergeCell ref="F597:G597"/>
    <mergeCell ref="H597:K597"/>
    <mergeCell ref="L597:N597"/>
    <mergeCell ref="F598:G598"/>
    <mergeCell ref="H598:K598"/>
    <mergeCell ref="L598:N598"/>
    <mergeCell ref="A599:A610"/>
    <mergeCell ref="C599:D599"/>
    <mergeCell ref="E599:W599"/>
    <mergeCell ref="C600:D600"/>
    <mergeCell ref="E600:W600"/>
    <mergeCell ref="C601:F606"/>
    <mergeCell ref="G601:Q603"/>
    <mergeCell ref="R601:W603"/>
    <mergeCell ref="G604:Q604"/>
    <mergeCell ref="R604:W604"/>
    <mergeCell ref="G605:Q605"/>
    <mergeCell ref="R605:W605"/>
    <mergeCell ref="G606:Q606"/>
    <mergeCell ref="R606:W606"/>
    <mergeCell ref="C607:F608"/>
    <mergeCell ref="G607:I607"/>
    <mergeCell ref="J607:M607"/>
    <mergeCell ref="L576:S576"/>
    <mergeCell ref="I577:K577"/>
    <mergeCell ref="L577:S577"/>
    <mergeCell ref="I578:K578"/>
    <mergeCell ref="L578:S578"/>
    <mergeCell ref="I579:K579"/>
    <mergeCell ref="L579:S579"/>
    <mergeCell ref="I580:K580"/>
    <mergeCell ref="L580:S580"/>
    <mergeCell ref="B571:B572"/>
    <mergeCell ref="C571:C572"/>
    <mergeCell ref="D571:D572"/>
    <mergeCell ref="E571:T572"/>
    <mergeCell ref="U571:U572"/>
    <mergeCell ref="V571:V572"/>
    <mergeCell ref="W571:W572"/>
    <mergeCell ref="B573:B610"/>
    <mergeCell ref="C573:C598"/>
    <mergeCell ref="D573:D598"/>
    <mergeCell ref="E573:E594"/>
    <mergeCell ref="F573:F574"/>
    <mergeCell ref="G573:G574"/>
    <mergeCell ref="H573:H574"/>
    <mergeCell ref="I573:K574"/>
    <mergeCell ref="L573:S574"/>
    <mergeCell ref="T573:T574"/>
    <mergeCell ref="U573:U598"/>
    <mergeCell ref="V573:V598"/>
    <mergeCell ref="W573:W598"/>
    <mergeCell ref="I575:K575"/>
    <mergeCell ref="L575:S575"/>
    <mergeCell ref="T575:T594"/>
    <mergeCell ref="I576:K576"/>
    <mergeCell ref="I591:K591"/>
    <mergeCell ref="L591:S591"/>
    <mergeCell ref="I592:K592"/>
    <mergeCell ref="L592:S592"/>
    <mergeCell ref="I593:K593"/>
    <mergeCell ref="L593:S593"/>
    <mergeCell ref="I594:K594"/>
    <mergeCell ref="L594:S594"/>
    <mergeCell ref="E595:E598"/>
    <mergeCell ref="F595:G595"/>
    <mergeCell ref="H595:K595"/>
    <mergeCell ref="L595:N595"/>
    <mergeCell ref="O595:P595"/>
    <mergeCell ref="Q595:Q598"/>
    <mergeCell ref="F596:G596"/>
    <mergeCell ref="H596:K596"/>
    <mergeCell ref="L596:N596"/>
    <mergeCell ref="O596:P598"/>
    <mergeCell ref="I586:K586"/>
    <mergeCell ref="L586:S586"/>
    <mergeCell ref="I587:K587"/>
    <mergeCell ref="L587:S587"/>
    <mergeCell ref="I588:K588"/>
    <mergeCell ref="L588:S588"/>
    <mergeCell ref="I589:K589"/>
    <mergeCell ref="L589:S589"/>
    <mergeCell ref="I590:K590"/>
    <mergeCell ref="L590:S590"/>
    <mergeCell ref="I581:K581"/>
    <mergeCell ref="L581:S581"/>
    <mergeCell ref="I582:K582"/>
    <mergeCell ref="L542:S542"/>
    <mergeCell ref="I543:K543"/>
    <mergeCell ref="L543:S543"/>
    <mergeCell ref="I544:K544"/>
    <mergeCell ref="L544:S544"/>
    <mergeCell ref="I545:K545"/>
    <mergeCell ref="L545:S545"/>
    <mergeCell ref="N567:Q567"/>
    <mergeCell ref="R567:W567"/>
    <mergeCell ref="G568:I568"/>
    <mergeCell ref="J568:M568"/>
    <mergeCell ref="N568:Q568"/>
    <mergeCell ref="R568:W568"/>
    <mergeCell ref="C569:F570"/>
    <mergeCell ref="G569:I569"/>
    <mergeCell ref="J569:Q569"/>
    <mergeCell ref="R569:W570"/>
    <mergeCell ref="G570:I570"/>
    <mergeCell ref="J570:Q570"/>
    <mergeCell ref="T556:T558"/>
    <mergeCell ref="F557:G557"/>
    <mergeCell ref="H557:K557"/>
    <mergeCell ref="L557:N557"/>
    <mergeCell ref="F558:G558"/>
    <mergeCell ref="H558:K558"/>
    <mergeCell ref="L558:N558"/>
    <mergeCell ref="A559:A570"/>
    <mergeCell ref="C559:D559"/>
    <mergeCell ref="E559:W559"/>
    <mergeCell ref="C560:D560"/>
    <mergeCell ref="E560:W560"/>
    <mergeCell ref="C561:F566"/>
    <mergeCell ref="G561:Q563"/>
    <mergeCell ref="R561:W563"/>
    <mergeCell ref="G564:Q564"/>
    <mergeCell ref="R564:W564"/>
    <mergeCell ref="G565:Q565"/>
    <mergeCell ref="R565:W565"/>
    <mergeCell ref="G566:Q566"/>
    <mergeCell ref="R566:W566"/>
    <mergeCell ref="C567:F568"/>
    <mergeCell ref="G567:I567"/>
    <mergeCell ref="J567:M567"/>
    <mergeCell ref="L536:S536"/>
    <mergeCell ref="I537:K537"/>
    <mergeCell ref="L537:S537"/>
    <mergeCell ref="I538:K538"/>
    <mergeCell ref="L538:S538"/>
    <mergeCell ref="I539:K539"/>
    <mergeCell ref="L539:S539"/>
    <mergeCell ref="I540:K540"/>
    <mergeCell ref="L540:S540"/>
    <mergeCell ref="B531:B532"/>
    <mergeCell ref="C531:C532"/>
    <mergeCell ref="D531:D532"/>
    <mergeCell ref="E531:T532"/>
    <mergeCell ref="U531:U532"/>
    <mergeCell ref="V531:V532"/>
    <mergeCell ref="W531:W532"/>
    <mergeCell ref="B533:B570"/>
    <mergeCell ref="C533:C558"/>
    <mergeCell ref="D533:D558"/>
    <mergeCell ref="E533:E554"/>
    <mergeCell ref="F533:F534"/>
    <mergeCell ref="G533:G534"/>
    <mergeCell ref="H533:H534"/>
    <mergeCell ref="I533:K534"/>
    <mergeCell ref="L533:S534"/>
    <mergeCell ref="T533:T534"/>
    <mergeCell ref="U533:U558"/>
    <mergeCell ref="V533:V558"/>
    <mergeCell ref="W533:W558"/>
    <mergeCell ref="I535:K535"/>
    <mergeCell ref="L535:S535"/>
    <mergeCell ref="T535:T554"/>
    <mergeCell ref="I536:K536"/>
    <mergeCell ref="I551:K551"/>
    <mergeCell ref="L551:S551"/>
    <mergeCell ref="I552:K552"/>
    <mergeCell ref="L552:S552"/>
    <mergeCell ref="I553:K553"/>
    <mergeCell ref="L553:S553"/>
    <mergeCell ref="I554:K554"/>
    <mergeCell ref="L554:S554"/>
    <mergeCell ref="E555:E558"/>
    <mergeCell ref="F555:G555"/>
    <mergeCell ref="H555:K555"/>
    <mergeCell ref="L555:N555"/>
    <mergeCell ref="O555:P555"/>
    <mergeCell ref="Q555:Q558"/>
    <mergeCell ref="F556:G556"/>
    <mergeCell ref="H556:K556"/>
    <mergeCell ref="L556:N556"/>
    <mergeCell ref="O556:P558"/>
    <mergeCell ref="I546:K546"/>
    <mergeCell ref="L546:S546"/>
    <mergeCell ref="I547:K547"/>
    <mergeCell ref="L547:S547"/>
    <mergeCell ref="I548:K548"/>
    <mergeCell ref="L548:S548"/>
    <mergeCell ref="I549:K549"/>
    <mergeCell ref="L549:S549"/>
    <mergeCell ref="I550:K550"/>
    <mergeCell ref="L550:S550"/>
    <mergeCell ref="I541:K541"/>
    <mergeCell ref="L541:S541"/>
    <mergeCell ref="I542:K542"/>
    <mergeCell ref="L502:S502"/>
    <mergeCell ref="I503:K503"/>
    <mergeCell ref="L503:S503"/>
    <mergeCell ref="I504:K504"/>
    <mergeCell ref="L504:S504"/>
    <mergeCell ref="I505:K505"/>
    <mergeCell ref="L505:S505"/>
    <mergeCell ref="N527:Q527"/>
    <mergeCell ref="R527:W527"/>
    <mergeCell ref="G528:I528"/>
    <mergeCell ref="J528:M528"/>
    <mergeCell ref="N528:Q528"/>
    <mergeCell ref="R528:W528"/>
    <mergeCell ref="C529:F530"/>
    <mergeCell ref="G529:I529"/>
    <mergeCell ref="J529:Q529"/>
    <mergeCell ref="R529:W530"/>
    <mergeCell ref="G530:I530"/>
    <mergeCell ref="J530:Q530"/>
    <mergeCell ref="T516:T518"/>
    <mergeCell ref="F517:G517"/>
    <mergeCell ref="H517:K517"/>
    <mergeCell ref="L517:N517"/>
    <mergeCell ref="F518:G518"/>
    <mergeCell ref="H518:K518"/>
    <mergeCell ref="L518:N518"/>
    <mergeCell ref="A519:A530"/>
    <mergeCell ref="C519:D519"/>
    <mergeCell ref="E519:W519"/>
    <mergeCell ref="C520:D520"/>
    <mergeCell ref="E520:W520"/>
    <mergeCell ref="C521:F526"/>
    <mergeCell ref="G521:Q523"/>
    <mergeCell ref="R521:W523"/>
    <mergeCell ref="G524:Q524"/>
    <mergeCell ref="R524:W524"/>
    <mergeCell ref="G525:Q525"/>
    <mergeCell ref="R525:W525"/>
    <mergeCell ref="G526:Q526"/>
    <mergeCell ref="R526:W526"/>
    <mergeCell ref="C527:F528"/>
    <mergeCell ref="G527:I527"/>
    <mergeCell ref="J527:M527"/>
    <mergeCell ref="L496:S496"/>
    <mergeCell ref="I497:K497"/>
    <mergeCell ref="L497:S497"/>
    <mergeCell ref="I498:K498"/>
    <mergeCell ref="L498:S498"/>
    <mergeCell ref="I499:K499"/>
    <mergeCell ref="L499:S499"/>
    <mergeCell ref="I500:K500"/>
    <mergeCell ref="L500:S500"/>
    <mergeCell ref="B491:B492"/>
    <mergeCell ref="C491:C492"/>
    <mergeCell ref="D491:D492"/>
    <mergeCell ref="E491:T492"/>
    <mergeCell ref="U491:U492"/>
    <mergeCell ref="V491:V492"/>
    <mergeCell ref="W491:W492"/>
    <mergeCell ref="B493:B530"/>
    <mergeCell ref="C493:C518"/>
    <mergeCell ref="D493:D518"/>
    <mergeCell ref="E493:E514"/>
    <mergeCell ref="F493:F494"/>
    <mergeCell ref="G493:G494"/>
    <mergeCell ref="H493:H494"/>
    <mergeCell ref="I493:K494"/>
    <mergeCell ref="L493:S494"/>
    <mergeCell ref="T493:T494"/>
    <mergeCell ref="U493:U518"/>
    <mergeCell ref="V493:V518"/>
    <mergeCell ref="W493:W518"/>
    <mergeCell ref="I495:K495"/>
    <mergeCell ref="L495:S495"/>
    <mergeCell ref="T495:T514"/>
    <mergeCell ref="I496:K496"/>
    <mergeCell ref="I511:K511"/>
    <mergeCell ref="L511:S511"/>
    <mergeCell ref="I512:K512"/>
    <mergeCell ref="L512:S512"/>
    <mergeCell ref="I513:K513"/>
    <mergeCell ref="L513:S513"/>
    <mergeCell ref="I514:K514"/>
    <mergeCell ref="L514:S514"/>
    <mergeCell ref="E515:E518"/>
    <mergeCell ref="F515:G515"/>
    <mergeCell ref="H515:K515"/>
    <mergeCell ref="L515:N515"/>
    <mergeCell ref="O515:P515"/>
    <mergeCell ref="Q515:Q518"/>
    <mergeCell ref="F516:G516"/>
    <mergeCell ref="H516:K516"/>
    <mergeCell ref="L516:N516"/>
    <mergeCell ref="O516:P518"/>
    <mergeCell ref="I506:K506"/>
    <mergeCell ref="L506:S506"/>
    <mergeCell ref="I507:K507"/>
    <mergeCell ref="L507:S507"/>
    <mergeCell ref="I508:K508"/>
    <mergeCell ref="L508:S508"/>
    <mergeCell ref="I509:K509"/>
    <mergeCell ref="L509:S509"/>
    <mergeCell ref="I510:K510"/>
    <mergeCell ref="L510:S510"/>
    <mergeCell ref="I501:K501"/>
    <mergeCell ref="L501:S501"/>
    <mergeCell ref="I502:K502"/>
    <mergeCell ref="L462:S462"/>
    <mergeCell ref="I463:K463"/>
    <mergeCell ref="L463:S463"/>
    <mergeCell ref="I464:K464"/>
    <mergeCell ref="L464:S464"/>
    <mergeCell ref="I465:K465"/>
    <mergeCell ref="L465:S465"/>
    <mergeCell ref="N487:Q487"/>
    <mergeCell ref="R487:W487"/>
    <mergeCell ref="G488:I488"/>
    <mergeCell ref="J488:M488"/>
    <mergeCell ref="N488:Q488"/>
    <mergeCell ref="R488:W488"/>
    <mergeCell ref="C489:F490"/>
    <mergeCell ref="G489:I489"/>
    <mergeCell ref="J489:Q489"/>
    <mergeCell ref="R489:W490"/>
    <mergeCell ref="G490:I490"/>
    <mergeCell ref="J490:Q490"/>
    <mergeCell ref="T476:T478"/>
    <mergeCell ref="F477:G477"/>
    <mergeCell ref="H477:K477"/>
    <mergeCell ref="L477:N477"/>
    <mergeCell ref="F478:G478"/>
    <mergeCell ref="H478:K478"/>
    <mergeCell ref="L478:N478"/>
    <mergeCell ref="A479:A490"/>
    <mergeCell ref="C479:D479"/>
    <mergeCell ref="E479:W479"/>
    <mergeCell ref="C480:D480"/>
    <mergeCell ref="E480:W480"/>
    <mergeCell ref="C481:F486"/>
    <mergeCell ref="G481:Q483"/>
    <mergeCell ref="R481:W483"/>
    <mergeCell ref="G484:Q484"/>
    <mergeCell ref="R484:W484"/>
    <mergeCell ref="G485:Q485"/>
    <mergeCell ref="R485:W485"/>
    <mergeCell ref="G486:Q486"/>
    <mergeCell ref="R486:W486"/>
    <mergeCell ref="C487:F488"/>
    <mergeCell ref="G487:I487"/>
    <mergeCell ref="J487:M487"/>
    <mergeCell ref="L456:S456"/>
    <mergeCell ref="I457:K457"/>
    <mergeCell ref="L457:S457"/>
    <mergeCell ref="I458:K458"/>
    <mergeCell ref="L458:S458"/>
    <mergeCell ref="I459:K459"/>
    <mergeCell ref="L459:S459"/>
    <mergeCell ref="I460:K460"/>
    <mergeCell ref="L460:S460"/>
    <mergeCell ref="B451:B452"/>
    <mergeCell ref="C451:C452"/>
    <mergeCell ref="D451:D452"/>
    <mergeCell ref="E451:T452"/>
    <mergeCell ref="U451:U452"/>
    <mergeCell ref="V451:V452"/>
    <mergeCell ref="W451:W452"/>
    <mergeCell ref="B453:B490"/>
    <mergeCell ref="C453:C478"/>
    <mergeCell ref="D453:D478"/>
    <mergeCell ref="E453:E474"/>
    <mergeCell ref="F453:F454"/>
    <mergeCell ref="G453:G454"/>
    <mergeCell ref="H453:H454"/>
    <mergeCell ref="I453:K454"/>
    <mergeCell ref="L453:S454"/>
    <mergeCell ref="T453:T454"/>
    <mergeCell ref="U453:U478"/>
    <mergeCell ref="V453:V478"/>
    <mergeCell ref="W453:W478"/>
    <mergeCell ref="I455:K455"/>
    <mergeCell ref="L455:S455"/>
    <mergeCell ref="T455:T474"/>
    <mergeCell ref="I456:K456"/>
    <mergeCell ref="I471:K471"/>
    <mergeCell ref="L471:S471"/>
    <mergeCell ref="I472:K472"/>
    <mergeCell ref="L472:S472"/>
    <mergeCell ref="I473:K473"/>
    <mergeCell ref="L473:S473"/>
    <mergeCell ref="I474:K474"/>
    <mergeCell ref="L474:S474"/>
    <mergeCell ref="E475:E478"/>
    <mergeCell ref="F475:G475"/>
    <mergeCell ref="H475:K475"/>
    <mergeCell ref="L475:N475"/>
    <mergeCell ref="O475:P475"/>
    <mergeCell ref="Q475:Q478"/>
    <mergeCell ref="F476:G476"/>
    <mergeCell ref="H476:K476"/>
    <mergeCell ref="L476:N476"/>
    <mergeCell ref="O476:P478"/>
    <mergeCell ref="I466:K466"/>
    <mergeCell ref="L466:S466"/>
    <mergeCell ref="I467:K467"/>
    <mergeCell ref="L467:S467"/>
    <mergeCell ref="I468:K468"/>
    <mergeCell ref="L468:S468"/>
    <mergeCell ref="I469:K469"/>
    <mergeCell ref="L469:S469"/>
    <mergeCell ref="I470:K470"/>
    <mergeCell ref="L470:S470"/>
    <mergeCell ref="I461:K461"/>
    <mergeCell ref="L461:S461"/>
    <mergeCell ref="I462:K462"/>
    <mergeCell ref="L422:S422"/>
    <mergeCell ref="I423:K423"/>
    <mergeCell ref="L423:S423"/>
    <mergeCell ref="I424:K424"/>
    <mergeCell ref="L424:S424"/>
    <mergeCell ref="I425:K425"/>
    <mergeCell ref="L425:S425"/>
    <mergeCell ref="N447:Q447"/>
    <mergeCell ref="R447:W447"/>
    <mergeCell ref="G448:I448"/>
    <mergeCell ref="J448:M448"/>
    <mergeCell ref="N448:Q448"/>
    <mergeCell ref="R448:W448"/>
    <mergeCell ref="C449:F450"/>
    <mergeCell ref="G449:I449"/>
    <mergeCell ref="J449:Q449"/>
    <mergeCell ref="R449:W450"/>
    <mergeCell ref="G450:I450"/>
    <mergeCell ref="J450:Q450"/>
    <mergeCell ref="T436:T438"/>
    <mergeCell ref="F437:G437"/>
    <mergeCell ref="H437:K437"/>
    <mergeCell ref="L437:N437"/>
    <mergeCell ref="F438:G438"/>
    <mergeCell ref="H438:K438"/>
    <mergeCell ref="L438:N438"/>
    <mergeCell ref="A439:A450"/>
    <mergeCell ref="C439:D439"/>
    <mergeCell ref="E439:W439"/>
    <mergeCell ref="C440:D440"/>
    <mergeCell ref="E440:W440"/>
    <mergeCell ref="C441:F446"/>
    <mergeCell ref="G441:Q443"/>
    <mergeCell ref="R441:W443"/>
    <mergeCell ref="G444:Q444"/>
    <mergeCell ref="R444:W444"/>
    <mergeCell ref="G445:Q445"/>
    <mergeCell ref="R445:W445"/>
    <mergeCell ref="G446:Q446"/>
    <mergeCell ref="R446:W446"/>
    <mergeCell ref="C447:F448"/>
    <mergeCell ref="G447:I447"/>
    <mergeCell ref="J447:M447"/>
    <mergeCell ref="L416:S416"/>
    <mergeCell ref="I417:K417"/>
    <mergeCell ref="L417:S417"/>
    <mergeCell ref="I418:K418"/>
    <mergeCell ref="L418:S418"/>
    <mergeCell ref="I419:K419"/>
    <mergeCell ref="L419:S419"/>
    <mergeCell ref="I420:K420"/>
    <mergeCell ref="L420:S420"/>
    <mergeCell ref="B411:B412"/>
    <mergeCell ref="C411:C412"/>
    <mergeCell ref="D411:D412"/>
    <mergeCell ref="E411:T412"/>
    <mergeCell ref="U411:U412"/>
    <mergeCell ref="V411:V412"/>
    <mergeCell ref="W411:W412"/>
    <mergeCell ref="B413:B450"/>
    <mergeCell ref="C413:C438"/>
    <mergeCell ref="D413:D438"/>
    <mergeCell ref="E413:E434"/>
    <mergeCell ref="F413:F414"/>
    <mergeCell ref="G413:G414"/>
    <mergeCell ref="H413:H414"/>
    <mergeCell ref="I413:K414"/>
    <mergeCell ref="L413:S414"/>
    <mergeCell ref="T413:T414"/>
    <mergeCell ref="U413:U438"/>
    <mergeCell ref="V413:V438"/>
    <mergeCell ref="W413:W438"/>
    <mergeCell ref="I415:K415"/>
    <mergeCell ref="L415:S415"/>
    <mergeCell ref="T415:T434"/>
    <mergeCell ref="I416:K416"/>
    <mergeCell ref="I431:K431"/>
    <mergeCell ref="L431:S431"/>
    <mergeCell ref="I432:K432"/>
    <mergeCell ref="L432:S432"/>
    <mergeCell ref="I433:K433"/>
    <mergeCell ref="L433:S433"/>
    <mergeCell ref="I434:K434"/>
    <mergeCell ref="L434:S434"/>
    <mergeCell ref="E435:E438"/>
    <mergeCell ref="F435:G435"/>
    <mergeCell ref="H435:K435"/>
    <mergeCell ref="L435:N435"/>
    <mergeCell ref="O435:P435"/>
    <mergeCell ref="Q435:Q438"/>
    <mergeCell ref="F436:G436"/>
    <mergeCell ref="H436:K436"/>
    <mergeCell ref="L436:N436"/>
    <mergeCell ref="O436:P438"/>
    <mergeCell ref="I426:K426"/>
    <mergeCell ref="L426:S426"/>
    <mergeCell ref="I427:K427"/>
    <mergeCell ref="L427:S427"/>
    <mergeCell ref="I428:K428"/>
    <mergeCell ref="L428:S428"/>
    <mergeCell ref="I429:K429"/>
    <mergeCell ref="L429:S429"/>
    <mergeCell ref="I430:K430"/>
    <mergeCell ref="L430:S430"/>
    <mergeCell ref="I421:K421"/>
    <mergeCell ref="L421:S421"/>
    <mergeCell ref="I422:K422"/>
    <mergeCell ref="L382:S382"/>
    <mergeCell ref="I383:K383"/>
    <mergeCell ref="L383:S383"/>
    <mergeCell ref="I384:K384"/>
    <mergeCell ref="L384:S384"/>
    <mergeCell ref="I385:K385"/>
    <mergeCell ref="L385:S385"/>
    <mergeCell ref="N407:Q407"/>
    <mergeCell ref="R407:W407"/>
    <mergeCell ref="G408:I408"/>
    <mergeCell ref="J408:M408"/>
    <mergeCell ref="N408:Q408"/>
    <mergeCell ref="R408:W408"/>
    <mergeCell ref="C409:F410"/>
    <mergeCell ref="G409:I409"/>
    <mergeCell ref="J409:Q409"/>
    <mergeCell ref="R409:W410"/>
    <mergeCell ref="G410:I410"/>
    <mergeCell ref="J410:Q410"/>
    <mergeCell ref="T396:T398"/>
    <mergeCell ref="F397:G397"/>
    <mergeCell ref="H397:K397"/>
    <mergeCell ref="L397:N397"/>
    <mergeCell ref="F398:G398"/>
    <mergeCell ref="H398:K398"/>
    <mergeCell ref="L398:N398"/>
    <mergeCell ref="A399:A410"/>
    <mergeCell ref="C399:D399"/>
    <mergeCell ref="E399:W399"/>
    <mergeCell ref="C400:D400"/>
    <mergeCell ref="E400:W400"/>
    <mergeCell ref="C401:F406"/>
    <mergeCell ref="G401:Q403"/>
    <mergeCell ref="R401:W403"/>
    <mergeCell ref="G404:Q404"/>
    <mergeCell ref="R404:W404"/>
    <mergeCell ref="G405:Q405"/>
    <mergeCell ref="R405:W405"/>
    <mergeCell ref="G406:Q406"/>
    <mergeCell ref="R406:W406"/>
    <mergeCell ref="C407:F408"/>
    <mergeCell ref="G407:I407"/>
    <mergeCell ref="J407:M407"/>
    <mergeCell ref="L376:S376"/>
    <mergeCell ref="I377:K377"/>
    <mergeCell ref="L377:S377"/>
    <mergeCell ref="I378:K378"/>
    <mergeCell ref="L378:S378"/>
    <mergeCell ref="I379:K379"/>
    <mergeCell ref="L379:S379"/>
    <mergeCell ref="I380:K380"/>
    <mergeCell ref="L380:S380"/>
    <mergeCell ref="B371:B372"/>
    <mergeCell ref="C371:C372"/>
    <mergeCell ref="D371:D372"/>
    <mergeCell ref="E371:T372"/>
    <mergeCell ref="U371:U372"/>
    <mergeCell ref="V371:V372"/>
    <mergeCell ref="W371:W372"/>
    <mergeCell ref="B373:B410"/>
    <mergeCell ref="C373:C398"/>
    <mergeCell ref="D373:D398"/>
    <mergeCell ref="E373:E394"/>
    <mergeCell ref="F373:F374"/>
    <mergeCell ref="G373:G374"/>
    <mergeCell ref="H373:H374"/>
    <mergeCell ref="I373:K374"/>
    <mergeCell ref="L373:S374"/>
    <mergeCell ref="T373:T374"/>
    <mergeCell ref="U373:U398"/>
    <mergeCell ref="V373:V398"/>
    <mergeCell ref="W373:W398"/>
    <mergeCell ref="I375:K375"/>
    <mergeCell ref="L375:S375"/>
    <mergeCell ref="T375:T394"/>
    <mergeCell ref="I376:K376"/>
    <mergeCell ref="I391:K391"/>
    <mergeCell ref="L391:S391"/>
    <mergeCell ref="I392:K392"/>
    <mergeCell ref="L392:S392"/>
    <mergeCell ref="I393:K393"/>
    <mergeCell ref="L393:S393"/>
    <mergeCell ref="I394:K394"/>
    <mergeCell ref="L394:S394"/>
    <mergeCell ref="E395:E398"/>
    <mergeCell ref="F395:G395"/>
    <mergeCell ref="H395:K395"/>
    <mergeCell ref="L395:N395"/>
    <mergeCell ref="O395:P395"/>
    <mergeCell ref="Q395:Q398"/>
    <mergeCell ref="F396:G396"/>
    <mergeCell ref="H396:K396"/>
    <mergeCell ref="L396:N396"/>
    <mergeCell ref="O396:P398"/>
    <mergeCell ref="I386:K386"/>
    <mergeCell ref="L386:S386"/>
    <mergeCell ref="I387:K387"/>
    <mergeCell ref="L387:S387"/>
    <mergeCell ref="I388:K388"/>
    <mergeCell ref="L388:S388"/>
    <mergeCell ref="I389:K389"/>
    <mergeCell ref="L389:S389"/>
    <mergeCell ref="I390:K390"/>
    <mergeCell ref="L390:S390"/>
    <mergeCell ref="I381:K381"/>
    <mergeCell ref="L381:S381"/>
    <mergeCell ref="I382:K382"/>
    <mergeCell ref="A359:A370"/>
    <mergeCell ref="C359:D359"/>
    <mergeCell ref="E359:W359"/>
    <mergeCell ref="C360:D360"/>
    <mergeCell ref="E360:W360"/>
    <mergeCell ref="C361:F366"/>
    <mergeCell ref="G361:Q363"/>
    <mergeCell ref="R361:W363"/>
    <mergeCell ref="G364:Q364"/>
    <mergeCell ref="R364:W364"/>
    <mergeCell ref="G365:Q365"/>
    <mergeCell ref="R365:W365"/>
    <mergeCell ref="G366:Q366"/>
    <mergeCell ref="R366:W366"/>
    <mergeCell ref="C367:F368"/>
    <mergeCell ref="G367:I367"/>
    <mergeCell ref="J367:M367"/>
    <mergeCell ref="I351:K351"/>
    <mergeCell ref="L351:S351"/>
    <mergeCell ref="I352:K352"/>
    <mergeCell ref="L352:S352"/>
    <mergeCell ref="I353:K353"/>
    <mergeCell ref="L353:S353"/>
    <mergeCell ref="I354:K354"/>
    <mergeCell ref="L354:S354"/>
    <mergeCell ref="E355:E358"/>
    <mergeCell ref="F355:G355"/>
    <mergeCell ref="H355:K355"/>
    <mergeCell ref="L355:N355"/>
    <mergeCell ref="O355:P355"/>
    <mergeCell ref="Q355:Q358"/>
    <mergeCell ref="F356:G356"/>
    <mergeCell ref="H356:K356"/>
    <mergeCell ref="L356:N356"/>
    <mergeCell ref="O356:P358"/>
    <mergeCell ref="B331:B332"/>
    <mergeCell ref="C331:C332"/>
    <mergeCell ref="D331:D332"/>
    <mergeCell ref="E331:T332"/>
    <mergeCell ref="U331:U332"/>
    <mergeCell ref="V331:V332"/>
    <mergeCell ref="W331:W332"/>
    <mergeCell ref="B333:B370"/>
    <mergeCell ref="C333:C358"/>
    <mergeCell ref="D333:D358"/>
    <mergeCell ref="E333:E354"/>
    <mergeCell ref="F333:F334"/>
    <mergeCell ref="G333:G334"/>
    <mergeCell ref="H333:H334"/>
    <mergeCell ref="I333:K334"/>
    <mergeCell ref="L333:S334"/>
    <mergeCell ref="T333:T334"/>
    <mergeCell ref="U333:U358"/>
    <mergeCell ref="V333:V358"/>
    <mergeCell ref="W333:W358"/>
    <mergeCell ref="I335:K335"/>
    <mergeCell ref="L335:S335"/>
    <mergeCell ref="T335:T354"/>
    <mergeCell ref="R321:W323"/>
    <mergeCell ref="B293:B330"/>
    <mergeCell ref="C293:C318"/>
    <mergeCell ref="D293:D318"/>
    <mergeCell ref="E293:E314"/>
    <mergeCell ref="F293:F294"/>
    <mergeCell ref="G293:G294"/>
    <mergeCell ref="H293:H294"/>
    <mergeCell ref="I293:K294"/>
    <mergeCell ref="L293:S294"/>
    <mergeCell ref="L304:S304"/>
    <mergeCell ref="I305:K305"/>
    <mergeCell ref="L305:S305"/>
    <mergeCell ref="I306:K306"/>
    <mergeCell ref="I314:K314"/>
    <mergeCell ref="T293:T294"/>
    <mergeCell ref="U293:U318"/>
    <mergeCell ref="I296:K296"/>
    <mergeCell ref="L296:S296"/>
    <mergeCell ref="I297:K297"/>
    <mergeCell ref="N367:Q367"/>
    <mergeCell ref="R367:W367"/>
    <mergeCell ref="G368:I368"/>
    <mergeCell ref="J368:M368"/>
    <mergeCell ref="N368:Q368"/>
    <mergeCell ref="R368:W368"/>
    <mergeCell ref="C369:F370"/>
    <mergeCell ref="G369:I369"/>
    <mergeCell ref="J369:Q369"/>
    <mergeCell ref="R369:W370"/>
    <mergeCell ref="G370:I370"/>
    <mergeCell ref="J370:Q370"/>
    <mergeCell ref="T356:T358"/>
    <mergeCell ref="F357:G357"/>
    <mergeCell ref="H357:K357"/>
    <mergeCell ref="L357:N357"/>
    <mergeCell ref="F358:G358"/>
    <mergeCell ref="H358:K358"/>
    <mergeCell ref="L358:N358"/>
    <mergeCell ref="I346:K346"/>
    <mergeCell ref="L346:S346"/>
    <mergeCell ref="I149:K149"/>
    <mergeCell ref="L149:S149"/>
    <mergeCell ref="I150:K150"/>
    <mergeCell ref="L150:S150"/>
    <mergeCell ref="G248:I248"/>
    <mergeCell ref="J248:M248"/>
    <mergeCell ref="N248:Q248"/>
    <mergeCell ref="R248:W248"/>
    <mergeCell ref="C249:F250"/>
    <mergeCell ref="G249:I249"/>
    <mergeCell ref="J249:Q249"/>
    <mergeCell ref="R249:W250"/>
    <mergeCell ref="G250:I250"/>
    <mergeCell ref="J250:Q250"/>
    <mergeCell ref="I269:K269"/>
    <mergeCell ref="L269:S269"/>
    <mergeCell ref="I270:K270"/>
    <mergeCell ref="L270:S270"/>
    <mergeCell ref="I271:K271"/>
    <mergeCell ref="L271:S271"/>
    <mergeCell ref="I348:K348"/>
    <mergeCell ref="L348:S348"/>
    <mergeCell ref="I349:K349"/>
    <mergeCell ref="L349:S349"/>
    <mergeCell ref="I350:K350"/>
    <mergeCell ref="L350:S350"/>
    <mergeCell ref="I341:K341"/>
    <mergeCell ref="L341:S341"/>
    <mergeCell ref="I342:K342"/>
    <mergeCell ref="L342:S342"/>
    <mergeCell ref="I343:K343"/>
    <mergeCell ref="L343:S343"/>
    <mergeCell ref="I344:K344"/>
    <mergeCell ref="L344:S344"/>
    <mergeCell ref="I345:K345"/>
    <mergeCell ref="L345:S345"/>
    <mergeCell ref="I336:K336"/>
    <mergeCell ref="L336:S336"/>
    <mergeCell ref="I337:K337"/>
    <mergeCell ref="L337:S337"/>
    <mergeCell ref="I338:K338"/>
    <mergeCell ref="L338:S338"/>
    <mergeCell ref="I339:K339"/>
    <mergeCell ref="L339:S339"/>
    <mergeCell ref="I340:K340"/>
    <mergeCell ref="L340:S340"/>
    <mergeCell ref="W251:W252"/>
    <mergeCell ref="I347:K347"/>
    <mergeCell ref="L347:S347"/>
    <mergeCell ref="T135:T154"/>
    <mergeCell ref="I136:K136"/>
    <mergeCell ref="I151:K151"/>
    <mergeCell ref="L151:S151"/>
    <mergeCell ref="I152:K152"/>
    <mergeCell ref="L152:S152"/>
    <mergeCell ref="I153:K153"/>
    <mergeCell ref="L153:S153"/>
    <mergeCell ref="I154:K154"/>
    <mergeCell ref="L154:S154"/>
    <mergeCell ref="E155:E158"/>
    <mergeCell ref="F155:G155"/>
    <mergeCell ref="H155:K155"/>
    <mergeCell ref="L155:N155"/>
    <mergeCell ref="O155:P155"/>
    <mergeCell ref="Q155:Q158"/>
    <mergeCell ref="F156:G156"/>
    <mergeCell ref="H156:K156"/>
    <mergeCell ref="L156:N156"/>
    <mergeCell ref="O156:P158"/>
    <mergeCell ref="L306:S306"/>
    <mergeCell ref="I307:K307"/>
    <mergeCell ref="L307:S307"/>
    <mergeCell ref="I308:K308"/>
    <mergeCell ref="L308:S308"/>
    <mergeCell ref="I309:K309"/>
    <mergeCell ref="L309:S309"/>
    <mergeCell ref="I310:K310"/>
    <mergeCell ref="L310:S310"/>
    <mergeCell ref="I311:K311"/>
    <mergeCell ref="L311:S311"/>
    <mergeCell ref="V293:V318"/>
    <mergeCell ref="W293:W318"/>
    <mergeCell ref="I295:K295"/>
    <mergeCell ref="L295:S295"/>
    <mergeCell ref="T295:T314"/>
    <mergeCell ref="L144:S144"/>
    <mergeCell ref="I145:K145"/>
    <mergeCell ref="L145:S145"/>
    <mergeCell ref="N167:Q167"/>
    <mergeCell ref="R167:W167"/>
    <mergeCell ref="G168:I168"/>
    <mergeCell ref="J168:M168"/>
    <mergeCell ref="N168:Q168"/>
    <mergeCell ref="R168:W168"/>
    <mergeCell ref="C169:F170"/>
    <mergeCell ref="G169:I169"/>
    <mergeCell ref="J169:Q169"/>
    <mergeCell ref="R169:W170"/>
    <mergeCell ref="G170:I170"/>
    <mergeCell ref="J170:Q170"/>
    <mergeCell ref="T156:T158"/>
    <mergeCell ref="F157:G157"/>
    <mergeCell ref="H157:K157"/>
    <mergeCell ref="L157:N157"/>
    <mergeCell ref="F158:G158"/>
    <mergeCell ref="H158:K158"/>
    <mergeCell ref="L158:N158"/>
    <mergeCell ref="I146:K146"/>
    <mergeCell ref="L146:S146"/>
    <mergeCell ref="I147:K147"/>
    <mergeCell ref="L147:S147"/>
    <mergeCell ref="I148:K148"/>
    <mergeCell ref="L148:S148"/>
    <mergeCell ref="I230:K230"/>
    <mergeCell ref="L230:S230"/>
    <mergeCell ref="I221:K221"/>
    <mergeCell ref="L221:S221"/>
    <mergeCell ref="I222:K222"/>
    <mergeCell ref="L222:S222"/>
    <mergeCell ref="I223:K223"/>
    <mergeCell ref="L223:S223"/>
    <mergeCell ref="I224:K224"/>
    <mergeCell ref="L224:S224"/>
    <mergeCell ref="I225:K225"/>
    <mergeCell ref="L225:S225"/>
    <mergeCell ref="N247:Q247"/>
    <mergeCell ref="R247:W247"/>
    <mergeCell ref="T236:T238"/>
    <mergeCell ref="I107:K107"/>
    <mergeCell ref="L107:S107"/>
    <mergeCell ref="I108:K108"/>
    <mergeCell ref="L108:S108"/>
    <mergeCell ref="I109:K109"/>
    <mergeCell ref="L109:S109"/>
    <mergeCell ref="I110:K110"/>
    <mergeCell ref="L110:S110"/>
    <mergeCell ref="I101:K101"/>
    <mergeCell ref="L101:S101"/>
    <mergeCell ref="I102:K102"/>
    <mergeCell ref="L102:S102"/>
    <mergeCell ref="I103:K103"/>
    <mergeCell ref="L103:S103"/>
    <mergeCell ref="I104:K104"/>
    <mergeCell ref="L104:S104"/>
    <mergeCell ref="I105:K105"/>
    <mergeCell ref="L105:S105"/>
    <mergeCell ref="N127:Q127"/>
    <mergeCell ref="R127:W127"/>
    <mergeCell ref="A159:A170"/>
    <mergeCell ref="C159:D159"/>
    <mergeCell ref="E159:W159"/>
    <mergeCell ref="C160:D160"/>
    <mergeCell ref="E160:W160"/>
    <mergeCell ref="C161:F166"/>
    <mergeCell ref="G161:Q163"/>
    <mergeCell ref="R161:W163"/>
    <mergeCell ref="G164:Q164"/>
    <mergeCell ref="R164:W164"/>
    <mergeCell ref="G165:Q165"/>
    <mergeCell ref="R165:W165"/>
    <mergeCell ref="G166:Q166"/>
    <mergeCell ref="R166:W166"/>
    <mergeCell ref="C167:F168"/>
    <mergeCell ref="G167:I167"/>
    <mergeCell ref="J167:M167"/>
    <mergeCell ref="L138:S138"/>
    <mergeCell ref="I139:K139"/>
    <mergeCell ref="L139:S139"/>
    <mergeCell ref="I140:K140"/>
    <mergeCell ref="L140:S140"/>
    <mergeCell ref="B131:B132"/>
    <mergeCell ref="C131:C132"/>
    <mergeCell ref="D131:D132"/>
    <mergeCell ref="E131:T132"/>
    <mergeCell ref="U131:U132"/>
    <mergeCell ref="V131:V132"/>
    <mergeCell ref="W131:W132"/>
    <mergeCell ref="B133:B170"/>
    <mergeCell ref="C133:C158"/>
    <mergeCell ref="D133:D158"/>
    <mergeCell ref="E133:E154"/>
    <mergeCell ref="F133:F134"/>
    <mergeCell ref="G133:G134"/>
    <mergeCell ref="H133:H134"/>
    <mergeCell ref="I133:K134"/>
    <mergeCell ref="L133:S134"/>
    <mergeCell ref="T133:T134"/>
    <mergeCell ref="U133:U158"/>
    <mergeCell ref="V133:V158"/>
    <mergeCell ref="W133:W158"/>
    <mergeCell ref="I135:K135"/>
    <mergeCell ref="L135:S135"/>
    <mergeCell ref="A119:A130"/>
    <mergeCell ref="C119:D119"/>
    <mergeCell ref="E119:W119"/>
    <mergeCell ref="C120:D120"/>
    <mergeCell ref="E120:W120"/>
    <mergeCell ref="C121:F126"/>
    <mergeCell ref="G121:Q123"/>
    <mergeCell ref="R121:W123"/>
    <mergeCell ref="G124:Q124"/>
    <mergeCell ref="R124:W124"/>
    <mergeCell ref="G125:Q125"/>
    <mergeCell ref="R125:W125"/>
    <mergeCell ref="G126:Q126"/>
    <mergeCell ref="R126:W126"/>
    <mergeCell ref="C127:F128"/>
    <mergeCell ref="G127:I127"/>
    <mergeCell ref="J127:M127"/>
    <mergeCell ref="L136:S136"/>
    <mergeCell ref="I137:K137"/>
    <mergeCell ref="L137:S137"/>
    <mergeCell ref="I138:K138"/>
    <mergeCell ref="B91:B92"/>
    <mergeCell ref="C91:C92"/>
    <mergeCell ref="D91:D92"/>
    <mergeCell ref="E91:T92"/>
    <mergeCell ref="U91:U92"/>
    <mergeCell ref="V91:V92"/>
    <mergeCell ref="W91:W92"/>
    <mergeCell ref="B93:B130"/>
    <mergeCell ref="C93:C118"/>
    <mergeCell ref="D93:D118"/>
    <mergeCell ref="E93:E114"/>
    <mergeCell ref="F93:F94"/>
    <mergeCell ref="G93:G94"/>
    <mergeCell ref="H93:H94"/>
    <mergeCell ref="I93:K94"/>
    <mergeCell ref="L93:S94"/>
    <mergeCell ref="T93:T94"/>
    <mergeCell ref="U93:U118"/>
    <mergeCell ref="V93:V118"/>
    <mergeCell ref="W93:W118"/>
    <mergeCell ref="I95:K95"/>
    <mergeCell ref="L95:S95"/>
    <mergeCell ref="T95:T114"/>
    <mergeCell ref="I96:K96"/>
    <mergeCell ref="I111:K111"/>
    <mergeCell ref="L111:S111"/>
    <mergeCell ref="I112:K112"/>
    <mergeCell ref="L112:S112"/>
    <mergeCell ref="I113:K113"/>
    <mergeCell ref="L113:S113"/>
    <mergeCell ref="I114:K114"/>
    <mergeCell ref="L114:S114"/>
    <mergeCell ref="E115:E118"/>
    <mergeCell ref="F115:G115"/>
    <mergeCell ref="H115:K115"/>
    <mergeCell ref="L115:N115"/>
    <mergeCell ref="O115:P115"/>
    <mergeCell ref="Q115:Q118"/>
    <mergeCell ref="F116:G116"/>
    <mergeCell ref="H116:K116"/>
    <mergeCell ref="L116:N116"/>
    <mergeCell ref="O116:P118"/>
    <mergeCell ref="I106:K106"/>
    <mergeCell ref="A239:A250"/>
    <mergeCell ref="C239:D239"/>
    <mergeCell ref="E239:W239"/>
    <mergeCell ref="C240:D240"/>
    <mergeCell ref="E240:W240"/>
    <mergeCell ref="C241:F246"/>
    <mergeCell ref="G241:Q243"/>
    <mergeCell ref="R241:W243"/>
    <mergeCell ref="G244:Q244"/>
    <mergeCell ref="R244:W244"/>
    <mergeCell ref="G245:Q245"/>
    <mergeCell ref="R245:W245"/>
    <mergeCell ref="G246:Q246"/>
    <mergeCell ref="R246:W246"/>
    <mergeCell ref="C247:F248"/>
    <mergeCell ref="G247:I247"/>
    <mergeCell ref="J247:M247"/>
    <mergeCell ref="A199:A210"/>
    <mergeCell ref="C199:D199"/>
    <mergeCell ref="E199:W199"/>
    <mergeCell ref="C200:D200"/>
    <mergeCell ref="E200:W200"/>
    <mergeCell ref="C201:F206"/>
    <mergeCell ref="G201:Q203"/>
    <mergeCell ref="R201:W203"/>
    <mergeCell ref="G204:Q204"/>
    <mergeCell ref="R204:W204"/>
    <mergeCell ref="G205:Q205"/>
    <mergeCell ref="R205:W205"/>
    <mergeCell ref="G206:Q206"/>
    <mergeCell ref="R206:W206"/>
    <mergeCell ref="C207:F208"/>
    <mergeCell ref="G207:I207"/>
    <mergeCell ref="J207:M207"/>
    <mergeCell ref="L216:S216"/>
    <mergeCell ref="I217:K217"/>
    <mergeCell ref="L217:S217"/>
    <mergeCell ref="I218:K218"/>
    <mergeCell ref="L218:S218"/>
    <mergeCell ref="I219:K219"/>
    <mergeCell ref="L219:S219"/>
    <mergeCell ref="B171:B172"/>
    <mergeCell ref="C171:C172"/>
    <mergeCell ref="D171:D172"/>
    <mergeCell ref="E171:T172"/>
    <mergeCell ref="U171:U172"/>
    <mergeCell ref="V171:V172"/>
    <mergeCell ref="W171:W172"/>
    <mergeCell ref="B173:B210"/>
    <mergeCell ref="C173:C198"/>
    <mergeCell ref="D173:D198"/>
    <mergeCell ref="E173:E194"/>
    <mergeCell ref="F173:F174"/>
    <mergeCell ref="G173:G174"/>
    <mergeCell ref="H173:H174"/>
    <mergeCell ref="I173:K174"/>
    <mergeCell ref="L173:S174"/>
    <mergeCell ref="T173:T174"/>
    <mergeCell ref="U173:U198"/>
    <mergeCell ref="V173:V198"/>
    <mergeCell ref="W173:W198"/>
    <mergeCell ref="I175:K175"/>
    <mergeCell ref="L175:S175"/>
    <mergeCell ref="T175:T194"/>
    <mergeCell ref="I176:K176"/>
    <mergeCell ref="I192:K192"/>
    <mergeCell ref="L192:S192"/>
    <mergeCell ref="I193:K193"/>
    <mergeCell ref="L193:S193"/>
    <mergeCell ref="I194:K194"/>
    <mergeCell ref="L194:S194"/>
    <mergeCell ref="L272:S272"/>
    <mergeCell ref="I273:K273"/>
    <mergeCell ref="L273:S273"/>
    <mergeCell ref="F237:G237"/>
    <mergeCell ref="H237:K237"/>
    <mergeCell ref="L237:N237"/>
    <mergeCell ref="F238:G238"/>
    <mergeCell ref="H238:K238"/>
    <mergeCell ref="L238:N238"/>
    <mergeCell ref="J210:Q210"/>
    <mergeCell ref="E275:E278"/>
    <mergeCell ref="F275:G275"/>
    <mergeCell ref="Q275:Q278"/>
    <mergeCell ref="F276:G276"/>
    <mergeCell ref="H275:K275"/>
    <mergeCell ref="L275:N275"/>
    <mergeCell ref="O275:P275"/>
    <mergeCell ref="I220:K220"/>
    <mergeCell ref="L220:S220"/>
    <mergeCell ref="B211:B212"/>
    <mergeCell ref="C211:C212"/>
    <mergeCell ref="D211:D212"/>
    <mergeCell ref="E211:T212"/>
    <mergeCell ref="U211:U212"/>
    <mergeCell ref="V211:V212"/>
    <mergeCell ref="W211:W212"/>
    <mergeCell ref="B213:B250"/>
    <mergeCell ref="C213:C238"/>
    <mergeCell ref="D213:D238"/>
    <mergeCell ref="E213:E234"/>
    <mergeCell ref="F213:F214"/>
    <mergeCell ref="G213:G214"/>
    <mergeCell ref="H213:H214"/>
    <mergeCell ref="I213:K214"/>
    <mergeCell ref="L213:S214"/>
    <mergeCell ref="T213:T214"/>
    <mergeCell ref="U213:U238"/>
    <mergeCell ref="V213:V238"/>
    <mergeCell ref="W213:W238"/>
    <mergeCell ref="I215:K215"/>
    <mergeCell ref="L215:S215"/>
    <mergeCell ref="T215:T234"/>
    <mergeCell ref="I216:K216"/>
    <mergeCell ref="I231:K231"/>
    <mergeCell ref="L231:S231"/>
    <mergeCell ref="I232:K232"/>
    <mergeCell ref="L232:S232"/>
    <mergeCell ref="I233:K233"/>
    <mergeCell ref="L233:S233"/>
    <mergeCell ref="I234:K234"/>
    <mergeCell ref="L234:S234"/>
    <mergeCell ref="E235:E238"/>
    <mergeCell ref="F235:G235"/>
    <mergeCell ref="H235:K235"/>
    <mergeCell ref="L235:N235"/>
    <mergeCell ref="O235:P235"/>
    <mergeCell ref="Q235:Q238"/>
    <mergeCell ref="F236:G236"/>
    <mergeCell ref="H236:K236"/>
    <mergeCell ref="L236:N236"/>
    <mergeCell ref="O236:P238"/>
    <mergeCell ref="I226:K226"/>
    <mergeCell ref="L226:S226"/>
    <mergeCell ref="I227:K227"/>
    <mergeCell ref="L227:S227"/>
    <mergeCell ref="I228:K228"/>
    <mergeCell ref="L228:S228"/>
    <mergeCell ref="I229:K229"/>
    <mergeCell ref="L229:S229"/>
    <mergeCell ref="I272:K272"/>
    <mergeCell ref="E75:E78"/>
    <mergeCell ref="F75:G75"/>
    <mergeCell ref="Q75:Q78"/>
    <mergeCell ref="F76:G76"/>
    <mergeCell ref="H76:K76"/>
    <mergeCell ref="L76:N76"/>
    <mergeCell ref="L177:S177"/>
    <mergeCell ref="I178:K178"/>
    <mergeCell ref="L178:S178"/>
    <mergeCell ref="I179:K179"/>
    <mergeCell ref="L179:S179"/>
    <mergeCell ref="I180:K180"/>
    <mergeCell ref="C81:F86"/>
    <mergeCell ref="G81:Q83"/>
    <mergeCell ref="G84:Q84"/>
    <mergeCell ref="R84:W84"/>
    <mergeCell ref="G85:Q85"/>
    <mergeCell ref="R85:W85"/>
    <mergeCell ref="G87:I87"/>
    <mergeCell ref="C89:F90"/>
    <mergeCell ref="G89:I89"/>
    <mergeCell ref="J89:Q89"/>
    <mergeCell ref="R89:W90"/>
    <mergeCell ref="G90:I90"/>
    <mergeCell ref="J90:Q90"/>
    <mergeCell ref="J87:M87"/>
    <mergeCell ref="E195:E198"/>
    <mergeCell ref="F195:G195"/>
    <mergeCell ref="H195:K195"/>
    <mergeCell ref="L195:N195"/>
    <mergeCell ref="O195:P195"/>
    <mergeCell ref="Q195:Q198"/>
    <mergeCell ref="F196:G196"/>
    <mergeCell ref="H196:K196"/>
    <mergeCell ref="L196:N196"/>
    <mergeCell ref="O196:P198"/>
    <mergeCell ref="I187:K187"/>
    <mergeCell ref="L187:S187"/>
    <mergeCell ref="I188:K188"/>
    <mergeCell ref="L188:S188"/>
    <mergeCell ref="I189:K189"/>
    <mergeCell ref="L189:S189"/>
    <mergeCell ref="I190:K190"/>
    <mergeCell ref="L190:S190"/>
    <mergeCell ref="I191:K191"/>
    <mergeCell ref="L191:S191"/>
    <mergeCell ref="I182:K182"/>
    <mergeCell ref="L182:S182"/>
    <mergeCell ref="H197:K197"/>
    <mergeCell ref="L197:N197"/>
    <mergeCell ref="F198:G198"/>
    <mergeCell ref="H198:K198"/>
    <mergeCell ref="L198:N198"/>
    <mergeCell ref="L180:S180"/>
    <mergeCell ref="I181:K181"/>
    <mergeCell ref="L181:S181"/>
    <mergeCell ref="I141:K141"/>
    <mergeCell ref="L141:S141"/>
    <mergeCell ref="I142:K142"/>
    <mergeCell ref="L142:S142"/>
    <mergeCell ref="I143:K143"/>
    <mergeCell ref="L143:S143"/>
    <mergeCell ref="I144:K144"/>
    <mergeCell ref="L96:S96"/>
    <mergeCell ref="I60:K60"/>
    <mergeCell ref="O76:P78"/>
    <mergeCell ref="H77:K77"/>
    <mergeCell ref="L77:N77"/>
    <mergeCell ref="H78:K78"/>
    <mergeCell ref="L78:N78"/>
    <mergeCell ref="L176:S176"/>
    <mergeCell ref="I177:K177"/>
    <mergeCell ref="I71:K71"/>
    <mergeCell ref="L71:S71"/>
    <mergeCell ref="I72:K72"/>
    <mergeCell ref="L72:S72"/>
    <mergeCell ref="I73:K73"/>
    <mergeCell ref="L73:S73"/>
    <mergeCell ref="I74:K74"/>
    <mergeCell ref="L74:S74"/>
    <mergeCell ref="T76:T78"/>
    <mergeCell ref="F77:G77"/>
    <mergeCell ref="F78:G78"/>
    <mergeCell ref="H75:K75"/>
    <mergeCell ref="L75:N75"/>
    <mergeCell ref="O75:P75"/>
    <mergeCell ref="I183:K183"/>
    <mergeCell ref="L183:S183"/>
    <mergeCell ref="I184:K184"/>
    <mergeCell ref="L184:S184"/>
    <mergeCell ref="I185:K185"/>
    <mergeCell ref="L185:S185"/>
    <mergeCell ref="I186:K186"/>
    <mergeCell ref="L186:S186"/>
    <mergeCell ref="N207:Q207"/>
    <mergeCell ref="R207:W207"/>
    <mergeCell ref="G208:I208"/>
    <mergeCell ref="J208:M208"/>
    <mergeCell ref="N208:Q208"/>
    <mergeCell ref="R208:W208"/>
    <mergeCell ref="T196:T198"/>
    <mergeCell ref="F197:G197"/>
    <mergeCell ref="I97:K97"/>
    <mergeCell ref="L97:S97"/>
    <mergeCell ref="I98:K98"/>
    <mergeCell ref="L98:S98"/>
    <mergeCell ref="I99:K99"/>
    <mergeCell ref="L99:S99"/>
    <mergeCell ref="I100:K100"/>
    <mergeCell ref="L100:S100"/>
    <mergeCell ref="G128:I128"/>
    <mergeCell ref="J128:M128"/>
    <mergeCell ref="N128:Q128"/>
    <mergeCell ref="R128:W128"/>
    <mergeCell ref="C129:F130"/>
    <mergeCell ref="G129:I129"/>
    <mergeCell ref="J129:Q129"/>
    <mergeCell ref="R129:W130"/>
    <mergeCell ref="G130:I130"/>
    <mergeCell ref="J130:Q130"/>
    <mergeCell ref="T116:T118"/>
    <mergeCell ref="F117:G117"/>
    <mergeCell ref="H117:K117"/>
    <mergeCell ref="L117:N117"/>
    <mergeCell ref="F118:G118"/>
    <mergeCell ref="H118:K118"/>
    <mergeCell ref="L118:N118"/>
    <mergeCell ref="L106:S106"/>
    <mergeCell ref="T2:W3"/>
    <mergeCell ref="T4:W4"/>
    <mergeCell ref="T7:W8"/>
    <mergeCell ref="W11:W12"/>
    <mergeCell ref="V13:V38"/>
    <mergeCell ref="W13:W38"/>
    <mergeCell ref="T15:T34"/>
    <mergeCell ref="T13:T14"/>
    <mergeCell ref="T5:W5"/>
    <mergeCell ref="T6:W6"/>
    <mergeCell ref="U11:U12"/>
    <mergeCell ref="V11:V12"/>
    <mergeCell ref="B10:U10"/>
    <mergeCell ref="V10:W10"/>
    <mergeCell ref="I22:K22"/>
    <mergeCell ref="T36:T38"/>
    <mergeCell ref="F37:G37"/>
    <mergeCell ref="F38:G38"/>
    <mergeCell ref="Q35:Q38"/>
    <mergeCell ref="F36:G36"/>
    <mergeCell ref="O35:P35"/>
    <mergeCell ref="O36:P38"/>
    <mergeCell ref="L35:N35"/>
    <mergeCell ref="B3:C4"/>
    <mergeCell ref="D3:E4"/>
    <mergeCell ref="L4:M4"/>
    <mergeCell ref="N4:O4"/>
    <mergeCell ref="L5:M5"/>
    <mergeCell ref="N5:O5"/>
    <mergeCell ref="P5:Q5"/>
    <mergeCell ref="P4:Q4"/>
    <mergeCell ref="F3:G4"/>
    <mergeCell ref="F5:G5"/>
    <mergeCell ref="L28:S28"/>
    <mergeCell ref="I32:K32"/>
    <mergeCell ref="L32:S32"/>
    <mergeCell ref="F35:G35"/>
    <mergeCell ref="L36:N36"/>
    <mergeCell ref="L37:N37"/>
    <mergeCell ref="L38:N38"/>
    <mergeCell ref="H35:K35"/>
    <mergeCell ref="H36:K36"/>
    <mergeCell ref="H37:K37"/>
    <mergeCell ref="H38:K38"/>
    <mergeCell ref="L60:S60"/>
    <mergeCell ref="L69:S69"/>
    <mergeCell ref="I70:K70"/>
    <mergeCell ref="H3:I4"/>
    <mergeCell ref="H5:I5"/>
    <mergeCell ref="R41:W43"/>
    <mergeCell ref="J3:M3"/>
    <mergeCell ref="J4:K4"/>
    <mergeCell ref="J5:K5"/>
    <mergeCell ref="B5:C5"/>
    <mergeCell ref="D5:E5"/>
    <mergeCell ref="N3:S3"/>
    <mergeCell ref="U13:U38"/>
    <mergeCell ref="R45:W45"/>
    <mergeCell ref="L17:S17"/>
    <mergeCell ref="I18:K18"/>
    <mergeCell ref="L18:S18"/>
    <mergeCell ref="I19:K19"/>
    <mergeCell ref="L19:S19"/>
    <mergeCell ref="I20:K20"/>
    <mergeCell ref="I13:K14"/>
    <mergeCell ref="L13:S14"/>
    <mergeCell ref="I15:K15"/>
    <mergeCell ref="L15:S15"/>
    <mergeCell ref="I16:K16"/>
    <mergeCell ref="L16:S16"/>
    <mergeCell ref="I17:K17"/>
    <mergeCell ref="I33:K33"/>
    <mergeCell ref="L33:S33"/>
    <mergeCell ref="L34:S34"/>
    <mergeCell ref="I34:K34"/>
    <mergeCell ref="I29:K29"/>
    <mergeCell ref="L29:S29"/>
    <mergeCell ref="I30:K30"/>
    <mergeCell ref="L30:S30"/>
    <mergeCell ref="G45:Q45"/>
    <mergeCell ref="B11:B12"/>
    <mergeCell ref="C11:C12"/>
    <mergeCell ref="D11:D12"/>
    <mergeCell ref="E11:T12"/>
    <mergeCell ref="L20:S20"/>
    <mergeCell ref="H13:H14"/>
    <mergeCell ref="I21:K21"/>
    <mergeCell ref="L21:S21"/>
    <mergeCell ref="I31:K31"/>
    <mergeCell ref="L31:S31"/>
    <mergeCell ref="L22:S22"/>
    <mergeCell ref="I23:K23"/>
    <mergeCell ref="L23:S23"/>
    <mergeCell ref="I24:K24"/>
    <mergeCell ref="L24:S24"/>
    <mergeCell ref="I25:K25"/>
    <mergeCell ref="L25:S25"/>
    <mergeCell ref="I26:K26"/>
    <mergeCell ref="L26:S26"/>
    <mergeCell ref="I27:K27"/>
    <mergeCell ref="L27:S27"/>
    <mergeCell ref="I28:K28"/>
    <mergeCell ref="C41:F46"/>
    <mergeCell ref="E35:E38"/>
    <mergeCell ref="R44:W44"/>
    <mergeCell ref="G46:Q46"/>
    <mergeCell ref="I59:K59"/>
    <mergeCell ref="L59:S59"/>
    <mergeCell ref="A39:A50"/>
    <mergeCell ref="C39:D39"/>
    <mergeCell ref="E39:W39"/>
    <mergeCell ref="C40:D40"/>
    <mergeCell ref="E40:W40"/>
    <mergeCell ref="G41:Q43"/>
    <mergeCell ref="G44:Q44"/>
    <mergeCell ref="C49:F50"/>
    <mergeCell ref="G49:I49"/>
    <mergeCell ref="J49:Q49"/>
    <mergeCell ref="B13:B50"/>
    <mergeCell ref="C13:C38"/>
    <mergeCell ref="D13:D38"/>
    <mergeCell ref="E13:E34"/>
    <mergeCell ref="F13:F14"/>
    <mergeCell ref="G13:G14"/>
    <mergeCell ref="C47:F48"/>
    <mergeCell ref="J47:M47"/>
    <mergeCell ref="N47:Q47"/>
    <mergeCell ref="R48:W48"/>
    <mergeCell ref="G50:I50"/>
    <mergeCell ref="B251:B252"/>
    <mergeCell ref="C251:C252"/>
    <mergeCell ref="D251:D252"/>
    <mergeCell ref="E251:T252"/>
    <mergeCell ref="U251:U252"/>
    <mergeCell ref="V251:V252"/>
    <mergeCell ref="R49:W50"/>
    <mergeCell ref="J48:M48"/>
    <mergeCell ref="N48:Q48"/>
    <mergeCell ref="B51:B52"/>
    <mergeCell ref="C51:C52"/>
    <mergeCell ref="D51:D52"/>
    <mergeCell ref="E51:T52"/>
    <mergeCell ref="U51:U52"/>
    <mergeCell ref="V51:V52"/>
    <mergeCell ref="W51:W52"/>
    <mergeCell ref="B53:B90"/>
    <mergeCell ref="C53:C78"/>
    <mergeCell ref="D53:D78"/>
    <mergeCell ref="E53:E74"/>
    <mergeCell ref="F53:F54"/>
    <mergeCell ref="L57:S57"/>
    <mergeCell ref="I58:K58"/>
    <mergeCell ref="L58:S58"/>
    <mergeCell ref="R46:W46"/>
    <mergeCell ref="G53:G54"/>
    <mergeCell ref="H53:H54"/>
    <mergeCell ref="I53:K54"/>
    <mergeCell ref="L53:S54"/>
    <mergeCell ref="T53:T54"/>
    <mergeCell ref="U53:U78"/>
    <mergeCell ref="V53:V78"/>
    <mergeCell ref="W53:W78"/>
    <mergeCell ref="I55:K55"/>
    <mergeCell ref="L55:S55"/>
    <mergeCell ref="T55:T74"/>
    <mergeCell ref="I56:K56"/>
    <mergeCell ref="L56:S56"/>
    <mergeCell ref="I57:K57"/>
    <mergeCell ref="R47:W47"/>
    <mergeCell ref="G48:I48"/>
    <mergeCell ref="G47:I47"/>
    <mergeCell ref="L70:S70"/>
    <mergeCell ref="I61:K61"/>
    <mergeCell ref="L61:S61"/>
    <mergeCell ref="I62:K62"/>
    <mergeCell ref="L62:S62"/>
    <mergeCell ref="I63:K63"/>
    <mergeCell ref="L63:S63"/>
    <mergeCell ref="I64:K64"/>
    <mergeCell ref="L64:S64"/>
    <mergeCell ref="I65:K65"/>
    <mergeCell ref="L65:S65"/>
    <mergeCell ref="I66:K66"/>
    <mergeCell ref="L66:S66"/>
    <mergeCell ref="I67:K67"/>
    <mergeCell ref="L67:S67"/>
    <mergeCell ref="I68:K68"/>
    <mergeCell ref="L68:S68"/>
    <mergeCell ref="I69:K69"/>
    <mergeCell ref="A319:A330"/>
    <mergeCell ref="C319:D319"/>
    <mergeCell ref="E319:W319"/>
    <mergeCell ref="C320:D320"/>
    <mergeCell ref="E320:W320"/>
    <mergeCell ref="C321:F326"/>
    <mergeCell ref="G321:Q323"/>
    <mergeCell ref="G324:Q324"/>
    <mergeCell ref="R324:W324"/>
    <mergeCell ref="G325:Q325"/>
    <mergeCell ref="R325:W325"/>
    <mergeCell ref="G326:Q326"/>
    <mergeCell ref="R326:W326"/>
    <mergeCell ref="C327:F328"/>
    <mergeCell ref="G327:I327"/>
    <mergeCell ref="J327:M327"/>
    <mergeCell ref="N327:Q327"/>
    <mergeCell ref="R327:W327"/>
    <mergeCell ref="G328:I328"/>
    <mergeCell ref="J328:M328"/>
    <mergeCell ref="N328:Q328"/>
    <mergeCell ref="R328:W328"/>
    <mergeCell ref="C329:F330"/>
    <mergeCell ref="G329:I329"/>
    <mergeCell ref="J329:Q329"/>
    <mergeCell ref="R329:W330"/>
    <mergeCell ref="G330:I330"/>
    <mergeCell ref="J330:Q330"/>
    <mergeCell ref="H315:K315"/>
    <mergeCell ref="L315:N315"/>
    <mergeCell ref="O315:P315"/>
    <mergeCell ref="H316:K316"/>
    <mergeCell ref="A279:A290"/>
    <mergeCell ref="N87:Q87"/>
    <mergeCell ref="R87:W87"/>
    <mergeCell ref="G88:I88"/>
    <mergeCell ref="J88:M88"/>
    <mergeCell ref="N88:Q88"/>
    <mergeCell ref="R88:W88"/>
    <mergeCell ref="R81:W83"/>
    <mergeCell ref="C209:F210"/>
    <mergeCell ref="G209:I209"/>
    <mergeCell ref="J209:Q209"/>
    <mergeCell ref="R209:W210"/>
    <mergeCell ref="G210:I210"/>
    <mergeCell ref="J287:M287"/>
    <mergeCell ref="N287:Q287"/>
    <mergeCell ref="R287:W287"/>
    <mergeCell ref="G288:I288"/>
    <mergeCell ref="R288:W288"/>
    <mergeCell ref="C289:F290"/>
    <mergeCell ref="G289:I289"/>
    <mergeCell ref="J289:Q289"/>
    <mergeCell ref="R289:W290"/>
    <mergeCell ref="G290:I290"/>
    <mergeCell ref="J290:Q290"/>
    <mergeCell ref="B291:B292"/>
    <mergeCell ref="C291:C292"/>
    <mergeCell ref="D291:D292"/>
    <mergeCell ref="E291:T292"/>
    <mergeCell ref="U291:U292"/>
    <mergeCell ref="V291:V292"/>
    <mergeCell ref="L316:N316"/>
    <mergeCell ref="O316:P318"/>
    <mergeCell ref="H317:K317"/>
    <mergeCell ref="L317:N317"/>
    <mergeCell ref="H318:K318"/>
    <mergeCell ref="L318:N318"/>
    <mergeCell ref="I312:K312"/>
    <mergeCell ref="L312:S312"/>
    <mergeCell ref="I313:K313"/>
    <mergeCell ref="L313:S313"/>
    <mergeCell ref="H276:K276"/>
    <mergeCell ref="L276:N276"/>
    <mergeCell ref="O276:P278"/>
    <mergeCell ref="E253:E274"/>
    <mergeCell ref="F253:F254"/>
    <mergeCell ref="G253:G254"/>
    <mergeCell ref="H253:H254"/>
    <mergeCell ref="I253:K254"/>
    <mergeCell ref="L253:S254"/>
    <mergeCell ref="L264:S264"/>
    <mergeCell ref="I265:K265"/>
    <mergeCell ref="F277:G277"/>
    <mergeCell ref="F278:G278"/>
    <mergeCell ref="T253:T254"/>
    <mergeCell ref="U253:U278"/>
    <mergeCell ref="V253:V278"/>
    <mergeCell ref="W253:W278"/>
    <mergeCell ref="I255:K255"/>
    <mergeCell ref="L255:S255"/>
    <mergeCell ref="T255:T274"/>
    <mergeCell ref="I256:K256"/>
    <mergeCell ref="L256:S256"/>
    <mergeCell ref="I257:K257"/>
    <mergeCell ref="L257:S257"/>
    <mergeCell ref="I258:K258"/>
    <mergeCell ref="L258:S258"/>
    <mergeCell ref="I259:K259"/>
    <mergeCell ref="L259:S259"/>
    <mergeCell ref="I260:K260"/>
    <mergeCell ref="L260:S260"/>
    <mergeCell ref="I261:K261"/>
    <mergeCell ref="L261:S261"/>
    <mergeCell ref="I262:K262"/>
    <mergeCell ref="L262:S262"/>
    <mergeCell ref="I263:K263"/>
    <mergeCell ref="L263:S263"/>
    <mergeCell ref="I264:K264"/>
    <mergeCell ref="I274:K274"/>
    <mergeCell ref="L274:S274"/>
    <mergeCell ref="K50:Q50"/>
    <mergeCell ref="A79:A90"/>
    <mergeCell ref="C79:D79"/>
    <mergeCell ref="E79:W79"/>
    <mergeCell ref="C80:D80"/>
    <mergeCell ref="E80:W80"/>
    <mergeCell ref="L297:S297"/>
    <mergeCell ref="I298:K298"/>
    <mergeCell ref="L298:S298"/>
    <mergeCell ref="I299:K299"/>
    <mergeCell ref="L299:S299"/>
    <mergeCell ref="I300:K300"/>
    <mergeCell ref="L300:S300"/>
    <mergeCell ref="I301:K301"/>
    <mergeCell ref="L301:S301"/>
    <mergeCell ref="I302:K302"/>
    <mergeCell ref="L302:S302"/>
    <mergeCell ref="I303:K303"/>
    <mergeCell ref="L303:S303"/>
    <mergeCell ref="I304:K304"/>
    <mergeCell ref="L314:S314"/>
    <mergeCell ref="E315:E318"/>
    <mergeCell ref="F315:G315"/>
    <mergeCell ref="Q315:Q318"/>
    <mergeCell ref="F316:G316"/>
    <mergeCell ref="T316:T318"/>
    <mergeCell ref="F317:G317"/>
    <mergeCell ref="F318:G318"/>
    <mergeCell ref="H277:K277"/>
    <mergeCell ref="W291:W292"/>
    <mergeCell ref="B253:B290"/>
    <mergeCell ref="C253:C278"/>
    <mergeCell ref="D253:D278"/>
    <mergeCell ref="L265:S265"/>
    <mergeCell ref="I266:K266"/>
    <mergeCell ref="L266:S266"/>
    <mergeCell ref="I267:K267"/>
    <mergeCell ref="L267:S267"/>
    <mergeCell ref="I268:K268"/>
    <mergeCell ref="L268:S268"/>
    <mergeCell ref="T276:T278"/>
    <mergeCell ref="R281:W283"/>
    <mergeCell ref="L277:N277"/>
    <mergeCell ref="H278:K278"/>
    <mergeCell ref="L278:N278"/>
    <mergeCell ref="J288:M288"/>
    <mergeCell ref="N288:Q288"/>
    <mergeCell ref="G86:Q86"/>
    <mergeCell ref="R86:W86"/>
    <mergeCell ref="C87:F88"/>
    <mergeCell ref="C279:D279"/>
    <mergeCell ref="E279:W279"/>
    <mergeCell ref="C280:D280"/>
    <mergeCell ref="E280:W280"/>
    <mergeCell ref="C281:F286"/>
    <mergeCell ref="G281:Q283"/>
    <mergeCell ref="G284:Q284"/>
    <mergeCell ref="R284:W284"/>
    <mergeCell ref="G285:Q285"/>
    <mergeCell ref="R285:W285"/>
    <mergeCell ref="G286:Q286"/>
    <mergeCell ref="R286:W286"/>
    <mergeCell ref="C287:F288"/>
    <mergeCell ref="G287:I287"/>
  </mergeCells>
  <phoneticPr fontId="1"/>
  <conditionalFormatting sqref="A15:A34">
    <cfRule type="containsText" dxfId="6859" priority="8599" operator="containsText" text="要入力">
      <formula>NOT(ISERROR(SEARCH("要入力",A15)))</formula>
    </cfRule>
    <cfRule type="containsText" dxfId="6858" priority="8600" operator="containsText" text="未入力あり">
      <formula>NOT(ISERROR(SEARCH("未入力あり",A15)))</formula>
    </cfRule>
  </conditionalFormatting>
  <conditionalFormatting sqref="A36:A39">
    <cfRule type="containsText" dxfId="6857" priority="8595" operator="containsText" text="要入力">
      <formula>NOT(ISERROR(SEARCH("要入力",A36)))</formula>
    </cfRule>
    <cfRule type="containsText" dxfId="6856" priority="8596" operator="containsText" text="未入力あり">
      <formula>NOT(ISERROR(SEARCH("未入力あり",A36)))</formula>
    </cfRule>
  </conditionalFormatting>
  <conditionalFormatting sqref="A55:A74">
    <cfRule type="containsText" dxfId="6855" priority="7580" operator="containsText" text="要入力">
      <formula>NOT(ISERROR(SEARCH("要入力",A55)))</formula>
    </cfRule>
    <cfRule type="containsText" dxfId="6854" priority="7581" operator="containsText" text="未入力あり">
      <formula>NOT(ISERROR(SEARCH("未入力あり",A55)))</formula>
    </cfRule>
  </conditionalFormatting>
  <conditionalFormatting sqref="A76:A79">
    <cfRule type="containsText" dxfId="6853" priority="7577" operator="containsText" text="要入力">
      <formula>NOT(ISERROR(SEARCH("要入力",A76)))</formula>
    </cfRule>
    <cfRule type="containsText" dxfId="6852" priority="7578" operator="containsText" text="未入力あり">
      <formula>NOT(ISERROR(SEARCH("未入力あり",A76)))</formula>
    </cfRule>
  </conditionalFormatting>
  <conditionalFormatting sqref="A95:A114">
    <cfRule type="containsText" dxfId="6851" priority="7325" operator="containsText" text="要入力">
      <formula>NOT(ISERROR(SEARCH("要入力",A95)))</formula>
    </cfRule>
    <cfRule type="containsText" dxfId="6850" priority="7326" operator="containsText" text="未入力あり">
      <formula>NOT(ISERROR(SEARCH("未入力あり",A95)))</formula>
    </cfRule>
  </conditionalFormatting>
  <conditionalFormatting sqref="A116:A119">
    <cfRule type="containsText" dxfId="6849" priority="7323" operator="containsText" text="要入力">
      <formula>NOT(ISERROR(SEARCH("要入力",A116)))</formula>
    </cfRule>
    <cfRule type="containsText" dxfId="6848" priority="7324" operator="containsText" text="未入力あり">
      <formula>NOT(ISERROR(SEARCH("未入力あり",A116)))</formula>
    </cfRule>
  </conditionalFormatting>
  <conditionalFormatting sqref="A135:A154">
    <cfRule type="containsText" dxfId="6847" priority="7288" operator="containsText" text="要入力">
      <formula>NOT(ISERROR(SEARCH("要入力",A135)))</formula>
    </cfRule>
    <cfRule type="containsText" dxfId="6846" priority="7289" operator="containsText" text="未入力あり">
      <formula>NOT(ISERROR(SEARCH("未入力あり",A135)))</formula>
    </cfRule>
  </conditionalFormatting>
  <conditionalFormatting sqref="A156:A159">
    <cfRule type="containsText" dxfId="6845" priority="7286" operator="containsText" text="要入力">
      <formula>NOT(ISERROR(SEARCH("要入力",A156)))</formula>
    </cfRule>
    <cfRule type="containsText" dxfId="6844" priority="7287" operator="containsText" text="未入力あり">
      <formula>NOT(ISERROR(SEARCH("未入力あり",A156)))</formula>
    </cfRule>
  </conditionalFormatting>
  <conditionalFormatting sqref="A175:A194">
    <cfRule type="containsText" dxfId="6843" priority="7251" operator="containsText" text="要入力">
      <formula>NOT(ISERROR(SEARCH("要入力",A175)))</formula>
    </cfRule>
    <cfRule type="containsText" dxfId="6842" priority="7252" operator="containsText" text="未入力あり">
      <formula>NOT(ISERROR(SEARCH("未入力あり",A175)))</formula>
    </cfRule>
  </conditionalFormatting>
  <conditionalFormatting sqref="A196:A199">
    <cfRule type="containsText" dxfId="6841" priority="7249" operator="containsText" text="要入力">
      <formula>NOT(ISERROR(SEARCH("要入力",A196)))</formula>
    </cfRule>
    <cfRule type="containsText" dxfId="6840" priority="7250" operator="containsText" text="未入力あり">
      <formula>NOT(ISERROR(SEARCH("未入力あり",A196)))</formula>
    </cfRule>
  </conditionalFormatting>
  <conditionalFormatting sqref="A215:A234">
    <cfRule type="containsText" dxfId="6839" priority="7214" operator="containsText" text="要入力">
      <formula>NOT(ISERROR(SEARCH("要入力",A215)))</formula>
    </cfRule>
    <cfRule type="containsText" dxfId="6838" priority="7215" operator="containsText" text="未入力あり">
      <formula>NOT(ISERROR(SEARCH("未入力あり",A215)))</formula>
    </cfRule>
  </conditionalFormatting>
  <conditionalFormatting sqref="A236:A239">
    <cfRule type="containsText" dxfId="6837" priority="7212" operator="containsText" text="要入力">
      <formula>NOT(ISERROR(SEARCH("要入力",A236)))</formula>
    </cfRule>
    <cfRule type="containsText" dxfId="6836" priority="7213" operator="containsText" text="未入力あり">
      <formula>NOT(ISERROR(SEARCH("未入力あり",A236)))</formula>
    </cfRule>
  </conditionalFormatting>
  <conditionalFormatting sqref="A255:A274">
    <cfRule type="containsText" dxfId="6835" priority="7177" operator="containsText" text="要入力">
      <formula>NOT(ISERROR(SEARCH("要入力",A255)))</formula>
    </cfRule>
    <cfRule type="containsText" dxfId="6834" priority="7178" operator="containsText" text="未入力あり">
      <formula>NOT(ISERROR(SEARCH("未入力あり",A255)))</formula>
    </cfRule>
  </conditionalFormatting>
  <conditionalFormatting sqref="A276:A279">
    <cfRule type="containsText" dxfId="6833" priority="7175" operator="containsText" text="要入力">
      <formula>NOT(ISERROR(SEARCH("要入力",A276)))</formula>
    </cfRule>
    <cfRule type="containsText" dxfId="6832" priority="7176" operator="containsText" text="未入力あり">
      <formula>NOT(ISERROR(SEARCH("未入力あり",A276)))</formula>
    </cfRule>
  </conditionalFormatting>
  <conditionalFormatting sqref="A295:A314">
    <cfRule type="containsText" dxfId="6831" priority="7140" operator="containsText" text="要入力">
      <formula>NOT(ISERROR(SEARCH("要入力",A295)))</formula>
    </cfRule>
    <cfRule type="containsText" dxfId="6830" priority="7141" operator="containsText" text="未入力あり">
      <formula>NOT(ISERROR(SEARCH("未入力あり",A295)))</formula>
    </cfRule>
  </conditionalFormatting>
  <conditionalFormatting sqref="A316:A319">
    <cfRule type="containsText" dxfId="6829" priority="7138" operator="containsText" text="要入力">
      <formula>NOT(ISERROR(SEARCH("要入力",A316)))</formula>
    </cfRule>
    <cfRule type="containsText" dxfId="6828" priority="7139" operator="containsText" text="未入力あり">
      <formula>NOT(ISERROR(SEARCH("未入力あり",A316)))</formula>
    </cfRule>
  </conditionalFormatting>
  <conditionalFormatting sqref="A335:A354">
    <cfRule type="containsText" dxfId="6827" priority="7103" operator="containsText" text="要入力">
      <formula>NOT(ISERROR(SEARCH("要入力",A335)))</formula>
    </cfRule>
    <cfRule type="containsText" dxfId="6826" priority="7104" operator="containsText" text="未入力あり">
      <formula>NOT(ISERROR(SEARCH("未入力あり",A335)))</formula>
    </cfRule>
  </conditionalFormatting>
  <conditionalFormatting sqref="A356:A359">
    <cfRule type="containsText" dxfId="6825" priority="7101" operator="containsText" text="要入力">
      <formula>NOT(ISERROR(SEARCH("要入力",A356)))</formula>
    </cfRule>
    <cfRule type="containsText" dxfId="6824" priority="7102" operator="containsText" text="未入力あり">
      <formula>NOT(ISERROR(SEARCH("未入力あり",A356)))</formula>
    </cfRule>
  </conditionalFormatting>
  <conditionalFormatting sqref="A375:A394">
    <cfRule type="containsText" dxfId="6823" priority="7066" operator="containsText" text="要入力">
      <formula>NOT(ISERROR(SEARCH("要入力",A375)))</formula>
    </cfRule>
    <cfRule type="containsText" dxfId="6822" priority="7067" operator="containsText" text="未入力あり">
      <formula>NOT(ISERROR(SEARCH("未入力あり",A375)))</formula>
    </cfRule>
  </conditionalFormatting>
  <conditionalFormatting sqref="A396:A399">
    <cfRule type="containsText" dxfId="6821" priority="7064" operator="containsText" text="要入力">
      <formula>NOT(ISERROR(SEARCH("要入力",A396)))</formula>
    </cfRule>
    <cfRule type="containsText" dxfId="6820" priority="7065" operator="containsText" text="未入力あり">
      <formula>NOT(ISERROR(SEARCH("未入力あり",A396)))</formula>
    </cfRule>
  </conditionalFormatting>
  <conditionalFormatting sqref="A415:A434">
    <cfRule type="containsText" dxfId="6819" priority="7029" operator="containsText" text="要入力">
      <formula>NOT(ISERROR(SEARCH("要入力",A415)))</formula>
    </cfRule>
    <cfRule type="containsText" dxfId="6818" priority="7030" operator="containsText" text="未入力あり">
      <formula>NOT(ISERROR(SEARCH("未入力あり",A415)))</formula>
    </cfRule>
  </conditionalFormatting>
  <conditionalFormatting sqref="A436:A439">
    <cfRule type="containsText" dxfId="6817" priority="7027" operator="containsText" text="要入力">
      <formula>NOT(ISERROR(SEARCH("要入力",A436)))</formula>
    </cfRule>
    <cfRule type="containsText" dxfId="6816" priority="7028" operator="containsText" text="未入力あり">
      <formula>NOT(ISERROR(SEARCH("未入力あり",A436)))</formula>
    </cfRule>
  </conditionalFormatting>
  <conditionalFormatting sqref="A455:A474">
    <cfRule type="containsText" dxfId="6815" priority="6992" operator="containsText" text="要入力">
      <formula>NOT(ISERROR(SEARCH("要入力",A455)))</formula>
    </cfRule>
    <cfRule type="containsText" dxfId="6814" priority="6993" operator="containsText" text="未入力あり">
      <formula>NOT(ISERROR(SEARCH("未入力あり",A455)))</formula>
    </cfRule>
  </conditionalFormatting>
  <conditionalFormatting sqref="A476:A479">
    <cfRule type="containsText" dxfId="6813" priority="6990" operator="containsText" text="要入力">
      <formula>NOT(ISERROR(SEARCH("要入力",A476)))</formula>
    </cfRule>
    <cfRule type="containsText" dxfId="6812" priority="6991" operator="containsText" text="未入力あり">
      <formula>NOT(ISERROR(SEARCH("未入力あり",A476)))</formula>
    </cfRule>
  </conditionalFormatting>
  <conditionalFormatting sqref="A495:A514">
    <cfRule type="containsText" dxfId="6811" priority="6955" operator="containsText" text="要入力">
      <formula>NOT(ISERROR(SEARCH("要入力",A495)))</formula>
    </cfRule>
    <cfRule type="containsText" dxfId="6810" priority="6956" operator="containsText" text="未入力あり">
      <formula>NOT(ISERROR(SEARCH("未入力あり",A495)))</formula>
    </cfRule>
  </conditionalFormatting>
  <conditionalFormatting sqref="A516:A519">
    <cfRule type="containsText" dxfId="6809" priority="6953" operator="containsText" text="要入力">
      <formula>NOT(ISERROR(SEARCH("要入力",A516)))</formula>
    </cfRule>
    <cfRule type="containsText" dxfId="6808" priority="6954" operator="containsText" text="未入力あり">
      <formula>NOT(ISERROR(SEARCH("未入力あり",A516)))</formula>
    </cfRule>
  </conditionalFormatting>
  <conditionalFormatting sqref="A535:A554">
    <cfRule type="containsText" dxfId="6807" priority="6918" operator="containsText" text="要入力">
      <formula>NOT(ISERROR(SEARCH("要入力",A535)))</formula>
    </cfRule>
    <cfRule type="containsText" dxfId="6806" priority="6919" operator="containsText" text="未入力あり">
      <formula>NOT(ISERROR(SEARCH("未入力あり",A535)))</formula>
    </cfRule>
  </conditionalFormatting>
  <conditionalFormatting sqref="A556:A559">
    <cfRule type="containsText" dxfId="6805" priority="6916" operator="containsText" text="要入力">
      <formula>NOT(ISERROR(SEARCH("要入力",A556)))</formula>
    </cfRule>
    <cfRule type="containsText" dxfId="6804" priority="6917" operator="containsText" text="未入力あり">
      <formula>NOT(ISERROR(SEARCH("未入力あり",A556)))</formula>
    </cfRule>
  </conditionalFormatting>
  <conditionalFormatting sqref="A575:A594">
    <cfRule type="containsText" dxfId="6803" priority="6881" operator="containsText" text="要入力">
      <formula>NOT(ISERROR(SEARCH("要入力",A575)))</formula>
    </cfRule>
    <cfRule type="containsText" dxfId="6802" priority="6882" operator="containsText" text="未入力あり">
      <formula>NOT(ISERROR(SEARCH("未入力あり",A575)))</formula>
    </cfRule>
  </conditionalFormatting>
  <conditionalFormatting sqref="A596:A599">
    <cfRule type="containsText" dxfId="6801" priority="6879" operator="containsText" text="要入力">
      <formula>NOT(ISERROR(SEARCH("要入力",A596)))</formula>
    </cfRule>
    <cfRule type="containsText" dxfId="6800" priority="6880" operator="containsText" text="未入力あり">
      <formula>NOT(ISERROR(SEARCH("未入力あり",A596)))</formula>
    </cfRule>
  </conditionalFormatting>
  <conditionalFormatting sqref="A615:A634">
    <cfRule type="containsText" dxfId="6799" priority="6844" operator="containsText" text="要入力">
      <formula>NOT(ISERROR(SEARCH("要入力",A615)))</formula>
    </cfRule>
    <cfRule type="containsText" dxfId="6798" priority="6845" operator="containsText" text="未入力あり">
      <formula>NOT(ISERROR(SEARCH("未入力あり",A615)))</formula>
    </cfRule>
  </conditionalFormatting>
  <conditionalFormatting sqref="A636:A639">
    <cfRule type="containsText" dxfId="6797" priority="6842" operator="containsText" text="要入力">
      <formula>NOT(ISERROR(SEARCH("要入力",A636)))</formula>
    </cfRule>
    <cfRule type="containsText" dxfId="6796" priority="6843" operator="containsText" text="未入力あり">
      <formula>NOT(ISERROR(SEARCH("未入力あり",A636)))</formula>
    </cfRule>
  </conditionalFormatting>
  <conditionalFormatting sqref="A655:A674">
    <cfRule type="containsText" dxfId="6795" priority="6807" operator="containsText" text="要入力">
      <formula>NOT(ISERROR(SEARCH("要入力",A655)))</formula>
    </cfRule>
    <cfRule type="containsText" dxfId="6794" priority="6808" operator="containsText" text="未入力あり">
      <formula>NOT(ISERROR(SEARCH("未入力あり",A655)))</formula>
    </cfRule>
  </conditionalFormatting>
  <conditionalFormatting sqref="A676:A679">
    <cfRule type="containsText" dxfId="6793" priority="6805" operator="containsText" text="要入力">
      <formula>NOT(ISERROR(SEARCH("要入力",A676)))</formula>
    </cfRule>
    <cfRule type="containsText" dxfId="6792" priority="6806" operator="containsText" text="未入力あり">
      <formula>NOT(ISERROR(SEARCH("未入力あり",A676)))</formula>
    </cfRule>
  </conditionalFormatting>
  <conditionalFormatting sqref="A695:A714">
    <cfRule type="containsText" dxfId="6791" priority="6770" operator="containsText" text="要入力">
      <formula>NOT(ISERROR(SEARCH("要入力",A695)))</formula>
    </cfRule>
    <cfRule type="containsText" dxfId="6790" priority="6771" operator="containsText" text="未入力あり">
      <formula>NOT(ISERROR(SEARCH("未入力あり",A695)))</formula>
    </cfRule>
  </conditionalFormatting>
  <conditionalFormatting sqref="A716:A719">
    <cfRule type="containsText" dxfId="6789" priority="6768" operator="containsText" text="要入力">
      <formula>NOT(ISERROR(SEARCH("要入力",A716)))</formula>
    </cfRule>
    <cfRule type="containsText" dxfId="6788" priority="6769" operator="containsText" text="未入力あり">
      <formula>NOT(ISERROR(SEARCH("未入力あり",A716)))</formula>
    </cfRule>
  </conditionalFormatting>
  <conditionalFormatting sqref="A735:A754">
    <cfRule type="containsText" dxfId="6787" priority="6733" operator="containsText" text="要入力">
      <formula>NOT(ISERROR(SEARCH("要入力",A735)))</formula>
    </cfRule>
    <cfRule type="containsText" dxfId="6786" priority="6734" operator="containsText" text="未入力あり">
      <formula>NOT(ISERROR(SEARCH("未入力あり",A735)))</formula>
    </cfRule>
  </conditionalFormatting>
  <conditionalFormatting sqref="A756:A759">
    <cfRule type="containsText" dxfId="6785" priority="6731" operator="containsText" text="要入力">
      <formula>NOT(ISERROR(SEARCH("要入力",A756)))</formula>
    </cfRule>
    <cfRule type="containsText" dxfId="6784" priority="6732" operator="containsText" text="未入力あり">
      <formula>NOT(ISERROR(SEARCH("未入力あり",A756)))</formula>
    </cfRule>
  </conditionalFormatting>
  <conditionalFormatting sqref="A775:A794">
    <cfRule type="containsText" dxfId="6783" priority="6696" operator="containsText" text="要入力">
      <formula>NOT(ISERROR(SEARCH("要入力",A775)))</formula>
    </cfRule>
    <cfRule type="containsText" dxfId="6782" priority="6697" operator="containsText" text="未入力あり">
      <formula>NOT(ISERROR(SEARCH("未入力あり",A775)))</formula>
    </cfRule>
  </conditionalFormatting>
  <conditionalFormatting sqref="A796:A799">
    <cfRule type="containsText" dxfId="6781" priority="6694" operator="containsText" text="要入力">
      <formula>NOT(ISERROR(SEARCH("要入力",A796)))</formula>
    </cfRule>
    <cfRule type="containsText" dxfId="6780" priority="6695" operator="containsText" text="未入力あり">
      <formula>NOT(ISERROR(SEARCH("未入力あり",A796)))</formula>
    </cfRule>
  </conditionalFormatting>
  <conditionalFormatting sqref="A815:A834">
    <cfRule type="containsText" dxfId="6779" priority="6659" operator="containsText" text="要入力">
      <formula>NOT(ISERROR(SEARCH("要入力",A815)))</formula>
    </cfRule>
    <cfRule type="containsText" dxfId="6778" priority="6660" operator="containsText" text="未入力あり">
      <formula>NOT(ISERROR(SEARCH("未入力あり",A815)))</formula>
    </cfRule>
  </conditionalFormatting>
  <conditionalFormatting sqref="A836:A839">
    <cfRule type="containsText" dxfId="6777" priority="6657" operator="containsText" text="要入力">
      <formula>NOT(ISERROR(SEARCH("要入力",A836)))</formula>
    </cfRule>
    <cfRule type="containsText" dxfId="6776" priority="6658" operator="containsText" text="未入力あり">
      <formula>NOT(ISERROR(SEARCH("未入力あり",A836)))</formula>
    </cfRule>
  </conditionalFormatting>
  <conditionalFormatting sqref="A855:A874">
    <cfRule type="containsText" dxfId="6775" priority="6622" operator="containsText" text="要入力">
      <formula>NOT(ISERROR(SEARCH("要入力",A855)))</formula>
    </cfRule>
    <cfRule type="containsText" dxfId="6774" priority="6623" operator="containsText" text="未入力あり">
      <formula>NOT(ISERROR(SEARCH("未入力あり",A855)))</formula>
    </cfRule>
  </conditionalFormatting>
  <conditionalFormatting sqref="A876:A879">
    <cfRule type="containsText" dxfId="6773" priority="6620" operator="containsText" text="要入力">
      <formula>NOT(ISERROR(SEARCH("要入力",A876)))</formula>
    </cfRule>
    <cfRule type="containsText" dxfId="6772" priority="6621" operator="containsText" text="未入力あり">
      <formula>NOT(ISERROR(SEARCH("未入力あり",A876)))</formula>
    </cfRule>
  </conditionalFormatting>
  <conditionalFormatting sqref="A895:A914">
    <cfRule type="containsText" dxfId="6771" priority="6585" operator="containsText" text="要入力">
      <formula>NOT(ISERROR(SEARCH("要入力",A895)))</formula>
    </cfRule>
    <cfRule type="containsText" dxfId="6770" priority="6586" operator="containsText" text="未入力あり">
      <formula>NOT(ISERROR(SEARCH("未入力あり",A895)))</formula>
    </cfRule>
  </conditionalFormatting>
  <conditionalFormatting sqref="A916:A919">
    <cfRule type="containsText" dxfId="6769" priority="6583" operator="containsText" text="要入力">
      <formula>NOT(ISERROR(SEARCH("要入力",A916)))</formula>
    </cfRule>
    <cfRule type="containsText" dxfId="6768" priority="6584" operator="containsText" text="未入力あり">
      <formula>NOT(ISERROR(SEARCH("未入力あり",A916)))</formula>
    </cfRule>
  </conditionalFormatting>
  <conditionalFormatting sqref="A935:A954">
    <cfRule type="containsText" dxfId="6767" priority="6548" operator="containsText" text="要入力">
      <formula>NOT(ISERROR(SEARCH("要入力",A935)))</formula>
    </cfRule>
    <cfRule type="containsText" dxfId="6766" priority="6549" operator="containsText" text="未入力あり">
      <formula>NOT(ISERROR(SEARCH("未入力あり",A935)))</formula>
    </cfRule>
  </conditionalFormatting>
  <conditionalFormatting sqref="A956:A959">
    <cfRule type="containsText" dxfId="6765" priority="6546" operator="containsText" text="要入力">
      <formula>NOT(ISERROR(SEARCH("要入力",A956)))</formula>
    </cfRule>
    <cfRule type="containsText" dxfId="6764" priority="6547" operator="containsText" text="未入力あり">
      <formula>NOT(ISERROR(SEARCH("未入力あり",A956)))</formula>
    </cfRule>
  </conditionalFormatting>
  <conditionalFormatting sqref="A975:A994">
    <cfRule type="containsText" dxfId="6763" priority="6511" operator="containsText" text="要入力">
      <formula>NOT(ISERROR(SEARCH("要入力",A975)))</formula>
    </cfRule>
    <cfRule type="containsText" dxfId="6762" priority="6512" operator="containsText" text="未入力あり">
      <formula>NOT(ISERROR(SEARCH("未入力あり",A975)))</formula>
    </cfRule>
  </conditionalFormatting>
  <conditionalFormatting sqref="A996:A999">
    <cfRule type="containsText" dxfId="6761" priority="6509" operator="containsText" text="要入力">
      <formula>NOT(ISERROR(SEARCH("要入力",A996)))</formula>
    </cfRule>
    <cfRule type="containsText" dxfId="6760" priority="6510" operator="containsText" text="未入力あり">
      <formula>NOT(ISERROR(SEARCH("未入力あり",A996)))</formula>
    </cfRule>
  </conditionalFormatting>
  <conditionalFormatting sqref="A1015:A1034">
    <cfRule type="containsText" dxfId="6759" priority="6474" operator="containsText" text="要入力">
      <formula>NOT(ISERROR(SEARCH("要入力",A1015)))</formula>
    </cfRule>
    <cfRule type="containsText" dxfId="6758" priority="6475" operator="containsText" text="未入力あり">
      <formula>NOT(ISERROR(SEARCH("未入力あり",A1015)))</formula>
    </cfRule>
  </conditionalFormatting>
  <conditionalFormatting sqref="A1036:A1039">
    <cfRule type="containsText" dxfId="6757" priority="6472" operator="containsText" text="要入力">
      <formula>NOT(ISERROR(SEARCH("要入力",A1036)))</formula>
    </cfRule>
    <cfRule type="containsText" dxfId="6756" priority="6473" operator="containsText" text="未入力あり">
      <formula>NOT(ISERROR(SEARCH("未入力あり",A1036)))</formula>
    </cfRule>
  </conditionalFormatting>
  <conditionalFormatting sqref="A1055:A1074">
    <cfRule type="containsText" dxfId="6755" priority="6437" operator="containsText" text="要入力">
      <formula>NOT(ISERROR(SEARCH("要入力",A1055)))</formula>
    </cfRule>
    <cfRule type="containsText" dxfId="6754" priority="6438" operator="containsText" text="未入力あり">
      <formula>NOT(ISERROR(SEARCH("未入力あり",A1055)))</formula>
    </cfRule>
  </conditionalFormatting>
  <conditionalFormatting sqref="A1076:A1079">
    <cfRule type="containsText" dxfId="6753" priority="6435" operator="containsText" text="要入力">
      <formula>NOT(ISERROR(SEARCH("要入力",A1076)))</formula>
    </cfRule>
    <cfRule type="containsText" dxfId="6752" priority="6436" operator="containsText" text="未入力あり">
      <formula>NOT(ISERROR(SEARCH("未入力あり",A1076)))</formula>
    </cfRule>
  </conditionalFormatting>
  <conditionalFormatting sqref="A1095:A1114">
    <cfRule type="containsText" dxfId="6751" priority="6400" operator="containsText" text="要入力">
      <formula>NOT(ISERROR(SEARCH("要入力",A1095)))</formula>
    </cfRule>
    <cfRule type="containsText" dxfId="6750" priority="6401" operator="containsText" text="未入力あり">
      <formula>NOT(ISERROR(SEARCH("未入力あり",A1095)))</formula>
    </cfRule>
  </conditionalFormatting>
  <conditionalFormatting sqref="A1116:A1119">
    <cfRule type="containsText" dxfId="6749" priority="6398" operator="containsText" text="要入力">
      <formula>NOT(ISERROR(SEARCH("要入力",A1116)))</formula>
    </cfRule>
    <cfRule type="containsText" dxfId="6748" priority="6399" operator="containsText" text="未入力あり">
      <formula>NOT(ISERROR(SEARCH("未入力あり",A1116)))</formula>
    </cfRule>
  </conditionalFormatting>
  <conditionalFormatting sqref="A1135:A1154">
    <cfRule type="containsText" dxfId="6747" priority="6363" operator="containsText" text="要入力">
      <formula>NOT(ISERROR(SEARCH("要入力",A1135)))</formula>
    </cfRule>
    <cfRule type="containsText" dxfId="6746" priority="6364" operator="containsText" text="未入力あり">
      <formula>NOT(ISERROR(SEARCH("未入力あり",A1135)))</formula>
    </cfRule>
  </conditionalFormatting>
  <conditionalFormatting sqref="A1156:A1159">
    <cfRule type="containsText" dxfId="6745" priority="6361" operator="containsText" text="要入力">
      <formula>NOT(ISERROR(SEARCH("要入力",A1156)))</formula>
    </cfRule>
    <cfRule type="containsText" dxfId="6744" priority="6362" operator="containsText" text="未入力あり">
      <formula>NOT(ISERROR(SEARCH("未入力あり",A1156)))</formula>
    </cfRule>
  </conditionalFormatting>
  <conditionalFormatting sqref="A1175:A1194">
    <cfRule type="containsText" dxfId="6743" priority="6326" operator="containsText" text="要入力">
      <formula>NOT(ISERROR(SEARCH("要入力",A1175)))</formula>
    </cfRule>
    <cfRule type="containsText" dxfId="6742" priority="6327" operator="containsText" text="未入力あり">
      <formula>NOT(ISERROR(SEARCH("未入力あり",A1175)))</formula>
    </cfRule>
  </conditionalFormatting>
  <conditionalFormatting sqref="A1196:A1199">
    <cfRule type="containsText" dxfId="6741" priority="6324" operator="containsText" text="要入力">
      <formula>NOT(ISERROR(SEARCH("要入力",A1196)))</formula>
    </cfRule>
    <cfRule type="containsText" dxfId="6740" priority="6325" operator="containsText" text="未入力あり">
      <formula>NOT(ISERROR(SEARCH("未入力あり",A1196)))</formula>
    </cfRule>
  </conditionalFormatting>
  <conditionalFormatting sqref="A1215:A1234">
    <cfRule type="containsText" dxfId="6739" priority="6289" operator="containsText" text="要入力">
      <formula>NOT(ISERROR(SEARCH("要入力",A1215)))</formula>
    </cfRule>
    <cfRule type="containsText" dxfId="6738" priority="6290" operator="containsText" text="未入力あり">
      <formula>NOT(ISERROR(SEARCH("未入力あり",A1215)))</formula>
    </cfRule>
  </conditionalFormatting>
  <conditionalFormatting sqref="A1236:A1239">
    <cfRule type="containsText" dxfId="6737" priority="6287" operator="containsText" text="要入力">
      <formula>NOT(ISERROR(SEARCH("要入力",A1236)))</formula>
    </cfRule>
    <cfRule type="containsText" dxfId="6736" priority="6288" operator="containsText" text="未入力あり">
      <formula>NOT(ISERROR(SEARCH("未入力あり",A1236)))</formula>
    </cfRule>
  </conditionalFormatting>
  <conditionalFormatting sqref="A1255:A1274">
    <cfRule type="containsText" dxfId="6735" priority="6252" operator="containsText" text="要入力">
      <formula>NOT(ISERROR(SEARCH("要入力",A1255)))</formula>
    </cfRule>
    <cfRule type="containsText" dxfId="6734" priority="6253" operator="containsText" text="未入力あり">
      <formula>NOT(ISERROR(SEARCH("未入力あり",A1255)))</formula>
    </cfRule>
  </conditionalFormatting>
  <conditionalFormatting sqref="A1276:A1279">
    <cfRule type="containsText" dxfId="6733" priority="6250" operator="containsText" text="要入力">
      <formula>NOT(ISERROR(SEARCH("要入力",A1276)))</formula>
    </cfRule>
    <cfRule type="containsText" dxfId="6732" priority="6251" operator="containsText" text="未入力あり">
      <formula>NOT(ISERROR(SEARCH("未入力あり",A1276)))</formula>
    </cfRule>
  </conditionalFormatting>
  <conditionalFormatting sqref="A1295:A1314">
    <cfRule type="containsText" dxfId="6731" priority="6215" operator="containsText" text="要入力">
      <formula>NOT(ISERROR(SEARCH("要入力",A1295)))</formula>
    </cfRule>
    <cfRule type="containsText" dxfId="6730" priority="6216" operator="containsText" text="未入力あり">
      <formula>NOT(ISERROR(SEARCH("未入力あり",A1295)))</formula>
    </cfRule>
  </conditionalFormatting>
  <conditionalFormatting sqref="A1316:A1319">
    <cfRule type="containsText" dxfId="6729" priority="6213" operator="containsText" text="要入力">
      <formula>NOT(ISERROR(SEARCH("要入力",A1316)))</formula>
    </cfRule>
    <cfRule type="containsText" dxfId="6728" priority="6214" operator="containsText" text="未入力あり">
      <formula>NOT(ISERROR(SEARCH("未入力あり",A1316)))</formula>
    </cfRule>
  </conditionalFormatting>
  <conditionalFormatting sqref="A1335:A1354">
    <cfRule type="containsText" dxfId="6727" priority="6178" operator="containsText" text="要入力">
      <formula>NOT(ISERROR(SEARCH("要入力",A1335)))</formula>
    </cfRule>
    <cfRule type="containsText" dxfId="6726" priority="6179" operator="containsText" text="未入力あり">
      <formula>NOT(ISERROR(SEARCH("未入力あり",A1335)))</formula>
    </cfRule>
  </conditionalFormatting>
  <conditionalFormatting sqref="A1356:A1359">
    <cfRule type="containsText" dxfId="6725" priority="6176" operator="containsText" text="要入力">
      <formula>NOT(ISERROR(SEARCH("要入力",A1356)))</formula>
    </cfRule>
    <cfRule type="containsText" dxfId="6724" priority="6177" operator="containsText" text="未入力あり">
      <formula>NOT(ISERROR(SEARCH("未入力あり",A1356)))</formula>
    </cfRule>
  </conditionalFormatting>
  <conditionalFormatting sqref="A1375:A1394">
    <cfRule type="containsText" dxfId="6723" priority="6141" operator="containsText" text="要入力">
      <formula>NOT(ISERROR(SEARCH("要入力",A1375)))</formula>
    </cfRule>
    <cfRule type="containsText" dxfId="6722" priority="6142" operator="containsText" text="未入力あり">
      <formula>NOT(ISERROR(SEARCH("未入力あり",A1375)))</formula>
    </cfRule>
  </conditionalFormatting>
  <conditionalFormatting sqref="A1396:A1399">
    <cfRule type="containsText" dxfId="6721" priority="6139" operator="containsText" text="要入力">
      <formula>NOT(ISERROR(SEARCH("要入力",A1396)))</formula>
    </cfRule>
    <cfRule type="containsText" dxfId="6720" priority="6140" operator="containsText" text="未入力あり">
      <formula>NOT(ISERROR(SEARCH("未入力あり",A1396)))</formula>
    </cfRule>
  </conditionalFormatting>
  <conditionalFormatting sqref="A1415:A1434">
    <cfRule type="containsText" dxfId="6719" priority="6104" operator="containsText" text="要入力">
      <formula>NOT(ISERROR(SEARCH("要入力",A1415)))</formula>
    </cfRule>
    <cfRule type="containsText" dxfId="6718" priority="6105" operator="containsText" text="未入力あり">
      <formula>NOT(ISERROR(SEARCH("未入力あり",A1415)))</formula>
    </cfRule>
  </conditionalFormatting>
  <conditionalFormatting sqref="A1436:A1439">
    <cfRule type="containsText" dxfId="6717" priority="6102" operator="containsText" text="要入力">
      <formula>NOT(ISERROR(SEARCH("要入力",A1436)))</formula>
    </cfRule>
    <cfRule type="containsText" dxfId="6716" priority="6103" operator="containsText" text="未入力あり">
      <formula>NOT(ISERROR(SEARCH("未入力あり",A1436)))</formula>
    </cfRule>
  </conditionalFormatting>
  <conditionalFormatting sqref="A1455:A1474">
    <cfRule type="containsText" dxfId="6715" priority="6067" operator="containsText" text="要入力">
      <formula>NOT(ISERROR(SEARCH("要入力",A1455)))</formula>
    </cfRule>
    <cfRule type="containsText" dxfId="6714" priority="6068" operator="containsText" text="未入力あり">
      <formula>NOT(ISERROR(SEARCH("未入力あり",A1455)))</formula>
    </cfRule>
  </conditionalFormatting>
  <conditionalFormatting sqref="A1476:A1479">
    <cfRule type="containsText" dxfId="6713" priority="6065" operator="containsText" text="要入力">
      <formula>NOT(ISERROR(SEARCH("要入力",A1476)))</formula>
    </cfRule>
    <cfRule type="containsText" dxfId="6712" priority="6066" operator="containsText" text="未入力あり">
      <formula>NOT(ISERROR(SEARCH("未入力あり",A1476)))</formula>
    </cfRule>
  </conditionalFormatting>
  <conditionalFormatting sqref="A1495:A1514">
    <cfRule type="containsText" dxfId="6711" priority="6030" operator="containsText" text="要入力">
      <formula>NOT(ISERROR(SEARCH("要入力",A1495)))</formula>
    </cfRule>
    <cfRule type="containsText" dxfId="6710" priority="6031" operator="containsText" text="未入力あり">
      <formula>NOT(ISERROR(SEARCH("未入力あり",A1495)))</formula>
    </cfRule>
  </conditionalFormatting>
  <conditionalFormatting sqref="A1516:A1519">
    <cfRule type="containsText" dxfId="6709" priority="6028" operator="containsText" text="要入力">
      <formula>NOT(ISERROR(SEARCH("要入力",A1516)))</formula>
    </cfRule>
    <cfRule type="containsText" dxfId="6708" priority="6029" operator="containsText" text="未入力あり">
      <formula>NOT(ISERROR(SEARCH("未入力あり",A1516)))</formula>
    </cfRule>
  </conditionalFormatting>
  <conditionalFormatting sqref="A1535:A1554">
    <cfRule type="containsText" dxfId="6707" priority="5993" operator="containsText" text="要入力">
      <formula>NOT(ISERROR(SEARCH("要入力",A1535)))</formula>
    </cfRule>
    <cfRule type="containsText" dxfId="6706" priority="5994" operator="containsText" text="未入力あり">
      <formula>NOT(ISERROR(SEARCH("未入力あり",A1535)))</formula>
    </cfRule>
  </conditionalFormatting>
  <conditionalFormatting sqref="A1556:A1559">
    <cfRule type="containsText" dxfId="6705" priority="5991" operator="containsText" text="要入力">
      <formula>NOT(ISERROR(SEARCH("要入力",A1556)))</formula>
    </cfRule>
    <cfRule type="containsText" dxfId="6704" priority="5992" operator="containsText" text="未入力あり">
      <formula>NOT(ISERROR(SEARCH("未入力あり",A1556)))</formula>
    </cfRule>
  </conditionalFormatting>
  <conditionalFormatting sqref="A1575:A1594">
    <cfRule type="containsText" dxfId="6703" priority="5956" operator="containsText" text="要入力">
      <formula>NOT(ISERROR(SEARCH("要入力",A1575)))</formula>
    </cfRule>
    <cfRule type="containsText" dxfId="6702" priority="5957" operator="containsText" text="未入力あり">
      <formula>NOT(ISERROR(SEARCH("未入力あり",A1575)))</formula>
    </cfRule>
  </conditionalFormatting>
  <conditionalFormatting sqref="A1596:A1599">
    <cfRule type="containsText" dxfId="6701" priority="5954" operator="containsText" text="要入力">
      <formula>NOT(ISERROR(SEARCH("要入力",A1596)))</formula>
    </cfRule>
    <cfRule type="containsText" dxfId="6700" priority="5955" operator="containsText" text="未入力あり">
      <formula>NOT(ISERROR(SEARCH("未入力あり",A1596)))</formula>
    </cfRule>
  </conditionalFormatting>
  <conditionalFormatting sqref="A1615:A1634">
    <cfRule type="containsText" dxfId="6699" priority="5919" operator="containsText" text="要入力">
      <formula>NOT(ISERROR(SEARCH("要入力",A1615)))</formula>
    </cfRule>
    <cfRule type="containsText" dxfId="6698" priority="5920" operator="containsText" text="未入力あり">
      <formula>NOT(ISERROR(SEARCH("未入力あり",A1615)))</formula>
    </cfRule>
  </conditionalFormatting>
  <conditionalFormatting sqref="A1636:A1639">
    <cfRule type="containsText" dxfId="6697" priority="5917" operator="containsText" text="要入力">
      <formula>NOT(ISERROR(SEARCH("要入力",A1636)))</formula>
    </cfRule>
    <cfRule type="containsText" dxfId="6696" priority="5918" operator="containsText" text="未入力あり">
      <formula>NOT(ISERROR(SEARCH("未入力あり",A1636)))</formula>
    </cfRule>
  </conditionalFormatting>
  <conditionalFormatting sqref="A1655:A1674">
    <cfRule type="containsText" dxfId="6695" priority="5882" operator="containsText" text="要入力">
      <formula>NOT(ISERROR(SEARCH("要入力",A1655)))</formula>
    </cfRule>
    <cfRule type="containsText" dxfId="6694" priority="5883" operator="containsText" text="未入力あり">
      <formula>NOT(ISERROR(SEARCH("未入力あり",A1655)))</formula>
    </cfRule>
  </conditionalFormatting>
  <conditionalFormatting sqref="A1676:A1679">
    <cfRule type="containsText" dxfId="6693" priority="5880" operator="containsText" text="要入力">
      <formula>NOT(ISERROR(SEARCH("要入力",A1676)))</formula>
    </cfRule>
    <cfRule type="containsText" dxfId="6692" priority="5881" operator="containsText" text="未入力あり">
      <formula>NOT(ISERROR(SEARCH("未入力あり",A1676)))</formula>
    </cfRule>
  </conditionalFormatting>
  <conditionalFormatting sqref="A1695:A1714">
    <cfRule type="containsText" dxfId="6691" priority="5845" operator="containsText" text="要入力">
      <formula>NOT(ISERROR(SEARCH("要入力",A1695)))</formula>
    </cfRule>
    <cfRule type="containsText" dxfId="6690" priority="5846" operator="containsText" text="未入力あり">
      <formula>NOT(ISERROR(SEARCH("未入力あり",A1695)))</formula>
    </cfRule>
  </conditionalFormatting>
  <conditionalFormatting sqref="A1716:A1719">
    <cfRule type="containsText" dxfId="6689" priority="5843" operator="containsText" text="要入力">
      <formula>NOT(ISERROR(SEARCH("要入力",A1716)))</formula>
    </cfRule>
    <cfRule type="containsText" dxfId="6688" priority="5844" operator="containsText" text="未入力あり">
      <formula>NOT(ISERROR(SEARCH("未入力あり",A1716)))</formula>
    </cfRule>
  </conditionalFormatting>
  <conditionalFormatting sqref="A1735:A1754">
    <cfRule type="containsText" dxfId="6687" priority="5808" operator="containsText" text="要入力">
      <formula>NOT(ISERROR(SEARCH("要入力",A1735)))</formula>
    </cfRule>
    <cfRule type="containsText" dxfId="6686" priority="5809" operator="containsText" text="未入力あり">
      <formula>NOT(ISERROR(SEARCH("未入力あり",A1735)))</formula>
    </cfRule>
  </conditionalFormatting>
  <conditionalFormatting sqref="A1756:A1759">
    <cfRule type="containsText" dxfId="6685" priority="5806" operator="containsText" text="要入力">
      <formula>NOT(ISERROR(SEARCH("要入力",A1756)))</formula>
    </cfRule>
    <cfRule type="containsText" dxfId="6684" priority="5807" operator="containsText" text="未入力あり">
      <formula>NOT(ISERROR(SEARCH("未入力あり",A1756)))</formula>
    </cfRule>
  </conditionalFormatting>
  <conditionalFormatting sqref="A1775:A1794">
    <cfRule type="containsText" dxfId="6683" priority="5771" operator="containsText" text="要入力">
      <formula>NOT(ISERROR(SEARCH("要入力",A1775)))</formula>
    </cfRule>
    <cfRule type="containsText" dxfId="6682" priority="5772" operator="containsText" text="未入力あり">
      <formula>NOT(ISERROR(SEARCH("未入力あり",A1775)))</formula>
    </cfRule>
  </conditionalFormatting>
  <conditionalFormatting sqref="A1796:A1799">
    <cfRule type="containsText" dxfId="6681" priority="5769" operator="containsText" text="要入力">
      <formula>NOT(ISERROR(SEARCH("要入力",A1796)))</formula>
    </cfRule>
    <cfRule type="containsText" dxfId="6680" priority="5770" operator="containsText" text="未入力あり">
      <formula>NOT(ISERROR(SEARCH("未入力あり",A1796)))</formula>
    </cfRule>
  </conditionalFormatting>
  <conditionalFormatting sqref="A1815:A1834">
    <cfRule type="containsText" dxfId="6679" priority="5734" operator="containsText" text="要入力">
      <formula>NOT(ISERROR(SEARCH("要入力",A1815)))</formula>
    </cfRule>
    <cfRule type="containsText" dxfId="6678" priority="5735" operator="containsText" text="未入力あり">
      <formula>NOT(ISERROR(SEARCH("未入力あり",A1815)))</formula>
    </cfRule>
  </conditionalFormatting>
  <conditionalFormatting sqref="A1836:A1839">
    <cfRule type="containsText" dxfId="6677" priority="5732" operator="containsText" text="要入力">
      <formula>NOT(ISERROR(SEARCH("要入力",A1836)))</formula>
    </cfRule>
    <cfRule type="containsText" dxfId="6676" priority="5733" operator="containsText" text="未入力あり">
      <formula>NOT(ISERROR(SEARCH("未入力あり",A1836)))</formula>
    </cfRule>
  </conditionalFormatting>
  <conditionalFormatting sqref="A1855:A1874">
    <cfRule type="containsText" dxfId="6675" priority="5697" operator="containsText" text="要入力">
      <formula>NOT(ISERROR(SEARCH("要入力",A1855)))</formula>
    </cfRule>
    <cfRule type="containsText" dxfId="6674" priority="5698" operator="containsText" text="未入力あり">
      <formula>NOT(ISERROR(SEARCH("未入力あり",A1855)))</formula>
    </cfRule>
  </conditionalFormatting>
  <conditionalFormatting sqref="A1876:A1879">
    <cfRule type="containsText" dxfId="6673" priority="5695" operator="containsText" text="要入力">
      <formula>NOT(ISERROR(SEARCH("要入力",A1876)))</formula>
    </cfRule>
    <cfRule type="containsText" dxfId="6672" priority="5696" operator="containsText" text="未入力あり">
      <formula>NOT(ISERROR(SEARCH("未入力あり",A1876)))</formula>
    </cfRule>
  </conditionalFormatting>
  <conditionalFormatting sqref="A1895:A1914">
    <cfRule type="containsText" dxfId="6671" priority="5660" operator="containsText" text="要入力">
      <formula>NOT(ISERROR(SEARCH("要入力",A1895)))</formula>
    </cfRule>
    <cfRule type="containsText" dxfId="6670" priority="5661" operator="containsText" text="未入力あり">
      <formula>NOT(ISERROR(SEARCH("未入力あり",A1895)))</formula>
    </cfRule>
  </conditionalFormatting>
  <conditionalFormatting sqref="A1916:A1919">
    <cfRule type="containsText" dxfId="6669" priority="5658" operator="containsText" text="要入力">
      <formula>NOT(ISERROR(SEARCH("要入力",A1916)))</formula>
    </cfRule>
    <cfRule type="containsText" dxfId="6668" priority="5659" operator="containsText" text="未入力あり">
      <formula>NOT(ISERROR(SEARCH("未入力あり",A1916)))</formula>
    </cfRule>
  </conditionalFormatting>
  <conditionalFormatting sqref="A1935:A1954">
    <cfRule type="containsText" dxfId="6667" priority="5623" operator="containsText" text="要入力">
      <formula>NOT(ISERROR(SEARCH("要入力",A1935)))</formula>
    </cfRule>
    <cfRule type="containsText" dxfId="6666" priority="5624" operator="containsText" text="未入力あり">
      <formula>NOT(ISERROR(SEARCH("未入力あり",A1935)))</formula>
    </cfRule>
  </conditionalFormatting>
  <conditionalFormatting sqref="A1956:A1959">
    <cfRule type="containsText" dxfId="6665" priority="5621" operator="containsText" text="要入力">
      <formula>NOT(ISERROR(SEARCH("要入力",A1956)))</formula>
    </cfRule>
    <cfRule type="containsText" dxfId="6664" priority="5622" operator="containsText" text="未入力あり">
      <formula>NOT(ISERROR(SEARCH("未入力あり",A1956)))</formula>
    </cfRule>
  </conditionalFormatting>
  <conditionalFormatting sqref="A1975:A1994">
    <cfRule type="containsText" dxfId="6663" priority="5586" operator="containsText" text="要入力">
      <formula>NOT(ISERROR(SEARCH("要入力",A1975)))</formula>
    </cfRule>
    <cfRule type="containsText" dxfId="6662" priority="5587" operator="containsText" text="未入力あり">
      <formula>NOT(ISERROR(SEARCH("未入力あり",A1975)))</formula>
    </cfRule>
  </conditionalFormatting>
  <conditionalFormatting sqref="A1996:A1999">
    <cfRule type="containsText" dxfId="6661" priority="5584" operator="containsText" text="要入力">
      <formula>NOT(ISERROR(SEARCH("要入力",A1996)))</formula>
    </cfRule>
    <cfRule type="containsText" dxfId="6660" priority="5585" operator="containsText" text="未入力あり">
      <formula>NOT(ISERROR(SEARCH("未入力あり",A1996)))</formula>
    </cfRule>
  </conditionalFormatting>
  <conditionalFormatting sqref="A2015:A2034">
    <cfRule type="containsText" dxfId="6659" priority="5549" operator="containsText" text="要入力">
      <formula>NOT(ISERROR(SEARCH("要入力",A2015)))</formula>
    </cfRule>
    <cfRule type="containsText" dxfId="6658" priority="5550" operator="containsText" text="未入力あり">
      <formula>NOT(ISERROR(SEARCH("未入力あり",A2015)))</formula>
    </cfRule>
  </conditionalFormatting>
  <conditionalFormatting sqref="A2036:A2039">
    <cfRule type="containsText" dxfId="6657" priority="5547" operator="containsText" text="要入力">
      <formula>NOT(ISERROR(SEARCH("要入力",A2036)))</formula>
    </cfRule>
    <cfRule type="containsText" dxfId="6656" priority="5548" operator="containsText" text="未入力あり">
      <formula>NOT(ISERROR(SEARCH("未入力あり",A2036)))</formula>
    </cfRule>
  </conditionalFormatting>
  <conditionalFormatting sqref="A2055:A2074">
    <cfRule type="containsText" dxfId="6655" priority="5512" operator="containsText" text="要入力">
      <formula>NOT(ISERROR(SEARCH("要入力",A2055)))</formula>
    </cfRule>
    <cfRule type="containsText" dxfId="6654" priority="5513" operator="containsText" text="未入力あり">
      <formula>NOT(ISERROR(SEARCH("未入力あり",A2055)))</formula>
    </cfRule>
  </conditionalFormatting>
  <conditionalFormatting sqref="A2076:A2079">
    <cfRule type="containsText" dxfId="6653" priority="5510" operator="containsText" text="要入力">
      <formula>NOT(ISERROR(SEARCH("要入力",A2076)))</formula>
    </cfRule>
    <cfRule type="containsText" dxfId="6652" priority="5511" operator="containsText" text="未入力あり">
      <formula>NOT(ISERROR(SEARCH("未入力あり",A2076)))</formula>
    </cfRule>
  </conditionalFormatting>
  <conditionalFormatting sqref="A2095:A2114">
    <cfRule type="containsText" dxfId="6651" priority="5475" operator="containsText" text="要入力">
      <formula>NOT(ISERROR(SEARCH("要入力",A2095)))</formula>
    </cfRule>
    <cfRule type="containsText" dxfId="6650" priority="5476" operator="containsText" text="未入力あり">
      <formula>NOT(ISERROR(SEARCH("未入力あり",A2095)))</formula>
    </cfRule>
  </conditionalFormatting>
  <conditionalFormatting sqref="A2116:A2119">
    <cfRule type="containsText" dxfId="6649" priority="5473" operator="containsText" text="要入力">
      <formula>NOT(ISERROR(SEARCH("要入力",A2116)))</formula>
    </cfRule>
    <cfRule type="containsText" dxfId="6648" priority="5474" operator="containsText" text="未入力あり">
      <formula>NOT(ISERROR(SEARCH("未入力あり",A2116)))</formula>
    </cfRule>
  </conditionalFormatting>
  <conditionalFormatting sqref="A2135:A2154">
    <cfRule type="containsText" dxfId="6647" priority="5438" operator="containsText" text="要入力">
      <formula>NOT(ISERROR(SEARCH("要入力",A2135)))</formula>
    </cfRule>
    <cfRule type="containsText" dxfId="6646" priority="5439" operator="containsText" text="未入力あり">
      <formula>NOT(ISERROR(SEARCH("未入力あり",A2135)))</formula>
    </cfRule>
  </conditionalFormatting>
  <conditionalFormatting sqref="A2156:A2159">
    <cfRule type="containsText" dxfId="6645" priority="5436" operator="containsText" text="要入力">
      <formula>NOT(ISERROR(SEARCH("要入力",A2156)))</formula>
    </cfRule>
    <cfRule type="containsText" dxfId="6644" priority="5437" operator="containsText" text="未入力あり">
      <formula>NOT(ISERROR(SEARCH("未入力あり",A2156)))</formula>
    </cfRule>
  </conditionalFormatting>
  <conditionalFormatting sqref="A2175:A2194">
    <cfRule type="containsText" dxfId="6643" priority="5401" operator="containsText" text="要入力">
      <formula>NOT(ISERROR(SEARCH("要入力",A2175)))</formula>
    </cfRule>
    <cfRule type="containsText" dxfId="6642" priority="5402" operator="containsText" text="未入力あり">
      <formula>NOT(ISERROR(SEARCH("未入力あり",A2175)))</formula>
    </cfRule>
  </conditionalFormatting>
  <conditionalFormatting sqref="A2196:A2199">
    <cfRule type="containsText" dxfId="6641" priority="5399" operator="containsText" text="要入力">
      <formula>NOT(ISERROR(SEARCH("要入力",A2196)))</formula>
    </cfRule>
    <cfRule type="containsText" dxfId="6640" priority="5400" operator="containsText" text="未入力あり">
      <formula>NOT(ISERROR(SEARCH("未入力あり",A2196)))</formula>
    </cfRule>
  </conditionalFormatting>
  <conditionalFormatting sqref="A2215:A2234">
    <cfRule type="containsText" dxfId="6639" priority="5364" operator="containsText" text="要入力">
      <formula>NOT(ISERROR(SEARCH("要入力",A2215)))</formula>
    </cfRule>
    <cfRule type="containsText" dxfId="6638" priority="5365" operator="containsText" text="未入力あり">
      <formula>NOT(ISERROR(SEARCH("未入力あり",A2215)))</formula>
    </cfRule>
  </conditionalFormatting>
  <conditionalFormatting sqref="A2236:A2239">
    <cfRule type="containsText" dxfId="6637" priority="5362" operator="containsText" text="要入力">
      <formula>NOT(ISERROR(SEARCH("要入力",A2236)))</formula>
    </cfRule>
    <cfRule type="containsText" dxfId="6636" priority="5363" operator="containsText" text="未入力あり">
      <formula>NOT(ISERROR(SEARCH("未入力あり",A2236)))</formula>
    </cfRule>
  </conditionalFormatting>
  <conditionalFormatting sqref="A2255:A2274">
    <cfRule type="containsText" dxfId="6635" priority="5327" operator="containsText" text="要入力">
      <formula>NOT(ISERROR(SEARCH("要入力",A2255)))</formula>
    </cfRule>
    <cfRule type="containsText" dxfId="6634" priority="5328" operator="containsText" text="未入力あり">
      <formula>NOT(ISERROR(SEARCH("未入力あり",A2255)))</formula>
    </cfRule>
  </conditionalFormatting>
  <conditionalFormatting sqref="A2276:A2279">
    <cfRule type="containsText" dxfId="6633" priority="5325" operator="containsText" text="要入力">
      <formula>NOT(ISERROR(SEARCH("要入力",A2276)))</formula>
    </cfRule>
    <cfRule type="containsText" dxfId="6632" priority="5326" operator="containsText" text="未入力あり">
      <formula>NOT(ISERROR(SEARCH("未入力あり",A2276)))</formula>
    </cfRule>
  </conditionalFormatting>
  <conditionalFormatting sqref="A2295:A2314">
    <cfRule type="containsText" dxfId="6631" priority="5290" operator="containsText" text="要入力">
      <formula>NOT(ISERROR(SEARCH("要入力",A2295)))</formula>
    </cfRule>
    <cfRule type="containsText" dxfId="6630" priority="5291" operator="containsText" text="未入力あり">
      <formula>NOT(ISERROR(SEARCH("未入力あり",A2295)))</formula>
    </cfRule>
  </conditionalFormatting>
  <conditionalFormatting sqref="A2316:A2319">
    <cfRule type="containsText" dxfId="6629" priority="5288" operator="containsText" text="要入力">
      <formula>NOT(ISERROR(SEARCH("要入力",A2316)))</formula>
    </cfRule>
    <cfRule type="containsText" dxfId="6628" priority="5289" operator="containsText" text="未入力あり">
      <formula>NOT(ISERROR(SEARCH("未入力あり",A2316)))</formula>
    </cfRule>
  </conditionalFormatting>
  <conditionalFormatting sqref="A2335:A2354">
    <cfRule type="containsText" dxfId="6627" priority="5253" operator="containsText" text="要入力">
      <formula>NOT(ISERROR(SEARCH("要入力",A2335)))</formula>
    </cfRule>
    <cfRule type="containsText" dxfId="6626" priority="5254" operator="containsText" text="未入力あり">
      <formula>NOT(ISERROR(SEARCH("未入力あり",A2335)))</formula>
    </cfRule>
  </conditionalFormatting>
  <conditionalFormatting sqref="A2356:A2359">
    <cfRule type="containsText" dxfId="6625" priority="5251" operator="containsText" text="要入力">
      <formula>NOT(ISERROR(SEARCH("要入力",A2356)))</formula>
    </cfRule>
    <cfRule type="containsText" dxfId="6624" priority="5252" operator="containsText" text="未入力あり">
      <formula>NOT(ISERROR(SEARCH("未入力あり",A2356)))</formula>
    </cfRule>
  </conditionalFormatting>
  <conditionalFormatting sqref="A2375:A2394">
    <cfRule type="containsText" dxfId="6623" priority="5216" operator="containsText" text="要入力">
      <formula>NOT(ISERROR(SEARCH("要入力",A2375)))</formula>
    </cfRule>
    <cfRule type="containsText" dxfId="6622" priority="5217" operator="containsText" text="未入力あり">
      <formula>NOT(ISERROR(SEARCH("未入力あり",A2375)))</formula>
    </cfRule>
  </conditionalFormatting>
  <conditionalFormatting sqref="A2396:A2399">
    <cfRule type="containsText" dxfId="6621" priority="5214" operator="containsText" text="要入力">
      <formula>NOT(ISERROR(SEARCH("要入力",A2396)))</formula>
    </cfRule>
    <cfRule type="containsText" dxfId="6620" priority="5215" operator="containsText" text="未入力あり">
      <formula>NOT(ISERROR(SEARCH("未入力あり",A2396)))</formula>
    </cfRule>
  </conditionalFormatting>
  <conditionalFormatting sqref="A2415:A2434">
    <cfRule type="containsText" dxfId="6619" priority="5179" operator="containsText" text="要入力">
      <formula>NOT(ISERROR(SEARCH("要入力",A2415)))</formula>
    </cfRule>
    <cfRule type="containsText" dxfId="6618" priority="5180" operator="containsText" text="未入力あり">
      <formula>NOT(ISERROR(SEARCH("未入力あり",A2415)))</formula>
    </cfRule>
  </conditionalFormatting>
  <conditionalFormatting sqref="A2436:A2439">
    <cfRule type="containsText" dxfId="6617" priority="5177" operator="containsText" text="要入力">
      <formula>NOT(ISERROR(SEARCH("要入力",A2436)))</formula>
    </cfRule>
    <cfRule type="containsText" dxfId="6616" priority="5178" operator="containsText" text="未入力あり">
      <formula>NOT(ISERROR(SEARCH("未入力あり",A2436)))</formula>
    </cfRule>
  </conditionalFormatting>
  <conditionalFormatting sqref="A2455:A2474">
    <cfRule type="containsText" dxfId="6615" priority="5142" operator="containsText" text="要入力">
      <formula>NOT(ISERROR(SEARCH("要入力",A2455)))</formula>
    </cfRule>
    <cfRule type="containsText" dxfId="6614" priority="5143" operator="containsText" text="未入力あり">
      <formula>NOT(ISERROR(SEARCH("未入力あり",A2455)))</formula>
    </cfRule>
  </conditionalFormatting>
  <conditionalFormatting sqref="A2476:A2479">
    <cfRule type="containsText" dxfId="6613" priority="5140" operator="containsText" text="要入力">
      <formula>NOT(ISERROR(SEARCH("要入力",A2476)))</formula>
    </cfRule>
    <cfRule type="containsText" dxfId="6612" priority="5141" operator="containsText" text="未入力あり">
      <formula>NOT(ISERROR(SEARCH("未入力あり",A2476)))</formula>
    </cfRule>
  </conditionalFormatting>
  <conditionalFormatting sqref="A2495:A2514">
    <cfRule type="containsText" dxfId="6611" priority="5105" operator="containsText" text="要入力">
      <formula>NOT(ISERROR(SEARCH("要入力",A2495)))</formula>
    </cfRule>
    <cfRule type="containsText" dxfId="6610" priority="5106" operator="containsText" text="未入力あり">
      <formula>NOT(ISERROR(SEARCH("未入力あり",A2495)))</formula>
    </cfRule>
  </conditionalFormatting>
  <conditionalFormatting sqref="A2516:A2519">
    <cfRule type="containsText" dxfId="6609" priority="5103" operator="containsText" text="要入力">
      <formula>NOT(ISERROR(SEARCH("要入力",A2516)))</formula>
    </cfRule>
    <cfRule type="containsText" dxfId="6608" priority="5104" operator="containsText" text="未入力あり">
      <formula>NOT(ISERROR(SEARCH("未入力あり",A2516)))</formula>
    </cfRule>
  </conditionalFormatting>
  <conditionalFormatting sqref="A2535:A2554">
    <cfRule type="containsText" dxfId="6607" priority="5068" operator="containsText" text="要入力">
      <formula>NOT(ISERROR(SEARCH("要入力",A2535)))</formula>
    </cfRule>
    <cfRule type="containsText" dxfId="6606" priority="5069" operator="containsText" text="未入力あり">
      <formula>NOT(ISERROR(SEARCH("未入力あり",A2535)))</formula>
    </cfRule>
  </conditionalFormatting>
  <conditionalFormatting sqref="A2556:A2559">
    <cfRule type="containsText" dxfId="6605" priority="5066" operator="containsText" text="要入力">
      <formula>NOT(ISERROR(SEARCH("要入力",A2556)))</formula>
    </cfRule>
    <cfRule type="containsText" dxfId="6604" priority="5067" operator="containsText" text="未入力あり">
      <formula>NOT(ISERROR(SEARCH("未入力あり",A2556)))</formula>
    </cfRule>
  </conditionalFormatting>
  <conditionalFormatting sqref="A2575:A2594">
    <cfRule type="containsText" dxfId="6603" priority="5031" operator="containsText" text="要入力">
      <formula>NOT(ISERROR(SEARCH("要入力",A2575)))</formula>
    </cfRule>
    <cfRule type="containsText" dxfId="6602" priority="5032" operator="containsText" text="未入力あり">
      <formula>NOT(ISERROR(SEARCH("未入力あり",A2575)))</formula>
    </cfRule>
  </conditionalFormatting>
  <conditionalFormatting sqref="A2596:A2599">
    <cfRule type="containsText" dxfId="6601" priority="5029" operator="containsText" text="要入力">
      <formula>NOT(ISERROR(SEARCH("要入力",A2596)))</formula>
    </cfRule>
    <cfRule type="containsText" dxfId="6600" priority="5030" operator="containsText" text="未入力あり">
      <formula>NOT(ISERROR(SEARCH("未入力あり",A2596)))</formula>
    </cfRule>
  </conditionalFormatting>
  <conditionalFormatting sqref="A2615:A2634">
    <cfRule type="containsText" dxfId="6599" priority="4994" operator="containsText" text="要入力">
      <formula>NOT(ISERROR(SEARCH("要入力",A2615)))</formula>
    </cfRule>
    <cfRule type="containsText" dxfId="6598" priority="4995" operator="containsText" text="未入力あり">
      <formula>NOT(ISERROR(SEARCH("未入力あり",A2615)))</formula>
    </cfRule>
  </conditionalFormatting>
  <conditionalFormatting sqref="A2636:A2639">
    <cfRule type="containsText" dxfId="6597" priority="4992" operator="containsText" text="要入力">
      <formula>NOT(ISERROR(SEARCH("要入力",A2636)))</formula>
    </cfRule>
    <cfRule type="containsText" dxfId="6596" priority="4993" operator="containsText" text="未入力あり">
      <formula>NOT(ISERROR(SEARCH("未入力あり",A2636)))</formula>
    </cfRule>
  </conditionalFormatting>
  <conditionalFormatting sqref="A2655:A2674">
    <cfRule type="containsText" dxfId="6595" priority="4957" operator="containsText" text="要入力">
      <formula>NOT(ISERROR(SEARCH("要入力",A2655)))</formula>
    </cfRule>
    <cfRule type="containsText" dxfId="6594" priority="4958" operator="containsText" text="未入力あり">
      <formula>NOT(ISERROR(SEARCH("未入力あり",A2655)))</formula>
    </cfRule>
  </conditionalFormatting>
  <conditionalFormatting sqref="A2676:A2679">
    <cfRule type="containsText" dxfId="6593" priority="4955" operator="containsText" text="要入力">
      <formula>NOT(ISERROR(SEARCH("要入力",A2676)))</formula>
    </cfRule>
    <cfRule type="containsText" dxfId="6592" priority="4956" operator="containsText" text="未入力あり">
      <formula>NOT(ISERROR(SEARCH("未入力あり",A2676)))</formula>
    </cfRule>
  </conditionalFormatting>
  <conditionalFormatting sqref="A2695:A2714">
    <cfRule type="containsText" dxfId="6591" priority="4920" operator="containsText" text="要入力">
      <formula>NOT(ISERROR(SEARCH("要入力",A2695)))</formula>
    </cfRule>
    <cfRule type="containsText" dxfId="6590" priority="4921" operator="containsText" text="未入力あり">
      <formula>NOT(ISERROR(SEARCH("未入力あり",A2695)))</formula>
    </cfRule>
  </conditionalFormatting>
  <conditionalFormatting sqref="A2716:A2719">
    <cfRule type="containsText" dxfId="6589" priority="4918" operator="containsText" text="要入力">
      <formula>NOT(ISERROR(SEARCH("要入力",A2716)))</formula>
    </cfRule>
    <cfRule type="containsText" dxfId="6588" priority="4919" operator="containsText" text="未入力あり">
      <formula>NOT(ISERROR(SEARCH("未入力あり",A2716)))</formula>
    </cfRule>
  </conditionalFormatting>
  <conditionalFormatting sqref="A2735:A2754">
    <cfRule type="containsText" dxfId="6587" priority="4883" operator="containsText" text="要入力">
      <formula>NOT(ISERROR(SEARCH("要入力",A2735)))</formula>
    </cfRule>
    <cfRule type="containsText" dxfId="6586" priority="4884" operator="containsText" text="未入力あり">
      <formula>NOT(ISERROR(SEARCH("未入力あり",A2735)))</formula>
    </cfRule>
  </conditionalFormatting>
  <conditionalFormatting sqref="A2756:A2759">
    <cfRule type="containsText" dxfId="6585" priority="4881" operator="containsText" text="要入力">
      <formula>NOT(ISERROR(SEARCH("要入力",A2756)))</formula>
    </cfRule>
    <cfRule type="containsText" dxfId="6584" priority="4882" operator="containsText" text="未入力あり">
      <formula>NOT(ISERROR(SEARCH("未入力あり",A2756)))</formula>
    </cfRule>
  </conditionalFormatting>
  <conditionalFormatting sqref="A2775:A2794">
    <cfRule type="containsText" dxfId="6583" priority="4846" operator="containsText" text="要入力">
      <formula>NOT(ISERROR(SEARCH("要入力",A2775)))</formula>
    </cfRule>
    <cfRule type="containsText" dxfId="6582" priority="4847" operator="containsText" text="未入力あり">
      <formula>NOT(ISERROR(SEARCH("未入力あり",A2775)))</formula>
    </cfRule>
  </conditionalFormatting>
  <conditionalFormatting sqref="A2796:A2799">
    <cfRule type="containsText" dxfId="6581" priority="4844" operator="containsText" text="要入力">
      <formula>NOT(ISERROR(SEARCH("要入力",A2796)))</formula>
    </cfRule>
    <cfRule type="containsText" dxfId="6580" priority="4845" operator="containsText" text="未入力あり">
      <formula>NOT(ISERROR(SEARCH("未入力あり",A2796)))</formula>
    </cfRule>
  </conditionalFormatting>
  <conditionalFormatting sqref="A2815:A2834">
    <cfRule type="containsText" dxfId="6579" priority="4809" operator="containsText" text="要入力">
      <formula>NOT(ISERROR(SEARCH("要入力",A2815)))</formula>
    </cfRule>
    <cfRule type="containsText" dxfId="6578" priority="4810" operator="containsText" text="未入力あり">
      <formula>NOT(ISERROR(SEARCH("未入力あり",A2815)))</formula>
    </cfRule>
  </conditionalFormatting>
  <conditionalFormatting sqref="A2836:A2839">
    <cfRule type="containsText" dxfId="6577" priority="4807" operator="containsText" text="要入力">
      <formula>NOT(ISERROR(SEARCH("要入力",A2836)))</formula>
    </cfRule>
    <cfRule type="containsText" dxfId="6576" priority="4808" operator="containsText" text="未入力あり">
      <formula>NOT(ISERROR(SEARCH("未入力あり",A2836)))</formula>
    </cfRule>
  </conditionalFormatting>
  <conditionalFormatting sqref="A2855:A2874">
    <cfRule type="containsText" dxfId="6575" priority="4772" operator="containsText" text="要入力">
      <formula>NOT(ISERROR(SEARCH("要入力",A2855)))</formula>
    </cfRule>
    <cfRule type="containsText" dxfId="6574" priority="4773" operator="containsText" text="未入力あり">
      <formula>NOT(ISERROR(SEARCH("未入力あり",A2855)))</formula>
    </cfRule>
  </conditionalFormatting>
  <conditionalFormatting sqref="A2876:A2879">
    <cfRule type="containsText" dxfId="6573" priority="4770" operator="containsText" text="要入力">
      <formula>NOT(ISERROR(SEARCH("要入力",A2876)))</formula>
    </cfRule>
    <cfRule type="containsText" dxfId="6572" priority="4771" operator="containsText" text="未入力あり">
      <formula>NOT(ISERROR(SEARCH("未入力あり",A2876)))</formula>
    </cfRule>
  </conditionalFormatting>
  <conditionalFormatting sqref="A2895:A2914">
    <cfRule type="containsText" dxfId="6571" priority="4735" operator="containsText" text="要入力">
      <formula>NOT(ISERROR(SEARCH("要入力",A2895)))</formula>
    </cfRule>
    <cfRule type="containsText" dxfId="6570" priority="4736" operator="containsText" text="未入力あり">
      <formula>NOT(ISERROR(SEARCH("未入力あり",A2895)))</formula>
    </cfRule>
  </conditionalFormatting>
  <conditionalFormatting sqref="A2916:A2919">
    <cfRule type="containsText" dxfId="6569" priority="4733" operator="containsText" text="要入力">
      <formula>NOT(ISERROR(SEARCH("要入力",A2916)))</formula>
    </cfRule>
    <cfRule type="containsText" dxfId="6568" priority="4734" operator="containsText" text="未入力あり">
      <formula>NOT(ISERROR(SEARCH("未入力あり",A2916)))</formula>
    </cfRule>
  </conditionalFormatting>
  <conditionalFormatting sqref="A2935:A2954">
    <cfRule type="containsText" dxfId="6567" priority="4698" operator="containsText" text="要入力">
      <formula>NOT(ISERROR(SEARCH("要入力",A2935)))</formula>
    </cfRule>
    <cfRule type="containsText" dxfId="6566" priority="4699" operator="containsText" text="未入力あり">
      <formula>NOT(ISERROR(SEARCH("未入力あり",A2935)))</formula>
    </cfRule>
  </conditionalFormatting>
  <conditionalFormatting sqref="A2956:A2959">
    <cfRule type="containsText" dxfId="6565" priority="4696" operator="containsText" text="要入力">
      <formula>NOT(ISERROR(SEARCH("要入力",A2956)))</formula>
    </cfRule>
    <cfRule type="containsText" dxfId="6564" priority="4697" operator="containsText" text="未入力あり">
      <formula>NOT(ISERROR(SEARCH("未入力あり",A2956)))</formula>
    </cfRule>
  </conditionalFormatting>
  <conditionalFormatting sqref="A2975:A2994">
    <cfRule type="containsText" dxfId="6563" priority="4661" operator="containsText" text="要入力">
      <formula>NOT(ISERROR(SEARCH("要入力",A2975)))</formula>
    </cfRule>
    <cfRule type="containsText" dxfId="6562" priority="4662" operator="containsText" text="未入力あり">
      <formula>NOT(ISERROR(SEARCH("未入力あり",A2975)))</formula>
    </cfRule>
  </conditionalFormatting>
  <conditionalFormatting sqref="A2996:A2999">
    <cfRule type="containsText" dxfId="6561" priority="4659" operator="containsText" text="要入力">
      <formula>NOT(ISERROR(SEARCH("要入力",A2996)))</formula>
    </cfRule>
    <cfRule type="containsText" dxfId="6560" priority="4660" operator="containsText" text="未入力あり">
      <formula>NOT(ISERROR(SEARCH("未入力あり",A2996)))</formula>
    </cfRule>
  </conditionalFormatting>
  <conditionalFormatting sqref="A3015:A3034">
    <cfRule type="containsText" dxfId="6559" priority="4624" operator="containsText" text="要入力">
      <formula>NOT(ISERROR(SEARCH("要入力",A3015)))</formula>
    </cfRule>
    <cfRule type="containsText" dxfId="6558" priority="4625" operator="containsText" text="未入力あり">
      <formula>NOT(ISERROR(SEARCH("未入力あり",A3015)))</formula>
    </cfRule>
  </conditionalFormatting>
  <conditionalFormatting sqref="A3036:A3039">
    <cfRule type="containsText" dxfId="6557" priority="4622" operator="containsText" text="要入力">
      <formula>NOT(ISERROR(SEARCH("要入力",A3036)))</formula>
    </cfRule>
    <cfRule type="containsText" dxfId="6556" priority="4623" operator="containsText" text="未入力あり">
      <formula>NOT(ISERROR(SEARCH("未入力あり",A3036)))</formula>
    </cfRule>
  </conditionalFormatting>
  <conditionalFormatting sqref="A3055:A3074">
    <cfRule type="containsText" dxfId="6555" priority="4587" operator="containsText" text="要入力">
      <formula>NOT(ISERROR(SEARCH("要入力",A3055)))</formula>
    </cfRule>
    <cfRule type="containsText" dxfId="6554" priority="4588" operator="containsText" text="未入力あり">
      <formula>NOT(ISERROR(SEARCH("未入力あり",A3055)))</formula>
    </cfRule>
  </conditionalFormatting>
  <conditionalFormatting sqref="A3076:A3079">
    <cfRule type="containsText" dxfId="6553" priority="4585" operator="containsText" text="要入力">
      <formula>NOT(ISERROR(SEARCH("要入力",A3076)))</formula>
    </cfRule>
    <cfRule type="containsText" dxfId="6552" priority="4586" operator="containsText" text="未入力あり">
      <formula>NOT(ISERROR(SEARCH("未入力あり",A3076)))</formula>
    </cfRule>
  </conditionalFormatting>
  <conditionalFormatting sqref="A3095:A3114">
    <cfRule type="containsText" dxfId="6551" priority="4550" operator="containsText" text="要入力">
      <formula>NOT(ISERROR(SEARCH("要入力",A3095)))</formula>
    </cfRule>
    <cfRule type="containsText" dxfId="6550" priority="4551" operator="containsText" text="未入力あり">
      <formula>NOT(ISERROR(SEARCH("未入力あり",A3095)))</formula>
    </cfRule>
  </conditionalFormatting>
  <conditionalFormatting sqref="A3116:A3119">
    <cfRule type="containsText" dxfId="6549" priority="4548" operator="containsText" text="要入力">
      <formula>NOT(ISERROR(SEARCH("要入力",A3116)))</formula>
    </cfRule>
    <cfRule type="containsText" dxfId="6548" priority="4549" operator="containsText" text="未入力あり">
      <formula>NOT(ISERROR(SEARCH("未入力あり",A3116)))</formula>
    </cfRule>
  </conditionalFormatting>
  <conditionalFormatting sqref="A3135:A3154">
    <cfRule type="containsText" dxfId="6547" priority="4513" operator="containsText" text="要入力">
      <formula>NOT(ISERROR(SEARCH("要入力",A3135)))</formula>
    </cfRule>
    <cfRule type="containsText" dxfId="6546" priority="4514" operator="containsText" text="未入力あり">
      <formula>NOT(ISERROR(SEARCH("未入力あり",A3135)))</formula>
    </cfRule>
  </conditionalFormatting>
  <conditionalFormatting sqref="A3156:A3159">
    <cfRule type="containsText" dxfId="6545" priority="4511" operator="containsText" text="要入力">
      <formula>NOT(ISERROR(SEARCH("要入力",A3156)))</formula>
    </cfRule>
    <cfRule type="containsText" dxfId="6544" priority="4512" operator="containsText" text="未入力あり">
      <formula>NOT(ISERROR(SEARCH("未入力あり",A3156)))</formula>
    </cfRule>
  </conditionalFormatting>
  <conditionalFormatting sqref="A3175:A3194">
    <cfRule type="containsText" dxfId="6543" priority="4476" operator="containsText" text="要入力">
      <formula>NOT(ISERROR(SEARCH("要入力",A3175)))</formula>
    </cfRule>
    <cfRule type="containsText" dxfId="6542" priority="4477" operator="containsText" text="未入力あり">
      <formula>NOT(ISERROR(SEARCH("未入力あり",A3175)))</formula>
    </cfRule>
  </conditionalFormatting>
  <conditionalFormatting sqref="A3196:A3199">
    <cfRule type="containsText" dxfId="6541" priority="4474" operator="containsText" text="要入力">
      <formula>NOT(ISERROR(SEARCH("要入力",A3196)))</formula>
    </cfRule>
    <cfRule type="containsText" dxfId="6540" priority="4475" operator="containsText" text="未入力あり">
      <formula>NOT(ISERROR(SEARCH("未入力あり",A3196)))</formula>
    </cfRule>
  </conditionalFormatting>
  <conditionalFormatting sqref="A3215:A3234">
    <cfRule type="containsText" dxfId="6539" priority="4439" operator="containsText" text="要入力">
      <formula>NOT(ISERROR(SEARCH("要入力",A3215)))</formula>
    </cfRule>
    <cfRule type="containsText" dxfId="6538" priority="4440" operator="containsText" text="未入力あり">
      <formula>NOT(ISERROR(SEARCH("未入力あり",A3215)))</formula>
    </cfRule>
  </conditionalFormatting>
  <conditionalFormatting sqref="A3236:A3239">
    <cfRule type="containsText" dxfId="6537" priority="4437" operator="containsText" text="要入力">
      <formula>NOT(ISERROR(SEARCH("要入力",A3236)))</formula>
    </cfRule>
    <cfRule type="containsText" dxfId="6536" priority="4438" operator="containsText" text="未入力あり">
      <formula>NOT(ISERROR(SEARCH("未入力あり",A3236)))</formula>
    </cfRule>
  </conditionalFormatting>
  <conditionalFormatting sqref="A3255:A3274">
    <cfRule type="containsText" dxfId="6535" priority="4402" operator="containsText" text="要入力">
      <formula>NOT(ISERROR(SEARCH("要入力",A3255)))</formula>
    </cfRule>
    <cfRule type="containsText" dxfId="6534" priority="4403" operator="containsText" text="未入力あり">
      <formula>NOT(ISERROR(SEARCH("未入力あり",A3255)))</formula>
    </cfRule>
  </conditionalFormatting>
  <conditionalFormatting sqref="A3276:A3279">
    <cfRule type="containsText" dxfId="6533" priority="4400" operator="containsText" text="要入力">
      <formula>NOT(ISERROR(SEARCH("要入力",A3276)))</formula>
    </cfRule>
    <cfRule type="containsText" dxfId="6532" priority="4401" operator="containsText" text="未入力あり">
      <formula>NOT(ISERROR(SEARCH("未入力あり",A3276)))</formula>
    </cfRule>
  </conditionalFormatting>
  <conditionalFormatting sqref="A3295:A3314">
    <cfRule type="containsText" dxfId="6531" priority="4365" operator="containsText" text="要入力">
      <formula>NOT(ISERROR(SEARCH("要入力",A3295)))</formula>
    </cfRule>
    <cfRule type="containsText" dxfId="6530" priority="4366" operator="containsText" text="未入力あり">
      <formula>NOT(ISERROR(SEARCH("未入力あり",A3295)))</formula>
    </cfRule>
  </conditionalFormatting>
  <conditionalFormatting sqref="A3316:A3319">
    <cfRule type="containsText" dxfId="6529" priority="4363" operator="containsText" text="要入力">
      <formula>NOT(ISERROR(SEARCH("要入力",A3316)))</formula>
    </cfRule>
    <cfRule type="containsText" dxfId="6528" priority="4364" operator="containsText" text="未入力あり">
      <formula>NOT(ISERROR(SEARCH("未入力あり",A3316)))</formula>
    </cfRule>
  </conditionalFormatting>
  <conditionalFormatting sqref="A3335:A3354">
    <cfRule type="containsText" dxfId="6527" priority="4328" operator="containsText" text="要入力">
      <formula>NOT(ISERROR(SEARCH("要入力",A3335)))</formula>
    </cfRule>
    <cfRule type="containsText" dxfId="6526" priority="4329" operator="containsText" text="未入力あり">
      <formula>NOT(ISERROR(SEARCH("未入力あり",A3335)))</formula>
    </cfRule>
  </conditionalFormatting>
  <conditionalFormatting sqref="A3356:A3359">
    <cfRule type="containsText" dxfId="6525" priority="4326" operator="containsText" text="要入力">
      <formula>NOT(ISERROR(SEARCH("要入力",A3356)))</formula>
    </cfRule>
    <cfRule type="containsText" dxfId="6524" priority="4327" operator="containsText" text="未入力あり">
      <formula>NOT(ISERROR(SEARCH("未入力あり",A3356)))</formula>
    </cfRule>
  </conditionalFormatting>
  <conditionalFormatting sqref="A3375:A3394">
    <cfRule type="containsText" dxfId="6523" priority="4291" operator="containsText" text="要入力">
      <formula>NOT(ISERROR(SEARCH("要入力",A3375)))</formula>
    </cfRule>
    <cfRule type="containsText" dxfId="6522" priority="4292" operator="containsText" text="未入力あり">
      <formula>NOT(ISERROR(SEARCH("未入力あり",A3375)))</formula>
    </cfRule>
  </conditionalFormatting>
  <conditionalFormatting sqref="A3396:A3399">
    <cfRule type="containsText" dxfId="6521" priority="4289" operator="containsText" text="要入力">
      <formula>NOT(ISERROR(SEARCH("要入力",A3396)))</formula>
    </cfRule>
    <cfRule type="containsText" dxfId="6520" priority="4290" operator="containsText" text="未入力あり">
      <formula>NOT(ISERROR(SEARCH("未入力あり",A3396)))</formula>
    </cfRule>
  </conditionalFormatting>
  <conditionalFormatting sqref="A3415:A3434">
    <cfRule type="containsText" dxfId="6519" priority="4254" operator="containsText" text="要入力">
      <formula>NOT(ISERROR(SEARCH("要入力",A3415)))</formula>
    </cfRule>
    <cfRule type="containsText" dxfId="6518" priority="4255" operator="containsText" text="未入力あり">
      <formula>NOT(ISERROR(SEARCH("未入力あり",A3415)))</formula>
    </cfRule>
  </conditionalFormatting>
  <conditionalFormatting sqref="A3436:A3439">
    <cfRule type="containsText" dxfId="6517" priority="4252" operator="containsText" text="要入力">
      <formula>NOT(ISERROR(SEARCH("要入力",A3436)))</formula>
    </cfRule>
    <cfRule type="containsText" dxfId="6516" priority="4253" operator="containsText" text="未入力あり">
      <formula>NOT(ISERROR(SEARCH("未入力あり",A3436)))</formula>
    </cfRule>
  </conditionalFormatting>
  <conditionalFormatting sqref="A3455:A3474">
    <cfRule type="containsText" dxfId="6515" priority="4217" operator="containsText" text="要入力">
      <formula>NOT(ISERROR(SEARCH("要入力",A3455)))</formula>
    </cfRule>
    <cfRule type="containsText" dxfId="6514" priority="4218" operator="containsText" text="未入力あり">
      <formula>NOT(ISERROR(SEARCH("未入力あり",A3455)))</formula>
    </cfRule>
  </conditionalFormatting>
  <conditionalFormatting sqref="A3476:A3479">
    <cfRule type="containsText" dxfId="6513" priority="4215" operator="containsText" text="要入力">
      <formula>NOT(ISERROR(SEARCH("要入力",A3476)))</formula>
    </cfRule>
    <cfRule type="containsText" dxfId="6512" priority="4216" operator="containsText" text="未入力あり">
      <formula>NOT(ISERROR(SEARCH("未入力あり",A3476)))</formula>
    </cfRule>
  </conditionalFormatting>
  <conditionalFormatting sqref="A3495:A3514">
    <cfRule type="containsText" dxfId="6511" priority="4180" operator="containsText" text="要入力">
      <formula>NOT(ISERROR(SEARCH("要入力",A3495)))</formula>
    </cfRule>
    <cfRule type="containsText" dxfId="6510" priority="4181" operator="containsText" text="未入力あり">
      <formula>NOT(ISERROR(SEARCH("未入力あり",A3495)))</formula>
    </cfRule>
  </conditionalFormatting>
  <conditionalFormatting sqref="A3516:A3519">
    <cfRule type="containsText" dxfId="6509" priority="4178" operator="containsText" text="要入力">
      <formula>NOT(ISERROR(SEARCH("要入力",A3516)))</formula>
    </cfRule>
    <cfRule type="containsText" dxfId="6508" priority="4179" operator="containsText" text="未入力あり">
      <formula>NOT(ISERROR(SEARCH("未入力あり",A3516)))</formula>
    </cfRule>
  </conditionalFormatting>
  <conditionalFormatting sqref="A3535:A3554">
    <cfRule type="containsText" dxfId="6507" priority="4143" operator="containsText" text="要入力">
      <formula>NOT(ISERROR(SEARCH("要入力",A3535)))</formula>
    </cfRule>
    <cfRule type="containsText" dxfId="6506" priority="4144" operator="containsText" text="未入力あり">
      <formula>NOT(ISERROR(SEARCH("未入力あり",A3535)))</formula>
    </cfRule>
  </conditionalFormatting>
  <conditionalFormatting sqref="A3556:A3559">
    <cfRule type="containsText" dxfId="6505" priority="4141" operator="containsText" text="要入力">
      <formula>NOT(ISERROR(SEARCH("要入力",A3556)))</formula>
    </cfRule>
    <cfRule type="containsText" dxfId="6504" priority="4142" operator="containsText" text="未入力あり">
      <formula>NOT(ISERROR(SEARCH("未入力あり",A3556)))</formula>
    </cfRule>
  </conditionalFormatting>
  <conditionalFormatting sqref="A3575:A3594">
    <cfRule type="containsText" dxfId="6503" priority="4106" operator="containsText" text="要入力">
      <formula>NOT(ISERROR(SEARCH("要入力",A3575)))</formula>
    </cfRule>
    <cfRule type="containsText" dxfId="6502" priority="4107" operator="containsText" text="未入力あり">
      <formula>NOT(ISERROR(SEARCH("未入力あり",A3575)))</formula>
    </cfRule>
  </conditionalFormatting>
  <conditionalFormatting sqref="A3596:A3599">
    <cfRule type="containsText" dxfId="6501" priority="4104" operator="containsText" text="要入力">
      <formula>NOT(ISERROR(SEARCH("要入力",A3596)))</formula>
    </cfRule>
    <cfRule type="containsText" dxfId="6500" priority="4105" operator="containsText" text="未入力あり">
      <formula>NOT(ISERROR(SEARCH("未入力あり",A3596)))</formula>
    </cfRule>
  </conditionalFormatting>
  <conditionalFormatting sqref="A3615:A3634">
    <cfRule type="containsText" dxfId="6499" priority="4069" operator="containsText" text="要入力">
      <formula>NOT(ISERROR(SEARCH("要入力",A3615)))</formula>
    </cfRule>
    <cfRule type="containsText" dxfId="6498" priority="4070" operator="containsText" text="未入力あり">
      <formula>NOT(ISERROR(SEARCH("未入力あり",A3615)))</formula>
    </cfRule>
  </conditionalFormatting>
  <conditionalFormatting sqref="A3636:A3639">
    <cfRule type="containsText" dxfId="6497" priority="4067" operator="containsText" text="要入力">
      <formula>NOT(ISERROR(SEARCH("要入力",A3636)))</formula>
    </cfRule>
    <cfRule type="containsText" dxfId="6496" priority="4068" operator="containsText" text="未入力あり">
      <formula>NOT(ISERROR(SEARCH("未入力あり",A3636)))</formula>
    </cfRule>
  </conditionalFormatting>
  <conditionalFormatting sqref="A3655:A3674">
    <cfRule type="containsText" dxfId="6495" priority="4032" operator="containsText" text="要入力">
      <formula>NOT(ISERROR(SEARCH("要入力",A3655)))</formula>
    </cfRule>
    <cfRule type="containsText" dxfId="6494" priority="4033" operator="containsText" text="未入力あり">
      <formula>NOT(ISERROR(SEARCH("未入力あり",A3655)))</formula>
    </cfRule>
  </conditionalFormatting>
  <conditionalFormatting sqref="A3676:A3679">
    <cfRule type="containsText" dxfId="6493" priority="4030" operator="containsText" text="要入力">
      <formula>NOT(ISERROR(SEARCH("要入力",A3676)))</formula>
    </cfRule>
    <cfRule type="containsText" dxfId="6492" priority="4031" operator="containsText" text="未入力あり">
      <formula>NOT(ISERROR(SEARCH("未入力あり",A3676)))</formula>
    </cfRule>
  </conditionalFormatting>
  <conditionalFormatting sqref="A3695:A3714">
    <cfRule type="containsText" dxfId="6491" priority="3995" operator="containsText" text="要入力">
      <formula>NOT(ISERROR(SEARCH("要入力",A3695)))</formula>
    </cfRule>
    <cfRule type="containsText" dxfId="6490" priority="3996" operator="containsText" text="未入力あり">
      <formula>NOT(ISERROR(SEARCH("未入力あり",A3695)))</formula>
    </cfRule>
  </conditionalFormatting>
  <conditionalFormatting sqref="A3716:A3719">
    <cfRule type="containsText" dxfId="6489" priority="3993" operator="containsText" text="要入力">
      <formula>NOT(ISERROR(SEARCH("要入力",A3716)))</formula>
    </cfRule>
    <cfRule type="containsText" dxfId="6488" priority="3994" operator="containsText" text="未入力あり">
      <formula>NOT(ISERROR(SEARCH("未入力あり",A3716)))</formula>
    </cfRule>
  </conditionalFormatting>
  <conditionalFormatting sqref="A3735:A3754">
    <cfRule type="containsText" dxfId="6487" priority="3958" operator="containsText" text="要入力">
      <formula>NOT(ISERROR(SEARCH("要入力",A3735)))</formula>
    </cfRule>
    <cfRule type="containsText" dxfId="6486" priority="3959" operator="containsText" text="未入力あり">
      <formula>NOT(ISERROR(SEARCH("未入力あり",A3735)))</formula>
    </cfRule>
  </conditionalFormatting>
  <conditionalFormatting sqref="A3756:A3759">
    <cfRule type="containsText" dxfId="6485" priority="3956" operator="containsText" text="要入力">
      <formula>NOT(ISERROR(SEARCH("要入力",A3756)))</formula>
    </cfRule>
    <cfRule type="containsText" dxfId="6484" priority="3957" operator="containsText" text="未入力あり">
      <formula>NOT(ISERROR(SEARCH("未入力あり",A3756)))</formula>
    </cfRule>
  </conditionalFormatting>
  <conditionalFormatting sqref="A3775:A3794">
    <cfRule type="containsText" dxfId="6483" priority="3921" operator="containsText" text="要入力">
      <formula>NOT(ISERROR(SEARCH("要入力",A3775)))</formula>
    </cfRule>
    <cfRule type="containsText" dxfId="6482" priority="3922" operator="containsText" text="未入力あり">
      <formula>NOT(ISERROR(SEARCH("未入力あり",A3775)))</formula>
    </cfRule>
  </conditionalFormatting>
  <conditionalFormatting sqref="A3796:A3799">
    <cfRule type="containsText" dxfId="6481" priority="3919" operator="containsText" text="要入力">
      <formula>NOT(ISERROR(SEARCH("要入力",A3796)))</formula>
    </cfRule>
    <cfRule type="containsText" dxfId="6480" priority="3920" operator="containsText" text="未入力あり">
      <formula>NOT(ISERROR(SEARCH("未入力あり",A3796)))</formula>
    </cfRule>
  </conditionalFormatting>
  <conditionalFormatting sqref="A3815:A3834">
    <cfRule type="containsText" dxfId="6479" priority="3884" operator="containsText" text="要入力">
      <formula>NOT(ISERROR(SEARCH("要入力",A3815)))</formula>
    </cfRule>
    <cfRule type="containsText" dxfId="6478" priority="3885" operator="containsText" text="未入力あり">
      <formula>NOT(ISERROR(SEARCH("未入力あり",A3815)))</formula>
    </cfRule>
  </conditionalFormatting>
  <conditionalFormatting sqref="A3836:A3839">
    <cfRule type="containsText" dxfId="6477" priority="3882" operator="containsText" text="要入力">
      <formula>NOT(ISERROR(SEARCH("要入力",A3836)))</formula>
    </cfRule>
    <cfRule type="containsText" dxfId="6476" priority="3883" operator="containsText" text="未入力あり">
      <formula>NOT(ISERROR(SEARCH("未入力あり",A3836)))</formula>
    </cfRule>
  </conditionalFormatting>
  <conditionalFormatting sqref="A3855:A3874">
    <cfRule type="containsText" dxfId="6475" priority="3847" operator="containsText" text="要入力">
      <formula>NOT(ISERROR(SEARCH("要入力",A3855)))</formula>
    </cfRule>
    <cfRule type="containsText" dxfId="6474" priority="3848" operator="containsText" text="未入力あり">
      <formula>NOT(ISERROR(SEARCH("未入力あり",A3855)))</formula>
    </cfRule>
  </conditionalFormatting>
  <conditionalFormatting sqref="A3876:A3879">
    <cfRule type="containsText" dxfId="6473" priority="3845" operator="containsText" text="要入力">
      <formula>NOT(ISERROR(SEARCH("要入力",A3876)))</formula>
    </cfRule>
    <cfRule type="containsText" dxfId="6472" priority="3846" operator="containsText" text="未入力あり">
      <formula>NOT(ISERROR(SEARCH("未入力あり",A3876)))</formula>
    </cfRule>
  </conditionalFormatting>
  <conditionalFormatting sqref="A3895:A3914">
    <cfRule type="containsText" dxfId="6471" priority="3810" operator="containsText" text="要入力">
      <formula>NOT(ISERROR(SEARCH("要入力",A3895)))</formula>
    </cfRule>
    <cfRule type="containsText" dxfId="6470" priority="3811" operator="containsText" text="未入力あり">
      <formula>NOT(ISERROR(SEARCH("未入力あり",A3895)))</formula>
    </cfRule>
  </conditionalFormatting>
  <conditionalFormatting sqref="A3916:A3919">
    <cfRule type="containsText" dxfId="6469" priority="3808" operator="containsText" text="要入力">
      <formula>NOT(ISERROR(SEARCH("要入力",A3916)))</formula>
    </cfRule>
    <cfRule type="containsText" dxfId="6468" priority="3809" operator="containsText" text="未入力あり">
      <formula>NOT(ISERROR(SEARCH("未入力あり",A3916)))</formula>
    </cfRule>
  </conditionalFormatting>
  <conditionalFormatting sqref="A3935:A3954">
    <cfRule type="containsText" dxfId="6467" priority="3773" operator="containsText" text="要入力">
      <formula>NOT(ISERROR(SEARCH("要入力",A3935)))</formula>
    </cfRule>
    <cfRule type="containsText" dxfId="6466" priority="3774" operator="containsText" text="未入力あり">
      <formula>NOT(ISERROR(SEARCH("未入力あり",A3935)))</formula>
    </cfRule>
  </conditionalFormatting>
  <conditionalFormatting sqref="A3956:A3959">
    <cfRule type="containsText" dxfId="6465" priority="3771" operator="containsText" text="要入力">
      <formula>NOT(ISERROR(SEARCH("要入力",A3956)))</formula>
    </cfRule>
    <cfRule type="containsText" dxfId="6464" priority="3772" operator="containsText" text="未入力あり">
      <formula>NOT(ISERROR(SEARCH("未入力あり",A3956)))</formula>
    </cfRule>
  </conditionalFormatting>
  <conditionalFormatting sqref="A3975:A3994">
    <cfRule type="containsText" dxfId="6463" priority="3736" operator="containsText" text="要入力">
      <formula>NOT(ISERROR(SEARCH("要入力",A3975)))</formula>
    </cfRule>
    <cfRule type="containsText" dxfId="6462" priority="3737" operator="containsText" text="未入力あり">
      <formula>NOT(ISERROR(SEARCH("未入力あり",A3975)))</formula>
    </cfRule>
  </conditionalFormatting>
  <conditionalFormatting sqref="A3996:A3999">
    <cfRule type="containsText" dxfId="6461" priority="3734" operator="containsText" text="要入力">
      <formula>NOT(ISERROR(SEARCH("要入力",A3996)))</formula>
    </cfRule>
    <cfRule type="containsText" dxfId="6460" priority="3735" operator="containsText" text="未入力あり">
      <formula>NOT(ISERROR(SEARCH("未入力あり",A3996)))</formula>
    </cfRule>
  </conditionalFormatting>
  <conditionalFormatting sqref="A4015:A4034">
    <cfRule type="containsText" dxfId="6459" priority="3699" operator="containsText" text="要入力">
      <formula>NOT(ISERROR(SEARCH("要入力",A4015)))</formula>
    </cfRule>
    <cfRule type="containsText" dxfId="6458" priority="3700" operator="containsText" text="未入力あり">
      <formula>NOT(ISERROR(SEARCH("未入力あり",A4015)))</formula>
    </cfRule>
  </conditionalFormatting>
  <conditionalFormatting sqref="A4036:A4039">
    <cfRule type="containsText" dxfId="6457" priority="3697" operator="containsText" text="要入力">
      <formula>NOT(ISERROR(SEARCH("要入力",A4036)))</formula>
    </cfRule>
    <cfRule type="containsText" dxfId="6456" priority="3698" operator="containsText" text="未入力あり">
      <formula>NOT(ISERROR(SEARCH("未入力あり",A4036)))</formula>
    </cfRule>
  </conditionalFormatting>
  <conditionalFormatting sqref="A4055:A4074">
    <cfRule type="containsText" dxfId="6455" priority="3662" operator="containsText" text="要入力">
      <formula>NOT(ISERROR(SEARCH("要入力",A4055)))</formula>
    </cfRule>
    <cfRule type="containsText" dxfId="6454" priority="3663" operator="containsText" text="未入力あり">
      <formula>NOT(ISERROR(SEARCH("未入力あり",A4055)))</formula>
    </cfRule>
  </conditionalFormatting>
  <conditionalFormatting sqref="A4076:A4079">
    <cfRule type="containsText" dxfId="6453" priority="3660" operator="containsText" text="要入力">
      <formula>NOT(ISERROR(SEARCH("要入力",A4076)))</formula>
    </cfRule>
    <cfRule type="containsText" dxfId="6452" priority="3661" operator="containsText" text="未入力あり">
      <formula>NOT(ISERROR(SEARCH("未入力あり",A4076)))</formula>
    </cfRule>
  </conditionalFormatting>
  <conditionalFormatting sqref="A4095:A4114">
    <cfRule type="containsText" dxfId="6451" priority="3625" operator="containsText" text="要入力">
      <formula>NOT(ISERROR(SEARCH("要入力",A4095)))</formula>
    </cfRule>
    <cfRule type="containsText" dxfId="6450" priority="3626" operator="containsText" text="未入力あり">
      <formula>NOT(ISERROR(SEARCH("未入力あり",A4095)))</formula>
    </cfRule>
  </conditionalFormatting>
  <conditionalFormatting sqref="A4116:A4119">
    <cfRule type="containsText" dxfId="6449" priority="3623" operator="containsText" text="要入力">
      <formula>NOT(ISERROR(SEARCH("要入力",A4116)))</formula>
    </cfRule>
    <cfRule type="containsText" dxfId="6448" priority="3624" operator="containsText" text="未入力あり">
      <formula>NOT(ISERROR(SEARCH("未入力あり",A4116)))</formula>
    </cfRule>
  </conditionalFormatting>
  <conditionalFormatting sqref="A4135:A4154">
    <cfRule type="containsText" dxfId="6447" priority="3588" operator="containsText" text="要入力">
      <formula>NOT(ISERROR(SEARCH("要入力",A4135)))</formula>
    </cfRule>
    <cfRule type="containsText" dxfId="6446" priority="3589" operator="containsText" text="未入力あり">
      <formula>NOT(ISERROR(SEARCH("未入力あり",A4135)))</formula>
    </cfRule>
  </conditionalFormatting>
  <conditionalFormatting sqref="A4156:A4159">
    <cfRule type="containsText" dxfId="6445" priority="3586" operator="containsText" text="要入力">
      <formula>NOT(ISERROR(SEARCH("要入力",A4156)))</formula>
    </cfRule>
    <cfRule type="containsText" dxfId="6444" priority="3587" operator="containsText" text="未入力あり">
      <formula>NOT(ISERROR(SEARCH("未入力あり",A4156)))</formula>
    </cfRule>
  </conditionalFormatting>
  <conditionalFormatting sqref="A4175:A4194">
    <cfRule type="containsText" dxfId="6443" priority="3551" operator="containsText" text="要入力">
      <formula>NOT(ISERROR(SEARCH("要入力",A4175)))</formula>
    </cfRule>
    <cfRule type="containsText" dxfId="6442" priority="3552" operator="containsText" text="未入力あり">
      <formula>NOT(ISERROR(SEARCH("未入力あり",A4175)))</formula>
    </cfRule>
  </conditionalFormatting>
  <conditionalFormatting sqref="A4196:A4199">
    <cfRule type="containsText" dxfId="6441" priority="3549" operator="containsText" text="要入力">
      <formula>NOT(ISERROR(SEARCH("要入力",A4196)))</formula>
    </cfRule>
    <cfRule type="containsText" dxfId="6440" priority="3550" operator="containsText" text="未入力あり">
      <formula>NOT(ISERROR(SEARCH("未入力あり",A4196)))</formula>
    </cfRule>
  </conditionalFormatting>
  <conditionalFormatting sqref="A4215:A4234">
    <cfRule type="containsText" dxfId="6439" priority="3514" operator="containsText" text="要入力">
      <formula>NOT(ISERROR(SEARCH("要入力",A4215)))</formula>
    </cfRule>
    <cfRule type="containsText" dxfId="6438" priority="3515" operator="containsText" text="未入力あり">
      <formula>NOT(ISERROR(SEARCH("未入力あり",A4215)))</formula>
    </cfRule>
  </conditionalFormatting>
  <conditionalFormatting sqref="A4236:A4239">
    <cfRule type="containsText" dxfId="6437" priority="3512" operator="containsText" text="要入力">
      <formula>NOT(ISERROR(SEARCH("要入力",A4236)))</formula>
    </cfRule>
    <cfRule type="containsText" dxfId="6436" priority="3513" operator="containsText" text="未入力あり">
      <formula>NOT(ISERROR(SEARCH("未入力あり",A4236)))</formula>
    </cfRule>
  </conditionalFormatting>
  <conditionalFormatting sqref="A4255:A4274">
    <cfRule type="containsText" dxfId="6435" priority="3477" operator="containsText" text="要入力">
      <formula>NOT(ISERROR(SEARCH("要入力",A4255)))</formula>
    </cfRule>
    <cfRule type="containsText" dxfId="6434" priority="3478" operator="containsText" text="未入力あり">
      <formula>NOT(ISERROR(SEARCH("未入力あり",A4255)))</formula>
    </cfRule>
  </conditionalFormatting>
  <conditionalFormatting sqref="A4276:A4279">
    <cfRule type="containsText" dxfId="6433" priority="3475" operator="containsText" text="要入力">
      <formula>NOT(ISERROR(SEARCH("要入力",A4276)))</formula>
    </cfRule>
    <cfRule type="containsText" dxfId="6432" priority="3476" operator="containsText" text="未入力あり">
      <formula>NOT(ISERROR(SEARCH("未入力あり",A4276)))</formula>
    </cfRule>
  </conditionalFormatting>
  <conditionalFormatting sqref="A4295:A4314">
    <cfRule type="containsText" dxfId="6431" priority="3440" operator="containsText" text="要入力">
      <formula>NOT(ISERROR(SEARCH("要入力",A4295)))</formula>
    </cfRule>
    <cfRule type="containsText" dxfId="6430" priority="3441" operator="containsText" text="未入力あり">
      <formula>NOT(ISERROR(SEARCH("未入力あり",A4295)))</formula>
    </cfRule>
  </conditionalFormatting>
  <conditionalFormatting sqref="A4316:A4319">
    <cfRule type="containsText" dxfId="6429" priority="3438" operator="containsText" text="要入力">
      <formula>NOT(ISERROR(SEARCH("要入力",A4316)))</formula>
    </cfRule>
    <cfRule type="containsText" dxfId="6428" priority="3439" operator="containsText" text="未入力あり">
      <formula>NOT(ISERROR(SEARCH("未入力あり",A4316)))</formula>
    </cfRule>
  </conditionalFormatting>
  <conditionalFormatting sqref="A4335:A4354">
    <cfRule type="containsText" dxfId="6427" priority="3403" operator="containsText" text="要入力">
      <formula>NOT(ISERROR(SEARCH("要入力",A4335)))</formula>
    </cfRule>
    <cfRule type="containsText" dxfId="6426" priority="3404" operator="containsText" text="未入力あり">
      <formula>NOT(ISERROR(SEARCH("未入力あり",A4335)))</formula>
    </cfRule>
  </conditionalFormatting>
  <conditionalFormatting sqref="A4356:A4359">
    <cfRule type="containsText" dxfId="6425" priority="3401" operator="containsText" text="要入力">
      <formula>NOT(ISERROR(SEARCH("要入力",A4356)))</formula>
    </cfRule>
    <cfRule type="containsText" dxfId="6424" priority="3402" operator="containsText" text="未入力あり">
      <formula>NOT(ISERROR(SEARCH("未入力あり",A4356)))</formula>
    </cfRule>
  </conditionalFormatting>
  <conditionalFormatting sqref="A4375:A4394">
    <cfRule type="containsText" dxfId="6423" priority="3366" operator="containsText" text="要入力">
      <formula>NOT(ISERROR(SEARCH("要入力",A4375)))</formula>
    </cfRule>
    <cfRule type="containsText" dxfId="6422" priority="3367" operator="containsText" text="未入力あり">
      <formula>NOT(ISERROR(SEARCH("未入力あり",A4375)))</formula>
    </cfRule>
  </conditionalFormatting>
  <conditionalFormatting sqref="A4396:A4399">
    <cfRule type="containsText" dxfId="6421" priority="3364" operator="containsText" text="要入力">
      <formula>NOT(ISERROR(SEARCH("要入力",A4396)))</formula>
    </cfRule>
    <cfRule type="containsText" dxfId="6420" priority="3365" operator="containsText" text="未入力あり">
      <formula>NOT(ISERROR(SEARCH("未入力あり",A4396)))</formula>
    </cfRule>
  </conditionalFormatting>
  <conditionalFormatting sqref="A4415:A4434">
    <cfRule type="containsText" dxfId="6419" priority="3329" operator="containsText" text="要入力">
      <formula>NOT(ISERROR(SEARCH("要入力",A4415)))</formula>
    </cfRule>
    <cfRule type="containsText" dxfId="6418" priority="3330" operator="containsText" text="未入力あり">
      <formula>NOT(ISERROR(SEARCH("未入力あり",A4415)))</formula>
    </cfRule>
  </conditionalFormatting>
  <conditionalFormatting sqref="A4436:A4439">
    <cfRule type="containsText" dxfId="6417" priority="3327" operator="containsText" text="要入力">
      <formula>NOT(ISERROR(SEARCH("要入力",A4436)))</formula>
    </cfRule>
    <cfRule type="containsText" dxfId="6416" priority="3328" operator="containsText" text="未入力あり">
      <formula>NOT(ISERROR(SEARCH("未入力あり",A4436)))</formula>
    </cfRule>
  </conditionalFormatting>
  <conditionalFormatting sqref="A4455:A4474">
    <cfRule type="containsText" dxfId="6415" priority="3292" operator="containsText" text="要入力">
      <formula>NOT(ISERROR(SEARCH("要入力",A4455)))</formula>
    </cfRule>
    <cfRule type="containsText" dxfId="6414" priority="3293" operator="containsText" text="未入力あり">
      <formula>NOT(ISERROR(SEARCH("未入力あり",A4455)))</formula>
    </cfRule>
  </conditionalFormatting>
  <conditionalFormatting sqref="A4476:A4479">
    <cfRule type="containsText" dxfId="6413" priority="3290" operator="containsText" text="要入力">
      <formula>NOT(ISERROR(SEARCH("要入力",A4476)))</formula>
    </cfRule>
    <cfRule type="containsText" dxfId="6412" priority="3291" operator="containsText" text="未入力あり">
      <formula>NOT(ISERROR(SEARCH("未入力あり",A4476)))</formula>
    </cfRule>
  </conditionalFormatting>
  <conditionalFormatting sqref="A4495:A4514">
    <cfRule type="containsText" dxfId="6411" priority="3255" operator="containsText" text="要入力">
      <formula>NOT(ISERROR(SEARCH("要入力",A4495)))</formula>
    </cfRule>
    <cfRule type="containsText" dxfId="6410" priority="3256" operator="containsText" text="未入力あり">
      <formula>NOT(ISERROR(SEARCH("未入力あり",A4495)))</formula>
    </cfRule>
  </conditionalFormatting>
  <conditionalFormatting sqref="A4516:A4519">
    <cfRule type="containsText" dxfId="6409" priority="3253" operator="containsText" text="要入力">
      <formula>NOT(ISERROR(SEARCH("要入力",A4516)))</formula>
    </cfRule>
    <cfRule type="containsText" dxfId="6408" priority="3254" operator="containsText" text="未入力あり">
      <formula>NOT(ISERROR(SEARCH("未入力あり",A4516)))</formula>
    </cfRule>
  </conditionalFormatting>
  <conditionalFormatting sqref="A4535:A4554">
    <cfRule type="containsText" dxfId="6407" priority="3218" operator="containsText" text="要入力">
      <formula>NOT(ISERROR(SEARCH("要入力",A4535)))</formula>
    </cfRule>
    <cfRule type="containsText" dxfId="6406" priority="3219" operator="containsText" text="未入力あり">
      <formula>NOT(ISERROR(SEARCH("未入力あり",A4535)))</formula>
    </cfRule>
  </conditionalFormatting>
  <conditionalFormatting sqref="A4556:A4559">
    <cfRule type="containsText" dxfId="6405" priority="3216" operator="containsText" text="要入力">
      <formula>NOT(ISERROR(SEARCH("要入力",A4556)))</formula>
    </cfRule>
    <cfRule type="containsText" dxfId="6404" priority="3217" operator="containsText" text="未入力あり">
      <formula>NOT(ISERROR(SEARCH("未入力あり",A4556)))</formula>
    </cfRule>
  </conditionalFormatting>
  <conditionalFormatting sqref="A4575:A4594">
    <cfRule type="containsText" dxfId="6403" priority="3181" operator="containsText" text="要入力">
      <formula>NOT(ISERROR(SEARCH("要入力",A4575)))</formula>
    </cfRule>
    <cfRule type="containsText" dxfId="6402" priority="3182" operator="containsText" text="未入力あり">
      <formula>NOT(ISERROR(SEARCH("未入力あり",A4575)))</formula>
    </cfRule>
  </conditionalFormatting>
  <conditionalFormatting sqref="A4596:A4599">
    <cfRule type="containsText" dxfId="6401" priority="3179" operator="containsText" text="要入力">
      <formula>NOT(ISERROR(SEARCH("要入力",A4596)))</formula>
    </cfRule>
    <cfRule type="containsText" dxfId="6400" priority="3180" operator="containsText" text="未入力あり">
      <formula>NOT(ISERROR(SEARCH("未入力あり",A4596)))</formula>
    </cfRule>
  </conditionalFormatting>
  <conditionalFormatting sqref="A4615:A4634">
    <cfRule type="containsText" dxfId="6399" priority="3144" operator="containsText" text="要入力">
      <formula>NOT(ISERROR(SEARCH("要入力",A4615)))</formula>
    </cfRule>
    <cfRule type="containsText" dxfId="6398" priority="3145" operator="containsText" text="未入力あり">
      <formula>NOT(ISERROR(SEARCH("未入力あり",A4615)))</formula>
    </cfRule>
  </conditionalFormatting>
  <conditionalFormatting sqref="A4636:A4639">
    <cfRule type="containsText" dxfId="6397" priority="3142" operator="containsText" text="要入力">
      <formula>NOT(ISERROR(SEARCH("要入力",A4636)))</formula>
    </cfRule>
    <cfRule type="containsText" dxfId="6396" priority="3143" operator="containsText" text="未入力あり">
      <formula>NOT(ISERROR(SEARCH("未入力あり",A4636)))</formula>
    </cfRule>
  </conditionalFormatting>
  <conditionalFormatting sqref="A4655:A4674">
    <cfRule type="containsText" dxfId="6395" priority="3107" operator="containsText" text="要入力">
      <formula>NOT(ISERROR(SEARCH("要入力",A4655)))</formula>
    </cfRule>
    <cfRule type="containsText" dxfId="6394" priority="3108" operator="containsText" text="未入力あり">
      <formula>NOT(ISERROR(SEARCH("未入力あり",A4655)))</formula>
    </cfRule>
  </conditionalFormatting>
  <conditionalFormatting sqref="A4676:A4679">
    <cfRule type="containsText" dxfId="6393" priority="3105" operator="containsText" text="要入力">
      <formula>NOT(ISERROR(SEARCH("要入力",A4676)))</formula>
    </cfRule>
    <cfRule type="containsText" dxfId="6392" priority="3106" operator="containsText" text="未入力あり">
      <formula>NOT(ISERROR(SEARCH("未入力あり",A4676)))</formula>
    </cfRule>
  </conditionalFormatting>
  <conditionalFormatting sqref="A4695:A4714">
    <cfRule type="containsText" dxfId="6391" priority="3070" operator="containsText" text="要入力">
      <formula>NOT(ISERROR(SEARCH("要入力",A4695)))</formula>
    </cfRule>
    <cfRule type="containsText" dxfId="6390" priority="3071" operator="containsText" text="未入力あり">
      <formula>NOT(ISERROR(SEARCH("未入力あり",A4695)))</formula>
    </cfRule>
  </conditionalFormatting>
  <conditionalFormatting sqref="A4716:A4719">
    <cfRule type="containsText" dxfId="6389" priority="3068" operator="containsText" text="要入力">
      <formula>NOT(ISERROR(SEARCH("要入力",A4716)))</formula>
    </cfRule>
    <cfRule type="containsText" dxfId="6388" priority="3069" operator="containsText" text="未入力あり">
      <formula>NOT(ISERROR(SEARCH("未入力あり",A4716)))</formula>
    </cfRule>
  </conditionalFormatting>
  <conditionalFormatting sqref="A4735:A4754">
    <cfRule type="containsText" dxfId="6387" priority="3033" operator="containsText" text="要入力">
      <formula>NOT(ISERROR(SEARCH("要入力",A4735)))</formula>
    </cfRule>
    <cfRule type="containsText" dxfId="6386" priority="3034" operator="containsText" text="未入力あり">
      <formula>NOT(ISERROR(SEARCH("未入力あり",A4735)))</formula>
    </cfRule>
  </conditionalFormatting>
  <conditionalFormatting sqref="A4756:A4759">
    <cfRule type="containsText" dxfId="6385" priority="3031" operator="containsText" text="要入力">
      <formula>NOT(ISERROR(SEARCH("要入力",A4756)))</formula>
    </cfRule>
    <cfRule type="containsText" dxfId="6384" priority="3032" operator="containsText" text="未入力あり">
      <formula>NOT(ISERROR(SEARCH("未入力あり",A4756)))</formula>
    </cfRule>
  </conditionalFormatting>
  <conditionalFormatting sqref="A4775:A4794">
    <cfRule type="containsText" dxfId="6383" priority="2996" operator="containsText" text="要入力">
      <formula>NOT(ISERROR(SEARCH("要入力",A4775)))</formula>
    </cfRule>
    <cfRule type="containsText" dxfId="6382" priority="2997" operator="containsText" text="未入力あり">
      <formula>NOT(ISERROR(SEARCH("未入力あり",A4775)))</formula>
    </cfRule>
  </conditionalFormatting>
  <conditionalFormatting sqref="A4796:A4799">
    <cfRule type="containsText" dxfId="6381" priority="2994" operator="containsText" text="要入力">
      <formula>NOT(ISERROR(SEARCH("要入力",A4796)))</formula>
    </cfRule>
    <cfRule type="containsText" dxfId="6380" priority="2995" operator="containsText" text="未入力あり">
      <formula>NOT(ISERROR(SEARCH("未入力あり",A4796)))</formula>
    </cfRule>
  </conditionalFormatting>
  <conditionalFormatting sqref="A4815:A4834">
    <cfRule type="containsText" dxfId="6379" priority="2959" operator="containsText" text="要入力">
      <formula>NOT(ISERROR(SEARCH("要入力",A4815)))</formula>
    </cfRule>
    <cfRule type="containsText" dxfId="6378" priority="2960" operator="containsText" text="未入力あり">
      <formula>NOT(ISERROR(SEARCH("未入力あり",A4815)))</formula>
    </cfRule>
  </conditionalFormatting>
  <conditionalFormatting sqref="A4836:A4839">
    <cfRule type="containsText" dxfId="6377" priority="2957" operator="containsText" text="要入力">
      <formula>NOT(ISERROR(SEARCH("要入力",A4836)))</formula>
    </cfRule>
    <cfRule type="containsText" dxfId="6376" priority="2958" operator="containsText" text="未入力あり">
      <formula>NOT(ISERROR(SEARCH("未入力あり",A4836)))</formula>
    </cfRule>
  </conditionalFormatting>
  <conditionalFormatting sqref="A4855:A4874">
    <cfRule type="containsText" dxfId="6375" priority="2922" operator="containsText" text="要入力">
      <formula>NOT(ISERROR(SEARCH("要入力",A4855)))</formula>
    </cfRule>
    <cfRule type="containsText" dxfId="6374" priority="2923" operator="containsText" text="未入力あり">
      <formula>NOT(ISERROR(SEARCH("未入力あり",A4855)))</formula>
    </cfRule>
  </conditionalFormatting>
  <conditionalFormatting sqref="A4876:A4879">
    <cfRule type="containsText" dxfId="6373" priority="2920" operator="containsText" text="要入力">
      <formula>NOT(ISERROR(SEARCH("要入力",A4876)))</formula>
    </cfRule>
    <cfRule type="containsText" dxfId="6372" priority="2921" operator="containsText" text="未入力あり">
      <formula>NOT(ISERROR(SEARCH("未入力あり",A4876)))</formula>
    </cfRule>
  </conditionalFormatting>
  <conditionalFormatting sqref="A4895:A4914">
    <cfRule type="containsText" dxfId="6371" priority="2885" operator="containsText" text="要入力">
      <formula>NOT(ISERROR(SEARCH("要入力",A4895)))</formula>
    </cfRule>
    <cfRule type="containsText" dxfId="6370" priority="2886" operator="containsText" text="未入力あり">
      <formula>NOT(ISERROR(SEARCH("未入力あり",A4895)))</formula>
    </cfRule>
  </conditionalFormatting>
  <conditionalFormatting sqref="A4916:A4919">
    <cfRule type="containsText" dxfId="6369" priority="2883" operator="containsText" text="要入力">
      <formula>NOT(ISERROR(SEARCH("要入力",A4916)))</formula>
    </cfRule>
    <cfRule type="containsText" dxfId="6368" priority="2884" operator="containsText" text="未入力あり">
      <formula>NOT(ISERROR(SEARCH("未入力あり",A4916)))</formula>
    </cfRule>
  </conditionalFormatting>
  <conditionalFormatting sqref="A4935:A4954">
    <cfRule type="containsText" dxfId="6367" priority="2848" operator="containsText" text="要入力">
      <formula>NOT(ISERROR(SEARCH("要入力",A4935)))</formula>
    </cfRule>
    <cfRule type="containsText" dxfId="6366" priority="2849" operator="containsText" text="未入力あり">
      <formula>NOT(ISERROR(SEARCH("未入力あり",A4935)))</formula>
    </cfRule>
  </conditionalFormatting>
  <conditionalFormatting sqref="A4956:A4959">
    <cfRule type="containsText" dxfId="6365" priority="2846" operator="containsText" text="要入力">
      <formula>NOT(ISERROR(SEARCH("要入力",A4956)))</formula>
    </cfRule>
    <cfRule type="containsText" dxfId="6364" priority="2847" operator="containsText" text="未入力あり">
      <formula>NOT(ISERROR(SEARCH("未入力あり",A4956)))</formula>
    </cfRule>
  </conditionalFormatting>
  <conditionalFormatting sqref="A4975:A4994">
    <cfRule type="containsText" dxfId="6363" priority="2811" operator="containsText" text="要入力">
      <formula>NOT(ISERROR(SEARCH("要入力",A4975)))</formula>
    </cfRule>
    <cfRule type="containsText" dxfId="6362" priority="2812" operator="containsText" text="未入力あり">
      <formula>NOT(ISERROR(SEARCH("未入力あり",A4975)))</formula>
    </cfRule>
  </conditionalFormatting>
  <conditionalFormatting sqref="A4996:A4999">
    <cfRule type="containsText" dxfId="6361" priority="2809" operator="containsText" text="要入力">
      <formula>NOT(ISERROR(SEARCH("要入力",A4996)))</formula>
    </cfRule>
    <cfRule type="containsText" dxfId="6360" priority="2810" operator="containsText" text="未入力あり">
      <formula>NOT(ISERROR(SEARCH("未入力あり",A4996)))</formula>
    </cfRule>
  </conditionalFormatting>
  <conditionalFormatting sqref="A5015:A5034">
    <cfRule type="containsText" dxfId="6359" priority="2774" operator="containsText" text="要入力">
      <formula>NOT(ISERROR(SEARCH("要入力",A5015)))</formula>
    </cfRule>
    <cfRule type="containsText" dxfId="6358" priority="2775" operator="containsText" text="未入力あり">
      <formula>NOT(ISERROR(SEARCH("未入力あり",A5015)))</formula>
    </cfRule>
  </conditionalFormatting>
  <conditionalFormatting sqref="A5036:A5039">
    <cfRule type="containsText" dxfId="6357" priority="2772" operator="containsText" text="要入力">
      <formula>NOT(ISERROR(SEARCH("要入力",A5036)))</formula>
    </cfRule>
    <cfRule type="containsText" dxfId="6356" priority="2773" operator="containsText" text="未入力あり">
      <formula>NOT(ISERROR(SEARCH("未入力あり",A5036)))</formula>
    </cfRule>
  </conditionalFormatting>
  <conditionalFormatting sqref="A5055:A5074">
    <cfRule type="containsText" dxfId="6355" priority="2737" operator="containsText" text="要入力">
      <formula>NOT(ISERROR(SEARCH("要入力",A5055)))</formula>
    </cfRule>
    <cfRule type="containsText" dxfId="6354" priority="2738" operator="containsText" text="未入力あり">
      <formula>NOT(ISERROR(SEARCH("未入力あり",A5055)))</formula>
    </cfRule>
  </conditionalFormatting>
  <conditionalFormatting sqref="A5076:A5079">
    <cfRule type="containsText" dxfId="6353" priority="2735" operator="containsText" text="要入力">
      <formula>NOT(ISERROR(SEARCH("要入力",A5076)))</formula>
    </cfRule>
    <cfRule type="containsText" dxfId="6352" priority="2736" operator="containsText" text="未入力あり">
      <formula>NOT(ISERROR(SEARCH("未入力あり",A5076)))</formula>
    </cfRule>
  </conditionalFormatting>
  <conditionalFormatting sqref="A5095:A5114">
    <cfRule type="containsText" dxfId="6351" priority="2700" operator="containsText" text="要入力">
      <formula>NOT(ISERROR(SEARCH("要入力",A5095)))</formula>
    </cfRule>
    <cfRule type="containsText" dxfId="6350" priority="2701" operator="containsText" text="未入力あり">
      <formula>NOT(ISERROR(SEARCH("未入力あり",A5095)))</formula>
    </cfRule>
  </conditionalFormatting>
  <conditionalFormatting sqref="A5116:A5119">
    <cfRule type="containsText" dxfId="6349" priority="2698" operator="containsText" text="要入力">
      <formula>NOT(ISERROR(SEARCH("要入力",A5116)))</formula>
    </cfRule>
    <cfRule type="containsText" dxfId="6348" priority="2699" operator="containsText" text="未入力あり">
      <formula>NOT(ISERROR(SEARCH("未入力あり",A5116)))</formula>
    </cfRule>
  </conditionalFormatting>
  <conditionalFormatting sqref="A5135:A5154">
    <cfRule type="containsText" dxfId="6347" priority="2663" operator="containsText" text="要入力">
      <formula>NOT(ISERROR(SEARCH("要入力",A5135)))</formula>
    </cfRule>
    <cfRule type="containsText" dxfId="6346" priority="2664" operator="containsText" text="未入力あり">
      <formula>NOT(ISERROR(SEARCH("未入力あり",A5135)))</formula>
    </cfRule>
  </conditionalFormatting>
  <conditionalFormatting sqref="A5156:A5159">
    <cfRule type="containsText" dxfId="6345" priority="2661" operator="containsText" text="要入力">
      <formula>NOT(ISERROR(SEARCH("要入力",A5156)))</formula>
    </cfRule>
    <cfRule type="containsText" dxfId="6344" priority="2662" operator="containsText" text="未入力あり">
      <formula>NOT(ISERROR(SEARCH("未入力あり",A5156)))</formula>
    </cfRule>
  </conditionalFormatting>
  <conditionalFormatting sqref="A5175:A5194">
    <cfRule type="containsText" dxfId="6343" priority="2626" operator="containsText" text="要入力">
      <formula>NOT(ISERROR(SEARCH("要入力",A5175)))</formula>
    </cfRule>
    <cfRule type="containsText" dxfId="6342" priority="2627" operator="containsText" text="未入力あり">
      <formula>NOT(ISERROR(SEARCH("未入力あり",A5175)))</formula>
    </cfRule>
  </conditionalFormatting>
  <conditionalFormatting sqref="A5196:A5199">
    <cfRule type="containsText" dxfId="6341" priority="2624" operator="containsText" text="要入力">
      <formula>NOT(ISERROR(SEARCH("要入力",A5196)))</formula>
    </cfRule>
    <cfRule type="containsText" dxfId="6340" priority="2625" operator="containsText" text="未入力あり">
      <formula>NOT(ISERROR(SEARCH("未入力あり",A5196)))</formula>
    </cfRule>
  </conditionalFormatting>
  <conditionalFormatting sqref="A5215:A5234">
    <cfRule type="containsText" dxfId="6339" priority="2589" operator="containsText" text="要入力">
      <formula>NOT(ISERROR(SEARCH("要入力",A5215)))</formula>
    </cfRule>
    <cfRule type="containsText" dxfId="6338" priority="2590" operator="containsText" text="未入力あり">
      <formula>NOT(ISERROR(SEARCH("未入力あり",A5215)))</formula>
    </cfRule>
  </conditionalFormatting>
  <conditionalFormatting sqref="A5236:A5239">
    <cfRule type="containsText" dxfId="6337" priority="2587" operator="containsText" text="要入力">
      <formula>NOT(ISERROR(SEARCH("要入力",A5236)))</formula>
    </cfRule>
    <cfRule type="containsText" dxfId="6336" priority="2588" operator="containsText" text="未入力あり">
      <formula>NOT(ISERROR(SEARCH("未入力あり",A5236)))</formula>
    </cfRule>
  </conditionalFormatting>
  <conditionalFormatting sqref="A5255:A5274">
    <cfRule type="containsText" dxfId="6335" priority="2552" operator="containsText" text="要入力">
      <formula>NOT(ISERROR(SEARCH("要入力",A5255)))</formula>
    </cfRule>
    <cfRule type="containsText" dxfId="6334" priority="2553" operator="containsText" text="未入力あり">
      <formula>NOT(ISERROR(SEARCH("未入力あり",A5255)))</formula>
    </cfRule>
  </conditionalFormatting>
  <conditionalFormatting sqref="A5276:A5279">
    <cfRule type="containsText" dxfId="6333" priority="2550" operator="containsText" text="要入力">
      <formula>NOT(ISERROR(SEARCH("要入力",A5276)))</formula>
    </cfRule>
    <cfRule type="containsText" dxfId="6332" priority="2551" operator="containsText" text="未入力あり">
      <formula>NOT(ISERROR(SEARCH("未入力あり",A5276)))</formula>
    </cfRule>
  </conditionalFormatting>
  <conditionalFormatting sqref="A5295:A5314">
    <cfRule type="containsText" dxfId="6331" priority="2515" operator="containsText" text="要入力">
      <formula>NOT(ISERROR(SEARCH("要入力",A5295)))</formula>
    </cfRule>
    <cfRule type="containsText" dxfId="6330" priority="2516" operator="containsText" text="未入力あり">
      <formula>NOT(ISERROR(SEARCH("未入力あり",A5295)))</formula>
    </cfRule>
  </conditionalFormatting>
  <conditionalFormatting sqref="A5316:A5319">
    <cfRule type="containsText" dxfId="6329" priority="2513" operator="containsText" text="要入力">
      <formula>NOT(ISERROR(SEARCH("要入力",A5316)))</formula>
    </cfRule>
    <cfRule type="containsText" dxfId="6328" priority="2514" operator="containsText" text="未入力あり">
      <formula>NOT(ISERROR(SEARCH("未入力あり",A5316)))</formula>
    </cfRule>
  </conditionalFormatting>
  <conditionalFormatting sqref="A5335:A5354">
    <cfRule type="containsText" dxfId="6327" priority="2478" operator="containsText" text="要入力">
      <formula>NOT(ISERROR(SEARCH("要入力",A5335)))</formula>
    </cfRule>
    <cfRule type="containsText" dxfId="6326" priority="2479" operator="containsText" text="未入力あり">
      <formula>NOT(ISERROR(SEARCH("未入力あり",A5335)))</formula>
    </cfRule>
  </conditionalFormatting>
  <conditionalFormatting sqref="A5356:A5359">
    <cfRule type="containsText" dxfId="6325" priority="2476" operator="containsText" text="要入力">
      <formula>NOT(ISERROR(SEARCH("要入力",A5356)))</formula>
    </cfRule>
    <cfRule type="containsText" dxfId="6324" priority="2477" operator="containsText" text="未入力あり">
      <formula>NOT(ISERROR(SEARCH("未入力あり",A5356)))</formula>
    </cfRule>
  </conditionalFormatting>
  <conditionalFormatting sqref="A5375:A5394">
    <cfRule type="containsText" dxfId="6323" priority="2441" operator="containsText" text="要入力">
      <formula>NOT(ISERROR(SEARCH("要入力",A5375)))</formula>
    </cfRule>
    <cfRule type="containsText" dxfId="6322" priority="2442" operator="containsText" text="未入力あり">
      <formula>NOT(ISERROR(SEARCH("未入力あり",A5375)))</formula>
    </cfRule>
  </conditionalFormatting>
  <conditionalFormatting sqref="A5396:A5399">
    <cfRule type="containsText" dxfId="6321" priority="2439" operator="containsText" text="要入力">
      <formula>NOT(ISERROR(SEARCH("要入力",A5396)))</formula>
    </cfRule>
    <cfRule type="containsText" dxfId="6320" priority="2440" operator="containsText" text="未入力あり">
      <formula>NOT(ISERROR(SEARCH("未入力あり",A5396)))</formula>
    </cfRule>
  </conditionalFormatting>
  <conditionalFormatting sqref="A5415:A5434">
    <cfRule type="containsText" dxfId="6319" priority="2404" operator="containsText" text="要入力">
      <formula>NOT(ISERROR(SEARCH("要入力",A5415)))</formula>
    </cfRule>
    <cfRule type="containsText" dxfId="6318" priority="2405" operator="containsText" text="未入力あり">
      <formula>NOT(ISERROR(SEARCH("未入力あり",A5415)))</formula>
    </cfRule>
  </conditionalFormatting>
  <conditionalFormatting sqref="A5436:A5439">
    <cfRule type="containsText" dxfId="6317" priority="2402" operator="containsText" text="要入力">
      <formula>NOT(ISERROR(SEARCH("要入力",A5436)))</formula>
    </cfRule>
    <cfRule type="containsText" dxfId="6316" priority="2403" operator="containsText" text="未入力あり">
      <formula>NOT(ISERROR(SEARCH("未入力あり",A5436)))</formula>
    </cfRule>
  </conditionalFormatting>
  <conditionalFormatting sqref="A5455:A5474">
    <cfRule type="containsText" dxfId="6315" priority="2367" operator="containsText" text="要入力">
      <formula>NOT(ISERROR(SEARCH("要入力",A5455)))</formula>
    </cfRule>
    <cfRule type="containsText" dxfId="6314" priority="2368" operator="containsText" text="未入力あり">
      <formula>NOT(ISERROR(SEARCH("未入力あり",A5455)))</formula>
    </cfRule>
  </conditionalFormatting>
  <conditionalFormatting sqref="A5476:A5479">
    <cfRule type="containsText" dxfId="6313" priority="2365" operator="containsText" text="要入力">
      <formula>NOT(ISERROR(SEARCH("要入力",A5476)))</formula>
    </cfRule>
    <cfRule type="containsText" dxfId="6312" priority="2366" operator="containsText" text="未入力あり">
      <formula>NOT(ISERROR(SEARCH("未入力あり",A5476)))</formula>
    </cfRule>
  </conditionalFormatting>
  <conditionalFormatting sqref="A5495:A5514">
    <cfRule type="containsText" dxfId="6311" priority="2330" operator="containsText" text="要入力">
      <formula>NOT(ISERROR(SEARCH("要入力",A5495)))</formula>
    </cfRule>
    <cfRule type="containsText" dxfId="6310" priority="2331" operator="containsText" text="未入力あり">
      <formula>NOT(ISERROR(SEARCH("未入力あり",A5495)))</formula>
    </cfRule>
  </conditionalFormatting>
  <conditionalFormatting sqref="A5516:A5519">
    <cfRule type="containsText" dxfId="6309" priority="2328" operator="containsText" text="要入力">
      <formula>NOT(ISERROR(SEARCH("要入力",A5516)))</formula>
    </cfRule>
    <cfRule type="containsText" dxfId="6308" priority="2329" operator="containsText" text="未入力あり">
      <formula>NOT(ISERROR(SEARCH("未入力あり",A5516)))</formula>
    </cfRule>
  </conditionalFormatting>
  <conditionalFormatting sqref="A5535:A5554">
    <cfRule type="containsText" dxfId="6307" priority="2293" operator="containsText" text="要入力">
      <formula>NOT(ISERROR(SEARCH("要入力",A5535)))</formula>
    </cfRule>
    <cfRule type="containsText" dxfId="6306" priority="2294" operator="containsText" text="未入力あり">
      <formula>NOT(ISERROR(SEARCH("未入力あり",A5535)))</formula>
    </cfRule>
  </conditionalFormatting>
  <conditionalFormatting sqref="A5556:A5559">
    <cfRule type="containsText" dxfId="6305" priority="2291" operator="containsText" text="要入力">
      <formula>NOT(ISERROR(SEARCH("要入力",A5556)))</formula>
    </cfRule>
    <cfRule type="containsText" dxfId="6304" priority="2292" operator="containsText" text="未入力あり">
      <formula>NOT(ISERROR(SEARCH("未入力あり",A5556)))</formula>
    </cfRule>
  </conditionalFormatting>
  <conditionalFormatting sqref="A5575:A5594">
    <cfRule type="containsText" dxfId="6303" priority="2256" operator="containsText" text="要入力">
      <formula>NOT(ISERROR(SEARCH("要入力",A5575)))</formula>
    </cfRule>
    <cfRule type="containsText" dxfId="6302" priority="2257" operator="containsText" text="未入力あり">
      <formula>NOT(ISERROR(SEARCH("未入力あり",A5575)))</formula>
    </cfRule>
  </conditionalFormatting>
  <conditionalFormatting sqref="A5596:A5599">
    <cfRule type="containsText" dxfId="6301" priority="2254" operator="containsText" text="要入力">
      <formula>NOT(ISERROR(SEARCH("要入力",A5596)))</formula>
    </cfRule>
    <cfRule type="containsText" dxfId="6300" priority="2255" operator="containsText" text="未入力あり">
      <formula>NOT(ISERROR(SEARCH("未入力あり",A5596)))</formula>
    </cfRule>
  </conditionalFormatting>
  <conditionalFormatting sqref="A5615:A5634">
    <cfRule type="containsText" dxfId="6299" priority="2219" operator="containsText" text="要入力">
      <formula>NOT(ISERROR(SEARCH("要入力",A5615)))</formula>
    </cfRule>
    <cfRule type="containsText" dxfId="6298" priority="2220" operator="containsText" text="未入力あり">
      <formula>NOT(ISERROR(SEARCH("未入力あり",A5615)))</formula>
    </cfRule>
  </conditionalFormatting>
  <conditionalFormatting sqref="A5636:A5639">
    <cfRule type="containsText" dxfId="6297" priority="2217" operator="containsText" text="要入力">
      <formula>NOT(ISERROR(SEARCH("要入力",A5636)))</formula>
    </cfRule>
    <cfRule type="containsText" dxfId="6296" priority="2218" operator="containsText" text="未入力あり">
      <formula>NOT(ISERROR(SEARCH("未入力あり",A5636)))</formula>
    </cfRule>
  </conditionalFormatting>
  <conditionalFormatting sqref="A5655:A5674">
    <cfRule type="containsText" dxfId="6295" priority="2182" operator="containsText" text="要入力">
      <formula>NOT(ISERROR(SEARCH("要入力",A5655)))</formula>
    </cfRule>
    <cfRule type="containsText" dxfId="6294" priority="2183" operator="containsText" text="未入力あり">
      <formula>NOT(ISERROR(SEARCH("未入力あり",A5655)))</formula>
    </cfRule>
  </conditionalFormatting>
  <conditionalFormatting sqref="A5676:A5679">
    <cfRule type="containsText" dxfId="6293" priority="2180" operator="containsText" text="要入力">
      <formula>NOT(ISERROR(SEARCH("要入力",A5676)))</formula>
    </cfRule>
    <cfRule type="containsText" dxfId="6292" priority="2181" operator="containsText" text="未入力あり">
      <formula>NOT(ISERROR(SEARCH("未入力あり",A5676)))</formula>
    </cfRule>
  </conditionalFormatting>
  <conditionalFormatting sqref="A5695:A5714">
    <cfRule type="containsText" dxfId="6291" priority="2145" operator="containsText" text="要入力">
      <formula>NOT(ISERROR(SEARCH("要入力",A5695)))</formula>
    </cfRule>
    <cfRule type="containsText" dxfId="6290" priority="2146" operator="containsText" text="未入力あり">
      <formula>NOT(ISERROR(SEARCH("未入力あり",A5695)))</formula>
    </cfRule>
  </conditionalFormatting>
  <conditionalFormatting sqref="A5716:A5719">
    <cfRule type="containsText" dxfId="6289" priority="2143" operator="containsText" text="要入力">
      <formula>NOT(ISERROR(SEARCH("要入力",A5716)))</formula>
    </cfRule>
    <cfRule type="containsText" dxfId="6288" priority="2144" operator="containsText" text="未入力あり">
      <formula>NOT(ISERROR(SEARCH("未入力あり",A5716)))</formula>
    </cfRule>
  </conditionalFormatting>
  <conditionalFormatting sqref="A5735:A5754">
    <cfRule type="containsText" dxfId="6287" priority="2108" operator="containsText" text="要入力">
      <formula>NOT(ISERROR(SEARCH("要入力",A5735)))</formula>
    </cfRule>
    <cfRule type="containsText" dxfId="6286" priority="2109" operator="containsText" text="未入力あり">
      <formula>NOT(ISERROR(SEARCH("未入力あり",A5735)))</formula>
    </cfRule>
  </conditionalFormatting>
  <conditionalFormatting sqref="A5756:A5759">
    <cfRule type="containsText" dxfId="6285" priority="2106" operator="containsText" text="要入力">
      <formula>NOT(ISERROR(SEARCH("要入力",A5756)))</formula>
    </cfRule>
    <cfRule type="containsText" dxfId="6284" priority="2107" operator="containsText" text="未入力あり">
      <formula>NOT(ISERROR(SEARCH("未入力あり",A5756)))</formula>
    </cfRule>
  </conditionalFormatting>
  <conditionalFormatting sqref="A5775:A5794">
    <cfRule type="containsText" dxfId="6283" priority="2071" operator="containsText" text="要入力">
      <formula>NOT(ISERROR(SEARCH("要入力",A5775)))</formula>
    </cfRule>
    <cfRule type="containsText" dxfId="6282" priority="2072" operator="containsText" text="未入力あり">
      <formula>NOT(ISERROR(SEARCH("未入力あり",A5775)))</formula>
    </cfRule>
  </conditionalFormatting>
  <conditionalFormatting sqref="A5796:A5799">
    <cfRule type="containsText" dxfId="6281" priority="2069" operator="containsText" text="要入力">
      <formula>NOT(ISERROR(SEARCH("要入力",A5796)))</formula>
    </cfRule>
    <cfRule type="containsText" dxfId="6280" priority="2070" operator="containsText" text="未入力あり">
      <formula>NOT(ISERROR(SEARCH("未入力あり",A5796)))</formula>
    </cfRule>
  </conditionalFormatting>
  <conditionalFormatting sqref="A5815:A5834">
    <cfRule type="containsText" dxfId="6279" priority="2034" operator="containsText" text="要入力">
      <formula>NOT(ISERROR(SEARCH("要入力",A5815)))</formula>
    </cfRule>
    <cfRule type="containsText" dxfId="6278" priority="2035" operator="containsText" text="未入力あり">
      <formula>NOT(ISERROR(SEARCH("未入力あり",A5815)))</formula>
    </cfRule>
  </conditionalFormatting>
  <conditionalFormatting sqref="A5836:A5839">
    <cfRule type="containsText" dxfId="6277" priority="2032" operator="containsText" text="要入力">
      <formula>NOT(ISERROR(SEARCH("要入力",A5836)))</formula>
    </cfRule>
    <cfRule type="containsText" dxfId="6276" priority="2033" operator="containsText" text="未入力あり">
      <formula>NOT(ISERROR(SEARCH("未入力あり",A5836)))</formula>
    </cfRule>
  </conditionalFormatting>
  <conditionalFormatting sqref="A5855:A5874">
    <cfRule type="containsText" dxfId="6275" priority="1997" operator="containsText" text="要入力">
      <formula>NOT(ISERROR(SEARCH("要入力",A5855)))</formula>
    </cfRule>
    <cfRule type="containsText" dxfId="6274" priority="1998" operator="containsText" text="未入力あり">
      <formula>NOT(ISERROR(SEARCH("未入力あり",A5855)))</formula>
    </cfRule>
  </conditionalFormatting>
  <conditionalFormatting sqref="A5876:A5879">
    <cfRule type="containsText" dxfId="6273" priority="1995" operator="containsText" text="要入力">
      <formula>NOT(ISERROR(SEARCH("要入力",A5876)))</formula>
    </cfRule>
    <cfRule type="containsText" dxfId="6272" priority="1996" operator="containsText" text="未入力あり">
      <formula>NOT(ISERROR(SEARCH("未入力あり",A5876)))</formula>
    </cfRule>
  </conditionalFormatting>
  <conditionalFormatting sqref="A5895:A5914">
    <cfRule type="containsText" dxfId="6271" priority="1960" operator="containsText" text="要入力">
      <formula>NOT(ISERROR(SEARCH("要入力",A5895)))</formula>
    </cfRule>
    <cfRule type="containsText" dxfId="6270" priority="1961" operator="containsText" text="未入力あり">
      <formula>NOT(ISERROR(SEARCH("未入力あり",A5895)))</formula>
    </cfRule>
  </conditionalFormatting>
  <conditionalFormatting sqref="A5916:A5919">
    <cfRule type="containsText" dxfId="6269" priority="1958" operator="containsText" text="要入力">
      <formula>NOT(ISERROR(SEARCH("要入力",A5916)))</formula>
    </cfRule>
    <cfRule type="containsText" dxfId="6268" priority="1959" operator="containsText" text="未入力あり">
      <formula>NOT(ISERROR(SEARCH("未入力あり",A5916)))</formula>
    </cfRule>
  </conditionalFormatting>
  <conditionalFormatting sqref="A5935:A5954">
    <cfRule type="containsText" dxfId="6267" priority="1923" operator="containsText" text="要入力">
      <formula>NOT(ISERROR(SEARCH("要入力",A5935)))</formula>
    </cfRule>
    <cfRule type="containsText" dxfId="6266" priority="1924" operator="containsText" text="未入力あり">
      <formula>NOT(ISERROR(SEARCH("未入力あり",A5935)))</formula>
    </cfRule>
  </conditionalFormatting>
  <conditionalFormatting sqref="A5956:A5959">
    <cfRule type="containsText" dxfId="6265" priority="1921" operator="containsText" text="要入力">
      <formula>NOT(ISERROR(SEARCH("要入力",A5956)))</formula>
    </cfRule>
    <cfRule type="containsText" dxfId="6264" priority="1922" operator="containsText" text="未入力あり">
      <formula>NOT(ISERROR(SEARCH("未入力あり",A5956)))</formula>
    </cfRule>
  </conditionalFormatting>
  <conditionalFormatting sqref="A5975:A5994">
    <cfRule type="containsText" dxfId="6263" priority="1886" operator="containsText" text="要入力">
      <formula>NOT(ISERROR(SEARCH("要入力",A5975)))</formula>
    </cfRule>
    <cfRule type="containsText" dxfId="6262" priority="1887" operator="containsText" text="未入力あり">
      <formula>NOT(ISERROR(SEARCH("未入力あり",A5975)))</formula>
    </cfRule>
  </conditionalFormatting>
  <conditionalFormatting sqref="A5996:A5999">
    <cfRule type="containsText" dxfId="6261" priority="1884" operator="containsText" text="要入力">
      <formula>NOT(ISERROR(SEARCH("要入力",A5996)))</formula>
    </cfRule>
    <cfRule type="containsText" dxfId="6260" priority="1885" operator="containsText" text="未入力あり">
      <formula>NOT(ISERROR(SEARCH("未入力あり",A5996)))</formula>
    </cfRule>
  </conditionalFormatting>
  <conditionalFormatting sqref="A6015:A6034">
    <cfRule type="containsText" dxfId="6259" priority="1849" operator="containsText" text="要入力">
      <formula>NOT(ISERROR(SEARCH("要入力",A6015)))</formula>
    </cfRule>
    <cfRule type="containsText" dxfId="6258" priority="1850" operator="containsText" text="未入力あり">
      <formula>NOT(ISERROR(SEARCH("未入力あり",A6015)))</formula>
    </cfRule>
  </conditionalFormatting>
  <conditionalFormatting sqref="A6036:A6039">
    <cfRule type="containsText" dxfId="6257" priority="1847" operator="containsText" text="要入力">
      <formula>NOT(ISERROR(SEARCH("要入力",A6036)))</formula>
    </cfRule>
    <cfRule type="containsText" dxfId="6256" priority="1848" operator="containsText" text="未入力あり">
      <formula>NOT(ISERROR(SEARCH("未入力あり",A6036)))</formula>
    </cfRule>
  </conditionalFormatting>
  <conditionalFormatting sqref="A6055:A6074">
    <cfRule type="containsText" dxfId="6255" priority="1812" operator="containsText" text="要入力">
      <formula>NOT(ISERROR(SEARCH("要入力",A6055)))</formula>
    </cfRule>
    <cfRule type="containsText" dxfId="6254" priority="1813" operator="containsText" text="未入力あり">
      <formula>NOT(ISERROR(SEARCH("未入力あり",A6055)))</formula>
    </cfRule>
  </conditionalFormatting>
  <conditionalFormatting sqref="A6076:A6079">
    <cfRule type="containsText" dxfId="6253" priority="1810" operator="containsText" text="要入力">
      <formula>NOT(ISERROR(SEARCH("要入力",A6076)))</formula>
    </cfRule>
    <cfRule type="containsText" dxfId="6252" priority="1811" operator="containsText" text="未入力あり">
      <formula>NOT(ISERROR(SEARCH("未入力あり",A6076)))</formula>
    </cfRule>
  </conditionalFormatting>
  <conditionalFormatting sqref="A6095:A6114">
    <cfRule type="containsText" dxfId="6251" priority="1775" operator="containsText" text="要入力">
      <formula>NOT(ISERROR(SEARCH("要入力",A6095)))</formula>
    </cfRule>
    <cfRule type="containsText" dxfId="6250" priority="1776" operator="containsText" text="未入力あり">
      <formula>NOT(ISERROR(SEARCH("未入力あり",A6095)))</formula>
    </cfRule>
  </conditionalFormatting>
  <conditionalFormatting sqref="A6116:A6119">
    <cfRule type="containsText" dxfId="6249" priority="1773" operator="containsText" text="要入力">
      <formula>NOT(ISERROR(SEARCH("要入力",A6116)))</formula>
    </cfRule>
    <cfRule type="containsText" dxfId="6248" priority="1774" operator="containsText" text="未入力あり">
      <formula>NOT(ISERROR(SEARCH("未入力あり",A6116)))</formula>
    </cfRule>
  </conditionalFormatting>
  <conditionalFormatting sqref="A6135:A6154">
    <cfRule type="containsText" dxfId="6247" priority="1738" operator="containsText" text="要入力">
      <formula>NOT(ISERROR(SEARCH("要入力",A6135)))</formula>
    </cfRule>
    <cfRule type="containsText" dxfId="6246" priority="1739" operator="containsText" text="未入力あり">
      <formula>NOT(ISERROR(SEARCH("未入力あり",A6135)))</formula>
    </cfRule>
  </conditionalFormatting>
  <conditionalFormatting sqref="A6156:A6159">
    <cfRule type="containsText" dxfId="6245" priority="1736" operator="containsText" text="要入力">
      <formula>NOT(ISERROR(SEARCH("要入力",A6156)))</formula>
    </cfRule>
    <cfRule type="containsText" dxfId="6244" priority="1737" operator="containsText" text="未入力あり">
      <formula>NOT(ISERROR(SEARCH("未入力あり",A6156)))</formula>
    </cfRule>
  </conditionalFormatting>
  <conditionalFormatting sqref="A6175:A6194">
    <cfRule type="containsText" dxfId="6243" priority="1701" operator="containsText" text="要入力">
      <formula>NOT(ISERROR(SEARCH("要入力",A6175)))</formula>
    </cfRule>
    <cfRule type="containsText" dxfId="6242" priority="1702" operator="containsText" text="未入力あり">
      <formula>NOT(ISERROR(SEARCH("未入力あり",A6175)))</formula>
    </cfRule>
  </conditionalFormatting>
  <conditionalFormatting sqref="A6196:A6199">
    <cfRule type="containsText" dxfId="6241" priority="1699" operator="containsText" text="要入力">
      <formula>NOT(ISERROR(SEARCH("要入力",A6196)))</formula>
    </cfRule>
    <cfRule type="containsText" dxfId="6240" priority="1700" operator="containsText" text="未入力あり">
      <formula>NOT(ISERROR(SEARCH("未入力あり",A6196)))</formula>
    </cfRule>
  </conditionalFormatting>
  <conditionalFormatting sqref="A6215:A6234">
    <cfRule type="containsText" dxfId="6239" priority="1664" operator="containsText" text="要入力">
      <formula>NOT(ISERROR(SEARCH("要入力",A6215)))</formula>
    </cfRule>
    <cfRule type="containsText" dxfId="6238" priority="1665" operator="containsText" text="未入力あり">
      <formula>NOT(ISERROR(SEARCH("未入力あり",A6215)))</formula>
    </cfRule>
  </conditionalFormatting>
  <conditionalFormatting sqref="A6236:A6239">
    <cfRule type="containsText" dxfId="6237" priority="1662" operator="containsText" text="要入力">
      <formula>NOT(ISERROR(SEARCH("要入力",A6236)))</formula>
    </cfRule>
    <cfRule type="containsText" dxfId="6236" priority="1663" operator="containsText" text="未入力あり">
      <formula>NOT(ISERROR(SEARCH("未入力あり",A6236)))</formula>
    </cfRule>
  </conditionalFormatting>
  <conditionalFormatting sqref="A6255:A6274">
    <cfRule type="containsText" dxfId="6235" priority="1627" operator="containsText" text="要入力">
      <formula>NOT(ISERROR(SEARCH("要入力",A6255)))</formula>
    </cfRule>
    <cfRule type="containsText" dxfId="6234" priority="1628" operator="containsText" text="未入力あり">
      <formula>NOT(ISERROR(SEARCH("未入力あり",A6255)))</formula>
    </cfRule>
  </conditionalFormatting>
  <conditionalFormatting sqref="A6276:A6279">
    <cfRule type="containsText" dxfId="6233" priority="1625" operator="containsText" text="要入力">
      <formula>NOT(ISERROR(SEARCH("要入力",A6276)))</formula>
    </cfRule>
    <cfRule type="containsText" dxfId="6232" priority="1626" operator="containsText" text="未入力あり">
      <formula>NOT(ISERROR(SEARCH("未入力あり",A6276)))</formula>
    </cfRule>
  </conditionalFormatting>
  <conditionalFormatting sqref="A6295:A6314">
    <cfRule type="containsText" dxfId="6231" priority="1590" operator="containsText" text="要入力">
      <formula>NOT(ISERROR(SEARCH("要入力",A6295)))</formula>
    </cfRule>
    <cfRule type="containsText" dxfId="6230" priority="1591" operator="containsText" text="未入力あり">
      <formula>NOT(ISERROR(SEARCH("未入力あり",A6295)))</formula>
    </cfRule>
  </conditionalFormatting>
  <conditionalFormatting sqref="A6316:A6319">
    <cfRule type="containsText" dxfId="6229" priority="1588" operator="containsText" text="要入力">
      <formula>NOT(ISERROR(SEARCH("要入力",A6316)))</formula>
    </cfRule>
    <cfRule type="containsText" dxfId="6228" priority="1589" operator="containsText" text="未入力あり">
      <formula>NOT(ISERROR(SEARCH("未入力あり",A6316)))</formula>
    </cfRule>
  </conditionalFormatting>
  <conditionalFormatting sqref="A6335:A6354">
    <cfRule type="containsText" dxfId="6227" priority="1553" operator="containsText" text="要入力">
      <formula>NOT(ISERROR(SEARCH("要入力",A6335)))</formula>
    </cfRule>
    <cfRule type="containsText" dxfId="6226" priority="1554" operator="containsText" text="未入力あり">
      <formula>NOT(ISERROR(SEARCH("未入力あり",A6335)))</formula>
    </cfRule>
  </conditionalFormatting>
  <conditionalFormatting sqref="A6356:A6359">
    <cfRule type="containsText" dxfId="6225" priority="1551" operator="containsText" text="要入力">
      <formula>NOT(ISERROR(SEARCH("要入力",A6356)))</formula>
    </cfRule>
    <cfRule type="containsText" dxfId="6224" priority="1552" operator="containsText" text="未入力あり">
      <formula>NOT(ISERROR(SEARCH("未入力あり",A6356)))</formula>
    </cfRule>
  </conditionalFormatting>
  <conditionalFormatting sqref="A6375:A6394">
    <cfRule type="containsText" dxfId="6223" priority="1516" operator="containsText" text="要入力">
      <formula>NOT(ISERROR(SEARCH("要入力",A6375)))</formula>
    </cfRule>
    <cfRule type="containsText" dxfId="6222" priority="1517" operator="containsText" text="未入力あり">
      <formula>NOT(ISERROR(SEARCH("未入力あり",A6375)))</formula>
    </cfRule>
  </conditionalFormatting>
  <conditionalFormatting sqref="A6396:A6399">
    <cfRule type="containsText" dxfId="6221" priority="1514" operator="containsText" text="要入力">
      <formula>NOT(ISERROR(SEARCH("要入力",A6396)))</formula>
    </cfRule>
    <cfRule type="containsText" dxfId="6220" priority="1515" operator="containsText" text="未入力あり">
      <formula>NOT(ISERROR(SEARCH("未入力あり",A6396)))</formula>
    </cfRule>
  </conditionalFormatting>
  <conditionalFormatting sqref="A6415:A6434">
    <cfRule type="containsText" dxfId="6219" priority="1479" operator="containsText" text="要入力">
      <formula>NOT(ISERROR(SEARCH("要入力",A6415)))</formula>
    </cfRule>
    <cfRule type="containsText" dxfId="6218" priority="1480" operator="containsText" text="未入力あり">
      <formula>NOT(ISERROR(SEARCH("未入力あり",A6415)))</formula>
    </cfRule>
  </conditionalFormatting>
  <conditionalFormatting sqref="A6436:A6439">
    <cfRule type="containsText" dxfId="6217" priority="1477" operator="containsText" text="要入力">
      <formula>NOT(ISERROR(SEARCH("要入力",A6436)))</formula>
    </cfRule>
    <cfRule type="containsText" dxfId="6216" priority="1478" operator="containsText" text="未入力あり">
      <formula>NOT(ISERROR(SEARCH("未入力あり",A6436)))</formula>
    </cfRule>
  </conditionalFormatting>
  <conditionalFormatting sqref="A6455:A6474">
    <cfRule type="containsText" dxfId="6215" priority="1442" operator="containsText" text="要入力">
      <formula>NOT(ISERROR(SEARCH("要入力",A6455)))</formula>
    </cfRule>
    <cfRule type="containsText" dxfId="6214" priority="1443" operator="containsText" text="未入力あり">
      <formula>NOT(ISERROR(SEARCH("未入力あり",A6455)))</formula>
    </cfRule>
  </conditionalFormatting>
  <conditionalFormatting sqref="A6476:A6479">
    <cfRule type="containsText" dxfId="6213" priority="1440" operator="containsText" text="要入力">
      <formula>NOT(ISERROR(SEARCH("要入力",A6476)))</formula>
    </cfRule>
    <cfRule type="containsText" dxfId="6212" priority="1441" operator="containsText" text="未入力あり">
      <formula>NOT(ISERROR(SEARCH("未入力あり",A6476)))</formula>
    </cfRule>
  </conditionalFormatting>
  <conditionalFormatting sqref="A6495:A6514">
    <cfRule type="containsText" dxfId="6211" priority="1405" operator="containsText" text="要入力">
      <formula>NOT(ISERROR(SEARCH("要入力",A6495)))</formula>
    </cfRule>
    <cfRule type="containsText" dxfId="6210" priority="1406" operator="containsText" text="未入力あり">
      <formula>NOT(ISERROR(SEARCH("未入力あり",A6495)))</formula>
    </cfRule>
  </conditionalFormatting>
  <conditionalFormatting sqref="A6516:A6519">
    <cfRule type="containsText" dxfId="6209" priority="1403" operator="containsText" text="要入力">
      <formula>NOT(ISERROR(SEARCH("要入力",A6516)))</formula>
    </cfRule>
    <cfRule type="containsText" dxfId="6208" priority="1404" operator="containsText" text="未入力あり">
      <formula>NOT(ISERROR(SEARCH("未入力あり",A6516)))</formula>
    </cfRule>
  </conditionalFormatting>
  <conditionalFormatting sqref="A6535:A6554">
    <cfRule type="containsText" dxfId="6207" priority="1368" operator="containsText" text="要入力">
      <formula>NOT(ISERROR(SEARCH("要入力",A6535)))</formula>
    </cfRule>
    <cfRule type="containsText" dxfId="6206" priority="1369" operator="containsText" text="未入力あり">
      <formula>NOT(ISERROR(SEARCH("未入力あり",A6535)))</formula>
    </cfRule>
  </conditionalFormatting>
  <conditionalFormatting sqref="A6556:A6559">
    <cfRule type="containsText" dxfId="6205" priority="1366" operator="containsText" text="要入力">
      <formula>NOT(ISERROR(SEARCH("要入力",A6556)))</formula>
    </cfRule>
    <cfRule type="containsText" dxfId="6204" priority="1367" operator="containsText" text="未入力あり">
      <formula>NOT(ISERROR(SEARCH("未入力あり",A6556)))</formula>
    </cfRule>
  </conditionalFormatting>
  <conditionalFormatting sqref="A6575:A6594">
    <cfRule type="containsText" dxfId="6203" priority="1331" operator="containsText" text="要入力">
      <formula>NOT(ISERROR(SEARCH("要入力",A6575)))</formula>
    </cfRule>
    <cfRule type="containsText" dxfId="6202" priority="1332" operator="containsText" text="未入力あり">
      <formula>NOT(ISERROR(SEARCH("未入力あり",A6575)))</formula>
    </cfRule>
  </conditionalFormatting>
  <conditionalFormatting sqref="A6596:A6599">
    <cfRule type="containsText" dxfId="6201" priority="1329" operator="containsText" text="要入力">
      <formula>NOT(ISERROR(SEARCH("要入力",A6596)))</formula>
    </cfRule>
    <cfRule type="containsText" dxfId="6200" priority="1330" operator="containsText" text="未入力あり">
      <formula>NOT(ISERROR(SEARCH("未入力あり",A6596)))</formula>
    </cfRule>
  </conditionalFormatting>
  <conditionalFormatting sqref="A6615:A6634">
    <cfRule type="containsText" dxfId="6199" priority="1294" operator="containsText" text="要入力">
      <formula>NOT(ISERROR(SEARCH("要入力",A6615)))</formula>
    </cfRule>
    <cfRule type="containsText" dxfId="6198" priority="1295" operator="containsText" text="未入力あり">
      <formula>NOT(ISERROR(SEARCH("未入力あり",A6615)))</formula>
    </cfRule>
  </conditionalFormatting>
  <conditionalFormatting sqref="A6636:A6639">
    <cfRule type="containsText" dxfId="6197" priority="1292" operator="containsText" text="要入力">
      <formula>NOT(ISERROR(SEARCH("要入力",A6636)))</formula>
    </cfRule>
    <cfRule type="containsText" dxfId="6196" priority="1293" operator="containsText" text="未入力あり">
      <formula>NOT(ISERROR(SEARCH("未入力あり",A6636)))</formula>
    </cfRule>
  </conditionalFormatting>
  <conditionalFormatting sqref="A6655:A6674">
    <cfRule type="containsText" dxfId="6195" priority="1257" operator="containsText" text="要入力">
      <formula>NOT(ISERROR(SEARCH("要入力",A6655)))</formula>
    </cfRule>
    <cfRule type="containsText" dxfId="6194" priority="1258" operator="containsText" text="未入力あり">
      <formula>NOT(ISERROR(SEARCH("未入力あり",A6655)))</formula>
    </cfRule>
  </conditionalFormatting>
  <conditionalFormatting sqref="A6676:A6679">
    <cfRule type="containsText" dxfId="6193" priority="1255" operator="containsText" text="要入力">
      <formula>NOT(ISERROR(SEARCH("要入力",A6676)))</formula>
    </cfRule>
    <cfRule type="containsText" dxfId="6192" priority="1256" operator="containsText" text="未入力あり">
      <formula>NOT(ISERROR(SEARCH("未入力あり",A6676)))</formula>
    </cfRule>
  </conditionalFormatting>
  <conditionalFormatting sqref="A6695:A6714">
    <cfRule type="containsText" dxfId="6191" priority="1220" operator="containsText" text="要入力">
      <formula>NOT(ISERROR(SEARCH("要入力",A6695)))</formula>
    </cfRule>
    <cfRule type="containsText" dxfId="6190" priority="1221" operator="containsText" text="未入力あり">
      <formula>NOT(ISERROR(SEARCH("未入力あり",A6695)))</formula>
    </cfRule>
  </conditionalFormatting>
  <conditionalFormatting sqref="A6716:A6719">
    <cfRule type="containsText" dxfId="6189" priority="1218" operator="containsText" text="要入力">
      <formula>NOT(ISERROR(SEARCH("要入力",A6716)))</formula>
    </cfRule>
    <cfRule type="containsText" dxfId="6188" priority="1219" operator="containsText" text="未入力あり">
      <formula>NOT(ISERROR(SEARCH("未入力あり",A6716)))</formula>
    </cfRule>
  </conditionalFormatting>
  <conditionalFormatting sqref="A6735:A6754">
    <cfRule type="containsText" dxfId="6187" priority="1183" operator="containsText" text="要入力">
      <formula>NOT(ISERROR(SEARCH("要入力",A6735)))</formula>
    </cfRule>
    <cfRule type="containsText" dxfId="6186" priority="1184" operator="containsText" text="未入力あり">
      <formula>NOT(ISERROR(SEARCH("未入力あり",A6735)))</formula>
    </cfRule>
  </conditionalFormatting>
  <conditionalFormatting sqref="A6756:A6759">
    <cfRule type="containsText" dxfId="6185" priority="1181" operator="containsText" text="要入力">
      <formula>NOT(ISERROR(SEARCH("要入力",A6756)))</formula>
    </cfRule>
    <cfRule type="containsText" dxfId="6184" priority="1182" operator="containsText" text="未入力あり">
      <formula>NOT(ISERROR(SEARCH("未入力あり",A6756)))</formula>
    </cfRule>
  </conditionalFormatting>
  <conditionalFormatting sqref="A6775:A6794">
    <cfRule type="containsText" dxfId="6183" priority="1146" operator="containsText" text="要入力">
      <formula>NOT(ISERROR(SEARCH("要入力",A6775)))</formula>
    </cfRule>
    <cfRule type="containsText" dxfId="6182" priority="1147" operator="containsText" text="未入力あり">
      <formula>NOT(ISERROR(SEARCH("未入力あり",A6775)))</formula>
    </cfRule>
  </conditionalFormatting>
  <conditionalFormatting sqref="A6796:A6799">
    <cfRule type="containsText" dxfId="6181" priority="1144" operator="containsText" text="要入力">
      <formula>NOT(ISERROR(SEARCH("要入力",A6796)))</formula>
    </cfRule>
    <cfRule type="containsText" dxfId="6180" priority="1145" operator="containsText" text="未入力あり">
      <formula>NOT(ISERROR(SEARCH("未入力あり",A6796)))</formula>
    </cfRule>
  </conditionalFormatting>
  <conditionalFormatting sqref="A6815:A6834">
    <cfRule type="containsText" dxfId="6179" priority="1109" operator="containsText" text="要入力">
      <formula>NOT(ISERROR(SEARCH("要入力",A6815)))</formula>
    </cfRule>
    <cfRule type="containsText" dxfId="6178" priority="1110" operator="containsText" text="未入力あり">
      <formula>NOT(ISERROR(SEARCH("未入力あり",A6815)))</formula>
    </cfRule>
  </conditionalFormatting>
  <conditionalFormatting sqref="A6836:A6839">
    <cfRule type="containsText" dxfId="6177" priority="1107" operator="containsText" text="要入力">
      <formula>NOT(ISERROR(SEARCH("要入力",A6836)))</formula>
    </cfRule>
    <cfRule type="containsText" dxfId="6176" priority="1108" operator="containsText" text="未入力あり">
      <formula>NOT(ISERROR(SEARCH("未入力あり",A6836)))</formula>
    </cfRule>
  </conditionalFormatting>
  <conditionalFormatting sqref="A6855:A6874">
    <cfRule type="containsText" dxfId="6175" priority="1072" operator="containsText" text="要入力">
      <formula>NOT(ISERROR(SEARCH("要入力",A6855)))</formula>
    </cfRule>
    <cfRule type="containsText" dxfId="6174" priority="1073" operator="containsText" text="未入力あり">
      <formula>NOT(ISERROR(SEARCH("未入力あり",A6855)))</formula>
    </cfRule>
  </conditionalFormatting>
  <conditionalFormatting sqref="A6876:A6879">
    <cfRule type="containsText" dxfId="6173" priority="1070" operator="containsText" text="要入力">
      <formula>NOT(ISERROR(SEARCH("要入力",A6876)))</formula>
    </cfRule>
    <cfRule type="containsText" dxfId="6172" priority="1071" operator="containsText" text="未入力あり">
      <formula>NOT(ISERROR(SEARCH("未入力あり",A6876)))</formula>
    </cfRule>
  </conditionalFormatting>
  <conditionalFormatting sqref="A6895:A6914">
    <cfRule type="containsText" dxfId="6171" priority="1035" operator="containsText" text="要入力">
      <formula>NOT(ISERROR(SEARCH("要入力",A6895)))</formula>
    </cfRule>
    <cfRule type="containsText" dxfId="6170" priority="1036" operator="containsText" text="未入力あり">
      <formula>NOT(ISERROR(SEARCH("未入力あり",A6895)))</formula>
    </cfRule>
  </conditionalFormatting>
  <conditionalFormatting sqref="A6916:A6919">
    <cfRule type="containsText" dxfId="6169" priority="1033" operator="containsText" text="要入力">
      <formula>NOT(ISERROR(SEARCH("要入力",A6916)))</formula>
    </cfRule>
    <cfRule type="containsText" dxfId="6168" priority="1034" operator="containsText" text="未入力あり">
      <formula>NOT(ISERROR(SEARCH("未入力あり",A6916)))</formula>
    </cfRule>
  </conditionalFormatting>
  <conditionalFormatting sqref="A6935:A6954">
    <cfRule type="containsText" dxfId="6167" priority="998" operator="containsText" text="要入力">
      <formula>NOT(ISERROR(SEARCH("要入力",A6935)))</formula>
    </cfRule>
    <cfRule type="containsText" dxfId="6166" priority="999" operator="containsText" text="未入力あり">
      <formula>NOT(ISERROR(SEARCH("未入力あり",A6935)))</formula>
    </cfRule>
  </conditionalFormatting>
  <conditionalFormatting sqref="A6956:A6959">
    <cfRule type="containsText" dxfId="6165" priority="996" operator="containsText" text="要入力">
      <formula>NOT(ISERROR(SEARCH("要入力",A6956)))</formula>
    </cfRule>
    <cfRule type="containsText" dxfId="6164" priority="997" operator="containsText" text="未入力あり">
      <formula>NOT(ISERROR(SEARCH("未入力あり",A6956)))</formula>
    </cfRule>
  </conditionalFormatting>
  <conditionalFormatting sqref="A6975:A6994">
    <cfRule type="containsText" dxfId="6163" priority="961" operator="containsText" text="要入力">
      <formula>NOT(ISERROR(SEARCH("要入力",A6975)))</formula>
    </cfRule>
    <cfRule type="containsText" dxfId="6162" priority="962" operator="containsText" text="未入力あり">
      <formula>NOT(ISERROR(SEARCH("未入力あり",A6975)))</formula>
    </cfRule>
  </conditionalFormatting>
  <conditionalFormatting sqref="A6996:A6999">
    <cfRule type="containsText" dxfId="6161" priority="959" operator="containsText" text="要入力">
      <formula>NOT(ISERROR(SEARCH("要入力",A6996)))</formula>
    </cfRule>
    <cfRule type="containsText" dxfId="6160" priority="960" operator="containsText" text="未入力あり">
      <formula>NOT(ISERROR(SEARCH("未入力あり",A6996)))</formula>
    </cfRule>
  </conditionalFormatting>
  <conditionalFormatting sqref="A7015:A7034">
    <cfRule type="containsText" dxfId="6159" priority="924" operator="containsText" text="要入力">
      <formula>NOT(ISERROR(SEARCH("要入力",A7015)))</formula>
    </cfRule>
    <cfRule type="containsText" dxfId="6158" priority="925" operator="containsText" text="未入力あり">
      <formula>NOT(ISERROR(SEARCH("未入力あり",A7015)))</formula>
    </cfRule>
  </conditionalFormatting>
  <conditionalFormatting sqref="A7036:A7039">
    <cfRule type="containsText" dxfId="6157" priority="922" operator="containsText" text="要入力">
      <formula>NOT(ISERROR(SEARCH("要入力",A7036)))</formula>
    </cfRule>
    <cfRule type="containsText" dxfId="6156" priority="923" operator="containsText" text="未入力あり">
      <formula>NOT(ISERROR(SEARCH("未入力あり",A7036)))</formula>
    </cfRule>
  </conditionalFormatting>
  <conditionalFormatting sqref="A7055:A7074">
    <cfRule type="containsText" dxfId="6155" priority="887" operator="containsText" text="要入力">
      <formula>NOT(ISERROR(SEARCH("要入力",A7055)))</formula>
    </cfRule>
    <cfRule type="containsText" dxfId="6154" priority="888" operator="containsText" text="未入力あり">
      <formula>NOT(ISERROR(SEARCH("未入力あり",A7055)))</formula>
    </cfRule>
  </conditionalFormatting>
  <conditionalFormatting sqref="A7076:A7079">
    <cfRule type="containsText" dxfId="6153" priority="885" operator="containsText" text="要入力">
      <formula>NOT(ISERROR(SEARCH("要入力",A7076)))</formula>
    </cfRule>
    <cfRule type="containsText" dxfId="6152" priority="886" operator="containsText" text="未入力あり">
      <formula>NOT(ISERROR(SEARCH("未入力あり",A7076)))</formula>
    </cfRule>
  </conditionalFormatting>
  <conditionalFormatting sqref="A7095:A7114">
    <cfRule type="containsText" dxfId="6151" priority="850" operator="containsText" text="要入力">
      <formula>NOT(ISERROR(SEARCH("要入力",A7095)))</formula>
    </cfRule>
    <cfRule type="containsText" dxfId="6150" priority="851" operator="containsText" text="未入力あり">
      <formula>NOT(ISERROR(SEARCH("未入力あり",A7095)))</formula>
    </cfRule>
  </conditionalFormatting>
  <conditionalFormatting sqref="A7116:A7119">
    <cfRule type="containsText" dxfId="6149" priority="848" operator="containsText" text="要入力">
      <formula>NOT(ISERROR(SEARCH("要入力",A7116)))</formula>
    </cfRule>
    <cfRule type="containsText" dxfId="6148" priority="849" operator="containsText" text="未入力あり">
      <formula>NOT(ISERROR(SEARCH("未入力あり",A7116)))</formula>
    </cfRule>
  </conditionalFormatting>
  <conditionalFormatting sqref="A7135:A7154">
    <cfRule type="containsText" dxfId="6147" priority="813" operator="containsText" text="要入力">
      <formula>NOT(ISERROR(SEARCH("要入力",A7135)))</formula>
    </cfRule>
    <cfRule type="containsText" dxfId="6146" priority="814" operator="containsText" text="未入力あり">
      <formula>NOT(ISERROR(SEARCH("未入力あり",A7135)))</formula>
    </cfRule>
  </conditionalFormatting>
  <conditionalFormatting sqref="A7156:A7159">
    <cfRule type="containsText" dxfId="6145" priority="811" operator="containsText" text="要入力">
      <formula>NOT(ISERROR(SEARCH("要入力",A7156)))</formula>
    </cfRule>
    <cfRule type="containsText" dxfId="6144" priority="812" operator="containsText" text="未入力あり">
      <formula>NOT(ISERROR(SEARCH("未入力あり",A7156)))</formula>
    </cfRule>
  </conditionalFormatting>
  <conditionalFormatting sqref="A7175:A7194">
    <cfRule type="containsText" dxfId="6143" priority="776" operator="containsText" text="要入力">
      <formula>NOT(ISERROR(SEARCH("要入力",A7175)))</formula>
    </cfRule>
    <cfRule type="containsText" dxfId="6142" priority="777" operator="containsText" text="未入力あり">
      <formula>NOT(ISERROR(SEARCH("未入力あり",A7175)))</formula>
    </cfRule>
  </conditionalFormatting>
  <conditionalFormatting sqref="A7196:A7199">
    <cfRule type="containsText" dxfId="6141" priority="774" operator="containsText" text="要入力">
      <formula>NOT(ISERROR(SEARCH("要入力",A7196)))</formula>
    </cfRule>
    <cfRule type="containsText" dxfId="6140" priority="775" operator="containsText" text="未入力あり">
      <formula>NOT(ISERROR(SEARCH("未入力あり",A7196)))</formula>
    </cfRule>
  </conditionalFormatting>
  <conditionalFormatting sqref="A7215:A7234">
    <cfRule type="containsText" dxfId="6139" priority="739" operator="containsText" text="要入力">
      <formula>NOT(ISERROR(SEARCH("要入力",A7215)))</formula>
    </cfRule>
    <cfRule type="containsText" dxfId="6138" priority="740" operator="containsText" text="未入力あり">
      <formula>NOT(ISERROR(SEARCH("未入力あり",A7215)))</formula>
    </cfRule>
  </conditionalFormatting>
  <conditionalFormatting sqref="A7236:A7239">
    <cfRule type="containsText" dxfId="6137" priority="737" operator="containsText" text="要入力">
      <formula>NOT(ISERROR(SEARCH("要入力",A7236)))</formula>
    </cfRule>
    <cfRule type="containsText" dxfId="6136" priority="738" operator="containsText" text="未入力あり">
      <formula>NOT(ISERROR(SEARCH("未入力あり",A7236)))</formula>
    </cfRule>
  </conditionalFormatting>
  <conditionalFormatting sqref="A7255:A7274">
    <cfRule type="containsText" dxfId="6135" priority="702" operator="containsText" text="要入力">
      <formula>NOT(ISERROR(SEARCH("要入力",A7255)))</formula>
    </cfRule>
    <cfRule type="containsText" dxfId="6134" priority="703" operator="containsText" text="未入力あり">
      <formula>NOT(ISERROR(SEARCH("未入力あり",A7255)))</formula>
    </cfRule>
  </conditionalFormatting>
  <conditionalFormatting sqref="A7276:A7279">
    <cfRule type="containsText" dxfId="6133" priority="700" operator="containsText" text="要入力">
      <formula>NOT(ISERROR(SEARCH("要入力",A7276)))</formula>
    </cfRule>
    <cfRule type="containsText" dxfId="6132" priority="701" operator="containsText" text="未入力あり">
      <formula>NOT(ISERROR(SEARCH("未入力あり",A7276)))</formula>
    </cfRule>
  </conditionalFormatting>
  <conditionalFormatting sqref="A7295:A7314">
    <cfRule type="containsText" dxfId="6131" priority="665" operator="containsText" text="要入力">
      <formula>NOT(ISERROR(SEARCH("要入力",A7295)))</formula>
    </cfRule>
    <cfRule type="containsText" dxfId="6130" priority="666" operator="containsText" text="未入力あり">
      <formula>NOT(ISERROR(SEARCH("未入力あり",A7295)))</formula>
    </cfRule>
  </conditionalFormatting>
  <conditionalFormatting sqref="A7316:A7319">
    <cfRule type="containsText" dxfId="6129" priority="663" operator="containsText" text="要入力">
      <formula>NOT(ISERROR(SEARCH("要入力",A7316)))</formula>
    </cfRule>
    <cfRule type="containsText" dxfId="6128" priority="664" operator="containsText" text="未入力あり">
      <formula>NOT(ISERROR(SEARCH("未入力あり",A7316)))</formula>
    </cfRule>
  </conditionalFormatting>
  <conditionalFormatting sqref="A7335:A7354">
    <cfRule type="containsText" dxfId="6127" priority="628" operator="containsText" text="要入力">
      <formula>NOT(ISERROR(SEARCH("要入力",A7335)))</formula>
    </cfRule>
    <cfRule type="containsText" dxfId="6126" priority="629" operator="containsText" text="未入力あり">
      <formula>NOT(ISERROR(SEARCH("未入力あり",A7335)))</formula>
    </cfRule>
  </conditionalFormatting>
  <conditionalFormatting sqref="A7356:A7359">
    <cfRule type="containsText" dxfId="6125" priority="626" operator="containsText" text="要入力">
      <formula>NOT(ISERROR(SEARCH("要入力",A7356)))</formula>
    </cfRule>
    <cfRule type="containsText" dxfId="6124" priority="627" operator="containsText" text="未入力あり">
      <formula>NOT(ISERROR(SEARCH("未入力あり",A7356)))</formula>
    </cfRule>
  </conditionalFormatting>
  <conditionalFormatting sqref="A7375:A7394">
    <cfRule type="containsText" dxfId="6123" priority="591" operator="containsText" text="要入力">
      <formula>NOT(ISERROR(SEARCH("要入力",A7375)))</formula>
    </cfRule>
    <cfRule type="containsText" dxfId="6122" priority="592" operator="containsText" text="未入力あり">
      <formula>NOT(ISERROR(SEARCH("未入力あり",A7375)))</formula>
    </cfRule>
  </conditionalFormatting>
  <conditionalFormatting sqref="A7396:A7399">
    <cfRule type="containsText" dxfId="6121" priority="589" operator="containsText" text="要入力">
      <formula>NOT(ISERROR(SEARCH("要入力",A7396)))</formula>
    </cfRule>
    <cfRule type="containsText" dxfId="6120" priority="590" operator="containsText" text="未入力あり">
      <formula>NOT(ISERROR(SEARCH("未入力あり",A7396)))</formula>
    </cfRule>
  </conditionalFormatting>
  <conditionalFormatting sqref="B53:B90 B93:B130 B133:B170 B173:B210 B213:B250 B253:B290 B293:B330 B333:B370 B373:B410 B413:B450 B453:B490 B493:B530 B533:B570 B573:B610 B613:B650 B653:B690 B693:B730 B733:B770 B773:B810 B813:B850 B853:B890 B893:B930 B933:B970 B973:B1010 B1013:B1050 B1053:B1090 B1093:B1130 B1133:B1170 B1173:B1210 B1213:B1250 B1253:B1290 B1293:B1330 B1333:B1370 B1373:B1410 B1413:B1450 B1453:B1490 B1493:B1530 B1533:B1570 B1573:B1610 B1613:B1650 B1653:B1690 B1693:B1730 B1733:B1770 B1773:B1810 B1813:B1850 B1853:B1890 B1893:B1930 B1933:B1970 B1973:B2010 B2013:B2050 B2053:B2090 B2093:B2130 B2133:B2170 B2173:B2210 B2213:B2250 B2253:B2290 B2293:B2330 B2333:B2370 B2373:B2410 B2413:B2450 B2453:B2490 B2493:B2530 B2533:B2570 B2573:B2610 B2613:B2650 B2653:B2690 B2693:B2730 B2733:B2770 B2773:B2810 B2813:B2850 B2853:B2890 B2893:B2930 B2933:B2970 B2973:B3010 B3013:B3050 B3053:B3090 B3093:B3130 B3133:B3170 B3173:B3210 B3213:B3250 B3253:B3290 B3293:B3330 B3333:B3370 B3373:B3410 B3413:B3450 B3453:B3490 B3493:B3530 B3533:B3570 B3573:B3610 B3613:B3650 B3653:B3690 B3693:B3730 B3733:B3770 B3773:B3810 B3813:B3850 B3853:B3890 B3893:B3930 B3933:B3970 B3973:B4010 B4013:B4050 B4053:B4090 B4093:B4130 B4133:B4170 B4173:B4210 B4213:B4250 B4253:B4290 B4293:B4330 B4333:B4370 B4373:B4410 B4413:B4450 B4453:B4490 B4493:B4530 B4533:B4570 B4573:B4610 B4613:B4650 B4653:B4690 B4693:B4730 B4733:B4770 B4773:B4810 B4813:B4850 B4853:B4890 B4893:B4930 B4933:B4970 B4973:B5010 B5013:B5050 B5053:B5090 B5093:B5130 B5133:B5170 B5173:B5210 B5213:B5250 B5253:B5290 B5293:B5330 B5333:B5370 B5373:B5410 B5413:B5450 B5453:B5490 B5493:B5530 B5533:B5570 B5573:B5610 B5613:B5650 B5653:B5690 B5693:B5730 B5733:B5770 B5773:B5810 B5813:B5850 B5853:B5890 B5893:B5930 B5933:B5970 B5973:B6010 B6013:B6050 B6053:B6090 B6093:B6130 B6133:B6170 B6173:B6210 B6213:B6250 B6253:B6290 B6293:B6330 B6333:B6370 B6373:B6410 B6413:B6450 B6453:B6490 B6493:B6530 B6533:B6570 B6573:B6610 B6613:B6650 B6653:B6690 B6693:B6730 B6733:B6770 B6773:B6810 B6813:B6850 B6853:B6890 B6893:B6930 B6933:B6970 B6973:B7010 B7013:B7050 B7053:B7090 B7093:B7130 B7133:B7170 B7173:B7210 B7213:B7250 B7253:B7290 B7293:B7330 B7333:B7370 B7373:B7410">
    <cfRule type="containsText" dxfId="6119" priority="7543" operator="containsText" text="都道府県確認欄">
      <formula>NOT(ISERROR(SEARCH("都道府県確認欄",B53)))</formula>
    </cfRule>
  </conditionalFormatting>
  <conditionalFormatting sqref="B5:C5">
    <cfRule type="expression" dxfId="6118" priority="8576">
      <formula>$B$5=""</formula>
    </cfRule>
  </conditionalFormatting>
  <conditionalFormatting sqref="C13">
    <cfRule type="expression" dxfId="6117" priority="8481">
      <formula>$A11="市町村名×"</formula>
    </cfRule>
  </conditionalFormatting>
  <conditionalFormatting sqref="C13:C38">
    <cfRule type="expression" dxfId="6116" priority="8587">
      <formula>C13=""</formula>
    </cfRule>
  </conditionalFormatting>
  <conditionalFormatting sqref="C53">
    <cfRule type="expression" dxfId="6115" priority="7564">
      <formula>$A51="市町村名×"</formula>
    </cfRule>
  </conditionalFormatting>
  <conditionalFormatting sqref="C53:C78">
    <cfRule type="expression" dxfId="6114" priority="7572">
      <formula>C53=""</formula>
    </cfRule>
  </conditionalFormatting>
  <conditionalFormatting sqref="C93">
    <cfRule type="expression" dxfId="6113" priority="7311">
      <formula>$A91="市町村名×"</formula>
    </cfRule>
  </conditionalFormatting>
  <conditionalFormatting sqref="C93:C118">
    <cfRule type="expression" dxfId="6112" priority="7318">
      <formula>C93=""</formula>
    </cfRule>
  </conditionalFormatting>
  <conditionalFormatting sqref="C133">
    <cfRule type="expression" dxfId="6111" priority="7274">
      <formula>$A131="市町村名×"</formula>
    </cfRule>
  </conditionalFormatting>
  <conditionalFormatting sqref="C133:C158">
    <cfRule type="expression" dxfId="6110" priority="7281">
      <formula>C133=""</formula>
    </cfRule>
  </conditionalFormatting>
  <conditionalFormatting sqref="C173">
    <cfRule type="expression" dxfId="6109" priority="7237">
      <formula>$A171="市町村名×"</formula>
    </cfRule>
  </conditionalFormatting>
  <conditionalFormatting sqref="C173:C198">
    <cfRule type="expression" dxfId="6108" priority="7244">
      <formula>C173=""</formula>
    </cfRule>
  </conditionalFormatting>
  <conditionalFormatting sqref="C213">
    <cfRule type="expression" dxfId="6107" priority="7200">
      <formula>$A211="市町村名×"</formula>
    </cfRule>
  </conditionalFormatting>
  <conditionalFormatting sqref="C213:C238">
    <cfRule type="expression" dxfId="6106" priority="7207">
      <formula>C213=""</formula>
    </cfRule>
  </conditionalFormatting>
  <conditionalFormatting sqref="C253">
    <cfRule type="expression" dxfId="6105" priority="7163">
      <formula>$A251="市町村名×"</formula>
    </cfRule>
  </conditionalFormatting>
  <conditionalFormatting sqref="C253:C278">
    <cfRule type="expression" dxfId="6104" priority="7170">
      <formula>C253=""</formula>
    </cfRule>
  </conditionalFormatting>
  <conditionalFormatting sqref="C293">
    <cfRule type="expression" dxfId="6103" priority="7126">
      <formula>$A291="市町村名×"</formula>
    </cfRule>
  </conditionalFormatting>
  <conditionalFormatting sqref="C293:C318">
    <cfRule type="expression" dxfId="6102" priority="7133">
      <formula>C293=""</formula>
    </cfRule>
  </conditionalFormatting>
  <conditionalFormatting sqref="C333">
    <cfRule type="expression" dxfId="6101" priority="7089">
      <formula>$A331="市町村名×"</formula>
    </cfRule>
  </conditionalFormatting>
  <conditionalFormatting sqref="C333:C358">
    <cfRule type="expression" dxfId="6100" priority="7096">
      <formula>C333=""</formula>
    </cfRule>
  </conditionalFormatting>
  <conditionalFormatting sqref="C373">
    <cfRule type="expression" dxfId="6099" priority="7052">
      <formula>$A371="市町村名×"</formula>
    </cfRule>
  </conditionalFormatting>
  <conditionalFormatting sqref="C373:C398">
    <cfRule type="expression" dxfId="6098" priority="7059">
      <formula>C373=""</formula>
    </cfRule>
  </conditionalFormatting>
  <conditionalFormatting sqref="C413">
    <cfRule type="expression" dxfId="6097" priority="7015">
      <formula>$A411="市町村名×"</formula>
    </cfRule>
  </conditionalFormatting>
  <conditionalFormatting sqref="C413:C438">
    <cfRule type="expression" dxfId="6096" priority="7022">
      <formula>C413=""</formula>
    </cfRule>
  </conditionalFormatting>
  <conditionalFormatting sqref="C453">
    <cfRule type="expression" dxfId="6095" priority="6978">
      <formula>$A451="市町村名×"</formula>
    </cfRule>
  </conditionalFormatting>
  <conditionalFormatting sqref="C453:C478">
    <cfRule type="expression" dxfId="6094" priority="6985">
      <formula>C453=""</formula>
    </cfRule>
  </conditionalFormatting>
  <conditionalFormatting sqref="C493">
    <cfRule type="expression" dxfId="6093" priority="6941">
      <formula>$A491="市町村名×"</formula>
    </cfRule>
  </conditionalFormatting>
  <conditionalFormatting sqref="C493:C518">
    <cfRule type="expression" dxfId="6092" priority="6948">
      <formula>C493=""</formula>
    </cfRule>
  </conditionalFormatting>
  <conditionalFormatting sqref="C533">
    <cfRule type="expression" dxfId="6091" priority="6904">
      <formula>$A531="市町村名×"</formula>
    </cfRule>
  </conditionalFormatting>
  <conditionalFormatting sqref="C533:C558">
    <cfRule type="expression" dxfId="6090" priority="6911">
      <formula>C533=""</formula>
    </cfRule>
  </conditionalFormatting>
  <conditionalFormatting sqref="C573">
    <cfRule type="expression" dxfId="6089" priority="6867">
      <formula>$A571="市町村名×"</formula>
    </cfRule>
  </conditionalFormatting>
  <conditionalFormatting sqref="C573:C598">
    <cfRule type="expression" dxfId="6088" priority="6874">
      <formula>C573=""</formula>
    </cfRule>
  </conditionalFormatting>
  <conditionalFormatting sqref="C613">
    <cfRule type="expression" dxfId="6087" priority="6830">
      <formula>$A611="市町村名×"</formula>
    </cfRule>
  </conditionalFormatting>
  <conditionalFormatting sqref="C613:C638">
    <cfRule type="expression" dxfId="6086" priority="6837">
      <formula>C613=""</formula>
    </cfRule>
  </conditionalFormatting>
  <conditionalFormatting sqref="C653">
    <cfRule type="expression" dxfId="6085" priority="6793">
      <formula>$A651="市町村名×"</formula>
    </cfRule>
  </conditionalFormatting>
  <conditionalFormatting sqref="C653:C678">
    <cfRule type="expression" dxfId="6084" priority="6800">
      <formula>C653=""</formula>
    </cfRule>
  </conditionalFormatting>
  <conditionalFormatting sqref="C693">
    <cfRule type="expression" dxfId="6083" priority="6756">
      <formula>$A691="市町村名×"</formula>
    </cfRule>
  </conditionalFormatting>
  <conditionalFormatting sqref="C693:C718">
    <cfRule type="expression" dxfId="6082" priority="6763">
      <formula>C693=""</formula>
    </cfRule>
  </conditionalFormatting>
  <conditionalFormatting sqref="C733">
    <cfRule type="expression" dxfId="6081" priority="6719">
      <formula>$A731="市町村名×"</formula>
    </cfRule>
  </conditionalFormatting>
  <conditionalFormatting sqref="C733:C758">
    <cfRule type="expression" dxfId="6080" priority="6726">
      <formula>C733=""</formula>
    </cfRule>
  </conditionalFormatting>
  <conditionalFormatting sqref="C773">
    <cfRule type="expression" dxfId="6079" priority="6682">
      <formula>$A771="市町村名×"</formula>
    </cfRule>
  </conditionalFormatting>
  <conditionalFormatting sqref="C773:C798">
    <cfRule type="expression" dxfId="6078" priority="6689">
      <formula>C773=""</formula>
    </cfRule>
  </conditionalFormatting>
  <conditionalFormatting sqref="C813">
    <cfRule type="expression" dxfId="6077" priority="6645">
      <formula>$A811="市町村名×"</formula>
    </cfRule>
  </conditionalFormatting>
  <conditionalFormatting sqref="C813:C838">
    <cfRule type="expression" dxfId="6076" priority="6652">
      <formula>C813=""</formula>
    </cfRule>
  </conditionalFormatting>
  <conditionalFormatting sqref="C853">
    <cfRule type="expression" dxfId="6075" priority="6608">
      <formula>$A851="市町村名×"</formula>
    </cfRule>
  </conditionalFormatting>
  <conditionalFormatting sqref="C853:C878">
    <cfRule type="expression" dxfId="6074" priority="6615">
      <formula>C853=""</formula>
    </cfRule>
  </conditionalFormatting>
  <conditionalFormatting sqref="C893">
    <cfRule type="expression" dxfId="6073" priority="6571">
      <formula>$A891="市町村名×"</formula>
    </cfRule>
  </conditionalFormatting>
  <conditionalFormatting sqref="C893:C918">
    <cfRule type="expression" dxfId="6072" priority="6578">
      <formula>C893=""</formula>
    </cfRule>
  </conditionalFormatting>
  <conditionalFormatting sqref="C933">
    <cfRule type="expression" dxfId="6071" priority="6534">
      <formula>$A931="市町村名×"</formula>
    </cfRule>
  </conditionalFormatting>
  <conditionalFormatting sqref="C933:C958">
    <cfRule type="expression" dxfId="6070" priority="6541">
      <formula>C933=""</formula>
    </cfRule>
  </conditionalFormatting>
  <conditionalFormatting sqref="C973">
    <cfRule type="expression" dxfId="6069" priority="6497">
      <formula>$A971="市町村名×"</formula>
    </cfRule>
  </conditionalFormatting>
  <conditionalFormatting sqref="C973:C998">
    <cfRule type="expression" dxfId="6068" priority="6504">
      <formula>C973=""</formula>
    </cfRule>
  </conditionalFormatting>
  <conditionalFormatting sqref="C1013">
    <cfRule type="expression" dxfId="6067" priority="6460">
      <formula>$A1011="市町村名×"</formula>
    </cfRule>
  </conditionalFormatting>
  <conditionalFormatting sqref="C1013:C1038">
    <cfRule type="expression" dxfId="6066" priority="6467">
      <formula>C1013=""</formula>
    </cfRule>
  </conditionalFormatting>
  <conditionalFormatting sqref="C1053">
    <cfRule type="expression" dxfId="6065" priority="6423">
      <formula>$A1051="市町村名×"</formula>
    </cfRule>
  </conditionalFormatting>
  <conditionalFormatting sqref="C1053:C1078">
    <cfRule type="expression" dxfId="6064" priority="6430">
      <formula>C1053=""</formula>
    </cfRule>
  </conditionalFormatting>
  <conditionalFormatting sqref="C1093">
    <cfRule type="expression" dxfId="6063" priority="6386">
      <formula>$A1091="市町村名×"</formula>
    </cfRule>
  </conditionalFormatting>
  <conditionalFormatting sqref="C1093:C1118">
    <cfRule type="expression" dxfId="6062" priority="6393">
      <formula>C1093=""</formula>
    </cfRule>
  </conditionalFormatting>
  <conditionalFormatting sqref="C1133">
    <cfRule type="expression" dxfId="6061" priority="6349">
      <formula>$A1131="市町村名×"</formula>
    </cfRule>
  </conditionalFormatting>
  <conditionalFormatting sqref="C1133:C1158">
    <cfRule type="expression" dxfId="6060" priority="6356">
      <formula>C1133=""</formula>
    </cfRule>
  </conditionalFormatting>
  <conditionalFormatting sqref="C1173">
    <cfRule type="expression" dxfId="6059" priority="6312">
      <formula>$A1171="市町村名×"</formula>
    </cfRule>
  </conditionalFormatting>
  <conditionalFormatting sqref="C1173:C1198">
    <cfRule type="expression" dxfId="6058" priority="6319">
      <formula>C1173=""</formula>
    </cfRule>
  </conditionalFormatting>
  <conditionalFormatting sqref="C1213">
    <cfRule type="expression" dxfId="6057" priority="6275">
      <formula>$A1211="市町村名×"</formula>
    </cfRule>
  </conditionalFormatting>
  <conditionalFormatting sqref="C1213:C1238">
    <cfRule type="expression" dxfId="6056" priority="6282">
      <formula>C1213=""</formula>
    </cfRule>
  </conditionalFormatting>
  <conditionalFormatting sqref="C1253">
    <cfRule type="expression" dxfId="6055" priority="6238">
      <formula>$A1251="市町村名×"</formula>
    </cfRule>
  </conditionalFormatting>
  <conditionalFormatting sqref="C1253:C1278">
    <cfRule type="expression" dxfId="6054" priority="6245">
      <formula>C1253=""</formula>
    </cfRule>
  </conditionalFormatting>
  <conditionalFormatting sqref="C1293">
    <cfRule type="expression" dxfId="6053" priority="6201">
      <formula>$A1291="市町村名×"</formula>
    </cfRule>
  </conditionalFormatting>
  <conditionalFormatting sqref="C1293:C1318">
    <cfRule type="expression" dxfId="6052" priority="6208">
      <formula>C1293=""</formula>
    </cfRule>
  </conditionalFormatting>
  <conditionalFormatting sqref="C1333">
    <cfRule type="expression" dxfId="6051" priority="6164">
      <formula>$A1331="市町村名×"</formula>
    </cfRule>
  </conditionalFormatting>
  <conditionalFormatting sqref="C1333:C1358">
    <cfRule type="expression" dxfId="6050" priority="6171">
      <formula>C1333=""</formula>
    </cfRule>
  </conditionalFormatting>
  <conditionalFormatting sqref="C1373">
    <cfRule type="expression" dxfId="6049" priority="6127">
      <formula>$A1371="市町村名×"</formula>
    </cfRule>
  </conditionalFormatting>
  <conditionalFormatting sqref="C1373:C1398">
    <cfRule type="expression" dxfId="6048" priority="6134">
      <formula>C1373=""</formula>
    </cfRule>
  </conditionalFormatting>
  <conditionalFormatting sqref="C1413">
    <cfRule type="expression" dxfId="6047" priority="6090">
      <formula>$A1411="市町村名×"</formula>
    </cfRule>
  </conditionalFormatting>
  <conditionalFormatting sqref="C1413:C1438">
    <cfRule type="expression" dxfId="6046" priority="6097">
      <formula>C1413=""</formula>
    </cfRule>
  </conditionalFormatting>
  <conditionalFormatting sqref="C1453">
    <cfRule type="expression" dxfId="6045" priority="6053">
      <formula>$A1451="市町村名×"</formula>
    </cfRule>
  </conditionalFormatting>
  <conditionalFormatting sqref="C1453:C1478">
    <cfRule type="expression" dxfId="6044" priority="6060">
      <formula>C1453=""</formula>
    </cfRule>
  </conditionalFormatting>
  <conditionalFormatting sqref="C1493">
    <cfRule type="expression" dxfId="6043" priority="6016">
      <formula>$A1491="市町村名×"</formula>
    </cfRule>
  </conditionalFormatting>
  <conditionalFormatting sqref="C1493:C1518">
    <cfRule type="expression" dxfId="6042" priority="6023">
      <formula>C1493=""</formula>
    </cfRule>
  </conditionalFormatting>
  <conditionalFormatting sqref="C1533">
    <cfRule type="expression" dxfId="6041" priority="5979">
      <formula>$A1531="市町村名×"</formula>
    </cfRule>
  </conditionalFormatting>
  <conditionalFormatting sqref="C1533:C1558">
    <cfRule type="expression" dxfId="6040" priority="5986">
      <formula>C1533=""</formula>
    </cfRule>
  </conditionalFormatting>
  <conditionalFormatting sqref="C1573">
    <cfRule type="expression" dxfId="6039" priority="5942">
      <formula>$A1571="市町村名×"</formula>
    </cfRule>
  </conditionalFormatting>
  <conditionalFormatting sqref="C1573:C1598">
    <cfRule type="expression" dxfId="6038" priority="5949">
      <formula>C1573=""</formula>
    </cfRule>
  </conditionalFormatting>
  <conditionalFormatting sqref="C1613">
    <cfRule type="expression" dxfId="6037" priority="5905">
      <formula>$A1611="市町村名×"</formula>
    </cfRule>
  </conditionalFormatting>
  <conditionalFormatting sqref="C1613:C1638">
    <cfRule type="expression" dxfId="6036" priority="5912">
      <formula>C1613=""</formula>
    </cfRule>
  </conditionalFormatting>
  <conditionalFormatting sqref="C1653">
    <cfRule type="expression" dxfId="6035" priority="5868">
      <formula>$A1651="市町村名×"</formula>
    </cfRule>
  </conditionalFormatting>
  <conditionalFormatting sqref="C1653:C1678">
    <cfRule type="expression" dxfId="6034" priority="5875">
      <formula>C1653=""</formula>
    </cfRule>
  </conditionalFormatting>
  <conditionalFormatting sqref="C1693">
    <cfRule type="expression" dxfId="6033" priority="5831">
      <formula>$A1691="市町村名×"</formula>
    </cfRule>
  </conditionalFormatting>
  <conditionalFormatting sqref="C1693:C1718">
    <cfRule type="expression" dxfId="6032" priority="5838">
      <formula>C1693=""</formula>
    </cfRule>
  </conditionalFormatting>
  <conditionalFormatting sqref="C1733">
    <cfRule type="expression" dxfId="6031" priority="5794">
      <formula>$A1731="市町村名×"</formula>
    </cfRule>
  </conditionalFormatting>
  <conditionalFormatting sqref="C1733:C1758">
    <cfRule type="expression" dxfId="6030" priority="5801">
      <formula>C1733=""</formula>
    </cfRule>
  </conditionalFormatting>
  <conditionalFormatting sqref="C1773">
    <cfRule type="expression" dxfId="6029" priority="5757">
      <formula>$A1771="市町村名×"</formula>
    </cfRule>
  </conditionalFormatting>
  <conditionalFormatting sqref="C1773:C1798">
    <cfRule type="expression" dxfId="6028" priority="5764">
      <formula>C1773=""</formula>
    </cfRule>
  </conditionalFormatting>
  <conditionalFormatting sqref="C1813">
    <cfRule type="expression" dxfId="6027" priority="5720">
      <formula>$A1811="市町村名×"</formula>
    </cfRule>
  </conditionalFormatting>
  <conditionalFormatting sqref="C1813:C1838">
    <cfRule type="expression" dxfId="6026" priority="5727">
      <formula>C1813=""</formula>
    </cfRule>
  </conditionalFormatting>
  <conditionalFormatting sqref="C1853">
    <cfRule type="expression" dxfId="6025" priority="5683">
      <formula>$A1851="市町村名×"</formula>
    </cfRule>
  </conditionalFormatting>
  <conditionalFormatting sqref="C1853:C1878">
    <cfRule type="expression" dxfId="6024" priority="5690">
      <formula>C1853=""</formula>
    </cfRule>
  </conditionalFormatting>
  <conditionalFormatting sqref="C1893">
    <cfRule type="expression" dxfId="6023" priority="5646">
      <formula>$A1891="市町村名×"</formula>
    </cfRule>
  </conditionalFormatting>
  <conditionalFormatting sqref="C1893:C1918">
    <cfRule type="expression" dxfId="6022" priority="5653">
      <formula>C1893=""</formula>
    </cfRule>
  </conditionalFormatting>
  <conditionalFormatting sqref="C1933">
    <cfRule type="expression" dxfId="6021" priority="5609">
      <formula>$A1931="市町村名×"</formula>
    </cfRule>
  </conditionalFormatting>
  <conditionalFormatting sqref="C1933:C1958">
    <cfRule type="expression" dxfId="6020" priority="5616">
      <formula>C1933=""</formula>
    </cfRule>
  </conditionalFormatting>
  <conditionalFormatting sqref="C1973">
    <cfRule type="expression" dxfId="6019" priority="5572">
      <formula>$A1971="市町村名×"</formula>
    </cfRule>
  </conditionalFormatting>
  <conditionalFormatting sqref="C1973:C1998">
    <cfRule type="expression" dxfId="6018" priority="5579">
      <formula>C1973=""</formula>
    </cfRule>
  </conditionalFormatting>
  <conditionalFormatting sqref="C2013">
    <cfRule type="expression" dxfId="6017" priority="5535">
      <formula>$A2011="市町村名×"</formula>
    </cfRule>
  </conditionalFormatting>
  <conditionalFormatting sqref="C2013:C2038">
    <cfRule type="expression" dxfId="6016" priority="5542">
      <formula>C2013=""</formula>
    </cfRule>
  </conditionalFormatting>
  <conditionalFormatting sqref="C2053">
    <cfRule type="expression" dxfId="6015" priority="5498">
      <formula>$A2051="市町村名×"</formula>
    </cfRule>
  </conditionalFormatting>
  <conditionalFormatting sqref="C2053:C2078">
    <cfRule type="expression" dxfId="6014" priority="5505">
      <formula>C2053=""</formula>
    </cfRule>
  </conditionalFormatting>
  <conditionalFormatting sqref="C2093">
    <cfRule type="expression" dxfId="6013" priority="5461">
      <formula>$A2091="市町村名×"</formula>
    </cfRule>
  </conditionalFormatting>
  <conditionalFormatting sqref="C2093:C2118">
    <cfRule type="expression" dxfId="6012" priority="5468">
      <formula>C2093=""</formula>
    </cfRule>
  </conditionalFormatting>
  <conditionalFormatting sqref="C2133">
    <cfRule type="expression" dxfId="6011" priority="5424">
      <formula>$A2131="市町村名×"</formula>
    </cfRule>
  </conditionalFormatting>
  <conditionalFormatting sqref="C2133:C2158">
    <cfRule type="expression" dxfId="6010" priority="5431">
      <formula>C2133=""</formula>
    </cfRule>
  </conditionalFormatting>
  <conditionalFormatting sqref="C2173">
    <cfRule type="expression" dxfId="6009" priority="5387">
      <formula>$A2171="市町村名×"</formula>
    </cfRule>
  </conditionalFormatting>
  <conditionalFormatting sqref="C2173:C2198">
    <cfRule type="expression" dxfId="6008" priority="5394">
      <formula>C2173=""</formula>
    </cfRule>
  </conditionalFormatting>
  <conditionalFormatting sqref="C2213">
    <cfRule type="expression" dxfId="6007" priority="5350">
      <formula>$A2211="市町村名×"</formula>
    </cfRule>
  </conditionalFormatting>
  <conditionalFormatting sqref="C2213:C2238">
    <cfRule type="expression" dxfId="6006" priority="5357">
      <formula>C2213=""</formula>
    </cfRule>
  </conditionalFormatting>
  <conditionalFormatting sqref="C2253">
    <cfRule type="expression" dxfId="6005" priority="5313">
      <formula>$A2251="市町村名×"</formula>
    </cfRule>
  </conditionalFormatting>
  <conditionalFormatting sqref="C2253:C2278">
    <cfRule type="expression" dxfId="6004" priority="5320">
      <formula>C2253=""</formula>
    </cfRule>
  </conditionalFormatting>
  <conditionalFormatting sqref="C2293">
    <cfRule type="expression" dxfId="6003" priority="5276">
      <formula>$A2291="市町村名×"</formula>
    </cfRule>
  </conditionalFormatting>
  <conditionalFormatting sqref="C2293:C2318">
    <cfRule type="expression" dxfId="6002" priority="5283">
      <formula>C2293=""</formula>
    </cfRule>
  </conditionalFormatting>
  <conditionalFormatting sqref="C2333">
    <cfRule type="expression" dxfId="6001" priority="5239">
      <formula>$A2331="市町村名×"</formula>
    </cfRule>
  </conditionalFormatting>
  <conditionalFormatting sqref="C2333:C2358">
    <cfRule type="expression" dxfId="6000" priority="5246">
      <formula>C2333=""</formula>
    </cfRule>
  </conditionalFormatting>
  <conditionalFormatting sqref="C2373">
    <cfRule type="expression" dxfId="5999" priority="5202">
      <formula>$A2371="市町村名×"</formula>
    </cfRule>
  </conditionalFormatting>
  <conditionalFormatting sqref="C2373:C2398">
    <cfRule type="expression" dxfId="5998" priority="5209">
      <formula>C2373=""</formula>
    </cfRule>
  </conditionalFormatting>
  <conditionalFormatting sqref="C2413">
    <cfRule type="expression" dxfId="5997" priority="5165">
      <formula>$A2411="市町村名×"</formula>
    </cfRule>
  </conditionalFormatting>
  <conditionalFormatting sqref="C2413:C2438">
    <cfRule type="expression" dxfId="5996" priority="5172">
      <formula>C2413=""</formula>
    </cfRule>
  </conditionalFormatting>
  <conditionalFormatting sqref="C2453">
    <cfRule type="expression" dxfId="5995" priority="5128">
      <formula>$A2451="市町村名×"</formula>
    </cfRule>
  </conditionalFormatting>
  <conditionalFormatting sqref="C2453:C2478">
    <cfRule type="expression" dxfId="5994" priority="5135">
      <formula>C2453=""</formula>
    </cfRule>
  </conditionalFormatting>
  <conditionalFormatting sqref="C2493">
    <cfRule type="expression" dxfId="5993" priority="5091">
      <formula>$A2491="市町村名×"</formula>
    </cfRule>
  </conditionalFormatting>
  <conditionalFormatting sqref="C2493:C2518">
    <cfRule type="expression" dxfId="5992" priority="5098">
      <formula>C2493=""</formula>
    </cfRule>
  </conditionalFormatting>
  <conditionalFormatting sqref="C2533">
    <cfRule type="expression" dxfId="5991" priority="5054">
      <formula>$A2531="市町村名×"</formula>
    </cfRule>
  </conditionalFormatting>
  <conditionalFormatting sqref="C2533:C2558">
    <cfRule type="expression" dxfId="5990" priority="5061">
      <formula>C2533=""</formula>
    </cfRule>
  </conditionalFormatting>
  <conditionalFormatting sqref="C2573">
    <cfRule type="expression" dxfId="5989" priority="5017">
      <formula>$A2571="市町村名×"</formula>
    </cfRule>
  </conditionalFormatting>
  <conditionalFormatting sqref="C2573:C2598">
    <cfRule type="expression" dxfId="5988" priority="5024">
      <formula>C2573=""</formula>
    </cfRule>
  </conditionalFormatting>
  <conditionalFormatting sqref="C2613">
    <cfRule type="expression" dxfId="5987" priority="4980">
      <formula>$A2611="市町村名×"</formula>
    </cfRule>
  </conditionalFormatting>
  <conditionalFormatting sqref="C2613:C2638">
    <cfRule type="expression" dxfId="5986" priority="4987">
      <formula>C2613=""</formula>
    </cfRule>
  </conditionalFormatting>
  <conditionalFormatting sqref="C2653">
    <cfRule type="expression" dxfId="5985" priority="4943">
      <formula>$A2651="市町村名×"</formula>
    </cfRule>
  </conditionalFormatting>
  <conditionalFormatting sqref="C2653:C2678">
    <cfRule type="expression" dxfId="5984" priority="4950">
      <formula>C2653=""</formula>
    </cfRule>
  </conditionalFormatting>
  <conditionalFormatting sqref="C2693">
    <cfRule type="expression" dxfId="5983" priority="4906">
      <formula>$A2691="市町村名×"</formula>
    </cfRule>
  </conditionalFormatting>
  <conditionalFormatting sqref="C2693:C2718">
    <cfRule type="expression" dxfId="5982" priority="4913">
      <formula>C2693=""</formula>
    </cfRule>
  </conditionalFormatting>
  <conditionalFormatting sqref="C2733">
    <cfRule type="expression" dxfId="5981" priority="4869">
      <formula>$A2731="市町村名×"</formula>
    </cfRule>
  </conditionalFormatting>
  <conditionalFormatting sqref="C2733:C2758">
    <cfRule type="expression" dxfId="5980" priority="4876">
      <formula>C2733=""</formula>
    </cfRule>
  </conditionalFormatting>
  <conditionalFormatting sqref="C2773">
    <cfRule type="expression" dxfId="5979" priority="4832">
      <formula>$A2771="市町村名×"</formula>
    </cfRule>
  </conditionalFormatting>
  <conditionalFormatting sqref="C2773:C2798">
    <cfRule type="expression" dxfId="5978" priority="4839">
      <formula>C2773=""</formula>
    </cfRule>
  </conditionalFormatting>
  <conditionalFormatting sqref="C2813">
    <cfRule type="expression" dxfId="5977" priority="4795">
      <formula>$A2811="市町村名×"</formula>
    </cfRule>
  </conditionalFormatting>
  <conditionalFormatting sqref="C2813:C2838">
    <cfRule type="expression" dxfId="5976" priority="4802">
      <formula>C2813=""</formula>
    </cfRule>
  </conditionalFormatting>
  <conditionalFormatting sqref="C2853">
    <cfRule type="expression" dxfId="5975" priority="4758">
      <formula>$A2851="市町村名×"</formula>
    </cfRule>
  </conditionalFormatting>
  <conditionalFormatting sqref="C2853:C2878">
    <cfRule type="expression" dxfId="5974" priority="4765">
      <formula>C2853=""</formula>
    </cfRule>
  </conditionalFormatting>
  <conditionalFormatting sqref="C2893">
    <cfRule type="expression" dxfId="5973" priority="4721">
      <formula>$A2891="市町村名×"</formula>
    </cfRule>
  </conditionalFormatting>
  <conditionalFormatting sqref="C2893:C2918">
    <cfRule type="expression" dxfId="5972" priority="4728">
      <formula>C2893=""</formula>
    </cfRule>
  </conditionalFormatting>
  <conditionalFormatting sqref="C2933">
    <cfRule type="expression" dxfId="5971" priority="4684">
      <formula>$A2931="市町村名×"</formula>
    </cfRule>
  </conditionalFormatting>
  <conditionalFormatting sqref="C2933:C2958">
    <cfRule type="expression" dxfId="5970" priority="4691">
      <formula>C2933=""</formula>
    </cfRule>
  </conditionalFormatting>
  <conditionalFormatting sqref="C2973">
    <cfRule type="expression" dxfId="5969" priority="4647">
      <formula>$A2971="市町村名×"</formula>
    </cfRule>
  </conditionalFormatting>
  <conditionalFormatting sqref="C2973:C2998">
    <cfRule type="expression" dxfId="5968" priority="4654">
      <formula>C2973=""</formula>
    </cfRule>
  </conditionalFormatting>
  <conditionalFormatting sqref="C3013">
    <cfRule type="expression" dxfId="5967" priority="4610">
      <formula>$A3011="市町村名×"</formula>
    </cfRule>
  </conditionalFormatting>
  <conditionalFormatting sqref="C3013:C3038">
    <cfRule type="expression" dxfId="5966" priority="4617">
      <formula>C3013=""</formula>
    </cfRule>
  </conditionalFormatting>
  <conditionalFormatting sqref="C3053">
    <cfRule type="expression" dxfId="5965" priority="4573">
      <formula>$A3051="市町村名×"</formula>
    </cfRule>
  </conditionalFormatting>
  <conditionalFormatting sqref="C3053:C3078">
    <cfRule type="expression" dxfId="5964" priority="4580">
      <formula>C3053=""</formula>
    </cfRule>
  </conditionalFormatting>
  <conditionalFormatting sqref="C3093">
    <cfRule type="expression" dxfId="5963" priority="4536">
      <formula>$A3091="市町村名×"</formula>
    </cfRule>
  </conditionalFormatting>
  <conditionalFormatting sqref="C3093:C3118">
    <cfRule type="expression" dxfId="5962" priority="4543">
      <formula>C3093=""</formula>
    </cfRule>
  </conditionalFormatting>
  <conditionalFormatting sqref="C3133">
    <cfRule type="expression" dxfId="5961" priority="4499">
      <formula>$A3131="市町村名×"</formula>
    </cfRule>
  </conditionalFormatting>
  <conditionalFormatting sqref="C3133:C3158">
    <cfRule type="expression" dxfId="5960" priority="4506">
      <formula>C3133=""</formula>
    </cfRule>
  </conditionalFormatting>
  <conditionalFormatting sqref="C3173">
    <cfRule type="expression" dxfId="5959" priority="4462">
      <formula>$A3171="市町村名×"</formula>
    </cfRule>
  </conditionalFormatting>
  <conditionalFormatting sqref="C3173:C3198">
    <cfRule type="expression" dxfId="5958" priority="4469">
      <formula>C3173=""</formula>
    </cfRule>
  </conditionalFormatting>
  <conditionalFormatting sqref="C3213">
    <cfRule type="expression" dxfId="5957" priority="4425">
      <formula>$A3211="市町村名×"</formula>
    </cfRule>
  </conditionalFormatting>
  <conditionalFormatting sqref="C3213:C3238">
    <cfRule type="expression" dxfId="5956" priority="4432">
      <formula>C3213=""</formula>
    </cfRule>
  </conditionalFormatting>
  <conditionalFormatting sqref="C3253">
    <cfRule type="expression" dxfId="5955" priority="4388">
      <formula>$A3251="市町村名×"</formula>
    </cfRule>
  </conditionalFormatting>
  <conditionalFormatting sqref="C3253:C3278">
    <cfRule type="expression" dxfId="5954" priority="4395">
      <formula>C3253=""</formula>
    </cfRule>
  </conditionalFormatting>
  <conditionalFormatting sqref="C3293">
    <cfRule type="expression" dxfId="5953" priority="4351">
      <formula>$A3291="市町村名×"</formula>
    </cfRule>
  </conditionalFormatting>
  <conditionalFormatting sqref="C3293:C3318">
    <cfRule type="expression" dxfId="5952" priority="4358">
      <formula>C3293=""</formula>
    </cfRule>
  </conditionalFormatting>
  <conditionalFormatting sqref="C3333">
    <cfRule type="expression" dxfId="5951" priority="4314">
      <formula>$A3331="市町村名×"</formula>
    </cfRule>
  </conditionalFormatting>
  <conditionalFormatting sqref="C3333:C3358">
    <cfRule type="expression" dxfId="5950" priority="4321">
      <formula>C3333=""</formula>
    </cfRule>
  </conditionalFormatting>
  <conditionalFormatting sqref="C3373">
    <cfRule type="expression" dxfId="5949" priority="4277">
      <formula>$A3371="市町村名×"</formula>
    </cfRule>
  </conditionalFormatting>
  <conditionalFormatting sqref="C3373:C3398">
    <cfRule type="expression" dxfId="5948" priority="4284">
      <formula>C3373=""</formula>
    </cfRule>
  </conditionalFormatting>
  <conditionalFormatting sqref="C3413">
    <cfRule type="expression" dxfId="5947" priority="4240">
      <formula>$A3411="市町村名×"</formula>
    </cfRule>
  </conditionalFormatting>
  <conditionalFormatting sqref="C3413:C3438">
    <cfRule type="expression" dxfId="5946" priority="4247">
      <formula>C3413=""</formula>
    </cfRule>
  </conditionalFormatting>
  <conditionalFormatting sqref="C3453">
    <cfRule type="expression" dxfId="5945" priority="4203">
      <formula>$A3451="市町村名×"</formula>
    </cfRule>
  </conditionalFormatting>
  <conditionalFormatting sqref="C3453:C3478">
    <cfRule type="expression" dxfId="5944" priority="4210">
      <formula>C3453=""</formula>
    </cfRule>
  </conditionalFormatting>
  <conditionalFormatting sqref="C3493">
    <cfRule type="expression" dxfId="5943" priority="4166">
      <formula>$A3491="市町村名×"</formula>
    </cfRule>
  </conditionalFormatting>
  <conditionalFormatting sqref="C3493:C3518">
    <cfRule type="expression" dxfId="5942" priority="4173">
      <formula>C3493=""</formula>
    </cfRule>
  </conditionalFormatting>
  <conditionalFormatting sqref="C3533">
    <cfRule type="expression" dxfId="5941" priority="4129">
      <formula>$A3531="市町村名×"</formula>
    </cfRule>
  </conditionalFormatting>
  <conditionalFormatting sqref="C3533:C3558">
    <cfRule type="expression" dxfId="5940" priority="4136">
      <formula>C3533=""</formula>
    </cfRule>
  </conditionalFormatting>
  <conditionalFormatting sqref="C3573">
    <cfRule type="expression" dxfId="5939" priority="4092">
      <formula>$A3571="市町村名×"</formula>
    </cfRule>
  </conditionalFormatting>
  <conditionalFormatting sqref="C3573:C3598">
    <cfRule type="expression" dxfId="5938" priority="4099">
      <formula>C3573=""</formula>
    </cfRule>
  </conditionalFormatting>
  <conditionalFormatting sqref="C3613">
    <cfRule type="expression" dxfId="5937" priority="4055">
      <formula>$A3611="市町村名×"</formula>
    </cfRule>
  </conditionalFormatting>
  <conditionalFormatting sqref="C3613:C3638">
    <cfRule type="expression" dxfId="5936" priority="4062">
      <formula>C3613=""</formula>
    </cfRule>
  </conditionalFormatting>
  <conditionalFormatting sqref="C3653">
    <cfRule type="expression" dxfId="5935" priority="4018">
      <formula>$A3651="市町村名×"</formula>
    </cfRule>
  </conditionalFormatting>
  <conditionalFormatting sqref="C3653:C3678">
    <cfRule type="expression" dxfId="5934" priority="4025">
      <formula>C3653=""</formula>
    </cfRule>
  </conditionalFormatting>
  <conditionalFormatting sqref="C3693">
    <cfRule type="expression" dxfId="5933" priority="3981">
      <formula>$A3691="市町村名×"</formula>
    </cfRule>
  </conditionalFormatting>
  <conditionalFormatting sqref="C3693:C3718">
    <cfRule type="expression" dxfId="5932" priority="3988">
      <formula>C3693=""</formula>
    </cfRule>
  </conditionalFormatting>
  <conditionalFormatting sqref="C3733">
    <cfRule type="expression" dxfId="5931" priority="3944">
      <formula>$A3731="市町村名×"</formula>
    </cfRule>
  </conditionalFormatting>
  <conditionalFormatting sqref="C3733:C3758">
    <cfRule type="expression" dxfId="5930" priority="3951">
      <formula>C3733=""</formula>
    </cfRule>
  </conditionalFormatting>
  <conditionalFormatting sqref="C3773">
    <cfRule type="expression" dxfId="5929" priority="3907">
      <formula>$A3771="市町村名×"</formula>
    </cfRule>
  </conditionalFormatting>
  <conditionalFormatting sqref="C3773:C3798">
    <cfRule type="expression" dxfId="5928" priority="3914">
      <formula>C3773=""</formula>
    </cfRule>
  </conditionalFormatting>
  <conditionalFormatting sqref="C3813">
    <cfRule type="expression" dxfId="5927" priority="3870">
      <formula>$A3811="市町村名×"</formula>
    </cfRule>
  </conditionalFormatting>
  <conditionalFormatting sqref="C3813:C3838">
    <cfRule type="expression" dxfId="5926" priority="3877">
      <formula>C3813=""</formula>
    </cfRule>
  </conditionalFormatting>
  <conditionalFormatting sqref="C3853">
    <cfRule type="expression" dxfId="5925" priority="3833">
      <formula>$A3851="市町村名×"</formula>
    </cfRule>
  </conditionalFormatting>
  <conditionalFormatting sqref="C3853:C3878">
    <cfRule type="expression" dxfId="5924" priority="3840">
      <formula>C3853=""</formula>
    </cfRule>
  </conditionalFormatting>
  <conditionalFormatting sqref="C3893">
    <cfRule type="expression" dxfId="5923" priority="3796">
      <formula>$A3891="市町村名×"</formula>
    </cfRule>
  </conditionalFormatting>
  <conditionalFormatting sqref="C3893:C3918">
    <cfRule type="expression" dxfId="5922" priority="3803">
      <formula>C3893=""</formula>
    </cfRule>
  </conditionalFormatting>
  <conditionalFormatting sqref="C3933">
    <cfRule type="expression" dxfId="5921" priority="3759">
      <formula>$A3931="市町村名×"</formula>
    </cfRule>
  </conditionalFormatting>
  <conditionalFormatting sqref="C3933:C3958">
    <cfRule type="expression" dxfId="5920" priority="3766">
      <formula>C3933=""</formula>
    </cfRule>
  </conditionalFormatting>
  <conditionalFormatting sqref="C3973">
    <cfRule type="expression" dxfId="5919" priority="3722">
      <formula>$A3971="市町村名×"</formula>
    </cfRule>
  </conditionalFormatting>
  <conditionalFormatting sqref="C3973:C3998">
    <cfRule type="expression" dxfId="5918" priority="3729">
      <formula>C3973=""</formula>
    </cfRule>
  </conditionalFormatting>
  <conditionalFormatting sqref="C4013">
    <cfRule type="expression" dxfId="5917" priority="3685">
      <formula>$A4011="市町村名×"</formula>
    </cfRule>
  </conditionalFormatting>
  <conditionalFormatting sqref="C4013:C4038">
    <cfRule type="expression" dxfId="5916" priority="3692">
      <formula>C4013=""</formula>
    </cfRule>
  </conditionalFormatting>
  <conditionalFormatting sqref="C4053">
    <cfRule type="expression" dxfId="5915" priority="3648">
      <formula>$A4051="市町村名×"</formula>
    </cfRule>
  </conditionalFormatting>
  <conditionalFormatting sqref="C4053:C4078">
    <cfRule type="expression" dxfId="5914" priority="3655">
      <formula>C4053=""</formula>
    </cfRule>
  </conditionalFormatting>
  <conditionalFormatting sqref="C4093">
    <cfRule type="expression" dxfId="5913" priority="3611">
      <formula>$A4091="市町村名×"</formula>
    </cfRule>
  </conditionalFormatting>
  <conditionalFormatting sqref="C4093:C4118">
    <cfRule type="expression" dxfId="5912" priority="3618">
      <formula>C4093=""</formula>
    </cfRule>
  </conditionalFormatting>
  <conditionalFormatting sqref="C4133">
    <cfRule type="expression" dxfId="5911" priority="3574">
      <formula>$A4131="市町村名×"</formula>
    </cfRule>
  </conditionalFormatting>
  <conditionalFormatting sqref="C4133:C4158">
    <cfRule type="expression" dxfId="5910" priority="3581">
      <formula>C4133=""</formula>
    </cfRule>
  </conditionalFormatting>
  <conditionalFormatting sqref="C4173">
    <cfRule type="expression" dxfId="5909" priority="3537">
      <formula>$A4171="市町村名×"</formula>
    </cfRule>
  </conditionalFormatting>
  <conditionalFormatting sqref="C4173:C4198">
    <cfRule type="expression" dxfId="5908" priority="3544">
      <formula>C4173=""</formula>
    </cfRule>
  </conditionalFormatting>
  <conditionalFormatting sqref="C4213">
    <cfRule type="expression" dxfId="5907" priority="3500">
      <formula>$A4211="市町村名×"</formula>
    </cfRule>
  </conditionalFormatting>
  <conditionalFormatting sqref="C4213:C4238">
    <cfRule type="expression" dxfId="5906" priority="3507">
      <formula>C4213=""</formula>
    </cfRule>
  </conditionalFormatting>
  <conditionalFormatting sqref="C4253">
    <cfRule type="expression" dxfId="5905" priority="3463">
      <formula>$A4251="市町村名×"</formula>
    </cfRule>
  </conditionalFormatting>
  <conditionalFormatting sqref="C4253:C4278">
    <cfRule type="expression" dxfId="5904" priority="3470">
      <formula>C4253=""</formula>
    </cfRule>
  </conditionalFormatting>
  <conditionalFormatting sqref="C4293">
    <cfRule type="expression" dxfId="5903" priority="3426">
      <formula>$A4291="市町村名×"</formula>
    </cfRule>
  </conditionalFormatting>
  <conditionalFormatting sqref="C4293:C4318">
    <cfRule type="expression" dxfId="5902" priority="3433">
      <formula>C4293=""</formula>
    </cfRule>
  </conditionalFormatting>
  <conditionalFormatting sqref="C4333">
    <cfRule type="expression" dxfId="5901" priority="3389">
      <formula>$A4331="市町村名×"</formula>
    </cfRule>
  </conditionalFormatting>
  <conditionalFormatting sqref="C4333:C4358">
    <cfRule type="expression" dxfId="5900" priority="3396">
      <formula>C4333=""</formula>
    </cfRule>
  </conditionalFormatting>
  <conditionalFormatting sqref="C4373">
    <cfRule type="expression" dxfId="5899" priority="3352">
      <formula>$A4371="市町村名×"</formula>
    </cfRule>
  </conditionalFormatting>
  <conditionalFormatting sqref="C4373:C4398">
    <cfRule type="expression" dxfId="5898" priority="3359">
      <formula>C4373=""</formula>
    </cfRule>
  </conditionalFormatting>
  <conditionalFormatting sqref="C4413">
    <cfRule type="expression" dxfId="5897" priority="3315">
      <formula>$A4411="市町村名×"</formula>
    </cfRule>
  </conditionalFormatting>
  <conditionalFormatting sqref="C4413:C4438">
    <cfRule type="expression" dxfId="5896" priority="3322">
      <formula>C4413=""</formula>
    </cfRule>
  </conditionalFormatting>
  <conditionalFormatting sqref="C4453">
    <cfRule type="expression" dxfId="5895" priority="3278">
      <formula>$A4451="市町村名×"</formula>
    </cfRule>
  </conditionalFormatting>
  <conditionalFormatting sqref="C4453:C4478">
    <cfRule type="expression" dxfId="5894" priority="3285">
      <formula>C4453=""</formula>
    </cfRule>
  </conditionalFormatting>
  <conditionalFormatting sqref="C4493">
    <cfRule type="expression" dxfId="5893" priority="3241">
      <formula>$A4491="市町村名×"</formula>
    </cfRule>
  </conditionalFormatting>
  <conditionalFormatting sqref="C4493:C4518">
    <cfRule type="expression" dxfId="5892" priority="3248">
      <formula>C4493=""</formula>
    </cfRule>
  </conditionalFormatting>
  <conditionalFormatting sqref="C4533">
    <cfRule type="expression" dxfId="5891" priority="3204">
      <formula>$A4531="市町村名×"</formula>
    </cfRule>
  </conditionalFormatting>
  <conditionalFormatting sqref="C4533:C4558">
    <cfRule type="expression" dxfId="5890" priority="3211">
      <formula>C4533=""</formula>
    </cfRule>
  </conditionalFormatting>
  <conditionalFormatting sqref="C4573">
    <cfRule type="expression" dxfId="5889" priority="3167">
      <formula>$A4571="市町村名×"</formula>
    </cfRule>
  </conditionalFormatting>
  <conditionalFormatting sqref="C4573:C4598">
    <cfRule type="expression" dxfId="5888" priority="3174">
      <formula>C4573=""</formula>
    </cfRule>
  </conditionalFormatting>
  <conditionalFormatting sqref="C4613">
    <cfRule type="expression" dxfId="5887" priority="3130">
      <formula>$A4611="市町村名×"</formula>
    </cfRule>
  </conditionalFormatting>
  <conditionalFormatting sqref="C4613:C4638">
    <cfRule type="expression" dxfId="5886" priority="3137">
      <formula>C4613=""</formula>
    </cfRule>
  </conditionalFormatting>
  <conditionalFormatting sqref="C4653">
    <cfRule type="expression" dxfId="5885" priority="3093">
      <formula>$A4651="市町村名×"</formula>
    </cfRule>
  </conditionalFormatting>
  <conditionalFormatting sqref="C4653:C4678">
    <cfRule type="expression" dxfId="5884" priority="3100">
      <formula>C4653=""</formula>
    </cfRule>
  </conditionalFormatting>
  <conditionalFormatting sqref="C4693">
    <cfRule type="expression" dxfId="5883" priority="3056">
      <formula>$A4691="市町村名×"</formula>
    </cfRule>
  </conditionalFormatting>
  <conditionalFormatting sqref="C4693:C4718">
    <cfRule type="expression" dxfId="5882" priority="3063">
      <formula>C4693=""</formula>
    </cfRule>
  </conditionalFormatting>
  <conditionalFormatting sqref="C4733">
    <cfRule type="expression" dxfId="5881" priority="3019">
      <formula>$A4731="市町村名×"</formula>
    </cfRule>
  </conditionalFormatting>
  <conditionalFormatting sqref="C4733:C4758">
    <cfRule type="expression" dxfId="5880" priority="3026">
      <formula>C4733=""</formula>
    </cfRule>
  </conditionalFormatting>
  <conditionalFormatting sqref="C4773">
    <cfRule type="expression" dxfId="5879" priority="2982">
      <formula>$A4771="市町村名×"</formula>
    </cfRule>
  </conditionalFormatting>
  <conditionalFormatting sqref="C4773:C4798">
    <cfRule type="expression" dxfId="5878" priority="2989">
      <formula>C4773=""</formula>
    </cfRule>
  </conditionalFormatting>
  <conditionalFormatting sqref="C4813">
    <cfRule type="expression" dxfId="5877" priority="2945">
      <formula>$A4811="市町村名×"</formula>
    </cfRule>
  </conditionalFormatting>
  <conditionalFormatting sqref="C4813:C4838">
    <cfRule type="expression" dxfId="5876" priority="2952">
      <formula>C4813=""</formula>
    </cfRule>
  </conditionalFormatting>
  <conditionalFormatting sqref="C4853">
    <cfRule type="expression" dxfId="5875" priority="2908">
      <formula>$A4851="市町村名×"</formula>
    </cfRule>
  </conditionalFormatting>
  <conditionalFormatting sqref="C4853:C4878">
    <cfRule type="expression" dxfId="5874" priority="2915">
      <formula>C4853=""</formula>
    </cfRule>
  </conditionalFormatting>
  <conditionalFormatting sqref="C4893">
    <cfRule type="expression" dxfId="5873" priority="2871">
      <formula>$A4891="市町村名×"</formula>
    </cfRule>
  </conditionalFormatting>
  <conditionalFormatting sqref="C4893:C4918">
    <cfRule type="expression" dxfId="5872" priority="2878">
      <formula>C4893=""</formula>
    </cfRule>
  </conditionalFormatting>
  <conditionalFormatting sqref="C4933">
    <cfRule type="expression" dxfId="5871" priority="2834">
      <formula>$A4931="市町村名×"</formula>
    </cfRule>
  </conditionalFormatting>
  <conditionalFormatting sqref="C4933:C4958">
    <cfRule type="expression" dxfId="5870" priority="2841">
      <formula>C4933=""</formula>
    </cfRule>
  </conditionalFormatting>
  <conditionalFormatting sqref="C4973">
    <cfRule type="expression" dxfId="5869" priority="2797">
      <formula>$A4971="市町村名×"</formula>
    </cfRule>
  </conditionalFormatting>
  <conditionalFormatting sqref="C4973:C4998">
    <cfRule type="expression" dxfId="5868" priority="2804">
      <formula>C4973=""</formula>
    </cfRule>
  </conditionalFormatting>
  <conditionalFormatting sqref="C5013">
    <cfRule type="expression" dxfId="5867" priority="2760">
      <formula>$A5011="市町村名×"</formula>
    </cfRule>
  </conditionalFormatting>
  <conditionalFormatting sqref="C5013:C5038">
    <cfRule type="expression" dxfId="5866" priority="2767">
      <formula>C5013=""</formula>
    </cfRule>
  </conditionalFormatting>
  <conditionalFormatting sqref="C5053">
    <cfRule type="expression" dxfId="5865" priority="2723">
      <formula>$A5051="市町村名×"</formula>
    </cfRule>
  </conditionalFormatting>
  <conditionalFormatting sqref="C5053:C5078">
    <cfRule type="expression" dxfId="5864" priority="2730">
      <formula>C5053=""</formula>
    </cfRule>
  </conditionalFormatting>
  <conditionalFormatting sqref="C5093">
    <cfRule type="expression" dxfId="5863" priority="2686">
      <formula>$A5091="市町村名×"</formula>
    </cfRule>
  </conditionalFormatting>
  <conditionalFormatting sqref="C5093:C5118">
    <cfRule type="expression" dxfId="5862" priority="2693">
      <formula>C5093=""</formula>
    </cfRule>
  </conditionalFormatting>
  <conditionalFormatting sqref="C5133">
    <cfRule type="expression" dxfId="5861" priority="2649">
      <formula>$A5131="市町村名×"</formula>
    </cfRule>
  </conditionalFormatting>
  <conditionalFormatting sqref="C5133:C5158">
    <cfRule type="expression" dxfId="5860" priority="2656">
      <formula>C5133=""</formula>
    </cfRule>
  </conditionalFormatting>
  <conditionalFormatting sqref="C5173">
    <cfRule type="expression" dxfId="5859" priority="2612">
      <formula>$A5171="市町村名×"</formula>
    </cfRule>
  </conditionalFormatting>
  <conditionalFormatting sqref="C5173:C5198">
    <cfRule type="expression" dxfId="5858" priority="2619">
      <formula>C5173=""</formula>
    </cfRule>
  </conditionalFormatting>
  <conditionalFormatting sqref="C5213">
    <cfRule type="expression" dxfId="5857" priority="2575">
      <formula>$A5211="市町村名×"</formula>
    </cfRule>
  </conditionalFormatting>
  <conditionalFormatting sqref="C5213:C5238">
    <cfRule type="expression" dxfId="5856" priority="2582">
      <formula>C5213=""</formula>
    </cfRule>
  </conditionalFormatting>
  <conditionalFormatting sqref="C5253">
    <cfRule type="expression" dxfId="5855" priority="2538">
      <formula>$A5251="市町村名×"</formula>
    </cfRule>
  </conditionalFormatting>
  <conditionalFormatting sqref="C5253:C5278">
    <cfRule type="expression" dxfId="5854" priority="2545">
      <formula>C5253=""</formula>
    </cfRule>
  </conditionalFormatting>
  <conditionalFormatting sqref="C5293">
    <cfRule type="expression" dxfId="5853" priority="2501">
      <formula>$A5291="市町村名×"</formula>
    </cfRule>
  </conditionalFormatting>
  <conditionalFormatting sqref="C5293:C5318">
    <cfRule type="expression" dxfId="5852" priority="2508">
      <formula>C5293=""</formula>
    </cfRule>
  </conditionalFormatting>
  <conditionalFormatting sqref="C5333">
    <cfRule type="expression" dxfId="5851" priority="2464">
      <formula>$A5331="市町村名×"</formula>
    </cfRule>
  </conditionalFormatting>
  <conditionalFormatting sqref="C5333:C5358">
    <cfRule type="expression" dxfId="5850" priority="2471">
      <formula>C5333=""</formula>
    </cfRule>
  </conditionalFormatting>
  <conditionalFormatting sqref="C5373">
    <cfRule type="expression" dxfId="5849" priority="2427">
      <formula>$A5371="市町村名×"</formula>
    </cfRule>
  </conditionalFormatting>
  <conditionalFormatting sqref="C5373:C5398">
    <cfRule type="expression" dxfId="5848" priority="2434">
      <formula>C5373=""</formula>
    </cfRule>
  </conditionalFormatting>
  <conditionalFormatting sqref="C5413">
    <cfRule type="expression" dxfId="5847" priority="2390">
      <formula>$A5411="市町村名×"</formula>
    </cfRule>
  </conditionalFormatting>
  <conditionalFormatting sqref="C5413:C5438">
    <cfRule type="expression" dxfId="5846" priority="2397">
      <formula>C5413=""</formula>
    </cfRule>
  </conditionalFormatting>
  <conditionalFormatting sqref="C5453">
    <cfRule type="expression" dxfId="5845" priority="2353">
      <formula>$A5451="市町村名×"</formula>
    </cfRule>
  </conditionalFormatting>
  <conditionalFormatting sqref="C5453:C5478">
    <cfRule type="expression" dxfId="5844" priority="2360">
      <formula>C5453=""</formula>
    </cfRule>
  </conditionalFormatting>
  <conditionalFormatting sqref="C5493">
    <cfRule type="expression" dxfId="5843" priority="2316">
      <formula>$A5491="市町村名×"</formula>
    </cfRule>
  </conditionalFormatting>
  <conditionalFormatting sqref="C5493:C5518">
    <cfRule type="expression" dxfId="5842" priority="2323">
      <formula>C5493=""</formula>
    </cfRule>
  </conditionalFormatting>
  <conditionalFormatting sqref="C5533">
    <cfRule type="expression" dxfId="5841" priority="2279">
      <formula>$A5531="市町村名×"</formula>
    </cfRule>
  </conditionalFormatting>
  <conditionalFormatting sqref="C5533:C5558">
    <cfRule type="expression" dxfId="5840" priority="2286">
      <formula>C5533=""</formula>
    </cfRule>
  </conditionalFormatting>
  <conditionalFormatting sqref="C5573">
    <cfRule type="expression" dxfId="5839" priority="2242">
      <formula>$A5571="市町村名×"</formula>
    </cfRule>
  </conditionalFormatting>
  <conditionalFormatting sqref="C5573:C5598">
    <cfRule type="expression" dxfId="5838" priority="2249">
      <formula>C5573=""</formula>
    </cfRule>
  </conditionalFormatting>
  <conditionalFormatting sqref="C5613">
    <cfRule type="expression" dxfId="5837" priority="2205">
      <formula>$A5611="市町村名×"</formula>
    </cfRule>
  </conditionalFormatting>
  <conditionalFormatting sqref="C5613:C5638">
    <cfRule type="expression" dxfId="5836" priority="2212">
      <formula>C5613=""</formula>
    </cfRule>
  </conditionalFormatting>
  <conditionalFormatting sqref="C5653">
    <cfRule type="expression" dxfId="5835" priority="2168">
      <formula>$A5651="市町村名×"</formula>
    </cfRule>
  </conditionalFormatting>
  <conditionalFormatting sqref="C5653:C5678">
    <cfRule type="expression" dxfId="5834" priority="2175">
      <formula>C5653=""</formula>
    </cfRule>
  </conditionalFormatting>
  <conditionalFormatting sqref="C5693">
    <cfRule type="expression" dxfId="5833" priority="2131">
      <formula>$A5691="市町村名×"</formula>
    </cfRule>
  </conditionalFormatting>
  <conditionalFormatting sqref="C5693:C5718">
    <cfRule type="expression" dxfId="5832" priority="2138">
      <formula>C5693=""</formula>
    </cfRule>
  </conditionalFormatting>
  <conditionalFormatting sqref="C5733">
    <cfRule type="expression" dxfId="5831" priority="2094">
      <formula>$A5731="市町村名×"</formula>
    </cfRule>
  </conditionalFormatting>
  <conditionalFormatting sqref="C5733:C5758">
    <cfRule type="expression" dxfId="5830" priority="2101">
      <formula>C5733=""</formula>
    </cfRule>
  </conditionalFormatting>
  <conditionalFormatting sqref="C5773">
    <cfRule type="expression" dxfId="5829" priority="2057">
      <formula>$A5771="市町村名×"</formula>
    </cfRule>
  </conditionalFormatting>
  <conditionalFormatting sqref="C5773:C5798">
    <cfRule type="expression" dxfId="5828" priority="2064">
      <formula>C5773=""</formula>
    </cfRule>
  </conditionalFormatting>
  <conditionalFormatting sqref="C5813">
    <cfRule type="expression" dxfId="5827" priority="2020">
      <formula>$A5811="市町村名×"</formula>
    </cfRule>
  </conditionalFormatting>
  <conditionalFormatting sqref="C5813:C5838">
    <cfRule type="expression" dxfId="5826" priority="2027">
      <formula>C5813=""</formula>
    </cfRule>
  </conditionalFormatting>
  <conditionalFormatting sqref="C5853">
    <cfRule type="expression" dxfId="5825" priority="1983">
      <formula>$A5851="市町村名×"</formula>
    </cfRule>
  </conditionalFormatting>
  <conditionalFormatting sqref="C5853:C5878">
    <cfRule type="expression" dxfId="5824" priority="1990">
      <formula>C5853=""</formula>
    </cfRule>
  </conditionalFormatting>
  <conditionalFormatting sqref="C5893">
    <cfRule type="expression" dxfId="5823" priority="1946">
      <formula>$A5891="市町村名×"</formula>
    </cfRule>
  </conditionalFormatting>
  <conditionalFormatting sqref="C5893:C5918">
    <cfRule type="expression" dxfId="5822" priority="1953">
      <formula>C5893=""</formula>
    </cfRule>
  </conditionalFormatting>
  <conditionalFormatting sqref="C5933">
    <cfRule type="expression" dxfId="5821" priority="1909">
      <formula>$A5931="市町村名×"</formula>
    </cfRule>
  </conditionalFormatting>
  <conditionalFormatting sqref="C5933:C5958">
    <cfRule type="expression" dxfId="5820" priority="1916">
      <formula>C5933=""</formula>
    </cfRule>
  </conditionalFormatting>
  <conditionalFormatting sqref="C5973">
    <cfRule type="expression" dxfId="5819" priority="1872">
      <formula>$A5971="市町村名×"</formula>
    </cfRule>
  </conditionalFormatting>
  <conditionalFormatting sqref="C5973:C5998">
    <cfRule type="expression" dxfId="5818" priority="1879">
      <formula>C5973=""</formula>
    </cfRule>
  </conditionalFormatting>
  <conditionalFormatting sqref="C6013">
    <cfRule type="expression" dxfId="5817" priority="1835">
      <formula>$A6011="市町村名×"</formula>
    </cfRule>
  </conditionalFormatting>
  <conditionalFormatting sqref="C6013:C6038">
    <cfRule type="expression" dxfId="5816" priority="1842">
      <formula>C6013=""</formula>
    </cfRule>
  </conditionalFormatting>
  <conditionalFormatting sqref="C6053">
    <cfRule type="expression" dxfId="5815" priority="1798">
      <formula>$A6051="市町村名×"</formula>
    </cfRule>
  </conditionalFormatting>
  <conditionalFormatting sqref="C6053:C6078">
    <cfRule type="expression" dxfId="5814" priority="1805">
      <formula>C6053=""</formula>
    </cfRule>
  </conditionalFormatting>
  <conditionalFormatting sqref="C6093">
    <cfRule type="expression" dxfId="5813" priority="1761">
      <formula>$A6091="市町村名×"</formula>
    </cfRule>
  </conditionalFormatting>
  <conditionalFormatting sqref="C6093:C6118">
    <cfRule type="expression" dxfId="5812" priority="1768">
      <formula>C6093=""</formula>
    </cfRule>
  </conditionalFormatting>
  <conditionalFormatting sqref="C6133">
    <cfRule type="expression" dxfId="5811" priority="1724">
      <formula>$A6131="市町村名×"</formula>
    </cfRule>
  </conditionalFormatting>
  <conditionalFormatting sqref="C6133:C6158">
    <cfRule type="expression" dxfId="5810" priority="1731">
      <formula>C6133=""</formula>
    </cfRule>
  </conditionalFormatting>
  <conditionalFormatting sqref="C6173">
    <cfRule type="expression" dxfId="5809" priority="1687">
      <formula>$A6171="市町村名×"</formula>
    </cfRule>
  </conditionalFormatting>
  <conditionalFormatting sqref="C6173:C6198">
    <cfRule type="expression" dxfId="5808" priority="1694">
      <formula>C6173=""</formula>
    </cfRule>
  </conditionalFormatting>
  <conditionalFormatting sqref="C6213">
    <cfRule type="expression" dxfId="5807" priority="1650">
      <formula>$A6211="市町村名×"</formula>
    </cfRule>
  </conditionalFormatting>
  <conditionalFormatting sqref="C6213:C6238">
    <cfRule type="expression" dxfId="5806" priority="1657">
      <formula>C6213=""</formula>
    </cfRule>
  </conditionalFormatting>
  <conditionalFormatting sqref="C6253">
    <cfRule type="expression" dxfId="5805" priority="1613">
      <formula>$A6251="市町村名×"</formula>
    </cfRule>
  </conditionalFormatting>
  <conditionalFormatting sqref="C6253:C6278">
    <cfRule type="expression" dxfId="5804" priority="1620">
      <formula>C6253=""</formula>
    </cfRule>
  </conditionalFormatting>
  <conditionalFormatting sqref="C6293">
    <cfRule type="expression" dxfId="5803" priority="1576">
      <formula>$A6291="市町村名×"</formula>
    </cfRule>
  </conditionalFormatting>
  <conditionalFormatting sqref="C6293:C6318">
    <cfRule type="expression" dxfId="5802" priority="1583">
      <formula>C6293=""</formula>
    </cfRule>
  </conditionalFormatting>
  <conditionalFormatting sqref="C6333">
    <cfRule type="expression" dxfId="5801" priority="1539">
      <formula>$A6331="市町村名×"</formula>
    </cfRule>
  </conditionalFormatting>
  <conditionalFormatting sqref="C6333:C6358">
    <cfRule type="expression" dxfId="5800" priority="1546">
      <formula>C6333=""</formula>
    </cfRule>
  </conditionalFormatting>
  <conditionalFormatting sqref="C6373">
    <cfRule type="expression" dxfId="5799" priority="1502">
      <formula>$A6371="市町村名×"</formula>
    </cfRule>
  </conditionalFormatting>
  <conditionalFormatting sqref="C6373:C6398">
    <cfRule type="expression" dxfId="5798" priority="1509">
      <formula>C6373=""</formula>
    </cfRule>
  </conditionalFormatting>
  <conditionalFormatting sqref="C6413">
    <cfRule type="expression" dxfId="5797" priority="1465">
      <formula>$A6411="市町村名×"</formula>
    </cfRule>
  </conditionalFormatting>
  <conditionalFormatting sqref="C6413:C6438">
    <cfRule type="expression" dxfId="5796" priority="1472">
      <formula>C6413=""</formula>
    </cfRule>
  </conditionalFormatting>
  <conditionalFormatting sqref="C6453">
    <cfRule type="expression" dxfId="5795" priority="1428">
      <formula>$A6451="市町村名×"</formula>
    </cfRule>
  </conditionalFormatting>
  <conditionalFormatting sqref="C6453:C6478">
    <cfRule type="expression" dxfId="5794" priority="1435">
      <formula>C6453=""</formula>
    </cfRule>
  </conditionalFormatting>
  <conditionalFormatting sqref="C6493">
    <cfRule type="expression" dxfId="5793" priority="1391">
      <formula>$A6491="市町村名×"</formula>
    </cfRule>
  </conditionalFormatting>
  <conditionalFormatting sqref="C6493:C6518">
    <cfRule type="expression" dxfId="5792" priority="1398">
      <formula>C6493=""</formula>
    </cfRule>
  </conditionalFormatting>
  <conditionalFormatting sqref="C6533">
    <cfRule type="expression" dxfId="5791" priority="1354">
      <formula>$A6531="市町村名×"</formula>
    </cfRule>
  </conditionalFormatting>
  <conditionalFormatting sqref="C6533:C6558">
    <cfRule type="expression" dxfId="5790" priority="1361">
      <formula>C6533=""</formula>
    </cfRule>
  </conditionalFormatting>
  <conditionalFormatting sqref="C6573">
    <cfRule type="expression" dxfId="5789" priority="1317">
      <formula>$A6571="市町村名×"</formula>
    </cfRule>
  </conditionalFormatting>
  <conditionalFormatting sqref="C6573:C6598">
    <cfRule type="expression" dxfId="5788" priority="1324">
      <formula>C6573=""</formula>
    </cfRule>
  </conditionalFormatting>
  <conditionalFormatting sqref="C6613">
    <cfRule type="expression" dxfId="5787" priority="1280">
      <formula>$A6611="市町村名×"</formula>
    </cfRule>
  </conditionalFormatting>
  <conditionalFormatting sqref="C6613:C6638">
    <cfRule type="expression" dxfId="5786" priority="1287">
      <formula>C6613=""</formula>
    </cfRule>
  </conditionalFormatting>
  <conditionalFormatting sqref="C6653">
    <cfRule type="expression" dxfId="5785" priority="1243">
      <formula>$A6651="市町村名×"</formula>
    </cfRule>
  </conditionalFormatting>
  <conditionalFormatting sqref="C6653:C6678">
    <cfRule type="expression" dxfId="5784" priority="1250">
      <formula>C6653=""</formula>
    </cfRule>
  </conditionalFormatting>
  <conditionalFormatting sqref="C6693">
    <cfRule type="expression" dxfId="5783" priority="1206">
      <formula>$A6691="市町村名×"</formula>
    </cfRule>
  </conditionalFormatting>
  <conditionalFormatting sqref="C6693:C6718">
    <cfRule type="expression" dxfId="5782" priority="1213">
      <formula>C6693=""</formula>
    </cfRule>
  </conditionalFormatting>
  <conditionalFormatting sqref="C6733">
    <cfRule type="expression" dxfId="5781" priority="1169">
      <formula>$A6731="市町村名×"</formula>
    </cfRule>
  </conditionalFormatting>
  <conditionalFormatting sqref="C6733:C6758">
    <cfRule type="expression" dxfId="5780" priority="1176">
      <formula>C6733=""</formula>
    </cfRule>
  </conditionalFormatting>
  <conditionalFormatting sqref="C6773">
    <cfRule type="expression" dxfId="5779" priority="1132">
      <formula>$A6771="市町村名×"</formula>
    </cfRule>
  </conditionalFormatting>
  <conditionalFormatting sqref="C6773:C6798">
    <cfRule type="expression" dxfId="5778" priority="1139">
      <formula>C6773=""</formula>
    </cfRule>
  </conditionalFormatting>
  <conditionalFormatting sqref="C6813">
    <cfRule type="expression" dxfId="5777" priority="1095">
      <formula>$A6811="市町村名×"</formula>
    </cfRule>
  </conditionalFormatting>
  <conditionalFormatting sqref="C6813:C6838">
    <cfRule type="expression" dxfId="5776" priority="1102">
      <formula>C6813=""</formula>
    </cfRule>
  </conditionalFormatting>
  <conditionalFormatting sqref="C6853">
    <cfRule type="expression" dxfId="5775" priority="1058">
      <formula>$A6851="市町村名×"</formula>
    </cfRule>
  </conditionalFormatting>
  <conditionalFormatting sqref="C6853:C6878">
    <cfRule type="expression" dxfId="5774" priority="1065">
      <formula>C6853=""</formula>
    </cfRule>
  </conditionalFormatting>
  <conditionalFormatting sqref="C6893">
    <cfRule type="expression" dxfId="5773" priority="1021">
      <formula>$A6891="市町村名×"</formula>
    </cfRule>
  </conditionalFormatting>
  <conditionalFormatting sqref="C6893:C6918">
    <cfRule type="expression" dxfId="5772" priority="1028">
      <formula>C6893=""</formula>
    </cfRule>
  </conditionalFormatting>
  <conditionalFormatting sqref="C6933">
    <cfRule type="expression" dxfId="5771" priority="984">
      <formula>$A6931="市町村名×"</formula>
    </cfRule>
  </conditionalFormatting>
  <conditionalFormatting sqref="C6933:C6958">
    <cfRule type="expression" dxfId="5770" priority="991">
      <formula>C6933=""</formula>
    </cfRule>
  </conditionalFormatting>
  <conditionalFormatting sqref="C6973">
    <cfRule type="expression" dxfId="5769" priority="947">
      <formula>$A6971="市町村名×"</formula>
    </cfRule>
  </conditionalFormatting>
  <conditionalFormatting sqref="C6973:C6998">
    <cfRule type="expression" dxfId="5768" priority="954">
      <formula>C6973=""</formula>
    </cfRule>
  </conditionalFormatting>
  <conditionalFormatting sqref="C7013">
    <cfRule type="expression" dxfId="5767" priority="910">
      <formula>$A7011="市町村名×"</formula>
    </cfRule>
  </conditionalFormatting>
  <conditionalFormatting sqref="C7013:C7038">
    <cfRule type="expression" dxfId="5766" priority="917">
      <formula>C7013=""</formula>
    </cfRule>
  </conditionalFormatting>
  <conditionalFormatting sqref="C7053">
    <cfRule type="expression" dxfId="5765" priority="873">
      <formula>$A7051="市町村名×"</formula>
    </cfRule>
  </conditionalFormatting>
  <conditionalFormatting sqref="C7053:C7078">
    <cfRule type="expression" dxfId="5764" priority="880">
      <formula>C7053=""</formula>
    </cfRule>
  </conditionalFormatting>
  <conditionalFormatting sqref="C7093">
    <cfRule type="expression" dxfId="5763" priority="836">
      <formula>$A7091="市町村名×"</formula>
    </cfRule>
  </conditionalFormatting>
  <conditionalFormatting sqref="C7093:C7118">
    <cfRule type="expression" dxfId="5762" priority="843">
      <formula>C7093=""</formula>
    </cfRule>
  </conditionalFormatting>
  <conditionalFormatting sqref="C7133">
    <cfRule type="expression" dxfId="5761" priority="799">
      <formula>$A7131="市町村名×"</formula>
    </cfRule>
  </conditionalFormatting>
  <conditionalFormatting sqref="C7133:C7158">
    <cfRule type="expression" dxfId="5760" priority="806">
      <formula>C7133=""</formula>
    </cfRule>
  </conditionalFormatting>
  <conditionalFormatting sqref="C7173">
    <cfRule type="expression" dxfId="5759" priority="762">
      <formula>$A7171="市町村名×"</formula>
    </cfRule>
  </conditionalFormatting>
  <conditionalFormatting sqref="C7173:C7198">
    <cfRule type="expression" dxfId="5758" priority="769">
      <formula>C7173=""</formula>
    </cfRule>
  </conditionalFormatting>
  <conditionalFormatting sqref="C7213">
    <cfRule type="expression" dxfId="5757" priority="725">
      <formula>$A7211="市町村名×"</formula>
    </cfRule>
  </conditionalFormatting>
  <conditionalFormatting sqref="C7213:C7238">
    <cfRule type="expression" dxfId="5756" priority="732">
      <formula>C7213=""</formula>
    </cfRule>
  </conditionalFormatting>
  <conditionalFormatting sqref="C7253">
    <cfRule type="expression" dxfId="5755" priority="688">
      <formula>$A7251="市町村名×"</formula>
    </cfRule>
  </conditionalFormatting>
  <conditionalFormatting sqref="C7253:C7278">
    <cfRule type="expression" dxfId="5754" priority="695">
      <formula>C7253=""</formula>
    </cfRule>
  </conditionalFormatting>
  <conditionalFormatting sqref="C7293">
    <cfRule type="expression" dxfId="5753" priority="651">
      <formula>$A7291="市町村名×"</formula>
    </cfRule>
  </conditionalFormatting>
  <conditionalFormatting sqref="C7293:C7318">
    <cfRule type="expression" dxfId="5752" priority="658">
      <formula>C7293=""</formula>
    </cfRule>
  </conditionalFormatting>
  <conditionalFormatting sqref="C7333">
    <cfRule type="expression" dxfId="5751" priority="614">
      <formula>$A7331="市町村名×"</formula>
    </cfRule>
  </conditionalFormatting>
  <conditionalFormatting sqref="C7333:C7358">
    <cfRule type="expression" dxfId="5750" priority="621">
      <formula>C7333=""</formula>
    </cfRule>
  </conditionalFormatting>
  <conditionalFormatting sqref="C7373">
    <cfRule type="expression" dxfId="5749" priority="577">
      <formula>$A7371="市町村名×"</formula>
    </cfRule>
  </conditionalFormatting>
  <conditionalFormatting sqref="C7373:C7398">
    <cfRule type="expression" dxfId="5748" priority="584">
      <formula>C7373=""</formula>
    </cfRule>
  </conditionalFormatting>
  <conditionalFormatting sqref="D5:E5">
    <cfRule type="expression" dxfId="5747" priority="8575">
      <formula>$D$5=""</formula>
    </cfRule>
  </conditionalFormatting>
  <conditionalFormatting sqref="E39:W40">
    <cfRule type="expression" dxfId="5746" priority="7624">
      <formula>$E39=""</formula>
    </cfRule>
    <cfRule type="expression" dxfId="5745" priority="8592">
      <formula>E39=""</formula>
    </cfRule>
  </conditionalFormatting>
  <conditionalFormatting sqref="E79:W80">
    <cfRule type="expression" dxfId="5744" priority="7553">
      <formula>$E79=""</formula>
    </cfRule>
    <cfRule type="expression" dxfId="5743" priority="7576">
      <formula>E79=""</formula>
    </cfRule>
  </conditionalFormatting>
  <conditionalFormatting sqref="E119:W120">
    <cfRule type="expression" dxfId="5742" priority="7307">
      <formula>$E119=""</formula>
    </cfRule>
    <cfRule type="expression" dxfId="5741" priority="7322">
      <formula>E119=""</formula>
    </cfRule>
  </conditionalFormatting>
  <conditionalFormatting sqref="E159:W160">
    <cfRule type="expression" dxfId="5740" priority="7270">
      <formula>$E159=""</formula>
    </cfRule>
    <cfRule type="expression" dxfId="5739" priority="7285">
      <formula>E159=""</formula>
    </cfRule>
  </conditionalFormatting>
  <conditionalFormatting sqref="E199:W200">
    <cfRule type="expression" dxfId="5738" priority="7233">
      <formula>$E199=""</formula>
    </cfRule>
    <cfRule type="expression" dxfId="5737" priority="7248">
      <formula>E199=""</formula>
    </cfRule>
  </conditionalFormatting>
  <conditionalFormatting sqref="E239:W240">
    <cfRule type="expression" dxfId="5736" priority="7196">
      <formula>$E239=""</formula>
    </cfRule>
    <cfRule type="expression" dxfId="5735" priority="7211">
      <formula>E239=""</formula>
    </cfRule>
  </conditionalFormatting>
  <conditionalFormatting sqref="E279:W280">
    <cfRule type="expression" dxfId="5734" priority="7159">
      <formula>$E279=""</formula>
    </cfRule>
    <cfRule type="expression" dxfId="5733" priority="7174">
      <formula>E279=""</formula>
    </cfRule>
  </conditionalFormatting>
  <conditionalFormatting sqref="E319:W320">
    <cfRule type="expression" dxfId="5732" priority="7122">
      <formula>$E319=""</formula>
    </cfRule>
    <cfRule type="expression" dxfId="5731" priority="7137">
      <formula>E319=""</formula>
    </cfRule>
  </conditionalFormatting>
  <conditionalFormatting sqref="E359:W360">
    <cfRule type="expression" dxfId="5730" priority="7085">
      <formula>$E359=""</formula>
    </cfRule>
    <cfRule type="expression" dxfId="5729" priority="7100">
      <formula>E359=""</formula>
    </cfRule>
  </conditionalFormatting>
  <conditionalFormatting sqref="E399:W400">
    <cfRule type="expression" dxfId="5728" priority="7048">
      <formula>$E399=""</formula>
    </cfRule>
    <cfRule type="expression" dxfId="5727" priority="7063">
      <formula>E399=""</formula>
    </cfRule>
  </conditionalFormatting>
  <conditionalFormatting sqref="E439:W440">
    <cfRule type="expression" dxfId="5726" priority="7011">
      <formula>$E439=""</formula>
    </cfRule>
    <cfRule type="expression" dxfId="5725" priority="7026">
      <formula>E439=""</formula>
    </cfRule>
  </conditionalFormatting>
  <conditionalFormatting sqref="E479:W480">
    <cfRule type="expression" dxfId="5724" priority="6974">
      <formula>$E479=""</formula>
    </cfRule>
    <cfRule type="expression" dxfId="5723" priority="6989">
      <formula>E479=""</formula>
    </cfRule>
  </conditionalFormatting>
  <conditionalFormatting sqref="E519:W520">
    <cfRule type="expression" dxfId="5722" priority="6937">
      <formula>$E519=""</formula>
    </cfRule>
    <cfRule type="expression" dxfId="5721" priority="6952">
      <formula>E519=""</formula>
    </cfRule>
  </conditionalFormatting>
  <conditionalFormatting sqref="E559:W560">
    <cfRule type="expression" dxfId="5720" priority="6900">
      <formula>$E559=""</formula>
    </cfRule>
    <cfRule type="expression" dxfId="5719" priority="6915">
      <formula>E559=""</formula>
    </cfRule>
  </conditionalFormatting>
  <conditionalFormatting sqref="E599:W600">
    <cfRule type="expression" dxfId="5718" priority="6863">
      <formula>$E599=""</formula>
    </cfRule>
    <cfRule type="expression" dxfId="5717" priority="6878">
      <formula>E599=""</formula>
    </cfRule>
  </conditionalFormatting>
  <conditionalFormatting sqref="E639:W640">
    <cfRule type="expression" dxfId="5716" priority="6826">
      <formula>$E639=""</formula>
    </cfRule>
    <cfRule type="expression" dxfId="5715" priority="6841">
      <formula>E639=""</formula>
    </cfRule>
  </conditionalFormatting>
  <conditionalFormatting sqref="E679:W680">
    <cfRule type="expression" dxfId="5714" priority="6789">
      <formula>$E679=""</formula>
    </cfRule>
    <cfRule type="expression" dxfId="5713" priority="6804">
      <formula>E679=""</formula>
    </cfRule>
  </conditionalFormatting>
  <conditionalFormatting sqref="E719:W720">
    <cfRule type="expression" dxfId="5712" priority="6752">
      <formula>$E719=""</formula>
    </cfRule>
    <cfRule type="expression" dxfId="5711" priority="6767">
      <formula>E719=""</formula>
    </cfRule>
  </conditionalFormatting>
  <conditionalFormatting sqref="E759:W760">
    <cfRule type="expression" dxfId="5710" priority="6715">
      <formula>$E759=""</formula>
    </cfRule>
    <cfRule type="expression" dxfId="5709" priority="6730">
      <formula>E759=""</formula>
    </cfRule>
  </conditionalFormatting>
  <conditionalFormatting sqref="E799:W800">
    <cfRule type="expression" dxfId="5708" priority="6678">
      <formula>$E799=""</formula>
    </cfRule>
    <cfRule type="expression" dxfId="5707" priority="6693">
      <formula>E799=""</formula>
    </cfRule>
  </conditionalFormatting>
  <conditionalFormatting sqref="E839:W840">
    <cfRule type="expression" dxfId="5706" priority="6641">
      <formula>$E839=""</formula>
    </cfRule>
    <cfRule type="expression" dxfId="5705" priority="6656">
      <formula>E839=""</formula>
    </cfRule>
  </conditionalFormatting>
  <conditionalFormatting sqref="E879:W880">
    <cfRule type="expression" dxfId="5704" priority="6604">
      <formula>$E879=""</formula>
    </cfRule>
    <cfRule type="expression" dxfId="5703" priority="6619">
      <formula>E879=""</formula>
    </cfRule>
  </conditionalFormatting>
  <conditionalFormatting sqref="E919:W920">
    <cfRule type="expression" dxfId="5702" priority="6567">
      <formula>$E919=""</formula>
    </cfRule>
    <cfRule type="expression" dxfId="5701" priority="6582">
      <formula>E919=""</formula>
    </cfRule>
  </conditionalFormatting>
  <conditionalFormatting sqref="E959:W960">
    <cfRule type="expression" dxfId="5700" priority="6530">
      <formula>$E959=""</formula>
    </cfRule>
    <cfRule type="expression" dxfId="5699" priority="6545">
      <formula>E959=""</formula>
    </cfRule>
  </conditionalFormatting>
  <conditionalFormatting sqref="E999:W1000">
    <cfRule type="expression" dxfId="5698" priority="6493">
      <formula>$E999=""</formula>
    </cfRule>
    <cfRule type="expression" dxfId="5697" priority="6508">
      <formula>E999=""</formula>
    </cfRule>
  </conditionalFormatting>
  <conditionalFormatting sqref="E1039:W1040">
    <cfRule type="expression" dxfId="5696" priority="6456">
      <formula>$E1039=""</formula>
    </cfRule>
    <cfRule type="expression" dxfId="5695" priority="6471">
      <formula>E1039=""</formula>
    </cfRule>
  </conditionalFormatting>
  <conditionalFormatting sqref="E1079:W1080">
    <cfRule type="expression" dxfId="5694" priority="6419">
      <formula>$E1079=""</formula>
    </cfRule>
    <cfRule type="expression" dxfId="5693" priority="6434">
      <formula>E1079=""</formula>
    </cfRule>
  </conditionalFormatting>
  <conditionalFormatting sqref="E1119:W1120">
    <cfRule type="expression" dxfId="5692" priority="6382">
      <formula>$E1119=""</formula>
    </cfRule>
    <cfRule type="expression" dxfId="5691" priority="6397">
      <formula>E1119=""</formula>
    </cfRule>
  </conditionalFormatting>
  <conditionalFormatting sqref="E1159:W1160">
    <cfRule type="expression" dxfId="5690" priority="6345">
      <formula>$E1159=""</formula>
    </cfRule>
    <cfRule type="expression" dxfId="5689" priority="6360">
      <formula>E1159=""</formula>
    </cfRule>
  </conditionalFormatting>
  <conditionalFormatting sqref="E1199:W1200">
    <cfRule type="expression" dxfId="5688" priority="6308">
      <formula>$E1199=""</formula>
    </cfRule>
    <cfRule type="expression" dxfId="5687" priority="6323">
      <formula>E1199=""</formula>
    </cfRule>
  </conditionalFormatting>
  <conditionalFormatting sqref="E1239:W1240">
    <cfRule type="expression" dxfId="5686" priority="6271">
      <formula>$E1239=""</formula>
    </cfRule>
    <cfRule type="expression" dxfId="5685" priority="6286">
      <formula>E1239=""</formula>
    </cfRule>
  </conditionalFormatting>
  <conditionalFormatting sqref="E1279:W1280">
    <cfRule type="expression" dxfId="5684" priority="6234">
      <formula>$E1279=""</formula>
    </cfRule>
    <cfRule type="expression" dxfId="5683" priority="6249">
      <formula>E1279=""</formula>
    </cfRule>
  </conditionalFormatting>
  <conditionalFormatting sqref="E1319:W1320">
    <cfRule type="expression" dxfId="5682" priority="6197">
      <formula>$E1319=""</formula>
    </cfRule>
    <cfRule type="expression" dxfId="5681" priority="6212">
      <formula>E1319=""</formula>
    </cfRule>
  </conditionalFormatting>
  <conditionalFormatting sqref="E1359:W1360">
    <cfRule type="expression" dxfId="5680" priority="6160">
      <formula>$E1359=""</formula>
    </cfRule>
    <cfRule type="expression" dxfId="5679" priority="6175">
      <formula>E1359=""</formula>
    </cfRule>
  </conditionalFormatting>
  <conditionalFormatting sqref="E1399:W1400">
    <cfRule type="expression" dxfId="5678" priority="6123">
      <formula>$E1399=""</formula>
    </cfRule>
    <cfRule type="expression" dxfId="5677" priority="6138">
      <formula>E1399=""</formula>
    </cfRule>
  </conditionalFormatting>
  <conditionalFormatting sqref="E1439:W1440">
    <cfRule type="expression" dxfId="5676" priority="6086">
      <formula>$E1439=""</formula>
    </cfRule>
    <cfRule type="expression" dxfId="5675" priority="6101">
      <formula>E1439=""</formula>
    </cfRule>
  </conditionalFormatting>
  <conditionalFormatting sqref="E1479:W1480">
    <cfRule type="expression" dxfId="5674" priority="6049">
      <formula>$E1479=""</formula>
    </cfRule>
    <cfRule type="expression" dxfId="5673" priority="6064">
      <formula>E1479=""</formula>
    </cfRule>
  </conditionalFormatting>
  <conditionalFormatting sqref="E1519:W1520">
    <cfRule type="expression" dxfId="5672" priority="6012">
      <formula>$E1519=""</formula>
    </cfRule>
    <cfRule type="expression" dxfId="5671" priority="6027">
      <formula>E1519=""</formula>
    </cfRule>
  </conditionalFormatting>
  <conditionalFormatting sqref="E1559:W1560">
    <cfRule type="expression" dxfId="5670" priority="5975">
      <formula>$E1559=""</formula>
    </cfRule>
    <cfRule type="expression" dxfId="5669" priority="5990">
      <formula>E1559=""</formula>
    </cfRule>
  </conditionalFormatting>
  <conditionalFormatting sqref="E1599:W1600">
    <cfRule type="expression" dxfId="5668" priority="5938">
      <formula>$E1599=""</formula>
    </cfRule>
    <cfRule type="expression" dxfId="5667" priority="5953">
      <formula>E1599=""</formula>
    </cfRule>
  </conditionalFormatting>
  <conditionalFormatting sqref="E1639:W1640">
    <cfRule type="expression" dxfId="5666" priority="5901">
      <formula>$E1639=""</formula>
    </cfRule>
    <cfRule type="expression" dxfId="5665" priority="5916">
      <formula>E1639=""</formula>
    </cfRule>
  </conditionalFormatting>
  <conditionalFormatting sqref="E1679:W1680">
    <cfRule type="expression" dxfId="5664" priority="5864">
      <formula>$E1679=""</formula>
    </cfRule>
    <cfRule type="expression" dxfId="5663" priority="5879">
      <formula>E1679=""</formula>
    </cfRule>
  </conditionalFormatting>
  <conditionalFormatting sqref="E1719:W1720">
    <cfRule type="expression" dxfId="5662" priority="5827">
      <formula>$E1719=""</formula>
    </cfRule>
    <cfRule type="expression" dxfId="5661" priority="5842">
      <formula>E1719=""</formula>
    </cfRule>
  </conditionalFormatting>
  <conditionalFormatting sqref="E1759:W1760">
    <cfRule type="expression" dxfId="5660" priority="5790">
      <formula>$E1759=""</formula>
    </cfRule>
    <cfRule type="expression" dxfId="5659" priority="5805">
      <formula>E1759=""</formula>
    </cfRule>
  </conditionalFormatting>
  <conditionalFormatting sqref="E1799:W1800">
    <cfRule type="expression" dxfId="5658" priority="5753">
      <formula>$E1799=""</formula>
    </cfRule>
    <cfRule type="expression" dxfId="5657" priority="5768">
      <formula>E1799=""</formula>
    </cfRule>
  </conditionalFormatting>
  <conditionalFormatting sqref="E1839:W1840">
    <cfRule type="expression" dxfId="5656" priority="5716">
      <formula>$E1839=""</formula>
    </cfRule>
    <cfRule type="expression" dxfId="5655" priority="5731">
      <formula>E1839=""</formula>
    </cfRule>
  </conditionalFormatting>
  <conditionalFormatting sqref="E1879:W1880">
    <cfRule type="expression" dxfId="5654" priority="5679">
      <formula>$E1879=""</formula>
    </cfRule>
    <cfRule type="expression" dxfId="5653" priority="5694">
      <formula>E1879=""</formula>
    </cfRule>
  </conditionalFormatting>
  <conditionalFormatting sqref="E1919:W1920">
    <cfRule type="expression" dxfId="5652" priority="5642">
      <formula>$E1919=""</formula>
    </cfRule>
    <cfRule type="expression" dxfId="5651" priority="5657">
      <formula>E1919=""</formula>
    </cfRule>
  </conditionalFormatting>
  <conditionalFormatting sqref="E1959:W1960">
    <cfRule type="expression" dxfId="5650" priority="5605">
      <formula>$E1959=""</formula>
    </cfRule>
    <cfRule type="expression" dxfId="5649" priority="5620">
      <formula>E1959=""</formula>
    </cfRule>
  </conditionalFormatting>
  <conditionalFormatting sqref="E1999:W2000">
    <cfRule type="expression" dxfId="5648" priority="5568">
      <formula>$E1999=""</formula>
    </cfRule>
    <cfRule type="expression" dxfId="5647" priority="5583">
      <formula>E1999=""</formula>
    </cfRule>
  </conditionalFormatting>
  <conditionalFormatting sqref="E2039:W2040">
    <cfRule type="expression" dxfId="5646" priority="5531">
      <formula>$E2039=""</formula>
    </cfRule>
    <cfRule type="expression" dxfId="5645" priority="5546">
      <formula>E2039=""</formula>
    </cfRule>
  </conditionalFormatting>
  <conditionalFormatting sqref="E2079:W2080">
    <cfRule type="expression" dxfId="5644" priority="5494">
      <formula>$E2079=""</formula>
    </cfRule>
    <cfRule type="expression" dxfId="5643" priority="5509">
      <formula>E2079=""</formula>
    </cfRule>
  </conditionalFormatting>
  <conditionalFormatting sqref="E2119:W2120">
    <cfRule type="expression" dxfId="5642" priority="5457">
      <formula>$E2119=""</formula>
    </cfRule>
    <cfRule type="expression" dxfId="5641" priority="5472">
      <formula>E2119=""</formula>
    </cfRule>
  </conditionalFormatting>
  <conditionalFormatting sqref="E2159:W2160">
    <cfRule type="expression" dxfId="5640" priority="5420">
      <formula>$E2159=""</formula>
    </cfRule>
    <cfRule type="expression" dxfId="5639" priority="5435">
      <formula>E2159=""</formula>
    </cfRule>
  </conditionalFormatting>
  <conditionalFormatting sqref="E2199:W2200">
    <cfRule type="expression" dxfId="5638" priority="5383">
      <formula>$E2199=""</formula>
    </cfRule>
    <cfRule type="expression" dxfId="5637" priority="5398">
      <formula>E2199=""</formula>
    </cfRule>
  </conditionalFormatting>
  <conditionalFormatting sqref="E2239:W2240">
    <cfRule type="expression" dxfId="5636" priority="5346">
      <formula>$E2239=""</formula>
    </cfRule>
    <cfRule type="expression" dxfId="5635" priority="5361">
      <formula>E2239=""</formula>
    </cfRule>
  </conditionalFormatting>
  <conditionalFormatting sqref="E2279:W2280">
    <cfRule type="expression" dxfId="5634" priority="5309">
      <formula>$E2279=""</formula>
    </cfRule>
    <cfRule type="expression" dxfId="5633" priority="5324">
      <formula>E2279=""</formula>
    </cfRule>
  </conditionalFormatting>
  <conditionalFormatting sqref="E2319:W2320">
    <cfRule type="expression" dxfId="5632" priority="5272">
      <formula>$E2319=""</formula>
    </cfRule>
    <cfRule type="expression" dxfId="5631" priority="5287">
      <formula>E2319=""</formula>
    </cfRule>
  </conditionalFormatting>
  <conditionalFormatting sqref="E2359:W2360">
    <cfRule type="expression" dxfId="5630" priority="5235">
      <formula>$E2359=""</formula>
    </cfRule>
    <cfRule type="expression" dxfId="5629" priority="5250">
      <formula>E2359=""</formula>
    </cfRule>
  </conditionalFormatting>
  <conditionalFormatting sqref="E2399:W2400">
    <cfRule type="expression" dxfId="5628" priority="5198">
      <formula>$E2399=""</formula>
    </cfRule>
    <cfRule type="expression" dxfId="5627" priority="5213">
      <formula>E2399=""</formula>
    </cfRule>
  </conditionalFormatting>
  <conditionalFormatting sqref="E2439:W2440">
    <cfRule type="expression" dxfId="5626" priority="5161">
      <formula>$E2439=""</formula>
    </cfRule>
    <cfRule type="expression" dxfId="5625" priority="5176">
      <formula>E2439=""</formula>
    </cfRule>
  </conditionalFormatting>
  <conditionalFormatting sqref="E2479:W2480">
    <cfRule type="expression" dxfId="5624" priority="5124">
      <formula>$E2479=""</formula>
    </cfRule>
    <cfRule type="expression" dxfId="5623" priority="5139">
      <formula>E2479=""</formula>
    </cfRule>
  </conditionalFormatting>
  <conditionalFormatting sqref="E2519:W2520">
    <cfRule type="expression" dxfId="5622" priority="5087">
      <formula>$E2519=""</formula>
    </cfRule>
    <cfRule type="expression" dxfId="5621" priority="5102">
      <formula>E2519=""</formula>
    </cfRule>
  </conditionalFormatting>
  <conditionalFormatting sqref="E2559:W2560">
    <cfRule type="expression" dxfId="5620" priority="5050">
      <formula>$E2559=""</formula>
    </cfRule>
    <cfRule type="expression" dxfId="5619" priority="5065">
      <formula>E2559=""</formula>
    </cfRule>
  </conditionalFormatting>
  <conditionalFormatting sqref="E2599:W2600">
    <cfRule type="expression" dxfId="5618" priority="5013">
      <formula>$E2599=""</formula>
    </cfRule>
    <cfRule type="expression" dxfId="5617" priority="5028">
      <formula>E2599=""</formula>
    </cfRule>
  </conditionalFormatting>
  <conditionalFormatting sqref="E2639:W2640">
    <cfRule type="expression" dxfId="5616" priority="4976">
      <formula>$E2639=""</formula>
    </cfRule>
    <cfRule type="expression" dxfId="5615" priority="4991">
      <formula>E2639=""</formula>
    </cfRule>
  </conditionalFormatting>
  <conditionalFormatting sqref="E2679:W2680">
    <cfRule type="expression" dxfId="5614" priority="4939">
      <formula>$E2679=""</formula>
    </cfRule>
    <cfRule type="expression" dxfId="5613" priority="4954">
      <formula>E2679=""</formula>
    </cfRule>
  </conditionalFormatting>
  <conditionalFormatting sqref="E2719:W2720">
    <cfRule type="expression" dxfId="5612" priority="4902">
      <formula>$E2719=""</formula>
    </cfRule>
    <cfRule type="expression" dxfId="5611" priority="4917">
      <formula>E2719=""</formula>
    </cfRule>
  </conditionalFormatting>
  <conditionalFormatting sqref="E2759:W2760">
    <cfRule type="expression" dxfId="5610" priority="4865">
      <formula>$E2759=""</formula>
    </cfRule>
    <cfRule type="expression" dxfId="5609" priority="4880">
      <formula>E2759=""</formula>
    </cfRule>
  </conditionalFormatting>
  <conditionalFormatting sqref="E2799:W2800">
    <cfRule type="expression" dxfId="5608" priority="4828">
      <formula>$E2799=""</formula>
    </cfRule>
    <cfRule type="expression" dxfId="5607" priority="4843">
      <formula>E2799=""</formula>
    </cfRule>
  </conditionalFormatting>
  <conditionalFormatting sqref="E2839:W2840">
    <cfRule type="expression" dxfId="5606" priority="4791">
      <formula>$E2839=""</formula>
    </cfRule>
    <cfRule type="expression" dxfId="5605" priority="4806">
      <formula>E2839=""</formula>
    </cfRule>
  </conditionalFormatting>
  <conditionalFormatting sqref="E2879:W2880">
    <cfRule type="expression" dxfId="5604" priority="4754">
      <formula>$E2879=""</formula>
    </cfRule>
    <cfRule type="expression" dxfId="5603" priority="4769">
      <formula>E2879=""</formula>
    </cfRule>
  </conditionalFormatting>
  <conditionalFormatting sqref="E2919:W2920">
    <cfRule type="expression" dxfId="5602" priority="4717">
      <formula>$E2919=""</formula>
    </cfRule>
    <cfRule type="expression" dxfId="5601" priority="4732">
      <formula>E2919=""</formula>
    </cfRule>
  </conditionalFormatting>
  <conditionalFormatting sqref="E2959:W2960">
    <cfRule type="expression" dxfId="5600" priority="4680">
      <formula>$E2959=""</formula>
    </cfRule>
    <cfRule type="expression" dxfId="5599" priority="4695">
      <formula>E2959=""</formula>
    </cfRule>
  </conditionalFormatting>
  <conditionalFormatting sqref="E2999:W3000">
    <cfRule type="expression" dxfId="5598" priority="4643">
      <formula>$E2999=""</formula>
    </cfRule>
    <cfRule type="expression" dxfId="5597" priority="4658">
      <formula>E2999=""</formula>
    </cfRule>
  </conditionalFormatting>
  <conditionalFormatting sqref="E3039:W3040">
    <cfRule type="expression" dxfId="5596" priority="4606">
      <formula>$E3039=""</formula>
    </cfRule>
    <cfRule type="expression" dxfId="5595" priority="4621">
      <formula>E3039=""</formula>
    </cfRule>
  </conditionalFormatting>
  <conditionalFormatting sqref="E3079:W3080">
    <cfRule type="expression" dxfId="5594" priority="4569">
      <formula>$E3079=""</formula>
    </cfRule>
    <cfRule type="expression" dxfId="5593" priority="4584">
      <formula>E3079=""</formula>
    </cfRule>
  </conditionalFormatting>
  <conditionalFormatting sqref="E3119:W3120">
    <cfRule type="expression" dxfId="5592" priority="4532">
      <formula>$E3119=""</formula>
    </cfRule>
    <cfRule type="expression" dxfId="5591" priority="4547">
      <formula>E3119=""</formula>
    </cfRule>
  </conditionalFormatting>
  <conditionalFormatting sqref="E3159:W3160">
    <cfRule type="expression" dxfId="5590" priority="4495">
      <formula>$E3159=""</formula>
    </cfRule>
    <cfRule type="expression" dxfId="5589" priority="4510">
      <formula>E3159=""</formula>
    </cfRule>
  </conditionalFormatting>
  <conditionalFormatting sqref="E3199:W3200">
    <cfRule type="expression" dxfId="5588" priority="4458">
      <formula>$E3199=""</formula>
    </cfRule>
    <cfRule type="expression" dxfId="5587" priority="4473">
      <formula>E3199=""</formula>
    </cfRule>
  </conditionalFormatting>
  <conditionalFormatting sqref="E3239:W3240">
    <cfRule type="expression" dxfId="5586" priority="4421">
      <formula>$E3239=""</formula>
    </cfRule>
    <cfRule type="expression" dxfId="5585" priority="4436">
      <formula>E3239=""</formula>
    </cfRule>
  </conditionalFormatting>
  <conditionalFormatting sqref="E3279:W3280">
    <cfRule type="expression" dxfId="5584" priority="4384">
      <formula>$E3279=""</formula>
    </cfRule>
    <cfRule type="expression" dxfId="5583" priority="4399">
      <formula>E3279=""</formula>
    </cfRule>
  </conditionalFormatting>
  <conditionalFormatting sqref="E3319:W3320">
    <cfRule type="expression" dxfId="5582" priority="4347">
      <formula>$E3319=""</formula>
    </cfRule>
    <cfRule type="expression" dxfId="5581" priority="4362">
      <formula>E3319=""</formula>
    </cfRule>
  </conditionalFormatting>
  <conditionalFormatting sqref="E3359:W3360">
    <cfRule type="expression" dxfId="5580" priority="4310">
      <formula>$E3359=""</formula>
    </cfRule>
    <cfRule type="expression" dxfId="5579" priority="4325">
      <formula>E3359=""</formula>
    </cfRule>
  </conditionalFormatting>
  <conditionalFormatting sqref="E3399:W3400">
    <cfRule type="expression" dxfId="5578" priority="4273">
      <formula>$E3399=""</formula>
    </cfRule>
    <cfRule type="expression" dxfId="5577" priority="4288">
      <formula>E3399=""</formula>
    </cfRule>
  </conditionalFormatting>
  <conditionalFormatting sqref="E3439:W3440">
    <cfRule type="expression" dxfId="5576" priority="4236">
      <formula>$E3439=""</formula>
    </cfRule>
    <cfRule type="expression" dxfId="5575" priority="4251">
      <formula>E3439=""</formula>
    </cfRule>
  </conditionalFormatting>
  <conditionalFormatting sqref="E3479:W3480">
    <cfRule type="expression" dxfId="5574" priority="4199">
      <formula>$E3479=""</formula>
    </cfRule>
    <cfRule type="expression" dxfId="5573" priority="4214">
      <formula>E3479=""</formula>
    </cfRule>
  </conditionalFormatting>
  <conditionalFormatting sqref="E3519:W3520">
    <cfRule type="expression" dxfId="5572" priority="4162">
      <formula>$E3519=""</formula>
    </cfRule>
    <cfRule type="expression" dxfId="5571" priority="4177">
      <formula>E3519=""</formula>
    </cfRule>
  </conditionalFormatting>
  <conditionalFormatting sqref="E3559:W3560">
    <cfRule type="expression" dxfId="5570" priority="4125">
      <formula>$E3559=""</formula>
    </cfRule>
    <cfRule type="expression" dxfId="5569" priority="4140">
      <formula>E3559=""</formula>
    </cfRule>
  </conditionalFormatting>
  <conditionalFormatting sqref="E3599:W3600">
    <cfRule type="expression" dxfId="5568" priority="4088">
      <formula>$E3599=""</formula>
    </cfRule>
    <cfRule type="expression" dxfId="5567" priority="4103">
      <formula>E3599=""</formula>
    </cfRule>
  </conditionalFormatting>
  <conditionalFormatting sqref="E3639:W3640">
    <cfRule type="expression" dxfId="5566" priority="4051">
      <formula>$E3639=""</formula>
    </cfRule>
    <cfRule type="expression" dxfId="5565" priority="4066">
      <formula>E3639=""</formula>
    </cfRule>
  </conditionalFormatting>
  <conditionalFormatting sqref="E3679:W3680">
    <cfRule type="expression" dxfId="5564" priority="4014">
      <formula>$E3679=""</formula>
    </cfRule>
    <cfRule type="expression" dxfId="5563" priority="4029">
      <formula>E3679=""</formula>
    </cfRule>
  </conditionalFormatting>
  <conditionalFormatting sqref="E3719:W3720">
    <cfRule type="expression" dxfId="5562" priority="3977">
      <formula>$E3719=""</formula>
    </cfRule>
    <cfRule type="expression" dxfId="5561" priority="3992">
      <formula>E3719=""</formula>
    </cfRule>
  </conditionalFormatting>
  <conditionalFormatting sqref="E3759:W3760">
    <cfRule type="expression" dxfId="5560" priority="3940">
      <formula>$E3759=""</formula>
    </cfRule>
    <cfRule type="expression" dxfId="5559" priority="3955">
      <formula>E3759=""</formula>
    </cfRule>
  </conditionalFormatting>
  <conditionalFormatting sqref="E3799:W3800">
    <cfRule type="expression" dxfId="5558" priority="3903">
      <formula>$E3799=""</formula>
    </cfRule>
    <cfRule type="expression" dxfId="5557" priority="3918">
      <formula>E3799=""</formula>
    </cfRule>
  </conditionalFormatting>
  <conditionalFormatting sqref="E3839:W3840">
    <cfRule type="expression" dxfId="5556" priority="3866">
      <formula>$E3839=""</formula>
    </cfRule>
    <cfRule type="expression" dxfId="5555" priority="3881">
      <formula>E3839=""</formula>
    </cfRule>
  </conditionalFormatting>
  <conditionalFormatting sqref="E3879:W3880">
    <cfRule type="expression" dxfId="5554" priority="3829">
      <formula>$E3879=""</formula>
    </cfRule>
    <cfRule type="expression" dxfId="5553" priority="3844">
      <formula>E3879=""</formula>
    </cfRule>
  </conditionalFormatting>
  <conditionalFormatting sqref="E3919:W3920">
    <cfRule type="expression" dxfId="5552" priority="3792">
      <formula>$E3919=""</formula>
    </cfRule>
    <cfRule type="expression" dxfId="5551" priority="3807">
      <formula>E3919=""</formula>
    </cfRule>
  </conditionalFormatting>
  <conditionalFormatting sqref="E3959:W3960">
    <cfRule type="expression" dxfId="5550" priority="3755">
      <formula>$E3959=""</formula>
    </cfRule>
    <cfRule type="expression" dxfId="5549" priority="3770">
      <formula>E3959=""</formula>
    </cfRule>
  </conditionalFormatting>
  <conditionalFormatting sqref="E3999:W4000">
    <cfRule type="expression" dxfId="5548" priority="3718">
      <formula>$E3999=""</formula>
    </cfRule>
    <cfRule type="expression" dxfId="5547" priority="3733">
      <formula>E3999=""</formula>
    </cfRule>
  </conditionalFormatting>
  <conditionalFormatting sqref="E4039:W4040">
    <cfRule type="expression" dxfId="5546" priority="3681">
      <formula>$E4039=""</formula>
    </cfRule>
    <cfRule type="expression" dxfId="5545" priority="3696">
      <formula>E4039=""</formula>
    </cfRule>
  </conditionalFormatting>
  <conditionalFormatting sqref="E4079:W4080">
    <cfRule type="expression" dxfId="5544" priority="3644">
      <formula>$E4079=""</formula>
    </cfRule>
    <cfRule type="expression" dxfId="5543" priority="3659">
      <formula>E4079=""</formula>
    </cfRule>
  </conditionalFormatting>
  <conditionalFormatting sqref="E4119:W4120">
    <cfRule type="expression" dxfId="5542" priority="3607">
      <formula>$E4119=""</formula>
    </cfRule>
    <cfRule type="expression" dxfId="5541" priority="3622">
      <formula>E4119=""</formula>
    </cfRule>
  </conditionalFormatting>
  <conditionalFormatting sqref="E4159:W4160">
    <cfRule type="expression" dxfId="5540" priority="3570">
      <formula>$E4159=""</formula>
    </cfRule>
    <cfRule type="expression" dxfId="5539" priority="3585">
      <formula>E4159=""</formula>
    </cfRule>
  </conditionalFormatting>
  <conditionalFormatting sqref="E4199:W4200">
    <cfRule type="expression" dxfId="5538" priority="3533">
      <formula>$E4199=""</formula>
    </cfRule>
    <cfRule type="expression" dxfId="5537" priority="3548">
      <formula>E4199=""</formula>
    </cfRule>
  </conditionalFormatting>
  <conditionalFormatting sqref="E4239:W4240">
    <cfRule type="expression" dxfId="5536" priority="3496">
      <formula>$E4239=""</formula>
    </cfRule>
    <cfRule type="expression" dxfId="5535" priority="3511">
      <formula>E4239=""</formula>
    </cfRule>
  </conditionalFormatting>
  <conditionalFormatting sqref="E4279:W4280">
    <cfRule type="expression" dxfId="5534" priority="3459">
      <formula>$E4279=""</formula>
    </cfRule>
    <cfRule type="expression" dxfId="5533" priority="3474">
      <formula>E4279=""</formula>
    </cfRule>
  </conditionalFormatting>
  <conditionalFormatting sqref="E4319:W4320">
    <cfRule type="expression" dxfId="5532" priority="3422">
      <formula>$E4319=""</formula>
    </cfRule>
    <cfRule type="expression" dxfId="5531" priority="3437">
      <formula>E4319=""</formula>
    </cfRule>
  </conditionalFormatting>
  <conditionalFormatting sqref="E4359:W4360">
    <cfRule type="expression" dxfId="5530" priority="3385">
      <formula>$E4359=""</formula>
    </cfRule>
    <cfRule type="expression" dxfId="5529" priority="3400">
      <formula>E4359=""</formula>
    </cfRule>
  </conditionalFormatting>
  <conditionalFormatting sqref="E4399:W4400">
    <cfRule type="expression" dxfId="5528" priority="3348">
      <formula>$E4399=""</formula>
    </cfRule>
    <cfRule type="expression" dxfId="5527" priority="3363">
      <formula>E4399=""</formula>
    </cfRule>
  </conditionalFormatting>
  <conditionalFormatting sqref="E4439:W4440">
    <cfRule type="expression" dxfId="5526" priority="3311">
      <formula>$E4439=""</formula>
    </cfRule>
    <cfRule type="expression" dxfId="5525" priority="3326">
      <formula>E4439=""</formula>
    </cfRule>
  </conditionalFormatting>
  <conditionalFormatting sqref="E4479:W4480">
    <cfRule type="expression" dxfId="5524" priority="3274">
      <formula>$E4479=""</formula>
    </cfRule>
    <cfRule type="expression" dxfId="5523" priority="3289">
      <formula>E4479=""</formula>
    </cfRule>
  </conditionalFormatting>
  <conditionalFormatting sqref="E4519:W4520">
    <cfRule type="expression" dxfId="5522" priority="3237">
      <formula>$E4519=""</formula>
    </cfRule>
    <cfRule type="expression" dxfId="5521" priority="3252">
      <formula>E4519=""</formula>
    </cfRule>
  </conditionalFormatting>
  <conditionalFormatting sqref="E4559:W4560">
    <cfRule type="expression" dxfId="5520" priority="3200">
      <formula>$E4559=""</formula>
    </cfRule>
    <cfRule type="expression" dxfId="5519" priority="3215">
      <formula>E4559=""</formula>
    </cfRule>
  </conditionalFormatting>
  <conditionalFormatting sqref="E4599:W4600">
    <cfRule type="expression" dxfId="5518" priority="3163">
      <formula>$E4599=""</formula>
    </cfRule>
    <cfRule type="expression" dxfId="5517" priority="3178">
      <formula>E4599=""</formula>
    </cfRule>
  </conditionalFormatting>
  <conditionalFormatting sqref="E4639:W4640">
    <cfRule type="expression" dxfId="5516" priority="3126">
      <formula>$E4639=""</formula>
    </cfRule>
    <cfRule type="expression" dxfId="5515" priority="3141">
      <formula>E4639=""</formula>
    </cfRule>
  </conditionalFormatting>
  <conditionalFormatting sqref="E4679:W4680">
    <cfRule type="expression" dxfId="5514" priority="3089">
      <formula>$E4679=""</formula>
    </cfRule>
    <cfRule type="expression" dxfId="5513" priority="3104">
      <formula>E4679=""</formula>
    </cfRule>
  </conditionalFormatting>
  <conditionalFormatting sqref="E4719:W4720">
    <cfRule type="expression" dxfId="5512" priority="3052">
      <formula>$E4719=""</formula>
    </cfRule>
    <cfRule type="expression" dxfId="5511" priority="3067">
      <formula>E4719=""</formula>
    </cfRule>
  </conditionalFormatting>
  <conditionalFormatting sqref="E4759:W4760">
    <cfRule type="expression" dxfId="5510" priority="3015">
      <formula>$E4759=""</formula>
    </cfRule>
    <cfRule type="expression" dxfId="5509" priority="3030">
      <formula>E4759=""</formula>
    </cfRule>
  </conditionalFormatting>
  <conditionalFormatting sqref="E4799:W4800">
    <cfRule type="expression" dxfId="5508" priority="2978">
      <formula>$E4799=""</formula>
    </cfRule>
    <cfRule type="expression" dxfId="5507" priority="2993">
      <formula>E4799=""</formula>
    </cfRule>
  </conditionalFormatting>
  <conditionalFormatting sqref="E4839:W4840">
    <cfRule type="expression" dxfId="5506" priority="2941">
      <formula>$E4839=""</formula>
    </cfRule>
    <cfRule type="expression" dxfId="5505" priority="2956">
      <formula>E4839=""</formula>
    </cfRule>
  </conditionalFormatting>
  <conditionalFormatting sqref="E4879:W4880">
    <cfRule type="expression" dxfId="5504" priority="2904">
      <formula>$E4879=""</formula>
    </cfRule>
    <cfRule type="expression" dxfId="5503" priority="2919">
      <formula>E4879=""</formula>
    </cfRule>
  </conditionalFormatting>
  <conditionalFormatting sqref="E4919:W4920">
    <cfRule type="expression" dxfId="5502" priority="2867">
      <formula>$E4919=""</formula>
    </cfRule>
    <cfRule type="expression" dxfId="5501" priority="2882">
      <formula>E4919=""</formula>
    </cfRule>
  </conditionalFormatting>
  <conditionalFormatting sqref="E4959:W4960">
    <cfRule type="expression" dxfId="5500" priority="2830">
      <formula>$E4959=""</formula>
    </cfRule>
    <cfRule type="expression" dxfId="5499" priority="2845">
      <formula>E4959=""</formula>
    </cfRule>
  </conditionalFormatting>
  <conditionalFormatting sqref="E4999:W5000">
    <cfRule type="expression" dxfId="5498" priority="2793">
      <formula>$E4999=""</formula>
    </cfRule>
    <cfRule type="expression" dxfId="5497" priority="2808">
      <formula>E4999=""</formula>
    </cfRule>
  </conditionalFormatting>
  <conditionalFormatting sqref="E5039:W5040">
    <cfRule type="expression" dxfId="5496" priority="2756">
      <formula>$E5039=""</formula>
    </cfRule>
    <cfRule type="expression" dxfId="5495" priority="2771">
      <formula>E5039=""</formula>
    </cfRule>
  </conditionalFormatting>
  <conditionalFormatting sqref="E5079:W5080">
    <cfRule type="expression" dxfId="5494" priority="2719">
      <formula>$E5079=""</formula>
    </cfRule>
    <cfRule type="expression" dxfId="5493" priority="2734">
      <formula>E5079=""</formula>
    </cfRule>
  </conditionalFormatting>
  <conditionalFormatting sqref="E5119:W5120">
    <cfRule type="expression" dxfId="5492" priority="2682">
      <formula>$E5119=""</formula>
    </cfRule>
    <cfRule type="expression" dxfId="5491" priority="2697">
      <formula>E5119=""</formula>
    </cfRule>
  </conditionalFormatting>
  <conditionalFormatting sqref="E5159:W5160">
    <cfRule type="expression" dxfId="5490" priority="2645">
      <formula>$E5159=""</formula>
    </cfRule>
    <cfRule type="expression" dxfId="5489" priority="2660">
      <formula>E5159=""</formula>
    </cfRule>
  </conditionalFormatting>
  <conditionalFormatting sqref="E5199:W5200">
    <cfRule type="expression" dxfId="5488" priority="2608">
      <formula>$E5199=""</formula>
    </cfRule>
    <cfRule type="expression" dxfId="5487" priority="2623">
      <formula>E5199=""</formula>
    </cfRule>
  </conditionalFormatting>
  <conditionalFormatting sqref="E5239:W5240">
    <cfRule type="expression" dxfId="5486" priority="2571">
      <formula>$E5239=""</formula>
    </cfRule>
    <cfRule type="expression" dxfId="5485" priority="2586">
      <formula>E5239=""</formula>
    </cfRule>
  </conditionalFormatting>
  <conditionalFormatting sqref="E5279:W5280">
    <cfRule type="expression" dxfId="5484" priority="2534">
      <formula>$E5279=""</formula>
    </cfRule>
    <cfRule type="expression" dxfId="5483" priority="2549">
      <formula>E5279=""</formula>
    </cfRule>
  </conditionalFormatting>
  <conditionalFormatting sqref="E5319:W5320">
    <cfRule type="expression" dxfId="5482" priority="2497">
      <formula>$E5319=""</formula>
    </cfRule>
    <cfRule type="expression" dxfId="5481" priority="2512">
      <formula>E5319=""</formula>
    </cfRule>
  </conditionalFormatting>
  <conditionalFormatting sqref="E5359:W5360">
    <cfRule type="expression" dxfId="5480" priority="2460">
      <formula>$E5359=""</formula>
    </cfRule>
    <cfRule type="expression" dxfId="5479" priority="2475">
      <formula>E5359=""</formula>
    </cfRule>
  </conditionalFormatting>
  <conditionalFormatting sqref="E5399:W5400">
    <cfRule type="expression" dxfId="5478" priority="2423">
      <formula>$E5399=""</formula>
    </cfRule>
    <cfRule type="expression" dxfId="5477" priority="2438">
      <formula>E5399=""</formula>
    </cfRule>
  </conditionalFormatting>
  <conditionalFormatting sqref="E5439:W5440">
    <cfRule type="expression" dxfId="5476" priority="2386">
      <formula>$E5439=""</formula>
    </cfRule>
    <cfRule type="expression" dxfId="5475" priority="2401">
      <formula>E5439=""</formula>
    </cfRule>
  </conditionalFormatting>
  <conditionalFormatting sqref="E5479:W5480">
    <cfRule type="expression" dxfId="5474" priority="2349">
      <formula>$E5479=""</formula>
    </cfRule>
    <cfRule type="expression" dxfId="5473" priority="2364">
      <formula>E5479=""</formula>
    </cfRule>
  </conditionalFormatting>
  <conditionalFormatting sqref="E5519:W5520">
    <cfRule type="expression" dxfId="5472" priority="2312">
      <formula>$E5519=""</formula>
    </cfRule>
    <cfRule type="expression" dxfId="5471" priority="2327">
      <formula>E5519=""</formula>
    </cfRule>
  </conditionalFormatting>
  <conditionalFormatting sqref="E5559:W5560">
    <cfRule type="expression" dxfId="5470" priority="2275">
      <formula>$E5559=""</formula>
    </cfRule>
    <cfRule type="expression" dxfId="5469" priority="2290">
      <formula>E5559=""</formula>
    </cfRule>
  </conditionalFormatting>
  <conditionalFormatting sqref="E5599:W5600">
    <cfRule type="expression" dxfId="5468" priority="2238">
      <formula>$E5599=""</formula>
    </cfRule>
    <cfRule type="expression" dxfId="5467" priority="2253">
      <formula>E5599=""</formula>
    </cfRule>
  </conditionalFormatting>
  <conditionalFormatting sqref="E5639:W5640">
    <cfRule type="expression" dxfId="5466" priority="2201">
      <formula>$E5639=""</formula>
    </cfRule>
    <cfRule type="expression" dxfId="5465" priority="2216">
      <formula>E5639=""</formula>
    </cfRule>
  </conditionalFormatting>
  <conditionalFormatting sqref="E5679:W5680">
    <cfRule type="expression" dxfId="5464" priority="2164">
      <formula>$E5679=""</formula>
    </cfRule>
    <cfRule type="expression" dxfId="5463" priority="2179">
      <formula>E5679=""</formula>
    </cfRule>
  </conditionalFormatting>
  <conditionalFormatting sqref="E5719:W5720">
    <cfRule type="expression" dxfId="5462" priority="2127">
      <formula>$E5719=""</formula>
    </cfRule>
    <cfRule type="expression" dxfId="5461" priority="2142">
      <formula>E5719=""</formula>
    </cfRule>
  </conditionalFormatting>
  <conditionalFormatting sqref="E5759:W5760">
    <cfRule type="expression" dxfId="5460" priority="2090">
      <formula>$E5759=""</formula>
    </cfRule>
    <cfRule type="expression" dxfId="5459" priority="2105">
      <formula>E5759=""</formula>
    </cfRule>
  </conditionalFormatting>
  <conditionalFormatting sqref="E5799:W5800">
    <cfRule type="expression" dxfId="5458" priority="2053">
      <formula>$E5799=""</formula>
    </cfRule>
    <cfRule type="expression" dxfId="5457" priority="2068">
      <formula>E5799=""</formula>
    </cfRule>
  </conditionalFormatting>
  <conditionalFormatting sqref="E5839:W5840">
    <cfRule type="expression" dxfId="5456" priority="2016">
      <formula>$E5839=""</formula>
    </cfRule>
    <cfRule type="expression" dxfId="5455" priority="2031">
      <formula>E5839=""</formula>
    </cfRule>
  </conditionalFormatting>
  <conditionalFormatting sqref="E5879:W5880">
    <cfRule type="expression" dxfId="5454" priority="1979">
      <formula>$E5879=""</formula>
    </cfRule>
    <cfRule type="expression" dxfId="5453" priority="1994">
      <formula>E5879=""</formula>
    </cfRule>
  </conditionalFormatting>
  <conditionalFormatting sqref="E5919:W5920">
    <cfRule type="expression" dxfId="5452" priority="1942">
      <formula>$E5919=""</formula>
    </cfRule>
    <cfRule type="expression" dxfId="5451" priority="1957">
      <formula>E5919=""</formula>
    </cfRule>
  </conditionalFormatting>
  <conditionalFormatting sqref="E5959:W5960">
    <cfRule type="expression" dxfId="5450" priority="1905">
      <formula>$E5959=""</formula>
    </cfRule>
    <cfRule type="expression" dxfId="5449" priority="1920">
      <formula>E5959=""</formula>
    </cfRule>
  </conditionalFormatting>
  <conditionalFormatting sqref="E5999:W6000">
    <cfRule type="expression" dxfId="5448" priority="1868">
      <formula>$E5999=""</formula>
    </cfRule>
    <cfRule type="expression" dxfId="5447" priority="1883">
      <formula>E5999=""</formula>
    </cfRule>
  </conditionalFormatting>
  <conditionalFormatting sqref="E6039:W6040">
    <cfRule type="expression" dxfId="5446" priority="1831">
      <formula>$E6039=""</formula>
    </cfRule>
    <cfRule type="expression" dxfId="5445" priority="1846">
      <formula>E6039=""</formula>
    </cfRule>
  </conditionalFormatting>
  <conditionalFormatting sqref="E6079:W6080">
    <cfRule type="expression" dxfId="5444" priority="1794">
      <formula>$E6079=""</formula>
    </cfRule>
    <cfRule type="expression" dxfId="5443" priority="1809">
      <formula>E6079=""</formula>
    </cfRule>
  </conditionalFormatting>
  <conditionalFormatting sqref="E6119:W6120">
    <cfRule type="expression" dxfId="5442" priority="1757">
      <formula>$E6119=""</formula>
    </cfRule>
    <cfRule type="expression" dxfId="5441" priority="1772">
      <formula>E6119=""</formula>
    </cfRule>
  </conditionalFormatting>
  <conditionalFormatting sqref="E6159:W6160">
    <cfRule type="expression" dxfId="5440" priority="1720">
      <formula>$E6159=""</formula>
    </cfRule>
    <cfRule type="expression" dxfId="5439" priority="1735">
      <formula>E6159=""</formula>
    </cfRule>
  </conditionalFormatting>
  <conditionalFormatting sqref="E6199:W6200">
    <cfRule type="expression" dxfId="5438" priority="1683">
      <formula>$E6199=""</formula>
    </cfRule>
    <cfRule type="expression" dxfId="5437" priority="1698">
      <formula>E6199=""</formula>
    </cfRule>
  </conditionalFormatting>
  <conditionalFormatting sqref="E6239:W6240">
    <cfRule type="expression" dxfId="5436" priority="1646">
      <formula>$E6239=""</formula>
    </cfRule>
    <cfRule type="expression" dxfId="5435" priority="1661">
      <formula>E6239=""</formula>
    </cfRule>
  </conditionalFormatting>
  <conditionalFormatting sqref="E6279:W6280">
    <cfRule type="expression" dxfId="5434" priority="1609">
      <formula>$E6279=""</formula>
    </cfRule>
    <cfRule type="expression" dxfId="5433" priority="1624">
      <formula>E6279=""</formula>
    </cfRule>
  </conditionalFormatting>
  <conditionalFormatting sqref="E6319:W6320">
    <cfRule type="expression" dxfId="5432" priority="1572">
      <formula>$E6319=""</formula>
    </cfRule>
    <cfRule type="expression" dxfId="5431" priority="1587">
      <formula>E6319=""</formula>
    </cfRule>
  </conditionalFormatting>
  <conditionalFormatting sqref="E6359:W6360">
    <cfRule type="expression" dxfId="5430" priority="1535">
      <formula>$E6359=""</formula>
    </cfRule>
    <cfRule type="expression" dxfId="5429" priority="1550">
      <formula>E6359=""</formula>
    </cfRule>
  </conditionalFormatting>
  <conditionalFormatting sqref="E6399:W6400">
    <cfRule type="expression" dxfId="5428" priority="1498">
      <formula>$E6399=""</formula>
    </cfRule>
    <cfRule type="expression" dxfId="5427" priority="1513">
      <formula>E6399=""</formula>
    </cfRule>
  </conditionalFormatting>
  <conditionalFormatting sqref="E6439:W6440">
    <cfRule type="expression" dxfId="5426" priority="1461">
      <formula>$E6439=""</formula>
    </cfRule>
    <cfRule type="expression" dxfId="5425" priority="1476">
      <formula>E6439=""</formula>
    </cfRule>
  </conditionalFormatting>
  <conditionalFormatting sqref="E6479:W6480">
    <cfRule type="expression" dxfId="5424" priority="1424">
      <formula>$E6479=""</formula>
    </cfRule>
    <cfRule type="expression" dxfId="5423" priority="1439">
      <formula>E6479=""</formula>
    </cfRule>
  </conditionalFormatting>
  <conditionalFormatting sqref="E6519:W6520">
    <cfRule type="expression" dxfId="5422" priority="1387">
      <formula>$E6519=""</formula>
    </cfRule>
    <cfRule type="expression" dxfId="5421" priority="1402">
      <formula>E6519=""</formula>
    </cfRule>
  </conditionalFormatting>
  <conditionalFormatting sqref="E6559:W6560">
    <cfRule type="expression" dxfId="5420" priority="1350">
      <formula>$E6559=""</formula>
    </cfRule>
    <cfRule type="expression" dxfId="5419" priority="1365">
      <formula>E6559=""</formula>
    </cfRule>
  </conditionalFormatting>
  <conditionalFormatting sqref="E6599:W6600">
    <cfRule type="expression" dxfId="5418" priority="1313">
      <formula>$E6599=""</formula>
    </cfRule>
    <cfRule type="expression" dxfId="5417" priority="1328">
      <formula>E6599=""</formula>
    </cfRule>
  </conditionalFormatting>
  <conditionalFormatting sqref="E6639:W6640">
    <cfRule type="expression" dxfId="5416" priority="1276">
      <formula>$E6639=""</formula>
    </cfRule>
    <cfRule type="expression" dxfId="5415" priority="1291">
      <formula>E6639=""</formula>
    </cfRule>
  </conditionalFormatting>
  <conditionalFormatting sqref="E6679:W6680">
    <cfRule type="expression" dxfId="5414" priority="1239">
      <formula>$E6679=""</formula>
    </cfRule>
    <cfRule type="expression" dxfId="5413" priority="1254">
      <formula>E6679=""</formula>
    </cfRule>
  </conditionalFormatting>
  <conditionalFormatting sqref="E6719:W6720">
    <cfRule type="expression" dxfId="5412" priority="1202">
      <formula>$E6719=""</formula>
    </cfRule>
    <cfRule type="expression" dxfId="5411" priority="1217">
      <formula>E6719=""</formula>
    </cfRule>
  </conditionalFormatting>
  <conditionalFormatting sqref="E6759:W6760">
    <cfRule type="expression" dxfId="5410" priority="1165">
      <formula>$E6759=""</formula>
    </cfRule>
    <cfRule type="expression" dxfId="5409" priority="1180">
      <formula>E6759=""</formula>
    </cfRule>
  </conditionalFormatting>
  <conditionalFormatting sqref="E6799:W6800">
    <cfRule type="expression" dxfId="5408" priority="1128">
      <formula>$E6799=""</formula>
    </cfRule>
    <cfRule type="expression" dxfId="5407" priority="1143">
      <formula>E6799=""</formula>
    </cfRule>
  </conditionalFormatting>
  <conditionalFormatting sqref="E6839:W6840">
    <cfRule type="expression" dxfId="5406" priority="1091">
      <formula>$E6839=""</formula>
    </cfRule>
    <cfRule type="expression" dxfId="5405" priority="1106">
      <formula>E6839=""</formula>
    </cfRule>
  </conditionalFormatting>
  <conditionalFormatting sqref="E6879:W6880">
    <cfRule type="expression" dxfId="5404" priority="1054">
      <formula>$E6879=""</formula>
    </cfRule>
    <cfRule type="expression" dxfId="5403" priority="1069">
      <formula>E6879=""</formula>
    </cfRule>
  </conditionalFormatting>
  <conditionalFormatting sqref="E6919:W6920">
    <cfRule type="expression" dxfId="5402" priority="1017">
      <formula>$E6919=""</formula>
    </cfRule>
    <cfRule type="expression" dxfId="5401" priority="1032">
      <formula>E6919=""</formula>
    </cfRule>
  </conditionalFormatting>
  <conditionalFormatting sqref="E6959:W6960">
    <cfRule type="expression" dxfId="5400" priority="980">
      <formula>$E6959=""</formula>
    </cfRule>
    <cfRule type="expression" dxfId="5399" priority="995">
      <formula>E6959=""</formula>
    </cfRule>
  </conditionalFormatting>
  <conditionalFormatting sqref="E6999:W7000">
    <cfRule type="expression" dxfId="5398" priority="943">
      <formula>$E6999=""</formula>
    </cfRule>
    <cfRule type="expression" dxfId="5397" priority="958">
      <formula>E6999=""</formula>
    </cfRule>
  </conditionalFormatting>
  <conditionalFormatting sqref="E7039:W7040">
    <cfRule type="expression" dxfId="5396" priority="906">
      <formula>$E7039=""</formula>
    </cfRule>
    <cfRule type="expression" dxfId="5395" priority="921">
      <formula>E7039=""</formula>
    </cfRule>
  </conditionalFormatting>
  <conditionalFormatting sqref="E7079:W7080">
    <cfRule type="expression" dxfId="5394" priority="869">
      <formula>$E7079=""</formula>
    </cfRule>
    <cfRule type="expression" dxfId="5393" priority="884">
      <formula>E7079=""</formula>
    </cfRule>
  </conditionalFormatting>
  <conditionalFormatting sqref="E7119:W7120">
    <cfRule type="expression" dxfId="5392" priority="832">
      <formula>$E7119=""</formula>
    </cfRule>
    <cfRule type="expression" dxfId="5391" priority="847">
      <formula>E7119=""</formula>
    </cfRule>
  </conditionalFormatting>
  <conditionalFormatting sqref="E7159:W7160">
    <cfRule type="expression" dxfId="5390" priority="795">
      <formula>$E7159=""</formula>
    </cfRule>
    <cfRule type="expression" dxfId="5389" priority="810">
      <formula>E7159=""</formula>
    </cfRule>
  </conditionalFormatting>
  <conditionalFormatting sqref="E7199:W7200">
    <cfRule type="expression" dxfId="5388" priority="758">
      <formula>$E7199=""</formula>
    </cfRule>
    <cfRule type="expression" dxfId="5387" priority="773">
      <formula>E7199=""</formula>
    </cfRule>
  </conditionalFormatting>
  <conditionalFormatting sqref="E7239:W7240">
    <cfRule type="expression" dxfId="5386" priority="721">
      <formula>$E7239=""</formula>
    </cfRule>
    <cfRule type="expression" dxfId="5385" priority="736">
      <formula>E7239=""</formula>
    </cfRule>
  </conditionalFormatting>
  <conditionalFormatting sqref="E7279:W7280">
    <cfRule type="expression" dxfId="5384" priority="684">
      <formula>$E7279=""</formula>
    </cfRule>
    <cfRule type="expression" dxfId="5383" priority="699">
      <formula>E7279=""</formula>
    </cfRule>
  </conditionalFormatting>
  <conditionalFormatting sqref="E7319:W7320">
    <cfRule type="expression" dxfId="5382" priority="647">
      <formula>$E7319=""</formula>
    </cfRule>
    <cfRule type="expression" dxfId="5381" priority="662">
      <formula>E7319=""</formula>
    </cfRule>
  </conditionalFormatting>
  <conditionalFormatting sqref="E7359:W7360">
    <cfRule type="expression" dxfId="5380" priority="610">
      <formula>$E7359=""</formula>
    </cfRule>
    <cfRule type="expression" dxfId="5379" priority="625">
      <formula>E7359=""</formula>
    </cfRule>
  </conditionalFormatting>
  <conditionalFormatting sqref="E7399:W7400">
    <cfRule type="expression" dxfId="5378" priority="573">
      <formula>$E7399=""</formula>
    </cfRule>
    <cfRule type="expression" dxfId="5377" priority="588">
      <formula>E7399=""</formula>
    </cfRule>
  </conditionalFormatting>
  <conditionalFormatting sqref="F5">
    <cfRule type="expression" dxfId="5376" priority="8574">
      <formula>$F$5=""</formula>
    </cfRule>
  </conditionalFormatting>
  <conditionalFormatting sqref="F15:F34">
    <cfRule type="cellIs" dxfId="5375" priority="8598" operator="notBetween">
      <formula>0</formula>
      <formula>9999</formula>
    </cfRule>
  </conditionalFormatting>
  <conditionalFormatting sqref="F36:F38">
    <cfRule type="expression" dxfId="5374" priority="7583" stopIfTrue="1">
      <formula>F36=""</formula>
    </cfRule>
  </conditionalFormatting>
  <conditionalFormatting sqref="F55:F74">
    <cfRule type="cellIs" dxfId="5373" priority="7456" operator="notBetween">
      <formula>0</formula>
      <formula>9999</formula>
    </cfRule>
  </conditionalFormatting>
  <conditionalFormatting sqref="F76:F78">
    <cfRule type="expression" dxfId="5372" priority="7444" stopIfTrue="1">
      <formula>F76=""</formula>
    </cfRule>
  </conditionalFormatting>
  <conditionalFormatting sqref="F95:F114">
    <cfRule type="cellIs" dxfId="5371" priority="7304" operator="notBetween">
      <formula>0</formula>
      <formula>9999</formula>
    </cfRule>
  </conditionalFormatting>
  <conditionalFormatting sqref="F116:F118">
    <cfRule type="expression" dxfId="5370" priority="7293" stopIfTrue="1">
      <formula>F116=""</formula>
    </cfRule>
  </conditionalFormatting>
  <conditionalFormatting sqref="F135:F154">
    <cfRule type="cellIs" dxfId="5369" priority="7267" operator="notBetween">
      <formula>0</formula>
      <formula>9999</formula>
    </cfRule>
  </conditionalFormatting>
  <conditionalFormatting sqref="F156:F158">
    <cfRule type="expression" dxfId="5368" priority="7256" stopIfTrue="1">
      <formula>F156=""</formula>
    </cfRule>
  </conditionalFormatting>
  <conditionalFormatting sqref="F175:F194">
    <cfRule type="cellIs" dxfId="5367" priority="7230" operator="notBetween">
      <formula>0</formula>
      <formula>9999</formula>
    </cfRule>
  </conditionalFormatting>
  <conditionalFormatting sqref="F196:F198">
    <cfRule type="expression" dxfId="5366" priority="7219" stopIfTrue="1">
      <formula>F196=""</formula>
    </cfRule>
  </conditionalFormatting>
  <conditionalFormatting sqref="F215:F234">
    <cfRule type="cellIs" dxfId="5365" priority="7193" operator="notBetween">
      <formula>0</formula>
      <formula>9999</formula>
    </cfRule>
  </conditionalFormatting>
  <conditionalFormatting sqref="F236:F238">
    <cfRule type="expression" dxfId="5364" priority="7182" stopIfTrue="1">
      <formula>F236=""</formula>
    </cfRule>
  </conditionalFormatting>
  <conditionalFormatting sqref="F255:F274">
    <cfRule type="cellIs" dxfId="5363" priority="7156" operator="notBetween">
      <formula>0</formula>
      <formula>9999</formula>
    </cfRule>
  </conditionalFormatting>
  <conditionalFormatting sqref="F276:F278">
    <cfRule type="expression" dxfId="5362" priority="7145" stopIfTrue="1">
      <formula>F276=""</formula>
    </cfRule>
  </conditionalFormatting>
  <conditionalFormatting sqref="F295:F314">
    <cfRule type="cellIs" dxfId="5361" priority="7119" operator="notBetween">
      <formula>0</formula>
      <formula>9999</formula>
    </cfRule>
  </conditionalFormatting>
  <conditionalFormatting sqref="F316:F318">
    <cfRule type="expression" dxfId="5360" priority="7108" stopIfTrue="1">
      <formula>F316=""</formula>
    </cfRule>
  </conditionalFormatting>
  <conditionalFormatting sqref="F335:F354">
    <cfRule type="cellIs" dxfId="5359" priority="7082" operator="notBetween">
      <formula>0</formula>
      <formula>9999</formula>
    </cfRule>
  </conditionalFormatting>
  <conditionalFormatting sqref="F356:F358">
    <cfRule type="expression" dxfId="5358" priority="7071" stopIfTrue="1">
      <formula>F356=""</formula>
    </cfRule>
  </conditionalFormatting>
  <conditionalFormatting sqref="F375:F394">
    <cfRule type="cellIs" dxfId="5357" priority="7045" operator="notBetween">
      <formula>0</formula>
      <formula>9999</formula>
    </cfRule>
  </conditionalFormatting>
  <conditionalFormatting sqref="F396:F398">
    <cfRule type="expression" dxfId="5356" priority="7034" stopIfTrue="1">
      <formula>F396=""</formula>
    </cfRule>
  </conditionalFormatting>
  <conditionalFormatting sqref="F415:F434">
    <cfRule type="cellIs" dxfId="5355" priority="7008" operator="notBetween">
      <formula>0</formula>
      <formula>9999</formula>
    </cfRule>
  </conditionalFormatting>
  <conditionalFormatting sqref="F436:F438">
    <cfRule type="expression" dxfId="5354" priority="6997" stopIfTrue="1">
      <formula>F436=""</formula>
    </cfRule>
  </conditionalFormatting>
  <conditionalFormatting sqref="F455:F474">
    <cfRule type="cellIs" dxfId="5353" priority="6971" operator="notBetween">
      <formula>0</formula>
      <formula>9999</formula>
    </cfRule>
  </conditionalFormatting>
  <conditionalFormatting sqref="F476:F478">
    <cfRule type="expression" dxfId="5352" priority="6960" stopIfTrue="1">
      <formula>F476=""</formula>
    </cfRule>
  </conditionalFormatting>
  <conditionalFormatting sqref="F495:F514">
    <cfRule type="cellIs" dxfId="5351" priority="6934" operator="notBetween">
      <formula>0</formula>
      <formula>9999</formula>
    </cfRule>
  </conditionalFormatting>
  <conditionalFormatting sqref="F516:F518">
    <cfRule type="expression" dxfId="5350" priority="6923" stopIfTrue="1">
      <formula>F516=""</formula>
    </cfRule>
  </conditionalFormatting>
  <conditionalFormatting sqref="F535:F554">
    <cfRule type="cellIs" dxfId="5349" priority="6897" operator="notBetween">
      <formula>0</formula>
      <formula>9999</formula>
    </cfRule>
  </conditionalFormatting>
  <conditionalFormatting sqref="F556:F558">
    <cfRule type="expression" dxfId="5348" priority="6886" stopIfTrue="1">
      <formula>F556=""</formula>
    </cfRule>
  </conditionalFormatting>
  <conditionalFormatting sqref="F575:F594">
    <cfRule type="cellIs" dxfId="5347" priority="6860" operator="notBetween">
      <formula>0</formula>
      <formula>9999</formula>
    </cfRule>
  </conditionalFormatting>
  <conditionalFormatting sqref="F596:F598">
    <cfRule type="expression" dxfId="5346" priority="6849" stopIfTrue="1">
      <formula>F596=""</formula>
    </cfRule>
  </conditionalFormatting>
  <conditionalFormatting sqref="F615:F634">
    <cfRule type="cellIs" dxfId="5345" priority="6823" operator="notBetween">
      <formula>0</formula>
      <formula>9999</formula>
    </cfRule>
  </conditionalFormatting>
  <conditionalFormatting sqref="F636:F638">
    <cfRule type="expression" dxfId="5344" priority="6812" stopIfTrue="1">
      <formula>F636=""</formula>
    </cfRule>
  </conditionalFormatting>
  <conditionalFormatting sqref="F655:F674">
    <cfRule type="cellIs" dxfId="5343" priority="6786" operator="notBetween">
      <formula>0</formula>
      <formula>9999</formula>
    </cfRule>
  </conditionalFormatting>
  <conditionalFormatting sqref="F676:F678">
    <cfRule type="expression" dxfId="5342" priority="6775" stopIfTrue="1">
      <formula>F676=""</formula>
    </cfRule>
  </conditionalFormatting>
  <conditionalFormatting sqref="F695:F714">
    <cfRule type="cellIs" dxfId="5341" priority="6749" operator="notBetween">
      <formula>0</formula>
      <formula>9999</formula>
    </cfRule>
  </conditionalFormatting>
  <conditionalFormatting sqref="F716:F718">
    <cfRule type="expression" dxfId="5340" priority="6738" stopIfTrue="1">
      <formula>F716=""</formula>
    </cfRule>
  </conditionalFormatting>
  <conditionalFormatting sqref="F735:F754">
    <cfRule type="cellIs" dxfId="5339" priority="6712" operator="notBetween">
      <formula>0</formula>
      <formula>9999</formula>
    </cfRule>
  </conditionalFormatting>
  <conditionalFormatting sqref="F756:F758">
    <cfRule type="expression" dxfId="5338" priority="6701" stopIfTrue="1">
      <formula>F756=""</formula>
    </cfRule>
  </conditionalFormatting>
  <conditionalFormatting sqref="F775:F794">
    <cfRule type="cellIs" dxfId="5337" priority="6675" operator="notBetween">
      <formula>0</formula>
      <formula>9999</formula>
    </cfRule>
  </conditionalFormatting>
  <conditionalFormatting sqref="F796:F798">
    <cfRule type="expression" dxfId="5336" priority="6664" stopIfTrue="1">
      <formula>F796=""</formula>
    </cfRule>
  </conditionalFormatting>
  <conditionalFormatting sqref="F815:F834">
    <cfRule type="cellIs" dxfId="5335" priority="6638" operator="notBetween">
      <formula>0</formula>
      <formula>9999</formula>
    </cfRule>
  </conditionalFormatting>
  <conditionalFormatting sqref="F836:F838">
    <cfRule type="expression" dxfId="5334" priority="6627" stopIfTrue="1">
      <formula>F836=""</formula>
    </cfRule>
  </conditionalFormatting>
  <conditionalFormatting sqref="F855:F874">
    <cfRule type="cellIs" dxfId="5333" priority="6601" operator="notBetween">
      <formula>0</formula>
      <formula>9999</formula>
    </cfRule>
  </conditionalFormatting>
  <conditionalFormatting sqref="F876:F878">
    <cfRule type="expression" dxfId="5332" priority="6590" stopIfTrue="1">
      <formula>F876=""</formula>
    </cfRule>
  </conditionalFormatting>
  <conditionalFormatting sqref="F895:F914">
    <cfRule type="cellIs" dxfId="5331" priority="6564" operator="notBetween">
      <formula>0</formula>
      <formula>9999</formula>
    </cfRule>
  </conditionalFormatting>
  <conditionalFormatting sqref="F916:F918">
    <cfRule type="expression" dxfId="5330" priority="6553" stopIfTrue="1">
      <formula>F916=""</formula>
    </cfRule>
  </conditionalFormatting>
  <conditionalFormatting sqref="F935:F954">
    <cfRule type="cellIs" dxfId="5329" priority="6527" operator="notBetween">
      <formula>0</formula>
      <formula>9999</formula>
    </cfRule>
  </conditionalFormatting>
  <conditionalFormatting sqref="F956:F958">
    <cfRule type="expression" dxfId="5328" priority="6516" stopIfTrue="1">
      <formula>F956=""</formula>
    </cfRule>
  </conditionalFormatting>
  <conditionalFormatting sqref="F975:F994">
    <cfRule type="cellIs" dxfId="5327" priority="6490" operator="notBetween">
      <formula>0</formula>
      <formula>9999</formula>
    </cfRule>
  </conditionalFormatting>
  <conditionalFormatting sqref="F996:F998">
    <cfRule type="expression" dxfId="5326" priority="6479" stopIfTrue="1">
      <formula>F996=""</formula>
    </cfRule>
  </conditionalFormatting>
  <conditionalFormatting sqref="F1015:F1034">
    <cfRule type="cellIs" dxfId="5325" priority="6453" operator="notBetween">
      <formula>0</formula>
      <formula>9999</formula>
    </cfRule>
  </conditionalFormatting>
  <conditionalFormatting sqref="F1036:F1038">
    <cfRule type="expression" dxfId="5324" priority="6442" stopIfTrue="1">
      <formula>F1036=""</formula>
    </cfRule>
  </conditionalFormatting>
  <conditionalFormatting sqref="F1055:F1074">
    <cfRule type="cellIs" dxfId="5323" priority="6416" operator="notBetween">
      <formula>0</formula>
      <formula>9999</formula>
    </cfRule>
  </conditionalFormatting>
  <conditionalFormatting sqref="F1076:F1078">
    <cfRule type="expression" dxfId="5322" priority="6405" stopIfTrue="1">
      <formula>F1076=""</formula>
    </cfRule>
  </conditionalFormatting>
  <conditionalFormatting sqref="F1095:F1114">
    <cfRule type="cellIs" dxfId="5321" priority="6379" operator="notBetween">
      <formula>0</formula>
      <formula>9999</formula>
    </cfRule>
  </conditionalFormatting>
  <conditionalFormatting sqref="F1116:F1118">
    <cfRule type="expression" dxfId="5320" priority="6368" stopIfTrue="1">
      <formula>F1116=""</formula>
    </cfRule>
  </conditionalFormatting>
  <conditionalFormatting sqref="F1135:F1154">
    <cfRule type="cellIs" dxfId="5319" priority="6342" operator="notBetween">
      <formula>0</formula>
      <formula>9999</formula>
    </cfRule>
  </conditionalFormatting>
  <conditionalFormatting sqref="F1156:F1158">
    <cfRule type="expression" dxfId="5318" priority="6331" stopIfTrue="1">
      <formula>F1156=""</formula>
    </cfRule>
  </conditionalFormatting>
  <conditionalFormatting sqref="F1175:F1194">
    <cfRule type="cellIs" dxfId="5317" priority="6305" operator="notBetween">
      <formula>0</formula>
      <formula>9999</formula>
    </cfRule>
  </conditionalFormatting>
  <conditionalFormatting sqref="F1196:F1198">
    <cfRule type="expression" dxfId="5316" priority="6294" stopIfTrue="1">
      <formula>F1196=""</formula>
    </cfRule>
  </conditionalFormatting>
  <conditionalFormatting sqref="F1215:F1234">
    <cfRule type="cellIs" dxfId="5315" priority="6268" operator="notBetween">
      <formula>0</formula>
      <formula>9999</formula>
    </cfRule>
  </conditionalFormatting>
  <conditionalFormatting sqref="F1236:F1238">
    <cfRule type="expression" dxfId="5314" priority="6257" stopIfTrue="1">
      <formula>F1236=""</formula>
    </cfRule>
  </conditionalFormatting>
  <conditionalFormatting sqref="F1255:F1274">
    <cfRule type="cellIs" dxfId="5313" priority="6231" operator="notBetween">
      <formula>0</formula>
      <formula>9999</formula>
    </cfRule>
  </conditionalFormatting>
  <conditionalFormatting sqref="F1276:F1278">
    <cfRule type="expression" dxfId="5312" priority="6220" stopIfTrue="1">
      <formula>F1276=""</formula>
    </cfRule>
  </conditionalFormatting>
  <conditionalFormatting sqref="F1295:F1314">
    <cfRule type="cellIs" dxfId="5311" priority="6194" operator="notBetween">
      <formula>0</formula>
      <formula>9999</formula>
    </cfRule>
  </conditionalFormatting>
  <conditionalFormatting sqref="F1316:F1318">
    <cfRule type="expression" dxfId="5310" priority="6183" stopIfTrue="1">
      <formula>F1316=""</formula>
    </cfRule>
  </conditionalFormatting>
  <conditionalFormatting sqref="F1335:F1354">
    <cfRule type="cellIs" dxfId="5309" priority="6157" operator="notBetween">
      <formula>0</formula>
      <formula>9999</formula>
    </cfRule>
  </conditionalFormatting>
  <conditionalFormatting sqref="F1356:F1358">
    <cfRule type="expression" dxfId="5308" priority="6146" stopIfTrue="1">
      <formula>F1356=""</formula>
    </cfRule>
  </conditionalFormatting>
  <conditionalFormatting sqref="F1375:F1394">
    <cfRule type="cellIs" dxfId="5307" priority="6120" operator="notBetween">
      <formula>0</formula>
      <formula>9999</formula>
    </cfRule>
  </conditionalFormatting>
  <conditionalFormatting sqref="F1396:F1398">
    <cfRule type="expression" dxfId="5306" priority="6109" stopIfTrue="1">
      <formula>F1396=""</formula>
    </cfRule>
  </conditionalFormatting>
  <conditionalFormatting sqref="F1415:F1434">
    <cfRule type="cellIs" dxfId="5305" priority="6083" operator="notBetween">
      <formula>0</formula>
      <formula>9999</formula>
    </cfRule>
  </conditionalFormatting>
  <conditionalFormatting sqref="F1436:F1438">
    <cfRule type="expression" dxfId="5304" priority="6072" stopIfTrue="1">
      <formula>F1436=""</formula>
    </cfRule>
  </conditionalFormatting>
  <conditionalFormatting sqref="F1455:F1474">
    <cfRule type="cellIs" dxfId="5303" priority="6046" operator="notBetween">
      <formula>0</formula>
      <formula>9999</formula>
    </cfRule>
  </conditionalFormatting>
  <conditionalFormatting sqref="F1476:F1478">
    <cfRule type="expression" dxfId="5302" priority="6035" stopIfTrue="1">
      <formula>F1476=""</formula>
    </cfRule>
  </conditionalFormatting>
  <conditionalFormatting sqref="F1495:F1514">
    <cfRule type="cellIs" dxfId="5301" priority="6009" operator="notBetween">
      <formula>0</formula>
      <formula>9999</formula>
    </cfRule>
  </conditionalFormatting>
  <conditionalFormatting sqref="F1516:F1518">
    <cfRule type="expression" dxfId="5300" priority="5998" stopIfTrue="1">
      <formula>F1516=""</formula>
    </cfRule>
  </conditionalFormatting>
  <conditionalFormatting sqref="F1535:F1554">
    <cfRule type="cellIs" dxfId="5299" priority="5972" operator="notBetween">
      <formula>0</formula>
      <formula>9999</formula>
    </cfRule>
  </conditionalFormatting>
  <conditionalFormatting sqref="F1556:F1558">
    <cfRule type="expression" dxfId="5298" priority="5961" stopIfTrue="1">
      <formula>F1556=""</formula>
    </cfRule>
  </conditionalFormatting>
  <conditionalFormatting sqref="F1575:F1594">
    <cfRule type="cellIs" dxfId="5297" priority="5935" operator="notBetween">
      <formula>0</formula>
      <formula>9999</formula>
    </cfRule>
  </conditionalFormatting>
  <conditionalFormatting sqref="F1596:F1598">
    <cfRule type="expression" dxfId="5296" priority="5924" stopIfTrue="1">
      <formula>F1596=""</formula>
    </cfRule>
  </conditionalFormatting>
  <conditionalFormatting sqref="F1615:F1634">
    <cfRule type="cellIs" dxfId="5295" priority="5898" operator="notBetween">
      <formula>0</formula>
      <formula>9999</formula>
    </cfRule>
  </conditionalFormatting>
  <conditionalFormatting sqref="F1636:F1638">
    <cfRule type="expression" dxfId="5294" priority="5887" stopIfTrue="1">
      <formula>F1636=""</formula>
    </cfRule>
  </conditionalFormatting>
  <conditionalFormatting sqref="F1655:F1674">
    <cfRule type="cellIs" dxfId="5293" priority="5861" operator="notBetween">
      <formula>0</formula>
      <formula>9999</formula>
    </cfRule>
  </conditionalFormatting>
  <conditionalFormatting sqref="F1676:F1678">
    <cfRule type="expression" dxfId="5292" priority="5850" stopIfTrue="1">
      <formula>F1676=""</formula>
    </cfRule>
  </conditionalFormatting>
  <conditionalFormatting sqref="F1695:F1714">
    <cfRule type="cellIs" dxfId="5291" priority="5824" operator="notBetween">
      <formula>0</formula>
      <formula>9999</formula>
    </cfRule>
  </conditionalFormatting>
  <conditionalFormatting sqref="F1716:F1718">
    <cfRule type="expression" dxfId="5290" priority="5813" stopIfTrue="1">
      <formula>F1716=""</formula>
    </cfRule>
  </conditionalFormatting>
  <conditionalFormatting sqref="F1735:F1754">
    <cfRule type="cellIs" dxfId="5289" priority="5787" operator="notBetween">
      <formula>0</formula>
      <formula>9999</formula>
    </cfRule>
  </conditionalFormatting>
  <conditionalFormatting sqref="F1756:F1758">
    <cfRule type="expression" dxfId="5288" priority="5776" stopIfTrue="1">
      <formula>F1756=""</formula>
    </cfRule>
  </conditionalFormatting>
  <conditionalFormatting sqref="F1775:F1794">
    <cfRule type="cellIs" dxfId="5287" priority="5750" operator="notBetween">
      <formula>0</formula>
      <formula>9999</formula>
    </cfRule>
  </conditionalFormatting>
  <conditionalFormatting sqref="F1796:F1798">
    <cfRule type="expression" dxfId="5286" priority="5739" stopIfTrue="1">
      <formula>F1796=""</formula>
    </cfRule>
  </conditionalFormatting>
  <conditionalFormatting sqref="F1815:F1834">
    <cfRule type="cellIs" dxfId="5285" priority="5713" operator="notBetween">
      <formula>0</formula>
      <formula>9999</formula>
    </cfRule>
  </conditionalFormatting>
  <conditionalFormatting sqref="F1836:F1838">
    <cfRule type="expression" dxfId="5284" priority="5702" stopIfTrue="1">
      <formula>F1836=""</formula>
    </cfRule>
  </conditionalFormatting>
  <conditionalFormatting sqref="F1855:F1874">
    <cfRule type="cellIs" dxfId="5283" priority="5676" operator="notBetween">
      <formula>0</formula>
      <formula>9999</formula>
    </cfRule>
  </conditionalFormatting>
  <conditionalFormatting sqref="F1876:F1878">
    <cfRule type="expression" dxfId="5282" priority="5665" stopIfTrue="1">
      <formula>F1876=""</formula>
    </cfRule>
  </conditionalFormatting>
  <conditionalFormatting sqref="F1895:F1914">
    <cfRule type="cellIs" dxfId="5281" priority="5639" operator="notBetween">
      <formula>0</formula>
      <formula>9999</formula>
    </cfRule>
  </conditionalFormatting>
  <conditionalFormatting sqref="F1916:F1918">
    <cfRule type="expression" dxfId="5280" priority="5628" stopIfTrue="1">
      <formula>F1916=""</formula>
    </cfRule>
  </conditionalFormatting>
  <conditionalFormatting sqref="F1935:F1954">
    <cfRule type="cellIs" dxfId="5279" priority="5602" operator="notBetween">
      <formula>0</formula>
      <formula>9999</formula>
    </cfRule>
  </conditionalFormatting>
  <conditionalFormatting sqref="F1956:F1958">
    <cfRule type="expression" dxfId="5278" priority="5591" stopIfTrue="1">
      <formula>F1956=""</formula>
    </cfRule>
  </conditionalFormatting>
  <conditionalFormatting sqref="F1975:F1994">
    <cfRule type="cellIs" dxfId="5277" priority="5565" operator="notBetween">
      <formula>0</formula>
      <formula>9999</formula>
    </cfRule>
  </conditionalFormatting>
  <conditionalFormatting sqref="F1996:F1998">
    <cfRule type="expression" dxfId="5276" priority="5554" stopIfTrue="1">
      <formula>F1996=""</formula>
    </cfRule>
  </conditionalFormatting>
  <conditionalFormatting sqref="F2015:F2034">
    <cfRule type="cellIs" dxfId="5275" priority="5528" operator="notBetween">
      <formula>0</formula>
      <formula>9999</formula>
    </cfRule>
  </conditionalFormatting>
  <conditionalFormatting sqref="F2036:F2038">
    <cfRule type="expression" dxfId="5274" priority="5517" stopIfTrue="1">
      <formula>F2036=""</formula>
    </cfRule>
  </conditionalFormatting>
  <conditionalFormatting sqref="F2055:F2074">
    <cfRule type="cellIs" dxfId="5273" priority="5491" operator="notBetween">
      <formula>0</formula>
      <formula>9999</formula>
    </cfRule>
  </conditionalFormatting>
  <conditionalFormatting sqref="F2076:F2078">
    <cfRule type="expression" dxfId="5272" priority="5480" stopIfTrue="1">
      <formula>F2076=""</formula>
    </cfRule>
  </conditionalFormatting>
  <conditionalFormatting sqref="F2095:F2114">
    <cfRule type="cellIs" dxfId="5271" priority="5454" operator="notBetween">
      <formula>0</formula>
      <formula>9999</formula>
    </cfRule>
  </conditionalFormatting>
  <conditionalFormatting sqref="F2116:F2118">
    <cfRule type="expression" dxfId="5270" priority="5443" stopIfTrue="1">
      <formula>F2116=""</formula>
    </cfRule>
  </conditionalFormatting>
  <conditionalFormatting sqref="F2135:F2154">
    <cfRule type="cellIs" dxfId="5269" priority="5417" operator="notBetween">
      <formula>0</formula>
      <formula>9999</formula>
    </cfRule>
  </conditionalFormatting>
  <conditionalFormatting sqref="F2156:F2158">
    <cfRule type="expression" dxfId="5268" priority="5406" stopIfTrue="1">
      <formula>F2156=""</formula>
    </cfRule>
  </conditionalFormatting>
  <conditionalFormatting sqref="F2175:F2194">
    <cfRule type="cellIs" dxfId="5267" priority="5380" operator="notBetween">
      <formula>0</formula>
      <formula>9999</formula>
    </cfRule>
  </conditionalFormatting>
  <conditionalFormatting sqref="F2196:F2198">
    <cfRule type="expression" dxfId="5266" priority="5369" stopIfTrue="1">
      <formula>F2196=""</formula>
    </cfRule>
  </conditionalFormatting>
  <conditionalFormatting sqref="F2215:F2234">
    <cfRule type="cellIs" dxfId="5265" priority="5343" operator="notBetween">
      <formula>0</formula>
      <formula>9999</formula>
    </cfRule>
  </conditionalFormatting>
  <conditionalFormatting sqref="F2236:F2238">
    <cfRule type="expression" dxfId="5264" priority="5332" stopIfTrue="1">
      <formula>F2236=""</formula>
    </cfRule>
  </conditionalFormatting>
  <conditionalFormatting sqref="F2255:F2274">
    <cfRule type="cellIs" dxfId="5263" priority="5306" operator="notBetween">
      <formula>0</formula>
      <formula>9999</formula>
    </cfRule>
  </conditionalFormatting>
  <conditionalFormatting sqref="F2276:F2278">
    <cfRule type="expression" dxfId="5262" priority="5295" stopIfTrue="1">
      <formula>F2276=""</formula>
    </cfRule>
  </conditionalFormatting>
  <conditionalFormatting sqref="F2295:F2314">
    <cfRule type="cellIs" dxfId="5261" priority="5269" operator="notBetween">
      <formula>0</formula>
      <formula>9999</formula>
    </cfRule>
  </conditionalFormatting>
  <conditionalFormatting sqref="F2316:F2318">
    <cfRule type="expression" dxfId="5260" priority="5258" stopIfTrue="1">
      <formula>F2316=""</formula>
    </cfRule>
  </conditionalFormatting>
  <conditionalFormatting sqref="F2335:F2354">
    <cfRule type="cellIs" dxfId="5259" priority="5232" operator="notBetween">
      <formula>0</formula>
      <formula>9999</formula>
    </cfRule>
  </conditionalFormatting>
  <conditionalFormatting sqref="F2356:F2358">
    <cfRule type="expression" dxfId="5258" priority="5221" stopIfTrue="1">
      <formula>F2356=""</formula>
    </cfRule>
  </conditionalFormatting>
  <conditionalFormatting sqref="F2375:F2394">
    <cfRule type="cellIs" dxfId="5257" priority="5195" operator="notBetween">
      <formula>0</formula>
      <formula>9999</formula>
    </cfRule>
  </conditionalFormatting>
  <conditionalFormatting sqref="F2396:F2398">
    <cfRule type="expression" dxfId="5256" priority="5184" stopIfTrue="1">
      <formula>F2396=""</formula>
    </cfRule>
  </conditionalFormatting>
  <conditionalFormatting sqref="F2415:F2434">
    <cfRule type="cellIs" dxfId="5255" priority="5158" operator="notBetween">
      <formula>0</formula>
      <formula>9999</formula>
    </cfRule>
  </conditionalFormatting>
  <conditionalFormatting sqref="F2436:F2438">
    <cfRule type="expression" dxfId="5254" priority="5147" stopIfTrue="1">
      <formula>F2436=""</formula>
    </cfRule>
  </conditionalFormatting>
  <conditionalFormatting sqref="F2455:F2474">
    <cfRule type="cellIs" dxfId="5253" priority="5121" operator="notBetween">
      <formula>0</formula>
      <formula>9999</formula>
    </cfRule>
  </conditionalFormatting>
  <conditionalFormatting sqref="F2476:F2478">
    <cfRule type="expression" dxfId="5252" priority="5110" stopIfTrue="1">
      <formula>F2476=""</formula>
    </cfRule>
  </conditionalFormatting>
  <conditionalFormatting sqref="F2495:F2514">
    <cfRule type="cellIs" dxfId="5251" priority="5084" operator="notBetween">
      <formula>0</formula>
      <formula>9999</formula>
    </cfRule>
  </conditionalFormatting>
  <conditionalFormatting sqref="F2516:F2518">
    <cfRule type="expression" dxfId="5250" priority="5073" stopIfTrue="1">
      <formula>F2516=""</formula>
    </cfRule>
  </conditionalFormatting>
  <conditionalFormatting sqref="F2535:F2554">
    <cfRule type="cellIs" dxfId="5249" priority="5047" operator="notBetween">
      <formula>0</formula>
      <formula>9999</formula>
    </cfRule>
  </conditionalFormatting>
  <conditionalFormatting sqref="F2556:F2558">
    <cfRule type="expression" dxfId="5248" priority="5036" stopIfTrue="1">
      <formula>F2556=""</formula>
    </cfRule>
  </conditionalFormatting>
  <conditionalFormatting sqref="F2575:F2594">
    <cfRule type="cellIs" dxfId="5247" priority="5010" operator="notBetween">
      <formula>0</formula>
      <formula>9999</formula>
    </cfRule>
  </conditionalFormatting>
  <conditionalFormatting sqref="F2596:F2598">
    <cfRule type="expression" dxfId="5246" priority="4999" stopIfTrue="1">
      <formula>F2596=""</formula>
    </cfRule>
  </conditionalFormatting>
  <conditionalFormatting sqref="F2615:F2634">
    <cfRule type="cellIs" dxfId="5245" priority="4973" operator="notBetween">
      <formula>0</formula>
      <formula>9999</formula>
    </cfRule>
  </conditionalFormatting>
  <conditionalFormatting sqref="F2636:F2638">
    <cfRule type="expression" dxfId="5244" priority="4962" stopIfTrue="1">
      <formula>F2636=""</formula>
    </cfRule>
  </conditionalFormatting>
  <conditionalFormatting sqref="F2655:F2674">
    <cfRule type="cellIs" dxfId="5243" priority="4936" operator="notBetween">
      <formula>0</formula>
      <formula>9999</formula>
    </cfRule>
  </conditionalFormatting>
  <conditionalFormatting sqref="F2676:F2678">
    <cfRule type="expression" dxfId="5242" priority="4925" stopIfTrue="1">
      <formula>F2676=""</formula>
    </cfRule>
  </conditionalFormatting>
  <conditionalFormatting sqref="F2695:F2714">
    <cfRule type="cellIs" dxfId="5241" priority="4899" operator="notBetween">
      <formula>0</formula>
      <formula>9999</formula>
    </cfRule>
  </conditionalFormatting>
  <conditionalFormatting sqref="F2716:F2718">
    <cfRule type="expression" dxfId="5240" priority="4888" stopIfTrue="1">
      <formula>F2716=""</formula>
    </cfRule>
  </conditionalFormatting>
  <conditionalFormatting sqref="F2735:F2754">
    <cfRule type="cellIs" dxfId="5239" priority="4862" operator="notBetween">
      <formula>0</formula>
      <formula>9999</formula>
    </cfRule>
  </conditionalFormatting>
  <conditionalFormatting sqref="F2756:F2758">
    <cfRule type="expression" dxfId="5238" priority="4851" stopIfTrue="1">
      <formula>F2756=""</formula>
    </cfRule>
  </conditionalFormatting>
  <conditionalFormatting sqref="F2775:F2794">
    <cfRule type="cellIs" dxfId="5237" priority="4825" operator="notBetween">
      <formula>0</formula>
      <formula>9999</formula>
    </cfRule>
  </conditionalFormatting>
  <conditionalFormatting sqref="F2796:F2798">
    <cfRule type="expression" dxfId="5236" priority="4814" stopIfTrue="1">
      <formula>F2796=""</formula>
    </cfRule>
  </conditionalFormatting>
  <conditionalFormatting sqref="F2815:F2834">
    <cfRule type="cellIs" dxfId="5235" priority="4788" operator="notBetween">
      <formula>0</formula>
      <formula>9999</formula>
    </cfRule>
  </conditionalFormatting>
  <conditionalFormatting sqref="F2836:F2838">
    <cfRule type="expression" dxfId="5234" priority="4777" stopIfTrue="1">
      <formula>F2836=""</formula>
    </cfRule>
  </conditionalFormatting>
  <conditionalFormatting sqref="F2855:F2874">
    <cfRule type="cellIs" dxfId="5233" priority="4751" operator="notBetween">
      <formula>0</formula>
      <formula>9999</formula>
    </cfRule>
  </conditionalFormatting>
  <conditionalFormatting sqref="F2876:F2878">
    <cfRule type="expression" dxfId="5232" priority="4740" stopIfTrue="1">
      <formula>F2876=""</formula>
    </cfRule>
  </conditionalFormatting>
  <conditionalFormatting sqref="F2895:F2914">
    <cfRule type="cellIs" dxfId="5231" priority="4714" operator="notBetween">
      <formula>0</formula>
      <formula>9999</formula>
    </cfRule>
  </conditionalFormatting>
  <conditionalFormatting sqref="F2916:F2918">
    <cfRule type="expression" dxfId="5230" priority="4703" stopIfTrue="1">
      <formula>F2916=""</formula>
    </cfRule>
  </conditionalFormatting>
  <conditionalFormatting sqref="F2935:F2954">
    <cfRule type="cellIs" dxfId="5229" priority="4677" operator="notBetween">
      <formula>0</formula>
      <formula>9999</formula>
    </cfRule>
  </conditionalFormatting>
  <conditionalFormatting sqref="F2956:F2958">
    <cfRule type="expression" dxfId="5228" priority="4666" stopIfTrue="1">
      <formula>F2956=""</formula>
    </cfRule>
  </conditionalFormatting>
  <conditionalFormatting sqref="F2975:F2994">
    <cfRule type="cellIs" dxfId="5227" priority="4640" operator="notBetween">
      <formula>0</formula>
      <formula>9999</formula>
    </cfRule>
  </conditionalFormatting>
  <conditionalFormatting sqref="F2996:F2998">
    <cfRule type="expression" dxfId="5226" priority="4629" stopIfTrue="1">
      <formula>F2996=""</formula>
    </cfRule>
  </conditionalFormatting>
  <conditionalFormatting sqref="F3015:F3034">
    <cfRule type="cellIs" dxfId="5225" priority="4603" operator="notBetween">
      <formula>0</formula>
      <formula>9999</formula>
    </cfRule>
  </conditionalFormatting>
  <conditionalFormatting sqref="F3036:F3038">
    <cfRule type="expression" dxfId="5224" priority="4592" stopIfTrue="1">
      <formula>F3036=""</formula>
    </cfRule>
  </conditionalFormatting>
  <conditionalFormatting sqref="F3055:F3074">
    <cfRule type="cellIs" dxfId="5223" priority="4566" operator="notBetween">
      <formula>0</formula>
      <formula>9999</formula>
    </cfRule>
  </conditionalFormatting>
  <conditionalFormatting sqref="F3076:F3078">
    <cfRule type="expression" dxfId="5222" priority="4555" stopIfTrue="1">
      <formula>F3076=""</formula>
    </cfRule>
  </conditionalFormatting>
  <conditionalFormatting sqref="F3095:F3114">
    <cfRule type="cellIs" dxfId="5221" priority="4529" operator="notBetween">
      <formula>0</formula>
      <formula>9999</formula>
    </cfRule>
  </conditionalFormatting>
  <conditionalFormatting sqref="F3116:F3118">
    <cfRule type="expression" dxfId="5220" priority="4518" stopIfTrue="1">
      <formula>F3116=""</formula>
    </cfRule>
  </conditionalFormatting>
  <conditionalFormatting sqref="F3135:F3154">
    <cfRule type="cellIs" dxfId="5219" priority="4492" operator="notBetween">
      <formula>0</formula>
      <formula>9999</formula>
    </cfRule>
  </conditionalFormatting>
  <conditionalFormatting sqref="F3156:F3158">
    <cfRule type="expression" dxfId="5218" priority="4481" stopIfTrue="1">
      <formula>F3156=""</formula>
    </cfRule>
  </conditionalFormatting>
  <conditionalFormatting sqref="F3175:F3194">
    <cfRule type="cellIs" dxfId="5217" priority="4455" operator="notBetween">
      <formula>0</formula>
      <formula>9999</formula>
    </cfRule>
  </conditionalFormatting>
  <conditionalFormatting sqref="F3196:F3198">
    <cfRule type="expression" dxfId="5216" priority="4444" stopIfTrue="1">
      <formula>F3196=""</formula>
    </cfRule>
  </conditionalFormatting>
  <conditionalFormatting sqref="F3215:F3234">
    <cfRule type="cellIs" dxfId="5215" priority="4418" operator="notBetween">
      <formula>0</formula>
      <formula>9999</formula>
    </cfRule>
  </conditionalFormatting>
  <conditionalFormatting sqref="F3236:F3238">
    <cfRule type="expression" dxfId="5214" priority="4407" stopIfTrue="1">
      <formula>F3236=""</formula>
    </cfRule>
  </conditionalFormatting>
  <conditionalFormatting sqref="F3255:F3274">
    <cfRule type="cellIs" dxfId="5213" priority="4381" operator="notBetween">
      <formula>0</formula>
      <formula>9999</formula>
    </cfRule>
  </conditionalFormatting>
  <conditionalFormatting sqref="F3276:F3278">
    <cfRule type="expression" dxfId="5212" priority="4370" stopIfTrue="1">
      <formula>F3276=""</formula>
    </cfRule>
  </conditionalFormatting>
  <conditionalFormatting sqref="F3295:F3314">
    <cfRule type="cellIs" dxfId="5211" priority="4344" operator="notBetween">
      <formula>0</formula>
      <formula>9999</formula>
    </cfRule>
  </conditionalFormatting>
  <conditionalFormatting sqref="F3316:F3318">
    <cfRule type="expression" dxfId="5210" priority="4333" stopIfTrue="1">
      <formula>F3316=""</formula>
    </cfRule>
  </conditionalFormatting>
  <conditionalFormatting sqref="F3335:F3354">
    <cfRule type="cellIs" dxfId="5209" priority="4307" operator="notBetween">
      <formula>0</formula>
      <formula>9999</formula>
    </cfRule>
  </conditionalFormatting>
  <conditionalFormatting sqref="F3356:F3358">
    <cfRule type="expression" dxfId="5208" priority="4296" stopIfTrue="1">
      <formula>F3356=""</formula>
    </cfRule>
  </conditionalFormatting>
  <conditionalFormatting sqref="F3375:F3394">
    <cfRule type="cellIs" dxfId="5207" priority="4270" operator="notBetween">
      <formula>0</formula>
      <formula>9999</formula>
    </cfRule>
  </conditionalFormatting>
  <conditionalFormatting sqref="F3396:F3398">
    <cfRule type="expression" dxfId="5206" priority="4259" stopIfTrue="1">
      <formula>F3396=""</formula>
    </cfRule>
  </conditionalFormatting>
  <conditionalFormatting sqref="F3415:F3434">
    <cfRule type="cellIs" dxfId="5205" priority="4233" operator="notBetween">
      <formula>0</formula>
      <formula>9999</formula>
    </cfRule>
  </conditionalFormatting>
  <conditionalFormatting sqref="F3436:F3438">
    <cfRule type="expression" dxfId="5204" priority="4222" stopIfTrue="1">
      <formula>F3436=""</formula>
    </cfRule>
  </conditionalFormatting>
  <conditionalFormatting sqref="F3455:F3474">
    <cfRule type="cellIs" dxfId="5203" priority="4196" operator="notBetween">
      <formula>0</formula>
      <formula>9999</formula>
    </cfRule>
  </conditionalFormatting>
  <conditionalFormatting sqref="F3476:F3478">
    <cfRule type="expression" dxfId="5202" priority="4185" stopIfTrue="1">
      <formula>F3476=""</formula>
    </cfRule>
  </conditionalFormatting>
  <conditionalFormatting sqref="F3495:F3514">
    <cfRule type="cellIs" dxfId="5201" priority="4159" operator="notBetween">
      <formula>0</formula>
      <formula>9999</formula>
    </cfRule>
  </conditionalFormatting>
  <conditionalFormatting sqref="F3516:F3518">
    <cfRule type="expression" dxfId="5200" priority="4148" stopIfTrue="1">
      <formula>F3516=""</formula>
    </cfRule>
  </conditionalFormatting>
  <conditionalFormatting sqref="F3535:F3554">
    <cfRule type="cellIs" dxfId="5199" priority="4122" operator="notBetween">
      <formula>0</formula>
      <formula>9999</formula>
    </cfRule>
  </conditionalFormatting>
  <conditionalFormatting sqref="F3556:F3558">
    <cfRule type="expression" dxfId="5198" priority="4111" stopIfTrue="1">
      <formula>F3556=""</formula>
    </cfRule>
  </conditionalFormatting>
  <conditionalFormatting sqref="F3575:F3594">
    <cfRule type="cellIs" dxfId="5197" priority="4085" operator="notBetween">
      <formula>0</formula>
      <formula>9999</formula>
    </cfRule>
  </conditionalFormatting>
  <conditionalFormatting sqref="F3596:F3598">
    <cfRule type="expression" dxfId="5196" priority="4074" stopIfTrue="1">
      <formula>F3596=""</formula>
    </cfRule>
  </conditionalFormatting>
  <conditionalFormatting sqref="F3615:F3634">
    <cfRule type="cellIs" dxfId="5195" priority="4048" operator="notBetween">
      <formula>0</formula>
      <formula>9999</formula>
    </cfRule>
  </conditionalFormatting>
  <conditionalFormatting sqref="F3636:F3638">
    <cfRule type="expression" dxfId="5194" priority="4037" stopIfTrue="1">
      <formula>F3636=""</formula>
    </cfRule>
  </conditionalFormatting>
  <conditionalFormatting sqref="F3655:F3674">
    <cfRule type="cellIs" dxfId="5193" priority="4011" operator="notBetween">
      <formula>0</formula>
      <formula>9999</formula>
    </cfRule>
  </conditionalFormatting>
  <conditionalFormatting sqref="F3676:F3678">
    <cfRule type="expression" dxfId="5192" priority="4000" stopIfTrue="1">
      <formula>F3676=""</formula>
    </cfRule>
  </conditionalFormatting>
  <conditionalFormatting sqref="F3695:F3714">
    <cfRule type="cellIs" dxfId="5191" priority="3974" operator="notBetween">
      <formula>0</formula>
      <formula>9999</formula>
    </cfRule>
  </conditionalFormatting>
  <conditionalFormatting sqref="F3716:F3718">
    <cfRule type="expression" dxfId="5190" priority="3963" stopIfTrue="1">
      <formula>F3716=""</formula>
    </cfRule>
  </conditionalFormatting>
  <conditionalFormatting sqref="F3735:F3754">
    <cfRule type="cellIs" dxfId="5189" priority="3937" operator="notBetween">
      <formula>0</formula>
      <formula>9999</formula>
    </cfRule>
  </conditionalFormatting>
  <conditionalFormatting sqref="F3756:F3758">
    <cfRule type="expression" dxfId="5188" priority="3926" stopIfTrue="1">
      <formula>F3756=""</formula>
    </cfRule>
  </conditionalFormatting>
  <conditionalFormatting sqref="F3775:F3794">
    <cfRule type="cellIs" dxfId="5187" priority="3900" operator="notBetween">
      <formula>0</formula>
      <formula>9999</formula>
    </cfRule>
  </conditionalFormatting>
  <conditionalFormatting sqref="F3796:F3798">
    <cfRule type="expression" dxfId="5186" priority="3889" stopIfTrue="1">
      <formula>F3796=""</formula>
    </cfRule>
  </conditionalFormatting>
  <conditionalFormatting sqref="F3815:F3834">
    <cfRule type="cellIs" dxfId="5185" priority="3863" operator="notBetween">
      <formula>0</formula>
      <formula>9999</formula>
    </cfRule>
  </conditionalFormatting>
  <conditionalFormatting sqref="F3836:F3838">
    <cfRule type="expression" dxfId="5184" priority="3852" stopIfTrue="1">
      <formula>F3836=""</formula>
    </cfRule>
  </conditionalFormatting>
  <conditionalFormatting sqref="F3855:F3874">
    <cfRule type="cellIs" dxfId="5183" priority="3826" operator="notBetween">
      <formula>0</formula>
      <formula>9999</formula>
    </cfRule>
  </conditionalFormatting>
  <conditionalFormatting sqref="F3876:F3878">
    <cfRule type="expression" dxfId="5182" priority="3815" stopIfTrue="1">
      <formula>F3876=""</formula>
    </cfRule>
  </conditionalFormatting>
  <conditionalFormatting sqref="F3895:F3914">
    <cfRule type="cellIs" dxfId="5181" priority="3789" operator="notBetween">
      <formula>0</formula>
      <formula>9999</formula>
    </cfRule>
  </conditionalFormatting>
  <conditionalFormatting sqref="F3916:F3918">
    <cfRule type="expression" dxfId="5180" priority="3778" stopIfTrue="1">
      <formula>F3916=""</formula>
    </cfRule>
  </conditionalFormatting>
  <conditionalFormatting sqref="F3935:F3954">
    <cfRule type="cellIs" dxfId="5179" priority="3752" operator="notBetween">
      <formula>0</formula>
      <formula>9999</formula>
    </cfRule>
  </conditionalFormatting>
  <conditionalFormatting sqref="F3956:F3958">
    <cfRule type="expression" dxfId="5178" priority="3741" stopIfTrue="1">
      <formula>F3956=""</formula>
    </cfRule>
  </conditionalFormatting>
  <conditionalFormatting sqref="F3975:F3994">
    <cfRule type="cellIs" dxfId="5177" priority="3715" operator="notBetween">
      <formula>0</formula>
      <formula>9999</formula>
    </cfRule>
  </conditionalFormatting>
  <conditionalFormatting sqref="F3996:F3998">
    <cfRule type="expression" dxfId="5176" priority="3704" stopIfTrue="1">
      <formula>F3996=""</formula>
    </cfRule>
  </conditionalFormatting>
  <conditionalFormatting sqref="F4015:F4034">
    <cfRule type="cellIs" dxfId="5175" priority="3678" operator="notBetween">
      <formula>0</formula>
      <formula>9999</formula>
    </cfRule>
  </conditionalFormatting>
  <conditionalFormatting sqref="F4036:F4038">
    <cfRule type="expression" dxfId="5174" priority="3667" stopIfTrue="1">
      <formula>F4036=""</formula>
    </cfRule>
  </conditionalFormatting>
  <conditionalFormatting sqref="F4055:F4074">
    <cfRule type="cellIs" dxfId="5173" priority="3641" operator="notBetween">
      <formula>0</formula>
      <formula>9999</formula>
    </cfRule>
  </conditionalFormatting>
  <conditionalFormatting sqref="F4076:F4078">
    <cfRule type="expression" dxfId="5172" priority="3630" stopIfTrue="1">
      <formula>F4076=""</formula>
    </cfRule>
  </conditionalFormatting>
  <conditionalFormatting sqref="F4095:F4114">
    <cfRule type="cellIs" dxfId="5171" priority="3604" operator="notBetween">
      <formula>0</formula>
      <formula>9999</formula>
    </cfRule>
  </conditionalFormatting>
  <conditionalFormatting sqref="F4116:F4118">
    <cfRule type="expression" dxfId="5170" priority="3593" stopIfTrue="1">
      <formula>F4116=""</formula>
    </cfRule>
  </conditionalFormatting>
  <conditionalFormatting sqref="F4135:F4154">
    <cfRule type="cellIs" dxfId="5169" priority="3567" operator="notBetween">
      <formula>0</formula>
      <formula>9999</formula>
    </cfRule>
  </conditionalFormatting>
  <conditionalFormatting sqref="F4156:F4158">
    <cfRule type="expression" dxfId="5168" priority="3556" stopIfTrue="1">
      <formula>F4156=""</formula>
    </cfRule>
  </conditionalFormatting>
  <conditionalFormatting sqref="F4175:F4194">
    <cfRule type="cellIs" dxfId="5167" priority="3530" operator="notBetween">
      <formula>0</formula>
      <formula>9999</formula>
    </cfRule>
  </conditionalFormatting>
  <conditionalFormatting sqref="F4196:F4198">
    <cfRule type="expression" dxfId="5166" priority="3519" stopIfTrue="1">
      <formula>F4196=""</formula>
    </cfRule>
  </conditionalFormatting>
  <conditionalFormatting sqref="F4215:F4234">
    <cfRule type="cellIs" dxfId="5165" priority="3493" operator="notBetween">
      <formula>0</formula>
      <formula>9999</formula>
    </cfRule>
  </conditionalFormatting>
  <conditionalFormatting sqref="F4236:F4238">
    <cfRule type="expression" dxfId="5164" priority="3482" stopIfTrue="1">
      <formula>F4236=""</formula>
    </cfRule>
  </conditionalFormatting>
  <conditionalFormatting sqref="F4255:F4274">
    <cfRule type="cellIs" dxfId="5163" priority="3456" operator="notBetween">
      <formula>0</formula>
      <formula>9999</formula>
    </cfRule>
  </conditionalFormatting>
  <conditionalFormatting sqref="F4276:F4278">
    <cfRule type="expression" dxfId="5162" priority="3445" stopIfTrue="1">
      <formula>F4276=""</formula>
    </cfRule>
  </conditionalFormatting>
  <conditionalFormatting sqref="F4295:F4314">
    <cfRule type="cellIs" dxfId="5161" priority="3419" operator="notBetween">
      <formula>0</formula>
      <formula>9999</formula>
    </cfRule>
  </conditionalFormatting>
  <conditionalFormatting sqref="F4316:F4318">
    <cfRule type="expression" dxfId="5160" priority="3408" stopIfTrue="1">
      <formula>F4316=""</formula>
    </cfRule>
  </conditionalFormatting>
  <conditionalFormatting sqref="F4335:F4354">
    <cfRule type="cellIs" dxfId="5159" priority="3382" operator="notBetween">
      <formula>0</formula>
      <formula>9999</formula>
    </cfRule>
  </conditionalFormatting>
  <conditionalFormatting sqref="F4356:F4358">
    <cfRule type="expression" dxfId="5158" priority="3371" stopIfTrue="1">
      <formula>F4356=""</formula>
    </cfRule>
  </conditionalFormatting>
  <conditionalFormatting sqref="F4375:F4394">
    <cfRule type="cellIs" dxfId="5157" priority="3345" operator="notBetween">
      <formula>0</formula>
      <formula>9999</formula>
    </cfRule>
  </conditionalFormatting>
  <conditionalFormatting sqref="F4396:F4398">
    <cfRule type="expression" dxfId="5156" priority="3334" stopIfTrue="1">
      <formula>F4396=""</formula>
    </cfRule>
  </conditionalFormatting>
  <conditionalFormatting sqref="F4415:F4434">
    <cfRule type="cellIs" dxfId="5155" priority="3308" operator="notBetween">
      <formula>0</formula>
      <formula>9999</formula>
    </cfRule>
  </conditionalFormatting>
  <conditionalFormatting sqref="F4436:F4438">
    <cfRule type="expression" dxfId="5154" priority="3297" stopIfTrue="1">
      <formula>F4436=""</formula>
    </cfRule>
  </conditionalFormatting>
  <conditionalFormatting sqref="F4455:F4474">
    <cfRule type="cellIs" dxfId="5153" priority="3271" operator="notBetween">
      <formula>0</formula>
      <formula>9999</formula>
    </cfRule>
  </conditionalFormatting>
  <conditionalFormatting sqref="F4476:F4478">
    <cfRule type="expression" dxfId="5152" priority="3260" stopIfTrue="1">
      <formula>F4476=""</formula>
    </cfRule>
  </conditionalFormatting>
  <conditionalFormatting sqref="F4495:F4514">
    <cfRule type="cellIs" dxfId="5151" priority="3234" operator="notBetween">
      <formula>0</formula>
      <formula>9999</formula>
    </cfRule>
  </conditionalFormatting>
  <conditionalFormatting sqref="F4516:F4518">
    <cfRule type="expression" dxfId="5150" priority="3223" stopIfTrue="1">
      <formula>F4516=""</formula>
    </cfRule>
  </conditionalFormatting>
  <conditionalFormatting sqref="F4535:F4554">
    <cfRule type="cellIs" dxfId="5149" priority="3197" operator="notBetween">
      <formula>0</formula>
      <formula>9999</formula>
    </cfRule>
  </conditionalFormatting>
  <conditionalFormatting sqref="F4556:F4558">
    <cfRule type="expression" dxfId="5148" priority="3186" stopIfTrue="1">
      <formula>F4556=""</formula>
    </cfRule>
  </conditionalFormatting>
  <conditionalFormatting sqref="F4575:F4594">
    <cfRule type="cellIs" dxfId="5147" priority="3160" operator="notBetween">
      <formula>0</formula>
      <formula>9999</formula>
    </cfRule>
  </conditionalFormatting>
  <conditionalFormatting sqref="F4596:F4598">
    <cfRule type="expression" dxfId="5146" priority="3149" stopIfTrue="1">
      <formula>F4596=""</formula>
    </cfRule>
  </conditionalFormatting>
  <conditionalFormatting sqref="F4615:F4634">
    <cfRule type="cellIs" dxfId="5145" priority="3123" operator="notBetween">
      <formula>0</formula>
      <formula>9999</formula>
    </cfRule>
  </conditionalFormatting>
  <conditionalFormatting sqref="F4636:F4638">
    <cfRule type="expression" dxfId="5144" priority="3112" stopIfTrue="1">
      <formula>F4636=""</formula>
    </cfRule>
  </conditionalFormatting>
  <conditionalFormatting sqref="F4655:F4674">
    <cfRule type="cellIs" dxfId="5143" priority="3086" operator="notBetween">
      <formula>0</formula>
      <formula>9999</formula>
    </cfRule>
  </conditionalFormatting>
  <conditionalFormatting sqref="F4676:F4678">
    <cfRule type="expression" dxfId="5142" priority="3075" stopIfTrue="1">
      <formula>F4676=""</formula>
    </cfRule>
  </conditionalFormatting>
  <conditionalFormatting sqref="F4695:F4714">
    <cfRule type="cellIs" dxfId="5141" priority="3049" operator="notBetween">
      <formula>0</formula>
      <formula>9999</formula>
    </cfRule>
  </conditionalFormatting>
  <conditionalFormatting sqref="F4716:F4718">
    <cfRule type="expression" dxfId="5140" priority="3038" stopIfTrue="1">
      <formula>F4716=""</formula>
    </cfRule>
  </conditionalFormatting>
  <conditionalFormatting sqref="F4735:F4754">
    <cfRule type="cellIs" dxfId="5139" priority="3012" operator="notBetween">
      <formula>0</formula>
      <formula>9999</formula>
    </cfRule>
  </conditionalFormatting>
  <conditionalFormatting sqref="F4756:F4758">
    <cfRule type="expression" dxfId="5138" priority="3001" stopIfTrue="1">
      <formula>F4756=""</formula>
    </cfRule>
  </conditionalFormatting>
  <conditionalFormatting sqref="F4775:F4794">
    <cfRule type="cellIs" dxfId="5137" priority="2975" operator="notBetween">
      <formula>0</formula>
      <formula>9999</formula>
    </cfRule>
  </conditionalFormatting>
  <conditionalFormatting sqref="F4796:F4798">
    <cfRule type="expression" dxfId="5136" priority="2964" stopIfTrue="1">
      <formula>F4796=""</formula>
    </cfRule>
  </conditionalFormatting>
  <conditionalFormatting sqref="F4815:F4834">
    <cfRule type="cellIs" dxfId="5135" priority="2938" operator="notBetween">
      <formula>0</formula>
      <formula>9999</formula>
    </cfRule>
  </conditionalFormatting>
  <conditionalFormatting sqref="F4836:F4838">
    <cfRule type="expression" dxfId="5134" priority="2927" stopIfTrue="1">
      <formula>F4836=""</formula>
    </cfRule>
  </conditionalFormatting>
  <conditionalFormatting sqref="F4855:F4874">
    <cfRule type="cellIs" dxfId="5133" priority="2901" operator="notBetween">
      <formula>0</formula>
      <formula>9999</formula>
    </cfRule>
  </conditionalFormatting>
  <conditionalFormatting sqref="F4876:F4878">
    <cfRule type="expression" dxfId="5132" priority="2890" stopIfTrue="1">
      <formula>F4876=""</formula>
    </cfRule>
  </conditionalFormatting>
  <conditionalFormatting sqref="F4895:F4914">
    <cfRule type="cellIs" dxfId="5131" priority="2864" operator="notBetween">
      <formula>0</formula>
      <formula>9999</formula>
    </cfRule>
  </conditionalFormatting>
  <conditionalFormatting sqref="F4916:F4918">
    <cfRule type="expression" dxfId="5130" priority="2853" stopIfTrue="1">
      <formula>F4916=""</formula>
    </cfRule>
  </conditionalFormatting>
  <conditionalFormatting sqref="F4935:F4954">
    <cfRule type="cellIs" dxfId="5129" priority="2827" operator="notBetween">
      <formula>0</formula>
      <formula>9999</formula>
    </cfRule>
  </conditionalFormatting>
  <conditionalFormatting sqref="F4956:F4958">
    <cfRule type="expression" dxfId="5128" priority="2816" stopIfTrue="1">
      <formula>F4956=""</formula>
    </cfRule>
  </conditionalFormatting>
  <conditionalFormatting sqref="F4975:F4994">
    <cfRule type="cellIs" dxfId="5127" priority="2790" operator="notBetween">
      <formula>0</formula>
      <formula>9999</formula>
    </cfRule>
  </conditionalFormatting>
  <conditionalFormatting sqref="F4996:F4998">
    <cfRule type="expression" dxfId="5126" priority="2779" stopIfTrue="1">
      <formula>F4996=""</formula>
    </cfRule>
  </conditionalFormatting>
  <conditionalFormatting sqref="F5015:F5034">
    <cfRule type="cellIs" dxfId="5125" priority="2753" operator="notBetween">
      <formula>0</formula>
      <formula>9999</formula>
    </cfRule>
  </conditionalFormatting>
  <conditionalFormatting sqref="F5036:F5038">
    <cfRule type="expression" dxfId="5124" priority="2742" stopIfTrue="1">
      <formula>F5036=""</formula>
    </cfRule>
  </conditionalFormatting>
  <conditionalFormatting sqref="F5055:F5074">
    <cfRule type="cellIs" dxfId="5123" priority="2716" operator="notBetween">
      <formula>0</formula>
      <formula>9999</formula>
    </cfRule>
  </conditionalFormatting>
  <conditionalFormatting sqref="F5076:F5078">
    <cfRule type="expression" dxfId="5122" priority="2705" stopIfTrue="1">
      <formula>F5076=""</formula>
    </cfRule>
  </conditionalFormatting>
  <conditionalFormatting sqref="F5095:F5114">
    <cfRule type="cellIs" dxfId="5121" priority="2679" operator="notBetween">
      <formula>0</formula>
      <formula>9999</formula>
    </cfRule>
  </conditionalFormatting>
  <conditionalFormatting sqref="F5116:F5118">
    <cfRule type="expression" dxfId="5120" priority="2668" stopIfTrue="1">
      <formula>F5116=""</formula>
    </cfRule>
  </conditionalFormatting>
  <conditionalFormatting sqref="F5135:F5154">
    <cfRule type="cellIs" dxfId="5119" priority="2642" operator="notBetween">
      <formula>0</formula>
      <formula>9999</formula>
    </cfRule>
  </conditionalFormatting>
  <conditionalFormatting sqref="F5156:F5158">
    <cfRule type="expression" dxfId="5118" priority="2631" stopIfTrue="1">
      <formula>F5156=""</formula>
    </cfRule>
  </conditionalFormatting>
  <conditionalFormatting sqref="F5175:F5194">
    <cfRule type="cellIs" dxfId="5117" priority="2605" operator="notBetween">
      <formula>0</formula>
      <formula>9999</formula>
    </cfRule>
  </conditionalFormatting>
  <conditionalFormatting sqref="F5196:F5198">
    <cfRule type="expression" dxfId="5116" priority="2594" stopIfTrue="1">
      <formula>F5196=""</formula>
    </cfRule>
  </conditionalFormatting>
  <conditionalFormatting sqref="F5215:F5234">
    <cfRule type="cellIs" dxfId="5115" priority="2568" operator="notBetween">
      <formula>0</formula>
      <formula>9999</formula>
    </cfRule>
  </conditionalFormatting>
  <conditionalFormatting sqref="F5236:F5238">
    <cfRule type="expression" dxfId="5114" priority="2557" stopIfTrue="1">
      <formula>F5236=""</formula>
    </cfRule>
  </conditionalFormatting>
  <conditionalFormatting sqref="F5255:F5274">
    <cfRule type="cellIs" dxfId="5113" priority="2531" operator="notBetween">
      <formula>0</formula>
      <formula>9999</formula>
    </cfRule>
  </conditionalFormatting>
  <conditionalFormatting sqref="F5276:F5278">
    <cfRule type="expression" dxfId="5112" priority="2520" stopIfTrue="1">
      <formula>F5276=""</formula>
    </cfRule>
  </conditionalFormatting>
  <conditionalFormatting sqref="F5295:F5314">
    <cfRule type="cellIs" dxfId="5111" priority="2494" operator="notBetween">
      <formula>0</formula>
      <formula>9999</formula>
    </cfRule>
  </conditionalFormatting>
  <conditionalFormatting sqref="F5316:F5318">
    <cfRule type="expression" dxfId="5110" priority="2483" stopIfTrue="1">
      <formula>F5316=""</formula>
    </cfRule>
  </conditionalFormatting>
  <conditionalFormatting sqref="F5335:F5354">
    <cfRule type="cellIs" dxfId="5109" priority="2457" operator="notBetween">
      <formula>0</formula>
      <formula>9999</formula>
    </cfRule>
  </conditionalFormatting>
  <conditionalFormatting sqref="F5356:F5358">
    <cfRule type="expression" dxfId="5108" priority="2446" stopIfTrue="1">
      <formula>F5356=""</formula>
    </cfRule>
  </conditionalFormatting>
  <conditionalFormatting sqref="F5375:F5394">
    <cfRule type="cellIs" dxfId="5107" priority="2420" operator="notBetween">
      <formula>0</formula>
      <formula>9999</formula>
    </cfRule>
  </conditionalFormatting>
  <conditionalFormatting sqref="F5396:F5398">
    <cfRule type="expression" dxfId="5106" priority="2409" stopIfTrue="1">
      <formula>F5396=""</formula>
    </cfRule>
  </conditionalFormatting>
  <conditionalFormatting sqref="F5415:F5434">
    <cfRule type="cellIs" dxfId="5105" priority="2383" operator="notBetween">
      <formula>0</formula>
      <formula>9999</formula>
    </cfRule>
  </conditionalFormatting>
  <conditionalFormatting sqref="F5436:F5438">
    <cfRule type="expression" dxfId="5104" priority="2372" stopIfTrue="1">
      <formula>F5436=""</formula>
    </cfRule>
  </conditionalFormatting>
  <conditionalFormatting sqref="F5455:F5474">
    <cfRule type="cellIs" dxfId="5103" priority="2346" operator="notBetween">
      <formula>0</formula>
      <formula>9999</formula>
    </cfRule>
  </conditionalFormatting>
  <conditionalFormatting sqref="F5476:F5478">
    <cfRule type="expression" dxfId="5102" priority="2335" stopIfTrue="1">
      <formula>F5476=""</formula>
    </cfRule>
  </conditionalFormatting>
  <conditionalFormatting sqref="F5495:F5514">
    <cfRule type="cellIs" dxfId="5101" priority="2309" operator="notBetween">
      <formula>0</formula>
      <formula>9999</formula>
    </cfRule>
  </conditionalFormatting>
  <conditionalFormatting sqref="F5516:F5518">
    <cfRule type="expression" dxfId="5100" priority="2298" stopIfTrue="1">
      <formula>F5516=""</formula>
    </cfRule>
  </conditionalFormatting>
  <conditionalFormatting sqref="F5535:F5554">
    <cfRule type="cellIs" dxfId="5099" priority="2272" operator="notBetween">
      <formula>0</formula>
      <formula>9999</formula>
    </cfRule>
  </conditionalFormatting>
  <conditionalFormatting sqref="F5556:F5558">
    <cfRule type="expression" dxfId="5098" priority="2261" stopIfTrue="1">
      <formula>F5556=""</formula>
    </cfRule>
  </conditionalFormatting>
  <conditionalFormatting sqref="F5575:F5594">
    <cfRule type="cellIs" dxfId="5097" priority="2235" operator="notBetween">
      <formula>0</formula>
      <formula>9999</formula>
    </cfRule>
  </conditionalFormatting>
  <conditionalFormatting sqref="F5596:F5598">
    <cfRule type="expression" dxfId="5096" priority="2224" stopIfTrue="1">
      <formula>F5596=""</formula>
    </cfRule>
  </conditionalFormatting>
  <conditionalFormatting sqref="F5615:F5634">
    <cfRule type="cellIs" dxfId="5095" priority="2198" operator="notBetween">
      <formula>0</formula>
      <formula>9999</formula>
    </cfRule>
  </conditionalFormatting>
  <conditionalFormatting sqref="F5636:F5638">
    <cfRule type="expression" dxfId="5094" priority="2187" stopIfTrue="1">
      <formula>F5636=""</formula>
    </cfRule>
  </conditionalFormatting>
  <conditionalFormatting sqref="F5655:F5674">
    <cfRule type="cellIs" dxfId="5093" priority="2161" operator="notBetween">
      <formula>0</formula>
      <formula>9999</formula>
    </cfRule>
  </conditionalFormatting>
  <conditionalFormatting sqref="F5676:F5678">
    <cfRule type="expression" dxfId="5092" priority="2150" stopIfTrue="1">
      <formula>F5676=""</formula>
    </cfRule>
  </conditionalFormatting>
  <conditionalFormatting sqref="F5695:F5714">
    <cfRule type="cellIs" dxfId="5091" priority="2124" operator="notBetween">
      <formula>0</formula>
      <formula>9999</formula>
    </cfRule>
  </conditionalFormatting>
  <conditionalFormatting sqref="F5716:F5718">
    <cfRule type="expression" dxfId="5090" priority="2113" stopIfTrue="1">
      <formula>F5716=""</formula>
    </cfRule>
  </conditionalFormatting>
  <conditionalFormatting sqref="F5735:F5754">
    <cfRule type="cellIs" dxfId="5089" priority="2087" operator="notBetween">
      <formula>0</formula>
      <formula>9999</formula>
    </cfRule>
  </conditionalFormatting>
  <conditionalFormatting sqref="F5756:F5758">
    <cfRule type="expression" dxfId="5088" priority="2076" stopIfTrue="1">
      <formula>F5756=""</formula>
    </cfRule>
  </conditionalFormatting>
  <conditionalFormatting sqref="F5775:F5794">
    <cfRule type="cellIs" dxfId="5087" priority="2050" operator="notBetween">
      <formula>0</formula>
      <formula>9999</formula>
    </cfRule>
  </conditionalFormatting>
  <conditionalFormatting sqref="F5796:F5798">
    <cfRule type="expression" dxfId="5086" priority="2039" stopIfTrue="1">
      <formula>F5796=""</formula>
    </cfRule>
  </conditionalFormatting>
  <conditionalFormatting sqref="F5815:F5834">
    <cfRule type="cellIs" dxfId="5085" priority="2013" operator="notBetween">
      <formula>0</formula>
      <formula>9999</formula>
    </cfRule>
  </conditionalFormatting>
  <conditionalFormatting sqref="F5836:F5838">
    <cfRule type="expression" dxfId="5084" priority="2002" stopIfTrue="1">
      <formula>F5836=""</formula>
    </cfRule>
  </conditionalFormatting>
  <conditionalFormatting sqref="F5855:F5874">
    <cfRule type="cellIs" dxfId="5083" priority="1976" operator="notBetween">
      <formula>0</formula>
      <formula>9999</formula>
    </cfRule>
  </conditionalFormatting>
  <conditionalFormatting sqref="F5876:F5878">
    <cfRule type="expression" dxfId="5082" priority="1965" stopIfTrue="1">
      <formula>F5876=""</formula>
    </cfRule>
  </conditionalFormatting>
  <conditionalFormatting sqref="F5895:F5914">
    <cfRule type="cellIs" dxfId="5081" priority="1939" operator="notBetween">
      <formula>0</formula>
      <formula>9999</formula>
    </cfRule>
  </conditionalFormatting>
  <conditionalFormatting sqref="F5916:F5918">
    <cfRule type="expression" dxfId="5080" priority="1928" stopIfTrue="1">
      <formula>F5916=""</formula>
    </cfRule>
  </conditionalFormatting>
  <conditionalFormatting sqref="F5935:F5954">
    <cfRule type="cellIs" dxfId="5079" priority="1902" operator="notBetween">
      <formula>0</formula>
      <formula>9999</formula>
    </cfRule>
  </conditionalFormatting>
  <conditionalFormatting sqref="F5956:F5958">
    <cfRule type="expression" dxfId="5078" priority="1891" stopIfTrue="1">
      <formula>F5956=""</formula>
    </cfRule>
  </conditionalFormatting>
  <conditionalFormatting sqref="F5975:F5994">
    <cfRule type="cellIs" dxfId="5077" priority="1865" operator="notBetween">
      <formula>0</formula>
      <formula>9999</formula>
    </cfRule>
  </conditionalFormatting>
  <conditionalFormatting sqref="F5996:F5998">
    <cfRule type="expression" dxfId="5076" priority="1854" stopIfTrue="1">
      <formula>F5996=""</formula>
    </cfRule>
  </conditionalFormatting>
  <conditionalFormatting sqref="F6015:F6034">
    <cfRule type="cellIs" dxfId="5075" priority="1828" operator="notBetween">
      <formula>0</formula>
      <formula>9999</formula>
    </cfRule>
  </conditionalFormatting>
  <conditionalFormatting sqref="F6036:F6038">
    <cfRule type="expression" dxfId="5074" priority="1817" stopIfTrue="1">
      <formula>F6036=""</formula>
    </cfRule>
  </conditionalFormatting>
  <conditionalFormatting sqref="F6055:F6074">
    <cfRule type="cellIs" dxfId="5073" priority="1791" operator="notBetween">
      <formula>0</formula>
      <formula>9999</formula>
    </cfRule>
  </conditionalFormatting>
  <conditionalFormatting sqref="F6076:F6078">
    <cfRule type="expression" dxfId="5072" priority="1780" stopIfTrue="1">
      <formula>F6076=""</formula>
    </cfRule>
  </conditionalFormatting>
  <conditionalFormatting sqref="F6095:F6114">
    <cfRule type="cellIs" dxfId="5071" priority="1754" operator="notBetween">
      <formula>0</formula>
      <formula>9999</formula>
    </cfRule>
  </conditionalFormatting>
  <conditionalFormatting sqref="F6116:F6118">
    <cfRule type="expression" dxfId="5070" priority="1743" stopIfTrue="1">
      <formula>F6116=""</formula>
    </cfRule>
  </conditionalFormatting>
  <conditionalFormatting sqref="F6135:F6154">
    <cfRule type="cellIs" dxfId="5069" priority="1717" operator="notBetween">
      <formula>0</formula>
      <formula>9999</formula>
    </cfRule>
  </conditionalFormatting>
  <conditionalFormatting sqref="F6156:F6158">
    <cfRule type="expression" dxfId="5068" priority="1706" stopIfTrue="1">
      <formula>F6156=""</formula>
    </cfRule>
  </conditionalFormatting>
  <conditionalFormatting sqref="F6175:F6194">
    <cfRule type="cellIs" dxfId="5067" priority="1680" operator="notBetween">
      <formula>0</formula>
      <formula>9999</formula>
    </cfRule>
  </conditionalFormatting>
  <conditionalFormatting sqref="F6196:F6198">
    <cfRule type="expression" dxfId="5066" priority="1669" stopIfTrue="1">
      <formula>F6196=""</formula>
    </cfRule>
  </conditionalFormatting>
  <conditionalFormatting sqref="F6215:F6234">
    <cfRule type="cellIs" dxfId="5065" priority="1643" operator="notBetween">
      <formula>0</formula>
      <formula>9999</formula>
    </cfRule>
  </conditionalFormatting>
  <conditionalFormatting sqref="F6236:F6238">
    <cfRule type="expression" dxfId="5064" priority="1632" stopIfTrue="1">
      <formula>F6236=""</formula>
    </cfRule>
  </conditionalFormatting>
  <conditionalFormatting sqref="F6255:F6274">
    <cfRule type="cellIs" dxfId="5063" priority="1606" operator="notBetween">
      <formula>0</formula>
      <formula>9999</formula>
    </cfRule>
  </conditionalFormatting>
  <conditionalFormatting sqref="F6276:F6278">
    <cfRule type="expression" dxfId="5062" priority="1595" stopIfTrue="1">
      <formula>F6276=""</formula>
    </cfRule>
  </conditionalFormatting>
  <conditionalFormatting sqref="F6295:F6314">
    <cfRule type="cellIs" dxfId="5061" priority="1569" operator="notBetween">
      <formula>0</formula>
      <formula>9999</formula>
    </cfRule>
  </conditionalFormatting>
  <conditionalFormatting sqref="F6316:F6318">
    <cfRule type="expression" dxfId="5060" priority="1558" stopIfTrue="1">
      <formula>F6316=""</formula>
    </cfRule>
  </conditionalFormatting>
  <conditionalFormatting sqref="F6335:F6354">
    <cfRule type="cellIs" dxfId="5059" priority="1532" operator="notBetween">
      <formula>0</formula>
      <formula>9999</formula>
    </cfRule>
  </conditionalFormatting>
  <conditionalFormatting sqref="F6356:F6358">
    <cfRule type="expression" dxfId="5058" priority="1521" stopIfTrue="1">
      <formula>F6356=""</formula>
    </cfRule>
  </conditionalFormatting>
  <conditionalFormatting sqref="F6375:F6394">
    <cfRule type="cellIs" dxfId="5057" priority="1495" operator="notBetween">
      <formula>0</formula>
      <formula>9999</formula>
    </cfRule>
  </conditionalFormatting>
  <conditionalFormatting sqref="F6396:F6398">
    <cfRule type="expression" dxfId="5056" priority="1484" stopIfTrue="1">
      <formula>F6396=""</formula>
    </cfRule>
  </conditionalFormatting>
  <conditionalFormatting sqref="F6415:F6434">
    <cfRule type="cellIs" dxfId="5055" priority="1458" operator="notBetween">
      <formula>0</formula>
      <formula>9999</formula>
    </cfRule>
  </conditionalFormatting>
  <conditionalFormatting sqref="F6436:F6438">
    <cfRule type="expression" dxfId="5054" priority="1447" stopIfTrue="1">
      <formula>F6436=""</formula>
    </cfRule>
  </conditionalFormatting>
  <conditionalFormatting sqref="F6455:F6474">
    <cfRule type="cellIs" dxfId="5053" priority="1421" operator="notBetween">
      <formula>0</formula>
      <formula>9999</formula>
    </cfRule>
  </conditionalFormatting>
  <conditionalFormatting sqref="F6476:F6478">
    <cfRule type="expression" dxfId="5052" priority="1410" stopIfTrue="1">
      <formula>F6476=""</formula>
    </cfRule>
  </conditionalFormatting>
  <conditionalFormatting sqref="F6495:F6514">
    <cfRule type="cellIs" dxfId="5051" priority="1384" operator="notBetween">
      <formula>0</formula>
      <formula>9999</formula>
    </cfRule>
  </conditionalFormatting>
  <conditionalFormatting sqref="F6516:F6518">
    <cfRule type="expression" dxfId="5050" priority="1373" stopIfTrue="1">
      <formula>F6516=""</formula>
    </cfRule>
  </conditionalFormatting>
  <conditionalFormatting sqref="F6535:F6554">
    <cfRule type="cellIs" dxfId="5049" priority="1347" operator="notBetween">
      <formula>0</formula>
      <formula>9999</formula>
    </cfRule>
  </conditionalFormatting>
  <conditionalFormatting sqref="F6556:F6558">
    <cfRule type="expression" dxfId="5048" priority="1336" stopIfTrue="1">
      <formula>F6556=""</formula>
    </cfRule>
  </conditionalFormatting>
  <conditionalFormatting sqref="F6575:F6594">
    <cfRule type="cellIs" dxfId="5047" priority="1310" operator="notBetween">
      <formula>0</formula>
      <formula>9999</formula>
    </cfRule>
  </conditionalFormatting>
  <conditionalFormatting sqref="F6596:F6598">
    <cfRule type="expression" dxfId="5046" priority="1299" stopIfTrue="1">
      <formula>F6596=""</formula>
    </cfRule>
  </conditionalFormatting>
  <conditionalFormatting sqref="F6615:F6634">
    <cfRule type="cellIs" dxfId="5045" priority="1273" operator="notBetween">
      <formula>0</formula>
      <formula>9999</formula>
    </cfRule>
  </conditionalFormatting>
  <conditionalFormatting sqref="F6636:F6638">
    <cfRule type="expression" dxfId="5044" priority="1262" stopIfTrue="1">
      <formula>F6636=""</formula>
    </cfRule>
  </conditionalFormatting>
  <conditionalFormatting sqref="F6655:F6674">
    <cfRule type="cellIs" dxfId="5043" priority="1236" operator="notBetween">
      <formula>0</formula>
      <formula>9999</formula>
    </cfRule>
  </conditionalFormatting>
  <conditionalFormatting sqref="F6676:F6678">
    <cfRule type="expression" dxfId="5042" priority="1225" stopIfTrue="1">
      <formula>F6676=""</formula>
    </cfRule>
  </conditionalFormatting>
  <conditionalFormatting sqref="F6695:F6714">
    <cfRule type="cellIs" dxfId="5041" priority="1199" operator="notBetween">
      <formula>0</formula>
      <formula>9999</formula>
    </cfRule>
  </conditionalFormatting>
  <conditionalFormatting sqref="F6716:F6718">
    <cfRule type="expression" dxfId="5040" priority="1188" stopIfTrue="1">
      <formula>F6716=""</formula>
    </cfRule>
  </conditionalFormatting>
  <conditionalFormatting sqref="F6735:F6754">
    <cfRule type="cellIs" dxfId="5039" priority="1162" operator="notBetween">
      <formula>0</formula>
      <formula>9999</formula>
    </cfRule>
  </conditionalFormatting>
  <conditionalFormatting sqref="F6756:F6758">
    <cfRule type="expression" dxfId="5038" priority="1151" stopIfTrue="1">
      <formula>F6756=""</formula>
    </cfRule>
  </conditionalFormatting>
  <conditionalFormatting sqref="F6775:F6794">
    <cfRule type="cellIs" dxfId="5037" priority="1125" operator="notBetween">
      <formula>0</formula>
      <formula>9999</formula>
    </cfRule>
  </conditionalFormatting>
  <conditionalFormatting sqref="F6796:F6798">
    <cfRule type="expression" dxfId="5036" priority="1114" stopIfTrue="1">
      <formula>F6796=""</formula>
    </cfRule>
  </conditionalFormatting>
  <conditionalFormatting sqref="F6815:F6834">
    <cfRule type="cellIs" dxfId="5035" priority="1088" operator="notBetween">
      <formula>0</formula>
      <formula>9999</formula>
    </cfRule>
  </conditionalFormatting>
  <conditionalFormatting sqref="F6836:F6838">
    <cfRule type="expression" dxfId="5034" priority="1077" stopIfTrue="1">
      <formula>F6836=""</formula>
    </cfRule>
  </conditionalFormatting>
  <conditionalFormatting sqref="F6855:F6874">
    <cfRule type="cellIs" dxfId="5033" priority="1051" operator="notBetween">
      <formula>0</formula>
      <formula>9999</formula>
    </cfRule>
  </conditionalFormatting>
  <conditionalFormatting sqref="F6876:F6878">
    <cfRule type="expression" dxfId="5032" priority="1040" stopIfTrue="1">
      <formula>F6876=""</formula>
    </cfRule>
  </conditionalFormatting>
  <conditionalFormatting sqref="F6895:F6914">
    <cfRule type="cellIs" dxfId="5031" priority="1014" operator="notBetween">
      <formula>0</formula>
      <formula>9999</formula>
    </cfRule>
  </conditionalFormatting>
  <conditionalFormatting sqref="F6916:F6918">
    <cfRule type="expression" dxfId="5030" priority="1003" stopIfTrue="1">
      <formula>F6916=""</formula>
    </cfRule>
  </conditionalFormatting>
  <conditionalFormatting sqref="F6935:F6954">
    <cfRule type="cellIs" dxfId="5029" priority="977" operator="notBetween">
      <formula>0</formula>
      <formula>9999</formula>
    </cfRule>
  </conditionalFormatting>
  <conditionalFormatting sqref="F6956:F6958">
    <cfRule type="expression" dxfId="5028" priority="966" stopIfTrue="1">
      <formula>F6956=""</formula>
    </cfRule>
  </conditionalFormatting>
  <conditionalFormatting sqref="F6975:F6994">
    <cfRule type="cellIs" dxfId="5027" priority="940" operator="notBetween">
      <formula>0</formula>
      <formula>9999</formula>
    </cfRule>
  </conditionalFormatting>
  <conditionalFormatting sqref="F6996:F6998">
    <cfRule type="expression" dxfId="5026" priority="929" stopIfTrue="1">
      <formula>F6996=""</formula>
    </cfRule>
  </conditionalFormatting>
  <conditionalFormatting sqref="F7015:F7034">
    <cfRule type="cellIs" dxfId="5025" priority="903" operator="notBetween">
      <formula>0</formula>
      <formula>9999</formula>
    </cfRule>
  </conditionalFormatting>
  <conditionalFormatting sqref="F7036:F7038">
    <cfRule type="expression" dxfId="5024" priority="892" stopIfTrue="1">
      <formula>F7036=""</formula>
    </cfRule>
  </conditionalFormatting>
  <conditionalFormatting sqref="F7055:F7074">
    <cfRule type="cellIs" dxfId="5023" priority="866" operator="notBetween">
      <formula>0</formula>
      <formula>9999</formula>
    </cfRule>
  </conditionalFormatting>
  <conditionalFormatting sqref="F7076:F7078">
    <cfRule type="expression" dxfId="5022" priority="855" stopIfTrue="1">
      <formula>F7076=""</formula>
    </cfRule>
  </conditionalFormatting>
  <conditionalFormatting sqref="F7095:F7114">
    <cfRule type="cellIs" dxfId="5021" priority="829" operator="notBetween">
      <formula>0</formula>
      <formula>9999</formula>
    </cfRule>
  </conditionalFormatting>
  <conditionalFormatting sqref="F7116:F7118">
    <cfRule type="expression" dxfId="5020" priority="818" stopIfTrue="1">
      <formula>F7116=""</formula>
    </cfRule>
  </conditionalFormatting>
  <conditionalFormatting sqref="F7135:F7154">
    <cfRule type="cellIs" dxfId="5019" priority="792" operator="notBetween">
      <formula>0</formula>
      <formula>9999</formula>
    </cfRule>
  </conditionalFormatting>
  <conditionalFormatting sqref="F7156:F7158">
    <cfRule type="expression" dxfId="5018" priority="781" stopIfTrue="1">
      <formula>F7156=""</formula>
    </cfRule>
  </conditionalFormatting>
  <conditionalFormatting sqref="F7175:F7194">
    <cfRule type="cellIs" dxfId="5017" priority="755" operator="notBetween">
      <formula>0</formula>
      <formula>9999</formula>
    </cfRule>
  </conditionalFormatting>
  <conditionalFormatting sqref="F7196:F7198">
    <cfRule type="expression" dxfId="5016" priority="744" stopIfTrue="1">
      <formula>F7196=""</formula>
    </cfRule>
  </conditionalFormatting>
  <conditionalFormatting sqref="F7215:F7234">
    <cfRule type="cellIs" dxfId="5015" priority="718" operator="notBetween">
      <formula>0</formula>
      <formula>9999</formula>
    </cfRule>
  </conditionalFormatting>
  <conditionalFormatting sqref="F7236:F7238">
    <cfRule type="expression" dxfId="5014" priority="707" stopIfTrue="1">
      <formula>F7236=""</formula>
    </cfRule>
  </conditionalFormatting>
  <conditionalFormatting sqref="F7255:F7274">
    <cfRule type="cellIs" dxfId="5013" priority="681" operator="notBetween">
      <formula>0</formula>
      <formula>9999</formula>
    </cfRule>
  </conditionalFormatting>
  <conditionalFormatting sqref="F7276:F7278">
    <cfRule type="expression" dxfId="5012" priority="670" stopIfTrue="1">
      <formula>F7276=""</formula>
    </cfRule>
  </conditionalFormatting>
  <conditionalFormatting sqref="F7295:F7314">
    <cfRule type="cellIs" dxfId="5011" priority="644" operator="notBetween">
      <formula>0</formula>
      <formula>9999</formula>
    </cfRule>
  </conditionalFormatting>
  <conditionalFormatting sqref="F7316:F7318">
    <cfRule type="expression" dxfId="5010" priority="633" stopIfTrue="1">
      <formula>F7316=""</formula>
    </cfRule>
  </conditionalFormatting>
  <conditionalFormatting sqref="F7335:F7354">
    <cfRule type="cellIs" dxfId="5009" priority="607" operator="notBetween">
      <formula>0</formula>
      <formula>9999</formula>
    </cfRule>
  </conditionalFormatting>
  <conditionalFormatting sqref="F7356:F7358">
    <cfRule type="expression" dxfId="5008" priority="596" stopIfTrue="1">
      <formula>F7356=""</formula>
    </cfRule>
  </conditionalFormatting>
  <conditionalFormatting sqref="F7375:F7394">
    <cfRule type="cellIs" dxfId="5007" priority="570" operator="notBetween">
      <formula>0</formula>
      <formula>9999</formula>
    </cfRule>
  </conditionalFormatting>
  <conditionalFormatting sqref="F7396:F7398">
    <cfRule type="expression" dxfId="5006" priority="559" stopIfTrue="1">
      <formula>F7396=""</formula>
    </cfRule>
  </conditionalFormatting>
  <conditionalFormatting sqref="F36:G38 L36:L38 R36:S38">
    <cfRule type="cellIs" dxfId="5005" priority="7582" operator="lessThanOrEqual">
      <formula>0</formula>
    </cfRule>
  </conditionalFormatting>
  <conditionalFormatting sqref="F76:G78 L76:L78 R76:S78">
    <cfRule type="cellIs" dxfId="5004" priority="7443" operator="lessThanOrEqual">
      <formula>0</formula>
    </cfRule>
  </conditionalFormatting>
  <conditionalFormatting sqref="F116:G118 L116:L118 R116:S118">
    <cfRule type="cellIs" dxfId="5003" priority="7292" operator="lessThanOrEqual">
      <formula>0</formula>
    </cfRule>
  </conditionalFormatting>
  <conditionalFormatting sqref="F156:G158 L156:L158 R156:S158">
    <cfRule type="cellIs" dxfId="5002" priority="7255" operator="lessThanOrEqual">
      <formula>0</formula>
    </cfRule>
  </conditionalFormatting>
  <conditionalFormatting sqref="F196:G198 L196:L198 R196:S198">
    <cfRule type="cellIs" dxfId="5001" priority="7218" operator="lessThanOrEqual">
      <formula>0</formula>
    </cfRule>
  </conditionalFormatting>
  <conditionalFormatting sqref="F236:G238 L236:L238 R236:S238">
    <cfRule type="cellIs" dxfId="5000" priority="7181" operator="lessThanOrEqual">
      <formula>0</formula>
    </cfRule>
  </conditionalFormatting>
  <conditionalFormatting sqref="F276:G278 L276:L278 R276:S278">
    <cfRule type="cellIs" dxfId="4999" priority="7144" operator="lessThanOrEqual">
      <formula>0</formula>
    </cfRule>
  </conditionalFormatting>
  <conditionalFormatting sqref="F316:G318 L316:L318 R316:S318">
    <cfRule type="cellIs" dxfId="4998" priority="7107" operator="lessThanOrEqual">
      <formula>0</formula>
    </cfRule>
  </conditionalFormatting>
  <conditionalFormatting sqref="F356:G358 L356:L358 R356:S358">
    <cfRule type="cellIs" dxfId="4997" priority="7070" operator="lessThanOrEqual">
      <formula>0</formula>
    </cfRule>
  </conditionalFormatting>
  <conditionalFormatting sqref="F396:G398 L396:L398 R396:S398">
    <cfRule type="cellIs" dxfId="4996" priority="7033" operator="lessThanOrEqual">
      <formula>0</formula>
    </cfRule>
  </conditionalFormatting>
  <conditionalFormatting sqref="F436:G438 L436:L438 R436:S438">
    <cfRule type="cellIs" dxfId="4995" priority="6996" operator="lessThanOrEqual">
      <formula>0</formula>
    </cfRule>
  </conditionalFormatting>
  <conditionalFormatting sqref="F476:G478 L476:L478 R476:S478">
    <cfRule type="cellIs" dxfId="4994" priority="6959" operator="lessThanOrEqual">
      <formula>0</formula>
    </cfRule>
  </conditionalFormatting>
  <conditionalFormatting sqref="F516:G518 L516:L518 R516:S518">
    <cfRule type="cellIs" dxfId="4993" priority="6922" operator="lessThanOrEqual">
      <formula>0</formula>
    </cfRule>
  </conditionalFormatting>
  <conditionalFormatting sqref="F556:G558 L556:L558 R556:S558">
    <cfRule type="cellIs" dxfId="4992" priority="6885" operator="lessThanOrEqual">
      <formula>0</formula>
    </cfRule>
  </conditionalFormatting>
  <conditionalFormatting sqref="F596:G598 L596:L598 R596:S598">
    <cfRule type="cellIs" dxfId="4991" priority="6848" operator="lessThanOrEqual">
      <formula>0</formula>
    </cfRule>
  </conditionalFormatting>
  <conditionalFormatting sqref="F636:G638 L636:L638 R636:S638">
    <cfRule type="cellIs" dxfId="4990" priority="6811" operator="lessThanOrEqual">
      <formula>0</formula>
    </cfRule>
  </conditionalFormatting>
  <conditionalFormatting sqref="F676:G678 L676:L678 R676:S678">
    <cfRule type="cellIs" dxfId="4989" priority="6774" operator="lessThanOrEqual">
      <formula>0</formula>
    </cfRule>
  </conditionalFormatting>
  <conditionalFormatting sqref="F716:G718 L716:L718 R716:S718">
    <cfRule type="cellIs" dxfId="4988" priority="6737" operator="lessThanOrEqual">
      <formula>0</formula>
    </cfRule>
  </conditionalFormatting>
  <conditionalFormatting sqref="F756:G758 L756:L758 R756:S758">
    <cfRule type="cellIs" dxfId="4987" priority="6700" operator="lessThanOrEqual">
      <formula>0</formula>
    </cfRule>
  </conditionalFormatting>
  <conditionalFormatting sqref="F796:G798 L796:L798 R796:S798">
    <cfRule type="cellIs" dxfId="4986" priority="6663" operator="lessThanOrEqual">
      <formula>0</formula>
    </cfRule>
  </conditionalFormatting>
  <conditionalFormatting sqref="F836:G838 L836:L838 R836:S838">
    <cfRule type="cellIs" dxfId="4985" priority="6626" operator="lessThanOrEqual">
      <formula>0</formula>
    </cfRule>
  </conditionalFormatting>
  <conditionalFormatting sqref="F876:G878 L876:L878 R876:S878">
    <cfRule type="cellIs" dxfId="4984" priority="6589" operator="lessThanOrEqual">
      <formula>0</formula>
    </cfRule>
  </conditionalFormatting>
  <conditionalFormatting sqref="F916:G918 L916:L918 R916:S918">
    <cfRule type="cellIs" dxfId="4983" priority="6552" operator="lessThanOrEqual">
      <formula>0</formula>
    </cfRule>
  </conditionalFormatting>
  <conditionalFormatting sqref="F956:G958 L956:L958 R956:S958">
    <cfRule type="cellIs" dxfId="4982" priority="6515" operator="lessThanOrEqual">
      <formula>0</formula>
    </cfRule>
  </conditionalFormatting>
  <conditionalFormatting sqref="F996:G998 L996:L998 R996:S998">
    <cfRule type="cellIs" dxfId="4981" priority="6478" operator="lessThanOrEqual">
      <formula>0</formula>
    </cfRule>
  </conditionalFormatting>
  <conditionalFormatting sqref="F1036:G1038 L1036:L1038 R1036:S1038">
    <cfRule type="cellIs" dxfId="4980" priority="6441" operator="lessThanOrEqual">
      <formula>0</formula>
    </cfRule>
  </conditionalFormatting>
  <conditionalFormatting sqref="F1076:G1078 L1076:L1078 R1076:S1078">
    <cfRule type="cellIs" dxfId="4979" priority="6404" operator="lessThanOrEqual">
      <formula>0</formula>
    </cfRule>
  </conditionalFormatting>
  <conditionalFormatting sqref="F1116:G1118 L1116:L1118 R1116:S1118">
    <cfRule type="cellIs" dxfId="4978" priority="6367" operator="lessThanOrEqual">
      <formula>0</formula>
    </cfRule>
  </conditionalFormatting>
  <conditionalFormatting sqref="F1156:G1158 L1156:L1158 R1156:S1158">
    <cfRule type="cellIs" dxfId="4977" priority="6330" operator="lessThanOrEqual">
      <formula>0</formula>
    </cfRule>
  </conditionalFormatting>
  <conditionalFormatting sqref="F1196:G1198 L1196:L1198 R1196:S1198">
    <cfRule type="cellIs" dxfId="4976" priority="6293" operator="lessThanOrEqual">
      <formula>0</formula>
    </cfRule>
  </conditionalFormatting>
  <conditionalFormatting sqref="F1236:G1238 L1236:L1238 R1236:S1238">
    <cfRule type="cellIs" dxfId="4975" priority="6256" operator="lessThanOrEqual">
      <formula>0</formula>
    </cfRule>
  </conditionalFormatting>
  <conditionalFormatting sqref="F1276:G1278 L1276:L1278 R1276:S1278">
    <cfRule type="cellIs" dxfId="4974" priority="6219" operator="lessThanOrEqual">
      <formula>0</formula>
    </cfRule>
  </conditionalFormatting>
  <conditionalFormatting sqref="F1316:G1318 L1316:L1318 R1316:S1318">
    <cfRule type="cellIs" dxfId="4973" priority="6182" operator="lessThanOrEqual">
      <formula>0</formula>
    </cfRule>
  </conditionalFormatting>
  <conditionalFormatting sqref="F1356:G1358 L1356:L1358 R1356:S1358">
    <cfRule type="cellIs" dxfId="4972" priority="6145" operator="lessThanOrEqual">
      <formula>0</formula>
    </cfRule>
  </conditionalFormatting>
  <conditionalFormatting sqref="F1396:G1398 L1396:L1398 R1396:S1398">
    <cfRule type="cellIs" dxfId="4971" priority="6108" operator="lessThanOrEqual">
      <formula>0</formula>
    </cfRule>
  </conditionalFormatting>
  <conditionalFormatting sqref="F1436:G1438 L1436:L1438 R1436:S1438">
    <cfRule type="cellIs" dxfId="4970" priority="6071" operator="lessThanOrEqual">
      <formula>0</formula>
    </cfRule>
  </conditionalFormatting>
  <conditionalFormatting sqref="F1476:G1478 L1476:L1478 R1476:S1478">
    <cfRule type="cellIs" dxfId="4969" priority="6034" operator="lessThanOrEqual">
      <formula>0</formula>
    </cfRule>
  </conditionalFormatting>
  <conditionalFormatting sqref="F1516:G1518 L1516:L1518 R1516:S1518">
    <cfRule type="cellIs" dxfId="4968" priority="5997" operator="lessThanOrEqual">
      <formula>0</formula>
    </cfRule>
  </conditionalFormatting>
  <conditionalFormatting sqref="F1556:G1558 L1556:L1558 R1556:S1558">
    <cfRule type="cellIs" dxfId="4967" priority="5960" operator="lessThanOrEqual">
      <formula>0</formula>
    </cfRule>
  </conditionalFormatting>
  <conditionalFormatting sqref="F1596:G1598 L1596:L1598 R1596:S1598">
    <cfRule type="cellIs" dxfId="4966" priority="5923" operator="lessThanOrEqual">
      <formula>0</formula>
    </cfRule>
  </conditionalFormatting>
  <conditionalFormatting sqref="F1636:G1638 L1636:L1638 R1636:S1638">
    <cfRule type="cellIs" dxfId="4965" priority="5886" operator="lessThanOrEqual">
      <formula>0</formula>
    </cfRule>
  </conditionalFormatting>
  <conditionalFormatting sqref="F1676:G1678 L1676:L1678 R1676:S1678">
    <cfRule type="cellIs" dxfId="4964" priority="5849" operator="lessThanOrEqual">
      <formula>0</formula>
    </cfRule>
  </conditionalFormatting>
  <conditionalFormatting sqref="F1716:G1718 L1716:L1718 R1716:S1718">
    <cfRule type="cellIs" dxfId="4963" priority="5812" operator="lessThanOrEqual">
      <formula>0</formula>
    </cfRule>
  </conditionalFormatting>
  <conditionalFormatting sqref="F1756:G1758 L1756:L1758 R1756:S1758">
    <cfRule type="cellIs" dxfId="4962" priority="5775" operator="lessThanOrEqual">
      <formula>0</formula>
    </cfRule>
  </conditionalFormatting>
  <conditionalFormatting sqref="F1796:G1798 L1796:L1798 R1796:S1798">
    <cfRule type="cellIs" dxfId="4961" priority="5738" operator="lessThanOrEqual">
      <formula>0</formula>
    </cfRule>
  </conditionalFormatting>
  <conditionalFormatting sqref="F1836:G1838 L1836:L1838 R1836:S1838">
    <cfRule type="cellIs" dxfId="4960" priority="5701" operator="lessThanOrEqual">
      <formula>0</formula>
    </cfRule>
  </conditionalFormatting>
  <conditionalFormatting sqref="F1876:G1878 L1876:L1878 R1876:S1878">
    <cfRule type="cellIs" dxfId="4959" priority="5664" operator="lessThanOrEqual">
      <formula>0</formula>
    </cfRule>
  </conditionalFormatting>
  <conditionalFormatting sqref="F1916:G1918 L1916:L1918 R1916:S1918">
    <cfRule type="cellIs" dxfId="4958" priority="5627" operator="lessThanOrEqual">
      <formula>0</formula>
    </cfRule>
  </conditionalFormatting>
  <conditionalFormatting sqref="F1956:G1958 L1956:L1958 R1956:S1958">
    <cfRule type="cellIs" dxfId="4957" priority="5590" operator="lessThanOrEqual">
      <formula>0</formula>
    </cfRule>
  </conditionalFormatting>
  <conditionalFormatting sqref="F1996:G1998 L1996:L1998 R1996:S1998">
    <cfRule type="cellIs" dxfId="4956" priority="5553" operator="lessThanOrEqual">
      <formula>0</formula>
    </cfRule>
  </conditionalFormatting>
  <conditionalFormatting sqref="F2036:G2038 L2036:L2038 R2036:S2038">
    <cfRule type="cellIs" dxfId="4955" priority="5516" operator="lessThanOrEqual">
      <formula>0</formula>
    </cfRule>
  </conditionalFormatting>
  <conditionalFormatting sqref="F2076:G2078 L2076:L2078 R2076:S2078">
    <cfRule type="cellIs" dxfId="4954" priority="5479" operator="lessThanOrEqual">
      <formula>0</formula>
    </cfRule>
  </conditionalFormatting>
  <conditionalFormatting sqref="F2116:G2118 L2116:L2118 R2116:S2118">
    <cfRule type="cellIs" dxfId="4953" priority="5442" operator="lessThanOrEqual">
      <formula>0</formula>
    </cfRule>
  </conditionalFormatting>
  <conditionalFormatting sqref="F2156:G2158 L2156:L2158 R2156:S2158">
    <cfRule type="cellIs" dxfId="4952" priority="5405" operator="lessThanOrEqual">
      <formula>0</formula>
    </cfRule>
  </conditionalFormatting>
  <conditionalFormatting sqref="F2196:G2198 L2196:L2198 R2196:S2198">
    <cfRule type="cellIs" dxfId="4951" priority="5368" operator="lessThanOrEqual">
      <formula>0</formula>
    </cfRule>
  </conditionalFormatting>
  <conditionalFormatting sqref="F2236:G2238 L2236:L2238 R2236:S2238">
    <cfRule type="cellIs" dxfId="4950" priority="5331" operator="lessThanOrEqual">
      <formula>0</formula>
    </cfRule>
  </conditionalFormatting>
  <conditionalFormatting sqref="F2276:G2278 L2276:L2278 R2276:S2278">
    <cfRule type="cellIs" dxfId="4949" priority="5294" operator="lessThanOrEqual">
      <formula>0</formula>
    </cfRule>
  </conditionalFormatting>
  <conditionalFormatting sqref="F2316:G2318 L2316:L2318 R2316:S2318">
    <cfRule type="cellIs" dxfId="4948" priority="5257" operator="lessThanOrEqual">
      <formula>0</formula>
    </cfRule>
  </conditionalFormatting>
  <conditionalFormatting sqref="F2356:G2358 L2356:L2358 R2356:S2358">
    <cfRule type="cellIs" dxfId="4947" priority="5220" operator="lessThanOrEqual">
      <formula>0</formula>
    </cfRule>
  </conditionalFormatting>
  <conditionalFormatting sqref="F2396:G2398 L2396:L2398 R2396:S2398">
    <cfRule type="cellIs" dxfId="4946" priority="5183" operator="lessThanOrEqual">
      <formula>0</formula>
    </cfRule>
  </conditionalFormatting>
  <conditionalFormatting sqref="F2436:G2438 L2436:L2438 R2436:S2438">
    <cfRule type="cellIs" dxfId="4945" priority="5146" operator="lessThanOrEqual">
      <formula>0</formula>
    </cfRule>
  </conditionalFormatting>
  <conditionalFormatting sqref="F2476:G2478 L2476:L2478 R2476:S2478">
    <cfRule type="cellIs" dxfId="4944" priority="5109" operator="lessThanOrEqual">
      <formula>0</formula>
    </cfRule>
  </conditionalFormatting>
  <conditionalFormatting sqref="F2516:G2518 L2516:L2518 R2516:S2518">
    <cfRule type="cellIs" dxfId="4943" priority="5072" operator="lessThanOrEqual">
      <formula>0</formula>
    </cfRule>
  </conditionalFormatting>
  <conditionalFormatting sqref="F2556:G2558 L2556:L2558 R2556:S2558">
    <cfRule type="cellIs" dxfId="4942" priority="5035" operator="lessThanOrEqual">
      <formula>0</formula>
    </cfRule>
  </conditionalFormatting>
  <conditionalFormatting sqref="F2596:G2598 L2596:L2598 R2596:S2598">
    <cfRule type="cellIs" dxfId="4941" priority="4998" operator="lessThanOrEqual">
      <formula>0</formula>
    </cfRule>
  </conditionalFormatting>
  <conditionalFormatting sqref="F2636:G2638 L2636:L2638 R2636:S2638">
    <cfRule type="cellIs" dxfId="4940" priority="4961" operator="lessThanOrEqual">
      <formula>0</formula>
    </cfRule>
  </conditionalFormatting>
  <conditionalFormatting sqref="F2676:G2678 L2676:L2678 R2676:S2678">
    <cfRule type="cellIs" dxfId="4939" priority="4924" operator="lessThanOrEqual">
      <formula>0</formula>
    </cfRule>
  </conditionalFormatting>
  <conditionalFormatting sqref="F2716:G2718 L2716:L2718 R2716:S2718">
    <cfRule type="cellIs" dxfId="4938" priority="4887" operator="lessThanOrEqual">
      <formula>0</formula>
    </cfRule>
  </conditionalFormatting>
  <conditionalFormatting sqref="F2756:G2758 L2756:L2758 R2756:S2758">
    <cfRule type="cellIs" dxfId="4937" priority="4850" operator="lessThanOrEqual">
      <formula>0</formula>
    </cfRule>
  </conditionalFormatting>
  <conditionalFormatting sqref="F2796:G2798 L2796:L2798 R2796:S2798">
    <cfRule type="cellIs" dxfId="4936" priority="4813" operator="lessThanOrEqual">
      <formula>0</formula>
    </cfRule>
  </conditionalFormatting>
  <conditionalFormatting sqref="F2836:G2838 L2836:L2838 R2836:S2838">
    <cfRule type="cellIs" dxfId="4935" priority="4776" operator="lessThanOrEqual">
      <formula>0</formula>
    </cfRule>
  </conditionalFormatting>
  <conditionalFormatting sqref="F2876:G2878 L2876:L2878 R2876:S2878">
    <cfRule type="cellIs" dxfId="4934" priority="4739" operator="lessThanOrEqual">
      <formula>0</formula>
    </cfRule>
  </conditionalFormatting>
  <conditionalFormatting sqref="F2916:G2918 L2916:L2918 R2916:S2918">
    <cfRule type="cellIs" dxfId="4933" priority="4702" operator="lessThanOrEqual">
      <formula>0</formula>
    </cfRule>
  </conditionalFormatting>
  <conditionalFormatting sqref="F2956:G2958 L2956:L2958 R2956:S2958">
    <cfRule type="cellIs" dxfId="4932" priority="4665" operator="lessThanOrEqual">
      <formula>0</formula>
    </cfRule>
  </conditionalFormatting>
  <conditionalFormatting sqref="F2996:G2998 L2996:L2998 R2996:S2998">
    <cfRule type="cellIs" dxfId="4931" priority="4628" operator="lessThanOrEqual">
      <formula>0</formula>
    </cfRule>
  </conditionalFormatting>
  <conditionalFormatting sqref="F3036:G3038 L3036:L3038 R3036:S3038">
    <cfRule type="cellIs" dxfId="4930" priority="4591" operator="lessThanOrEqual">
      <formula>0</formula>
    </cfRule>
  </conditionalFormatting>
  <conditionalFormatting sqref="F3076:G3078 L3076:L3078 R3076:S3078">
    <cfRule type="cellIs" dxfId="4929" priority="4554" operator="lessThanOrEqual">
      <formula>0</formula>
    </cfRule>
  </conditionalFormatting>
  <conditionalFormatting sqref="F3116:G3118 L3116:L3118 R3116:S3118">
    <cfRule type="cellIs" dxfId="4928" priority="4517" operator="lessThanOrEqual">
      <formula>0</formula>
    </cfRule>
  </conditionalFormatting>
  <conditionalFormatting sqref="F3156:G3158 L3156:L3158 R3156:S3158">
    <cfRule type="cellIs" dxfId="4927" priority="4480" operator="lessThanOrEqual">
      <formula>0</formula>
    </cfRule>
  </conditionalFormatting>
  <conditionalFormatting sqref="F3196:G3198 L3196:L3198 R3196:S3198">
    <cfRule type="cellIs" dxfId="4926" priority="4443" operator="lessThanOrEqual">
      <formula>0</formula>
    </cfRule>
  </conditionalFormatting>
  <conditionalFormatting sqref="F3236:G3238 L3236:L3238 R3236:S3238">
    <cfRule type="cellIs" dxfId="4925" priority="4406" operator="lessThanOrEqual">
      <formula>0</formula>
    </cfRule>
  </conditionalFormatting>
  <conditionalFormatting sqref="F3276:G3278 L3276:L3278 R3276:S3278">
    <cfRule type="cellIs" dxfId="4924" priority="4369" operator="lessThanOrEqual">
      <formula>0</formula>
    </cfRule>
  </conditionalFormatting>
  <conditionalFormatting sqref="F3316:G3318 L3316:L3318 R3316:S3318">
    <cfRule type="cellIs" dxfId="4923" priority="4332" operator="lessThanOrEqual">
      <formula>0</formula>
    </cfRule>
  </conditionalFormatting>
  <conditionalFormatting sqref="F3356:G3358 L3356:L3358 R3356:S3358">
    <cfRule type="cellIs" dxfId="4922" priority="4295" operator="lessThanOrEqual">
      <formula>0</formula>
    </cfRule>
  </conditionalFormatting>
  <conditionalFormatting sqref="F3396:G3398 L3396:L3398 R3396:S3398">
    <cfRule type="cellIs" dxfId="4921" priority="4258" operator="lessThanOrEqual">
      <formula>0</formula>
    </cfRule>
  </conditionalFormatting>
  <conditionalFormatting sqref="F3436:G3438 L3436:L3438 R3436:S3438">
    <cfRule type="cellIs" dxfId="4920" priority="4221" operator="lessThanOrEqual">
      <formula>0</formula>
    </cfRule>
  </conditionalFormatting>
  <conditionalFormatting sqref="F3476:G3478 L3476:L3478 R3476:S3478">
    <cfRule type="cellIs" dxfId="4919" priority="4184" operator="lessThanOrEqual">
      <formula>0</formula>
    </cfRule>
  </conditionalFormatting>
  <conditionalFormatting sqref="F3516:G3518 L3516:L3518 R3516:S3518">
    <cfRule type="cellIs" dxfId="4918" priority="4147" operator="lessThanOrEqual">
      <formula>0</formula>
    </cfRule>
  </conditionalFormatting>
  <conditionalFormatting sqref="F3556:G3558 L3556:L3558 R3556:S3558">
    <cfRule type="cellIs" dxfId="4917" priority="4110" operator="lessThanOrEqual">
      <formula>0</formula>
    </cfRule>
  </conditionalFormatting>
  <conditionalFormatting sqref="F3596:G3598 L3596:L3598 R3596:S3598">
    <cfRule type="cellIs" dxfId="4916" priority="4073" operator="lessThanOrEqual">
      <formula>0</formula>
    </cfRule>
  </conditionalFormatting>
  <conditionalFormatting sqref="F3636:G3638 L3636:L3638 R3636:S3638">
    <cfRule type="cellIs" dxfId="4915" priority="4036" operator="lessThanOrEqual">
      <formula>0</formula>
    </cfRule>
  </conditionalFormatting>
  <conditionalFormatting sqref="F3676:G3678 L3676:L3678 R3676:S3678">
    <cfRule type="cellIs" dxfId="4914" priority="3999" operator="lessThanOrEqual">
      <formula>0</formula>
    </cfRule>
  </conditionalFormatting>
  <conditionalFormatting sqref="F3716:G3718 L3716:L3718 R3716:S3718">
    <cfRule type="cellIs" dxfId="4913" priority="3962" operator="lessThanOrEqual">
      <formula>0</formula>
    </cfRule>
  </conditionalFormatting>
  <conditionalFormatting sqref="F3756:G3758 L3756:L3758 R3756:S3758">
    <cfRule type="cellIs" dxfId="4912" priority="3925" operator="lessThanOrEqual">
      <formula>0</formula>
    </cfRule>
  </conditionalFormatting>
  <conditionalFormatting sqref="F3796:G3798 L3796:L3798 R3796:S3798">
    <cfRule type="cellIs" dxfId="4911" priority="3888" operator="lessThanOrEqual">
      <formula>0</formula>
    </cfRule>
  </conditionalFormatting>
  <conditionalFormatting sqref="F3836:G3838 L3836:L3838 R3836:S3838">
    <cfRule type="cellIs" dxfId="4910" priority="3851" operator="lessThanOrEqual">
      <formula>0</formula>
    </cfRule>
  </conditionalFormatting>
  <conditionalFormatting sqref="F3876:G3878 L3876:L3878 R3876:S3878">
    <cfRule type="cellIs" dxfId="4909" priority="3814" operator="lessThanOrEqual">
      <formula>0</formula>
    </cfRule>
  </conditionalFormatting>
  <conditionalFormatting sqref="F3916:G3918 L3916:L3918 R3916:S3918">
    <cfRule type="cellIs" dxfId="4908" priority="3777" operator="lessThanOrEqual">
      <formula>0</formula>
    </cfRule>
  </conditionalFormatting>
  <conditionalFormatting sqref="F3956:G3958 L3956:L3958 R3956:S3958">
    <cfRule type="cellIs" dxfId="4907" priority="3740" operator="lessThanOrEqual">
      <formula>0</formula>
    </cfRule>
  </conditionalFormatting>
  <conditionalFormatting sqref="F3996:G3998 L3996:L3998 R3996:S3998">
    <cfRule type="cellIs" dxfId="4906" priority="3703" operator="lessThanOrEqual">
      <formula>0</formula>
    </cfRule>
  </conditionalFormatting>
  <conditionalFormatting sqref="F4036:G4038 L4036:L4038 R4036:S4038">
    <cfRule type="cellIs" dxfId="4905" priority="3666" operator="lessThanOrEqual">
      <formula>0</formula>
    </cfRule>
  </conditionalFormatting>
  <conditionalFormatting sqref="F4076:G4078 L4076:L4078 R4076:S4078">
    <cfRule type="cellIs" dxfId="4904" priority="3629" operator="lessThanOrEqual">
      <formula>0</formula>
    </cfRule>
  </conditionalFormatting>
  <conditionalFormatting sqref="F4116:G4118 L4116:L4118 R4116:S4118">
    <cfRule type="cellIs" dxfId="4903" priority="3592" operator="lessThanOrEqual">
      <formula>0</formula>
    </cfRule>
  </conditionalFormatting>
  <conditionalFormatting sqref="F4156:G4158 L4156:L4158 R4156:S4158">
    <cfRule type="cellIs" dxfId="4902" priority="3555" operator="lessThanOrEqual">
      <formula>0</formula>
    </cfRule>
  </conditionalFormatting>
  <conditionalFormatting sqref="F4196:G4198 L4196:L4198 R4196:S4198">
    <cfRule type="cellIs" dxfId="4901" priority="3518" operator="lessThanOrEqual">
      <formula>0</formula>
    </cfRule>
  </conditionalFormatting>
  <conditionalFormatting sqref="F4236:G4238 L4236:L4238 R4236:S4238">
    <cfRule type="cellIs" dxfId="4900" priority="3481" operator="lessThanOrEqual">
      <formula>0</formula>
    </cfRule>
  </conditionalFormatting>
  <conditionalFormatting sqref="F4276:G4278 L4276:L4278 R4276:S4278">
    <cfRule type="cellIs" dxfId="4899" priority="3444" operator="lessThanOrEqual">
      <formula>0</formula>
    </cfRule>
  </conditionalFormatting>
  <conditionalFormatting sqref="F4316:G4318 L4316:L4318 R4316:S4318">
    <cfRule type="cellIs" dxfId="4898" priority="3407" operator="lessThanOrEqual">
      <formula>0</formula>
    </cfRule>
  </conditionalFormatting>
  <conditionalFormatting sqref="F4356:G4358 L4356:L4358 R4356:S4358">
    <cfRule type="cellIs" dxfId="4897" priority="3370" operator="lessThanOrEqual">
      <formula>0</formula>
    </cfRule>
  </conditionalFormatting>
  <conditionalFormatting sqref="F4396:G4398 L4396:L4398 R4396:S4398">
    <cfRule type="cellIs" dxfId="4896" priority="3333" operator="lessThanOrEqual">
      <formula>0</formula>
    </cfRule>
  </conditionalFormatting>
  <conditionalFormatting sqref="F4436:G4438 L4436:L4438 R4436:S4438">
    <cfRule type="cellIs" dxfId="4895" priority="3296" operator="lessThanOrEqual">
      <formula>0</formula>
    </cfRule>
  </conditionalFormatting>
  <conditionalFormatting sqref="F4476:G4478 L4476:L4478 R4476:S4478">
    <cfRule type="cellIs" dxfId="4894" priority="3259" operator="lessThanOrEqual">
      <formula>0</formula>
    </cfRule>
  </conditionalFormatting>
  <conditionalFormatting sqref="F4516:G4518 L4516:L4518 R4516:S4518">
    <cfRule type="cellIs" dxfId="4893" priority="3222" operator="lessThanOrEqual">
      <formula>0</formula>
    </cfRule>
  </conditionalFormatting>
  <conditionalFormatting sqref="F4556:G4558 L4556:L4558 R4556:S4558">
    <cfRule type="cellIs" dxfId="4892" priority="3185" operator="lessThanOrEqual">
      <formula>0</formula>
    </cfRule>
  </conditionalFormatting>
  <conditionalFormatting sqref="F4596:G4598 L4596:L4598 R4596:S4598">
    <cfRule type="cellIs" dxfId="4891" priority="3148" operator="lessThanOrEqual">
      <formula>0</formula>
    </cfRule>
  </conditionalFormatting>
  <conditionalFormatting sqref="F4636:G4638 L4636:L4638 R4636:S4638">
    <cfRule type="cellIs" dxfId="4890" priority="3111" operator="lessThanOrEqual">
      <formula>0</formula>
    </cfRule>
  </conditionalFormatting>
  <conditionalFormatting sqref="F4676:G4678 L4676:L4678 R4676:S4678">
    <cfRule type="cellIs" dxfId="4889" priority="3074" operator="lessThanOrEqual">
      <formula>0</formula>
    </cfRule>
  </conditionalFormatting>
  <conditionalFormatting sqref="F4716:G4718 L4716:L4718 R4716:S4718">
    <cfRule type="cellIs" dxfId="4888" priority="3037" operator="lessThanOrEqual">
      <formula>0</formula>
    </cfRule>
  </conditionalFormatting>
  <conditionalFormatting sqref="F4756:G4758 L4756:L4758 R4756:S4758">
    <cfRule type="cellIs" dxfId="4887" priority="3000" operator="lessThanOrEqual">
      <formula>0</formula>
    </cfRule>
  </conditionalFormatting>
  <conditionalFormatting sqref="F4796:G4798 L4796:L4798 R4796:S4798">
    <cfRule type="cellIs" dxfId="4886" priority="2963" operator="lessThanOrEqual">
      <formula>0</formula>
    </cfRule>
  </conditionalFormatting>
  <conditionalFormatting sqref="F4836:G4838 L4836:L4838 R4836:S4838">
    <cfRule type="cellIs" dxfId="4885" priority="2926" operator="lessThanOrEqual">
      <formula>0</formula>
    </cfRule>
  </conditionalFormatting>
  <conditionalFormatting sqref="F4876:G4878 L4876:L4878 R4876:S4878">
    <cfRule type="cellIs" dxfId="4884" priority="2889" operator="lessThanOrEqual">
      <formula>0</formula>
    </cfRule>
  </conditionalFormatting>
  <conditionalFormatting sqref="F4916:G4918 L4916:L4918 R4916:S4918">
    <cfRule type="cellIs" dxfId="4883" priority="2852" operator="lessThanOrEqual">
      <formula>0</formula>
    </cfRule>
  </conditionalFormatting>
  <conditionalFormatting sqref="F4956:G4958 L4956:L4958 R4956:S4958">
    <cfRule type="cellIs" dxfId="4882" priority="2815" operator="lessThanOrEqual">
      <formula>0</formula>
    </cfRule>
  </conditionalFormatting>
  <conditionalFormatting sqref="F4996:G4998 L4996:L4998 R4996:S4998">
    <cfRule type="cellIs" dxfId="4881" priority="2778" operator="lessThanOrEqual">
      <formula>0</formula>
    </cfRule>
  </conditionalFormatting>
  <conditionalFormatting sqref="F5036:G5038 L5036:L5038 R5036:S5038">
    <cfRule type="cellIs" dxfId="4880" priority="2741" operator="lessThanOrEqual">
      <formula>0</formula>
    </cfRule>
  </conditionalFormatting>
  <conditionalFormatting sqref="F5076:G5078 L5076:L5078 R5076:S5078">
    <cfRule type="cellIs" dxfId="4879" priority="2704" operator="lessThanOrEqual">
      <formula>0</formula>
    </cfRule>
  </conditionalFormatting>
  <conditionalFormatting sqref="F5116:G5118 L5116:L5118 R5116:S5118">
    <cfRule type="cellIs" dxfId="4878" priority="2667" operator="lessThanOrEqual">
      <formula>0</formula>
    </cfRule>
  </conditionalFormatting>
  <conditionalFormatting sqref="F5156:G5158 L5156:L5158 R5156:S5158">
    <cfRule type="cellIs" dxfId="4877" priority="2630" operator="lessThanOrEqual">
      <formula>0</formula>
    </cfRule>
  </conditionalFormatting>
  <conditionalFormatting sqref="F5196:G5198 L5196:L5198 R5196:S5198">
    <cfRule type="cellIs" dxfId="4876" priority="2593" operator="lessThanOrEqual">
      <formula>0</formula>
    </cfRule>
  </conditionalFormatting>
  <conditionalFormatting sqref="F5236:G5238 L5236:L5238 R5236:S5238">
    <cfRule type="cellIs" dxfId="4875" priority="2556" operator="lessThanOrEqual">
      <formula>0</formula>
    </cfRule>
  </conditionalFormatting>
  <conditionalFormatting sqref="F5276:G5278 L5276:L5278 R5276:S5278">
    <cfRule type="cellIs" dxfId="4874" priority="2519" operator="lessThanOrEqual">
      <formula>0</formula>
    </cfRule>
  </conditionalFormatting>
  <conditionalFormatting sqref="F5316:G5318 L5316:L5318 R5316:S5318">
    <cfRule type="cellIs" dxfId="4873" priority="2482" operator="lessThanOrEqual">
      <formula>0</formula>
    </cfRule>
  </conditionalFormatting>
  <conditionalFormatting sqref="F5356:G5358 L5356:L5358 R5356:S5358">
    <cfRule type="cellIs" dxfId="4872" priority="2445" operator="lessThanOrEqual">
      <formula>0</formula>
    </cfRule>
  </conditionalFormatting>
  <conditionalFormatting sqref="F5396:G5398 L5396:L5398 R5396:S5398">
    <cfRule type="cellIs" dxfId="4871" priority="2408" operator="lessThanOrEqual">
      <formula>0</formula>
    </cfRule>
  </conditionalFormatting>
  <conditionalFormatting sqref="F5436:G5438 L5436:L5438 R5436:S5438">
    <cfRule type="cellIs" dxfId="4870" priority="2371" operator="lessThanOrEqual">
      <formula>0</formula>
    </cfRule>
  </conditionalFormatting>
  <conditionalFormatting sqref="F5476:G5478 L5476:L5478 R5476:S5478">
    <cfRule type="cellIs" dxfId="4869" priority="2334" operator="lessThanOrEqual">
      <formula>0</formula>
    </cfRule>
  </conditionalFormatting>
  <conditionalFormatting sqref="F5516:G5518 L5516:L5518 R5516:S5518">
    <cfRule type="cellIs" dxfId="4868" priority="2297" operator="lessThanOrEqual">
      <formula>0</formula>
    </cfRule>
  </conditionalFormatting>
  <conditionalFormatting sqref="F5556:G5558 L5556:L5558 R5556:S5558">
    <cfRule type="cellIs" dxfId="4867" priority="2260" operator="lessThanOrEqual">
      <formula>0</formula>
    </cfRule>
  </conditionalFormatting>
  <conditionalFormatting sqref="F5596:G5598 L5596:L5598 R5596:S5598">
    <cfRule type="cellIs" dxfId="4866" priority="2223" operator="lessThanOrEqual">
      <formula>0</formula>
    </cfRule>
  </conditionalFormatting>
  <conditionalFormatting sqref="F5636:G5638 L5636:L5638 R5636:S5638">
    <cfRule type="cellIs" dxfId="4865" priority="2186" operator="lessThanOrEqual">
      <formula>0</formula>
    </cfRule>
  </conditionalFormatting>
  <conditionalFormatting sqref="F5676:G5678 L5676:L5678 R5676:S5678">
    <cfRule type="cellIs" dxfId="4864" priority="2149" operator="lessThanOrEqual">
      <formula>0</formula>
    </cfRule>
  </conditionalFormatting>
  <conditionalFormatting sqref="F5716:G5718 L5716:L5718 R5716:S5718">
    <cfRule type="cellIs" dxfId="4863" priority="2112" operator="lessThanOrEqual">
      <formula>0</formula>
    </cfRule>
  </conditionalFormatting>
  <conditionalFormatting sqref="F5756:G5758 L5756:L5758 R5756:S5758">
    <cfRule type="cellIs" dxfId="4862" priority="2075" operator="lessThanOrEqual">
      <formula>0</formula>
    </cfRule>
  </conditionalFormatting>
  <conditionalFormatting sqref="F5796:G5798 L5796:L5798 R5796:S5798">
    <cfRule type="cellIs" dxfId="4861" priority="2038" operator="lessThanOrEqual">
      <formula>0</formula>
    </cfRule>
  </conditionalFormatting>
  <conditionalFormatting sqref="F5836:G5838 L5836:L5838 R5836:S5838">
    <cfRule type="cellIs" dxfId="4860" priority="2001" operator="lessThanOrEqual">
      <formula>0</formula>
    </cfRule>
  </conditionalFormatting>
  <conditionalFormatting sqref="F5876:G5878 L5876:L5878 R5876:S5878">
    <cfRule type="cellIs" dxfId="4859" priority="1964" operator="lessThanOrEqual">
      <formula>0</formula>
    </cfRule>
  </conditionalFormatting>
  <conditionalFormatting sqref="F5916:G5918 L5916:L5918 R5916:S5918">
    <cfRule type="cellIs" dxfId="4858" priority="1927" operator="lessThanOrEqual">
      <formula>0</formula>
    </cfRule>
  </conditionalFormatting>
  <conditionalFormatting sqref="F5956:G5958 L5956:L5958 R5956:S5958">
    <cfRule type="cellIs" dxfId="4857" priority="1890" operator="lessThanOrEqual">
      <formula>0</formula>
    </cfRule>
  </conditionalFormatting>
  <conditionalFormatting sqref="F5996:G5998 L5996:L5998 R5996:S5998">
    <cfRule type="cellIs" dxfId="4856" priority="1853" operator="lessThanOrEqual">
      <formula>0</formula>
    </cfRule>
  </conditionalFormatting>
  <conditionalFormatting sqref="F6036:G6038 L6036:L6038 R6036:S6038">
    <cfRule type="cellIs" dxfId="4855" priority="1816" operator="lessThanOrEqual">
      <formula>0</formula>
    </cfRule>
  </conditionalFormatting>
  <conditionalFormatting sqref="F6076:G6078 L6076:L6078 R6076:S6078">
    <cfRule type="cellIs" dxfId="4854" priority="1779" operator="lessThanOrEqual">
      <formula>0</formula>
    </cfRule>
  </conditionalFormatting>
  <conditionalFormatting sqref="F6116:G6118 L6116:L6118 R6116:S6118">
    <cfRule type="cellIs" dxfId="4853" priority="1742" operator="lessThanOrEqual">
      <formula>0</formula>
    </cfRule>
  </conditionalFormatting>
  <conditionalFormatting sqref="F6156:G6158 L6156:L6158 R6156:S6158">
    <cfRule type="cellIs" dxfId="4852" priority="1705" operator="lessThanOrEqual">
      <formula>0</formula>
    </cfRule>
  </conditionalFormatting>
  <conditionalFormatting sqref="F6196:G6198 L6196:L6198 R6196:S6198">
    <cfRule type="cellIs" dxfId="4851" priority="1668" operator="lessThanOrEqual">
      <formula>0</formula>
    </cfRule>
  </conditionalFormatting>
  <conditionalFormatting sqref="F6236:G6238 L6236:L6238 R6236:S6238">
    <cfRule type="cellIs" dxfId="4850" priority="1631" operator="lessThanOrEqual">
      <formula>0</formula>
    </cfRule>
  </conditionalFormatting>
  <conditionalFormatting sqref="F6276:G6278 L6276:L6278 R6276:S6278">
    <cfRule type="cellIs" dxfId="4849" priority="1594" operator="lessThanOrEqual">
      <formula>0</formula>
    </cfRule>
  </conditionalFormatting>
  <conditionalFormatting sqref="F6316:G6318 L6316:L6318 R6316:S6318">
    <cfRule type="cellIs" dxfId="4848" priority="1557" operator="lessThanOrEqual">
      <formula>0</formula>
    </cfRule>
  </conditionalFormatting>
  <conditionalFormatting sqref="F6356:G6358 L6356:L6358 R6356:S6358">
    <cfRule type="cellIs" dxfId="4847" priority="1520" operator="lessThanOrEqual">
      <formula>0</formula>
    </cfRule>
  </conditionalFormatting>
  <conditionalFormatting sqref="F6396:G6398 L6396:L6398 R6396:S6398">
    <cfRule type="cellIs" dxfId="4846" priority="1483" operator="lessThanOrEqual">
      <formula>0</formula>
    </cfRule>
  </conditionalFormatting>
  <conditionalFormatting sqref="F6436:G6438 L6436:L6438 R6436:S6438">
    <cfRule type="cellIs" dxfId="4845" priority="1446" operator="lessThanOrEqual">
      <formula>0</formula>
    </cfRule>
  </conditionalFormatting>
  <conditionalFormatting sqref="F6476:G6478 L6476:L6478 R6476:S6478">
    <cfRule type="cellIs" dxfId="4844" priority="1409" operator="lessThanOrEqual">
      <formula>0</formula>
    </cfRule>
  </conditionalFormatting>
  <conditionalFormatting sqref="F6516:G6518 L6516:L6518 R6516:S6518">
    <cfRule type="cellIs" dxfId="4843" priority="1372" operator="lessThanOrEqual">
      <formula>0</formula>
    </cfRule>
  </conditionalFormatting>
  <conditionalFormatting sqref="F6556:G6558 L6556:L6558 R6556:S6558">
    <cfRule type="cellIs" dxfId="4842" priority="1335" operator="lessThanOrEqual">
      <formula>0</formula>
    </cfRule>
  </conditionalFormatting>
  <conditionalFormatting sqref="F6596:G6598 L6596:L6598 R6596:S6598">
    <cfRule type="cellIs" dxfId="4841" priority="1298" operator="lessThanOrEqual">
      <formula>0</formula>
    </cfRule>
  </conditionalFormatting>
  <conditionalFormatting sqref="F6636:G6638 L6636:L6638 R6636:S6638">
    <cfRule type="cellIs" dxfId="4840" priority="1261" operator="lessThanOrEqual">
      <formula>0</formula>
    </cfRule>
  </conditionalFormatting>
  <conditionalFormatting sqref="F6676:G6678 L6676:L6678 R6676:S6678">
    <cfRule type="cellIs" dxfId="4839" priority="1224" operator="lessThanOrEqual">
      <formula>0</formula>
    </cfRule>
  </conditionalFormatting>
  <conditionalFormatting sqref="F6716:G6718 L6716:L6718 R6716:S6718">
    <cfRule type="cellIs" dxfId="4838" priority="1187" operator="lessThanOrEqual">
      <formula>0</formula>
    </cfRule>
  </conditionalFormatting>
  <conditionalFormatting sqref="F6756:G6758 L6756:L6758 R6756:S6758">
    <cfRule type="cellIs" dxfId="4837" priority="1150" operator="lessThanOrEqual">
      <formula>0</formula>
    </cfRule>
  </conditionalFormatting>
  <conditionalFormatting sqref="F6796:G6798 L6796:L6798 R6796:S6798">
    <cfRule type="cellIs" dxfId="4836" priority="1113" operator="lessThanOrEqual">
      <formula>0</formula>
    </cfRule>
  </conditionalFormatting>
  <conditionalFormatting sqref="F6836:G6838 L6836:L6838 R6836:S6838">
    <cfRule type="cellIs" dxfId="4835" priority="1076" operator="lessThanOrEqual">
      <formula>0</formula>
    </cfRule>
  </conditionalFormatting>
  <conditionalFormatting sqref="F6876:G6878 L6876:L6878 R6876:S6878">
    <cfRule type="cellIs" dxfId="4834" priority="1039" operator="lessThanOrEqual">
      <formula>0</formula>
    </cfRule>
  </conditionalFormatting>
  <conditionalFormatting sqref="F6916:G6918 L6916:L6918 R6916:S6918">
    <cfRule type="cellIs" dxfId="4833" priority="1002" operator="lessThanOrEqual">
      <formula>0</formula>
    </cfRule>
  </conditionalFormatting>
  <conditionalFormatting sqref="F6956:G6958 L6956:L6958 R6956:S6958">
    <cfRule type="cellIs" dxfId="4832" priority="965" operator="lessThanOrEqual">
      <formula>0</formula>
    </cfRule>
  </conditionalFormatting>
  <conditionalFormatting sqref="F6996:G6998 L6996:L6998 R6996:S6998">
    <cfRule type="cellIs" dxfId="4831" priority="928" operator="lessThanOrEqual">
      <formula>0</formula>
    </cfRule>
  </conditionalFormatting>
  <conditionalFormatting sqref="F7036:G7038 L7036:L7038 R7036:S7038">
    <cfRule type="cellIs" dxfId="4830" priority="891" operator="lessThanOrEqual">
      <formula>0</formula>
    </cfRule>
  </conditionalFormatting>
  <conditionalFormatting sqref="F7076:G7078 L7076:L7078 R7076:S7078">
    <cfRule type="cellIs" dxfId="4829" priority="854" operator="lessThanOrEqual">
      <formula>0</formula>
    </cfRule>
  </conditionalFormatting>
  <conditionalFormatting sqref="F7116:G7118 L7116:L7118 R7116:S7118">
    <cfRule type="cellIs" dxfId="4828" priority="817" operator="lessThanOrEqual">
      <formula>0</formula>
    </cfRule>
  </conditionalFormatting>
  <conditionalFormatting sqref="F7156:G7158 L7156:L7158 R7156:S7158">
    <cfRule type="cellIs" dxfId="4827" priority="780" operator="lessThanOrEqual">
      <formula>0</formula>
    </cfRule>
  </conditionalFormatting>
  <conditionalFormatting sqref="F7196:G7198 L7196:L7198 R7196:S7198">
    <cfRule type="cellIs" dxfId="4826" priority="743" operator="lessThanOrEqual">
      <formula>0</formula>
    </cfRule>
  </conditionalFormatting>
  <conditionalFormatting sqref="F7236:G7238 L7236:L7238 R7236:S7238">
    <cfRule type="cellIs" dxfId="4825" priority="706" operator="lessThanOrEqual">
      <formula>0</formula>
    </cfRule>
  </conditionalFormatting>
  <conditionalFormatting sqref="F7276:G7278 L7276:L7278 R7276:S7278">
    <cfRule type="cellIs" dxfId="4824" priority="669" operator="lessThanOrEqual">
      <formula>0</formula>
    </cfRule>
  </conditionalFormatting>
  <conditionalFormatting sqref="F7316:G7318 L7316:L7318 R7316:S7318">
    <cfRule type="cellIs" dxfId="4823" priority="632" operator="lessThanOrEqual">
      <formula>0</formula>
    </cfRule>
  </conditionalFormatting>
  <conditionalFormatting sqref="F7356:G7358 L7356:L7358 R7356:S7358">
    <cfRule type="cellIs" dxfId="4822" priority="595" operator="lessThanOrEqual">
      <formula>0</formula>
    </cfRule>
  </conditionalFormatting>
  <conditionalFormatting sqref="F7396:G7398 L7396:L7398 R7396:S7398">
    <cfRule type="cellIs" dxfId="4821" priority="558" operator="lessThanOrEqual">
      <formula>0</formula>
    </cfRule>
  </conditionalFormatting>
  <conditionalFormatting sqref="F15:H34">
    <cfRule type="expression" dxfId="4820" priority="7674">
      <formula>F15=""</formula>
    </cfRule>
  </conditionalFormatting>
  <conditionalFormatting sqref="F55:H74">
    <cfRule type="expression" dxfId="4819" priority="7451">
      <formula>F55=""</formula>
    </cfRule>
  </conditionalFormatting>
  <conditionalFormatting sqref="F95:H114">
    <cfRule type="expression" dxfId="4818" priority="7300">
      <formula>F95=""</formula>
    </cfRule>
  </conditionalFormatting>
  <conditionalFormatting sqref="F135:H154">
    <cfRule type="expression" dxfId="4817" priority="7263">
      <formula>F135=""</formula>
    </cfRule>
  </conditionalFormatting>
  <conditionalFormatting sqref="F175:H194">
    <cfRule type="expression" dxfId="4816" priority="7226">
      <formula>F175=""</formula>
    </cfRule>
  </conditionalFormatting>
  <conditionalFormatting sqref="F215:H234">
    <cfRule type="expression" dxfId="4815" priority="7189">
      <formula>F215=""</formula>
    </cfRule>
  </conditionalFormatting>
  <conditionalFormatting sqref="F255:H274">
    <cfRule type="expression" dxfId="4814" priority="7152">
      <formula>F255=""</formula>
    </cfRule>
  </conditionalFormatting>
  <conditionalFormatting sqref="F295:H314">
    <cfRule type="expression" dxfId="4813" priority="7115">
      <formula>F295=""</formula>
    </cfRule>
  </conditionalFormatting>
  <conditionalFormatting sqref="F335:H354">
    <cfRule type="expression" dxfId="4812" priority="7078">
      <formula>F335=""</formula>
    </cfRule>
  </conditionalFormatting>
  <conditionalFormatting sqref="F375:H394">
    <cfRule type="expression" dxfId="4811" priority="7041">
      <formula>F375=""</formula>
    </cfRule>
  </conditionalFormatting>
  <conditionalFormatting sqref="F415:H434">
    <cfRule type="expression" dxfId="4810" priority="7004">
      <formula>F415=""</formula>
    </cfRule>
  </conditionalFormatting>
  <conditionalFormatting sqref="F455:H474">
    <cfRule type="expression" dxfId="4809" priority="6967">
      <formula>F455=""</formula>
    </cfRule>
  </conditionalFormatting>
  <conditionalFormatting sqref="F495:H514">
    <cfRule type="expression" dxfId="4808" priority="6930">
      <formula>F495=""</formula>
    </cfRule>
  </conditionalFormatting>
  <conditionalFormatting sqref="F535:H554">
    <cfRule type="expression" dxfId="4807" priority="6893">
      <formula>F535=""</formula>
    </cfRule>
  </conditionalFormatting>
  <conditionalFormatting sqref="F575:H594">
    <cfRule type="expression" dxfId="4806" priority="6856">
      <formula>F575=""</formula>
    </cfRule>
  </conditionalFormatting>
  <conditionalFormatting sqref="F615:H634">
    <cfRule type="expression" dxfId="4805" priority="6819">
      <formula>F615=""</formula>
    </cfRule>
  </conditionalFormatting>
  <conditionalFormatting sqref="F655:H674">
    <cfRule type="expression" dxfId="4804" priority="6782">
      <formula>F655=""</formula>
    </cfRule>
  </conditionalFormatting>
  <conditionalFormatting sqref="F695:H714">
    <cfRule type="expression" dxfId="4803" priority="6745">
      <formula>F695=""</formula>
    </cfRule>
  </conditionalFormatting>
  <conditionalFormatting sqref="F735:H754">
    <cfRule type="expression" dxfId="4802" priority="6708">
      <formula>F735=""</formula>
    </cfRule>
  </conditionalFormatting>
  <conditionalFormatting sqref="F775:H794">
    <cfRule type="expression" dxfId="4801" priority="6671">
      <formula>F775=""</formula>
    </cfRule>
  </conditionalFormatting>
  <conditionalFormatting sqref="F815:H834">
    <cfRule type="expression" dxfId="4800" priority="6634">
      <formula>F815=""</formula>
    </cfRule>
  </conditionalFormatting>
  <conditionalFormatting sqref="F855:H874">
    <cfRule type="expression" dxfId="4799" priority="6597">
      <formula>F855=""</formula>
    </cfRule>
  </conditionalFormatting>
  <conditionalFormatting sqref="F895:H914">
    <cfRule type="expression" dxfId="4798" priority="6560">
      <formula>F895=""</formula>
    </cfRule>
  </conditionalFormatting>
  <conditionalFormatting sqref="F935:H954">
    <cfRule type="expression" dxfId="4797" priority="6523">
      <formula>F935=""</formula>
    </cfRule>
  </conditionalFormatting>
  <conditionalFormatting sqref="F975:H994">
    <cfRule type="expression" dxfId="4796" priority="6486">
      <formula>F975=""</formula>
    </cfRule>
  </conditionalFormatting>
  <conditionalFormatting sqref="F1015:H1034">
    <cfRule type="expression" dxfId="4795" priority="6449">
      <formula>F1015=""</formula>
    </cfRule>
  </conditionalFormatting>
  <conditionalFormatting sqref="F1055:H1074">
    <cfRule type="expression" dxfId="4794" priority="6412">
      <formula>F1055=""</formula>
    </cfRule>
  </conditionalFormatting>
  <conditionalFormatting sqref="F1095:H1114">
    <cfRule type="expression" dxfId="4793" priority="6375">
      <formula>F1095=""</formula>
    </cfRule>
  </conditionalFormatting>
  <conditionalFormatting sqref="F1135:H1154">
    <cfRule type="expression" dxfId="4792" priority="6338">
      <formula>F1135=""</formula>
    </cfRule>
  </conditionalFormatting>
  <conditionalFormatting sqref="F1175:H1194">
    <cfRule type="expression" dxfId="4791" priority="6301">
      <formula>F1175=""</formula>
    </cfRule>
  </conditionalFormatting>
  <conditionalFormatting sqref="F1215:H1234">
    <cfRule type="expression" dxfId="4790" priority="6264">
      <formula>F1215=""</formula>
    </cfRule>
  </conditionalFormatting>
  <conditionalFormatting sqref="F1255:H1274">
    <cfRule type="expression" dxfId="4789" priority="6227">
      <formula>F1255=""</formula>
    </cfRule>
  </conditionalFormatting>
  <conditionalFormatting sqref="F1295:H1314">
    <cfRule type="expression" dxfId="4788" priority="6190">
      <formula>F1295=""</formula>
    </cfRule>
  </conditionalFormatting>
  <conditionalFormatting sqref="F1335:H1354">
    <cfRule type="expression" dxfId="4787" priority="6153">
      <formula>F1335=""</formula>
    </cfRule>
  </conditionalFormatting>
  <conditionalFormatting sqref="F1375:H1394">
    <cfRule type="expression" dxfId="4786" priority="6116">
      <formula>F1375=""</formula>
    </cfRule>
  </conditionalFormatting>
  <conditionalFormatting sqref="F1415:H1434">
    <cfRule type="expression" dxfId="4785" priority="6079">
      <formula>F1415=""</formula>
    </cfRule>
  </conditionalFormatting>
  <conditionalFormatting sqref="F1455:H1474">
    <cfRule type="expression" dxfId="4784" priority="6042">
      <formula>F1455=""</formula>
    </cfRule>
  </conditionalFormatting>
  <conditionalFormatting sqref="F1495:H1514">
    <cfRule type="expression" dxfId="4783" priority="6005">
      <formula>F1495=""</formula>
    </cfRule>
  </conditionalFormatting>
  <conditionalFormatting sqref="F1535:H1554">
    <cfRule type="expression" dxfId="4782" priority="5968">
      <formula>F1535=""</formula>
    </cfRule>
  </conditionalFormatting>
  <conditionalFormatting sqref="F1575:H1594">
    <cfRule type="expression" dxfId="4781" priority="5931">
      <formula>F1575=""</formula>
    </cfRule>
  </conditionalFormatting>
  <conditionalFormatting sqref="F1615:H1634">
    <cfRule type="expression" dxfId="4780" priority="5894">
      <formula>F1615=""</formula>
    </cfRule>
  </conditionalFormatting>
  <conditionalFormatting sqref="F1655:H1674">
    <cfRule type="expression" dxfId="4779" priority="5857">
      <formula>F1655=""</formula>
    </cfRule>
  </conditionalFormatting>
  <conditionalFormatting sqref="F1695:H1714">
    <cfRule type="expression" dxfId="4778" priority="5820">
      <formula>F1695=""</formula>
    </cfRule>
  </conditionalFormatting>
  <conditionalFormatting sqref="F1735:H1754">
    <cfRule type="expression" dxfId="4777" priority="5783">
      <formula>F1735=""</formula>
    </cfRule>
  </conditionalFormatting>
  <conditionalFormatting sqref="F1775:H1794">
    <cfRule type="expression" dxfId="4776" priority="5746">
      <formula>F1775=""</formula>
    </cfRule>
  </conditionalFormatting>
  <conditionalFormatting sqref="F1815:H1834">
    <cfRule type="expression" dxfId="4775" priority="5709">
      <formula>F1815=""</formula>
    </cfRule>
  </conditionalFormatting>
  <conditionalFormatting sqref="F1855:H1874">
    <cfRule type="expression" dxfId="4774" priority="5672">
      <formula>F1855=""</formula>
    </cfRule>
  </conditionalFormatting>
  <conditionalFormatting sqref="F1895:H1914">
    <cfRule type="expression" dxfId="4773" priority="5635">
      <formula>F1895=""</formula>
    </cfRule>
  </conditionalFormatting>
  <conditionalFormatting sqref="F1935:H1954">
    <cfRule type="expression" dxfId="4772" priority="5598">
      <formula>F1935=""</formula>
    </cfRule>
  </conditionalFormatting>
  <conditionalFormatting sqref="F1975:H1994">
    <cfRule type="expression" dxfId="4771" priority="5561">
      <formula>F1975=""</formula>
    </cfRule>
  </conditionalFormatting>
  <conditionalFormatting sqref="F2015:H2034">
    <cfRule type="expression" dxfId="4770" priority="5524">
      <formula>F2015=""</formula>
    </cfRule>
  </conditionalFormatting>
  <conditionalFormatting sqref="F2055:H2074">
    <cfRule type="expression" dxfId="4769" priority="5487">
      <formula>F2055=""</formula>
    </cfRule>
  </conditionalFormatting>
  <conditionalFormatting sqref="F2095:H2114">
    <cfRule type="expression" dxfId="4768" priority="5450">
      <formula>F2095=""</formula>
    </cfRule>
  </conditionalFormatting>
  <conditionalFormatting sqref="F2135:H2154">
    <cfRule type="expression" dxfId="4767" priority="5413">
      <formula>F2135=""</formula>
    </cfRule>
  </conditionalFormatting>
  <conditionalFormatting sqref="F2175:H2194">
    <cfRule type="expression" dxfId="4766" priority="5376">
      <formula>F2175=""</formula>
    </cfRule>
  </conditionalFormatting>
  <conditionalFormatting sqref="F2215:H2234">
    <cfRule type="expression" dxfId="4765" priority="5339">
      <formula>F2215=""</formula>
    </cfRule>
  </conditionalFormatting>
  <conditionalFormatting sqref="F2255:H2274">
    <cfRule type="expression" dxfId="4764" priority="5302">
      <formula>F2255=""</formula>
    </cfRule>
  </conditionalFormatting>
  <conditionalFormatting sqref="F2295:H2314">
    <cfRule type="expression" dxfId="4763" priority="5265">
      <formula>F2295=""</formula>
    </cfRule>
  </conditionalFormatting>
  <conditionalFormatting sqref="F2335:H2354">
    <cfRule type="expression" dxfId="4762" priority="5228">
      <formula>F2335=""</formula>
    </cfRule>
  </conditionalFormatting>
  <conditionalFormatting sqref="F2375:H2394">
    <cfRule type="expression" dxfId="4761" priority="5191">
      <formula>F2375=""</formula>
    </cfRule>
  </conditionalFormatting>
  <conditionalFormatting sqref="F2415:H2434">
    <cfRule type="expression" dxfId="4760" priority="5154">
      <formula>F2415=""</formula>
    </cfRule>
  </conditionalFormatting>
  <conditionalFormatting sqref="F2455:H2474">
    <cfRule type="expression" dxfId="4759" priority="5117">
      <formula>F2455=""</formula>
    </cfRule>
  </conditionalFormatting>
  <conditionalFormatting sqref="F2495:H2514">
    <cfRule type="expression" dxfId="4758" priority="5080">
      <formula>F2495=""</formula>
    </cfRule>
  </conditionalFormatting>
  <conditionalFormatting sqref="F2535:H2554">
    <cfRule type="expression" dxfId="4757" priority="5043">
      <formula>F2535=""</formula>
    </cfRule>
  </conditionalFormatting>
  <conditionalFormatting sqref="F2575:H2594">
    <cfRule type="expression" dxfId="4756" priority="5006">
      <formula>F2575=""</formula>
    </cfRule>
  </conditionalFormatting>
  <conditionalFormatting sqref="F2615:H2634">
    <cfRule type="expression" dxfId="4755" priority="4969">
      <formula>F2615=""</formula>
    </cfRule>
  </conditionalFormatting>
  <conditionalFormatting sqref="F2655:H2674">
    <cfRule type="expression" dxfId="4754" priority="4932">
      <formula>F2655=""</formula>
    </cfRule>
  </conditionalFormatting>
  <conditionalFormatting sqref="F2695:H2714">
    <cfRule type="expression" dxfId="4753" priority="4895">
      <formula>F2695=""</formula>
    </cfRule>
  </conditionalFormatting>
  <conditionalFormatting sqref="F2735:H2754">
    <cfRule type="expression" dxfId="4752" priority="4858">
      <formula>F2735=""</formula>
    </cfRule>
  </conditionalFormatting>
  <conditionalFormatting sqref="F2775:H2794">
    <cfRule type="expression" dxfId="4751" priority="4821">
      <formula>F2775=""</formula>
    </cfRule>
  </conditionalFormatting>
  <conditionalFormatting sqref="F2815:H2834">
    <cfRule type="expression" dxfId="4750" priority="4784">
      <formula>F2815=""</formula>
    </cfRule>
  </conditionalFormatting>
  <conditionalFormatting sqref="F2855:H2874">
    <cfRule type="expression" dxfId="4749" priority="4747">
      <formula>F2855=""</formula>
    </cfRule>
  </conditionalFormatting>
  <conditionalFormatting sqref="F2895:H2914">
    <cfRule type="expression" dxfId="4748" priority="4710">
      <formula>F2895=""</formula>
    </cfRule>
  </conditionalFormatting>
  <conditionalFormatting sqref="F2935:H2954">
    <cfRule type="expression" dxfId="4747" priority="4673">
      <formula>F2935=""</formula>
    </cfRule>
  </conditionalFormatting>
  <conditionalFormatting sqref="F2975:H2994">
    <cfRule type="expression" dxfId="4746" priority="4636">
      <formula>F2975=""</formula>
    </cfRule>
  </conditionalFormatting>
  <conditionalFormatting sqref="F3015:H3034">
    <cfRule type="expression" dxfId="4745" priority="4599">
      <formula>F3015=""</formula>
    </cfRule>
  </conditionalFormatting>
  <conditionalFormatting sqref="F3055:H3074">
    <cfRule type="expression" dxfId="4744" priority="4562">
      <formula>F3055=""</formula>
    </cfRule>
  </conditionalFormatting>
  <conditionalFormatting sqref="F3095:H3114">
    <cfRule type="expression" dxfId="4743" priority="4525">
      <formula>F3095=""</formula>
    </cfRule>
  </conditionalFormatting>
  <conditionalFormatting sqref="F3135:H3154">
    <cfRule type="expression" dxfId="4742" priority="4488">
      <formula>F3135=""</formula>
    </cfRule>
  </conditionalFormatting>
  <conditionalFormatting sqref="F3175:H3194">
    <cfRule type="expression" dxfId="4741" priority="4451">
      <formula>F3175=""</formula>
    </cfRule>
  </conditionalFormatting>
  <conditionalFormatting sqref="F3215:H3234">
    <cfRule type="expression" dxfId="4740" priority="4414">
      <formula>F3215=""</formula>
    </cfRule>
  </conditionalFormatting>
  <conditionalFormatting sqref="F3255:H3274">
    <cfRule type="expression" dxfId="4739" priority="4377">
      <formula>F3255=""</formula>
    </cfRule>
  </conditionalFormatting>
  <conditionalFormatting sqref="F3295:H3314">
    <cfRule type="expression" dxfId="4738" priority="4340">
      <formula>F3295=""</formula>
    </cfRule>
  </conditionalFormatting>
  <conditionalFormatting sqref="F3335:H3354">
    <cfRule type="expression" dxfId="4737" priority="4303">
      <formula>F3335=""</formula>
    </cfRule>
  </conditionalFormatting>
  <conditionalFormatting sqref="F3375:H3394">
    <cfRule type="expression" dxfId="4736" priority="4266">
      <formula>F3375=""</formula>
    </cfRule>
  </conditionalFormatting>
  <conditionalFormatting sqref="F3415:H3434">
    <cfRule type="expression" dxfId="4735" priority="4229">
      <formula>F3415=""</formula>
    </cfRule>
  </conditionalFormatting>
  <conditionalFormatting sqref="F3455:H3474">
    <cfRule type="expression" dxfId="4734" priority="4192">
      <formula>F3455=""</formula>
    </cfRule>
  </conditionalFormatting>
  <conditionalFormatting sqref="F3495:H3514">
    <cfRule type="expression" dxfId="4733" priority="4155">
      <formula>F3495=""</formula>
    </cfRule>
  </conditionalFormatting>
  <conditionalFormatting sqref="F3535:H3554">
    <cfRule type="expression" dxfId="4732" priority="4118">
      <formula>F3535=""</formula>
    </cfRule>
  </conditionalFormatting>
  <conditionalFormatting sqref="F3575:H3594">
    <cfRule type="expression" dxfId="4731" priority="4081">
      <formula>F3575=""</formula>
    </cfRule>
  </conditionalFormatting>
  <conditionalFormatting sqref="F3615:H3634">
    <cfRule type="expression" dxfId="4730" priority="4044">
      <formula>F3615=""</formula>
    </cfRule>
  </conditionalFormatting>
  <conditionalFormatting sqref="F3655:H3674">
    <cfRule type="expression" dxfId="4729" priority="4007">
      <formula>F3655=""</formula>
    </cfRule>
  </conditionalFormatting>
  <conditionalFormatting sqref="F3695:H3714">
    <cfRule type="expression" dxfId="4728" priority="3970">
      <formula>F3695=""</formula>
    </cfRule>
  </conditionalFormatting>
  <conditionalFormatting sqref="F3735:H3754">
    <cfRule type="expression" dxfId="4727" priority="3933">
      <formula>F3735=""</formula>
    </cfRule>
  </conditionalFormatting>
  <conditionalFormatting sqref="F3775:H3794">
    <cfRule type="expression" dxfId="4726" priority="3896">
      <formula>F3775=""</formula>
    </cfRule>
  </conditionalFormatting>
  <conditionalFormatting sqref="F3815:H3834">
    <cfRule type="expression" dxfId="4725" priority="3859">
      <formula>F3815=""</formula>
    </cfRule>
  </conditionalFormatting>
  <conditionalFormatting sqref="F3855:H3874">
    <cfRule type="expression" dxfId="4724" priority="3822">
      <formula>F3855=""</formula>
    </cfRule>
  </conditionalFormatting>
  <conditionalFormatting sqref="F3895:H3914">
    <cfRule type="expression" dxfId="4723" priority="3785">
      <formula>F3895=""</formula>
    </cfRule>
  </conditionalFormatting>
  <conditionalFormatting sqref="F3935:H3954">
    <cfRule type="expression" dxfId="4722" priority="3748">
      <formula>F3935=""</formula>
    </cfRule>
  </conditionalFormatting>
  <conditionalFormatting sqref="F3975:H3994">
    <cfRule type="expression" dxfId="4721" priority="3711">
      <formula>F3975=""</formula>
    </cfRule>
  </conditionalFormatting>
  <conditionalFormatting sqref="F4015:H4034">
    <cfRule type="expression" dxfId="4720" priority="3674">
      <formula>F4015=""</formula>
    </cfRule>
  </conditionalFormatting>
  <conditionalFormatting sqref="F4055:H4074">
    <cfRule type="expression" dxfId="4719" priority="3637">
      <formula>F4055=""</formula>
    </cfRule>
  </conditionalFormatting>
  <conditionalFormatting sqref="F4095:H4114">
    <cfRule type="expression" dxfId="4718" priority="3600">
      <formula>F4095=""</formula>
    </cfRule>
  </conditionalFormatting>
  <conditionalFormatting sqref="F4135:H4154">
    <cfRule type="expression" dxfId="4717" priority="3563">
      <formula>F4135=""</formula>
    </cfRule>
  </conditionalFormatting>
  <conditionalFormatting sqref="F4175:H4194">
    <cfRule type="expression" dxfId="4716" priority="3526">
      <formula>F4175=""</formula>
    </cfRule>
  </conditionalFormatting>
  <conditionalFormatting sqref="F4215:H4234">
    <cfRule type="expression" dxfId="4715" priority="3489">
      <formula>F4215=""</formula>
    </cfRule>
  </conditionalFormatting>
  <conditionalFormatting sqref="F4255:H4274">
    <cfRule type="expression" dxfId="4714" priority="3452">
      <formula>F4255=""</formula>
    </cfRule>
  </conditionalFormatting>
  <conditionalFormatting sqref="F4295:H4314">
    <cfRule type="expression" dxfId="4713" priority="3415">
      <formula>F4295=""</formula>
    </cfRule>
  </conditionalFormatting>
  <conditionalFormatting sqref="F4335:H4354">
    <cfRule type="expression" dxfId="4712" priority="3378">
      <formula>F4335=""</formula>
    </cfRule>
  </conditionalFormatting>
  <conditionalFormatting sqref="F4375:H4394">
    <cfRule type="expression" dxfId="4711" priority="3341">
      <formula>F4375=""</formula>
    </cfRule>
  </conditionalFormatting>
  <conditionalFormatting sqref="F4415:H4434">
    <cfRule type="expression" dxfId="4710" priority="3304">
      <formula>F4415=""</formula>
    </cfRule>
  </conditionalFormatting>
  <conditionalFormatting sqref="F4455:H4474">
    <cfRule type="expression" dxfId="4709" priority="3267">
      <formula>F4455=""</formula>
    </cfRule>
  </conditionalFormatting>
  <conditionalFormatting sqref="F4495:H4514">
    <cfRule type="expression" dxfId="4708" priority="3230">
      <formula>F4495=""</formula>
    </cfRule>
  </conditionalFormatting>
  <conditionalFormatting sqref="F4535:H4554">
    <cfRule type="expression" dxfId="4707" priority="3193">
      <formula>F4535=""</formula>
    </cfRule>
  </conditionalFormatting>
  <conditionalFormatting sqref="F4575:H4594">
    <cfRule type="expression" dxfId="4706" priority="3156">
      <formula>F4575=""</formula>
    </cfRule>
  </conditionalFormatting>
  <conditionalFormatting sqref="F4615:H4634">
    <cfRule type="expression" dxfId="4705" priority="3119">
      <formula>F4615=""</formula>
    </cfRule>
  </conditionalFormatting>
  <conditionalFormatting sqref="F4655:H4674">
    <cfRule type="expression" dxfId="4704" priority="3082">
      <formula>F4655=""</formula>
    </cfRule>
  </conditionalFormatting>
  <conditionalFormatting sqref="F4695:H4714">
    <cfRule type="expression" dxfId="4703" priority="3045">
      <formula>F4695=""</formula>
    </cfRule>
  </conditionalFormatting>
  <conditionalFormatting sqref="F4735:H4754">
    <cfRule type="expression" dxfId="4702" priority="3008">
      <formula>F4735=""</formula>
    </cfRule>
  </conditionalFormatting>
  <conditionalFormatting sqref="F4775:H4794">
    <cfRule type="expression" dxfId="4701" priority="2971">
      <formula>F4775=""</formula>
    </cfRule>
  </conditionalFormatting>
  <conditionalFormatting sqref="F4815:H4834">
    <cfRule type="expression" dxfId="4700" priority="2934">
      <formula>F4815=""</formula>
    </cfRule>
  </conditionalFormatting>
  <conditionalFormatting sqref="F4855:H4874">
    <cfRule type="expression" dxfId="4699" priority="2897">
      <formula>F4855=""</formula>
    </cfRule>
  </conditionalFormatting>
  <conditionalFormatting sqref="F4895:H4914">
    <cfRule type="expression" dxfId="4698" priority="2860">
      <formula>F4895=""</formula>
    </cfRule>
  </conditionalFormatting>
  <conditionalFormatting sqref="F4935:H4954">
    <cfRule type="expression" dxfId="4697" priority="2823">
      <formula>F4935=""</formula>
    </cfRule>
  </conditionalFormatting>
  <conditionalFormatting sqref="F4975:H4994">
    <cfRule type="expression" dxfId="4696" priority="2786">
      <formula>F4975=""</formula>
    </cfRule>
  </conditionalFormatting>
  <conditionalFormatting sqref="F5015:H5034">
    <cfRule type="expression" dxfId="4695" priority="2749">
      <formula>F5015=""</formula>
    </cfRule>
  </conditionalFormatting>
  <conditionalFormatting sqref="F5055:H5074">
    <cfRule type="expression" dxfId="4694" priority="2712">
      <formula>F5055=""</formula>
    </cfRule>
  </conditionalFormatting>
  <conditionalFormatting sqref="F5095:H5114">
    <cfRule type="expression" dxfId="4693" priority="2675">
      <formula>F5095=""</formula>
    </cfRule>
  </conditionalFormatting>
  <conditionalFormatting sqref="F5135:H5154">
    <cfRule type="expression" dxfId="4692" priority="2638">
      <formula>F5135=""</formula>
    </cfRule>
  </conditionalFormatting>
  <conditionalFormatting sqref="F5175:H5194">
    <cfRule type="expression" dxfId="4691" priority="2601">
      <formula>F5175=""</formula>
    </cfRule>
  </conditionalFormatting>
  <conditionalFormatting sqref="F5215:H5234">
    <cfRule type="expression" dxfId="4690" priority="2564">
      <formula>F5215=""</formula>
    </cfRule>
  </conditionalFormatting>
  <conditionalFormatting sqref="F5255:H5274">
    <cfRule type="expression" dxfId="4689" priority="2527">
      <formula>F5255=""</formula>
    </cfRule>
  </conditionalFormatting>
  <conditionalFormatting sqref="F5295:H5314">
    <cfRule type="expression" dxfId="4688" priority="2490">
      <formula>F5295=""</formula>
    </cfRule>
  </conditionalFormatting>
  <conditionalFormatting sqref="F5335:H5354">
    <cfRule type="expression" dxfId="4687" priority="2453">
      <formula>F5335=""</formula>
    </cfRule>
  </conditionalFormatting>
  <conditionalFormatting sqref="F5375:H5394">
    <cfRule type="expression" dxfId="4686" priority="2416">
      <formula>F5375=""</formula>
    </cfRule>
  </conditionalFormatting>
  <conditionalFormatting sqref="F5415:H5434">
    <cfRule type="expression" dxfId="4685" priority="2379">
      <formula>F5415=""</formula>
    </cfRule>
  </conditionalFormatting>
  <conditionalFormatting sqref="F5455:H5474">
    <cfRule type="expression" dxfId="4684" priority="2342">
      <formula>F5455=""</formula>
    </cfRule>
  </conditionalFormatting>
  <conditionalFormatting sqref="F5495:H5514">
    <cfRule type="expression" dxfId="4683" priority="2305">
      <formula>F5495=""</formula>
    </cfRule>
  </conditionalFormatting>
  <conditionalFormatting sqref="F5535:H5554">
    <cfRule type="expression" dxfId="4682" priority="2268">
      <formula>F5535=""</formula>
    </cfRule>
  </conditionalFormatting>
  <conditionalFormatting sqref="F5575:H5594">
    <cfRule type="expression" dxfId="4681" priority="2231">
      <formula>F5575=""</formula>
    </cfRule>
  </conditionalFormatting>
  <conditionalFormatting sqref="F5615:H5634">
    <cfRule type="expression" dxfId="4680" priority="2194">
      <formula>F5615=""</formula>
    </cfRule>
  </conditionalFormatting>
  <conditionalFormatting sqref="F5655:H5674">
    <cfRule type="expression" dxfId="4679" priority="2157">
      <formula>F5655=""</formula>
    </cfRule>
  </conditionalFormatting>
  <conditionalFormatting sqref="F5695:H5714">
    <cfRule type="expression" dxfId="4678" priority="2120">
      <formula>F5695=""</formula>
    </cfRule>
  </conditionalFormatting>
  <conditionalFormatting sqref="F5735:H5754">
    <cfRule type="expression" dxfId="4677" priority="2083">
      <formula>F5735=""</formula>
    </cfRule>
  </conditionalFormatting>
  <conditionalFormatting sqref="F5775:H5794">
    <cfRule type="expression" dxfId="4676" priority="2046">
      <formula>F5775=""</formula>
    </cfRule>
  </conditionalFormatting>
  <conditionalFormatting sqref="F5815:H5834">
    <cfRule type="expression" dxfId="4675" priority="2009">
      <formula>F5815=""</formula>
    </cfRule>
  </conditionalFormatting>
  <conditionalFormatting sqref="F5855:H5874">
    <cfRule type="expression" dxfId="4674" priority="1972">
      <formula>F5855=""</formula>
    </cfRule>
  </conditionalFormatting>
  <conditionalFormatting sqref="F5895:H5914">
    <cfRule type="expression" dxfId="4673" priority="1935">
      <formula>F5895=""</formula>
    </cfRule>
  </conditionalFormatting>
  <conditionalFormatting sqref="F5935:H5954">
    <cfRule type="expression" dxfId="4672" priority="1898">
      <formula>F5935=""</formula>
    </cfRule>
  </conditionalFormatting>
  <conditionalFormatting sqref="F5975:H5994">
    <cfRule type="expression" dxfId="4671" priority="1861">
      <formula>F5975=""</formula>
    </cfRule>
  </conditionalFormatting>
  <conditionalFormatting sqref="F6015:H6034">
    <cfRule type="expression" dxfId="4670" priority="1824">
      <formula>F6015=""</formula>
    </cfRule>
  </conditionalFormatting>
  <conditionalFormatting sqref="F6055:H6074">
    <cfRule type="expression" dxfId="4669" priority="1787">
      <formula>F6055=""</formula>
    </cfRule>
  </conditionalFormatting>
  <conditionalFormatting sqref="F6095:H6114">
    <cfRule type="expression" dxfId="4668" priority="1750">
      <formula>F6095=""</formula>
    </cfRule>
  </conditionalFormatting>
  <conditionalFormatting sqref="F6135:H6154">
    <cfRule type="expression" dxfId="4667" priority="1713">
      <formula>F6135=""</formula>
    </cfRule>
  </conditionalFormatting>
  <conditionalFormatting sqref="F6175:H6194">
    <cfRule type="expression" dxfId="4666" priority="1676">
      <formula>F6175=""</formula>
    </cfRule>
  </conditionalFormatting>
  <conditionalFormatting sqref="F6215:H6234">
    <cfRule type="expression" dxfId="4665" priority="1639">
      <formula>F6215=""</formula>
    </cfRule>
  </conditionalFormatting>
  <conditionalFormatting sqref="F6255:H6274">
    <cfRule type="expression" dxfId="4664" priority="1602">
      <formula>F6255=""</formula>
    </cfRule>
  </conditionalFormatting>
  <conditionalFormatting sqref="F6295:H6314">
    <cfRule type="expression" dxfId="4663" priority="1565">
      <formula>F6295=""</formula>
    </cfRule>
  </conditionalFormatting>
  <conditionalFormatting sqref="F6335:H6354">
    <cfRule type="expression" dxfId="4662" priority="1528">
      <formula>F6335=""</formula>
    </cfRule>
  </conditionalFormatting>
  <conditionalFormatting sqref="F6375:H6394">
    <cfRule type="expression" dxfId="4661" priority="1491">
      <formula>F6375=""</formula>
    </cfRule>
  </conditionalFormatting>
  <conditionalFormatting sqref="F6415:H6434">
    <cfRule type="expression" dxfId="4660" priority="1454">
      <formula>F6415=""</formula>
    </cfRule>
  </conditionalFormatting>
  <conditionalFormatting sqref="F6455:H6474">
    <cfRule type="expression" dxfId="4659" priority="1417">
      <formula>F6455=""</formula>
    </cfRule>
  </conditionalFormatting>
  <conditionalFormatting sqref="F6495:H6514">
    <cfRule type="expression" dxfId="4658" priority="1380">
      <formula>F6495=""</formula>
    </cfRule>
  </conditionalFormatting>
  <conditionalFormatting sqref="F6535:H6554">
    <cfRule type="expression" dxfId="4657" priority="1343">
      <formula>F6535=""</formula>
    </cfRule>
  </conditionalFormatting>
  <conditionalFormatting sqref="F6575:H6594">
    <cfRule type="expression" dxfId="4656" priority="1306">
      <formula>F6575=""</formula>
    </cfRule>
  </conditionalFormatting>
  <conditionalFormatting sqref="F6615:H6634">
    <cfRule type="expression" dxfId="4655" priority="1269">
      <formula>F6615=""</formula>
    </cfRule>
  </conditionalFormatting>
  <conditionalFormatting sqref="F6655:H6674">
    <cfRule type="expression" dxfId="4654" priority="1232">
      <formula>F6655=""</formula>
    </cfRule>
  </conditionalFormatting>
  <conditionalFormatting sqref="F6695:H6714">
    <cfRule type="expression" dxfId="4653" priority="1195">
      <formula>F6695=""</formula>
    </cfRule>
  </conditionalFormatting>
  <conditionalFormatting sqref="F6735:H6754">
    <cfRule type="expression" dxfId="4652" priority="1158">
      <formula>F6735=""</formula>
    </cfRule>
  </conditionalFormatting>
  <conditionalFormatting sqref="F6775:H6794">
    <cfRule type="expression" dxfId="4651" priority="1121">
      <formula>F6775=""</formula>
    </cfRule>
  </conditionalFormatting>
  <conditionalFormatting sqref="F6815:H6834">
    <cfRule type="expression" dxfId="4650" priority="1084">
      <formula>F6815=""</formula>
    </cfRule>
  </conditionalFormatting>
  <conditionalFormatting sqref="F6855:H6874">
    <cfRule type="expression" dxfId="4649" priority="1047">
      <formula>F6855=""</formula>
    </cfRule>
  </conditionalFormatting>
  <conditionalFormatting sqref="F6895:H6914">
    <cfRule type="expression" dxfId="4648" priority="1010">
      <formula>F6895=""</formula>
    </cfRule>
  </conditionalFormatting>
  <conditionalFormatting sqref="F6935:H6954">
    <cfRule type="expression" dxfId="4647" priority="973">
      <formula>F6935=""</formula>
    </cfRule>
  </conditionalFormatting>
  <conditionalFormatting sqref="F6975:H6994">
    <cfRule type="expression" dxfId="4646" priority="936">
      <formula>F6975=""</formula>
    </cfRule>
  </conditionalFormatting>
  <conditionalFormatting sqref="F7015:H7034">
    <cfRule type="expression" dxfId="4645" priority="899">
      <formula>F7015=""</formula>
    </cfRule>
  </conditionalFormatting>
  <conditionalFormatting sqref="F7055:H7074">
    <cfRule type="expression" dxfId="4644" priority="862">
      <formula>F7055=""</formula>
    </cfRule>
  </conditionalFormatting>
  <conditionalFormatting sqref="F7095:H7114">
    <cfRule type="expression" dxfId="4643" priority="825">
      <formula>F7095=""</formula>
    </cfRule>
  </conditionalFormatting>
  <conditionalFormatting sqref="F7135:H7154">
    <cfRule type="expression" dxfId="4642" priority="788">
      <formula>F7135=""</formula>
    </cfRule>
  </conditionalFormatting>
  <conditionalFormatting sqref="F7175:H7194">
    <cfRule type="expression" dxfId="4641" priority="751">
      <formula>F7175=""</formula>
    </cfRule>
  </conditionalFormatting>
  <conditionalFormatting sqref="F7215:H7234">
    <cfRule type="expression" dxfId="4640" priority="714">
      <formula>F7215=""</formula>
    </cfRule>
  </conditionalFormatting>
  <conditionalFormatting sqref="F7255:H7274">
    <cfRule type="expression" dxfId="4639" priority="677">
      <formula>F7255=""</formula>
    </cfRule>
  </conditionalFormatting>
  <conditionalFormatting sqref="F7295:H7314">
    <cfRule type="expression" dxfId="4638" priority="640">
      <formula>F7295=""</formula>
    </cfRule>
  </conditionalFormatting>
  <conditionalFormatting sqref="F7335:H7354">
    <cfRule type="expression" dxfId="4637" priority="603">
      <formula>F7335=""</formula>
    </cfRule>
  </conditionalFormatting>
  <conditionalFormatting sqref="F7375:H7394">
    <cfRule type="expression" dxfId="4636" priority="566">
      <formula>F7375=""</formula>
    </cfRule>
  </conditionalFormatting>
  <conditionalFormatting sqref="G15:G34">
    <cfRule type="cellIs" dxfId="4635" priority="8451" operator="greaterThan">
      <formula>1600</formula>
    </cfRule>
  </conditionalFormatting>
  <conditionalFormatting sqref="G44">
    <cfRule type="expression" dxfId="4634" priority="8591">
      <formula>G44=""</formula>
    </cfRule>
  </conditionalFormatting>
  <conditionalFormatting sqref="G46">
    <cfRule type="expression" dxfId="4633" priority="8590">
      <formula>G46=""</formula>
    </cfRule>
  </conditionalFormatting>
  <conditionalFormatting sqref="G48">
    <cfRule type="expression" dxfId="4632" priority="8406">
      <formula>G48=""</formula>
    </cfRule>
  </conditionalFormatting>
  <conditionalFormatting sqref="G55:G74">
    <cfRule type="cellIs" dxfId="4631" priority="7454" operator="greaterThan">
      <formula>1600</formula>
    </cfRule>
  </conditionalFormatting>
  <conditionalFormatting sqref="G84">
    <cfRule type="expression" dxfId="4630" priority="7575">
      <formula>G84=""</formula>
    </cfRule>
  </conditionalFormatting>
  <conditionalFormatting sqref="G86">
    <cfRule type="expression" dxfId="4629" priority="7574">
      <formula>G86=""</formula>
    </cfRule>
  </conditionalFormatting>
  <conditionalFormatting sqref="G88">
    <cfRule type="expression" dxfId="4628" priority="7562">
      <formula>G88=""</formula>
    </cfRule>
  </conditionalFormatting>
  <conditionalFormatting sqref="G95:G114">
    <cfRule type="cellIs" dxfId="4627" priority="7302" operator="greaterThan">
      <formula>1600</formula>
    </cfRule>
  </conditionalFormatting>
  <conditionalFormatting sqref="G124">
    <cfRule type="expression" dxfId="4626" priority="7321">
      <formula>G124=""</formula>
    </cfRule>
  </conditionalFormatting>
  <conditionalFormatting sqref="G126">
    <cfRule type="expression" dxfId="4625" priority="7320">
      <formula>G126=""</formula>
    </cfRule>
  </conditionalFormatting>
  <conditionalFormatting sqref="G128">
    <cfRule type="expression" dxfId="4624" priority="7310">
      <formula>G128=""</formula>
    </cfRule>
  </conditionalFormatting>
  <conditionalFormatting sqref="G135:G154">
    <cfRule type="cellIs" dxfId="4623" priority="7265" operator="greaterThan">
      <formula>1600</formula>
    </cfRule>
  </conditionalFormatting>
  <conditionalFormatting sqref="G164">
    <cfRule type="expression" dxfId="4622" priority="7284">
      <formula>G164=""</formula>
    </cfRule>
  </conditionalFormatting>
  <conditionalFormatting sqref="G166">
    <cfRule type="expression" dxfId="4621" priority="7283">
      <formula>G166=""</formula>
    </cfRule>
  </conditionalFormatting>
  <conditionalFormatting sqref="G168">
    <cfRule type="expression" dxfId="4620" priority="7273">
      <formula>G168=""</formula>
    </cfRule>
  </conditionalFormatting>
  <conditionalFormatting sqref="G175:G194">
    <cfRule type="cellIs" dxfId="4619" priority="7228" operator="greaterThan">
      <formula>1600</formula>
    </cfRule>
  </conditionalFormatting>
  <conditionalFormatting sqref="G204">
    <cfRule type="expression" dxfId="4618" priority="7247">
      <formula>G204=""</formula>
    </cfRule>
  </conditionalFormatting>
  <conditionalFormatting sqref="G206">
    <cfRule type="expression" dxfId="4617" priority="7246">
      <formula>G206=""</formula>
    </cfRule>
  </conditionalFormatting>
  <conditionalFormatting sqref="G208">
    <cfRule type="expression" dxfId="4616" priority="7236">
      <formula>G208=""</formula>
    </cfRule>
  </conditionalFormatting>
  <conditionalFormatting sqref="G215:G234">
    <cfRule type="cellIs" dxfId="4615" priority="7191" operator="greaterThan">
      <formula>1600</formula>
    </cfRule>
  </conditionalFormatting>
  <conditionalFormatting sqref="G244">
    <cfRule type="expression" dxfId="4614" priority="7210">
      <formula>G244=""</formula>
    </cfRule>
  </conditionalFormatting>
  <conditionalFormatting sqref="G246">
    <cfRule type="expression" dxfId="4613" priority="7209">
      <formula>G246=""</formula>
    </cfRule>
  </conditionalFormatting>
  <conditionalFormatting sqref="G248">
    <cfRule type="expression" dxfId="4612" priority="7199">
      <formula>G248=""</formula>
    </cfRule>
  </conditionalFormatting>
  <conditionalFormatting sqref="G255:G274">
    <cfRule type="cellIs" dxfId="4611" priority="7154" operator="greaterThan">
      <formula>1600</formula>
    </cfRule>
  </conditionalFormatting>
  <conditionalFormatting sqref="G284">
    <cfRule type="expression" dxfId="4610" priority="7173">
      <formula>G284=""</formula>
    </cfRule>
  </conditionalFormatting>
  <conditionalFormatting sqref="G286">
    <cfRule type="expression" dxfId="4609" priority="7172">
      <formula>G286=""</formula>
    </cfRule>
  </conditionalFormatting>
  <conditionalFormatting sqref="G288">
    <cfRule type="expression" dxfId="4608" priority="7162">
      <formula>G288=""</formula>
    </cfRule>
  </conditionalFormatting>
  <conditionalFormatting sqref="G295:G314">
    <cfRule type="cellIs" dxfId="4607" priority="7117" operator="greaterThan">
      <formula>1600</formula>
    </cfRule>
  </conditionalFormatting>
  <conditionalFormatting sqref="G324">
    <cfRule type="expression" dxfId="4606" priority="7136">
      <formula>G324=""</formula>
    </cfRule>
  </conditionalFormatting>
  <conditionalFormatting sqref="G326">
    <cfRule type="expression" dxfId="4605" priority="7135">
      <formula>G326=""</formula>
    </cfRule>
  </conditionalFormatting>
  <conditionalFormatting sqref="G328">
    <cfRule type="expression" dxfId="4604" priority="7125">
      <formula>G328=""</formula>
    </cfRule>
  </conditionalFormatting>
  <conditionalFormatting sqref="G335:G354">
    <cfRule type="cellIs" dxfId="4603" priority="7080" operator="greaterThan">
      <formula>1600</formula>
    </cfRule>
  </conditionalFormatting>
  <conditionalFormatting sqref="G364">
    <cfRule type="expression" dxfId="4602" priority="7099">
      <formula>G364=""</formula>
    </cfRule>
  </conditionalFormatting>
  <conditionalFormatting sqref="G366">
    <cfRule type="expression" dxfId="4601" priority="7098">
      <formula>G366=""</formula>
    </cfRule>
  </conditionalFormatting>
  <conditionalFormatting sqref="G368">
    <cfRule type="expression" dxfId="4600" priority="7088">
      <formula>G368=""</formula>
    </cfRule>
  </conditionalFormatting>
  <conditionalFormatting sqref="G375:G394">
    <cfRule type="cellIs" dxfId="4599" priority="7043" operator="greaterThan">
      <formula>1600</formula>
    </cfRule>
  </conditionalFormatting>
  <conditionalFormatting sqref="G404">
    <cfRule type="expression" dxfId="4598" priority="7062">
      <formula>G404=""</formula>
    </cfRule>
  </conditionalFormatting>
  <conditionalFormatting sqref="G406">
    <cfRule type="expression" dxfId="4597" priority="7061">
      <formula>G406=""</formula>
    </cfRule>
  </conditionalFormatting>
  <conditionalFormatting sqref="G408">
    <cfRule type="expression" dxfId="4596" priority="7051">
      <formula>G408=""</formula>
    </cfRule>
  </conditionalFormatting>
  <conditionalFormatting sqref="G415:G434">
    <cfRule type="cellIs" dxfId="4595" priority="7006" operator="greaterThan">
      <formula>1600</formula>
    </cfRule>
  </conditionalFormatting>
  <conditionalFormatting sqref="G444">
    <cfRule type="expression" dxfId="4594" priority="7025">
      <formula>G444=""</formula>
    </cfRule>
  </conditionalFormatting>
  <conditionalFormatting sqref="G446">
    <cfRule type="expression" dxfId="4593" priority="7024">
      <formula>G446=""</formula>
    </cfRule>
  </conditionalFormatting>
  <conditionalFormatting sqref="G448">
    <cfRule type="expression" dxfId="4592" priority="7014">
      <formula>G448=""</formula>
    </cfRule>
  </conditionalFormatting>
  <conditionalFormatting sqref="G455:G474">
    <cfRule type="cellIs" dxfId="4591" priority="6969" operator="greaterThan">
      <formula>1600</formula>
    </cfRule>
  </conditionalFormatting>
  <conditionalFormatting sqref="G484">
    <cfRule type="expression" dxfId="4590" priority="6988">
      <formula>G484=""</formula>
    </cfRule>
  </conditionalFormatting>
  <conditionalFormatting sqref="G486">
    <cfRule type="expression" dxfId="4589" priority="6987">
      <formula>G486=""</formula>
    </cfRule>
  </conditionalFormatting>
  <conditionalFormatting sqref="G488">
    <cfRule type="expression" dxfId="4588" priority="6977">
      <formula>G488=""</formula>
    </cfRule>
  </conditionalFormatting>
  <conditionalFormatting sqref="G495:G514">
    <cfRule type="cellIs" dxfId="4587" priority="6932" operator="greaterThan">
      <formula>1600</formula>
    </cfRule>
  </conditionalFormatting>
  <conditionalFormatting sqref="G524">
    <cfRule type="expression" dxfId="4586" priority="6951">
      <formula>G524=""</formula>
    </cfRule>
  </conditionalFormatting>
  <conditionalFormatting sqref="G526">
    <cfRule type="expression" dxfId="4585" priority="6950">
      <formula>G526=""</formula>
    </cfRule>
  </conditionalFormatting>
  <conditionalFormatting sqref="G528">
    <cfRule type="expression" dxfId="4584" priority="6940">
      <formula>G528=""</formula>
    </cfRule>
  </conditionalFormatting>
  <conditionalFormatting sqref="G535:G554">
    <cfRule type="cellIs" dxfId="4583" priority="6895" operator="greaterThan">
      <formula>1600</formula>
    </cfRule>
  </conditionalFormatting>
  <conditionalFormatting sqref="G564">
    <cfRule type="expression" dxfId="4582" priority="6914">
      <formula>G564=""</formula>
    </cfRule>
  </conditionalFormatting>
  <conditionalFormatting sqref="G566">
    <cfRule type="expression" dxfId="4581" priority="6913">
      <formula>G566=""</formula>
    </cfRule>
  </conditionalFormatting>
  <conditionalFormatting sqref="G568">
    <cfRule type="expression" dxfId="4580" priority="6903">
      <formula>G568=""</formula>
    </cfRule>
  </conditionalFormatting>
  <conditionalFormatting sqref="G575:G594">
    <cfRule type="cellIs" dxfId="4579" priority="6858" operator="greaterThan">
      <formula>1600</formula>
    </cfRule>
  </conditionalFormatting>
  <conditionalFormatting sqref="G604">
    <cfRule type="expression" dxfId="4578" priority="6877">
      <formula>G604=""</formula>
    </cfRule>
  </conditionalFormatting>
  <conditionalFormatting sqref="G606">
    <cfRule type="expression" dxfId="4577" priority="6876">
      <formula>G606=""</formula>
    </cfRule>
  </conditionalFormatting>
  <conditionalFormatting sqref="G608">
    <cfRule type="expression" dxfId="4576" priority="6866">
      <formula>G608=""</formula>
    </cfRule>
  </conditionalFormatting>
  <conditionalFormatting sqref="G615:G634">
    <cfRule type="cellIs" dxfId="4575" priority="6821" operator="greaterThan">
      <formula>1600</formula>
    </cfRule>
  </conditionalFormatting>
  <conditionalFormatting sqref="G644">
    <cfRule type="expression" dxfId="4574" priority="6840">
      <formula>G644=""</formula>
    </cfRule>
  </conditionalFormatting>
  <conditionalFormatting sqref="G646">
    <cfRule type="expression" dxfId="4573" priority="6839">
      <formula>G646=""</formula>
    </cfRule>
  </conditionalFormatting>
  <conditionalFormatting sqref="G648">
    <cfRule type="expression" dxfId="4572" priority="6829">
      <formula>G648=""</formula>
    </cfRule>
  </conditionalFormatting>
  <conditionalFormatting sqref="G655:G674">
    <cfRule type="cellIs" dxfId="4571" priority="6784" operator="greaterThan">
      <formula>1600</formula>
    </cfRule>
  </conditionalFormatting>
  <conditionalFormatting sqref="G684">
    <cfRule type="expression" dxfId="4570" priority="6803">
      <formula>G684=""</formula>
    </cfRule>
  </conditionalFormatting>
  <conditionalFormatting sqref="G686">
    <cfRule type="expression" dxfId="4569" priority="6802">
      <formula>G686=""</formula>
    </cfRule>
  </conditionalFormatting>
  <conditionalFormatting sqref="G688">
    <cfRule type="expression" dxfId="4568" priority="6792">
      <formula>G688=""</formula>
    </cfRule>
  </conditionalFormatting>
  <conditionalFormatting sqref="G695:G714">
    <cfRule type="cellIs" dxfId="4567" priority="6747" operator="greaterThan">
      <formula>1600</formula>
    </cfRule>
  </conditionalFormatting>
  <conditionalFormatting sqref="G724">
    <cfRule type="expression" dxfId="4566" priority="6766">
      <formula>G724=""</formula>
    </cfRule>
  </conditionalFormatting>
  <conditionalFormatting sqref="G726">
    <cfRule type="expression" dxfId="4565" priority="6765">
      <formula>G726=""</formula>
    </cfRule>
  </conditionalFormatting>
  <conditionalFormatting sqref="G728">
    <cfRule type="expression" dxfId="4564" priority="6755">
      <formula>G728=""</formula>
    </cfRule>
  </conditionalFormatting>
  <conditionalFormatting sqref="G735:G754">
    <cfRule type="cellIs" dxfId="4563" priority="6710" operator="greaterThan">
      <formula>1600</formula>
    </cfRule>
  </conditionalFormatting>
  <conditionalFormatting sqref="G764">
    <cfRule type="expression" dxfId="4562" priority="6729">
      <formula>G764=""</formula>
    </cfRule>
  </conditionalFormatting>
  <conditionalFormatting sqref="G766">
    <cfRule type="expression" dxfId="4561" priority="6728">
      <formula>G766=""</formula>
    </cfRule>
  </conditionalFormatting>
  <conditionalFormatting sqref="G768">
    <cfRule type="expression" dxfId="4560" priority="6718">
      <formula>G768=""</formula>
    </cfRule>
  </conditionalFormatting>
  <conditionalFormatting sqref="G775:G794">
    <cfRule type="cellIs" dxfId="4559" priority="6673" operator="greaterThan">
      <formula>1600</formula>
    </cfRule>
  </conditionalFormatting>
  <conditionalFormatting sqref="G804">
    <cfRule type="expression" dxfId="4558" priority="6692">
      <formula>G804=""</formula>
    </cfRule>
  </conditionalFormatting>
  <conditionalFormatting sqref="G806">
    <cfRule type="expression" dxfId="4557" priority="6691">
      <formula>G806=""</formula>
    </cfRule>
  </conditionalFormatting>
  <conditionalFormatting sqref="G808">
    <cfRule type="expression" dxfId="4556" priority="6681">
      <formula>G808=""</formula>
    </cfRule>
  </conditionalFormatting>
  <conditionalFormatting sqref="G815:G834">
    <cfRule type="cellIs" dxfId="4555" priority="6636" operator="greaterThan">
      <formula>1600</formula>
    </cfRule>
  </conditionalFormatting>
  <conditionalFormatting sqref="G844">
    <cfRule type="expression" dxfId="4554" priority="6655">
      <formula>G844=""</formula>
    </cfRule>
  </conditionalFormatting>
  <conditionalFormatting sqref="G846">
    <cfRule type="expression" dxfId="4553" priority="6654">
      <formula>G846=""</formula>
    </cfRule>
  </conditionalFormatting>
  <conditionalFormatting sqref="G848">
    <cfRule type="expression" dxfId="4552" priority="6644">
      <formula>G848=""</formula>
    </cfRule>
  </conditionalFormatting>
  <conditionalFormatting sqref="G855:G874">
    <cfRule type="cellIs" dxfId="4551" priority="6599" operator="greaterThan">
      <formula>1600</formula>
    </cfRule>
  </conditionalFormatting>
  <conditionalFormatting sqref="G884">
    <cfRule type="expression" dxfId="4550" priority="6618">
      <formula>G884=""</formula>
    </cfRule>
  </conditionalFormatting>
  <conditionalFormatting sqref="G886">
    <cfRule type="expression" dxfId="4549" priority="6617">
      <formula>G886=""</formula>
    </cfRule>
  </conditionalFormatting>
  <conditionalFormatting sqref="G888">
    <cfRule type="expression" dxfId="4548" priority="6607">
      <formula>G888=""</formula>
    </cfRule>
  </conditionalFormatting>
  <conditionalFormatting sqref="G895:G914">
    <cfRule type="cellIs" dxfId="4547" priority="6562" operator="greaterThan">
      <formula>1600</formula>
    </cfRule>
  </conditionalFormatting>
  <conditionalFormatting sqref="G924">
    <cfRule type="expression" dxfId="4546" priority="6581">
      <formula>G924=""</formula>
    </cfRule>
  </conditionalFormatting>
  <conditionalFormatting sqref="G926">
    <cfRule type="expression" dxfId="4545" priority="6580">
      <formula>G926=""</formula>
    </cfRule>
  </conditionalFormatting>
  <conditionalFormatting sqref="G928">
    <cfRule type="expression" dxfId="4544" priority="6570">
      <formula>G928=""</formula>
    </cfRule>
  </conditionalFormatting>
  <conditionalFormatting sqref="G935:G954">
    <cfRule type="cellIs" dxfId="4543" priority="6525" operator="greaterThan">
      <formula>1600</formula>
    </cfRule>
  </conditionalFormatting>
  <conditionalFormatting sqref="G964">
    <cfRule type="expression" dxfId="4542" priority="6544">
      <formula>G964=""</formula>
    </cfRule>
  </conditionalFormatting>
  <conditionalFormatting sqref="G966">
    <cfRule type="expression" dxfId="4541" priority="6543">
      <formula>G966=""</formula>
    </cfRule>
  </conditionalFormatting>
  <conditionalFormatting sqref="G968">
    <cfRule type="expression" dxfId="4540" priority="6533">
      <formula>G968=""</formula>
    </cfRule>
  </conditionalFormatting>
  <conditionalFormatting sqref="G975:G994">
    <cfRule type="cellIs" dxfId="4539" priority="6488" operator="greaterThan">
      <formula>1600</formula>
    </cfRule>
  </conditionalFormatting>
  <conditionalFormatting sqref="G1004">
    <cfRule type="expression" dxfId="4538" priority="6507">
      <formula>G1004=""</formula>
    </cfRule>
  </conditionalFormatting>
  <conditionalFormatting sqref="G1006">
    <cfRule type="expression" dxfId="4537" priority="6506">
      <formula>G1006=""</formula>
    </cfRule>
  </conditionalFormatting>
  <conditionalFormatting sqref="G1008">
    <cfRule type="expression" dxfId="4536" priority="6496">
      <formula>G1008=""</formula>
    </cfRule>
  </conditionalFormatting>
  <conditionalFormatting sqref="G1015:G1034">
    <cfRule type="cellIs" dxfId="4535" priority="6451" operator="greaterThan">
      <formula>1600</formula>
    </cfRule>
  </conditionalFormatting>
  <conditionalFormatting sqref="G1044">
    <cfRule type="expression" dxfId="4534" priority="6470">
      <formula>G1044=""</formula>
    </cfRule>
  </conditionalFormatting>
  <conditionalFormatting sqref="G1046">
    <cfRule type="expression" dxfId="4533" priority="6469">
      <formula>G1046=""</formula>
    </cfRule>
  </conditionalFormatting>
  <conditionalFormatting sqref="G1048">
    <cfRule type="expression" dxfId="4532" priority="6459">
      <formula>G1048=""</formula>
    </cfRule>
  </conditionalFormatting>
  <conditionalFormatting sqref="G1055:G1074">
    <cfRule type="cellIs" dxfId="4531" priority="6414" operator="greaterThan">
      <formula>1600</formula>
    </cfRule>
  </conditionalFormatting>
  <conditionalFormatting sqref="G1084">
    <cfRule type="expression" dxfId="4530" priority="6433">
      <formula>G1084=""</formula>
    </cfRule>
  </conditionalFormatting>
  <conditionalFormatting sqref="G1086">
    <cfRule type="expression" dxfId="4529" priority="6432">
      <formula>G1086=""</formula>
    </cfRule>
  </conditionalFormatting>
  <conditionalFormatting sqref="G1088">
    <cfRule type="expression" dxfId="4528" priority="6422">
      <formula>G1088=""</formula>
    </cfRule>
  </conditionalFormatting>
  <conditionalFormatting sqref="G1095:G1114">
    <cfRule type="cellIs" dxfId="4527" priority="6377" operator="greaterThan">
      <formula>1600</formula>
    </cfRule>
  </conditionalFormatting>
  <conditionalFormatting sqref="G1124">
    <cfRule type="expression" dxfId="4526" priority="6396">
      <formula>G1124=""</formula>
    </cfRule>
  </conditionalFormatting>
  <conditionalFormatting sqref="G1126">
    <cfRule type="expression" dxfId="4525" priority="6395">
      <formula>G1126=""</formula>
    </cfRule>
  </conditionalFormatting>
  <conditionalFormatting sqref="G1128">
    <cfRule type="expression" dxfId="4524" priority="6385">
      <formula>G1128=""</formula>
    </cfRule>
  </conditionalFormatting>
  <conditionalFormatting sqref="G1135:G1154">
    <cfRule type="cellIs" dxfId="4523" priority="6340" operator="greaterThan">
      <formula>1600</formula>
    </cfRule>
  </conditionalFormatting>
  <conditionalFormatting sqref="G1164">
    <cfRule type="expression" dxfId="4522" priority="6359">
      <formula>G1164=""</formula>
    </cfRule>
  </conditionalFormatting>
  <conditionalFormatting sqref="G1166">
    <cfRule type="expression" dxfId="4521" priority="6358">
      <formula>G1166=""</formula>
    </cfRule>
  </conditionalFormatting>
  <conditionalFormatting sqref="G1168">
    <cfRule type="expression" dxfId="4520" priority="6348">
      <formula>G1168=""</formula>
    </cfRule>
  </conditionalFormatting>
  <conditionalFormatting sqref="G1175:G1194">
    <cfRule type="cellIs" dxfId="4519" priority="6303" operator="greaterThan">
      <formula>1600</formula>
    </cfRule>
  </conditionalFormatting>
  <conditionalFormatting sqref="G1204">
    <cfRule type="expression" dxfId="4518" priority="6322">
      <formula>G1204=""</formula>
    </cfRule>
  </conditionalFormatting>
  <conditionalFormatting sqref="G1206">
    <cfRule type="expression" dxfId="4517" priority="6321">
      <formula>G1206=""</formula>
    </cfRule>
  </conditionalFormatting>
  <conditionalFormatting sqref="G1208">
    <cfRule type="expression" dxfId="4516" priority="6311">
      <formula>G1208=""</formula>
    </cfRule>
  </conditionalFormatting>
  <conditionalFormatting sqref="G1215:G1234">
    <cfRule type="cellIs" dxfId="4515" priority="6266" operator="greaterThan">
      <formula>1600</formula>
    </cfRule>
  </conditionalFormatting>
  <conditionalFormatting sqref="G1244">
    <cfRule type="expression" dxfId="4514" priority="6285">
      <formula>G1244=""</formula>
    </cfRule>
  </conditionalFormatting>
  <conditionalFormatting sqref="G1246">
    <cfRule type="expression" dxfId="4513" priority="6284">
      <formula>G1246=""</formula>
    </cfRule>
  </conditionalFormatting>
  <conditionalFormatting sqref="G1248">
    <cfRule type="expression" dxfId="4512" priority="6274">
      <formula>G1248=""</formula>
    </cfRule>
  </conditionalFormatting>
  <conditionalFormatting sqref="G1255:G1274">
    <cfRule type="cellIs" dxfId="4511" priority="6229" operator="greaterThan">
      <formula>1600</formula>
    </cfRule>
  </conditionalFormatting>
  <conditionalFormatting sqref="G1284">
    <cfRule type="expression" dxfId="4510" priority="6248">
      <formula>G1284=""</formula>
    </cfRule>
  </conditionalFormatting>
  <conditionalFormatting sqref="G1286">
    <cfRule type="expression" dxfId="4509" priority="6247">
      <formula>G1286=""</formula>
    </cfRule>
  </conditionalFormatting>
  <conditionalFormatting sqref="G1288">
    <cfRule type="expression" dxfId="4508" priority="6237">
      <formula>G1288=""</formula>
    </cfRule>
  </conditionalFormatting>
  <conditionalFormatting sqref="G1295:G1314">
    <cfRule type="cellIs" dxfId="4507" priority="6192" operator="greaterThan">
      <formula>1600</formula>
    </cfRule>
  </conditionalFormatting>
  <conditionalFormatting sqref="G1324">
    <cfRule type="expression" dxfId="4506" priority="6211">
      <formula>G1324=""</formula>
    </cfRule>
  </conditionalFormatting>
  <conditionalFormatting sqref="G1326">
    <cfRule type="expression" dxfId="4505" priority="6210">
      <formula>G1326=""</formula>
    </cfRule>
  </conditionalFormatting>
  <conditionalFormatting sqref="G1328">
    <cfRule type="expression" dxfId="4504" priority="6200">
      <formula>G1328=""</formula>
    </cfRule>
  </conditionalFormatting>
  <conditionalFormatting sqref="G1335:G1354">
    <cfRule type="cellIs" dxfId="4503" priority="6155" operator="greaterThan">
      <formula>1600</formula>
    </cfRule>
  </conditionalFormatting>
  <conditionalFormatting sqref="G1364">
    <cfRule type="expression" dxfId="4502" priority="6174">
      <formula>G1364=""</formula>
    </cfRule>
  </conditionalFormatting>
  <conditionalFormatting sqref="G1366">
    <cfRule type="expression" dxfId="4501" priority="6173">
      <formula>G1366=""</formula>
    </cfRule>
  </conditionalFormatting>
  <conditionalFormatting sqref="G1368">
    <cfRule type="expression" dxfId="4500" priority="6163">
      <formula>G1368=""</formula>
    </cfRule>
  </conditionalFormatting>
  <conditionalFormatting sqref="G1375:G1394">
    <cfRule type="cellIs" dxfId="4499" priority="6118" operator="greaterThan">
      <formula>1600</formula>
    </cfRule>
  </conditionalFormatting>
  <conditionalFormatting sqref="G1404">
    <cfRule type="expression" dxfId="4498" priority="6137">
      <formula>G1404=""</formula>
    </cfRule>
  </conditionalFormatting>
  <conditionalFormatting sqref="G1406">
    <cfRule type="expression" dxfId="4497" priority="6136">
      <formula>G1406=""</formula>
    </cfRule>
  </conditionalFormatting>
  <conditionalFormatting sqref="G1408">
    <cfRule type="expression" dxfId="4496" priority="6126">
      <formula>G1408=""</formula>
    </cfRule>
  </conditionalFormatting>
  <conditionalFormatting sqref="G1415:G1434">
    <cfRule type="cellIs" dxfId="4495" priority="6081" operator="greaterThan">
      <formula>1600</formula>
    </cfRule>
  </conditionalFormatting>
  <conditionalFormatting sqref="G1444">
    <cfRule type="expression" dxfId="4494" priority="6100">
      <formula>G1444=""</formula>
    </cfRule>
  </conditionalFormatting>
  <conditionalFormatting sqref="G1446">
    <cfRule type="expression" dxfId="4493" priority="6099">
      <formula>G1446=""</formula>
    </cfRule>
  </conditionalFormatting>
  <conditionalFormatting sqref="G1448">
    <cfRule type="expression" dxfId="4492" priority="6089">
      <formula>G1448=""</formula>
    </cfRule>
  </conditionalFormatting>
  <conditionalFormatting sqref="G1455:G1474">
    <cfRule type="cellIs" dxfId="4491" priority="6044" operator="greaterThan">
      <formula>1600</formula>
    </cfRule>
  </conditionalFormatting>
  <conditionalFormatting sqref="G1484">
    <cfRule type="expression" dxfId="4490" priority="6063">
      <formula>G1484=""</formula>
    </cfRule>
  </conditionalFormatting>
  <conditionalFormatting sqref="G1486">
    <cfRule type="expression" dxfId="4489" priority="6062">
      <formula>G1486=""</formula>
    </cfRule>
  </conditionalFormatting>
  <conditionalFormatting sqref="G1488">
    <cfRule type="expression" dxfId="4488" priority="6052">
      <formula>G1488=""</formula>
    </cfRule>
  </conditionalFormatting>
  <conditionalFormatting sqref="G1495:G1514">
    <cfRule type="cellIs" dxfId="4487" priority="6007" operator="greaterThan">
      <formula>1600</formula>
    </cfRule>
  </conditionalFormatting>
  <conditionalFormatting sqref="G1524">
    <cfRule type="expression" dxfId="4486" priority="6026">
      <formula>G1524=""</formula>
    </cfRule>
  </conditionalFormatting>
  <conditionalFormatting sqref="G1526">
    <cfRule type="expression" dxfId="4485" priority="6025">
      <formula>G1526=""</formula>
    </cfRule>
  </conditionalFormatting>
  <conditionalFormatting sqref="G1528">
    <cfRule type="expression" dxfId="4484" priority="6015">
      <formula>G1528=""</formula>
    </cfRule>
  </conditionalFormatting>
  <conditionalFormatting sqref="G1535:G1554">
    <cfRule type="cellIs" dxfId="4483" priority="5970" operator="greaterThan">
      <formula>1600</formula>
    </cfRule>
  </conditionalFormatting>
  <conditionalFormatting sqref="G1564">
    <cfRule type="expression" dxfId="4482" priority="5989">
      <formula>G1564=""</formula>
    </cfRule>
  </conditionalFormatting>
  <conditionalFormatting sqref="G1566">
    <cfRule type="expression" dxfId="4481" priority="5988">
      <formula>G1566=""</formula>
    </cfRule>
  </conditionalFormatting>
  <conditionalFormatting sqref="G1568">
    <cfRule type="expression" dxfId="4480" priority="5978">
      <formula>G1568=""</formula>
    </cfRule>
  </conditionalFormatting>
  <conditionalFormatting sqref="G1575:G1594">
    <cfRule type="cellIs" dxfId="4479" priority="5933" operator="greaterThan">
      <formula>1600</formula>
    </cfRule>
  </conditionalFormatting>
  <conditionalFormatting sqref="G1604">
    <cfRule type="expression" dxfId="4478" priority="5952">
      <formula>G1604=""</formula>
    </cfRule>
  </conditionalFormatting>
  <conditionalFormatting sqref="G1606">
    <cfRule type="expression" dxfId="4477" priority="5951">
      <formula>G1606=""</formula>
    </cfRule>
  </conditionalFormatting>
  <conditionalFormatting sqref="G1608">
    <cfRule type="expression" dxfId="4476" priority="5941">
      <formula>G1608=""</formula>
    </cfRule>
  </conditionalFormatting>
  <conditionalFormatting sqref="G1615:G1634">
    <cfRule type="cellIs" dxfId="4475" priority="5896" operator="greaterThan">
      <formula>1600</formula>
    </cfRule>
  </conditionalFormatting>
  <conditionalFormatting sqref="G1644">
    <cfRule type="expression" dxfId="4474" priority="5915">
      <formula>G1644=""</formula>
    </cfRule>
  </conditionalFormatting>
  <conditionalFormatting sqref="G1646">
    <cfRule type="expression" dxfId="4473" priority="5914">
      <formula>G1646=""</formula>
    </cfRule>
  </conditionalFormatting>
  <conditionalFormatting sqref="G1648">
    <cfRule type="expression" dxfId="4472" priority="5904">
      <formula>G1648=""</formula>
    </cfRule>
  </conditionalFormatting>
  <conditionalFormatting sqref="G1655:G1674">
    <cfRule type="cellIs" dxfId="4471" priority="5859" operator="greaterThan">
      <formula>1600</formula>
    </cfRule>
  </conditionalFormatting>
  <conditionalFormatting sqref="G1684">
    <cfRule type="expression" dxfId="4470" priority="5878">
      <formula>G1684=""</formula>
    </cfRule>
  </conditionalFormatting>
  <conditionalFormatting sqref="G1686">
    <cfRule type="expression" dxfId="4469" priority="5877">
      <formula>G1686=""</formula>
    </cfRule>
  </conditionalFormatting>
  <conditionalFormatting sqref="G1688">
    <cfRule type="expression" dxfId="4468" priority="5867">
      <formula>G1688=""</formula>
    </cfRule>
  </conditionalFormatting>
  <conditionalFormatting sqref="G1695:G1714">
    <cfRule type="cellIs" dxfId="4467" priority="5822" operator="greaterThan">
      <formula>1600</formula>
    </cfRule>
  </conditionalFormatting>
  <conditionalFormatting sqref="G1724">
    <cfRule type="expression" dxfId="4466" priority="5841">
      <formula>G1724=""</formula>
    </cfRule>
  </conditionalFormatting>
  <conditionalFormatting sqref="G1726">
    <cfRule type="expression" dxfId="4465" priority="5840">
      <formula>G1726=""</formula>
    </cfRule>
  </conditionalFormatting>
  <conditionalFormatting sqref="G1728">
    <cfRule type="expression" dxfId="4464" priority="5830">
      <formula>G1728=""</formula>
    </cfRule>
  </conditionalFormatting>
  <conditionalFormatting sqref="G1735:G1754">
    <cfRule type="cellIs" dxfId="4463" priority="5785" operator="greaterThan">
      <formula>1600</formula>
    </cfRule>
  </conditionalFormatting>
  <conditionalFormatting sqref="G1764">
    <cfRule type="expression" dxfId="4462" priority="5804">
      <formula>G1764=""</formula>
    </cfRule>
  </conditionalFormatting>
  <conditionalFormatting sqref="G1766">
    <cfRule type="expression" dxfId="4461" priority="5803">
      <formula>G1766=""</formula>
    </cfRule>
  </conditionalFormatting>
  <conditionalFormatting sqref="G1768">
    <cfRule type="expression" dxfId="4460" priority="5793">
      <formula>G1768=""</formula>
    </cfRule>
  </conditionalFormatting>
  <conditionalFormatting sqref="G1775:G1794">
    <cfRule type="cellIs" dxfId="4459" priority="5748" operator="greaterThan">
      <formula>1600</formula>
    </cfRule>
  </conditionalFormatting>
  <conditionalFormatting sqref="G1804">
    <cfRule type="expression" dxfId="4458" priority="5767">
      <formula>G1804=""</formula>
    </cfRule>
  </conditionalFormatting>
  <conditionalFormatting sqref="G1806">
    <cfRule type="expression" dxfId="4457" priority="5766">
      <formula>G1806=""</formula>
    </cfRule>
  </conditionalFormatting>
  <conditionalFormatting sqref="G1808">
    <cfRule type="expression" dxfId="4456" priority="5756">
      <formula>G1808=""</formula>
    </cfRule>
  </conditionalFormatting>
  <conditionalFormatting sqref="G1815:G1834">
    <cfRule type="cellIs" dxfId="4455" priority="5711" operator="greaterThan">
      <formula>1600</formula>
    </cfRule>
  </conditionalFormatting>
  <conditionalFormatting sqref="G1844">
    <cfRule type="expression" dxfId="4454" priority="5730">
      <formula>G1844=""</formula>
    </cfRule>
  </conditionalFormatting>
  <conditionalFormatting sqref="G1846">
    <cfRule type="expression" dxfId="4453" priority="5729">
      <formula>G1846=""</formula>
    </cfRule>
  </conditionalFormatting>
  <conditionalFormatting sqref="G1848">
    <cfRule type="expression" dxfId="4452" priority="5719">
      <formula>G1848=""</formula>
    </cfRule>
  </conditionalFormatting>
  <conditionalFormatting sqref="G1855:G1874">
    <cfRule type="cellIs" dxfId="4451" priority="5674" operator="greaterThan">
      <formula>1600</formula>
    </cfRule>
  </conditionalFormatting>
  <conditionalFormatting sqref="G1884">
    <cfRule type="expression" dxfId="4450" priority="5693">
      <formula>G1884=""</formula>
    </cfRule>
  </conditionalFormatting>
  <conditionalFormatting sqref="G1886">
    <cfRule type="expression" dxfId="4449" priority="5692">
      <formula>G1886=""</formula>
    </cfRule>
  </conditionalFormatting>
  <conditionalFormatting sqref="G1888">
    <cfRule type="expression" dxfId="4448" priority="5682">
      <formula>G1888=""</formula>
    </cfRule>
  </conditionalFormatting>
  <conditionalFormatting sqref="G1895:G1914">
    <cfRule type="cellIs" dxfId="4447" priority="5637" operator="greaterThan">
      <formula>1600</formula>
    </cfRule>
  </conditionalFormatting>
  <conditionalFormatting sqref="G1924">
    <cfRule type="expression" dxfId="4446" priority="5656">
      <formula>G1924=""</formula>
    </cfRule>
  </conditionalFormatting>
  <conditionalFormatting sqref="G1926">
    <cfRule type="expression" dxfId="4445" priority="5655">
      <formula>G1926=""</formula>
    </cfRule>
  </conditionalFormatting>
  <conditionalFormatting sqref="G1928">
    <cfRule type="expression" dxfId="4444" priority="5645">
      <formula>G1928=""</formula>
    </cfRule>
  </conditionalFormatting>
  <conditionalFormatting sqref="G1935:G1954">
    <cfRule type="cellIs" dxfId="4443" priority="5600" operator="greaterThan">
      <formula>1600</formula>
    </cfRule>
  </conditionalFormatting>
  <conditionalFormatting sqref="G1964">
    <cfRule type="expression" dxfId="4442" priority="5619">
      <formula>G1964=""</formula>
    </cfRule>
  </conditionalFormatting>
  <conditionalFormatting sqref="G1966">
    <cfRule type="expression" dxfId="4441" priority="5618">
      <formula>G1966=""</formula>
    </cfRule>
  </conditionalFormatting>
  <conditionalFormatting sqref="G1968">
    <cfRule type="expression" dxfId="4440" priority="5608">
      <formula>G1968=""</formula>
    </cfRule>
  </conditionalFormatting>
  <conditionalFormatting sqref="G1975:G1994">
    <cfRule type="cellIs" dxfId="4439" priority="5563" operator="greaterThan">
      <formula>1600</formula>
    </cfRule>
  </conditionalFormatting>
  <conditionalFormatting sqref="G2004">
    <cfRule type="expression" dxfId="4438" priority="5582">
      <formula>G2004=""</formula>
    </cfRule>
  </conditionalFormatting>
  <conditionalFormatting sqref="G2006">
    <cfRule type="expression" dxfId="4437" priority="5581">
      <formula>G2006=""</formula>
    </cfRule>
  </conditionalFormatting>
  <conditionalFormatting sqref="G2008">
    <cfRule type="expression" dxfId="4436" priority="5571">
      <formula>G2008=""</formula>
    </cfRule>
  </conditionalFormatting>
  <conditionalFormatting sqref="G2015:G2034">
    <cfRule type="cellIs" dxfId="4435" priority="5526" operator="greaterThan">
      <formula>1600</formula>
    </cfRule>
  </conditionalFormatting>
  <conditionalFormatting sqref="G2044">
    <cfRule type="expression" dxfId="4434" priority="5545">
      <formula>G2044=""</formula>
    </cfRule>
  </conditionalFormatting>
  <conditionalFormatting sqref="G2046">
    <cfRule type="expression" dxfId="4433" priority="5544">
      <formula>G2046=""</formula>
    </cfRule>
  </conditionalFormatting>
  <conditionalFormatting sqref="G2048">
    <cfRule type="expression" dxfId="4432" priority="5534">
      <formula>G2048=""</formula>
    </cfRule>
  </conditionalFormatting>
  <conditionalFormatting sqref="G2055:G2074">
    <cfRule type="cellIs" dxfId="4431" priority="5489" operator="greaterThan">
      <formula>1600</formula>
    </cfRule>
  </conditionalFormatting>
  <conditionalFormatting sqref="G2084">
    <cfRule type="expression" dxfId="4430" priority="5508">
      <formula>G2084=""</formula>
    </cfRule>
  </conditionalFormatting>
  <conditionalFormatting sqref="G2086">
    <cfRule type="expression" dxfId="4429" priority="5507">
      <formula>G2086=""</formula>
    </cfRule>
  </conditionalFormatting>
  <conditionalFormatting sqref="G2088">
    <cfRule type="expression" dxfId="4428" priority="5497">
      <formula>G2088=""</formula>
    </cfRule>
  </conditionalFormatting>
  <conditionalFormatting sqref="G2095:G2114">
    <cfRule type="cellIs" dxfId="4427" priority="5452" operator="greaterThan">
      <formula>1600</formula>
    </cfRule>
  </conditionalFormatting>
  <conditionalFormatting sqref="G2124">
    <cfRule type="expression" dxfId="4426" priority="5471">
      <formula>G2124=""</formula>
    </cfRule>
  </conditionalFormatting>
  <conditionalFormatting sqref="G2126">
    <cfRule type="expression" dxfId="4425" priority="5470">
      <formula>G2126=""</formula>
    </cfRule>
  </conditionalFormatting>
  <conditionalFormatting sqref="G2128">
    <cfRule type="expression" dxfId="4424" priority="5460">
      <formula>G2128=""</formula>
    </cfRule>
  </conditionalFormatting>
  <conditionalFormatting sqref="G2135:G2154">
    <cfRule type="cellIs" dxfId="4423" priority="5415" operator="greaterThan">
      <formula>1600</formula>
    </cfRule>
  </conditionalFormatting>
  <conditionalFormatting sqref="G2164">
    <cfRule type="expression" dxfId="4422" priority="5434">
      <formula>G2164=""</formula>
    </cfRule>
  </conditionalFormatting>
  <conditionalFormatting sqref="G2166">
    <cfRule type="expression" dxfId="4421" priority="5433">
      <formula>G2166=""</formula>
    </cfRule>
  </conditionalFormatting>
  <conditionalFormatting sqref="G2168">
    <cfRule type="expression" dxfId="4420" priority="5423">
      <formula>G2168=""</formula>
    </cfRule>
  </conditionalFormatting>
  <conditionalFormatting sqref="G2175:G2194">
    <cfRule type="cellIs" dxfId="4419" priority="5378" operator="greaterThan">
      <formula>1600</formula>
    </cfRule>
  </conditionalFormatting>
  <conditionalFormatting sqref="G2204">
    <cfRule type="expression" dxfId="4418" priority="5397">
      <formula>G2204=""</formula>
    </cfRule>
  </conditionalFormatting>
  <conditionalFormatting sqref="G2206">
    <cfRule type="expression" dxfId="4417" priority="5396">
      <formula>G2206=""</formula>
    </cfRule>
  </conditionalFormatting>
  <conditionalFormatting sqref="G2208">
    <cfRule type="expression" dxfId="4416" priority="5386">
      <formula>G2208=""</formula>
    </cfRule>
  </conditionalFormatting>
  <conditionalFormatting sqref="G2215:G2234">
    <cfRule type="cellIs" dxfId="4415" priority="5341" operator="greaterThan">
      <formula>1600</formula>
    </cfRule>
  </conditionalFormatting>
  <conditionalFormatting sqref="G2244">
    <cfRule type="expression" dxfId="4414" priority="5360">
      <formula>G2244=""</formula>
    </cfRule>
  </conditionalFormatting>
  <conditionalFormatting sqref="G2246">
    <cfRule type="expression" dxfId="4413" priority="5359">
      <formula>G2246=""</formula>
    </cfRule>
  </conditionalFormatting>
  <conditionalFormatting sqref="G2248">
    <cfRule type="expression" dxfId="4412" priority="5349">
      <formula>G2248=""</formula>
    </cfRule>
  </conditionalFormatting>
  <conditionalFormatting sqref="G2255:G2274">
    <cfRule type="cellIs" dxfId="4411" priority="5304" operator="greaterThan">
      <formula>1600</formula>
    </cfRule>
  </conditionalFormatting>
  <conditionalFormatting sqref="G2284">
    <cfRule type="expression" dxfId="4410" priority="5323">
      <formula>G2284=""</formula>
    </cfRule>
  </conditionalFormatting>
  <conditionalFormatting sqref="G2286">
    <cfRule type="expression" dxfId="4409" priority="5322">
      <formula>G2286=""</formula>
    </cfRule>
  </conditionalFormatting>
  <conditionalFormatting sqref="G2288">
    <cfRule type="expression" dxfId="4408" priority="5312">
      <formula>G2288=""</formula>
    </cfRule>
  </conditionalFormatting>
  <conditionalFormatting sqref="G2295:G2314">
    <cfRule type="cellIs" dxfId="4407" priority="5267" operator="greaterThan">
      <formula>1600</formula>
    </cfRule>
  </conditionalFormatting>
  <conditionalFormatting sqref="G2324">
    <cfRule type="expression" dxfId="4406" priority="5286">
      <formula>G2324=""</formula>
    </cfRule>
  </conditionalFormatting>
  <conditionalFormatting sqref="G2326">
    <cfRule type="expression" dxfId="4405" priority="5285">
      <formula>G2326=""</formula>
    </cfRule>
  </conditionalFormatting>
  <conditionalFormatting sqref="G2328">
    <cfRule type="expression" dxfId="4404" priority="5275">
      <formula>G2328=""</formula>
    </cfRule>
  </conditionalFormatting>
  <conditionalFormatting sqref="G2335:G2354">
    <cfRule type="cellIs" dxfId="4403" priority="5230" operator="greaterThan">
      <formula>1600</formula>
    </cfRule>
  </conditionalFormatting>
  <conditionalFormatting sqref="G2364">
    <cfRule type="expression" dxfId="4402" priority="5249">
      <formula>G2364=""</formula>
    </cfRule>
  </conditionalFormatting>
  <conditionalFormatting sqref="G2366">
    <cfRule type="expression" dxfId="4401" priority="5248">
      <formula>G2366=""</formula>
    </cfRule>
  </conditionalFormatting>
  <conditionalFormatting sqref="G2368">
    <cfRule type="expression" dxfId="4400" priority="5238">
      <formula>G2368=""</formula>
    </cfRule>
  </conditionalFormatting>
  <conditionalFormatting sqref="G2375:G2394">
    <cfRule type="cellIs" dxfId="4399" priority="5193" operator="greaterThan">
      <formula>1600</formula>
    </cfRule>
  </conditionalFormatting>
  <conditionalFormatting sqref="G2404">
    <cfRule type="expression" dxfId="4398" priority="5212">
      <formula>G2404=""</formula>
    </cfRule>
  </conditionalFormatting>
  <conditionalFormatting sqref="G2406">
    <cfRule type="expression" dxfId="4397" priority="5211">
      <formula>G2406=""</formula>
    </cfRule>
  </conditionalFormatting>
  <conditionalFormatting sqref="G2408">
    <cfRule type="expression" dxfId="4396" priority="5201">
      <formula>G2408=""</formula>
    </cfRule>
  </conditionalFormatting>
  <conditionalFormatting sqref="G2415:G2434">
    <cfRule type="cellIs" dxfId="4395" priority="5156" operator="greaterThan">
      <formula>1600</formula>
    </cfRule>
  </conditionalFormatting>
  <conditionalFormatting sqref="G2444">
    <cfRule type="expression" dxfId="4394" priority="5175">
      <formula>G2444=""</formula>
    </cfRule>
  </conditionalFormatting>
  <conditionalFormatting sqref="G2446">
    <cfRule type="expression" dxfId="4393" priority="5174">
      <formula>G2446=""</formula>
    </cfRule>
  </conditionalFormatting>
  <conditionalFormatting sqref="G2448">
    <cfRule type="expression" dxfId="4392" priority="5164">
      <formula>G2448=""</formula>
    </cfRule>
  </conditionalFormatting>
  <conditionalFormatting sqref="G2455:G2474">
    <cfRule type="cellIs" dxfId="4391" priority="5119" operator="greaterThan">
      <formula>1600</formula>
    </cfRule>
  </conditionalFormatting>
  <conditionalFormatting sqref="G2484">
    <cfRule type="expression" dxfId="4390" priority="5138">
      <formula>G2484=""</formula>
    </cfRule>
  </conditionalFormatting>
  <conditionalFormatting sqref="G2486">
    <cfRule type="expression" dxfId="4389" priority="5137">
      <formula>G2486=""</formula>
    </cfRule>
  </conditionalFormatting>
  <conditionalFormatting sqref="G2488">
    <cfRule type="expression" dxfId="4388" priority="5127">
      <formula>G2488=""</formula>
    </cfRule>
  </conditionalFormatting>
  <conditionalFormatting sqref="G2495:G2514">
    <cfRule type="cellIs" dxfId="4387" priority="5082" operator="greaterThan">
      <formula>1600</formula>
    </cfRule>
  </conditionalFormatting>
  <conditionalFormatting sqref="G2524">
    <cfRule type="expression" dxfId="4386" priority="5101">
      <formula>G2524=""</formula>
    </cfRule>
  </conditionalFormatting>
  <conditionalFormatting sqref="G2526">
    <cfRule type="expression" dxfId="4385" priority="5100">
      <formula>G2526=""</formula>
    </cfRule>
  </conditionalFormatting>
  <conditionalFormatting sqref="G2528">
    <cfRule type="expression" dxfId="4384" priority="5090">
      <formula>G2528=""</formula>
    </cfRule>
  </conditionalFormatting>
  <conditionalFormatting sqref="G2535:G2554">
    <cfRule type="cellIs" dxfId="4383" priority="5045" operator="greaterThan">
      <formula>1600</formula>
    </cfRule>
  </conditionalFormatting>
  <conditionalFormatting sqref="G2564">
    <cfRule type="expression" dxfId="4382" priority="5064">
      <formula>G2564=""</formula>
    </cfRule>
  </conditionalFormatting>
  <conditionalFormatting sqref="G2566">
    <cfRule type="expression" dxfId="4381" priority="5063">
      <formula>G2566=""</formula>
    </cfRule>
  </conditionalFormatting>
  <conditionalFormatting sqref="G2568">
    <cfRule type="expression" dxfId="4380" priority="5053">
      <formula>G2568=""</formula>
    </cfRule>
  </conditionalFormatting>
  <conditionalFormatting sqref="G2575:G2594">
    <cfRule type="cellIs" dxfId="4379" priority="5008" operator="greaterThan">
      <formula>1600</formula>
    </cfRule>
  </conditionalFormatting>
  <conditionalFormatting sqref="G2604">
    <cfRule type="expression" dxfId="4378" priority="5027">
      <formula>G2604=""</formula>
    </cfRule>
  </conditionalFormatting>
  <conditionalFormatting sqref="G2606">
    <cfRule type="expression" dxfId="4377" priority="5026">
      <formula>G2606=""</formula>
    </cfRule>
  </conditionalFormatting>
  <conditionalFormatting sqref="G2608">
    <cfRule type="expression" dxfId="4376" priority="5016">
      <formula>G2608=""</formula>
    </cfRule>
  </conditionalFormatting>
  <conditionalFormatting sqref="G2615:G2634">
    <cfRule type="cellIs" dxfId="4375" priority="4971" operator="greaterThan">
      <formula>1600</formula>
    </cfRule>
  </conditionalFormatting>
  <conditionalFormatting sqref="G2644">
    <cfRule type="expression" dxfId="4374" priority="4990">
      <formula>G2644=""</formula>
    </cfRule>
  </conditionalFormatting>
  <conditionalFormatting sqref="G2646">
    <cfRule type="expression" dxfId="4373" priority="4989">
      <formula>G2646=""</formula>
    </cfRule>
  </conditionalFormatting>
  <conditionalFormatting sqref="G2648">
    <cfRule type="expression" dxfId="4372" priority="4979">
      <formula>G2648=""</formula>
    </cfRule>
  </conditionalFormatting>
  <conditionalFormatting sqref="G2655:G2674">
    <cfRule type="cellIs" dxfId="4371" priority="4934" operator="greaterThan">
      <formula>1600</formula>
    </cfRule>
  </conditionalFormatting>
  <conditionalFormatting sqref="G2684">
    <cfRule type="expression" dxfId="4370" priority="4953">
      <formula>G2684=""</formula>
    </cfRule>
  </conditionalFormatting>
  <conditionalFormatting sqref="G2686">
    <cfRule type="expression" dxfId="4369" priority="4952">
      <formula>G2686=""</formula>
    </cfRule>
  </conditionalFormatting>
  <conditionalFormatting sqref="G2688">
    <cfRule type="expression" dxfId="4368" priority="4942">
      <formula>G2688=""</formula>
    </cfRule>
  </conditionalFormatting>
  <conditionalFormatting sqref="G2695:G2714">
    <cfRule type="cellIs" dxfId="4367" priority="4897" operator="greaterThan">
      <formula>1600</formula>
    </cfRule>
  </conditionalFormatting>
  <conditionalFormatting sqref="G2724">
    <cfRule type="expression" dxfId="4366" priority="4916">
      <formula>G2724=""</formula>
    </cfRule>
  </conditionalFormatting>
  <conditionalFormatting sqref="G2726">
    <cfRule type="expression" dxfId="4365" priority="4915">
      <formula>G2726=""</formula>
    </cfRule>
  </conditionalFormatting>
  <conditionalFormatting sqref="G2728">
    <cfRule type="expression" dxfId="4364" priority="4905">
      <formula>G2728=""</formula>
    </cfRule>
  </conditionalFormatting>
  <conditionalFormatting sqref="G2735:G2754">
    <cfRule type="cellIs" dxfId="4363" priority="4860" operator="greaterThan">
      <formula>1600</formula>
    </cfRule>
  </conditionalFormatting>
  <conditionalFormatting sqref="G2764">
    <cfRule type="expression" dxfId="4362" priority="4879">
      <formula>G2764=""</formula>
    </cfRule>
  </conditionalFormatting>
  <conditionalFormatting sqref="G2766">
    <cfRule type="expression" dxfId="4361" priority="4878">
      <formula>G2766=""</formula>
    </cfRule>
  </conditionalFormatting>
  <conditionalFormatting sqref="G2768">
    <cfRule type="expression" dxfId="4360" priority="4868">
      <formula>G2768=""</formula>
    </cfRule>
  </conditionalFormatting>
  <conditionalFormatting sqref="G2775:G2794">
    <cfRule type="cellIs" dxfId="4359" priority="4823" operator="greaterThan">
      <formula>1600</formula>
    </cfRule>
  </conditionalFormatting>
  <conditionalFormatting sqref="G2804">
    <cfRule type="expression" dxfId="4358" priority="4842">
      <formula>G2804=""</formula>
    </cfRule>
  </conditionalFormatting>
  <conditionalFormatting sqref="G2806">
    <cfRule type="expression" dxfId="4357" priority="4841">
      <formula>G2806=""</formula>
    </cfRule>
  </conditionalFormatting>
  <conditionalFormatting sqref="G2808">
    <cfRule type="expression" dxfId="4356" priority="4831">
      <formula>G2808=""</formula>
    </cfRule>
  </conditionalFormatting>
  <conditionalFormatting sqref="G2815:G2834">
    <cfRule type="cellIs" dxfId="4355" priority="4786" operator="greaterThan">
      <formula>1600</formula>
    </cfRule>
  </conditionalFormatting>
  <conditionalFormatting sqref="G2844">
    <cfRule type="expression" dxfId="4354" priority="4805">
      <formula>G2844=""</formula>
    </cfRule>
  </conditionalFormatting>
  <conditionalFormatting sqref="G2846">
    <cfRule type="expression" dxfId="4353" priority="4804">
      <formula>G2846=""</formula>
    </cfRule>
  </conditionalFormatting>
  <conditionalFormatting sqref="G2848">
    <cfRule type="expression" dxfId="4352" priority="4794">
      <formula>G2848=""</formula>
    </cfRule>
  </conditionalFormatting>
  <conditionalFormatting sqref="G2855:G2874">
    <cfRule type="cellIs" dxfId="4351" priority="4749" operator="greaterThan">
      <formula>1600</formula>
    </cfRule>
  </conditionalFormatting>
  <conditionalFormatting sqref="G2884">
    <cfRule type="expression" dxfId="4350" priority="4768">
      <formula>G2884=""</formula>
    </cfRule>
  </conditionalFormatting>
  <conditionalFormatting sqref="G2886">
    <cfRule type="expression" dxfId="4349" priority="4767">
      <formula>G2886=""</formula>
    </cfRule>
  </conditionalFormatting>
  <conditionalFormatting sqref="G2888">
    <cfRule type="expression" dxfId="4348" priority="4757">
      <formula>G2888=""</formula>
    </cfRule>
  </conditionalFormatting>
  <conditionalFormatting sqref="G2895:G2914">
    <cfRule type="cellIs" dxfId="4347" priority="4712" operator="greaterThan">
      <formula>1600</formula>
    </cfRule>
  </conditionalFormatting>
  <conditionalFormatting sqref="G2924">
    <cfRule type="expression" dxfId="4346" priority="4731">
      <formula>G2924=""</formula>
    </cfRule>
  </conditionalFormatting>
  <conditionalFormatting sqref="G2926">
    <cfRule type="expression" dxfId="4345" priority="4730">
      <formula>G2926=""</formula>
    </cfRule>
  </conditionalFormatting>
  <conditionalFormatting sqref="G2928">
    <cfRule type="expression" dxfId="4344" priority="4720">
      <formula>G2928=""</formula>
    </cfRule>
  </conditionalFormatting>
  <conditionalFormatting sqref="G2935:G2954">
    <cfRule type="cellIs" dxfId="4343" priority="4675" operator="greaterThan">
      <formula>1600</formula>
    </cfRule>
  </conditionalFormatting>
  <conditionalFormatting sqref="G2964">
    <cfRule type="expression" dxfId="4342" priority="4694">
      <formula>G2964=""</formula>
    </cfRule>
  </conditionalFormatting>
  <conditionalFormatting sqref="G2966">
    <cfRule type="expression" dxfId="4341" priority="4693">
      <formula>G2966=""</formula>
    </cfRule>
  </conditionalFormatting>
  <conditionalFormatting sqref="G2968">
    <cfRule type="expression" dxfId="4340" priority="4683">
      <formula>G2968=""</formula>
    </cfRule>
  </conditionalFormatting>
  <conditionalFormatting sqref="G2975:G2994">
    <cfRule type="cellIs" dxfId="4339" priority="4638" operator="greaterThan">
      <formula>1600</formula>
    </cfRule>
  </conditionalFormatting>
  <conditionalFormatting sqref="G3004">
    <cfRule type="expression" dxfId="4338" priority="4657">
      <formula>G3004=""</formula>
    </cfRule>
  </conditionalFormatting>
  <conditionalFormatting sqref="G3006">
    <cfRule type="expression" dxfId="4337" priority="4656">
      <formula>G3006=""</formula>
    </cfRule>
  </conditionalFormatting>
  <conditionalFormatting sqref="G3008">
    <cfRule type="expression" dxfId="4336" priority="4646">
      <formula>G3008=""</formula>
    </cfRule>
  </conditionalFormatting>
  <conditionalFormatting sqref="G3015:G3034">
    <cfRule type="cellIs" dxfId="4335" priority="4601" operator="greaterThan">
      <formula>1600</formula>
    </cfRule>
  </conditionalFormatting>
  <conditionalFormatting sqref="G3044">
    <cfRule type="expression" dxfId="4334" priority="4620">
      <formula>G3044=""</formula>
    </cfRule>
  </conditionalFormatting>
  <conditionalFormatting sqref="G3046">
    <cfRule type="expression" dxfId="4333" priority="4619">
      <formula>G3046=""</formula>
    </cfRule>
  </conditionalFormatting>
  <conditionalFormatting sqref="G3048">
    <cfRule type="expression" dxfId="4332" priority="4609">
      <formula>G3048=""</formula>
    </cfRule>
  </conditionalFormatting>
  <conditionalFormatting sqref="G3055:G3074">
    <cfRule type="cellIs" dxfId="4331" priority="4564" operator="greaterThan">
      <formula>1600</formula>
    </cfRule>
  </conditionalFormatting>
  <conditionalFormatting sqref="G3084">
    <cfRule type="expression" dxfId="4330" priority="4583">
      <formula>G3084=""</formula>
    </cfRule>
  </conditionalFormatting>
  <conditionalFormatting sqref="G3086">
    <cfRule type="expression" dxfId="4329" priority="4582">
      <formula>G3086=""</formula>
    </cfRule>
  </conditionalFormatting>
  <conditionalFormatting sqref="G3088">
    <cfRule type="expression" dxfId="4328" priority="4572">
      <formula>G3088=""</formula>
    </cfRule>
  </conditionalFormatting>
  <conditionalFormatting sqref="G3095:G3114">
    <cfRule type="cellIs" dxfId="4327" priority="4527" operator="greaterThan">
      <formula>1600</formula>
    </cfRule>
  </conditionalFormatting>
  <conditionalFormatting sqref="G3124">
    <cfRule type="expression" dxfId="4326" priority="4546">
      <formula>G3124=""</formula>
    </cfRule>
  </conditionalFormatting>
  <conditionalFormatting sqref="G3126">
    <cfRule type="expression" dxfId="4325" priority="4545">
      <formula>G3126=""</formula>
    </cfRule>
  </conditionalFormatting>
  <conditionalFormatting sqref="G3128">
    <cfRule type="expression" dxfId="4324" priority="4535">
      <formula>G3128=""</formula>
    </cfRule>
  </conditionalFormatting>
  <conditionalFormatting sqref="G3135:G3154">
    <cfRule type="cellIs" dxfId="4323" priority="4490" operator="greaterThan">
      <formula>1600</formula>
    </cfRule>
  </conditionalFormatting>
  <conditionalFormatting sqref="G3164">
    <cfRule type="expression" dxfId="4322" priority="4509">
      <formula>G3164=""</formula>
    </cfRule>
  </conditionalFormatting>
  <conditionalFormatting sqref="G3166">
    <cfRule type="expression" dxfId="4321" priority="4508">
      <formula>G3166=""</formula>
    </cfRule>
  </conditionalFormatting>
  <conditionalFormatting sqref="G3168">
    <cfRule type="expression" dxfId="4320" priority="4498">
      <formula>G3168=""</formula>
    </cfRule>
  </conditionalFormatting>
  <conditionalFormatting sqref="G3175:G3194">
    <cfRule type="cellIs" dxfId="4319" priority="4453" operator="greaterThan">
      <formula>1600</formula>
    </cfRule>
  </conditionalFormatting>
  <conditionalFormatting sqref="G3204">
    <cfRule type="expression" dxfId="4318" priority="4472">
      <formula>G3204=""</formula>
    </cfRule>
  </conditionalFormatting>
  <conditionalFormatting sqref="G3206">
    <cfRule type="expression" dxfId="4317" priority="4471">
      <formula>G3206=""</formula>
    </cfRule>
  </conditionalFormatting>
  <conditionalFormatting sqref="G3208">
    <cfRule type="expression" dxfId="4316" priority="4461">
      <formula>G3208=""</formula>
    </cfRule>
  </conditionalFormatting>
  <conditionalFormatting sqref="G3215:G3234">
    <cfRule type="cellIs" dxfId="4315" priority="4416" operator="greaterThan">
      <formula>1600</formula>
    </cfRule>
  </conditionalFormatting>
  <conditionalFormatting sqref="G3244">
    <cfRule type="expression" dxfId="4314" priority="4435">
      <formula>G3244=""</formula>
    </cfRule>
  </conditionalFormatting>
  <conditionalFormatting sqref="G3246">
    <cfRule type="expression" dxfId="4313" priority="4434">
      <formula>G3246=""</formula>
    </cfRule>
  </conditionalFormatting>
  <conditionalFormatting sqref="G3248">
    <cfRule type="expression" dxfId="4312" priority="4424">
      <formula>G3248=""</formula>
    </cfRule>
  </conditionalFormatting>
  <conditionalFormatting sqref="G3255:G3274">
    <cfRule type="cellIs" dxfId="4311" priority="4379" operator="greaterThan">
      <formula>1600</formula>
    </cfRule>
  </conditionalFormatting>
  <conditionalFormatting sqref="G3284">
    <cfRule type="expression" dxfId="4310" priority="4398">
      <formula>G3284=""</formula>
    </cfRule>
  </conditionalFormatting>
  <conditionalFormatting sqref="G3286">
    <cfRule type="expression" dxfId="4309" priority="4397">
      <formula>G3286=""</formula>
    </cfRule>
  </conditionalFormatting>
  <conditionalFormatting sqref="G3288">
    <cfRule type="expression" dxfId="4308" priority="4387">
      <formula>G3288=""</formula>
    </cfRule>
  </conditionalFormatting>
  <conditionalFormatting sqref="G3295:G3314">
    <cfRule type="cellIs" dxfId="4307" priority="4342" operator="greaterThan">
      <formula>1600</formula>
    </cfRule>
  </conditionalFormatting>
  <conditionalFormatting sqref="G3324">
    <cfRule type="expression" dxfId="4306" priority="4361">
      <formula>G3324=""</formula>
    </cfRule>
  </conditionalFormatting>
  <conditionalFormatting sqref="G3326">
    <cfRule type="expression" dxfId="4305" priority="4360">
      <formula>G3326=""</formula>
    </cfRule>
  </conditionalFormatting>
  <conditionalFormatting sqref="G3328">
    <cfRule type="expression" dxfId="4304" priority="4350">
      <formula>G3328=""</formula>
    </cfRule>
  </conditionalFormatting>
  <conditionalFormatting sqref="G3335:G3354">
    <cfRule type="cellIs" dxfId="4303" priority="4305" operator="greaterThan">
      <formula>1600</formula>
    </cfRule>
  </conditionalFormatting>
  <conditionalFormatting sqref="G3364">
    <cfRule type="expression" dxfId="4302" priority="4324">
      <formula>G3364=""</formula>
    </cfRule>
  </conditionalFormatting>
  <conditionalFormatting sqref="G3366">
    <cfRule type="expression" dxfId="4301" priority="4323">
      <formula>G3366=""</formula>
    </cfRule>
  </conditionalFormatting>
  <conditionalFormatting sqref="G3368">
    <cfRule type="expression" dxfId="4300" priority="4313">
      <formula>G3368=""</formula>
    </cfRule>
  </conditionalFormatting>
  <conditionalFormatting sqref="G3375:G3394">
    <cfRule type="cellIs" dxfId="4299" priority="4268" operator="greaterThan">
      <formula>1600</formula>
    </cfRule>
  </conditionalFormatting>
  <conditionalFormatting sqref="G3404">
    <cfRule type="expression" dxfId="4298" priority="4287">
      <formula>G3404=""</formula>
    </cfRule>
  </conditionalFormatting>
  <conditionalFormatting sqref="G3406">
    <cfRule type="expression" dxfId="4297" priority="4286">
      <formula>G3406=""</formula>
    </cfRule>
  </conditionalFormatting>
  <conditionalFormatting sqref="G3408">
    <cfRule type="expression" dxfId="4296" priority="4276">
      <formula>G3408=""</formula>
    </cfRule>
  </conditionalFormatting>
  <conditionalFormatting sqref="G3415:G3434">
    <cfRule type="cellIs" dxfId="4295" priority="4231" operator="greaterThan">
      <formula>1600</formula>
    </cfRule>
  </conditionalFormatting>
  <conditionalFormatting sqref="G3444">
    <cfRule type="expression" dxfId="4294" priority="4250">
      <formula>G3444=""</formula>
    </cfRule>
  </conditionalFormatting>
  <conditionalFormatting sqref="G3446">
    <cfRule type="expression" dxfId="4293" priority="4249">
      <formula>G3446=""</formula>
    </cfRule>
  </conditionalFormatting>
  <conditionalFormatting sqref="G3448">
    <cfRule type="expression" dxfId="4292" priority="4239">
      <formula>G3448=""</formula>
    </cfRule>
  </conditionalFormatting>
  <conditionalFormatting sqref="G3455:G3474">
    <cfRule type="cellIs" dxfId="4291" priority="4194" operator="greaterThan">
      <formula>1600</formula>
    </cfRule>
  </conditionalFormatting>
  <conditionalFormatting sqref="G3484">
    <cfRule type="expression" dxfId="4290" priority="4213">
      <formula>G3484=""</formula>
    </cfRule>
  </conditionalFormatting>
  <conditionalFormatting sqref="G3486">
    <cfRule type="expression" dxfId="4289" priority="4212">
      <formula>G3486=""</formula>
    </cfRule>
  </conditionalFormatting>
  <conditionalFormatting sqref="G3488">
    <cfRule type="expression" dxfId="4288" priority="4202">
      <formula>G3488=""</formula>
    </cfRule>
  </conditionalFormatting>
  <conditionalFormatting sqref="G3495:G3514">
    <cfRule type="cellIs" dxfId="4287" priority="4157" operator="greaterThan">
      <formula>1600</formula>
    </cfRule>
  </conditionalFormatting>
  <conditionalFormatting sqref="G3524">
    <cfRule type="expression" dxfId="4286" priority="4176">
      <formula>G3524=""</formula>
    </cfRule>
  </conditionalFormatting>
  <conditionalFormatting sqref="G3526">
    <cfRule type="expression" dxfId="4285" priority="4175">
      <formula>G3526=""</formula>
    </cfRule>
  </conditionalFormatting>
  <conditionalFormatting sqref="G3528">
    <cfRule type="expression" dxfId="4284" priority="4165">
      <formula>G3528=""</formula>
    </cfRule>
  </conditionalFormatting>
  <conditionalFormatting sqref="G3535:G3554">
    <cfRule type="cellIs" dxfId="4283" priority="4120" operator="greaterThan">
      <formula>1600</formula>
    </cfRule>
  </conditionalFormatting>
  <conditionalFormatting sqref="G3564">
    <cfRule type="expression" dxfId="4282" priority="4139">
      <formula>G3564=""</formula>
    </cfRule>
  </conditionalFormatting>
  <conditionalFormatting sqref="G3566">
    <cfRule type="expression" dxfId="4281" priority="4138">
      <formula>G3566=""</formula>
    </cfRule>
  </conditionalFormatting>
  <conditionalFormatting sqref="G3568">
    <cfRule type="expression" dxfId="4280" priority="4128">
      <formula>G3568=""</formula>
    </cfRule>
  </conditionalFormatting>
  <conditionalFormatting sqref="G3575:G3594">
    <cfRule type="cellIs" dxfId="4279" priority="4083" operator="greaterThan">
      <formula>1600</formula>
    </cfRule>
  </conditionalFormatting>
  <conditionalFormatting sqref="G3604">
    <cfRule type="expression" dxfId="4278" priority="4102">
      <formula>G3604=""</formula>
    </cfRule>
  </conditionalFormatting>
  <conditionalFormatting sqref="G3606">
    <cfRule type="expression" dxfId="4277" priority="4101">
      <formula>G3606=""</formula>
    </cfRule>
  </conditionalFormatting>
  <conditionalFormatting sqref="G3608">
    <cfRule type="expression" dxfId="4276" priority="4091">
      <formula>G3608=""</formula>
    </cfRule>
  </conditionalFormatting>
  <conditionalFormatting sqref="G3615:G3634">
    <cfRule type="cellIs" dxfId="4275" priority="4046" operator="greaterThan">
      <formula>1600</formula>
    </cfRule>
  </conditionalFormatting>
  <conditionalFormatting sqref="G3644">
    <cfRule type="expression" dxfId="4274" priority="4065">
      <formula>G3644=""</formula>
    </cfRule>
  </conditionalFormatting>
  <conditionalFormatting sqref="G3646">
    <cfRule type="expression" dxfId="4273" priority="4064">
      <formula>G3646=""</formula>
    </cfRule>
  </conditionalFormatting>
  <conditionalFormatting sqref="G3648">
    <cfRule type="expression" dxfId="4272" priority="4054">
      <formula>G3648=""</formula>
    </cfRule>
  </conditionalFormatting>
  <conditionalFormatting sqref="G3655:G3674">
    <cfRule type="cellIs" dxfId="4271" priority="4009" operator="greaterThan">
      <formula>1600</formula>
    </cfRule>
  </conditionalFormatting>
  <conditionalFormatting sqref="G3684">
    <cfRule type="expression" dxfId="4270" priority="4028">
      <formula>G3684=""</formula>
    </cfRule>
  </conditionalFormatting>
  <conditionalFormatting sqref="G3686">
    <cfRule type="expression" dxfId="4269" priority="4027">
      <formula>G3686=""</formula>
    </cfRule>
  </conditionalFormatting>
  <conditionalFormatting sqref="G3688">
    <cfRule type="expression" dxfId="4268" priority="4017">
      <formula>G3688=""</formula>
    </cfRule>
  </conditionalFormatting>
  <conditionalFormatting sqref="G3695:G3714">
    <cfRule type="cellIs" dxfId="4267" priority="3972" operator="greaterThan">
      <formula>1600</formula>
    </cfRule>
  </conditionalFormatting>
  <conditionalFormatting sqref="G3724">
    <cfRule type="expression" dxfId="4266" priority="3991">
      <formula>G3724=""</formula>
    </cfRule>
  </conditionalFormatting>
  <conditionalFormatting sqref="G3726">
    <cfRule type="expression" dxfId="4265" priority="3990">
      <formula>G3726=""</formula>
    </cfRule>
  </conditionalFormatting>
  <conditionalFormatting sqref="G3728">
    <cfRule type="expression" dxfId="4264" priority="3980">
      <formula>G3728=""</formula>
    </cfRule>
  </conditionalFormatting>
  <conditionalFormatting sqref="G3735:G3754">
    <cfRule type="cellIs" dxfId="4263" priority="3935" operator="greaterThan">
      <formula>1600</formula>
    </cfRule>
  </conditionalFormatting>
  <conditionalFormatting sqref="G3764">
    <cfRule type="expression" dxfId="4262" priority="3954">
      <formula>G3764=""</formula>
    </cfRule>
  </conditionalFormatting>
  <conditionalFormatting sqref="G3766">
    <cfRule type="expression" dxfId="4261" priority="3953">
      <formula>G3766=""</formula>
    </cfRule>
  </conditionalFormatting>
  <conditionalFormatting sqref="G3768">
    <cfRule type="expression" dxfId="4260" priority="3943">
      <formula>G3768=""</formula>
    </cfRule>
  </conditionalFormatting>
  <conditionalFormatting sqref="G3775:G3794">
    <cfRule type="cellIs" dxfId="4259" priority="3898" operator="greaterThan">
      <formula>1600</formula>
    </cfRule>
  </conditionalFormatting>
  <conditionalFormatting sqref="G3804">
    <cfRule type="expression" dxfId="4258" priority="3917">
      <formula>G3804=""</formula>
    </cfRule>
  </conditionalFormatting>
  <conditionalFormatting sqref="G3806">
    <cfRule type="expression" dxfId="4257" priority="3916">
      <formula>G3806=""</formula>
    </cfRule>
  </conditionalFormatting>
  <conditionalFormatting sqref="G3808">
    <cfRule type="expression" dxfId="4256" priority="3906">
      <formula>G3808=""</formula>
    </cfRule>
  </conditionalFormatting>
  <conditionalFormatting sqref="G3815:G3834">
    <cfRule type="cellIs" dxfId="4255" priority="3861" operator="greaterThan">
      <formula>1600</formula>
    </cfRule>
  </conditionalFormatting>
  <conditionalFormatting sqref="G3844">
    <cfRule type="expression" dxfId="4254" priority="3880">
      <formula>G3844=""</formula>
    </cfRule>
  </conditionalFormatting>
  <conditionalFormatting sqref="G3846">
    <cfRule type="expression" dxfId="4253" priority="3879">
      <formula>G3846=""</formula>
    </cfRule>
  </conditionalFormatting>
  <conditionalFormatting sqref="G3848">
    <cfRule type="expression" dxfId="4252" priority="3869">
      <formula>G3848=""</formula>
    </cfRule>
  </conditionalFormatting>
  <conditionalFormatting sqref="G3855:G3874">
    <cfRule type="cellIs" dxfId="4251" priority="3824" operator="greaterThan">
      <formula>1600</formula>
    </cfRule>
  </conditionalFormatting>
  <conditionalFormatting sqref="G3884">
    <cfRule type="expression" dxfId="4250" priority="3843">
      <formula>G3884=""</formula>
    </cfRule>
  </conditionalFormatting>
  <conditionalFormatting sqref="G3886">
    <cfRule type="expression" dxfId="4249" priority="3842">
      <formula>G3886=""</formula>
    </cfRule>
  </conditionalFormatting>
  <conditionalFormatting sqref="G3888">
    <cfRule type="expression" dxfId="4248" priority="3832">
      <formula>G3888=""</formula>
    </cfRule>
  </conditionalFormatting>
  <conditionalFormatting sqref="G3895:G3914">
    <cfRule type="cellIs" dxfId="4247" priority="3787" operator="greaterThan">
      <formula>1600</formula>
    </cfRule>
  </conditionalFormatting>
  <conditionalFormatting sqref="G3924">
    <cfRule type="expression" dxfId="4246" priority="3806">
      <formula>G3924=""</formula>
    </cfRule>
  </conditionalFormatting>
  <conditionalFormatting sqref="G3926">
    <cfRule type="expression" dxfId="4245" priority="3805">
      <formula>G3926=""</formula>
    </cfRule>
  </conditionalFormatting>
  <conditionalFormatting sqref="G3928">
    <cfRule type="expression" dxfId="4244" priority="3795">
      <formula>G3928=""</formula>
    </cfRule>
  </conditionalFormatting>
  <conditionalFormatting sqref="G3935:G3954">
    <cfRule type="cellIs" dxfId="4243" priority="3750" operator="greaterThan">
      <formula>1600</formula>
    </cfRule>
  </conditionalFormatting>
  <conditionalFormatting sqref="G3964">
    <cfRule type="expression" dxfId="4242" priority="3769">
      <formula>G3964=""</formula>
    </cfRule>
  </conditionalFormatting>
  <conditionalFormatting sqref="G3966">
    <cfRule type="expression" dxfId="4241" priority="3768">
      <formula>G3966=""</formula>
    </cfRule>
  </conditionalFormatting>
  <conditionalFormatting sqref="G3968">
    <cfRule type="expression" dxfId="4240" priority="3758">
      <formula>G3968=""</formula>
    </cfRule>
  </conditionalFormatting>
  <conditionalFormatting sqref="G3975:G3994">
    <cfRule type="cellIs" dxfId="4239" priority="3713" operator="greaterThan">
      <formula>1600</formula>
    </cfRule>
  </conditionalFormatting>
  <conditionalFormatting sqref="G4004">
    <cfRule type="expression" dxfId="4238" priority="3732">
      <formula>G4004=""</formula>
    </cfRule>
  </conditionalFormatting>
  <conditionalFormatting sqref="G4006">
    <cfRule type="expression" dxfId="4237" priority="3731">
      <formula>G4006=""</formula>
    </cfRule>
  </conditionalFormatting>
  <conditionalFormatting sqref="G4008">
    <cfRule type="expression" dxfId="4236" priority="3721">
      <formula>G4008=""</formula>
    </cfRule>
  </conditionalFormatting>
  <conditionalFormatting sqref="G4015:G4034">
    <cfRule type="cellIs" dxfId="4235" priority="3676" operator="greaterThan">
      <formula>1600</formula>
    </cfRule>
  </conditionalFormatting>
  <conditionalFormatting sqref="G4044">
    <cfRule type="expression" dxfId="4234" priority="3695">
      <formula>G4044=""</formula>
    </cfRule>
  </conditionalFormatting>
  <conditionalFormatting sqref="G4046">
    <cfRule type="expression" dxfId="4233" priority="3694">
      <formula>G4046=""</formula>
    </cfRule>
  </conditionalFormatting>
  <conditionalFormatting sqref="G4048">
    <cfRule type="expression" dxfId="4232" priority="3684">
      <formula>G4048=""</formula>
    </cfRule>
  </conditionalFormatting>
  <conditionalFormatting sqref="G4055:G4074">
    <cfRule type="cellIs" dxfId="4231" priority="3639" operator="greaterThan">
      <formula>1600</formula>
    </cfRule>
  </conditionalFormatting>
  <conditionalFormatting sqref="G4084">
    <cfRule type="expression" dxfId="4230" priority="3658">
      <formula>G4084=""</formula>
    </cfRule>
  </conditionalFormatting>
  <conditionalFormatting sqref="G4086">
    <cfRule type="expression" dxfId="4229" priority="3657">
      <formula>G4086=""</formula>
    </cfRule>
  </conditionalFormatting>
  <conditionalFormatting sqref="G4088">
    <cfRule type="expression" dxfId="4228" priority="3647">
      <formula>G4088=""</formula>
    </cfRule>
  </conditionalFormatting>
  <conditionalFormatting sqref="G4095:G4114">
    <cfRule type="cellIs" dxfId="4227" priority="3602" operator="greaterThan">
      <formula>1600</formula>
    </cfRule>
  </conditionalFormatting>
  <conditionalFormatting sqref="G4124">
    <cfRule type="expression" dxfId="4226" priority="3621">
      <formula>G4124=""</formula>
    </cfRule>
  </conditionalFormatting>
  <conditionalFormatting sqref="G4126">
    <cfRule type="expression" dxfId="4225" priority="3620">
      <formula>G4126=""</formula>
    </cfRule>
  </conditionalFormatting>
  <conditionalFormatting sqref="G4128">
    <cfRule type="expression" dxfId="4224" priority="3610">
      <formula>G4128=""</formula>
    </cfRule>
  </conditionalFormatting>
  <conditionalFormatting sqref="G4135:G4154">
    <cfRule type="cellIs" dxfId="4223" priority="3565" operator="greaterThan">
      <formula>1600</formula>
    </cfRule>
  </conditionalFormatting>
  <conditionalFormatting sqref="G4164">
    <cfRule type="expression" dxfId="4222" priority="3584">
      <formula>G4164=""</formula>
    </cfRule>
  </conditionalFormatting>
  <conditionalFormatting sqref="G4166">
    <cfRule type="expression" dxfId="4221" priority="3583">
      <formula>G4166=""</formula>
    </cfRule>
  </conditionalFormatting>
  <conditionalFormatting sqref="G4168">
    <cfRule type="expression" dxfId="4220" priority="3573">
      <formula>G4168=""</formula>
    </cfRule>
  </conditionalFormatting>
  <conditionalFormatting sqref="G4175:G4194">
    <cfRule type="cellIs" dxfId="4219" priority="3528" operator="greaterThan">
      <formula>1600</formula>
    </cfRule>
  </conditionalFormatting>
  <conditionalFormatting sqref="G4204">
    <cfRule type="expression" dxfId="4218" priority="3547">
      <formula>G4204=""</formula>
    </cfRule>
  </conditionalFormatting>
  <conditionalFormatting sqref="G4206">
    <cfRule type="expression" dxfId="4217" priority="3546">
      <formula>G4206=""</formula>
    </cfRule>
  </conditionalFormatting>
  <conditionalFormatting sqref="G4208">
    <cfRule type="expression" dxfId="4216" priority="3536">
      <formula>G4208=""</formula>
    </cfRule>
  </conditionalFormatting>
  <conditionalFormatting sqref="G4215:G4234">
    <cfRule type="cellIs" dxfId="4215" priority="3491" operator="greaterThan">
      <formula>1600</formula>
    </cfRule>
  </conditionalFormatting>
  <conditionalFormatting sqref="G4244">
    <cfRule type="expression" dxfId="4214" priority="3510">
      <formula>G4244=""</formula>
    </cfRule>
  </conditionalFormatting>
  <conditionalFormatting sqref="G4246">
    <cfRule type="expression" dxfId="4213" priority="3509">
      <formula>G4246=""</formula>
    </cfRule>
  </conditionalFormatting>
  <conditionalFormatting sqref="G4248">
    <cfRule type="expression" dxfId="4212" priority="3499">
      <formula>G4248=""</formula>
    </cfRule>
  </conditionalFormatting>
  <conditionalFormatting sqref="G4255:G4274">
    <cfRule type="cellIs" dxfId="4211" priority="3454" operator="greaterThan">
      <formula>1600</formula>
    </cfRule>
  </conditionalFormatting>
  <conditionalFormatting sqref="G4284">
    <cfRule type="expression" dxfId="4210" priority="3473">
      <formula>G4284=""</formula>
    </cfRule>
  </conditionalFormatting>
  <conditionalFormatting sqref="G4286">
    <cfRule type="expression" dxfId="4209" priority="3472">
      <formula>G4286=""</formula>
    </cfRule>
  </conditionalFormatting>
  <conditionalFormatting sqref="G4288">
    <cfRule type="expression" dxfId="4208" priority="3462">
      <formula>G4288=""</formula>
    </cfRule>
  </conditionalFormatting>
  <conditionalFormatting sqref="G4295:G4314">
    <cfRule type="cellIs" dxfId="4207" priority="3417" operator="greaterThan">
      <formula>1600</formula>
    </cfRule>
  </conditionalFormatting>
  <conditionalFormatting sqref="G4324">
    <cfRule type="expression" dxfId="4206" priority="3436">
      <formula>G4324=""</formula>
    </cfRule>
  </conditionalFormatting>
  <conditionalFormatting sqref="G4326">
    <cfRule type="expression" dxfId="4205" priority="3435">
      <formula>G4326=""</formula>
    </cfRule>
  </conditionalFormatting>
  <conditionalFormatting sqref="G4328">
    <cfRule type="expression" dxfId="4204" priority="3425">
      <formula>G4328=""</formula>
    </cfRule>
  </conditionalFormatting>
  <conditionalFormatting sqref="G4335:G4354">
    <cfRule type="cellIs" dxfId="4203" priority="3380" operator="greaterThan">
      <formula>1600</formula>
    </cfRule>
  </conditionalFormatting>
  <conditionalFormatting sqref="G4364">
    <cfRule type="expression" dxfId="4202" priority="3399">
      <formula>G4364=""</formula>
    </cfRule>
  </conditionalFormatting>
  <conditionalFormatting sqref="G4366">
    <cfRule type="expression" dxfId="4201" priority="3398">
      <formula>G4366=""</formula>
    </cfRule>
  </conditionalFormatting>
  <conditionalFormatting sqref="G4368">
    <cfRule type="expression" dxfId="4200" priority="3388">
      <formula>G4368=""</formula>
    </cfRule>
  </conditionalFormatting>
  <conditionalFormatting sqref="G4375:G4394">
    <cfRule type="cellIs" dxfId="4199" priority="3343" operator="greaterThan">
      <formula>1600</formula>
    </cfRule>
  </conditionalFormatting>
  <conditionalFormatting sqref="G4404">
    <cfRule type="expression" dxfId="4198" priority="3362">
      <formula>G4404=""</formula>
    </cfRule>
  </conditionalFormatting>
  <conditionalFormatting sqref="G4406">
    <cfRule type="expression" dxfId="4197" priority="3361">
      <formula>G4406=""</formula>
    </cfRule>
  </conditionalFormatting>
  <conditionalFormatting sqref="G4408">
    <cfRule type="expression" dxfId="4196" priority="3351">
      <formula>G4408=""</formula>
    </cfRule>
  </conditionalFormatting>
  <conditionalFormatting sqref="G4415:G4434">
    <cfRule type="cellIs" dxfId="4195" priority="3306" operator="greaterThan">
      <formula>1600</formula>
    </cfRule>
  </conditionalFormatting>
  <conditionalFormatting sqref="G4444">
    <cfRule type="expression" dxfId="4194" priority="3325">
      <formula>G4444=""</formula>
    </cfRule>
  </conditionalFormatting>
  <conditionalFormatting sqref="G4446">
    <cfRule type="expression" dxfId="4193" priority="3324">
      <formula>G4446=""</formula>
    </cfRule>
  </conditionalFormatting>
  <conditionalFormatting sqref="G4448">
    <cfRule type="expression" dxfId="4192" priority="3314">
      <formula>G4448=""</formula>
    </cfRule>
  </conditionalFormatting>
  <conditionalFormatting sqref="G4455:G4474">
    <cfRule type="cellIs" dxfId="4191" priority="3269" operator="greaterThan">
      <formula>1600</formula>
    </cfRule>
  </conditionalFormatting>
  <conditionalFormatting sqref="G4484">
    <cfRule type="expression" dxfId="4190" priority="3288">
      <formula>G4484=""</formula>
    </cfRule>
  </conditionalFormatting>
  <conditionalFormatting sqref="G4486">
    <cfRule type="expression" dxfId="4189" priority="3287">
      <formula>G4486=""</formula>
    </cfRule>
  </conditionalFormatting>
  <conditionalFormatting sqref="G4488">
    <cfRule type="expression" dxfId="4188" priority="3277">
      <formula>G4488=""</formula>
    </cfRule>
  </conditionalFormatting>
  <conditionalFormatting sqref="G4495:G4514">
    <cfRule type="cellIs" dxfId="4187" priority="3232" operator="greaterThan">
      <formula>1600</formula>
    </cfRule>
  </conditionalFormatting>
  <conditionalFormatting sqref="G4524">
    <cfRule type="expression" dxfId="4186" priority="3251">
      <formula>G4524=""</formula>
    </cfRule>
  </conditionalFormatting>
  <conditionalFormatting sqref="G4526">
    <cfRule type="expression" dxfId="4185" priority="3250">
      <formula>G4526=""</formula>
    </cfRule>
  </conditionalFormatting>
  <conditionalFormatting sqref="G4528">
    <cfRule type="expression" dxfId="4184" priority="3240">
      <formula>G4528=""</formula>
    </cfRule>
  </conditionalFormatting>
  <conditionalFormatting sqref="G4535:G4554">
    <cfRule type="cellIs" dxfId="4183" priority="3195" operator="greaterThan">
      <formula>1600</formula>
    </cfRule>
  </conditionalFormatting>
  <conditionalFormatting sqref="G4564">
    <cfRule type="expression" dxfId="4182" priority="3214">
      <formula>G4564=""</formula>
    </cfRule>
  </conditionalFormatting>
  <conditionalFormatting sqref="G4566">
    <cfRule type="expression" dxfId="4181" priority="3213">
      <formula>G4566=""</formula>
    </cfRule>
  </conditionalFormatting>
  <conditionalFormatting sqref="G4568">
    <cfRule type="expression" dxfId="4180" priority="3203">
      <formula>G4568=""</formula>
    </cfRule>
  </conditionalFormatting>
  <conditionalFormatting sqref="G4575:G4594">
    <cfRule type="cellIs" dxfId="4179" priority="3158" operator="greaterThan">
      <formula>1600</formula>
    </cfRule>
  </conditionalFormatting>
  <conditionalFormatting sqref="G4604">
    <cfRule type="expression" dxfId="4178" priority="3177">
      <formula>G4604=""</formula>
    </cfRule>
  </conditionalFormatting>
  <conditionalFormatting sqref="G4606">
    <cfRule type="expression" dxfId="4177" priority="3176">
      <formula>G4606=""</formula>
    </cfRule>
  </conditionalFormatting>
  <conditionalFormatting sqref="G4608">
    <cfRule type="expression" dxfId="4176" priority="3166">
      <formula>G4608=""</formula>
    </cfRule>
  </conditionalFormatting>
  <conditionalFormatting sqref="G4615:G4634">
    <cfRule type="cellIs" dxfId="4175" priority="3121" operator="greaterThan">
      <formula>1600</formula>
    </cfRule>
  </conditionalFormatting>
  <conditionalFormatting sqref="G4644">
    <cfRule type="expression" dxfId="4174" priority="3140">
      <formula>G4644=""</formula>
    </cfRule>
  </conditionalFormatting>
  <conditionalFormatting sqref="G4646">
    <cfRule type="expression" dxfId="4173" priority="3139">
      <formula>G4646=""</formula>
    </cfRule>
  </conditionalFormatting>
  <conditionalFormatting sqref="G4648">
    <cfRule type="expression" dxfId="4172" priority="3129">
      <formula>G4648=""</formula>
    </cfRule>
  </conditionalFormatting>
  <conditionalFormatting sqref="G4655:G4674">
    <cfRule type="cellIs" dxfId="4171" priority="3084" operator="greaterThan">
      <formula>1600</formula>
    </cfRule>
  </conditionalFormatting>
  <conditionalFormatting sqref="G4684">
    <cfRule type="expression" dxfId="4170" priority="3103">
      <formula>G4684=""</formula>
    </cfRule>
  </conditionalFormatting>
  <conditionalFormatting sqref="G4686">
    <cfRule type="expression" dxfId="4169" priority="3102">
      <formula>G4686=""</formula>
    </cfRule>
  </conditionalFormatting>
  <conditionalFormatting sqref="G4688">
    <cfRule type="expression" dxfId="4168" priority="3092">
      <formula>G4688=""</formula>
    </cfRule>
  </conditionalFormatting>
  <conditionalFormatting sqref="G4695:G4714">
    <cfRule type="cellIs" dxfId="4167" priority="3047" operator="greaterThan">
      <formula>1600</formula>
    </cfRule>
  </conditionalFormatting>
  <conditionalFormatting sqref="G4724">
    <cfRule type="expression" dxfId="4166" priority="3066">
      <formula>G4724=""</formula>
    </cfRule>
  </conditionalFormatting>
  <conditionalFormatting sqref="G4726">
    <cfRule type="expression" dxfId="4165" priority="3065">
      <formula>G4726=""</formula>
    </cfRule>
  </conditionalFormatting>
  <conditionalFormatting sqref="G4728">
    <cfRule type="expression" dxfId="4164" priority="3055">
      <formula>G4728=""</formula>
    </cfRule>
  </conditionalFormatting>
  <conditionalFormatting sqref="G4735:G4754">
    <cfRule type="cellIs" dxfId="4163" priority="3010" operator="greaterThan">
      <formula>1600</formula>
    </cfRule>
  </conditionalFormatting>
  <conditionalFormatting sqref="G4764">
    <cfRule type="expression" dxfId="4162" priority="3029">
      <formula>G4764=""</formula>
    </cfRule>
  </conditionalFormatting>
  <conditionalFormatting sqref="G4766">
    <cfRule type="expression" dxfId="4161" priority="3028">
      <formula>G4766=""</formula>
    </cfRule>
  </conditionalFormatting>
  <conditionalFormatting sqref="G4768">
    <cfRule type="expression" dxfId="4160" priority="3018">
      <formula>G4768=""</formula>
    </cfRule>
  </conditionalFormatting>
  <conditionalFormatting sqref="G4775:G4794">
    <cfRule type="cellIs" dxfId="4159" priority="2973" operator="greaterThan">
      <formula>1600</formula>
    </cfRule>
  </conditionalFormatting>
  <conditionalFormatting sqref="G4804">
    <cfRule type="expression" dxfId="4158" priority="2992">
      <formula>G4804=""</formula>
    </cfRule>
  </conditionalFormatting>
  <conditionalFormatting sqref="G4806">
    <cfRule type="expression" dxfId="4157" priority="2991">
      <formula>G4806=""</formula>
    </cfRule>
  </conditionalFormatting>
  <conditionalFormatting sqref="G4808">
    <cfRule type="expression" dxfId="4156" priority="2981">
      <formula>G4808=""</formula>
    </cfRule>
  </conditionalFormatting>
  <conditionalFormatting sqref="G4815:G4834">
    <cfRule type="cellIs" dxfId="4155" priority="2936" operator="greaterThan">
      <formula>1600</formula>
    </cfRule>
  </conditionalFormatting>
  <conditionalFormatting sqref="G4844">
    <cfRule type="expression" dxfId="4154" priority="2955">
      <formula>G4844=""</formula>
    </cfRule>
  </conditionalFormatting>
  <conditionalFormatting sqref="G4846">
    <cfRule type="expression" dxfId="4153" priority="2954">
      <formula>G4846=""</formula>
    </cfRule>
  </conditionalFormatting>
  <conditionalFormatting sqref="G4848">
    <cfRule type="expression" dxfId="4152" priority="2944">
      <formula>G4848=""</formula>
    </cfRule>
  </conditionalFormatting>
  <conditionalFormatting sqref="G4855:G4874">
    <cfRule type="cellIs" dxfId="4151" priority="2899" operator="greaterThan">
      <formula>1600</formula>
    </cfRule>
  </conditionalFormatting>
  <conditionalFormatting sqref="G4884">
    <cfRule type="expression" dxfId="4150" priority="2918">
      <formula>G4884=""</formula>
    </cfRule>
  </conditionalFormatting>
  <conditionalFormatting sqref="G4886">
    <cfRule type="expression" dxfId="4149" priority="2917">
      <formula>G4886=""</formula>
    </cfRule>
  </conditionalFormatting>
  <conditionalFormatting sqref="G4888">
    <cfRule type="expression" dxfId="4148" priority="2907">
      <formula>G4888=""</formula>
    </cfRule>
  </conditionalFormatting>
  <conditionalFormatting sqref="G4895:G4914">
    <cfRule type="cellIs" dxfId="4147" priority="2862" operator="greaterThan">
      <formula>1600</formula>
    </cfRule>
  </conditionalFormatting>
  <conditionalFormatting sqref="G4924">
    <cfRule type="expression" dxfId="4146" priority="2881">
      <formula>G4924=""</formula>
    </cfRule>
  </conditionalFormatting>
  <conditionalFormatting sqref="G4926">
    <cfRule type="expression" dxfId="4145" priority="2880">
      <formula>G4926=""</formula>
    </cfRule>
  </conditionalFormatting>
  <conditionalFormatting sqref="G4928">
    <cfRule type="expression" dxfId="4144" priority="2870">
      <formula>G4928=""</formula>
    </cfRule>
  </conditionalFormatting>
  <conditionalFormatting sqref="G4935:G4954">
    <cfRule type="cellIs" dxfId="4143" priority="2825" operator="greaterThan">
      <formula>1600</formula>
    </cfRule>
  </conditionalFormatting>
  <conditionalFormatting sqref="G4964">
    <cfRule type="expression" dxfId="4142" priority="2844">
      <formula>G4964=""</formula>
    </cfRule>
  </conditionalFormatting>
  <conditionalFormatting sqref="G4966">
    <cfRule type="expression" dxfId="4141" priority="2843">
      <formula>G4966=""</formula>
    </cfRule>
  </conditionalFormatting>
  <conditionalFormatting sqref="G4968">
    <cfRule type="expression" dxfId="4140" priority="2833">
      <formula>G4968=""</formula>
    </cfRule>
  </conditionalFormatting>
  <conditionalFormatting sqref="G4975:G4994">
    <cfRule type="cellIs" dxfId="4139" priority="2788" operator="greaterThan">
      <formula>1600</formula>
    </cfRule>
  </conditionalFormatting>
  <conditionalFormatting sqref="G5004">
    <cfRule type="expression" dxfId="4138" priority="2807">
      <formula>G5004=""</formula>
    </cfRule>
  </conditionalFormatting>
  <conditionalFormatting sqref="G5006">
    <cfRule type="expression" dxfId="4137" priority="2806">
      <formula>G5006=""</formula>
    </cfRule>
  </conditionalFormatting>
  <conditionalFormatting sqref="G5008">
    <cfRule type="expression" dxfId="4136" priority="2796">
      <formula>G5008=""</formula>
    </cfRule>
  </conditionalFormatting>
  <conditionalFormatting sqref="G5015:G5034">
    <cfRule type="cellIs" dxfId="4135" priority="2751" operator="greaterThan">
      <formula>1600</formula>
    </cfRule>
  </conditionalFormatting>
  <conditionalFormatting sqref="G5044">
    <cfRule type="expression" dxfId="4134" priority="2770">
      <formula>G5044=""</formula>
    </cfRule>
  </conditionalFormatting>
  <conditionalFormatting sqref="G5046">
    <cfRule type="expression" dxfId="4133" priority="2769">
      <formula>G5046=""</formula>
    </cfRule>
  </conditionalFormatting>
  <conditionalFormatting sqref="G5048">
    <cfRule type="expression" dxfId="4132" priority="2759">
      <formula>G5048=""</formula>
    </cfRule>
  </conditionalFormatting>
  <conditionalFormatting sqref="G5055:G5074">
    <cfRule type="cellIs" dxfId="4131" priority="2714" operator="greaterThan">
      <formula>1600</formula>
    </cfRule>
  </conditionalFormatting>
  <conditionalFormatting sqref="G5084">
    <cfRule type="expression" dxfId="4130" priority="2733">
      <formula>G5084=""</formula>
    </cfRule>
  </conditionalFormatting>
  <conditionalFormatting sqref="G5086">
    <cfRule type="expression" dxfId="4129" priority="2732">
      <formula>G5086=""</formula>
    </cfRule>
  </conditionalFormatting>
  <conditionalFormatting sqref="G5088">
    <cfRule type="expression" dxfId="4128" priority="2722">
      <formula>G5088=""</formula>
    </cfRule>
  </conditionalFormatting>
  <conditionalFormatting sqref="G5095:G5114">
    <cfRule type="cellIs" dxfId="4127" priority="2677" operator="greaterThan">
      <formula>1600</formula>
    </cfRule>
  </conditionalFormatting>
  <conditionalFormatting sqref="G5124">
    <cfRule type="expression" dxfId="4126" priority="2696">
      <formula>G5124=""</formula>
    </cfRule>
  </conditionalFormatting>
  <conditionalFormatting sqref="G5126">
    <cfRule type="expression" dxfId="4125" priority="2695">
      <formula>G5126=""</formula>
    </cfRule>
  </conditionalFormatting>
  <conditionalFormatting sqref="G5128">
    <cfRule type="expression" dxfId="4124" priority="2685">
      <formula>G5128=""</formula>
    </cfRule>
  </conditionalFormatting>
  <conditionalFormatting sqref="G5135:G5154">
    <cfRule type="cellIs" dxfId="4123" priority="2640" operator="greaterThan">
      <formula>1600</formula>
    </cfRule>
  </conditionalFormatting>
  <conditionalFormatting sqref="G5164">
    <cfRule type="expression" dxfId="4122" priority="2659">
      <formula>G5164=""</formula>
    </cfRule>
  </conditionalFormatting>
  <conditionalFormatting sqref="G5166">
    <cfRule type="expression" dxfId="4121" priority="2658">
      <formula>G5166=""</formula>
    </cfRule>
  </conditionalFormatting>
  <conditionalFormatting sqref="G5168">
    <cfRule type="expression" dxfId="4120" priority="2648">
      <formula>G5168=""</formula>
    </cfRule>
  </conditionalFormatting>
  <conditionalFormatting sqref="G5175:G5194">
    <cfRule type="cellIs" dxfId="4119" priority="2603" operator="greaterThan">
      <formula>1600</formula>
    </cfRule>
  </conditionalFormatting>
  <conditionalFormatting sqref="G5204">
    <cfRule type="expression" dxfId="4118" priority="2622">
      <formula>G5204=""</formula>
    </cfRule>
  </conditionalFormatting>
  <conditionalFormatting sqref="G5206">
    <cfRule type="expression" dxfId="4117" priority="2621">
      <formula>G5206=""</formula>
    </cfRule>
  </conditionalFormatting>
  <conditionalFormatting sqref="G5208">
    <cfRule type="expression" dxfId="4116" priority="2611">
      <formula>G5208=""</formula>
    </cfRule>
  </conditionalFormatting>
  <conditionalFormatting sqref="G5215:G5234">
    <cfRule type="cellIs" dxfId="4115" priority="2566" operator="greaterThan">
      <formula>1600</formula>
    </cfRule>
  </conditionalFormatting>
  <conditionalFormatting sqref="G5244">
    <cfRule type="expression" dxfId="4114" priority="2585">
      <formula>G5244=""</formula>
    </cfRule>
  </conditionalFormatting>
  <conditionalFormatting sqref="G5246">
    <cfRule type="expression" dxfId="4113" priority="2584">
      <formula>G5246=""</formula>
    </cfRule>
  </conditionalFormatting>
  <conditionalFormatting sqref="G5248">
    <cfRule type="expression" dxfId="4112" priority="2574">
      <formula>G5248=""</formula>
    </cfRule>
  </conditionalFormatting>
  <conditionalFormatting sqref="G5255:G5274">
    <cfRule type="cellIs" dxfId="4111" priority="2529" operator="greaterThan">
      <formula>1600</formula>
    </cfRule>
  </conditionalFormatting>
  <conditionalFormatting sqref="G5284">
    <cfRule type="expression" dxfId="4110" priority="2548">
      <formula>G5284=""</formula>
    </cfRule>
  </conditionalFormatting>
  <conditionalFormatting sqref="G5286">
    <cfRule type="expression" dxfId="4109" priority="2547">
      <formula>G5286=""</formula>
    </cfRule>
  </conditionalFormatting>
  <conditionalFormatting sqref="G5288">
    <cfRule type="expression" dxfId="4108" priority="2537">
      <formula>G5288=""</formula>
    </cfRule>
  </conditionalFormatting>
  <conditionalFormatting sqref="G5295:G5314">
    <cfRule type="cellIs" dxfId="4107" priority="2492" operator="greaterThan">
      <formula>1600</formula>
    </cfRule>
  </conditionalFormatting>
  <conditionalFormatting sqref="G5324">
    <cfRule type="expression" dxfId="4106" priority="2511">
      <formula>G5324=""</formula>
    </cfRule>
  </conditionalFormatting>
  <conditionalFormatting sqref="G5326">
    <cfRule type="expression" dxfId="4105" priority="2510">
      <formula>G5326=""</formula>
    </cfRule>
  </conditionalFormatting>
  <conditionalFormatting sqref="G5328">
    <cfRule type="expression" dxfId="4104" priority="2500">
      <formula>G5328=""</formula>
    </cfRule>
  </conditionalFormatting>
  <conditionalFormatting sqref="G5335:G5354">
    <cfRule type="cellIs" dxfId="4103" priority="2455" operator="greaterThan">
      <formula>1600</formula>
    </cfRule>
  </conditionalFormatting>
  <conditionalFormatting sqref="G5364">
    <cfRule type="expression" dxfId="4102" priority="2474">
      <formula>G5364=""</formula>
    </cfRule>
  </conditionalFormatting>
  <conditionalFormatting sqref="G5366">
    <cfRule type="expression" dxfId="4101" priority="2473">
      <formula>G5366=""</formula>
    </cfRule>
  </conditionalFormatting>
  <conditionalFormatting sqref="G5368">
    <cfRule type="expression" dxfId="4100" priority="2463">
      <formula>G5368=""</formula>
    </cfRule>
  </conditionalFormatting>
  <conditionalFormatting sqref="G5375:G5394">
    <cfRule type="cellIs" dxfId="4099" priority="2418" operator="greaterThan">
      <formula>1600</formula>
    </cfRule>
  </conditionalFormatting>
  <conditionalFormatting sqref="G5404">
    <cfRule type="expression" dxfId="4098" priority="2437">
      <formula>G5404=""</formula>
    </cfRule>
  </conditionalFormatting>
  <conditionalFormatting sqref="G5406">
    <cfRule type="expression" dxfId="4097" priority="2436">
      <formula>G5406=""</formula>
    </cfRule>
  </conditionalFormatting>
  <conditionalFormatting sqref="G5408">
    <cfRule type="expression" dxfId="4096" priority="2426">
      <formula>G5408=""</formula>
    </cfRule>
  </conditionalFormatting>
  <conditionalFormatting sqref="G5415:G5434">
    <cfRule type="cellIs" dxfId="4095" priority="2381" operator="greaterThan">
      <formula>1600</formula>
    </cfRule>
  </conditionalFormatting>
  <conditionalFormatting sqref="G5444">
    <cfRule type="expression" dxfId="4094" priority="2400">
      <formula>G5444=""</formula>
    </cfRule>
  </conditionalFormatting>
  <conditionalFormatting sqref="G5446">
    <cfRule type="expression" dxfId="4093" priority="2399">
      <formula>G5446=""</formula>
    </cfRule>
  </conditionalFormatting>
  <conditionalFormatting sqref="G5448">
    <cfRule type="expression" dxfId="4092" priority="2389">
      <formula>G5448=""</formula>
    </cfRule>
  </conditionalFormatting>
  <conditionalFormatting sqref="G5455:G5474">
    <cfRule type="cellIs" dxfId="4091" priority="2344" operator="greaterThan">
      <formula>1600</formula>
    </cfRule>
  </conditionalFormatting>
  <conditionalFormatting sqref="G5484">
    <cfRule type="expression" dxfId="4090" priority="2363">
      <formula>G5484=""</formula>
    </cfRule>
  </conditionalFormatting>
  <conditionalFormatting sqref="G5486">
    <cfRule type="expression" dxfId="4089" priority="2362">
      <formula>G5486=""</formula>
    </cfRule>
  </conditionalFormatting>
  <conditionalFormatting sqref="G5488">
    <cfRule type="expression" dxfId="4088" priority="2352">
      <formula>G5488=""</formula>
    </cfRule>
  </conditionalFormatting>
  <conditionalFormatting sqref="G5495:G5514">
    <cfRule type="cellIs" dxfId="4087" priority="2307" operator="greaterThan">
      <formula>1600</formula>
    </cfRule>
  </conditionalFormatting>
  <conditionalFormatting sqref="G5524">
    <cfRule type="expression" dxfId="4086" priority="2326">
      <formula>G5524=""</formula>
    </cfRule>
  </conditionalFormatting>
  <conditionalFormatting sqref="G5526">
    <cfRule type="expression" dxfId="4085" priority="2325">
      <formula>G5526=""</formula>
    </cfRule>
  </conditionalFormatting>
  <conditionalFormatting sqref="G5528">
    <cfRule type="expression" dxfId="4084" priority="2315">
      <formula>G5528=""</formula>
    </cfRule>
  </conditionalFormatting>
  <conditionalFormatting sqref="G5535:G5554">
    <cfRule type="cellIs" dxfId="4083" priority="2270" operator="greaterThan">
      <formula>1600</formula>
    </cfRule>
  </conditionalFormatting>
  <conditionalFormatting sqref="G5564">
    <cfRule type="expression" dxfId="4082" priority="2289">
      <formula>G5564=""</formula>
    </cfRule>
  </conditionalFormatting>
  <conditionalFormatting sqref="G5566">
    <cfRule type="expression" dxfId="4081" priority="2288">
      <formula>G5566=""</formula>
    </cfRule>
  </conditionalFormatting>
  <conditionalFormatting sqref="G5568">
    <cfRule type="expression" dxfId="4080" priority="2278">
      <formula>G5568=""</formula>
    </cfRule>
  </conditionalFormatting>
  <conditionalFormatting sqref="G5575:G5594">
    <cfRule type="cellIs" dxfId="4079" priority="2233" operator="greaterThan">
      <formula>1600</formula>
    </cfRule>
  </conditionalFormatting>
  <conditionalFormatting sqref="G5604">
    <cfRule type="expression" dxfId="4078" priority="2252">
      <formula>G5604=""</formula>
    </cfRule>
  </conditionalFormatting>
  <conditionalFormatting sqref="G5606">
    <cfRule type="expression" dxfId="4077" priority="2251">
      <formula>G5606=""</formula>
    </cfRule>
  </conditionalFormatting>
  <conditionalFormatting sqref="G5608">
    <cfRule type="expression" dxfId="4076" priority="2241">
      <formula>G5608=""</formula>
    </cfRule>
  </conditionalFormatting>
  <conditionalFormatting sqref="G5615:G5634">
    <cfRule type="cellIs" dxfId="4075" priority="2196" operator="greaterThan">
      <formula>1600</formula>
    </cfRule>
  </conditionalFormatting>
  <conditionalFormatting sqref="G5644">
    <cfRule type="expression" dxfId="4074" priority="2215">
      <formula>G5644=""</formula>
    </cfRule>
  </conditionalFormatting>
  <conditionalFormatting sqref="G5646">
    <cfRule type="expression" dxfId="4073" priority="2214">
      <formula>G5646=""</formula>
    </cfRule>
  </conditionalFormatting>
  <conditionalFormatting sqref="G5648">
    <cfRule type="expression" dxfId="4072" priority="2204">
      <formula>G5648=""</formula>
    </cfRule>
  </conditionalFormatting>
  <conditionalFormatting sqref="G5655:G5674">
    <cfRule type="cellIs" dxfId="4071" priority="2159" operator="greaterThan">
      <formula>1600</formula>
    </cfRule>
  </conditionalFormatting>
  <conditionalFormatting sqref="G5684">
    <cfRule type="expression" dxfId="4070" priority="2178">
      <formula>G5684=""</formula>
    </cfRule>
  </conditionalFormatting>
  <conditionalFormatting sqref="G5686">
    <cfRule type="expression" dxfId="4069" priority="2177">
      <formula>G5686=""</formula>
    </cfRule>
  </conditionalFormatting>
  <conditionalFormatting sqref="G5688">
    <cfRule type="expression" dxfId="4068" priority="2167">
      <formula>G5688=""</formula>
    </cfRule>
  </conditionalFormatting>
  <conditionalFormatting sqref="G5695:G5714">
    <cfRule type="cellIs" dxfId="4067" priority="2122" operator="greaterThan">
      <formula>1600</formula>
    </cfRule>
  </conditionalFormatting>
  <conditionalFormatting sqref="G5724">
    <cfRule type="expression" dxfId="4066" priority="2141">
      <formula>G5724=""</formula>
    </cfRule>
  </conditionalFormatting>
  <conditionalFormatting sqref="G5726">
    <cfRule type="expression" dxfId="4065" priority="2140">
      <formula>G5726=""</formula>
    </cfRule>
  </conditionalFormatting>
  <conditionalFormatting sqref="G5728">
    <cfRule type="expression" dxfId="4064" priority="2130">
      <formula>G5728=""</formula>
    </cfRule>
  </conditionalFormatting>
  <conditionalFormatting sqref="G5735:G5754">
    <cfRule type="cellIs" dxfId="4063" priority="2085" operator="greaterThan">
      <formula>1600</formula>
    </cfRule>
  </conditionalFormatting>
  <conditionalFormatting sqref="G5764">
    <cfRule type="expression" dxfId="4062" priority="2104">
      <formula>G5764=""</formula>
    </cfRule>
  </conditionalFormatting>
  <conditionalFormatting sqref="G5766">
    <cfRule type="expression" dxfId="4061" priority="2103">
      <formula>G5766=""</formula>
    </cfRule>
  </conditionalFormatting>
  <conditionalFormatting sqref="G5768">
    <cfRule type="expression" dxfId="4060" priority="2093">
      <formula>G5768=""</formula>
    </cfRule>
  </conditionalFormatting>
  <conditionalFormatting sqref="G5775:G5794">
    <cfRule type="cellIs" dxfId="4059" priority="2048" operator="greaterThan">
      <formula>1600</formula>
    </cfRule>
  </conditionalFormatting>
  <conditionalFormatting sqref="G5804">
    <cfRule type="expression" dxfId="4058" priority="2067">
      <formula>G5804=""</formula>
    </cfRule>
  </conditionalFormatting>
  <conditionalFormatting sqref="G5806">
    <cfRule type="expression" dxfId="4057" priority="2066">
      <formula>G5806=""</formula>
    </cfRule>
  </conditionalFormatting>
  <conditionalFormatting sqref="G5808">
    <cfRule type="expression" dxfId="4056" priority="2056">
      <formula>G5808=""</formula>
    </cfRule>
  </conditionalFormatting>
  <conditionalFormatting sqref="G5815:G5834">
    <cfRule type="cellIs" dxfId="4055" priority="2011" operator="greaterThan">
      <formula>1600</formula>
    </cfRule>
  </conditionalFormatting>
  <conditionalFormatting sqref="G5844">
    <cfRule type="expression" dxfId="4054" priority="2030">
      <formula>G5844=""</formula>
    </cfRule>
  </conditionalFormatting>
  <conditionalFormatting sqref="G5846">
    <cfRule type="expression" dxfId="4053" priority="2029">
      <formula>G5846=""</formula>
    </cfRule>
  </conditionalFormatting>
  <conditionalFormatting sqref="G5848">
    <cfRule type="expression" dxfId="4052" priority="2019">
      <formula>G5848=""</formula>
    </cfRule>
  </conditionalFormatting>
  <conditionalFormatting sqref="G5855:G5874">
    <cfRule type="cellIs" dxfId="4051" priority="1974" operator="greaterThan">
      <formula>1600</formula>
    </cfRule>
  </conditionalFormatting>
  <conditionalFormatting sqref="G5884">
    <cfRule type="expression" dxfId="4050" priority="1993">
      <formula>G5884=""</formula>
    </cfRule>
  </conditionalFormatting>
  <conditionalFormatting sqref="G5886">
    <cfRule type="expression" dxfId="4049" priority="1992">
      <formula>G5886=""</formula>
    </cfRule>
  </conditionalFormatting>
  <conditionalFormatting sqref="G5888">
    <cfRule type="expression" dxfId="4048" priority="1982">
      <formula>G5888=""</formula>
    </cfRule>
  </conditionalFormatting>
  <conditionalFormatting sqref="G5895:G5914">
    <cfRule type="cellIs" dxfId="4047" priority="1937" operator="greaterThan">
      <formula>1600</formula>
    </cfRule>
  </conditionalFormatting>
  <conditionalFormatting sqref="G5924">
    <cfRule type="expression" dxfId="4046" priority="1956">
      <formula>G5924=""</formula>
    </cfRule>
  </conditionalFormatting>
  <conditionalFormatting sqref="G5926">
    <cfRule type="expression" dxfId="4045" priority="1955">
      <formula>G5926=""</formula>
    </cfRule>
  </conditionalFormatting>
  <conditionalFormatting sqref="G5928">
    <cfRule type="expression" dxfId="4044" priority="1945">
      <formula>G5928=""</formula>
    </cfRule>
  </conditionalFormatting>
  <conditionalFormatting sqref="G5935:G5954">
    <cfRule type="cellIs" dxfId="4043" priority="1900" operator="greaterThan">
      <formula>1600</formula>
    </cfRule>
  </conditionalFormatting>
  <conditionalFormatting sqref="G5964">
    <cfRule type="expression" dxfId="4042" priority="1919">
      <formula>G5964=""</formula>
    </cfRule>
  </conditionalFormatting>
  <conditionalFormatting sqref="G5966">
    <cfRule type="expression" dxfId="4041" priority="1918">
      <formula>G5966=""</formula>
    </cfRule>
  </conditionalFormatting>
  <conditionalFormatting sqref="G5968">
    <cfRule type="expression" dxfId="4040" priority="1908">
      <formula>G5968=""</formula>
    </cfRule>
  </conditionalFormatting>
  <conditionalFormatting sqref="G5975:G5994">
    <cfRule type="cellIs" dxfId="4039" priority="1863" operator="greaterThan">
      <formula>1600</formula>
    </cfRule>
  </conditionalFormatting>
  <conditionalFormatting sqref="G6004">
    <cfRule type="expression" dxfId="4038" priority="1882">
      <formula>G6004=""</formula>
    </cfRule>
  </conditionalFormatting>
  <conditionalFormatting sqref="G6006">
    <cfRule type="expression" dxfId="4037" priority="1881">
      <formula>G6006=""</formula>
    </cfRule>
  </conditionalFormatting>
  <conditionalFormatting sqref="G6008">
    <cfRule type="expression" dxfId="4036" priority="1871">
      <formula>G6008=""</formula>
    </cfRule>
  </conditionalFormatting>
  <conditionalFormatting sqref="G6015:G6034">
    <cfRule type="cellIs" dxfId="4035" priority="1826" operator="greaterThan">
      <formula>1600</formula>
    </cfRule>
  </conditionalFormatting>
  <conditionalFormatting sqref="G6044">
    <cfRule type="expression" dxfId="4034" priority="1845">
      <formula>G6044=""</formula>
    </cfRule>
  </conditionalFormatting>
  <conditionalFormatting sqref="G6046">
    <cfRule type="expression" dxfId="4033" priority="1844">
      <formula>G6046=""</formula>
    </cfRule>
  </conditionalFormatting>
  <conditionalFormatting sqref="G6048">
    <cfRule type="expression" dxfId="4032" priority="1834">
      <formula>G6048=""</formula>
    </cfRule>
  </conditionalFormatting>
  <conditionalFormatting sqref="G6055:G6074">
    <cfRule type="cellIs" dxfId="4031" priority="1789" operator="greaterThan">
      <formula>1600</formula>
    </cfRule>
  </conditionalFormatting>
  <conditionalFormatting sqref="G6084">
    <cfRule type="expression" dxfId="4030" priority="1808">
      <formula>G6084=""</formula>
    </cfRule>
  </conditionalFormatting>
  <conditionalFormatting sqref="G6086">
    <cfRule type="expression" dxfId="4029" priority="1807">
      <formula>G6086=""</formula>
    </cfRule>
  </conditionalFormatting>
  <conditionalFormatting sqref="G6088">
    <cfRule type="expression" dxfId="4028" priority="1797">
      <formula>G6088=""</formula>
    </cfRule>
  </conditionalFormatting>
  <conditionalFormatting sqref="G6095:G6114">
    <cfRule type="cellIs" dxfId="4027" priority="1752" operator="greaterThan">
      <formula>1600</formula>
    </cfRule>
  </conditionalFormatting>
  <conditionalFormatting sqref="G6124">
    <cfRule type="expression" dxfId="4026" priority="1771">
      <formula>G6124=""</formula>
    </cfRule>
  </conditionalFormatting>
  <conditionalFormatting sqref="G6126">
    <cfRule type="expression" dxfId="4025" priority="1770">
      <formula>G6126=""</formula>
    </cfRule>
  </conditionalFormatting>
  <conditionalFormatting sqref="G6128">
    <cfRule type="expression" dxfId="4024" priority="1760">
      <formula>G6128=""</formula>
    </cfRule>
  </conditionalFormatting>
  <conditionalFormatting sqref="G6135:G6154">
    <cfRule type="cellIs" dxfId="4023" priority="1715" operator="greaterThan">
      <formula>1600</formula>
    </cfRule>
  </conditionalFormatting>
  <conditionalFormatting sqref="G6164">
    <cfRule type="expression" dxfId="4022" priority="1734">
      <formula>G6164=""</formula>
    </cfRule>
  </conditionalFormatting>
  <conditionalFormatting sqref="G6166">
    <cfRule type="expression" dxfId="4021" priority="1733">
      <formula>G6166=""</formula>
    </cfRule>
  </conditionalFormatting>
  <conditionalFormatting sqref="G6168">
    <cfRule type="expression" dxfId="4020" priority="1723">
      <formula>G6168=""</formula>
    </cfRule>
  </conditionalFormatting>
  <conditionalFormatting sqref="G6175:G6194">
    <cfRule type="cellIs" dxfId="4019" priority="1678" operator="greaterThan">
      <formula>1600</formula>
    </cfRule>
  </conditionalFormatting>
  <conditionalFormatting sqref="G6204">
    <cfRule type="expression" dxfId="4018" priority="1697">
      <formula>G6204=""</formula>
    </cfRule>
  </conditionalFormatting>
  <conditionalFormatting sqref="G6206">
    <cfRule type="expression" dxfId="4017" priority="1696">
      <formula>G6206=""</formula>
    </cfRule>
  </conditionalFormatting>
  <conditionalFormatting sqref="G6208">
    <cfRule type="expression" dxfId="4016" priority="1686">
      <formula>G6208=""</formula>
    </cfRule>
  </conditionalFormatting>
  <conditionalFormatting sqref="G6215:G6234">
    <cfRule type="cellIs" dxfId="4015" priority="1641" operator="greaterThan">
      <formula>1600</formula>
    </cfRule>
  </conditionalFormatting>
  <conditionalFormatting sqref="G6244">
    <cfRule type="expression" dxfId="4014" priority="1660">
      <formula>G6244=""</formula>
    </cfRule>
  </conditionalFormatting>
  <conditionalFormatting sqref="G6246">
    <cfRule type="expression" dxfId="4013" priority="1659">
      <formula>G6246=""</formula>
    </cfRule>
  </conditionalFormatting>
  <conditionalFormatting sqref="G6248">
    <cfRule type="expression" dxfId="4012" priority="1649">
      <formula>G6248=""</formula>
    </cfRule>
  </conditionalFormatting>
  <conditionalFormatting sqref="G6255:G6274">
    <cfRule type="cellIs" dxfId="4011" priority="1604" operator="greaterThan">
      <formula>1600</formula>
    </cfRule>
  </conditionalFormatting>
  <conditionalFormatting sqref="G6284">
    <cfRule type="expression" dxfId="4010" priority="1623">
      <formula>G6284=""</formula>
    </cfRule>
  </conditionalFormatting>
  <conditionalFormatting sqref="G6286">
    <cfRule type="expression" dxfId="4009" priority="1622">
      <formula>G6286=""</formula>
    </cfRule>
  </conditionalFormatting>
  <conditionalFormatting sqref="G6288">
    <cfRule type="expression" dxfId="4008" priority="1612">
      <formula>G6288=""</formula>
    </cfRule>
  </conditionalFormatting>
  <conditionalFormatting sqref="G6295:G6314">
    <cfRule type="cellIs" dxfId="4007" priority="1567" operator="greaterThan">
      <formula>1600</formula>
    </cfRule>
  </conditionalFormatting>
  <conditionalFormatting sqref="G6324">
    <cfRule type="expression" dxfId="4006" priority="1586">
      <formula>G6324=""</formula>
    </cfRule>
  </conditionalFormatting>
  <conditionalFormatting sqref="G6326">
    <cfRule type="expression" dxfId="4005" priority="1585">
      <formula>G6326=""</formula>
    </cfRule>
  </conditionalFormatting>
  <conditionalFormatting sqref="G6328">
    <cfRule type="expression" dxfId="4004" priority="1575">
      <formula>G6328=""</formula>
    </cfRule>
  </conditionalFormatting>
  <conditionalFormatting sqref="G6335:G6354">
    <cfRule type="cellIs" dxfId="4003" priority="1530" operator="greaterThan">
      <formula>1600</formula>
    </cfRule>
  </conditionalFormatting>
  <conditionalFormatting sqref="G6364">
    <cfRule type="expression" dxfId="4002" priority="1549">
      <formula>G6364=""</formula>
    </cfRule>
  </conditionalFormatting>
  <conditionalFormatting sqref="G6366">
    <cfRule type="expression" dxfId="4001" priority="1548">
      <formula>G6366=""</formula>
    </cfRule>
  </conditionalFormatting>
  <conditionalFormatting sqref="G6368">
    <cfRule type="expression" dxfId="4000" priority="1538">
      <formula>G6368=""</formula>
    </cfRule>
  </conditionalFormatting>
  <conditionalFormatting sqref="G6375:G6394">
    <cfRule type="cellIs" dxfId="3999" priority="1493" operator="greaterThan">
      <formula>1600</formula>
    </cfRule>
  </conditionalFormatting>
  <conditionalFormatting sqref="G6404">
    <cfRule type="expression" dxfId="3998" priority="1512">
      <formula>G6404=""</formula>
    </cfRule>
  </conditionalFormatting>
  <conditionalFormatting sqref="G6406">
    <cfRule type="expression" dxfId="3997" priority="1511">
      <formula>G6406=""</formula>
    </cfRule>
  </conditionalFormatting>
  <conditionalFormatting sqref="G6408">
    <cfRule type="expression" dxfId="3996" priority="1501">
      <formula>G6408=""</formula>
    </cfRule>
  </conditionalFormatting>
  <conditionalFormatting sqref="G6415:G6434">
    <cfRule type="cellIs" dxfId="3995" priority="1456" operator="greaterThan">
      <formula>1600</formula>
    </cfRule>
  </conditionalFormatting>
  <conditionalFormatting sqref="G6444">
    <cfRule type="expression" dxfId="3994" priority="1475">
      <formula>G6444=""</formula>
    </cfRule>
  </conditionalFormatting>
  <conditionalFormatting sqref="G6446">
    <cfRule type="expression" dxfId="3993" priority="1474">
      <formula>G6446=""</formula>
    </cfRule>
  </conditionalFormatting>
  <conditionalFormatting sqref="G6448">
    <cfRule type="expression" dxfId="3992" priority="1464">
      <formula>G6448=""</formula>
    </cfRule>
  </conditionalFormatting>
  <conditionalFormatting sqref="G6455:G6474">
    <cfRule type="cellIs" dxfId="3991" priority="1419" operator="greaterThan">
      <formula>1600</formula>
    </cfRule>
  </conditionalFormatting>
  <conditionalFormatting sqref="G6484">
    <cfRule type="expression" dxfId="3990" priority="1438">
      <formula>G6484=""</formula>
    </cfRule>
  </conditionalFormatting>
  <conditionalFormatting sqref="G6486">
    <cfRule type="expression" dxfId="3989" priority="1437">
      <formula>G6486=""</formula>
    </cfRule>
  </conditionalFormatting>
  <conditionalFormatting sqref="G6488">
    <cfRule type="expression" dxfId="3988" priority="1427">
      <formula>G6488=""</formula>
    </cfRule>
  </conditionalFormatting>
  <conditionalFormatting sqref="G6495:G6514">
    <cfRule type="cellIs" dxfId="3987" priority="1382" operator="greaterThan">
      <formula>1600</formula>
    </cfRule>
  </conditionalFormatting>
  <conditionalFormatting sqref="G6524">
    <cfRule type="expression" dxfId="3986" priority="1401">
      <formula>G6524=""</formula>
    </cfRule>
  </conditionalFormatting>
  <conditionalFormatting sqref="G6526">
    <cfRule type="expression" dxfId="3985" priority="1400">
      <formula>G6526=""</formula>
    </cfRule>
  </conditionalFormatting>
  <conditionalFormatting sqref="G6528">
    <cfRule type="expression" dxfId="3984" priority="1390">
      <formula>G6528=""</formula>
    </cfRule>
  </conditionalFormatting>
  <conditionalFormatting sqref="G6535:G6554">
    <cfRule type="cellIs" dxfId="3983" priority="1345" operator="greaterThan">
      <formula>1600</formula>
    </cfRule>
  </conditionalFormatting>
  <conditionalFormatting sqref="G6564">
    <cfRule type="expression" dxfId="3982" priority="1364">
      <formula>G6564=""</formula>
    </cfRule>
  </conditionalFormatting>
  <conditionalFormatting sqref="G6566">
    <cfRule type="expression" dxfId="3981" priority="1363">
      <formula>G6566=""</formula>
    </cfRule>
  </conditionalFormatting>
  <conditionalFormatting sqref="G6568">
    <cfRule type="expression" dxfId="3980" priority="1353">
      <formula>G6568=""</formula>
    </cfRule>
  </conditionalFormatting>
  <conditionalFormatting sqref="G6575:G6594">
    <cfRule type="cellIs" dxfId="3979" priority="1308" operator="greaterThan">
      <formula>1600</formula>
    </cfRule>
  </conditionalFormatting>
  <conditionalFormatting sqref="G6604">
    <cfRule type="expression" dxfId="3978" priority="1327">
      <formula>G6604=""</formula>
    </cfRule>
  </conditionalFormatting>
  <conditionalFormatting sqref="G6606">
    <cfRule type="expression" dxfId="3977" priority="1326">
      <formula>G6606=""</formula>
    </cfRule>
  </conditionalFormatting>
  <conditionalFormatting sqref="G6608">
    <cfRule type="expression" dxfId="3976" priority="1316">
      <formula>G6608=""</formula>
    </cfRule>
  </conditionalFormatting>
  <conditionalFormatting sqref="G6615:G6634">
    <cfRule type="cellIs" dxfId="3975" priority="1271" operator="greaterThan">
      <formula>1600</formula>
    </cfRule>
  </conditionalFormatting>
  <conditionalFormatting sqref="G6644">
    <cfRule type="expression" dxfId="3974" priority="1290">
      <formula>G6644=""</formula>
    </cfRule>
  </conditionalFormatting>
  <conditionalFormatting sqref="G6646">
    <cfRule type="expression" dxfId="3973" priority="1289">
      <formula>G6646=""</formula>
    </cfRule>
  </conditionalFormatting>
  <conditionalFormatting sqref="G6648">
    <cfRule type="expression" dxfId="3972" priority="1279">
      <formula>G6648=""</formula>
    </cfRule>
  </conditionalFormatting>
  <conditionalFormatting sqref="G6655:G6674">
    <cfRule type="cellIs" dxfId="3971" priority="1234" operator="greaterThan">
      <formula>1600</formula>
    </cfRule>
  </conditionalFormatting>
  <conditionalFormatting sqref="G6684">
    <cfRule type="expression" dxfId="3970" priority="1253">
      <formula>G6684=""</formula>
    </cfRule>
  </conditionalFormatting>
  <conditionalFormatting sqref="G6686">
    <cfRule type="expression" dxfId="3969" priority="1252">
      <formula>G6686=""</formula>
    </cfRule>
  </conditionalFormatting>
  <conditionalFormatting sqref="G6688">
    <cfRule type="expression" dxfId="3968" priority="1242">
      <formula>G6688=""</formula>
    </cfRule>
  </conditionalFormatting>
  <conditionalFormatting sqref="G6695:G6714">
    <cfRule type="cellIs" dxfId="3967" priority="1197" operator="greaterThan">
      <formula>1600</formula>
    </cfRule>
  </conditionalFormatting>
  <conditionalFormatting sqref="G6724">
    <cfRule type="expression" dxfId="3966" priority="1216">
      <formula>G6724=""</formula>
    </cfRule>
  </conditionalFormatting>
  <conditionalFormatting sqref="G6726">
    <cfRule type="expression" dxfId="3965" priority="1215">
      <formula>G6726=""</formula>
    </cfRule>
  </conditionalFormatting>
  <conditionalFormatting sqref="G6728">
    <cfRule type="expression" dxfId="3964" priority="1205">
      <formula>G6728=""</formula>
    </cfRule>
  </conditionalFormatting>
  <conditionalFormatting sqref="G6735:G6754">
    <cfRule type="cellIs" dxfId="3963" priority="1160" operator="greaterThan">
      <formula>1600</formula>
    </cfRule>
  </conditionalFormatting>
  <conditionalFormatting sqref="G6764">
    <cfRule type="expression" dxfId="3962" priority="1179">
      <formula>G6764=""</formula>
    </cfRule>
  </conditionalFormatting>
  <conditionalFormatting sqref="G6766">
    <cfRule type="expression" dxfId="3961" priority="1178">
      <formula>G6766=""</formula>
    </cfRule>
  </conditionalFormatting>
  <conditionalFormatting sqref="G6768">
    <cfRule type="expression" dxfId="3960" priority="1168">
      <formula>G6768=""</formula>
    </cfRule>
  </conditionalFormatting>
  <conditionalFormatting sqref="G6775:G6794">
    <cfRule type="cellIs" dxfId="3959" priority="1123" operator="greaterThan">
      <formula>1600</formula>
    </cfRule>
  </conditionalFormatting>
  <conditionalFormatting sqref="G6804">
    <cfRule type="expression" dxfId="3958" priority="1142">
      <formula>G6804=""</formula>
    </cfRule>
  </conditionalFormatting>
  <conditionalFormatting sqref="G6806">
    <cfRule type="expression" dxfId="3957" priority="1141">
      <formula>G6806=""</formula>
    </cfRule>
  </conditionalFormatting>
  <conditionalFormatting sqref="G6808">
    <cfRule type="expression" dxfId="3956" priority="1131">
      <formula>G6808=""</formula>
    </cfRule>
  </conditionalFormatting>
  <conditionalFormatting sqref="G6815:G6834">
    <cfRule type="cellIs" dxfId="3955" priority="1086" operator="greaterThan">
      <formula>1600</formula>
    </cfRule>
  </conditionalFormatting>
  <conditionalFormatting sqref="G6844">
    <cfRule type="expression" dxfId="3954" priority="1105">
      <formula>G6844=""</formula>
    </cfRule>
  </conditionalFormatting>
  <conditionalFormatting sqref="G6846">
    <cfRule type="expression" dxfId="3953" priority="1104">
      <formula>G6846=""</formula>
    </cfRule>
  </conditionalFormatting>
  <conditionalFormatting sqref="G6848">
    <cfRule type="expression" dxfId="3952" priority="1094">
      <formula>G6848=""</formula>
    </cfRule>
  </conditionalFormatting>
  <conditionalFormatting sqref="G6855:G6874">
    <cfRule type="cellIs" dxfId="3951" priority="1049" operator="greaterThan">
      <formula>1600</formula>
    </cfRule>
  </conditionalFormatting>
  <conditionalFormatting sqref="G6884">
    <cfRule type="expression" dxfId="3950" priority="1068">
      <formula>G6884=""</formula>
    </cfRule>
  </conditionalFormatting>
  <conditionalFormatting sqref="G6886">
    <cfRule type="expression" dxfId="3949" priority="1067">
      <formula>G6886=""</formula>
    </cfRule>
  </conditionalFormatting>
  <conditionalFormatting sqref="G6888">
    <cfRule type="expression" dxfId="3948" priority="1057">
      <formula>G6888=""</formula>
    </cfRule>
  </conditionalFormatting>
  <conditionalFormatting sqref="G6895:G6914">
    <cfRule type="cellIs" dxfId="3947" priority="1012" operator="greaterThan">
      <formula>1600</formula>
    </cfRule>
  </conditionalFormatting>
  <conditionalFormatting sqref="G6924">
    <cfRule type="expression" dxfId="3946" priority="1031">
      <formula>G6924=""</formula>
    </cfRule>
  </conditionalFormatting>
  <conditionalFormatting sqref="G6926">
    <cfRule type="expression" dxfId="3945" priority="1030">
      <formula>G6926=""</formula>
    </cfRule>
  </conditionalFormatting>
  <conditionalFormatting sqref="G6928">
    <cfRule type="expression" dxfId="3944" priority="1020">
      <formula>G6928=""</formula>
    </cfRule>
  </conditionalFormatting>
  <conditionalFormatting sqref="G6935:G6954">
    <cfRule type="cellIs" dxfId="3943" priority="975" operator="greaterThan">
      <formula>1600</formula>
    </cfRule>
  </conditionalFormatting>
  <conditionalFormatting sqref="G6964">
    <cfRule type="expression" dxfId="3942" priority="994">
      <formula>G6964=""</formula>
    </cfRule>
  </conditionalFormatting>
  <conditionalFormatting sqref="G6966">
    <cfRule type="expression" dxfId="3941" priority="993">
      <formula>G6966=""</formula>
    </cfRule>
  </conditionalFormatting>
  <conditionalFormatting sqref="G6968">
    <cfRule type="expression" dxfId="3940" priority="983">
      <formula>G6968=""</formula>
    </cfRule>
  </conditionalFormatting>
  <conditionalFormatting sqref="G6975:G6994">
    <cfRule type="cellIs" dxfId="3939" priority="938" operator="greaterThan">
      <formula>1600</formula>
    </cfRule>
  </conditionalFormatting>
  <conditionalFormatting sqref="G7004">
    <cfRule type="expression" dxfId="3938" priority="957">
      <formula>G7004=""</formula>
    </cfRule>
  </conditionalFormatting>
  <conditionalFormatting sqref="G7006">
    <cfRule type="expression" dxfId="3937" priority="956">
      <formula>G7006=""</formula>
    </cfRule>
  </conditionalFormatting>
  <conditionalFormatting sqref="G7008">
    <cfRule type="expression" dxfId="3936" priority="946">
      <formula>G7008=""</formula>
    </cfRule>
  </conditionalFormatting>
  <conditionalFormatting sqref="G7015:G7034">
    <cfRule type="cellIs" dxfId="3935" priority="901" operator="greaterThan">
      <formula>1600</formula>
    </cfRule>
  </conditionalFormatting>
  <conditionalFormatting sqref="G7044">
    <cfRule type="expression" dxfId="3934" priority="920">
      <formula>G7044=""</formula>
    </cfRule>
  </conditionalFormatting>
  <conditionalFormatting sqref="G7046">
    <cfRule type="expression" dxfId="3933" priority="919">
      <formula>G7046=""</formula>
    </cfRule>
  </conditionalFormatting>
  <conditionalFormatting sqref="G7048">
    <cfRule type="expression" dxfId="3932" priority="909">
      <formula>G7048=""</formula>
    </cfRule>
  </conditionalFormatting>
  <conditionalFormatting sqref="G7055:G7074">
    <cfRule type="cellIs" dxfId="3931" priority="864" operator="greaterThan">
      <formula>1600</formula>
    </cfRule>
  </conditionalFormatting>
  <conditionalFormatting sqref="G7084">
    <cfRule type="expression" dxfId="3930" priority="883">
      <formula>G7084=""</formula>
    </cfRule>
  </conditionalFormatting>
  <conditionalFormatting sqref="G7086">
    <cfRule type="expression" dxfId="3929" priority="882">
      <formula>G7086=""</formula>
    </cfRule>
  </conditionalFormatting>
  <conditionalFormatting sqref="G7088">
    <cfRule type="expression" dxfId="3928" priority="872">
      <formula>G7088=""</formula>
    </cfRule>
  </conditionalFormatting>
  <conditionalFormatting sqref="G7095:G7114">
    <cfRule type="cellIs" dxfId="3927" priority="827" operator="greaterThan">
      <formula>1600</formula>
    </cfRule>
  </conditionalFormatting>
  <conditionalFormatting sqref="G7124">
    <cfRule type="expression" dxfId="3926" priority="846">
      <formula>G7124=""</formula>
    </cfRule>
  </conditionalFormatting>
  <conditionalFormatting sqref="G7126">
    <cfRule type="expression" dxfId="3925" priority="845">
      <formula>G7126=""</formula>
    </cfRule>
  </conditionalFormatting>
  <conditionalFormatting sqref="G7128">
    <cfRule type="expression" dxfId="3924" priority="835">
      <formula>G7128=""</formula>
    </cfRule>
  </conditionalFormatting>
  <conditionalFormatting sqref="G7135:G7154">
    <cfRule type="cellIs" dxfId="3923" priority="790" operator="greaterThan">
      <formula>1600</formula>
    </cfRule>
  </conditionalFormatting>
  <conditionalFormatting sqref="G7164">
    <cfRule type="expression" dxfId="3922" priority="809">
      <formula>G7164=""</formula>
    </cfRule>
  </conditionalFormatting>
  <conditionalFormatting sqref="G7166">
    <cfRule type="expression" dxfId="3921" priority="808">
      <formula>G7166=""</formula>
    </cfRule>
  </conditionalFormatting>
  <conditionalFormatting sqref="G7168">
    <cfRule type="expression" dxfId="3920" priority="798">
      <formula>G7168=""</formula>
    </cfRule>
  </conditionalFormatting>
  <conditionalFormatting sqref="G7175:G7194">
    <cfRule type="cellIs" dxfId="3919" priority="753" operator="greaterThan">
      <formula>1600</formula>
    </cfRule>
  </conditionalFormatting>
  <conditionalFormatting sqref="G7204">
    <cfRule type="expression" dxfId="3918" priority="772">
      <formula>G7204=""</formula>
    </cfRule>
  </conditionalFormatting>
  <conditionalFormatting sqref="G7206">
    <cfRule type="expression" dxfId="3917" priority="771">
      <formula>G7206=""</formula>
    </cfRule>
  </conditionalFormatting>
  <conditionalFormatting sqref="G7208">
    <cfRule type="expression" dxfId="3916" priority="761">
      <formula>G7208=""</formula>
    </cfRule>
  </conditionalFormatting>
  <conditionalFormatting sqref="G7215:G7234">
    <cfRule type="cellIs" dxfId="3915" priority="716" operator="greaterThan">
      <formula>1600</formula>
    </cfRule>
  </conditionalFormatting>
  <conditionalFormatting sqref="G7244">
    <cfRule type="expression" dxfId="3914" priority="735">
      <formula>G7244=""</formula>
    </cfRule>
  </conditionalFormatting>
  <conditionalFormatting sqref="G7246">
    <cfRule type="expression" dxfId="3913" priority="734">
      <formula>G7246=""</formula>
    </cfRule>
  </conditionalFormatting>
  <conditionalFormatting sqref="G7248">
    <cfRule type="expression" dxfId="3912" priority="724">
      <formula>G7248=""</formula>
    </cfRule>
  </conditionalFormatting>
  <conditionalFormatting sqref="G7255:G7274">
    <cfRule type="cellIs" dxfId="3911" priority="679" operator="greaterThan">
      <formula>1600</formula>
    </cfRule>
  </conditionalFormatting>
  <conditionalFormatting sqref="G7284">
    <cfRule type="expression" dxfId="3910" priority="698">
      <formula>G7284=""</formula>
    </cfRule>
  </conditionalFormatting>
  <conditionalFormatting sqref="G7286">
    <cfRule type="expression" dxfId="3909" priority="697">
      <formula>G7286=""</formula>
    </cfRule>
  </conditionalFormatting>
  <conditionalFormatting sqref="G7288">
    <cfRule type="expression" dxfId="3908" priority="687">
      <formula>G7288=""</formula>
    </cfRule>
  </conditionalFormatting>
  <conditionalFormatting sqref="G7295:G7314">
    <cfRule type="cellIs" dxfId="3907" priority="642" operator="greaterThan">
      <formula>1600</formula>
    </cfRule>
  </conditionalFormatting>
  <conditionalFormatting sqref="G7324">
    <cfRule type="expression" dxfId="3906" priority="661">
      <formula>G7324=""</formula>
    </cfRule>
  </conditionalFormatting>
  <conditionalFormatting sqref="G7326">
    <cfRule type="expression" dxfId="3905" priority="660">
      <formula>G7326=""</formula>
    </cfRule>
  </conditionalFormatting>
  <conditionalFormatting sqref="G7328">
    <cfRule type="expression" dxfId="3904" priority="650">
      <formula>G7328=""</formula>
    </cfRule>
  </conditionalFormatting>
  <conditionalFormatting sqref="G7335:G7354">
    <cfRule type="cellIs" dxfId="3903" priority="605" operator="greaterThan">
      <formula>1600</formula>
    </cfRule>
  </conditionalFormatting>
  <conditionalFormatting sqref="G7364">
    <cfRule type="expression" dxfId="3902" priority="624">
      <formula>G7364=""</formula>
    </cfRule>
  </conditionalFormatting>
  <conditionalFormatting sqref="G7366">
    <cfRule type="expression" dxfId="3901" priority="623">
      <formula>G7366=""</formula>
    </cfRule>
  </conditionalFormatting>
  <conditionalFormatting sqref="G7368">
    <cfRule type="expression" dxfId="3900" priority="613">
      <formula>G7368=""</formula>
    </cfRule>
  </conditionalFormatting>
  <conditionalFormatting sqref="G7375:G7394">
    <cfRule type="cellIs" dxfId="3899" priority="568" operator="greaterThan">
      <formula>1600</formula>
    </cfRule>
  </conditionalFormatting>
  <conditionalFormatting sqref="G7404">
    <cfRule type="expression" dxfId="3898" priority="587">
      <formula>G7404=""</formula>
    </cfRule>
  </conditionalFormatting>
  <conditionalFormatting sqref="G7406">
    <cfRule type="expression" dxfId="3897" priority="586">
      <formula>G7406=""</formula>
    </cfRule>
  </conditionalFormatting>
  <conditionalFormatting sqref="G7408">
    <cfRule type="expression" dxfId="3896" priority="576">
      <formula>G7408=""</formula>
    </cfRule>
  </conditionalFormatting>
  <conditionalFormatting sqref="G50:I50 G90:I90 G130:I130 G170:I170 G210:I210 G250:I250 G290:I290 G330:I330 G370:I370 G410:I410 G450:I450 G490:I490 G530:I530 G570:I570 G610:I610 G650:I650 G690:I690 G730:I730 G770:I770 G810:I810 G850:I850 G890:I890 G930:I930 G970:I970 G1010:I1010 G1050:I1050 G1090:I1090 G1130:I1130 G1170:I1170 G1210:I1210 G1250:I1250 G1290:I1290 G1330:I1330 G1370:I1370 G1410:I1410 G1450:I1450 G1490:I1490 G1530:I1530 G1570:I1570 G1610:I1610 G1650:I1650 G1690:I1690 G1730:I1730 G1770:I1770 G1810:I1810 G1850:I1850 G1890:I1890 G1930:I1930 G1970:I1970 G2010:I2010 G2050:I2050 G2090:I2090 G2130:I2130 G2170:I2170 G2210:I2210 G2250:I2250 G2290:I2290 G2330:I2330 G2370:I2370 G2410:I2410 G2450:I2450 G2490:I2490 G2530:I2530 G2570:I2570 G2610:I2610 G2650:I2650 G2690:I2690 G2730:I2730 G2770:I2770 G2810:I2810 G2850:I2850 G2890:I2890 G2930:I2930 G2970:I2970 G3010:I3010 G3050:I3050 G3090:I3090 G3130:I3130 G3170:I3170 G3210:I3210 G3250:I3250 G3290:I3290 G3330:I3330 G3370:I3370 G3410:I3410 G3450:I3450 G3490:I3490 G3530:I3530 G3570:I3570 G3610:I3610 G3650:I3650 G3690:I3690 G3730:I3730 G3770:I3770 G3810:I3810 G3850:I3850 G3890:I3890 G3930:I3930 G3970:I3970 G4010:I4010 G4050:I4050 G4090:I4090 G4130:I4130 G4170:I4170 G4210:I4210 G4250:I4250 G4290:I4290 G4330:I4330 G4370:I4370 G4410:I4410 G4450:I4450 G4490:I4490 G4530:I4530 G4570:I4570 G4610:I4610 G4650:I4650 G4690:I4690 G4730:I4730 G4770:I4770 G4810:I4810 G4850:I4850 G4890:I4890 G4930:I4930 G4970:I4970 G5010:I5010 G5050:I5050 G5090:I5090 G5130:I5130 G5170:I5170 G5210:I5210 G5250:I5250 G5290:I5290 G5330:I5330 G5370:I5370 G5410:I5410 G5450:I5450 G5490:I5490 G5530:I5530 G5570:I5570 G5610:I5610 G5650:I5650 G5690:I5690 G5730:I5730 G5770:I5770 G5810:I5810 G5850:I5850 G5890:I5890 G5930:I5930 G5970:I5970 G6010:I6010 G6050:I6050 G6090:I6090 G6130:I6130 G6170:I6170 G6210:I6210 G6250:I6250 G6290:I6290 G6330:I6330 G6370:I6370 G6410:I6410 G6450:I6450 G6490:I6490 G6530:I6530 G6570:I6570 G6610:I6610 G6650:I6650 G6690:I6690 G6730:I6730 G6770:I6770 G6810:I6810 G6850:I6850 G6890:I6890 G6930:I6930 G6970:I6970 G7010:I7010 G7050:I7050 G7090:I7090 G7130:I7130 G7170:I7170 G7210:I7210 G7250:I7250 G7290:I7290 G7330:I7330 G7370:I7370 G7410:I7410">
    <cfRule type="expression" dxfId="3895" priority="7621">
      <formula>$G50=""</formula>
    </cfRule>
  </conditionalFormatting>
  <conditionalFormatting sqref="G44:Q44">
    <cfRule type="expression" dxfId="3894" priority="7623">
      <formula>$G44=""</formula>
    </cfRule>
  </conditionalFormatting>
  <conditionalFormatting sqref="G46:Q46">
    <cfRule type="expression" dxfId="3893" priority="7622">
      <formula>$G46=""</formula>
    </cfRule>
  </conditionalFormatting>
  <conditionalFormatting sqref="G84:Q84">
    <cfRule type="expression" dxfId="3892" priority="7552">
      <formula>$G84=""</formula>
    </cfRule>
  </conditionalFormatting>
  <conditionalFormatting sqref="G86:Q86">
    <cfRule type="expression" dxfId="3891" priority="7551">
      <formula>$G86=""</formula>
    </cfRule>
  </conditionalFormatting>
  <conditionalFormatting sqref="G124:Q124">
    <cfRule type="expression" dxfId="3890" priority="7306">
      <formula>$G124=""</formula>
    </cfRule>
  </conditionalFormatting>
  <conditionalFormatting sqref="G126:Q126">
    <cfRule type="expression" dxfId="3889" priority="7305">
      <formula>$G126=""</formula>
    </cfRule>
  </conditionalFormatting>
  <conditionalFormatting sqref="G164:Q164">
    <cfRule type="expression" dxfId="3888" priority="7269">
      <formula>$G164=""</formula>
    </cfRule>
  </conditionalFormatting>
  <conditionalFormatting sqref="G166:Q166">
    <cfRule type="expression" dxfId="3887" priority="7268">
      <formula>$G166=""</formula>
    </cfRule>
  </conditionalFormatting>
  <conditionalFormatting sqref="G204:Q204">
    <cfRule type="expression" dxfId="3886" priority="7232">
      <formula>$G204=""</formula>
    </cfRule>
  </conditionalFormatting>
  <conditionalFormatting sqref="G206:Q206">
    <cfRule type="expression" dxfId="3885" priority="7231">
      <formula>$G206=""</formula>
    </cfRule>
  </conditionalFormatting>
  <conditionalFormatting sqref="G244:Q244">
    <cfRule type="expression" dxfId="3884" priority="7195">
      <formula>$G244=""</formula>
    </cfRule>
  </conditionalFormatting>
  <conditionalFormatting sqref="G246:Q246">
    <cfRule type="expression" dxfId="3883" priority="7194">
      <formula>$G246=""</formula>
    </cfRule>
  </conditionalFormatting>
  <conditionalFormatting sqref="G284:Q284">
    <cfRule type="expression" dxfId="3882" priority="7158">
      <formula>$G284=""</formula>
    </cfRule>
  </conditionalFormatting>
  <conditionalFormatting sqref="G286:Q286">
    <cfRule type="expression" dxfId="3881" priority="7157">
      <formula>$G286=""</formula>
    </cfRule>
  </conditionalFormatting>
  <conditionalFormatting sqref="G324:Q324">
    <cfRule type="expression" dxfId="3880" priority="7121">
      <formula>$G324=""</formula>
    </cfRule>
  </conditionalFormatting>
  <conditionalFormatting sqref="G326:Q326">
    <cfRule type="expression" dxfId="3879" priority="7120">
      <formula>$G326=""</formula>
    </cfRule>
  </conditionalFormatting>
  <conditionalFormatting sqref="G364:Q364">
    <cfRule type="expression" dxfId="3878" priority="7084">
      <formula>$G364=""</formula>
    </cfRule>
  </conditionalFormatting>
  <conditionalFormatting sqref="G366:Q366">
    <cfRule type="expression" dxfId="3877" priority="7083">
      <formula>$G366=""</formula>
    </cfRule>
  </conditionalFormatting>
  <conditionalFormatting sqref="G404:Q404">
    <cfRule type="expression" dxfId="3876" priority="7047">
      <formula>$G404=""</formula>
    </cfRule>
  </conditionalFormatting>
  <conditionalFormatting sqref="G406:Q406">
    <cfRule type="expression" dxfId="3875" priority="7046">
      <formula>$G406=""</formula>
    </cfRule>
  </conditionalFormatting>
  <conditionalFormatting sqref="G444:Q444">
    <cfRule type="expression" dxfId="3874" priority="7010">
      <formula>$G444=""</formula>
    </cfRule>
  </conditionalFormatting>
  <conditionalFormatting sqref="G446:Q446">
    <cfRule type="expression" dxfId="3873" priority="7009">
      <formula>$G446=""</formula>
    </cfRule>
  </conditionalFormatting>
  <conditionalFormatting sqref="G484:Q484">
    <cfRule type="expression" dxfId="3872" priority="6973">
      <formula>$G484=""</formula>
    </cfRule>
  </conditionalFormatting>
  <conditionalFormatting sqref="G486:Q486">
    <cfRule type="expression" dxfId="3871" priority="6972">
      <formula>$G486=""</formula>
    </cfRule>
  </conditionalFormatting>
  <conditionalFormatting sqref="G524:Q524">
    <cfRule type="expression" dxfId="3870" priority="6936">
      <formula>$G524=""</formula>
    </cfRule>
  </conditionalFormatting>
  <conditionalFormatting sqref="G526:Q526">
    <cfRule type="expression" dxfId="3869" priority="6935">
      <formula>$G526=""</formula>
    </cfRule>
  </conditionalFormatting>
  <conditionalFormatting sqref="G564:Q564">
    <cfRule type="expression" dxfId="3868" priority="6899">
      <formula>$G564=""</formula>
    </cfRule>
  </conditionalFormatting>
  <conditionalFormatting sqref="G566:Q566">
    <cfRule type="expression" dxfId="3867" priority="6898">
      <formula>$G566=""</formula>
    </cfRule>
  </conditionalFormatting>
  <conditionalFormatting sqref="G604:Q604">
    <cfRule type="expression" dxfId="3866" priority="6862">
      <formula>$G604=""</formula>
    </cfRule>
  </conditionalFormatting>
  <conditionalFormatting sqref="G606:Q606">
    <cfRule type="expression" dxfId="3865" priority="6861">
      <formula>$G606=""</formula>
    </cfRule>
  </conditionalFormatting>
  <conditionalFormatting sqref="G644:Q644">
    <cfRule type="expression" dxfId="3864" priority="6825">
      <formula>$G644=""</formula>
    </cfRule>
  </conditionalFormatting>
  <conditionalFormatting sqref="G646:Q646">
    <cfRule type="expression" dxfId="3863" priority="6824">
      <formula>$G646=""</formula>
    </cfRule>
  </conditionalFormatting>
  <conditionalFormatting sqref="G684:Q684">
    <cfRule type="expression" dxfId="3862" priority="6788">
      <formula>$G684=""</formula>
    </cfRule>
  </conditionalFormatting>
  <conditionalFormatting sqref="G686:Q686">
    <cfRule type="expression" dxfId="3861" priority="6787">
      <formula>$G686=""</formula>
    </cfRule>
  </conditionalFormatting>
  <conditionalFormatting sqref="G724:Q724">
    <cfRule type="expression" dxfId="3860" priority="6751">
      <formula>$G724=""</formula>
    </cfRule>
  </conditionalFormatting>
  <conditionalFormatting sqref="G726:Q726">
    <cfRule type="expression" dxfId="3859" priority="6750">
      <formula>$G726=""</formula>
    </cfRule>
  </conditionalFormatting>
  <conditionalFormatting sqref="G764:Q764">
    <cfRule type="expression" dxfId="3858" priority="6714">
      <formula>$G764=""</formula>
    </cfRule>
  </conditionalFormatting>
  <conditionalFormatting sqref="G766:Q766">
    <cfRule type="expression" dxfId="3857" priority="6713">
      <formula>$G766=""</formula>
    </cfRule>
  </conditionalFormatting>
  <conditionalFormatting sqref="G804:Q804">
    <cfRule type="expression" dxfId="3856" priority="6677">
      <formula>$G804=""</formula>
    </cfRule>
  </conditionalFormatting>
  <conditionalFormatting sqref="G806:Q806">
    <cfRule type="expression" dxfId="3855" priority="6676">
      <formula>$G806=""</formula>
    </cfRule>
  </conditionalFormatting>
  <conditionalFormatting sqref="G844:Q844">
    <cfRule type="expression" dxfId="3854" priority="6640">
      <formula>$G844=""</formula>
    </cfRule>
  </conditionalFormatting>
  <conditionalFormatting sqref="G846:Q846">
    <cfRule type="expression" dxfId="3853" priority="6639">
      <formula>$G846=""</formula>
    </cfRule>
  </conditionalFormatting>
  <conditionalFormatting sqref="G884:Q884">
    <cfRule type="expression" dxfId="3852" priority="6603">
      <formula>$G884=""</formula>
    </cfRule>
  </conditionalFormatting>
  <conditionalFormatting sqref="G886:Q886">
    <cfRule type="expression" dxfId="3851" priority="6602">
      <formula>$G886=""</formula>
    </cfRule>
  </conditionalFormatting>
  <conditionalFormatting sqref="G924:Q924">
    <cfRule type="expression" dxfId="3850" priority="6566">
      <formula>$G924=""</formula>
    </cfRule>
  </conditionalFormatting>
  <conditionalFormatting sqref="G926:Q926">
    <cfRule type="expression" dxfId="3849" priority="6565">
      <formula>$G926=""</formula>
    </cfRule>
  </conditionalFormatting>
  <conditionalFormatting sqref="G964:Q964">
    <cfRule type="expression" dxfId="3848" priority="6529">
      <formula>$G964=""</formula>
    </cfRule>
  </conditionalFormatting>
  <conditionalFormatting sqref="G966:Q966">
    <cfRule type="expression" dxfId="3847" priority="6528">
      <formula>$G966=""</formula>
    </cfRule>
  </conditionalFormatting>
  <conditionalFormatting sqref="G1004:Q1004">
    <cfRule type="expression" dxfId="3846" priority="6492">
      <formula>$G1004=""</formula>
    </cfRule>
  </conditionalFormatting>
  <conditionalFormatting sqref="G1006:Q1006">
    <cfRule type="expression" dxfId="3845" priority="6491">
      <formula>$G1006=""</formula>
    </cfRule>
  </conditionalFormatting>
  <conditionalFormatting sqref="G1044:Q1044">
    <cfRule type="expression" dxfId="3844" priority="6455">
      <formula>$G1044=""</formula>
    </cfRule>
  </conditionalFormatting>
  <conditionalFormatting sqref="G1046:Q1046">
    <cfRule type="expression" dxfId="3843" priority="6454">
      <formula>$G1046=""</formula>
    </cfRule>
  </conditionalFormatting>
  <conditionalFormatting sqref="G1084:Q1084">
    <cfRule type="expression" dxfId="3842" priority="6418">
      <formula>$G1084=""</formula>
    </cfRule>
  </conditionalFormatting>
  <conditionalFormatting sqref="G1086:Q1086">
    <cfRule type="expression" dxfId="3841" priority="6417">
      <formula>$G1086=""</formula>
    </cfRule>
  </conditionalFormatting>
  <conditionalFormatting sqref="G1124:Q1124">
    <cfRule type="expression" dxfId="3840" priority="6381">
      <formula>$G1124=""</formula>
    </cfRule>
  </conditionalFormatting>
  <conditionalFormatting sqref="G1126:Q1126">
    <cfRule type="expression" dxfId="3839" priority="6380">
      <formula>$G1126=""</formula>
    </cfRule>
  </conditionalFormatting>
  <conditionalFormatting sqref="G1164:Q1164">
    <cfRule type="expression" dxfId="3838" priority="6344">
      <formula>$G1164=""</formula>
    </cfRule>
  </conditionalFormatting>
  <conditionalFormatting sqref="G1166:Q1166">
    <cfRule type="expression" dxfId="3837" priority="6343">
      <formula>$G1166=""</formula>
    </cfRule>
  </conditionalFormatting>
  <conditionalFormatting sqref="G1204:Q1204">
    <cfRule type="expression" dxfId="3836" priority="6307">
      <formula>$G1204=""</formula>
    </cfRule>
  </conditionalFormatting>
  <conditionalFormatting sqref="G1206:Q1206">
    <cfRule type="expression" dxfId="3835" priority="6306">
      <formula>$G1206=""</formula>
    </cfRule>
  </conditionalFormatting>
  <conditionalFormatting sqref="G1244:Q1244">
    <cfRule type="expression" dxfId="3834" priority="6270">
      <formula>$G1244=""</formula>
    </cfRule>
  </conditionalFormatting>
  <conditionalFormatting sqref="G1246:Q1246">
    <cfRule type="expression" dxfId="3833" priority="6269">
      <formula>$G1246=""</formula>
    </cfRule>
  </conditionalFormatting>
  <conditionalFormatting sqref="G1284:Q1284">
    <cfRule type="expression" dxfId="3832" priority="6233">
      <formula>$G1284=""</formula>
    </cfRule>
  </conditionalFormatting>
  <conditionalFormatting sqref="G1286:Q1286">
    <cfRule type="expression" dxfId="3831" priority="6232">
      <formula>$G1286=""</formula>
    </cfRule>
  </conditionalFormatting>
  <conditionalFormatting sqref="G1324:Q1324">
    <cfRule type="expression" dxfId="3830" priority="6196">
      <formula>$G1324=""</formula>
    </cfRule>
  </conditionalFormatting>
  <conditionalFormatting sqref="G1326:Q1326">
    <cfRule type="expression" dxfId="3829" priority="6195">
      <formula>$G1326=""</formula>
    </cfRule>
  </conditionalFormatting>
  <conditionalFormatting sqref="G1364:Q1364">
    <cfRule type="expression" dxfId="3828" priority="6159">
      <formula>$G1364=""</formula>
    </cfRule>
  </conditionalFormatting>
  <conditionalFormatting sqref="G1366:Q1366">
    <cfRule type="expression" dxfId="3827" priority="6158">
      <formula>$G1366=""</formula>
    </cfRule>
  </conditionalFormatting>
  <conditionalFormatting sqref="G1404:Q1404">
    <cfRule type="expression" dxfId="3826" priority="6122">
      <formula>$G1404=""</formula>
    </cfRule>
  </conditionalFormatting>
  <conditionalFormatting sqref="G1406:Q1406">
    <cfRule type="expression" dxfId="3825" priority="6121">
      <formula>$G1406=""</formula>
    </cfRule>
  </conditionalFormatting>
  <conditionalFormatting sqref="G1444:Q1444">
    <cfRule type="expression" dxfId="3824" priority="6085">
      <formula>$G1444=""</formula>
    </cfRule>
  </conditionalFormatting>
  <conditionalFormatting sqref="G1446:Q1446">
    <cfRule type="expression" dxfId="3823" priority="6084">
      <formula>$G1446=""</formula>
    </cfRule>
  </conditionalFormatting>
  <conditionalFormatting sqref="G1484:Q1484">
    <cfRule type="expression" dxfId="3822" priority="6048">
      <formula>$G1484=""</formula>
    </cfRule>
  </conditionalFormatting>
  <conditionalFormatting sqref="G1486:Q1486">
    <cfRule type="expression" dxfId="3821" priority="6047">
      <formula>$G1486=""</formula>
    </cfRule>
  </conditionalFormatting>
  <conditionalFormatting sqref="G1524:Q1524">
    <cfRule type="expression" dxfId="3820" priority="6011">
      <formula>$G1524=""</formula>
    </cfRule>
  </conditionalFormatting>
  <conditionalFormatting sqref="G1526:Q1526">
    <cfRule type="expression" dxfId="3819" priority="6010">
      <formula>$G1526=""</formula>
    </cfRule>
  </conditionalFormatting>
  <conditionalFormatting sqref="G1564:Q1564">
    <cfRule type="expression" dxfId="3818" priority="5974">
      <formula>$G1564=""</formula>
    </cfRule>
  </conditionalFormatting>
  <conditionalFormatting sqref="G1566:Q1566">
    <cfRule type="expression" dxfId="3817" priority="5973">
      <formula>$G1566=""</formula>
    </cfRule>
  </conditionalFormatting>
  <conditionalFormatting sqref="G1604:Q1604">
    <cfRule type="expression" dxfId="3816" priority="5937">
      <formula>$G1604=""</formula>
    </cfRule>
  </conditionalFormatting>
  <conditionalFormatting sqref="G1606:Q1606">
    <cfRule type="expression" dxfId="3815" priority="5936">
      <formula>$G1606=""</formula>
    </cfRule>
  </conditionalFormatting>
  <conditionalFormatting sqref="G1644:Q1644">
    <cfRule type="expression" dxfId="3814" priority="5900">
      <formula>$G1644=""</formula>
    </cfRule>
  </conditionalFormatting>
  <conditionalFormatting sqref="G1646:Q1646">
    <cfRule type="expression" dxfId="3813" priority="5899">
      <formula>$G1646=""</formula>
    </cfRule>
  </conditionalFormatting>
  <conditionalFormatting sqref="G1684:Q1684">
    <cfRule type="expression" dxfId="3812" priority="5863">
      <formula>$G1684=""</formula>
    </cfRule>
  </conditionalFormatting>
  <conditionalFormatting sqref="G1686:Q1686">
    <cfRule type="expression" dxfId="3811" priority="5862">
      <formula>$G1686=""</formula>
    </cfRule>
  </conditionalFormatting>
  <conditionalFormatting sqref="G1724:Q1724">
    <cfRule type="expression" dxfId="3810" priority="5826">
      <formula>$G1724=""</formula>
    </cfRule>
  </conditionalFormatting>
  <conditionalFormatting sqref="G1726:Q1726">
    <cfRule type="expression" dxfId="3809" priority="5825">
      <formula>$G1726=""</formula>
    </cfRule>
  </conditionalFormatting>
  <conditionalFormatting sqref="G1764:Q1764">
    <cfRule type="expression" dxfId="3808" priority="5789">
      <formula>$G1764=""</formula>
    </cfRule>
  </conditionalFormatting>
  <conditionalFormatting sqref="G1766:Q1766">
    <cfRule type="expression" dxfId="3807" priority="5788">
      <formula>$G1766=""</formula>
    </cfRule>
  </conditionalFormatting>
  <conditionalFormatting sqref="G1804:Q1804">
    <cfRule type="expression" dxfId="3806" priority="5752">
      <formula>$G1804=""</formula>
    </cfRule>
  </conditionalFormatting>
  <conditionalFormatting sqref="G1806:Q1806">
    <cfRule type="expression" dxfId="3805" priority="5751">
      <formula>$G1806=""</formula>
    </cfRule>
  </conditionalFormatting>
  <conditionalFormatting sqref="G1844:Q1844">
    <cfRule type="expression" dxfId="3804" priority="5715">
      <formula>$G1844=""</formula>
    </cfRule>
  </conditionalFormatting>
  <conditionalFormatting sqref="G1846:Q1846">
    <cfRule type="expression" dxfId="3803" priority="5714">
      <formula>$G1846=""</formula>
    </cfRule>
  </conditionalFormatting>
  <conditionalFormatting sqref="G1884:Q1884">
    <cfRule type="expression" dxfId="3802" priority="5678">
      <formula>$G1884=""</formula>
    </cfRule>
  </conditionalFormatting>
  <conditionalFormatting sqref="G1886:Q1886">
    <cfRule type="expression" dxfId="3801" priority="5677">
      <formula>$G1886=""</formula>
    </cfRule>
  </conditionalFormatting>
  <conditionalFormatting sqref="G1924:Q1924">
    <cfRule type="expression" dxfId="3800" priority="5641">
      <formula>$G1924=""</formula>
    </cfRule>
  </conditionalFormatting>
  <conditionalFormatting sqref="G1926:Q1926">
    <cfRule type="expression" dxfId="3799" priority="5640">
      <formula>$G1926=""</formula>
    </cfRule>
  </conditionalFormatting>
  <conditionalFormatting sqref="G1964:Q1964">
    <cfRule type="expression" dxfId="3798" priority="5604">
      <formula>$G1964=""</formula>
    </cfRule>
  </conditionalFormatting>
  <conditionalFormatting sqref="G1966:Q1966">
    <cfRule type="expression" dxfId="3797" priority="5603">
      <formula>$G1966=""</formula>
    </cfRule>
  </conditionalFormatting>
  <conditionalFormatting sqref="G2004:Q2004">
    <cfRule type="expression" dxfId="3796" priority="5567">
      <formula>$G2004=""</formula>
    </cfRule>
  </conditionalFormatting>
  <conditionalFormatting sqref="G2006:Q2006">
    <cfRule type="expression" dxfId="3795" priority="5566">
      <formula>$G2006=""</formula>
    </cfRule>
  </conditionalFormatting>
  <conditionalFormatting sqref="G2044:Q2044">
    <cfRule type="expression" dxfId="3794" priority="5530">
      <formula>$G2044=""</formula>
    </cfRule>
  </conditionalFormatting>
  <conditionalFormatting sqref="G2046:Q2046">
    <cfRule type="expression" dxfId="3793" priority="5529">
      <formula>$G2046=""</formula>
    </cfRule>
  </conditionalFormatting>
  <conditionalFormatting sqref="G2084:Q2084">
    <cfRule type="expression" dxfId="3792" priority="5493">
      <formula>$G2084=""</formula>
    </cfRule>
  </conditionalFormatting>
  <conditionalFormatting sqref="G2086:Q2086">
    <cfRule type="expression" dxfId="3791" priority="5492">
      <formula>$G2086=""</formula>
    </cfRule>
  </conditionalFormatting>
  <conditionalFormatting sqref="G2124:Q2124">
    <cfRule type="expression" dxfId="3790" priority="5456">
      <formula>$G2124=""</formula>
    </cfRule>
  </conditionalFormatting>
  <conditionalFormatting sqref="G2126:Q2126">
    <cfRule type="expression" dxfId="3789" priority="5455">
      <formula>$G2126=""</formula>
    </cfRule>
  </conditionalFormatting>
  <conditionalFormatting sqref="G2164:Q2164">
    <cfRule type="expression" dxfId="3788" priority="5419">
      <formula>$G2164=""</formula>
    </cfRule>
  </conditionalFormatting>
  <conditionalFormatting sqref="G2166:Q2166">
    <cfRule type="expression" dxfId="3787" priority="5418">
      <formula>$G2166=""</formula>
    </cfRule>
  </conditionalFormatting>
  <conditionalFormatting sqref="G2204:Q2204">
    <cfRule type="expression" dxfId="3786" priority="5382">
      <formula>$G2204=""</formula>
    </cfRule>
  </conditionalFormatting>
  <conditionalFormatting sqref="G2206:Q2206">
    <cfRule type="expression" dxfId="3785" priority="5381">
      <formula>$G2206=""</formula>
    </cfRule>
  </conditionalFormatting>
  <conditionalFormatting sqref="G2244:Q2244">
    <cfRule type="expression" dxfId="3784" priority="5345">
      <formula>$G2244=""</formula>
    </cfRule>
  </conditionalFormatting>
  <conditionalFormatting sqref="G2246:Q2246">
    <cfRule type="expression" dxfId="3783" priority="5344">
      <formula>$G2246=""</formula>
    </cfRule>
  </conditionalFormatting>
  <conditionalFormatting sqref="G2284:Q2284">
    <cfRule type="expression" dxfId="3782" priority="5308">
      <formula>$G2284=""</formula>
    </cfRule>
  </conditionalFormatting>
  <conditionalFormatting sqref="G2286:Q2286">
    <cfRule type="expression" dxfId="3781" priority="5307">
      <formula>$G2286=""</formula>
    </cfRule>
  </conditionalFormatting>
  <conditionalFormatting sqref="G2324:Q2324">
    <cfRule type="expression" dxfId="3780" priority="5271">
      <formula>$G2324=""</formula>
    </cfRule>
  </conditionalFormatting>
  <conditionalFormatting sqref="G2326:Q2326">
    <cfRule type="expression" dxfId="3779" priority="5270">
      <formula>$G2326=""</formula>
    </cfRule>
  </conditionalFormatting>
  <conditionalFormatting sqref="G2364:Q2364">
    <cfRule type="expression" dxfId="3778" priority="5234">
      <formula>$G2364=""</formula>
    </cfRule>
  </conditionalFormatting>
  <conditionalFormatting sqref="G2366:Q2366">
    <cfRule type="expression" dxfId="3777" priority="5233">
      <formula>$G2366=""</formula>
    </cfRule>
  </conditionalFormatting>
  <conditionalFormatting sqref="G2404:Q2404">
    <cfRule type="expression" dxfId="3776" priority="5197">
      <formula>$G2404=""</formula>
    </cfRule>
  </conditionalFormatting>
  <conditionalFormatting sqref="G2406:Q2406">
    <cfRule type="expression" dxfId="3775" priority="5196">
      <formula>$G2406=""</formula>
    </cfRule>
  </conditionalFormatting>
  <conditionalFormatting sqref="G2444:Q2444">
    <cfRule type="expression" dxfId="3774" priority="5160">
      <formula>$G2444=""</formula>
    </cfRule>
  </conditionalFormatting>
  <conditionalFormatting sqref="G2446:Q2446">
    <cfRule type="expression" dxfId="3773" priority="5159">
      <formula>$G2446=""</formula>
    </cfRule>
  </conditionalFormatting>
  <conditionalFormatting sqref="G2484:Q2484">
    <cfRule type="expression" dxfId="3772" priority="5123">
      <formula>$G2484=""</formula>
    </cfRule>
  </conditionalFormatting>
  <conditionalFormatting sqref="G2486:Q2486">
    <cfRule type="expression" dxfId="3771" priority="5122">
      <formula>$G2486=""</formula>
    </cfRule>
  </conditionalFormatting>
  <conditionalFormatting sqref="G2524:Q2524">
    <cfRule type="expression" dxfId="3770" priority="5086">
      <formula>$G2524=""</formula>
    </cfRule>
  </conditionalFormatting>
  <conditionalFormatting sqref="G2526:Q2526">
    <cfRule type="expression" dxfId="3769" priority="5085">
      <formula>$G2526=""</formula>
    </cfRule>
  </conditionalFormatting>
  <conditionalFormatting sqref="G2564:Q2564">
    <cfRule type="expression" dxfId="3768" priority="5049">
      <formula>$G2564=""</formula>
    </cfRule>
  </conditionalFormatting>
  <conditionalFormatting sqref="G2566:Q2566">
    <cfRule type="expression" dxfId="3767" priority="5048">
      <formula>$G2566=""</formula>
    </cfRule>
  </conditionalFormatting>
  <conditionalFormatting sqref="G2604:Q2604">
    <cfRule type="expression" dxfId="3766" priority="5012">
      <formula>$G2604=""</formula>
    </cfRule>
  </conditionalFormatting>
  <conditionalFormatting sqref="G2606:Q2606">
    <cfRule type="expression" dxfId="3765" priority="5011">
      <formula>$G2606=""</formula>
    </cfRule>
  </conditionalFormatting>
  <conditionalFormatting sqref="G2644:Q2644">
    <cfRule type="expression" dxfId="3764" priority="4975">
      <formula>$G2644=""</formula>
    </cfRule>
  </conditionalFormatting>
  <conditionalFormatting sqref="G2646:Q2646">
    <cfRule type="expression" dxfId="3763" priority="4974">
      <formula>$G2646=""</formula>
    </cfRule>
  </conditionalFormatting>
  <conditionalFormatting sqref="G2684:Q2684">
    <cfRule type="expression" dxfId="3762" priority="4938">
      <formula>$G2684=""</formula>
    </cfRule>
  </conditionalFormatting>
  <conditionalFormatting sqref="G2686:Q2686">
    <cfRule type="expression" dxfId="3761" priority="4937">
      <formula>$G2686=""</formula>
    </cfRule>
  </conditionalFormatting>
  <conditionalFormatting sqref="G2724:Q2724">
    <cfRule type="expression" dxfId="3760" priority="4901">
      <formula>$G2724=""</formula>
    </cfRule>
  </conditionalFormatting>
  <conditionalFormatting sqref="G2726:Q2726">
    <cfRule type="expression" dxfId="3759" priority="4900">
      <formula>$G2726=""</formula>
    </cfRule>
  </conditionalFormatting>
  <conditionalFormatting sqref="G2764:Q2764">
    <cfRule type="expression" dxfId="3758" priority="4864">
      <formula>$G2764=""</formula>
    </cfRule>
  </conditionalFormatting>
  <conditionalFormatting sqref="G2766:Q2766">
    <cfRule type="expression" dxfId="3757" priority="4863">
      <formula>$G2766=""</formula>
    </cfRule>
  </conditionalFormatting>
  <conditionalFormatting sqref="G2804:Q2804">
    <cfRule type="expression" dxfId="3756" priority="4827">
      <formula>$G2804=""</formula>
    </cfRule>
  </conditionalFormatting>
  <conditionalFormatting sqref="G2806:Q2806">
    <cfRule type="expression" dxfId="3755" priority="4826">
      <formula>$G2806=""</formula>
    </cfRule>
  </conditionalFormatting>
  <conditionalFormatting sqref="G2844:Q2844">
    <cfRule type="expression" dxfId="3754" priority="4790">
      <formula>$G2844=""</formula>
    </cfRule>
  </conditionalFormatting>
  <conditionalFormatting sqref="G2846:Q2846">
    <cfRule type="expression" dxfId="3753" priority="4789">
      <formula>$G2846=""</formula>
    </cfRule>
  </conditionalFormatting>
  <conditionalFormatting sqref="G2884:Q2884">
    <cfRule type="expression" dxfId="3752" priority="4753">
      <formula>$G2884=""</formula>
    </cfRule>
  </conditionalFormatting>
  <conditionalFormatting sqref="G2886:Q2886">
    <cfRule type="expression" dxfId="3751" priority="4752">
      <formula>$G2886=""</formula>
    </cfRule>
  </conditionalFormatting>
  <conditionalFormatting sqref="G2924:Q2924">
    <cfRule type="expression" dxfId="3750" priority="4716">
      <formula>$G2924=""</formula>
    </cfRule>
  </conditionalFormatting>
  <conditionalFormatting sqref="G2926:Q2926">
    <cfRule type="expression" dxfId="3749" priority="4715">
      <formula>$G2926=""</formula>
    </cfRule>
  </conditionalFormatting>
  <conditionalFormatting sqref="G2964:Q2964">
    <cfRule type="expression" dxfId="3748" priority="4679">
      <formula>$G2964=""</formula>
    </cfRule>
  </conditionalFormatting>
  <conditionalFormatting sqref="G2966:Q2966">
    <cfRule type="expression" dxfId="3747" priority="4678">
      <formula>$G2966=""</formula>
    </cfRule>
  </conditionalFormatting>
  <conditionalFormatting sqref="G3004:Q3004">
    <cfRule type="expression" dxfId="3746" priority="4642">
      <formula>$G3004=""</formula>
    </cfRule>
  </conditionalFormatting>
  <conditionalFormatting sqref="G3006:Q3006">
    <cfRule type="expression" dxfId="3745" priority="4641">
      <formula>$G3006=""</formula>
    </cfRule>
  </conditionalFormatting>
  <conditionalFormatting sqref="G3044:Q3044">
    <cfRule type="expression" dxfId="3744" priority="4605">
      <formula>$G3044=""</formula>
    </cfRule>
  </conditionalFormatting>
  <conditionalFormatting sqref="G3046:Q3046">
    <cfRule type="expression" dxfId="3743" priority="4604">
      <formula>$G3046=""</formula>
    </cfRule>
  </conditionalFormatting>
  <conditionalFormatting sqref="G3084:Q3084">
    <cfRule type="expression" dxfId="3742" priority="4568">
      <formula>$G3084=""</formula>
    </cfRule>
  </conditionalFormatting>
  <conditionalFormatting sqref="G3086:Q3086">
    <cfRule type="expression" dxfId="3741" priority="4567">
      <formula>$G3086=""</formula>
    </cfRule>
  </conditionalFormatting>
  <conditionalFormatting sqref="G3124:Q3124">
    <cfRule type="expression" dxfId="3740" priority="4531">
      <formula>$G3124=""</formula>
    </cfRule>
  </conditionalFormatting>
  <conditionalFormatting sqref="G3126:Q3126">
    <cfRule type="expression" dxfId="3739" priority="4530">
      <formula>$G3126=""</formula>
    </cfRule>
  </conditionalFormatting>
  <conditionalFormatting sqref="G3164:Q3164">
    <cfRule type="expression" dxfId="3738" priority="4494">
      <formula>$G3164=""</formula>
    </cfRule>
  </conditionalFormatting>
  <conditionalFormatting sqref="G3166:Q3166">
    <cfRule type="expression" dxfId="3737" priority="4493">
      <formula>$G3166=""</formula>
    </cfRule>
  </conditionalFormatting>
  <conditionalFormatting sqref="G3204:Q3204">
    <cfRule type="expression" dxfId="3736" priority="4457">
      <formula>$G3204=""</formula>
    </cfRule>
  </conditionalFormatting>
  <conditionalFormatting sqref="G3206:Q3206">
    <cfRule type="expression" dxfId="3735" priority="4456">
      <formula>$G3206=""</formula>
    </cfRule>
  </conditionalFormatting>
  <conditionalFormatting sqref="G3244:Q3244">
    <cfRule type="expression" dxfId="3734" priority="4420">
      <formula>$G3244=""</formula>
    </cfRule>
  </conditionalFormatting>
  <conditionalFormatting sqref="G3246:Q3246">
    <cfRule type="expression" dxfId="3733" priority="4419">
      <formula>$G3246=""</formula>
    </cfRule>
  </conditionalFormatting>
  <conditionalFormatting sqref="G3284:Q3284">
    <cfRule type="expression" dxfId="3732" priority="4383">
      <formula>$G3284=""</formula>
    </cfRule>
  </conditionalFormatting>
  <conditionalFormatting sqref="G3286:Q3286">
    <cfRule type="expression" dxfId="3731" priority="4382">
      <formula>$G3286=""</formula>
    </cfRule>
  </conditionalFormatting>
  <conditionalFormatting sqref="G3324:Q3324">
    <cfRule type="expression" dxfId="3730" priority="4346">
      <formula>$G3324=""</formula>
    </cfRule>
  </conditionalFormatting>
  <conditionalFormatting sqref="G3326:Q3326">
    <cfRule type="expression" dxfId="3729" priority="4345">
      <formula>$G3326=""</formula>
    </cfRule>
  </conditionalFormatting>
  <conditionalFormatting sqref="G3364:Q3364">
    <cfRule type="expression" dxfId="3728" priority="4309">
      <formula>$G3364=""</formula>
    </cfRule>
  </conditionalFormatting>
  <conditionalFormatting sqref="G3366:Q3366">
    <cfRule type="expression" dxfId="3727" priority="4308">
      <formula>$G3366=""</formula>
    </cfRule>
  </conditionalFormatting>
  <conditionalFormatting sqref="G3404:Q3404">
    <cfRule type="expression" dxfId="3726" priority="4272">
      <formula>$G3404=""</formula>
    </cfRule>
  </conditionalFormatting>
  <conditionalFormatting sqref="G3406:Q3406">
    <cfRule type="expression" dxfId="3725" priority="4271">
      <formula>$G3406=""</formula>
    </cfRule>
  </conditionalFormatting>
  <conditionalFormatting sqref="G3444:Q3444">
    <cfRule type="expression" dxfId="3724" priority="4235">
      <formula>$G3444=""</formula>
    </cfRule>
  </conditionalFormatting>
  <conditionalFormatting sqref="G3446:Q3446">
    <cfRule type="expression" dxfId="3723" priority="4234">
      <formula>$G3446=""</formula>
    </cfRule>
  </conditionalFormatting>
  <conditionalFormatting sqref="G3484:Q3484">
    <cfRule type="expression" dxfId="3722" priority="4198">
      <formula>$G3484=""</formula>
    </cfRule>
  </conditionalFormatting>
  <conditionalFormatting sqref="G3486:Q3486">
    <cfRule type="expression" dxfId="3721" priority="4197">
      <formula>$G3486=""</formula>
    </cfRule>
  </conditionalFormatting>
  <conditionalFormatting sqref="G3524:Q3524">
    <cfRule type="expression" dxfId="3720" priority="4161">
      <formula>$G3524=""</formula>
    </cfRule>
  </conditionalFormatting>
  <conditionalFormatting sqref="G3526:Q3526">
    <cfRule type="expression" dxfId="3719" priority="4160">
      <formula>$G3526=""</formula>
    </cfRule>
  </conditionalFormatting>
  <conditionalFormatting sqref="G3564:Q3564">
    <cfRule type="expression" dxfId="3718" priority="4124">
      <formula>$G3564=""</formula>
    </cfRule>
  </conditionalFormatting>
  <conditionalFormatting sqref="G3566:Q3566">
    <cfRule type="expression" dxfId="3717" priority="4123">
      <formula>$G3566=""</formula>
    </cfRule>
  </conditionalFormatting>
  <conditionalFormatting sqref="G3604:Q3604">
    <cfRule type="expression" dxfId="3716" priority="4087">
      <formula>$G3604=""</formula>
    </cfRule>
  </conditionalFormatting>
  <conditionalFormatting sqref="G3606:Q3606">
    <cfRule type="expression" dxfId="3715" priority="4086">
      <formula>$G3606=""</formula>
    </cfRule>
  </conditionalFormatting>
  <conditionalFormatting sqref="G3644:Q3644">
    <cfRule type="expression" dxfId="3714" priority="4050">
      <formula>$G3644=""</formula>
    </cfRule>
  </conditionalFormatting>
  <conditionalFormatting sqref="G3646:Q3646">
    <cfRule type="expression" dxfId="3713" priority="4049">
      <formula>$G3646=""</formula>
    </cfRule>
  </conditionalFormatting>
  <conditionalFormatting sqref="G3684:Q3684">
    <cfRule type="expression" dxfId="3712" priority="4013">
      <formula>$G3684=""</formula>
    </cfRule>
  </conditionalFormatting>
  <conditionalFormatting sqref="G3686:Q3686">
    <cfRule type="expression" dxfId="3711" priority="4012">
      <formula>$G3686=""</formula>
    </cfRule>
  </conditionalFormatting>
  <conditionalFormatting sqref="G3724:Q3724">
    <cfRule type="expression" dxfId="3710" priority="3976">
      <formula>$G3724=""</formula>
    </cfRule>
  </conditionalFormatting>
  <conditionalFormatting sqref="G3726:Q3726">
    <cfRule type="expression" dxfId="3709" priority="3975">
      <formula>$G3726=""</formula>
    </cfRule>
  </conditionalFormatting>
  <conditionalFormatting sqref="G3764:Q3764">
    <cfRule type="expression" dxfId="3708" priority="3939">
      <formula>$G3764=""</formula>
    </cfRule>
  </conditionalFormatting>
  <conditionalFormatting sqref="G3766:Q3766">
    <cfRule type="expression" dxfId="3707" priority="3938">
      <formula>$G3766=""</formula>
    </cfRule>
  </conditionalFormatting>
  <conditionalFormatting sqref="G3804:Q3804">
    <cfRule type="expression" dxfId="3706" priority="3902">
      <formula>$G3804=""</formula>
    </cfRule>
  </conditionalFormatting>
  <conditionalFormatting sqref="G3806:Q3806">
    <cfRule type="expression" dxfId="3705" priority="3901">
      <formula>$G3806=""</formula>
    </cfRule>
  </conditionalFormatting>
  <conditionalFormatting sqref="G3844:Q3844">
    <cfRule type="expression" dxfId="3704" priority="3865">
      <formula>$G3844=""</formula>
    </cfRule>
  </conditionalFormatting>
  <conditionalFormatting sqref="G3846:Q3846">
    <cfRule type="expression" dxfId="3703" priority="3864">
      <formula>$G3846=""</formula>
    </cfRule>
  </conditionalFormatting>
  <conditionalFormatting sqref="G3884:Q3884">
    <cfRule type="expression" dxfId="3702" priority="3828">
      <formula>$G3884=""</formula>
    </cfRule>
  </conditionalFormatting>
  <conditionalFormatting sqref="G3886:Q3886">
    <cfRule type="expression" dxfId="3701" priority="3827">
      <formula>$G3886=""</formula>
    </cfRule>
  </conditionalFormatting>
  <conditionalFormatting sqref="G3924:Q3924">
    <cfRule type="expression" dxfId="3700" priority="3791">
      <formula>$G3924=""</formula>
    </cfRule>
  </conditionalFormatting>
  <conditionalFormatting sqref="G3926:Q3926">
    <cfRule type="expression" dxfId="3699" priority="3790">
      <formula>$G3926=""</formula>
    </cfRule>
  </conditionalFormatting>
  <conditionalFormatting sqref="G3964:Q3964">
    <cfRule type="expression" dxfId="3698" priority="3754">
      <formula>$G3964=""</formula>
    </cfRule>
  </conditionalFormatting>
  <conditionalFormatting sqref="G3966:Q3966">
    <cfRule type="expression" dxfId="3697" priority="3753">
      <formula>$G3966=""</formula>
    </cfRule>
  </conditionalFormatting>
  <conditionalFormatting sqref="G4004:Q4004">
    <cfRule type="expression" dxfId="3696" priority="3717">
      <formula>$G4004=""</formula>
    </cfRule>
  </conditionalFormatting>
  <conditionalFormatting sqref="G4006:Q4006">
    <cfRule type="expression" dxfId="3695" priority="3716">
      <formula>$G4006=""</formula>
    </cfRule>
  </conditionalFormatting>
  <conditionalFormatting sqref="G4044:Q4044">
    <cfRule type="expression" dxfId="3694" priority="3680">
      <formula>$G4044=""</formula>
    </cfRule>
  </conditionalFormatting>
  <conditionalFormatting sqref="G4046:Q4046">
    <cfRule type="expression" dxfId="3693" priority="3679">
      <formula>$G4046=""</formula>
    </cfRule>
  </conditionalFormatting>
  <conditionalFormatting sqref="G4084:Q4084">
    <cfRule type="expression" dxfId="3692" priority="3643">
      <formula>$G4084=""</formula>
    </cfRule>
  </conditionalFormatting>
  <conditionalFormatting sqref="G4086:Q4086">
    <cfRule type="expression" dxfId="3691" priority="3642">
      <formula>$G4086=""</formula>
    </cfRule>
  </conditionalFormatting>
  <conditionalFormatting sqref="G4124:Q4124">
    <cfRule type="expression" dxfId="3690" priority="3606">
      <formula>$G4124=""</formula>
    </cfRule>
  </conditionalFormatting>
  <conditionalFormatting sqref="G4126:Q4126">
    <cfRule type="expression" dxfId="3689" priority="3605">
      <formula>$G4126=""</formula>
    </cfRule>
  </conditionalFormatting>
  <conditionalFormatting sqref="G4164:Q4164">
    <cfRule type="expression" dxfId="3688" priority="3569">
      <formula>$G4164=""</formula>
    </cfRule>
  </conditionalFormatting>
  <conditionalFormatting sqref="G4166:Q4166">
    <cfRule type="expression" dxfId="3687" priority="3568">
      <formula>$G4166=""</formula>
    </cfRule>
  </conditionalFormatting>
  <conditionalFormatting sqref="G4204:Q4204">
    <cfRule type="expression" dxfId="3686" priority="3532">
      <formula>$G4204=""</formula>
    </cfRule>
  </conditionalFormatting>
  <conditionalFormatting sqref="G4206:Q4206">
    <cfRule type="expression" dxfId="3685" priority="3531">
      <formula>$G4206=""</formula>
    </cfRule>
  </conditionalFormatting>
  <conditionalFormatting sqref="G4244:Q4244">
    <cfRule type="expression" dxfId="3684" priority="3495">
      <formula>$G4244=""</formula>
    </cfRule>
  </conditionalFormatting>
  <conditionalFormatting sqref="G4246:Q4246">
    <cfRule type="expression" dxfId="3683" priority="3494">
      <formula>$G4246=""</formula>
    </cfRule>
  </conditionalFormatting>
  <conditionalFormatting sqref="G4284:Q4284">
    <cfRule type="expression" dxfId="3682" priority="3458">
      <formula>$G4284=""</formula>
    </cfRule>
  </conditionalFormatting>
  <conditionalFormatting sqref="G4286:Q4286">
    <cfRule type="expression" dxfId="3681" priority="3457">
      <formula>$G4286=""</formula>
    </cfRule>
  </conditionalFormatting>
  <conditionalFormatting sqref="G4324:Q4324">
    <cfRule type="expression" dxfId="3680" priority="3421">
      <formula>$G4324=""</formula>
    </cfRule>
  </conditionalFormatting>
  <conditionalFormatting sqref="G4326:Q4326">
    <cfRule type="expression" dxfId="3679" priority="3420">
      <formula>$G4326=""</formula>
    </cfRule>
  </conditionalFormatting>
  <conditionalFormatting sqref="G4364:Q4364">
    <cfRule type="expression" dxfId="3678" priority="3384">
      <formula>$G4364=""</formula>
    </cfRule>
  </conditionalFormatting>
  <conditionalFormatting sqref="G4366:Q4366">
    <cfRule type="expression" dxfId="3677" priority="3383">
      <formula>$G4366=""</formula>
    </cfRule>
  </conditionalFormatting>
  <conditionalFormatting sqref="G4404:Q4404">
    <cfRule type="expression" dxfId="3676" priority="3347">
      <formula>$G4404=""</formula>
    </cfRule>
  </conditionalFormatting>
  <conditionalFormatting sqref="G4406:Q4406">
    <cfRule type="expression" dxfId="3675" priority="3346">
      <formula>$G4406=""</formula>
    </cfRule>
  </conditionalFormatting>
  <conditionalFormatting sqref="G4444:Q4444">
    <cfRule type="expression" dxfId="3674" priority="3310">
      <formula>$G4444=""</formula>
    </cfRule>
  </conditionalFormatting>
  <conditionalFormatting sqref="G4446:Q4446">
    <cfRule type="expression" dxfId="3673" priority="3309">
      <formula>$G4446=""</formula>
    </cfRule>
  </conditionalFormatting>
  <conditionalFormatting sqref="G4484:Q4484">
    <cfRule type="expression" dxfId="3672" priority="3273">
      <formula>$G4484=""</formula>
    </cfRule>
  </conditionalFormatting>
  <conditionalFormatting sqref="G4486:Q4486">
    <cfRule type="expression" dxfId="3671" priority="3272">
      <formula>$G4486=""</formula>
    </cfRule>
  </conditionalFormatting>
  <conditionalFormatting sqref="G4524:Q4524">
    <cfRule type="expression" dxfId="3670" priority="3236">
      <formula>$G4524=""</formula>
    </cfRule>
  </conditionalFormatting>
  <conditionalFormatting sqref="G4526:Q4526">
    <cfRule type="expression" dxfId="3669" priority="3235">
      <formula>$G4526=""</formula>
    </cfRule>
  </conditionalFormatting>
  <conditionalFormatting sqref="G4564:Q4564">
    <cfRule type="expression" dxfId="3668" priority="3199">
      <formula>$G4564=""</formula>
    </cfRule>
  </conditionalFormatting>
  <conditionalFormatting sqref="G4566:Q4566">
    <cfRule type="expression" dxfId="3667" priority="3198">
      <formula>$G4566=""</formula>
    </cfRule>
  </conditionalFormatting>
  <conditionalFormatting sqref="G4604:Q4604">
    <cfRule type="expression" dxfId="3666" priority="3162">
      <formula>$G4604=""</formula>
    </cfRule>
  </conditionalFormatting>
  <conditionalFormatting sqref="G4606:Q4606">
    <cfRule type="expression" dxfId="3665" priority="3161">
      <formula>$G4606=""</formula>
    </cfRule>
  </conditionalFormatting>
  <conditionalFormatting sqref="G4644:Q4644">
    <cfRule type="expression" dxfId="3664" priority="3125">
      <formula>$G4644=""</formula>
    </cfRule>
  </conditionalFormatting>
  <conditionalFormatting sqref="G4646:Q4646">
    <cfRule type="expression" dxfId="3663" priority="3124">
      <formula>$G4646=""</formula>
    </cfRule>
  </conditionalFormatting>
  <conditionalFormatting sqref="G4684:Q4684">
    <cfRule type="expression" dxfId="3662" priority="3088">
      <formula>$G4684=""</formula>
    </cfRule>
  </conditionalFormatting>
  <conditionalFormatting sqref="G4686:Q4686">
    <cfRule type="expression" dxfId="3661" priority="3087">
      <formula>$G4686=""</formula>
    </cfRule>
  </conditionalFormatting>
  <conditionalFormatting sqref="G4724:Q4724">
    <cfRule type="expression" dxfId="3660" priority="3051">
      <formula>$G4724=""</formula>
    </cfRule>
  </conditionalFormatting>
  <conditionalFormatting sqref="G4726:Q4726">
    <cfRule type="expression" dxfId="3659" priority="3050">
      <formula>$G4726=""</formula>
    </cfRule>
  </conditionalFormatting>
  <conditionalFormatting sqref="G4764:Q4764">
    <cfRule type="expression" dxfId="3658" priority="3014">
      <formula>$G4764=""</formula>
    </cfRule>
  </conditionalFormatting>
  <conditionalFormatting sqref="G4766:Q4766">
    <cfRule type="expression" dxfId="3657" priority="3013">
      <formula>$G4766=""</formula>
    </cfRule>
  </conditionalFormatting>
  <conditionalFormatting sqref="G4804:Q4804">
    <cfRule type="expression" dxfId="3656" priority="2977">
      <formula>$G4804=""</formula>
    </cfRule>
  </conditionalFormatting>
  <conditionalFormatting sqref="G4806:Q4806">
    <cfRule type="expression" dxfId="3655" priority="2976">
      <formula>$G4806=""</formula>
    </cfRule>
  </conditionalFormatting>
  <conditionalFormatting sqref="G4844:Q4844">
    <cfRule type="expression" dxfId="3654" priority="2940">
      <formula>$G4844=""</formula>
    </cfRule>
  </conditionalFormatting>
  <conditionalFormatting sqref="G4846:Q4846">
    <cfRule type="expression" dxfId="3653" priority="2939">
      <formula>$G4846=""</formula>
    </cfRule>
  </conditionalFormatting>
  <conditionalFormatting sqref="G4884:Q4884">
    <cfRule type="expression" dxfId="3652" priority="2903">
      <formula>$G4884=""</formula>
    </cfRule>
  </conditionalFormatting>
  <conditionalFormatting sqref="G4886:Q4886">
    <cfRule type="expression" dxfId="3651" priority="2902">
      <formula>$G4886=""</formula>
    </cfRule>
  </conditionalFormatting>
  <conditionalFormatting sqref="G4924:Q4924">
    <cfRule type="expression" dxfId="3650" priority="2866">
      <formula>$G4924=""</formula>
    </cfRule>
  </conditionalFormatting>
  <conditionalFormatting sqref="G4926:Q4926">
    <cfRule type="expression" dxfId="3649" priority="2865">
      <formula>$G4926=""</formula>
    </cfRule>
  </conditionalFormatting>
  <conditionalFormatting sqref="G4964:Q4964">
    <cfRule type="expression" dxfId="3648" priority="2829">
      <formula>$G4964=""</formula>
    </cfRule>
  </conditionalFormatting>
  <conditionalFormatting sqref="G4966:Q4966">
    <cfRule type="expression" dxfId="3647" priority="2828">
      <formula>$G4966=""</formula>
    </cfRule>
  </conditionalFormatting>
  <conditionalFormatting sqref="G5004:Q5004">
    <cfRule type="expression" dxfId="3646" priority="2792">
      <formula>$G5004=""</formula>
    </cfRule>
  </conditionalFormatting>
  <conditionalFormatting sqref="G5006:Q5006">
    <cfRule type="expression" dxfId="3645" priority="2791">
      <formula>$G5006=""</formula>
    </cfRule>
  </conditionalFormatting>
  <conditionalFormatting sqref="G5044:Q5044">
    <cfRule type="expression" dxfId="3644" priority="2755">
      <formula>$G5044=""</formula>
    </cfRule>
  </conditionalFormatting>
  <conditionalFormatting sqref="G5046:Q5046">
    <cfRule type="expression" dxfId="3643" priority="2754">
      <formula>$G5046=""</formula>
    </cfRule>
  </conditionalFormatting>
  <conditionalFormatting sqref="G5084:Q5084">
    <cfRule type="expression" dxfId="3642" priority="2718">
      <formula>$G5084=""</formula>
    </cfRule>
  </conditionalFormatting>
  <conditionalFormatting sqref="G5086:Q5086">
    <cfRule type="expression" dxfId="3641" priority="2717">
      <formula>$G5086=""</formula>
    </cfRule>
  </conditionalFormatting>
  <conditionalFormatting sqref="G5124:Q5124">
    <cfRule type="expression" dxfId="3640" priority="2681">
      <formula>$G5124=""</formula>
    </cfRule>
  </conditionalFormatting>
  <conditionalFormatting sqref="G5126:Q5126">
    <cfRule type="expression" dxfId="3639" priority="2680">
      <formula>$G5126=""</formula>
    </cfRule>
  </conditionalFormatting>
  <conditionalFormatting sqref="G5164:Q5164">
    <cfRule type="expression" dxfId="3638" priority="2644">
      <formula>$G5164=""</formula>
    </cfRule>
  </conditionalFormatting>
  <conditionalFormatting sqref="G5166:Q5166">
    <cfRule type="expression" dxfId="3637" priority="2643">
      <formula>$G5166=""</formula>
    </cfRule>
  </conditionalFormatting>
  <conditionalFormatting sqref="G5204:Q5204">
    <cfRule type="expression" dxfId="3636" priority="2607">
      <formula>$G5204=""</formula>
    </cfRule>
  </conditionalFormatting>
  <conditionalFormatting sqref="G5206:Q5206">
    <cfRule type="expression" dxfId="3635" priority="2606">
      <formula>$G5206=""</formula>
    </cfRule>
  </conditionalFormatting>
  <conditionalFormatting sqref="G5244:Q5244">
    <cfRule type="expression" dxfId="3634" priority="2570">
      <formula>$G5244=""</formula>
    </cfRule>
  </conditionalFormatting>
  <conditionalFormatting sqref="G5246:Q5246">
    <cfRule type="expression" dxfId="3633" priority="2569">
      <formula>$G5246=""</formula>
    </cfRule>
  </conditionalFormatting>
  <conditionalFormatting sqref="G5284:Q5284">
    <cfRule type="expression" dxfId="3632" priority="2533">
      <formula>$G5284=""</formula>
    </cfRule>
  </conditionalFormatting>
  <conditionalFormatting sqref="G5286:Q5286">
    <cfRule type="expression" dxfId="3631" priority="2532">
      <formula>$G5286=""</formula>
    </cfRule>
  </conditionalFormatting>
  <conditionalFormatting sqref="G5324:Q5324">
    <cfRule type="expression" dxfId="3630" priority="2496">
      <formula>$G5324=""</formula>
    </cfRule>
  </conditionalFormatting>
  <conditionalFormatting sqref="G5326:Q5326">
    <cfRule type="expression" dxfId="3629" priority="2495">
      <formula>$G5326=""</formula>
    </cfRule>
  </conditionalFormatting>
  <conditionalFormatting sqref="G5364:Q5364">
    <cfRule type="expression" dxfId="3628" priority="2459">
      <formula>$G5364=""</formula>
    </cfRule>
  </conditionalFormatting>
  <conditionalFormatting sqref="G5366:Q5366">
    <cfRule type="expression" dxfId="3627" priority="2458">
      <formula>$G5366=""</formula>
    </cfRule>
  </conditionalFormatting>
  <conditionalFormatting sqref="G5404:Q5404">
    <cfRule type="expression" dxfId="3626" priority="2422">
      <formula>$G5404=""</formula>
    </cfRule>
  </conditionalFormatting>
  <conditionalFormatting sqref="G5406:Q5406">
    <cfRule type="expression" dxfId="3625" priority="2421">
      <formula>$G5406=""</formula>
    </cfRule>
  </conditionalFormatting>
  <conditionalFormatting sqref="G5444:Q5444">
    <cfRule type="expression" dxfId="3624" priority="2385">
      <formula>$G5444=""</formula>
    </cfRule>
  </conditionalFormatting>
  <conditionalFormatting sqref="G5446:Q5446">
    <cfRule type="expression" dxfId="3623" priority="2384">
      <formula>$G5446=""</formula>
    </cfRule>
  </conditionalFormatting>
  <conditionalFormatting sqref="G5484:Q5484">
    <cfRule type="expression" dxfId="3622" priority="2348">
      <formula>$G5484=""</formula>
    </cfRule>
  </conditionalFormatting>
  <conditionalFormatting sqref="G5486:Q5486">
    <cfRule type="expression" dxfId="3621" priority="2347">
      <formula>$G5486=""</formula>
    </cfRule>
  </conditionalFormatting>
  <conditionalFormatting sqref="G5524:Q5524">
    <cfRule type="expression" dxfId="3620" priority="2311">
      <formula>$G5524=""</formula>
    </cfRule>
  </conditionalFormatting>
  <conditionalFormatting sqref="G5526:Q5526">
    <cfRule type="expression" dxfId="3619" priority="2310">
      <formula>$G5526=""</formula>
    </cfRule>
  </conditionalFormatting>
  <conditionalFormatting sqref="G5564:Q5564">
    <cfRule type="expression" dxfId="3618" priority="2274">
      <formula>$G5564=""</formula>
    </cfRule>
  </conditionalFormatting>
  <conditionalFormatting sqref="G5566:Q5566">
    <cfRule type="expression" dxfId="3617" priority="2273">
      <formula>$G5566=""</formula>
    </cfRule>
  </conditionalFormatting>
  <conditionalFormatting sqref="G5604:Q5604">
    <cfRule type="expression" dxfId="3616" priority="2237">
      <formula>$G5604=""</formula>
    </cfRule>
  </conditionalFormatting>
  <conditionalFormatting sqref="G5606:Q5606">
    <cfRule type="expression" dxfId="3615" priority="2236">
      <formula>$G5606=""</formula>
    </cfRule>
  </conditionalFormatting>
  <conditionalFormatting sqref="G5644:Q5644">
    <cfRule type="expression" dxfId="3614" priority="2200">
      <formula>$G5644=""</formula>
    </cfRule>
  </conditionalFormatting>
  <conditionalFormatting sqref="G5646:Q5646">
    <cfRule type="expression" dxfId="3613" priority="2199">
      <formula>$G5646=""</formula>
    </cfRule>
  </conditionalFormatting>
  <conditionalFormatting sqref="G5684:Q5684">
    <cfRule type="expression" dxfId="3612" priority="2163">
      <formula>$G5684=""</formula>
    </cfRule>
  </conditionalFormatting>
  <conditionalFormatting sqref="G5686:Q5686">
    <cfRule type="expression" dxfId="3611" priority="2162">
      <formula>$G5686=""</formula>
    </cfRule>
  </conditionalFormatting>
  <conditionalFormatting sqref="G5724:Q5724">
    <cfRule type="expression" dxfId="3610" priority="2126">
      <formula>$G5724=""</formula>
    </cfRule>
  </conditionalFormatting>
  <conditionalFormatting sqref="G5726:Q5726">
    <cfRule type="expression" dxfId="3609" priority="2125">
      <formula>$G5726=""</formula>
    </cfRule>
  </conditionalFormatting>
  <conditionalFormatting sqref="G5764:Q5764">
    <cfRule type="expression" dxfId="3608" priority="2089">
      <formula>$G5764=""</formula>
    </cfRule>
  </conditionalFormatting>
  <conditionalFormatting sqref="G5766:Q5766">
    <cfRule type="expression" dxfId="3607" priority="2088">
      <formula>$G5766=""</formula>
    </cfRule>
  </conditionalFormatting>
  <conditionalFormatting sqref="G5804:Q5804">
    <cfRule type="expression" dxfId="3606" priority="2052">
      <formula>$G5804=""</formula>
    </cfRule>
  </conditionalFormatting>
  <conditionalFormatting sqref="G5806:Q5806">
    <cfRule type="expression" dxfId="3605" priority="2051">
      <formula>$G5806=""</formula>
    </cfRule>
  </conditionalFormatting>
  <conditionalFormatting sqref="G5844:Q5844">
    <cfRule type="expression" dxfId="3604" priority="2015">
      <formula>$G5844=""</formula>
    </cfRule>
  </conditionalFormatting>
  <conditionalFormatting sqref="G5846:Q5846">
    <cfRule type="expression" dxfId="3603" priority="2014">
      <formula>$G5846=""</formula>
    </cfRule>
  </conditionalFormatting>
  <conditionalFormatting sqref="G5884:Q5884">
    <cfRule type="expression" dxfId="3602" priority="1978">
      <formula>$G5884=""</formula>
    </cfRule>
  </conditionalFormatting>
  <conditionalFormatting sqref="G5886:Q5886">
    <cfRule type="expression" dxfId="3601" priority="1977">
      <formula>$G5886=""</formula>
    </cfRule>
  </conditionalFormatting>
  <conditionalFormatting sqref="G5924:Q5924">
    <cfRule type="expression" dxfId="3600" priority="1941">
      <formula>$G5924=""</formula>
    </cfRule>
  </conditionalFormatting>
  <conditionalFormatting sqref="G5926:Q5926">
    <cfRule type="expression" dxfId="3599" priority="1940">
      <formula>$G5926=""</formula>
    </cfRule>
  </conditionalFormatting>
  <conditionalFormatting sqref="G5964:Q5964">
    <cfRule type="expression" dxfId="3598" priority="1904">
      <formula>$G5964=""</formula>
    </cfRule>
  </conditionalFormatting>
  <conditionalFormatting sqref="G5966:Q5966">
    <cfRule type="expression" dxfId="3597" priority="1903">
      <formula>$G5966=""</formula>
    </cfRule>
  </conditionalFormatting>
  <conditionalFormatting sqref="G6004:Q6004">
    <cfRule type="expression" dxfId="3596" priority="1867">
      <formula>$G6004=""</formula>
    </cfRule>
  </conditionalFormatting>
  <conditionalFormatting sqref="G6006:Q6006">
    <cfRule type="expression" dxfId="3595" priority="1866">
      <formula>$G6006=""</formula>
    </cfRule>
  </conditionalFormatting>
  <conditionalFormatting sqref="G6044:Q6044">
    <cfRule type="expression" dxfId="3594" priority="1830">
      <formula>$G6044=""</formula>
    </cfRule>
  </conditionalFormatting>
  <conditionalFormatting sqref="G6046:Q6046">
    <cfRule type="expression" dxfId="3593" priority="1829">
      <formula>$G6046=""</formula>
    </cfRule>
  </conditionalFormatting>
  <conditionalFormatting sqref="G6084:Q6084">
    <cfRule type="expression" dxfId="3592" priority="1793">
      <formula>$G6084=""</formula>
    </cfRule>
  </conditionalFormatting>
  <conditionalFormatting sqref="G6086:Q6086">
    <cfRule type="expression" dxfId="3591" priority="1792">
      <formula>$G6086=""</formula>
    </cfRule>
  </conditionalFormatting>
  <conditionalFormatting sqref="G6124:Q6124">
    <cfRule type="expression" dxfId="3590" priority="1756">
      <formula>$G6124=""</formula>
    </cfRule>
  </conditionalFormatting>
  <conditionalFormatting sqref="G6126:Q6126">
    <cfRule type="expression" dxfId="3589" priority="1755">
      <formula>$G6126=""</formula>
    </cfRule>
  </conditionalFormatting>
  <conditionalFormatting sqref="G6164:Q6164">
    <cfRule type="expression" dxfId="3588" priority="1719">
      <formula>$G6164=""</formula>
    </cfRule>
  </conditionalFormatting>
  <conditionalFormatting sqref="G6166:Q6166">
    <cfRule type="expression" dxfId="3587" priority="1718">
      <formula>$G6166=""</formula>
    </cfRule>
  </conditionalFormatting>
  <conditionalFormatting sqref="G6204:Q6204">
    <cfRule type="expression" dxfId="3586" priority="1682">
      <formula>$G6204=""</formula>
    </cfRule>
  </conditionalFormatting>
  <conditionalFormatting sqref="G6206:Q6206">
    <cfRule type="expression" dxfId="3585" priority="1681">
      <formula>$G6206=""</formula>
    </cfRule>
  </conditionalFormatting>
  <conditionalFormatting sqref="G6244:Q6244">
    <cfRule type="expression" dxfId="3584" priority="1645">
      <formula>$G6244=""</formula>
    </cfRule>
  </conditionalFormatting>
  <conditionalFormatting sqref="G6246:Q6246">
    <cfRule type="expression" dxfId="3583" priority="1644">
      <formula>$G6246=""</formula>
    </cfRule>
  </conditionalFormatting>
  <conditionalFormatting sqref="G6284:Q6284">
    <cfRule type="expression" dxfId="3582" priority="1608">
      <formula>$G6284=""</formula>
    </cfRule>
  </conditionalFormatting>
  <conditionalFormatting sqref="G6286:Q6286">
    <cfRule type="expression" dxfId="3581" priority="1607">
      <formula>$G6286=""</formula>
    </cfRule>
  </conditionalFormatting>
  <conditionalFormatting sqref="G6324:Q6324">
    <cfRule type="expression" dxfId="3580" priority="1571">
      <formula>$G6324=""</formula>
    </cfRule>
  </conditionalFormatting>
  <conditionalFormatting sqref="G6326:Q6326">
    <cfRule type="expression" dxfId="3579" priority="1570">
      <formula>$G6326=""</formula>
    </cfRule>
  </conditionalFormatting>
  <conditionalFormatting sqref="G6364:Q6364">
    <cfRule type="expression" dxfId="3578" priority="1534">
      <formula>$G6364=""</formula>
    </cfRule>
  </conditionalFormatting>
  <conditionalFormatting sqref="G6366:Q6366">
    <cfRule type="expression" dxfId="3577" priority="1533">
      <formula>$G6366=""</formula>
    </cfRule>
  </conditionalFormatting>
  <conditionalFormatting sqref="G6404:Q6404">
    <cfRule type="expression" dxfId="3576" priority="1497">
      <formula>$G6404=""</formula>
    </cfRule>
  </conditionalFormatting>
  <conditionalFormatting sqref="G6406:Q6406">
    <cfRule type="expression" dxfId="3575" priority="1496">
      <formula>$G6406=""</formula>
    </cfRule>
  </conditionalFormatting>
  <conditionalFormatting sqref="G6444:Q6444">
    <cfRule type="expression" dxfId="3574" priority="1460">
      <formula>$G6444=""</formula>
    </cfRule>
  </conditionalFormatting>
  <conditionalFormatting sqref="G6446:Q6446">
    <cfRule type="expression" dxfId="3573" priority="1459">
      <formula>$G6446=""</formula>
    </cfRule>
  </conditionalFormatting>
  <conditionalFormatting sqref="G6484:Q6484">
    <cfRule type="expression" dxfId="3572" priority="1423">
      <formula>$G6484=""</formula>
    </cfRule>
  </conditionalFormatting>
  <conditionalFormatting sqref="G6486:Q6486">
    <cfRule type="expression" dxfId="3571" priority="1422">
      <formula>$G6486=""</formula>
    </cfRule>
  </conditionalFormatting>
  <conditionalFormatting sqref="G6524:Q6524">
    <cfRule type="expression" dxfId="3570" priority="1386">
      <formula>$G6524=""</formula>
    </cfRule>
  </conditionalFormatting>
  <conditionalFormatting sqref="G6526:Q6526">
    <cfRule type="expression" dxfId="3569" priority="1385">
      <formula>$G6526=""</formula>
    </cfRule>
  </conditionalFormatting>
  <conditionalFormatting sqref="G6564:Q6564">
    <cfRule type="expression" dxfId="3568" priority="1349">
      <formula>$G6564=""</formula>
    </cfRule>
  </conditionalFormatting>
  <conditionalFormatting sqref="G6566:Q6566">
    <cfRule type="expression" dxfId="3567" priority="1348">
      <formula>$G6566=""</formula>
    </cfRule>
  </conditionalFormatting>
  <conditionalFormatting sqref="G6604:Q6604">
    <cfRule type="expression" dxfId="3566" priority="1312">
      <formula>$G6604=""</formula>
    </cfRule>
  </conditionalFormatting>
  <conditionalFormatting sqref="G6606:Q6606">
    <cfRule type="expression" dxfId="3565" priority="1311">
      <formula>$G6606=""</formula>
    </cfRule>
  </conditionalFormatting>
  <conditionalFormatting sqref="G6644:Q6644">
    <cfRule type="expression" dxfId="3564" priority="1275">
      <formula>$G6644=""</formula>
    </cfRule>
  </conditionalFormatting>
  <conditionalFormatting sqref="G6646:Q6646">
    <cfRule type="expression" dxfId="3563" priority="1274">
      <formula>$G6646=""</formula>
    </cfRule>
  </conditionalFormatting>
  <conditionalFormatting sqref="G6684:Q6684">
    <cfRule type="expression" dxfId="3562" priority="1238">
      <formula>$G6684=""</formula>
    </cfRule>
  </conditionalFormatting>
  <conditionalFormatting sqref="G6686:Q6686">
    <cfRule type="expression" dxfId="3561" priority="1237">
      <formula>$G6686=""</formula>
    </cfRule>
  </conditionalFormatting>
  <conditionalFormatting sqref="G6724:Q6724">
    <cfRule type="expression" dxfId="3560" priority="1201">
      <formula>$G6724=""</formula>
    </cfRule>
  </conditionalFormatting>
  <conditionalFormatting sqref="G6726:Q6726">
    <cfRule type="expression" dxfId="3559" priority="1200">
      <formula>$G6726=""</formula>
    </cfRule>
  </conditionalFormatting>
  <conditionalFormatting sqref="G6764:Q6764">
    <cfRule type="expression" dxfId="3558" priority="1164">
      <formula>$G6764=""</formula>
    </cfRule>
  </conditionalFormatting>
  <conditionalFormatting sqref="G6766:Q6766">
    <cfRule type="expression" dxfId="3557" priority="1163">
      <formula>$G6766=""</formula>
    </cfRule>
  </conditionalFormatting>
  <conditionalFormatting sqref="G6804:Q6804">
    <cfRule type="expression" dxfId="3556" priority="1127">
      <formula>$G6804=""</formula>
    </cfRule>
  </conditionalFormatting>
  <conditionalFormatting sqref="G6806:Q6806">
    <cfRule type="expression" dxfId="3555" priority="1126">
      <formula>$G6806=""</formula>
    </cfRule>
  </conditionalFormatting>
  <conditionalFormatting sqref="G6844:Q6844">
    <cfRule type="expression" dxfId="3554" priority="1090">
      <formula>$G6844=""</formula>
    </cfRule>
  </conditionalFormatting>
  <conditionalFormatting sqref="G6846:Q6846">
    <cfRule type="expression" dxfId="3553" priority="1089">
      <formula>$G6846=""</formula>
    </cfRule>
  </conditionalFormatting>
  <conditionalFormatting sqref="G6884:Q6884">
    <cfRule type="expression" dxfId="3552" priority="1053">
      <formula>$G6884=""</formula>
    </cfRule>
  </conditionalFormatting>
  <conditionalFormatting sqref="G6886:Q6886">
    <cfRule type="expression" dxfId="3551" priority="1052">
      <formula>$G6886=""</formula>
    </cfRule>
  </conditionalFormatting>
  <conditionalFormatting sqref="G6924:Q6924">
    <cfRule type="expression" dxfId="3550" priority="1016">
      <formula>$G6924=""</formula>
    </cfRule>
  </conditionalFormatting>
  <conditionalFormatting sqref="G6926:Q6926">
    <cfRule type="expression" dxfId="3549" priority="1015">
      <formula>$G6926=""</formula>
    </cfRule>
  </conditionalFormatting>
  <conditionalFormatting sqref="G6964:Q6964">
    <cfRule type="expression" dxfId="3548" priority="979">
      <formula>$G6964=""</formula>
    </cfRule>
  </conditionalFormatting>
  <conditionalFormatting sqref="G6966:Q6966">
    <cfRule type="expression" dxfId="3547" priority="978">
      <formula>$G6966=""</formula>
    </cfRule>
  </conditionalFormatting>
  <conditionalFormatting sqref="G7004:Q7004">
    <cfRule type="expression" dxfId="3546" priority="942">
      <formula>$G7004=""</formula>
    </cfRule>
  </conditionalFormatting>
  <conditionalFormatting sqref="G7006:Q7006">
    <cfRule type="expression" dxfId="3545" priority="941">
      <formula>$G7006=""</formula>
    </cfRule>
  </conditionalFormatting>
  <conditionalFormatting sqref="G7044:Q7044">
    <cfRule type="expression" dxfId="3544" priority="905">
      <formula>$G7044=""</formula>
    </cfRule>
  </conditionalFormatting>
  <conditionalFormatting sqref="G7046:Q7046">
    <cfRule type="expression" dxfId="3543" priority="904">
      <formula>$G7046=""</formula>
    </cfRule>
  </conditionalFormatting>
  <conditionalFormatting sqref="G7084:Q7084">
    <cfRule type="expression" dxfId="3542" priority="868">
      <formula>$G7084=""</formula>
    </cfRule>
  </conditionalFormatting>
  <conditionalFormatting sqref="G7086:Q7086">
    <cfRule type="expression" dxfId="3541" priority="867">
      <formula>$G7086=""</formula>
    </cfRule>
  </conditionalFormatting>
  <conditionalFormatting sqref="G7124:Q7124">
    <cfRule type="expression" dxfId="3540" priority="831">
      <formula>$G7124=""</formula>
    </cfRule>
  </conditionalFormatting>
  <conditionalFormatting sqref="G7126:Q7126">
    <cfRule type="expression" dxfId="3539" priority="830">
      <formula>$G7126=""</formula>
    </cfRule>
  </conditionalFormatting>
  <conditionalFormatting sqref="G7164:Q7164">
    <cfRule type="expression" dxfId="3538" priority="794">
      <formula>$G7164=""</formula>
    </cfRule>
  </conditionalFormatting>
  <conditionalFormatting sqref="G7166:Q7166">
    <cfRule type="expression" dxfId="3537" priority="793">
      <formula>$G7166=""</formula>
    </cfRule>
  </conditionalFormatting>
  <conditionalFormatting sqref="G7204:Q7204">
    <cfRule type="expression" dxfId="3536" priority="757">
      <formula>$G7204=""</formula>
    </cfRule>
  </conditionalFormatting>
  <conditionalFormatting sqref="G7206:Q7206">
    <cfRule type="expression" dxfId="3535" priority="756">
      <formula>$G7206=""</formula>
    </cfRule>
  </conditionalFormatting>
  <conditionalFormatting sqref="G7244:Q7244">
    <cfRule type="expression" dxfId="3534" priority="720">
      <formula>$G7244=""</formula>
    </cfRule>
  </conditionalFormatting>
  <conditionalFormatting sqref="G7246:Q7246">
    <cfRule type="expression" dxfId="3533" priority="719">
      <formula>$G7246=""</formula>
    </cfRule>
  </conditionalFormatting>
  <conditionalFormatting sqref="G7284:Q7284">
    <cfRule type="expression" dxfId="3532" priority="683">
      <formula>$G7284=""</formula>
    </cfRule>
  </conditionalFormatting>
  <conditionalFormatting sqref="G7286:Q7286">
    <cfRule type="expression" dxfId="3531" priority="682">
      <formula>$G7286=""</formula>
    </cfRule>
  </conditionalFormatting>
  <conditionalFormatting sqref="G7324:Q7324">
    <cfRule type="expression" dxfId="3530" priority="646">
      <formula>$G7324=""</formula>
    </cfRule>
  </conditionalFormatting>
  <conditionalFormatting sqref="G7326:Q7326">
    <cfRule type="expression" dxfId="3529" priority="645">
      <formula>$G7326=""</formula>
    </cfRule>
  </conditionalFormatting>
  <conditionalFormatting sqref="G7364:Q7364">
    <cfRule type="expression" dxfId="3528" priority="609">
      <formula>$G7364=""</formula>
    </cfRule>
  </conditionalFormatting>
  <conditionalFormatting sqref="G7366:Q7366">
    <cfRule type="expression" dxfId="3527" priority="608">
      <formula>$G7366=""</formula>
    </cfRule>
  </conditionalFormatting>
  <conditionalFormatting sqref="G7404:Q7404">
    <cfRule type="expression" dxfId="3526" priority="572">
      <formula>$G7404=""</formula>
    </cfRule>
  </conditionalFormatting>
  <conditionalFormatting sqref="G7406:Q7406">
    <cfRule type="expression" dxfId="3525" priority="571">
      <formula>$G7406=""</formula>
    </cfRule>
  </conditionalFormatting>
  <conditionalFormatting sqref="H15:H34">
    <cfRule type="cellIs" dxfId="3524" priority="7675" operator="notBetween">
      <formula>0</formula>
      <formula>9.99999999999999E+21</formula>
    </cfRule>
  </conditionalFormatting>
  <conditionalFormatting sqref="H36:H38">
    <cfRule type="expression" dxfId="3523" priority="7586">
      <formula>$H36=""</formula>
    </cfRule>
    <cfRule type="notContainsText" dxfId="3522" priority="7588" operator="notContains" text="○">
      <formula>ISERROR(SEARCH("○",H36))</formula>
    </cfRule>
  </conditionalFormatting>
  <conditionalFormatting sqref="H55:H74">
    <cfRule type="cellIs" dxfId="3521" priority="7452" operator="notBetween">
      <formula>0</formula>
      <formula>9.99999999999999E+21</formula>
    </cfRule>
  </conditionalFormatting>
  <conditionalFormatting sqref="H76:H78">
    <cfRule type="expression" dxfId="3520" priority="7447">
      <formula>$H76=""</formula>
    </cfRule>
    <cfRule type="notContainsText" dxfId="3519" priority="7449" operator="notContains" text="○">
      <formula>ISERROR(SEARCH("○",H76))</formula>
    </cfRule>
  </conditionalFormatting>
  <conditionalFormatting sqref="H95:H114">
    <cfRule type="cellIs" dxfId="3518" priority="7301" operator="notBetween">
      <formula>0</formula>
      <formula>9.99999999999999E+21</formula>
    </cfRule>
  </conditionalFormatting>
  <conditionalFormatting sqref="H116:H118">
    <cfRule type="expression" dxfId="3517" priority="7296">
      <formula>$H116=""</formula>
    </cfRule>
    <cfRule type="notContainsText" dxfId="3516" priority="7298" operator="notContains" text="○">
      <formula>ISERROR(SEARCH("○",H116))</formula>
    </cfRule>
  </conditionalFormatting>
  <conditionalFormatting sqref="H135:H154">
    <cfRule type="cellIs" dxfId="3515" priority="7264" operator="notBetween">
      <formula>0</formula>
      <formula>9.99999999999999E+21</formula>
    </cfRule>
  </conditionalFormatting>
  <conditionalFormatting sqref="H156:H158">
    <cfRule type="expression" dxfId="3514" priority="7259">
      <formula>$H156=""</formula>
    </cfRule>
    <cfRule type="notContainsText" dxfId="3513" priority="7261" operator="notContains" text="○">
      <formula>ISERROR(SEARCH("○",H156))</formula>
    </cfRule>
  </conditionalFormatting>
  <conditionalFormatting sqref="H175:H194">
    <cfRule type="cellIs" dxfId="3512" priority="7227" operator="notBetween">
      <formula>0</formula>
      <formula>9.99999999999999E+21</formula>
    </cfRule>
  </conditionalFormatting>
  <conditionalFormatting sqref="H196:H198">
    <cfRule type="expression" dxfId="3511" priority="7222">
      <formula>$H196=""</formula>
    </cfRule>
    <cfRule type="notContainsText" dxfId="3510" priority="7224" operator="notContains" text="○">
      <formula>ISERROR(SEARCH("○",H196))</formula>
    </cfRule>
  </conditionalFormatting>
  <conditionalFormatting sqref="H215:H234">
    <cfRule type="cellIs" dxfId="3509" priority="7190" operator="notBetween">
      <formula>0</formula>
      <formula>9.99999999999999E+21</formula>
    </cfRule>
  </conditionalFormatting>
  <conditionalFormatting sqref="H236:H238">
    <cfRule type="expression" dxfId="3508" priority="7185">
      <formula>$H236=""</formula>
    </cfRule>
    <cfRule type="notContainsText" dxfId="3507" priority="7187" operator="notContains" text="○">
      <formula>ISERROR(SEARCH("○",H236))</formula>
    </cfRule>
  </conditionalFormatting>
  <conditionalFormatting sqref="H255:H274">
    <cfRule type="cellIs" dxfId="3506" priority="7153" operator="notBetween">
      <formula>0</formula>
      <formula>9.99999999999999E+21</formula>
    </cfRule>
  </conditionalFormatting>
  <conditionalFormatting sqref="H276:H278">
    <cfRule type="expression" dxfId="3505" priority="7148">
      <formula>$H276=""</formula>
    </cfRule>
    <cfRule type="notContainsText" dxfId="3504" priority="7150" operator="notContains" text="○">
      <formula>ISERROR(SEARCH("○",H276))</formula>
    </cfRule>
  </conditionalFormatting>
  <conditionalFormatting sqref="H295:H314">
    <cfRule type="cellIs" dxfId="3503" priority="7116" operator="notBetween">
      <formula>0</formula>
      <formula>9.99999999999999E+21</formula>
    </cfRule>
  </conditionalFormatting>
  <conditionalFormatting sqref="H316:H318">
    <cfRule type="expression" dxfId="3502" priority="7111">
      <formula>$H316=""</formula>
    </cfRule>
    <cfRule type="notContainsText" dxfId="3501" priority="7113" operator="notContains" text="○">
      <formula>ISERROR(SEARCH("○",H316))</formula>
    </cfRule>
  </conditionalFormatting>
  <conditionalFormatting sqref="H335:H354">
    <cfRule type="cellIs" dxfId="3500" priority="7079" operator="notBetween">
      <formula>0</formula>
      <formula>9.99999999999999E+21</formula>
    </cfRule>
  </conditionalFormatting>
  <conditionalFormatting sqref="H356:H358">
    <cfRule type="expression" dxfId="3499" priority="7074">
      <formula>$H356=""</formula>
    </cfRule>
    <cfRule type="notContainsText" dxfId="3498" priority="7076" operator="notContains" text="○">
      <formula>ISERROR(SEARCH("○",H356))</formula>
    </cfRule>
  </conditionalFormatting>
  <conditionalFormatting sqref="H375:H394">
    <cfRule type="cellIs" dxfId="3497" priority="7042" operator="notBetween">
      <formula>0</formula>
      <formula>9.99999999999999E+21</formula>
    </cfRule>
  </conditionalFormatting>
  <conditionalFormatting sqref="H396:H398">
    <cfRule type="expression" dxfId="3496" priority="7037">
      <formula>$H396=""</formula>
    </cfRule>
    <cfRule type="notContainsText" dxfId="3495" priority="7039" operator="notContains" text="○">
      <formula>ISERROR(SEARCH("○",H396))</formula>
    </cfRule>
  </conditionalFormatting>
  <conditionalFormatting sqref="H415:H434">
    <cfRule type="cellIs" dxfId="3494" priority="7005" operator="notBetween">
      <formula>0</formula>
      <formula>9.99999999999999E+21</formula>
    </cfRule>
  </conditionalFormatting>
  <conditionalFormatting sqref="H436:H438">
    <cfRule type="expression" dxfId="3493" priority="7000">
      <formula>$H436=""</formula>
    </cfRule>
    <cfRule type="notContainsText" dxfId="3492" priority="7002" operator="notContains" text="○">
      <formula>ISERROR(SEARCH("○",H436))</formula>
    </cfRule>
  </conditionalFormatting>
  <conditionalFormatting sqref="H455:H474">
    <cfRule type="cellIs" dxfId="3491" priority="6968" operator="notBetween">
      <formula>0</formula>
      <formula>9.99999999999999E+21</formula>
    </cfRule>
  </conditionalFormatting>
  <conditionalFormatting sqref="H476:H478">
    <cfRule type="expression" dxfId="3490" priority="6963">
      <formula>$H476=""</formula>
    </cfRule>
    <cfRule type="notContainsText" dxfId="3489" priority="6965" operator="notContains" text="○">
      <formula>ISERROR(SEARCH("○",H476))</formula>
    </cfRule>
  </conditionalFormatting>
  <conditionalFormatting sqref="H495:H514">
    <cfRule type="cellIs" dxfId="3488" priority="6931" operator="notBetween">
      <formula>0</formula>
      <formula>9.99999999999999E+21</formula>
    </cfRule>
  </conditionalFormatting>
  <conditionalFormatting sqref="H516:H518">
    <cfRule type="expression" dxfId="3487" priority="6926">
      <formula>$H516=""</formula>
    </cfRule>
    <cfRule type="notContainsText" dxfId="3486" priority="6928" operator="notContains" text="○">
      <formula>ISERROR(SEARCH("○",H516))</formula>
    </cfRule>
  </conditionalFormatting>
  <conditionalFormatting sqref="H535:H554">
    <cfRule type="cellIs" dxfId="3485" priority="6894" operator="notBetween">
      <formula>0</formula>
      <formula>9.99999999999999E+21</formula>
    </cfRule>
  </conditionalFormatting>
  <conditionalFormatting sqref="H556:H558">
    <cfRule type="expression" dxfId="3484" priority="6889">
      <formula>$H556=""</formula>
    </cfRule>
    <cfRule type="notContainsText" dxfId="3483" priority="6891" operator="notContains" text="○">
      <formula>ISERROR(SEARCH("○",H556))</formula>
    </cfRule>
  </conditionalFormatting>
  <conditionalFormatting sqref="H575:H594">
    <cfRule type="cellIs" dxfId="3482" priority="6857" operator="notBetween">
      <formula>0</formula>
      <formula>9.99999999999999E+21</formula>
    </cfRule>
  </conditionalFormatting>
  <conditionalFormatting sqref="H596:H598">
    <cfRule type="expression" dxfId="3481" priority="6852">
      <formula>$H596=""</formula>
    </cfRule>
    <cfRule type="notContainsText" dxfId="3480" priority="6854" operator="notContains" text="○">
      <formula>ISERROR(SEARCH("○",H596))</formula>
    </cfRule>
  </conditionalFormatting>
  <conditionalFormatting sqref="H615:H634">
    <cfRule type="cellIs" dxfId="3479" priority="6820" operator="notBetween">
      <formula>0</formula>
      <formula>9.99999999999999E+21</formula>
    </cfRule>
  </conditionalFormatting>
  <conditionalFormatting sqref="H636:H638">
    <cfRule type="expression" dxfId="3478" priority="6815">
      <formula>$H636=""</formula>
    </cfRule>
    <cfRule type="notContainsText" dxfId="3477" priority="6817" operator="notContains" text="○">
      <formula>ISERROR(SEARCH("○",H636))</formula>
    </cfRule>
  </conditionalFormatting>
  <conditionalFormatting sqref="H655:H674">
    <cfRule type="cellIs" dxfId="3476" priority="6783" operator="notBetween">
      <formula>0</formula>
      <formula>9.99999999999999E+21</formula>
    </cfRule>
  </conditionalFormatting>
  <conditionalFormatting sqref="H676:H678">
    <cfRule type="expression" dxfId="3475" priority="6778">
      <formula>$H676=""</formula>
    </cfRule>
    <cfRule type="notContainsText" dxfId="3474" priority="6780" operator="notContains" text="○">
      <formula>ISERROR(SEARCH("○",H676))</formula>
    </cfRule>
  </conditionalFormatting>
  <conditionalFormatting sqref="H695:H714">
    <cfRule type="cellIs" dxfId="3473" priority="6746" operator="notBetween">
      <formula>0</formula>
      <formula>9.99999999999999E+21</formula>
    </cfRule>
  </conditionalFormatting>
  <conditionalFormatting sqref="H716:H718">
    <cfRule type="expression" dxfId="3472" priority="6741">
      <formula>$H716=""</formula>
    </cfRule>
    <cfRule type="notContainsText" dxfId="3471" priority="6743" operator="notContains" text="○">
      <formula>ISERROR(SEARCH("○",H716))</formula>
    </cfRule>
  </conditionalFormatting>
  <conditionalFormatting sqref="H735:H754">
    <cfRule type="cellIs" dxfId="3470" priority="6709" operator="notBetween">
      <formula>0</formula>
      <formula>9.99999999999999E+21</formula>
    </cfRule>
  </conditionalFormatting>
  <conditionalFormatting sqref="H756:H758">
    <cfRule type="expression" dxfId="3469" priority="6704">
      <formula>$H756=""</formula>
    </cfRule>
    <cfRule type="notContainsText" dxfId="3468" priority="6706" operator="notContains" text="○">
      <formula>ISERROR(SEARCH("○",H756))</formula>
    </cfRule>
  </conditionalFormatting>
  <conditionalFormatting sqref="H775:H794">
    <cfRule type="cellIs" dxfId="3467" priority="6672" operator="notBetween">
      <formula>0</formula>
      <formula>9.99999999999999E+21</formula>
    </cfRule>
  </conditionalFormatting>
  <conditionalFormatting sqref="H796:H798">
    <cfRule type="expression" dxfId="3466" priority="6667">
      <formula>$H796=""</formula>
    </cfRule>
    <cfRule type="notContainsText" dxfId="3465" priority="6669" operator="notContains" text="○">
      <formula>ISERROR(SEARCH("○",H796))</formula>
    </cfRule>
  </conditionalFormatting>
  <conditionalFormatting sqref="H815:H834">
    <cfRule type="cellIs" dxfId="3464" priority="6635" operator="notBetween">
      <formula>0</formula>
      <formula>9.99999999999999E+21</formula>
    </cfRule>
  </conditionalFormatting>
  <conditionalFormatting sqref="H836:H838">
    <cfRule type="expression" dxfId="3463" priority="6630">
      <formula>$H836=""</formula>
    </cfRule>
    <cfRule type="notContainsText" dxfId="3462" priority="6632" operator="notContains" text="○">
      <formula>ISERROR(SEARCH("○",H836))</formula>
    </cfRule>
  </conditionalFormatting>
  <conditionalFormatting sqref="H855:H874">
    <cfRule type="cellIs" dxfId="3461" priority="6598" operator="notBetween">
      <formula>0</formula>
      <formula>9.99999999999999E+21</formula>
    </cfRule>
  </conditionalFormatting>
  <conditionalFormatting sqref="H876:H878">
    <cfRule type="expression" dxfId="3460" priority="6593">
      <formula>$H876=""</formula>
    </cfRule>
    <cfRule type="notContainsText" dxfId="3459" priority="6595" operator="notContains" text="○">
      <formula>ISERROR(SEARCH("○",H876))</formula>
    </cfRule>
  </conditionalFormatting>
  <conditionalFormatting sqref="H895:H914">
    <cfRule type="cellIs" dxfId="3458" priority="6561" operator="notBetween">
      <formula>0</formula>
      <formula>9.99999999999999E+21</formula>
    </cfRule>
  </conditionalFormatting>
  <conditionalFormatting sqref="H916:H918">
    <cfRule type="expression" dxfId="3457" priority="6556">
      <formula>$H916=""</formula>
    </cfRule>
    <cfRule type="notContainsText" dxfId="3456" priority="6558" operator="notContains" text="○">
      <formula>ISERROR(SEARCH("○",H916))</formula>
    </cfRule>
  </conditionalFormatting>
  <conditionalFormatting sqref="H935:H954">
    <cfRule type="cellIs" dxfId="3455" priority="6524" operator="notBetween">
      <formula>0</formula>
      <formula>9.99999999999999E+21</formula>
    </cfRule>
  </conditionalFormatting>
  <conditionalFormatting sqref="H956:H958">
    <cfRule type="expression" dxfId="3454" priority="6519">
      <formula>$H956=""</formula>
    </cfRule>
    <cfRule type="notContainsText" dxfId="3453" priority="6521" operator="notContains" text="○">
      <formula>ISERROR(SEARCH("○",H956))</formula>
    </cfRule>
  </conditionalFormatting>
  <conditionalFormatting sqref="H975:H994">
    <cfRule type="cellIs" dxfId="3452" priority="6487" operator="notBetween">
      <formula>0</formula>
      <formula>9.99999999999999E+21</formula>
    </cfRule>
  </conditionalFormatting>
  <conditionalFormatting sqref="H996:H998">
    <cfRule type="expression" dxfId="3451" priority="6482">
      <formula>$H996=""</formula>
    </cfRule>
    <cfRule type="notContainsText" dxfId="3450" priority="6484" operator="notContains" text="○">
      <formula>ISERROR(SEARCH("○",H996))</formula>
    </cfRule>
  </conditionalFormatting>
  <conditionalFormatting sqref="H1015:H1034">
    <cfRule type="cellIs" dxfId="3449" priority="6450" operator="notBetween">
      <formula>0</formula>
      <formula>9.99999999999999E+21</formula>
    </cfRule>
  </conditionalFormatting>
  <conditionalFormatting sqref="H1036:H1038">
    <cfRule type="expression" dxfId="3448" priority="6445">
      <formula>$H1036=""</formula>
    </cfRule>
    <cfRule type="notContainsText" dxfId="3447" priority="6447" operator="notContains" text="○">
      <formula>ISERROR(SEARCH("○",H1036))</formula>
    </cfRule>
  </conditionalFormatting>
  <conditionalFormatting sqref="H1055:H1074">
    <cfRule type="cellIs" dxfId="3446" priority="6413" operator="notBetween">
      <formula>0</formula>
      <formula>9.99999999999999E+21</formula>
    </cfRule>
  </conditionalFormatting>
  <conditionalFormatting sqref="H1076:H1078">
    <cfRule type="expression" dxfId="3445" priority="6408">
      <formula>$H1076=""</formula>
    </cfRule>
    <cfRule type="notContainsText" dxfId="3444" priority="6410" operator="notContains" text="○">
      <formula>ISERROR(SEARCH("○",H1076))</formula>
    </cfRule>
  </conditionalFormatting>
  <conditionalFormatting sqref="H1095:H1114">
    <cfRule type="cellIs" dxfId="3443" priority="6376" operator="notBetween">
      <formula>0</formula>
      <formula>9.99999999999999E+21</formula>
    </cfRule>
  </conditionalFormatting>
  <conditionalFormatting sqref="H1116:H1118">
    <cfRule type="expression" dxfId="3442" priority="6371">
      <formula>$H1116=""</formula>
    </cfRule>
    <cfRule type="notContainsText" dxfId="3441" priority="6373" operator="notContains" text="○">
      <formula>ISERROR(SEARCH("○",H1116))</formula>
    </cfRule>
  </conditionalFormatting>
  <conditionalFormatting sqref="H1135:H1154">
    <cfRule type="cellIs" dxfId="3440" priority="6339" operator="notBetween">
      <formula>0</formula>
      <formula>9.99999999999999E+21</formula>
    </cfRule>
  </conditionalFormatting>
  <conditionalFormatting sqref="H1156:H1158">
    <cfRule type="expression" dxfId="3439" priority="6334">
      <formula>$H1156=""</formula>
    </cfRule>
    <cfRule type="notContainsText" dxfId="3438" priority="6336" operator="notContains" text="○">
      <formula>ISERROR(SEARCH("○",H1156))</formula>
    </cfRule>
  </conditionalFormatting>
  <conditionalFormatting sqref="H1175:H1194">
    <cfRule type="cellIs" dxfId="3437" priority="6302" operator="notBetween">
      <formula>0</formula>
      <formula>9.99999999999999E+21</formula>
    </cfRule>
  </conditionalFormatting>
  <conditionalFormatting sqref="H1196:H1198">
    <cfRule type="expression" dxfId="3436" priority="6297">
      <formula>$H1196=""</formula>
    </cfRule>
    <cfRule type="notContainsText" dxfId="3435" priority="6299" operator="notContains" text="○">
      <formula>ISERROR(SEARCH("○",H1196))</formula>
    </cfRule>
  </conditionalFormatting>
  <conditionalFormatting sqref="H1215:H1234">
    <cfRule type="cellIs" dxfId="3434" priority="6265" operator="notBetween">
      <formula>0</formula>
      <formula>9.99999999999999E+21</formula>
    </cfRule>
  </conditionalFormatting>
  <conditionalFormatting sqref="H1236:H1238">
    <cfRule type="expression" dxfId="3433" priority="6260">
      <formula>$H1236=""</formula>
    </cfRule>
    <cfRule type="notContainsText" dxfId="3432" priority="6262" operator="notContains" text="○">
      <formula>ISERROR(SEARCH("○",H1236))</formula>
    </cfRule>
  </conditionalFormatting>
  <conditionalFormatting sqref="H1255:H1274">
    <cfRule type="cellIs" dxfId="3431" priority="6228" operator="notBetween">
      <formula>0</formula>
      <formula>9.99999999999999E+21</formula>
    </cfRule>
  </conditionalFormatting>
  <conditionalFormatting sqref="H1276:H1278">
    <cfRule type="expression" dxfId="3430" priority="6223">
      <formula>$H1276=""</formula>
    </cfRule>
    <cfRule type="notContainsText" dxfId="3429" priority="6225" operator="notContains" text="○">
      <formula>ISERROR(SEARCH("○",H1276))</formula>
    </cfRule>
  </conditionalFormatting>
  <conditionalFormatting sqref="H1295:H1314">
    <cfRule type="cellIs" dxfId="3428" priority="6191" operator="notBetween">
      <formula>0</formula>
      <formula>9.99999999999999E+21</formula>
    </cfRule>
  </conditionalFormatting>
  <conditionalFormatting sqref="H1316:H1318">
    <cfRule type="expression" dxfId="3427" priority="6186">
      <formula>$H1316=""</formula>
    </cfRule>
    <cfRule type="notContainsText" dxfId="3426" priority="6188" operator="notContains" text="○">
      <formula>ISERROR(SEARCH("○",H1316))</formula>
    </cfRule>
  </conditionalFormatting>
  <conditionalFormatting sqref="H1335:H1354">
    <cfRule type="cellIs" dxfId="3425" priority="6154" operator="notBetween">
      <formula>0</formula>
      <formula>9.99999999999999E+21</formula>
    </cfRule>
  </conditionalFormatting>
  <conditionalFormatting sqref="H1356:H1358">
    <cfRule type="expression" dxfId="3424" priority="6149">
      <formula>$H1356=""</formula>
    </cfRule>
    <cfRule type="notContainsText" dxfId="3423" priority="6151" operator="notContains" text="○">
      <formula>ISERROR(SEARCH("○",H1356))</formula>
    </cfRule>
  </conditionalFormatting>
  <conditionalFormatting sqref="H1375:H1394">
    <cfRule type="cellIs" dxfId="3422" priority="6117" operator="notBetween">
      <formula>0</formula>
      <formula>9.99999999999999E+21</formula>
    </cfRule>
  </conditionalFormatting>
  <conditionalFormatting sqref="H1396:H1398">
    <cfRule type="expression" dxfId="3421" priority="6112">
      <formula>$H1396=""</formula>
    </cfRule>
    <cfRule type="notContainsText" dxfId="3420" priority="6114" operator="notContains" text="○">
      <formula>ISERROR(SEARCH("○",H1396))</formula>
    </cfRule>
  </conditionalFormatting>
  <conditionalFormatting sqref="H1415:H1434">
    <cfRule type="cellIs" dxfId="3419" priority="6080" operator="notBetween">
      <formula>0</formula>
      <formula>9.99999999999999E+21</formula>
    </cfRule>
  </conditionalFormatting>
  <conditionalFormatting sqref="H1436:H1438">
    <cfRule type="expression" dxfId="3418" priority="6075">
      <formula>$H1436=""</formula>
    </cfRule>
    <cfRule type="notContainsText" dxfId="3417" priority="6077" operator="notContains" text="○">
      <formula>ISERROR(SEARCH("○",H1436))</formula>
    </cfRule>
  </conditionalFormatting>
  <conditionalFormatting sqref="H1455:H1474">
    <cfRule type="cellIs" dxfId="3416" priority="6043" operator="notBetween">
      <formula>0</formula>
      <formula>9.99999999999999E+21</formula>
    </cfRule>
  </conditionalFormatting>
  <conditionalFormatting sqref="H1476:H1478">
    <cfRule type="expression" dxfId="3415" priority="6038">
      <formula>$H1476=""</formula>
    </cfRule>
    <cfRule type="notContainsText" dxfId="3414" priority="6040" operator="notContains" text="○">
      <formula>ISERROR(SEARCH("○",H1476))</formula>
    </cfRule>
  </conditionalFormatting>
  <conditionalFormatting sqref="H1495:H1514">
    <cfRule type="cellIs" dxfId="3413" priority="6006" operator="notBetween">
      <formula>0</formula>
      <formula>9.99999999999999E+21</formula>
    </cfRule>
  </conditionalFormatting>
  <conditionalFormatting sqref="H1516:H1518">
    <cfRule type="expression" dxfId="3412" priority="6001">
      <formula>$H1516=""</formula>
    </cfRule>
    <cfRule type="notContainsText" dxfId="3411" priority="6003" operator="notContains" text="○">
      <formula>ISERROR(SEARCH("○",H1516))</formula>
    </cfRule>
  </conditionalFormatting>
  <conditionalFormatting sqref="H1535:H1554">
    <cfRule type="cellIs" dxfId="3410" priority="5969" operator="notBetween">
      <formula>0</formula>
      <formula>9.99999999999999E+21</formula>
    </cfRule>
  </conditionalFormatting>
  <conditionalFormatting sqref="H1556:H1558">
    <cfRule type="expression" dxfId="3409" priority="5964">
      <formula>$H1556=""</formula>
    </cfRule>
    <cfRule type="notContainsText" dxfId="3408" priority="5966" operator="notContains" text="○">
      <formula>ISERROR(SEARCH("○",H1556))</formula>
    </cfRule>
  </conditionalFormatting>
  <conditionalFormatting sqref="H1575:H1594">
    <cfRule type="cellIs" dxfId="3407" priority="5932" operator="notBetween">
      <formula>0</formula>
      <formula>9.99999999999999E+21</formula>
    </cfRule>
  </conditionalFormatting>
  <conditionalFormatting sqref="H1596:H1598">
    <cfRule type="expression" dxfId="3406" priority="5927">
      <formula>$H1596=""</formula>
    </cfRule>
    <cfRule type="notContainsText" dxfId="3405" priority="5929" operator="notContains" text="○">
      <formula>ISERROR(SEARCH("○",H1596))</formula>
    </cfRule>
  </conditionalFormatting>
  <conditionalFormatting sqref="H1615:H1634">
    <cfRule type="cellIs" dxfId="3404" priority="5895" operator="notBetween">
      <formula>0</formula>
      <formula>9.99999999999999E+21</formula>
    </cfRule>
  </conditionalFormatting>
  <conditionalFormatting sqref="H1636:H1638">
    <cfRule type="expression" dxfId="3403" priority="5890">
      <formula>$H1636=""</formula>
    </cfRule>
    <cfRule type="notContainsText" dxfId="3402" priority="5892" operator="notContains" text="○">
      <formula>ISERROR(SEARCH("○",H1636))</formula>
    </cfRule>
  </conditionalFormatting>
  <conditionalFormatting sqref="H1655:H1674">
    <cfRule type="cellIs" dxfId="3401" priority="5858" operator="notBetween">
      <formula>0</formula>
      <formula>9.99999999999999E+21</formula>
    </cfRule>
  </conditionalFormatting>
  <conditionalFormatting sqref="H1676:H1678">
    <cfRule type="expression" dxfId="3400" priority="5853">
      <formula>$H1676=""</formula>
    </cfRule>
    <cfRule type="notContainsText" dxfId="3399" priority="5855" operator="notContains" text="○">
      <formula>ISERROR(SEARCH("○",H1676))</formula>
    </cfRule>
  </conditionalFormatting>
  <conditionalFormatting sqref="H1695:H1714">
    <cfRule type="cellIs" dxfId="3398" priority="5821" operator="notBetween">
      <formula>0</formula>
      <formula>9.99999999999999E+21</formula>
    </cfRule>
  </conditionalFormatting>
  <conditionalFormatting sqref="H1716:H1718">
    <cfRule type="expression" dxfId="3397" priority="5816">
      <formula>$H1716=""</formula>
    </cfRule>
    <cfRule type="notContainsText" dxfId="3396" priority="5818" operator="notContains" text="○">
      <formula>ISERROR(SEARCH("○",H1716))</formula>
    </cfRule>
  </conditionalFormatting>
  <conditionalFormatting sqref="H1735:H1754">
    <cfRule type="cellIs" dxfId="3395" priority="5784" operator="notBetween">
      <formula>0</formula>
      <formula>9.99999999999999E+21</formula>
    </cfRule>
  </conditionalFormatting>
  <conditionalFormatting sqref="H1756:H1758">
    <cfRule type="expression" dxfId="3394" priority="5779">
      <formula>$H1756=""</formula>
    </cfRule>
    <cfRule type="notContainsText" dxfId="3393" priority="5781" operator="notContains" text="○">
      <formula>ISERROR(SEARCH("○",H1756))</formula>
    </cfRule>
  </conditionalFormatting>
  <conditionalFormatting sqref="H1775:H1794">
    <cfRule type="cellIs" dxfId="3392" priority="5747" operator="notBetween">
      <formula>0</formula>
      <formula>9.99999999999999E+21</formula>
    </cfRule>
  </conditionalFormatting>
  <conditionalFormatting sqref="H1796:H1798">
    <cfRule type="expression" dxfId="3391" priority="5742">
      <formula>$H1796=""</formula>
    </cfRule>
    <cfRule type="notContainsText" dxfId="3390" priority="5744" operator="notContains" text="○">
      <formula>ISERROR(SEARCH("○",H1796))</formula>
    </cfRule>
  </conditionalFormatting>
  <conditionalFormatting sqref="H1815:H1834">
    <cfRule type="cellIs" dxfId="3389" priority="5710" operator="notBetween">
      <formula>0</formula>
      <formula>9.99999999999999E+21</formula>
    </cfRule>
  </conditionalFormatting>
  <conditionalFormatting sqref="H1836:H1838">
    <cfRule type="expression" dxfId="3388" priority="5705">
      <formula>$H1836=""</formula>
    </cfRule>
    <cfRule type="notContainsText" dxfId="3387" priority="5707" operator="notContains" text="○">
      <formula>ISERROR(SEARCH("○",H1836))</formula>
    </cfRule>
  </conditionalFormatting>
  <conditionalFormatting sqref="H1855:H1874">
    <cfRule type="cellIs" dxfId="3386" priority="5673" operator="notBetween">
      <formula>0</formula>
      <formula>9.99999999999999E+21</formula>
    </cfRule>
  </conditionalFormatting>
  <conditionalFormatting sqref="H1876:H1878">
    <cfRule type="expression" dxfId="3385" priority="5668">
      <formula>$H1876=""</formula>
    </cfRule>
    <cfRule type="notContainsText" dxfId="3384" priority="5670" operator="notContains" text="○">
      <formula>ISERROR(SEARCH("○",H1876))</formula>
    </cfRule>
  </conditionalFormatting>
  <conditionalFormatting sqref="H1895:H1914">
    <cfRule type="cellIs" dxfId="3383" priority="5636" operator="notBetween">
      <formula>0</formula>
      <formula>9.99999999999999E+21</formula>
    </cfRule>
  </conditionalFormatting>
  <conditionalFormatting sqref="H1916:H1918">
    <cfRule type="expression" dxfId="3382" priority="5631">
      <formula>$H1916=""</formula>
    </cfRule>
    <cfRule type="notContainsText" dxfId="3381" priority="5633" operator="notContains" text="○">
      <formula>ISERROR(SEARCH("○",H1916))</formula>
    </cfRule>
  </conditionalFormatting>
  <conditionalFormatting sqref="H1935:H1954">
    <cfRule type="cellIs" dxfId="3380" priority="5599" operator="notBetween">
      <formula>0</formula>
      <formula>9.99999999999999E+21</formula>
    </cfRule>
  </conditionalFormatting>
  <conditionalFormatting sqref="H1956:H1958">
    <cfRule type="expression" dxfId="3379" priority="5594">
      <formula>$H1956=""</formula>
    </cfRule>
    <cfRule type="notContainsText" dxfId="3378" priority="5596" operator="notContains" text="○">
      <formula>ISERROR(SEARCH("○",H1956))</formula>
    </cfRule>
  </conditionalFormatting>
  <conditionalFormatting sqref="H1975:H1994">
    <cfRule type="cellIs" dxfId="3377" priority="5562" operator="notBetween">
      <formula>0</formula>
      <formula>9.99999999999999E+21</formula>
    </cfRule>
  </conditionalFormatting>
  <conditionalFormatting sqref="H1996:H1998">
    <cfRule type="expression" dxfId="3376" priority="5557">
      <formula>$H1996=""</formula>
    </cfRule>
    <cfRule type="notContainsText" dxfId="3375" priority="5559" operator="notContains" text="○">
      <formula>ISERROR(SEARCH("○",H1996))</formula>
    </cfRule>
  </conditionalFormatting>
  <conditionalFormatting sqref="H2015:H2034">
    <cfRule type="cellIs" dxfId="3374" priority="5525" operator="notBetween">
      <formula>0</formula>
      <formula>9.99999999999999E+21</formula>
    </cfRule>
  </conditionalFormatting>
  <conditionalFormatting sqref="H2036:H2038">
    <cfRule type="expression" dxfId="3373" priority="5520">
      <formula>$H2036=""</formula>
    </cfRule>
    <cfRule type="notContainsText" dxfId="3372" priority="5522" operator="notContains" text="○">
      <formula>ISERROR(SEARCH("○",H2036))</formula>
    </cfRule>
  </conditionalFormatting>
  <conditionalFormatting sqref="H2055:H2074">
    <cfRule type="cellIs" dxfId="3371" priority="5488" operator="notBetween">
      <formula>0</formula>
      <formula>9.99999999999999E+21</formula>
    </cfRule>
  </conditionalFormatting>
  <conditionalFormatting sqref="H2076:H2078">
    <cfRule type="expression" dxfId="3370" priority="5483">
      <formula>$H2076=""</formula>
    </cfRule>
    <cfRule type="notContainsText" dxfId="3369" priority="5485" operator="notContains" text="○">
      <formula>ISERROR(SEARCH("○",H2076))</formula>
    </cfRule>
  </conditionalFormatting>
  <conditionalFormatting sqref="H2095:H2114">
    <cfRule type="cellIs" dxfId="3368" priority="5451" operator="notBetween">
      <formula>0</formula>
      <formula>9.99999999999999E+21</formula>
    </cfRule>
  </conditionalFormatting>
  <conditionalFormatting sqref="H2116:H2118">
    <cfRule type="expression" dxfId="3367" priority="5446">
      <formula>$H2116=""</formula>
    </cfRule>
    <cfRule type="notContainsText" dxfId="3366" priority="5448" operator="notContains" text="○">
      <formula>ISERROR(SEARCH("○",H2116))</formula>
    </cfRule>
  </conditionalFormatting>
  <conditionalFormatting sqref="H2135:H2154">
    <cfRule type="cellIs" dxfId="3365" priority="5414" operator="notBetween">
      <formula>0</formula>
      <formula>9.99999999999999E+21</formula>
    </cfRule>
  </conditionalFormatting>
  <conditionalFormatting sqref="H2156:H2158">
    <cfRule type="expression" dxfId="3364" priority="5409">
      <formula>$H2156=""</formula>
    </cfRule>
    <cfRule type="notContainsText" dxfId="3363" priority="5411" operator="notContains" text="○">
      <formula>ISERROR(SEARCH("○",H2156))</formula>
    </cfRule>
  </conditionalFormatting>
  <conditionalFormatting sqref="H2175:H2194">
    <cfRule type="cellIs" dxfId="3362" priority="5377" operator="notBetween">
      <formula>0</formula>
      <formula>9.99999999999999E+21</formula>
    </cfRule>
  </conditionalFormatting>
  <conditionalFormatting sqref="H2196:H2198">
    <cfRule type="expression" dxfId="3361" priority="5372">
      <formula>$H2196=""</formula>
    </cfRule>
    <cfRule type="notContainsText" dxfId="3360" priority="5374" operator="notContains" text="○">
      <formula>ISERROR(SEARCH("○",H2196))</formula>
    </cfRule>
  </conditionalFormatting>
  <conditionalFormatting sqref="H2215:H2234">
    <cfRule type="cellIs" dxfId="3359" priority="5340" operator="notBetween">
      <formula>0</formula>
      <formula>9.99999999999999E+21</formula>
    </cfRule>
  </conditionalFormatting>
  <conditionalFormatting sqref="H2236:H2238">
    <cfRule type="expression" dxfId="3358" priority="5335">
      <formula>$H2236=""</formula>
    </cfRule>
    <cfRule type="notContainsText" dxfId="3357" priority="5337" operator="notContains" text="○">
      <formula>ISERROR(SEARCH("○",H2236))</formula>
    </cfRule>
  </conditionalFormatting>
  <conditionalFormatting sqref="H2255:H2274">
    <cfRule type="cellIs" dxfId="3356" priority="5303" operator="notBetween">
      <formula>0</formula>
      <formula>9.99999999999999E+21</formula>
    </cfRule>
  </conditionalFormatting>
  <conditionalFormatting sqref="H2276:H2278">
    <cfRule type="expression" dxfId="3355" priority="5298">
      <formula>$H2276=""</formula>
    </cfRule>
    <cfRule type="notContainsText" dxfId="3354" priority="5300" operator="notContains" text="○">
      <formula>ISERROR(SEARCH("○",H2276))</formula>
    </cfRule>
  </conditionalFormatting>
  <conditionalFormatting sqref="H2295:H2314">
    <cfRule type="cellIs" dxfId="3353" priority="5266" operator="notBetween">
      <formula>0</formula>
      <formula>9.99999999999999E+21</formula>
    </cfRule>
  </conditionalFormatting>
  <conditionalFormatting sqref="H2316:H2318">
    <cfRule type="expression" dxfId="3352" priority="5261">
      <formula>$H2316=""</formula>
    </cfRule>
    <cfRule type="notContainsText" dxfId="3351" priority="5263" operator="notContains" text="○">
      <formula>ISERROR(SEARCH("○",H2316))</formula>
    </cfRule>
  </conditionalFormatting>
  <conditionalFormatting sqref="H2335:H2354">
    <cfRule type="cellIs" dxfId="3350" priority="5229" operator="notBetween">
      <formula>0</formula>
      <formula>9.99999999999999E+21</formula>
    </cfRule>
  </conditionalFormatting>
  <conditionalFormatting sqref="H2356:H2358">
    <cfRule type="expression" dxfId="3349" priority="5224">
      <formula>$H2356=""</formula>
    </cfRule>
    <cfRule type="notContainsText" dxfId="3348" priority="5226" operator="notContains" text="○">
      <formula>ISERROR(SEARCH("○",H2356))</formula>
    </cfRule>
  </conditionalFormatting>
  <conditionalFormatting sqref="H2375:H2394">
    <cfRule type="cellIs" dxfId="3347" priority="5192" operator="notBetween">
      <formula>0</formula>
      <formula>9.99999999999999E+21</formula>
    </cfRule>
  </conditionalFormatting>
  <conditionalFormatting sqref="H2396:H2398">
    <cfRule type="expression" dxfId="3346" priority="5187">
      <formula>$H2396=""</formula>
    </cfRule>
    <cfRule type="notContainsText" dxfId="3345" priority="5189" operator="notContains" text="○">
      <formula>ISERROR(SEARCH("○",H2396))</formula>
    </cfRule>
  </conditionalFormatting>
  <conditionalFormatting sqref="H2415:H2434">
    <cfRule type="cellIs" dxfId="3344" priority="5155" operator="notBetween">
      <formula>0</formula>
      <formula>9.99999999999999E+21</formula>
    </cfRule>
  </conditionalFormatting>
  <conditionalFormatting sqref="H2436:H2438">
    <cfRule type="expression" dxfId="3343" priority="5150">
      <formula>$H2436=""</formula>
    </cfRule>
    <cfRule type="notContainsText" dxfId="3342" priority="5152" operator="notContains" text="○">
      <formula>ISERROR(SEARCH("○",H2436))</formula>
    </cfRule>
  </conditionalFormatting>
  <conditionalFormatting sqref="H2455:H2474">
    <cfRule type="cellIs" dxfId="3341" priority="5118" operator="notBetween">
      <formula>0</formula>
      <formula>9.99999999999999E+21</formula>
    </cfRule>
  </conditionalFormatting>
  <conditionalFormatting sqref="H2476:H2478">
    <cfRule type="expression" dxfId="3340" priority="5113">
      <formula>$H2476=""</formula>
    </cfRule>
    <cfRule type="notContainsText" dxfId="3339" priority="5115" operator="notContains" text="○">
      <formula>ISERROR(SEARCH("○",H2476))</formula>
    </cfRule>
  </conditionalFormatting>
  <conditionalFormatting sqref="H2495:H2514">
    <cfRule type="cellIs" dxfId="3338" priority="5081" operator="notBetween">
      <formula>0</formula>
      <formula>9.99999999999999E+21</formula>
    </cfRule>
  </conditionalFormatting>
  <conditionalFormatting sqref="H2516:H2518">
    <cfRule type="expression" dxfId="3337" priority="5076">
      <formula>$H2516=""</formula>
    </cfRule>
    <cfRule type="notContainsText" dxfId="3336" priority="5078" operator="notContains" text="○">
      <formula>ISERROR(SEARCH("○",H2516))</formula>
    </cfRule>
  </conditionalFormatting>
  <conditionalFormatting sqref="H2535:H2554">
    <cfRule type="cellIs" dxfId="3335" priority="5044" operator="notBetween">
      <formula>0</formula>
      <formula>9.99999999999999E+21</formula>
    </cfRule>
  </conditionalFormatting>
  <conditionalFormatting sqref="H2556:H2558">
    <cfRule type="expression" dxfId="3334" priority="5039">
      <formula>$H2556=""</formula>
    </cfRule>
    <cfRule type="notContainsText" dxfId="3333" priority="5041" operator="notContains" text="○">
      <formula>ISERROR(SEARCH("○",H2556))</formula>
    </cfRule>
  </conditionalFormatting>
  <conditionalFormatting sqref="H2575:H2594">
    <cfRule type="cellIs" dxfId="3332" priority="5007" operator="notBetween">
      <formula>0</formula>
      <formula>9.99999999999999E+21</formula>
    </cfRule>
  </conditionalFormatting>
  <conditionalFormatting sqref="H2596:H2598">
    <cfRule type="expression" dxfId="3331" priority="5002">
      <formula>$H2596=""</formula>
    </cfRule>
    <cfRule type="notContainsText" dxfId="3330" priority="5004" operator="notContains" text="○">
      <formula>ISERROR(SEARCH("○",H2596))</formula>
    </cfRule>
  </conditionalFormatting>
  <conditionalFormatting sqref="H2615:H2634">
    <cfRule type="cellIs" dxfId="3329" priority="4970" operator="notBetween">
      <formula>0</formula>
      <formula>9.99999999999999E+21</formula>
    </cfRule>
  </conditionalFormatting>
  <conditionalFormatting sqref="H2636:H2638">
    <cfRule type="expression" dxfId="3328" priority="4965">
      <formula>$H2636=""</formula>
    </cfRule>
    <cfRule type="notContainsText" dxfId="3327" priority="4967" operator="notContains" text="○">
      <formula>ISERROR(SEARCH("○",H2636))</formula>
    </cfRule>
  </conditionalFormatting>
  <conditionalFormatting sqref="H2655:H2674">
    <cfRule type="cellIs" dxfId="3326" priority="4933" operator="notBetween">
      <formula>0</formula>
      <formula>9.99999999999999E+21</formula>
    </cfRule>
  </conditionalFormatting>
  <conditionalFormatting sqref="H2676:H2678">
    <cfRule type="expression" dxfId="3325" priority="4928">
      <formula>$H2676=""</formula>
    </cfRule>
    <cfRule type="notContainsText" dxfId="3324" priority="4930" operator="notContains" text="○">
      <formula>ISERROR(SEARCH("○",H2676))</formula>
    </cfRule>
  </conditionalFormatting>
  <conditionalFormatting sqref="H2695:H2714">
    <cfRule type="cellIs" dxfId="3323" priority="4896" operator="notBetween">
      <formula>0</formula>
      <formula>9.99999999999999E+21</formula>
    </cfRule>
  </conditionalFormatting>
  <conditionalFormatting sqref="H2716:H2718">
    <cfRule type="expression" dxfId="3322" priority="4891">
      <formula>$H2716=""</formula>
    </cfRule>
    <cfRule type="notContainsText" dxfId="3321" priority="4893" operator="notContains" text="○">
      <formula>ISERROR(SEARCH("○",H2716))</formula>
    </cfRule>
  </conditionalFormatting>
  <conditionalFormatting sqref="H2735:H2754">
    <cfRule type="cellIs" dxfId="3320" priority="4859" operator="notBetween">
      <formula>0</formula>
      <formula>9.99999999999999E+21</formula>
    </cfRule>
  </conditionalFormatting>
  <conditionalFormatting sqref="H2756:H2758">
    <cfRule type="expression" dxfId="3319" priority="4854">
      <formula>$H2756=""</formula>
    </cfRule>
    <cfRule type="notContainsText" dxfId="3318" priority="4856" operator="notContains" text="○">
      <formula>ISERROR(SEARCH("○",H2756))</formula>
    </cfRule>
  </conditionalFormatting>
  <conditionalFormatting sqref="H2775:H2794">
    <cfRule type="cellIs" dxfId="3317" priority="4822" operator="notBetween">
      <formula>0</formula>
      <formula>9.99999999999999E+21</formula>
    </cfRule>
  </conditionalFormatting>
  <conditionalFormatting sqref="H2796:H2798">
    <cfRule type="expression" dxfId="3316" priority="4817">
      <formula>$H2796=""</formula>
    </cfRule>
    <cfRule type="notContainsText" dxfId="3315" priority="4819" operator="notContains" text="○">
      <formula>ISERROR(SEARCH("○",H2796))</formula>
    </cfRule>
  </conditionalFormatting>
  <conditionalFormatting sqref="H2815:H2834">
    <cfRule type="cellIs" dxfId="3314" priority="4785" operator="notBetween">
      <formula>0</formula>
      <formula>9.99999999999999E+21</formula>
    </cfRule>
  </conditionalFormatting>
  <conditionalFormatting sqref="H2836:H2838">
    <cfRule type="expression" dxfId="3313" priority="4780">
      <formula>$H2836=""</formula>
    </cfRule>
    <cfRule type="notContainsText" dxfId="3312" priority="4782" operator="notContains" text="○">
      <formula>ISERROR(SEARCH("○",H2836))</formula>
    </cfRule>
  </conditionalFormatting>
  <conditionalFormatting sqref="H2855:H2874">
    <cfRule type="cellIs" dxfId="3311" priority="4748" operator="notBetween">
      <formula>0</formula>
      <formula>9.99999999999999E+21</formula>
    </cfRule>
  </conditionalFormatting>
  <conditionalFormatting sqref="H2876:H2878">
    <cfRule type="expression" dxfId="3310" priority="4743">
      <formula>$H2876=""</formula>
    </cfRule>
    <cfRule type="notContainsText" dxfId="3309" priority="4745" operator="notContains" text="○">
      <formula>ISERROR(SEARCH("○",H2876))</formula>
    </cfRule>
  </conditionalFormatting>
  <conditionalFormatting sqref="H2895:H2914">
    <cfRule type="cellIs" dxfId="3308" priority="4711" operator="notBetween">
      <formula>0</formula>
      <formula>9.99999999999999E+21</formula>
    </cfRule>
  </conditionalFormatting>
  <conditionalFormatting sqref="H2916:H2918">
    <cfRule type="expression" dxfId="3307" priority="4706">
      <formula>$H2916=""</formula>
    </cfRule>
    <cfRule type="notContainsText" dxfId="3306" priority="4708" operator="notContains" text="○">
      <formula>ISERROR(SEARCH("○",H2916))</formula>
    </cfRule>
  </conditionalFormatting>
  <conditionalFormatting sqref="H2935:H2954">
    <cfRule type="cellIs" dxfId="3305" priority="4674" operator="notBetween">
      <formula>0</formula>
      <formula>9.99999999999999E+21</formula>
    </cfRule>
  </conditionalFormatting>
  <conditionalFormatting sqref="H2956:H2958">
    <cfRule type="expression" dxfId="3304" priority="4669">
      <formula>$H2956=""</formula>
    </cfRule>
    <cfRule type="notContainsText" dxfId="3303" priority="4671" operator="notContains" text="○">
      <formula>ISERROR(SEARCH("○",H2956))</formula>
    </cfRule>
  </conditionalFormatting>
  <conditionalFormatting sqref="H2975:H2994">
    <cfRule type="cellIs" dxfId="3302" priority="4637" operator="notBetween">
      <formula>0</formula>
      <formula>9.99999999999999E+21</formula>
    </cfRule>
  </conditionalFormatting>
  <conditionalFormatting sqref="H2996:H2998">
    <cfRule type="expression" dxfId="3301" priority="4632">
      <formula>$H2996=""</formula>
    </cfRule>
    <cfRule type="notContainsText" dxfId="3300" priority="4634" operator="notContains" text="○">
      <formula>ISERROR(SEARCH("○",H2996))</formula>
    </cfRule>
  </conditionalFormatting>
  <conditionalFormatting sqref="H3015:H3034">
    <cfRule type="cellIs" dxfId="3299" priority="4600" operator="notBetween">
      <formula>0</formula>
      <formula>9.99999999999999E+21</formula>
    </cfRule>
  </conditionalFormatting>
  <conditionalFormatting sqref="H3036:H3038">
    <cfRule type="expression" dxfId="3298" priority="4595">
      <formula>$H3036=""</formula>
    </cfRule>
    <cfRule type="notContainsText" dxfId="3297" priority="4597" operator="notContains" text="○">
      <formula>ISERROR(SEARCH("○",H3036))</formula>
    </cfRule>
  </conditionalFormatting>
  <conditionalFormatting sqref="H3055:H3074">
    <cfRule type="cellIs" dxfId="3296" priority="4563" operator="notBetween">
      <formula>0</formula>
      <formula>9.99999999999999E+21</formula>
    </cfRule>
  </conditionalFormatting>
  <conditionalFormatting sqref="H3076:H3078">
    <cfRule type="expression" dxfId="3295" priority="4558">
      <formula>$H3076=""</formula>
    </cfRule>
    <cfRule type="notContainsText" dxfId="3294" priority="4560" operator="notContains" text="○">
      <formula>ISERROR(SEARCH("○",H3076))</formula>
    </cfRule>
  </conditionalFormatting>
  <conditionalFormatting sqref="H3095:H3114">
    <cfRule type="cellIs" dxfId="3293" priority="4526" operator="notBetween">
      <formula>0</formula>
      <formula>9.99999999999999E+21</formula>
    </cfRule>
  </conditionalFormatting>
  <conditionalFormatting sqref="H3116:H3118">
    <cfRule type="expression" dxfId="3292" priority="4521">
      <formula>$H3116=""</formula>
    </cfRule>
    <cfRule type="notContainsText" dxfId="3291" priority="4523" operator="notContains" text="○">
      <formula>ISERROR(SEARCH("○",H3116))</formula>
    </cfRule>
  </conditionalFormatting>
  <conditionalFormatting sqref="H3135:H3154">
    <cfRule type="cellIs" dxfId="3290" priority="4489" operator="notBetween">
      <formula>0</formula>
      <formula>9.99999999999999E+21</formula>
    </cfRule>
  </conditionalFormatting>
  <conditionalFormatting sqref="H3156:H3158">
    <cfRule type="expression" dxfId="3289" priority="4484">
      <formula>$H3156=""</formula>
    </cfRule>
    <cfRule type="notContainsText" dxfId="3288" priority="4486" operator="notContains" text="○">
      <formula>ISERROR(SEARCH("○",H3156))</formula>
    </cfRule>
  </conditionalFormatting>
  <conditionalFormatting sqref="H3175:H3194">
    <cfRule type="cellIs" dxfId="3287" priority="4452" operator="notBetween">
      <formula>0</formula>
      <formula>9.99999999999999E+21</formula>
    </cfRule>
  </conditionalFormatting>
  <conditionalFormatting sqref="H3196:H3198">
    <cfRule type="expression" dxfId="3286" priority="4447">
      <formula>$H3196=""</formula>
    </cfRule>
    <cfRule type="notContainsText" dxfId="3285" priority="4449" operator="notContains" text="○">
      <formula>ISERROR(SEARCH("○",H3196))</formula>
    </cfRule>
  </conditionalFormatting>
  <conditionalFormatting sqref="H3215:H3234">
    <cfRule type="cellIs" dxfId="3284" priority="4415" operator="notBetween">
      <formula>0</formula>
      <formula>9.99999999999999E+21</formula>
    </cfRule>
  </conditionalFormatting>
  <conditionalFormatting sqref="H3236:H3238">
    <cfRule type="expression" dxfId="3283" priority="4410">
      <formula>$H3236=""</formula>
    </cfRule>
    <cfRule type="notContainsText" dxfId="3282" priority="4412" operator="notContains" text="○">
      <formula>ISERROR(SEARCH("○",H3236))</formula>
    </cfRule>
  </conditionalFormatting>
  <conditionalFormatting sqref="H3255:H3274">
    <cfRule type="cellIs" dxfId="3281" priority="4378" operator="notBetween">
      <formula>0</formula>
      <formula>9.99999999999999E+21</formula>
    </cfRule>
  </conditionalFormatting>
  <conditionalFormatting sqref="H3276:H3278">
    <cfRule type="expression" dxfId="3280" priority="4373">
      <formula>$H3276=""</formula>
    </cfRule>
    <cfRule type="notContainsText" dxfId="3279" priority="4375" operator="notContains" text="○">
      <formula>ISERROR(SEARCH("○",H3276))</formula>
    </cfRule>
  </conditionalFormatting>
  <conditionalFormatting sqref="H3295:H3314">
    <cfRule type="cellIs" dxfId="3278" priority="4341" operator="notBetween">
      <formula>0</formula>
      <formula>9.99999999999999E+21</formula>
    </cfRule>
  </conditionalFormatting>
  <conditionalFormatting sqref="H3316:H3318">
    <cfRule type="expression" dxfId="3277" priority="4336">
      <formula>$H3316=""</formula>
    </cfRule>
    <cfRule type="notContainsText" dxfId="3276" priority="4338" operator="notContains" text="○">
      <formula>ISERROR(SEARCH("○",H3316))</formula>
    </cfRule>
  </conditionalFormatting>
  <conditionalFormatting sqref="H3335:H3354">
    <cfRule type="cellIs" dxfId="3275" priority="4304" operator="notBetween">
      <formula>0</formula>
      <formula>9.99999999999999E+21</formula>
    </cfRule>
  </conditionalFormatting>
  <conditionalFormatting sqref="H3356:H3358">
    <cfRule type="expression" dxfId="3274" priority="4299">
      <formula>$H3356=""</formula>
    </cfRule>
    <cfRule type="notContainsText" dxfId="3273" priority="4301" operator="notContains" text="○">
      <formula>ISERROR(SEARCH("○",H3356))</formula>
    </cfRule>
  </conditionalFormatting>
  <conditionalFormatting sqref="H3375:H3394">
    <cfRule type="cellIs" dxfId="3272" priority="4267" operator="notBetween">
      <formula>0</formula>
      <formula>9.99999999999999E+21</formula>
    </cfRule>
  </conditionalFormatting>
  <conditionalFormatting sqref="H3396:H3398">
    <cfRule type="expression" dxfId="3271" priority="4262">
      <formula>$H3396=""</formula>
    </cfRule>
    <cfRule type="notContainsText" dxfId="3270" priority="4264" operator="notContains" text="○">
      <formula>ISERROR(SEARCH("○",H3396))</formula>
    </cfRule>
  </conditionalFormatting>
  <conditionalFormatting sqref="H3415:H3434">
    <cfRule type="cellIs" dxfId="3269" priority="4230" operator="notBetween">
      <formula>0</formula>
      <formula>9.99999999999999E+21</formula>
    </cfRule>
  </conditionalFormatting>
  <conditionalFormatting sqref="H3436:H3438">
    <cfRule type="expression" dxfId="3268" priority="4225">
      <formula>$H3436=""</formula>
    </cfRule>
    <cfRule type="notContainsText" dxfId="3267" priority="4227" operator="notContains" text="○">
      <formula>ISERROR(SEARCH("○",H3436))</formula>
    </cfRule>
  </conditionalFormatting>
  <conditionalFormatting sqref="H3455:H3474">
    <cfRule type="cellIs" dxfId="3266" priority="4193" operator="notBetween">
      <formula>0</formula>
      <formula>9.99999999999999E+21</formula>
    </cfRule>
  </conditionalFormatting>
  <conditionalFormatting sqref="H3476:H3478">
    <cfRule type="expression" dxfId="3265" priority="4188">
      <formula>$H3476=""</formula>
    </cfRule>
    <cfRule type="notContainsText" dxfId="3264" priority="4190" operator="notContains" text="○">
      <formula>ISERROR(SEARCH("○",H3476))</formula>
    </cfRule>
  </conditionalFormatting>
  <conditionalFormatting sqref="H3495:H3514">
    <cfRule type="cellIs" dxfId="3263" priority="4156" operator="notBetween">
      <formula>0</formula>
      <formula>9.99999999999999E+21</formula>
    </cfRule>
  </conditionalFormatting>
  <conditionalFormatting sqref="H3516:H3518">
    <cfRule type="expression" dxfId="3262" priority="4151">
      <formula>$H3516=""</formula>
    </cfRule>
    <cfRule type="notContainsText" dxfId="3261" priority="4153" operator="notContains" text="○">
      <formula>ISERROR(SEARCH("○",H3516))</formula>
    </cfRule>
  </conditionalFormatting>
  <conditionalFormatting sqref="H3535:H3554">
    <cfRule type="cellIs" dxfId="3260" priority="4119" operator="notBetween">
      <formula>0</formula>
      <formula>9.99999999999999E+21</formula>
    </cfRule>
  </conditionalFormatting>
  <conditionalFormatting sqref="H3556:H3558">
    <cfRule type="expression" dxfId="3259" priority="4114">
      <formula>$H3556=""</formula>
    </cfRule>
    <cfRule type="notContainsText" dxfId="3258" priority="4116" operator="notContains" text="○">
      <formula>ISERROR(SEARCH("○",H3556))</formula>
    </cfRule>
  </conditionalFormatting>
  <conditionalFormatting sqref="H3575:H3594">
    <cfRule type="cellIs" dxfId="3257" priority="4082" operator="notBetween">
      <formula>0</formula>
      <formula>9.99999999999999E+21</formula>
    </cfRule>
  </conditionalFormatting>
  <conditionalFormatting sqref="H3596:H3598">
    <cfRule type="expression" dxfId="3256" priority="4077">
      <formula>$H3596=""</formula>
    </cfRule>
    <cfRule type="notContainsText" dxfId="3255" priority="4079" operator="notContains" text="○">
      <formula>ISERROR(SEARCH("○",H3596))</formula>
    </cfRule>
  </conditionalFormatting>
  <conditionalFormatting sqref="H3615:H3634">
    <cfRule type="cellIs" dxfId="3254" priority="4045" operator="notBetween">
      <formula>0</formula>
      <formula>9.99999999999999E+21</formula>
    </cfRule>
  </conditionalFormatting>
  <conditionalFormatting sqref="H3636:H3638">
    <cfRule type="expression" dxfId="3253" priority="4040">
      <formula>$H3636=""</formula>
    </cfRule>
    <cfRule type="notContainsText" dxfId="3252" priority="4042" operator="notContains" text="○">
      <formula>ISERROR(SEARCH("○",H3636))</formula>
    </cfRule>
  </conditionalFormatting>
  <conditionalFormatting sqref="H3655:H3674">
    <cfRule type="cellIs" dxfId="3251" priority="4008" operator="notBetween">
      <formula>0</formula>
      <formula>9.99999999999999E+21</formula>
    </cfRule>
  </conditionalFormatting>
  <conditionalFormatting sqref="H3676:H3678">
    <cfRule type="expression" dxfId="3250" priority="4003">
      <formula>$H3676=""</formula>
    </cfRule>
    <cfRule type="notContainsText" dxfId="3249" priority="4005" operator="notContains" text="○">
      <formula>ISERROR(SEARCH("○",H3676))</formula>
    </cfRule>
  </conditionalFormatting>
  <conditionalFormatting sqref="H3695:H3714">
    <cfRule type="cellIs" dxfId="3248" priority="3971" operator="notBetween">
      <formula>0</formula>
      <formula>9.99999999999999E+21</formula>
    </cfRule>
  </conditionalFormatting>
  <conditionalFormatting sqref="H3716:H3718">
    <cfRule type="expression" dxfId="3247" priority="3966">
      <formula>$H3716=""</formula>
    </cfRule>
    <cfRule type="notContainsText" dxfId="3246" priority="3968" operator="notContains" text="○">
      <formula>ISERROR(SEARCH("○",H3716))</formula>
    </cfRule>
  </conditionalFormatting>
  <conditionalFormatting sqref="H3735:H3754">
    <cfRule type="cellIs" dxfId="3245" priority="3934" operator="notBetween">
      <formula>0</formula>
      <formula>9.99999999999999E+21</formula>
    </cfRule>
  </conditionalFormatting>
  <conditionalFormatting sqref="H3756:H3758">
    <cfRule type="expression" dxfId="3244" priority="3929">
      <formula>$H3756=""</formula>
    </cfRule>
    <cfRule type="notContainsText" dxfId="3243" priority="3931" operator="notContains" text="○">
      <formula>ISERROR(SEARCH("○",H3756))</formula>
    </cfRule>
  </conditionalFormatting>
  <conditionalFormatting sqref="H3775:H3794">
    <cfRule type="cellIs" dxfId="3242" priority="3897" operator="notBetween">
      <formula>0</formula>
      <formula>9.99999999999999E+21</formula>
    </cfRule>
  </conditionalFormatting>
  <conditionalFormatting sqref="H3796:H3798">
    <cfRule type="expression" dxfId="3241" priority="3892">
      <formula>$H3796=""</formula>
    </cfRule>
    <cfRule type="notContainsText" dxfId="3240" priority="3894" operator="notContains" text="○">
      <formula>ISERROR(SEARCH("○",H3796))</formula>
    </cfRule>
  </conditionalFormatting>
  <conditionalFormatting sqref="H3815:H3834">
    <cfRule type="cellIs" dxfId="3239" priority="3860" operator="notBetween">
      <formula>0</formula>
      <formula>9.99999999999999E+21</formula>
    </cfRule>
  </conditionalFormatting>
  <conditionalFormatting sqref="H3836:H3838">
    <cfRule type="expression" dxfId="3238" priority="3855">
      <formula>$H3836=""</formula>
    </cfRule>
    <cfRule type="notContainsText" dxfId="3237" priority="3857" operator="notContains" text="○">
      <formula>ISERROR(SEARCH("○",H3836))</formula>
    </cfRule>
  </conditionalFormatting>
  <conditionalFormatting sqref="H3855:H3874">
    <cfRule type="cellIs" dxfId="3236" priority="3823" operator="notBetween">
      <formula>0</formula>
      <formula>9.99999999999999E+21</formula>
    </cfRule>
  </conditionalFormatting>
  <conditionalFormatting sqref="H3876:H3878">
    <cfRule type="expression" dxfId="3235" priority="3818">
      <formula>$H3876=""</formula>
    </cfRule>
    <cfRule type="notContainsText" dxfId="3234" priority="3820" operator="notContains" text="○">
      <formula>ISERROR(SEARCH("○",H3876))</formula>
    </cfRule>
  </conditionalFormatting>
  <conditionalFormatting sqref="H3895:H3914">
    <cfRule type="cellIs" dxfId="3233" priority="3786" operator="notBetween">
      <formula>0</formula>
      <formula>9.99999999999999E+21</formula>
    </cfRule>
  </conditionalFormatting>
  <conditionalFormatting sqref="H3916:H3918">
    <cfRule type="expression" dxfId="3232" priority="3781">
      <formula>$H3916=""</formula>
    </cfRule>
    <cfRule type="notContainsText" dxfId="3231" priority="3783" operator="notContains" text="○">
      <formula>ISERROR(SEARCH("○",H3916))</formula>
    </cfRule>
  </conditionalFormatting>
  <conditionalFormatting sqref="H3935:H3954">
    <cfRule type="cellIs" dxfId="3230" priority="3749" operator="notBetween">
      <formula>0</formula>
      <formula>9.99999999999999E+21</formula>
    </cfRule>
  </conditionalFormatting>
  <conditionalFormatting sqref="H3956:H3958">
    <cfRule type="expression" dxfId="3229" priority="3744">
      <formula>$H3956=""</formula>
    </cfRule>
    <cfRule type="notContainsText" dxfId="3228" priority="3746" operator="notContains" text="○">
      <formula>ISERROR(SEARCH("○",H3956))</formula>
    </cfRule>
  </conditionalFormatting>
  <conditionalFormatting sqref="H3975:H3994">
    <cfRule type="cellIs" dxfId="3227" priority="3712" operator="notBetween">
      <formula>0</formula>
      <formula>9.99999999999999E+21</formula>
    </cfRule>
  </conditionalFormatting>
  <conditionalFormatting sqref="H3996:H3998">
    <cfRule type="expression" dxfId="3226" priority="3707">
      <formula>$H3996=""</formula>
    </cfRule>
    <cfRule type="notContainsText" dxfId="3225" priority="3709" operator="notContains" text="○">
      <formula>ISERROR(SEARCH("○",H3996))</formula>
    </cfRule>
  </conditionalFormatting>
  <conditionalFormatting sqref="H4015:H4034">
    <cfRule type="cellIs" dxfId="3224" priority="3675" operator="notBetween">
      <formula>0</formula>
      <formula>9.99999999999999E+21</formula>
    </cfRule>
  </conditionalFormatting>
  <conditionalFormatting sqref="H4036:H4038">
    <cfRule type="expression" dxfId="3223" priority="3670">
      <formula>$H4036=""</formula>
    </cfRule>
    <cfRule type="notContainsText" dxfId="3222" priority="3672" operator="notContains" text="○">
      <formula>ISERROR(SEARCH("○",H4036))</formula>
    </cfRule>
  </conditionalFormatting>
  <conditionalFormatting sqref="H4055:H4074">
    <cfRule type="cellIs" dxfId="3221" priority="3638" operator="notBetween">
      <formula>0</formula>
      <formula>9.99999999999999E+21</formula>
    </cfRule>
  </conditionalFormatting>
  <conditionalFormatting sqref="H4076:H4078">
    <cfRule type="expression" dxfId="3220" priority="3633">
      <formula>$H4076=""</formula>
    </cfRule>
    <cfRule type="notContainsText" dxfId="3219" priority="3635" operator="notContains" text="○">
      <formula>ISERROR(SEARCH("○",H4076))</formula>
    </cfRule>
  </conditionalFormatting>
  <conditionalFormatting sqref="H4095:H4114">
    <cfRule type="cellIs" dxfId="3218" priority="3601" operator="notBetween">
      <formula>0</formula>
      <formula>9.99999999999999E+21</formula>
    </cfRule>
  </conditionalFormatting>
  <conditionalFormatting sqref="H4116:H4118">
    <cfRule type="expression" dxfId="3217" priority="3596">
      <formula>$H4116=""</formula>
    </cfRule>
    <cfRule type="notContainsText" dxfId="3216" priority="3598" operator="notContains" text="○">
      <formula>ISERROR(SEARCH("○",H4116))</formula>
    </cfRule>
  </conditionalFormatting>
  <conditionalFormatting sqref="H4135:H4154">
    <cfRule type="cellIs" dxfId="3215" priority="3564" operator="notBetween">
      <formula>0</formula>
      <formula>9.99999999999999E+21</formula>
    </cfRule>
  </conditionalFormatting>
  <conditionalFormatting sqref="H4156:H4158">
    <cfRule type="expression" dxfId="3214" priority="3559">
      <formula>$H4156=""</formula>
    </cfRule>
    <cfRule type="notContainsText" dxfId="3213" priority="3561" operator="notContains" text="○">
      <formula>ISERROR(SEARCH("○",H4156))</formula>
    </cfRule>
  </conditionalFormatting>
  <conditionalFormatting sqref="H4175:H4194">
    <cfRule type="cellIs" dxfId="3212" priority="3527" operator="notBetween">
      <formula>0</formula>
      <formula>9.99999999999999E+21</formula>
    </cfRule>
  </conditionalFormatting>
  <conditionalFormatting sqref="H4196:H4198">
    <cfRule type="expression" dxfId="3211" priority="3522">
      <formula>$H4196=""</formula>
    </cfRule>
    <cfRule type="notContainsText" dxfId="3210" priority="3524" operator="notContains" text="○">
      <formula>ISERROR(SEARCH("○",H4196))</formula>
    </cfRule>
  </conditionalFormatting>
  <conditionalFormatting sqref="H4215:H4234">
    <cfRule type="cellIs" dxfId="3209" priority="3490" operator="notBetween">
      <formula>0</formula>
      <formula>9.99999999999999E+21</formula>
    </cfRule>
  </conditionalFormatting>
  <conditionalFormatting sqref="H4236:H4238">
    <cfRule type="expression" dxfId="3208" priority="3485">
      <formula>$H4236=""</formula>
    </cfRule>
    <cfRule type="notContainsText" dxfId="3207" priority="3487" operator="notContains" text="○">
      <formula>ISERROR(SEARCH("○",H4236))</formula>
    </cfRule>
  </conditionalFormatting>
  <conditionalFormatting sqref="H4255:H4274">
    <cfRule type="cellIs" dxfId="3206" priority="3453" operator="notBetween">
      <formula>0</formula>
      <formula>9.99999999999999E+21</formula>
    </cfRule>
  </conditionalFormatting>
  <conditionalFormatting sqref="H4276:H4278">
    <cfRule type="expression" dxfId="3205" priority="3448">
      <formula>$H4276=""</formula>
    </cfRule>
    <cfRule type="notContainsText" dxfId="3204" priority="3450" operator="notContains" text="○">
      <formula>ISERROR(SEARCH("○",H4276))</formula>
    </cfRule>
  </conditionalFormatting>
  <conditionalFormatting sqref="H4295:H4314">
    <cfRule type="cellIs" dxfId="3203" priority="3416" operator="notBetween">
      <formula>0</formula>
      <formula>9.99999999999999E+21</formula>
    </cfRule>
  </conditionalFormatting>
  <conditionalFormatting sqref="H4316:H4318">
    <cfRule type="expression" dxfId="3202" priority="3411">
      <formula>$H4316=""</formula>
    </cfRule>
    <cfRule type="notContainsText" dxfId="3201" priority="3413" operator="notContains" text="○">
      <formula>ISERROR(SEARCH("○",H4316))</formula>
    </cfRule>
  </conditionalFormatting>
  <conditionalFormatting sqref="H4335:H4354">
    <cfRule type="cellIs" dxfId="3200" priority="3379" operator="notBetween">
      <formula>0</formula>
      <formula>9.99999999999999E+21</formula>
    </cfRule>
  </conditionalFormatting>
  <conditionalFormatting sqref="H4356:H4358">
    <cfRule type="expression" dxfId="3199" priority="3374">
      <formula>$H4356=""</formula>
    </cfRule>
    <cfRule type="notContainsText" dxfId="3198" priority="3376" operator="notContains" text="○">
      <formula>ISERROR(SEARCH("○",H4356))</formula>
    </cfRule>
  </conditionalFormatting>
  <conditionalFormatting sqref="H4375:H4394">
    <cfRule type="cellIs" dxfId="3197" priority="3342" operator="notBetween">
      <formula>0</formula>
      <formula>9.99999999999999E+21</formula>
    </cfRule>
  </conditionalFormatting>
  <conditionalFormatting sqref="H4396:H4398">
    <cfRule type="expression" dxfId="3196" priority="3337">
      <formula>$H4396=""</formula>
    </cfRule>
    <cfRule type="notContainsText" dxfId="3195" priority="3339" operator="notContains" text="○">
      <formula>ISERROR(SEARCH("○",H4396))</formula>
    </cfRule>
  </conditionalFormatting>
  <conditionalFormatting sqref="H4415:H4434">
    <cfRule type="cellIs" dxfId="3194" priority="3305" operator="notBetween">
      <formula>0</formula>
      <formula>9.99999999999999E+21</formula>
    </cfRule>
  </conditionalFormatting>
  <conditionalFormatting sqref="H4436:H4438">
    <cfRule type="expression" dxfId="3193" priority="3300">
      <formula>$H4436=""</formula>
    </cfRule>
    <cfRule type="notContainsText" dxfId="3192" priority="3302" operator="notContains" text="○">
      <formula>ISERROR(SEARCH("○",H4436))</formula>
    </cfRule>
  </conditionalFormatting>
  <conditionalFormatting sqref="H4455:H4474">
    <cfRule type="cellIs" dxfId="3191" priority="3268" operator="notBetween">
      <formula>0</formula>
      <formula>9.99999999999999E+21</formula>
    </cfRule>
  </conditionalFormatting>
  <conditionalFormatting sqref="H4476:H4478">
    <cfRule type="expression" dxfId="3190" priority="3263">
      <formula>$H4476=""</formula>
    </cfRule>
    <cfRule type="notContainsText" dxfId="3189" priority="3265" operator="notContains" text="○">
      <formula>ISERROR(SEARCH("○",H4476))</formula>
    </cfRule>
  </conditionalFormatting>
  <conditionalFormatting sqref="H4495:H4514">
    <cfRule type="cellIs" dxfId="3188" priority="3231" operator="notBetween">
      <formula>0</formula>
      <formula>9.99999999999999E+21</formula>
    </cfRule>
  </conditionalFormatting>
  <conditionalFormatting sqref="H4516:H4518">
    <cfRule type="expression" dxfId="3187" priority="3226">
      <formula>$H4516=""</formula>
    </cfRule>
    <cfRule type="notContainsText" dxfId="3186" priority="3228" operator="notContains" text="○">
      <formula>ISERROR(SEARCH("○",H4516))</formula>
    </cfRule>
  </conditionalFormatting>
  <conditionalFormatting sqref="H4535:H4554">
    <cfRule type="cellIs" dxfId="3185" priority="3194" operator="notBetween">
      <formula>0</formula>
      <formula>9.99999999999999E+21</formula>
    </cfRule>
  </conditionalFormatting>
  <conditionalFormatting sqref="H4556:H4558">
    <cfRule type="expression" dxfId="3184" priority="3189">
      <formula>$H4556=""</formula>
    </cfRule>
    <cfRule type="notContainsText" dxfId="3183" priority="3191" operator="notContains" text="○">
      <formula>ISERROR(SEARCH("○",H4556))</formula>
    </cfRule>
  </conditionalFormatting>
  <conditionalFormatting sqref="H4575:H4594">
    <cfRule type="cellIs" dxfId="3182" priority="3157" operator="notBetween">
      <formula>0</formula>
      <formula>9.99999999999999E+21</formula>
    </cfRule>
  </conditionalFormatting>
  <conditionalFormatting sqref="H4596:H4598">
    <cfRule type="expression" dxfId="3181" priority="3152">
      <formula>$H4596=""</formula>
    </cfRule>
    <cfRule type="notContainsText" dxfId="3180" priority="3154" operator="notContains" text="○">
      <formula>ISERROR(SEARCH("○",H4596))</formula>
    </cfRule>
  </conditionalFormatting>
  <conditionalFormatting sqref="H4615:H4634">
    <cfRule type="cellIs" dxfId="3179" priority="3120" operator="notBetween">
      <formula>0</formula>
      <formula>9.99999999999999E+21</formula>
    </cfRule>
  </conditionalFormatting>
  <conditionalFormatting sqref="H4636:H4638">
    <cfRule type="expression" dxfId="3178" priority="3115">
      <formula>$H4636=""</formula>
    </cfRule>
    <cfRule type="notContainsText" dxfId="3177" priority="3117" operator="notContains" text="○">
      <formula>ISERROR(SEARCH("○",H4636))</formula>
    </cfRule>
  </conditionalFormatting>
  <conditionalFormatting sqref="H4655:H4674">
    <cfRule type="cellIs" dxfId="3176" priority="3083" operator="notBetween">
      <formula>0</formula>
      <formula>9.99999999999999E+21</formula>
    </cfRule>
  </conditionalFormatting>
  <conditionalFormatting sqref="H4676:H4678">
    <cfRule type="expression" dxfId="3175" priority="3078">
      <formula>$H4676=""</formula>
    </cfRule>
    <cfRule type="notContainsText" dxfId="3174" priority="3080" operator="notContains" text="○">
      <formula>ISERROR(SEARCH("○",H4676))</formula>
    </cfRule>
  </conditionalFormatting>
  <conditionalFormatting sqref="H4695:H4714">
    <cfRule type="cellIs" dxfId="3173" priority="3046" operator="notBetween">
      <formula>0</formula>
      <formula>9.99999999999999E+21</formula>
    </cfRule>
  </conditionalFormatting>
  <conditionalFormatting sqref="H4716:H4718">
    <cfRule type="expression" dxfId="3172" priority="3041">
      <formula>$H4716=""</formula>
    </cfRule>
    <cfRule type="notContainsText" dxfId="3171" priority="3043" operator="notContains" text="○">
      <formula>ISERROR(SEARCH("○",H4716))</formula>
    </cfRule>
  </conditionalFormatting>
  <conditionalFormatting sqref="H4735:H4754">
    <cfRule type="cellIs" dxfId="3170" priority="3009" operator="notBetween">
      <formula>0</formula>
      <formula>9.99999999999999E+21</formula>
    </cfRule>
  </conditionalFormatting>
  <conditionalFormatting sqref="H4756:H4758">
    <cfRule type="expression" dxfId="3169" priority="3004">
      <formula>$H4756=""</formula>
    </cfRule>
    <cfRule type="notContainsText" dxfId="3168" priority="3006" operator="notContains" text="○">
      <formula>ISERROR(SEARCH("○",H4756))</formula>
    </cfRule>
  </conditionalFormatting>
  <conditionalFormatting sqref="H4775:H4794">
    <cfRule type="cellIs" dxfId="3167" priority="2972" operator="notBetween">
      <formula>0</formula>
      <formula>9.99999999999999E+21</formula>
    </cfRule>
  </conditionalFormatting>
  <conditionalFormatting sqref="H4796:H4798">
    <cfRule type="expression" dxfId="3166" priority="2967">
      <formula>$H4796=""</formula>
    </cfRule>
    <cfRule type="notContainsText" dxfId="3165" priority="2969" operator="notContains" text="○">
      <formula>ISERROR(SEARCH("○",H4796))</formula>
    </cfRule>
  </conditionalFormatting>
  <conditionalFormatting sqref="H4815:H4834">
    <cfRule type="cellIs" dxfId="3164" priority="2935" operator="notBetween">
      <formula>0</formula>
      <formula>9.99999999999999E+21</formula>
    </cfRule>
  </conditionalFormatting>
  <conditionalFormatting sqref="H4836:H4838">
    <cfRule type="expression" dxfId="3163" priority="2930">
      <formula>$H4836=""</formula>
    </cfRule>
    <cfRule type="notContainsText" dxfId="3162" priority="2932" operator="notContains" text="○">
      <formula>ISERROR(SEARCH("○",H4836))</formula>
    </cfRule>
  </conditionalFormatting>
  <conditionalFormatting sqref="H4855:H4874">
    <cfRule type="cellIs" dxfId="3161" priority="2898" operator="notBetween">
      <formula>0</formula>
      <formula>9.99999999999999E+21</formula>
    </cfRule>
  </conditionalFormatting>
  <conditionalFormatting sqref="H4876:H4878">
    <cfRule type="expression" dxfId="3160" priority="2893">
      <formula>$H4876=""</formula>
    </cfRule>
    <cfRule type="notContainsText" dxfId="3159" priority="2895" operator="notContains" text="○">
      <formula>ISERROR(SEARCH("○",H4876))</formula>
    </cfRule>
  </conditionalFormatting>
  <conditionalFormatting sqref="H4895:H4914">
    <cfRule type="cellIs" dxfId="3158" priority="2861" operator="notBetween">
      <formula>0</formula>
      <formula>9.99999999999999E+21</formula>
    </cfRule>
  </conditionalFormatting>
  <conditionalFormatting sqref="H4916:H4918">
    <cfRule type="expression" dxfId="3157" priority="2856">
      <formula>$H4916=""</formula>
    </cfRule>
    <cfRule type="notContainsText" dxfId="3156" priority="2858" operator="notContains" text="○">
      <formula>ISERROR(SEARCH("○",H4916))</formula>
    </cfRule>
  </conditionalFormatting>
  <conditionalFormatting sqref="H4935:H4954">
    <cfRule type="cellIs" dxfId="3155" priority="2824" operator="notBetween">
      <formula>0</formula>
      <formula>9.99999999999999E+21</formula>
    </cfRule>
  </conditionalFormatting>
  <conditionalFormatting sqref="H4956:H4958">
    <cfRule type="expression" dxfId="3154" priority="2819">
      <formula>$H4956=""</formula>
    </cfRule>
    <cfRule type="notContainsText" dxfId="3153" priority="2821" operator="notContains" text="○">
      <formula>ISERROR(SEARCH("○",H4956))</formula>
    </cfRule>
  </conditionalFormatting>
  <conditionalFormatting sqref="H4975:H4994">
    <cfRule type="cellIs" dxfId="3152" priority="2787" operator="notBetween">
      <formula>0</formula>
      <formula>9.99999999999999E+21</formula>
    </cfRule>
  </conditionalFormatting>
  <conditionalFormatting sqref="H4996:H4998">
    <cfRule type="expression" dxfId="3151" priority="2782">
      <formula>$H4996=""</formula>
    </cfRule>
    <cfRule type="notContainsText" dxfId="3150" priority="2784" operator="notContains" text="○">
      <formula>ISERROR(SEARCH("○",H4996))</formula>
    </cfRule>
  </conditionalFormatting>
  <conditionalFormatting sqref="H5015:H5034">
    <cfRule type="cellIs" dxfId="3149" priority="2750" operator="notBetween">
      <formula>0</formula>
      <formula>9.99999999999999E+21</formula>
    </cfRule>
  </conditionalFormatting>
  <conditionalFormatting sqref="H5036:H5038">
    <cfRule type="expression" dxfId="3148" priority="2745">
      <formula>$H5036=""</formula>
    </cfRule>
    <cfRule type="notContainsText" dxfId="3147" priority="2747" operator="notContains" text="○">
      <formula>ISERROR(SEARCH("○",H5036))</formula>
    </cfRule>
  </conditionalFormatting>
  <conditionalFormatting sqref="H5055:H5074">
    <cfRule type="cellIs" dxfId="3146" priority="2713" operator="notBetween">
      <formula>0</formula>
      <formula>9.99999999999999E+21</formula>
    </cfRule>
  </conditionalFormatting>
  <conditionalFormatting sqref="H5076:H5078">
    <cfRule type="expression" dxfId="3145" priority="2708">
      <formula>$H5076=""</formula>
    </cfRule>
    <cfRule type="notContainsText" dxfId="3144" priority="2710" operator="notContains" text="○">
      <formula>ISERROR(SEARCH("○",H5076))</formula>
    </cfRule>
  </conditionalFormatting>
  <conditionalFormatting sqref="H5095:H5114">
    <cfRule type="cellIs" dxfId="3143" priority="2676" operator="notBetween">
      <formula>0</formula>
      <formula>9.99999999999999E+21</formula>
    </cfRule>
  </conditionalFormatting>
  <conditionalFormatting sqref="H5116:H5118">
    <cfRule type="expression" dxfId="3142" priority="2671">
      <formula>$H5116=""</formula>
    </cfRule>
    <cfRule type="notContainsText" dxfId="3141" priority="2673" operator="notContains" text="○">
      <formula>ISERROR(SEARCH("○",H5116))</formula>
    </cfRule>
  </conditionalFormatting>
  <conditionalFormatting sqref="H5135:H5154">
    <cfRule type="cellIs" dxfId="3140" priority="2639" operator="notBetween">
      <formula>0</formula>
      <formula>9.99999999999999E+21</formula>
    </cfRule>
  </conditionalFormatting>
  <conditionalFormatting sqref="H5156:H5158">
    <cfRule type="expression" dxfId="3139" priority="2634">
      <formula>$H5156=""</formula>
    </cfRule>
    <cfRule type="notContainsText" dxfId="3138" priority="2636" operator="notContains" text="○">
      <formula>ISERROR(SEARCH("○",H5156))</formula>
    </cfRule>
  </conditionalFormatting>
  <conditionalFormatting sqref="H5175:H5194">
    <cfRule type="cellIs" dxfId="3137" priority="2602" operator="notBetween">
      <formula>0</formula>
      <formula>9.99999999999999E+21</formula>
    </cfRule>
  </conditionalFormatting>
  <conditionalFormatting sqref="H5196:H5198">
    <cfRule type="expression" dxfId="3136" priority="2597">
      <formula>$H5196=""</formula>
    </cfRule>
    <cfRule type="notContainsText" dxfId="3135" priority="2599" operator="notContains" text="○">
      <formula>ISERROR(SEARCH("○",H5196))</formula>
    </cfRule>
  </conditionalFormatting>
  <conditionalFormatting sqref="H5215:H5234">
    <cfRule type="cellIs" dxfId="3134" priority="2565" operator="notBetween">
      <formula>0</formula>
      <formula>9.99999999999999E+21</formula>
    </cfRule>
  </conditionalFormatting>
  <conditionalFormatting sqref="H5236:H5238">
    <cfRule type="expression" dxfId="3133" priority="2560">
      <formula>$H5236=""</formula>
    </cfRule>
    <cfRule type="notContainsText" dxfId="3132" priority="2562" operator="notContains" text="○">
      <formula>ISERROR(SEARCH("○",H5236))</formula>
    </cfRule>
  </conditionalFormatting>
  <conditionalFormatting sqref="H5255:H5274">
    <cfRule type="cellIs" dxfId="3131" priority="2528" operator="notBetween">
      <formula>0</formula>
      <formula>9.99999999999999E+21</formula>
    </cfRule>
  </conditionalFormatting>
  <conditionalFormatting sqref="H5276:H5278">
    <cfRule type="expression" dxfId="3130" priority="2523">
      <formula>$H5276=""</formula>
    </cfRule>
    <cfRule type="notContainsText" dxfId="3129" priority="2525" operator="notContains" text="○">
      <formula>ISERROR(SEARCH("○",H5276))</formula>
    </cfRule>
  </conditionalFormatting>
  <conditionalFormatting sqref="H5295:H5314">
    <cfRule type="cellIs" dxfId="3128" priority="2491" operator="notBetween">
      <formula>0</formula>
      <formula>9.99999999999999E+21</formula>
    </cfRule>
  </conditionalFormatting>
  <conditionalFormatting sqref="H5316:H5318">
    <cfRule type="expression" dxfId="3127" priority="2486">
      <formula>$H5316=""</formula>
    </cfRule>
    <cfRule type="notContainsText" dxfId="3126" priority="2488" operator="notContains" text="○">
      <formula>ISERROR(SEARCH("○",H5316))</formula>
    </cfRule>
  </conditionalFormatting>
  <conditionalFormatting sqref="H5335:H5354">
    <cfRule type="cellIs" dxfId="3125" priority="2454" operator="notBetween">
      <formula>0</formula>
      <formula>9.99999999999999E+21</formula>
    </cfRule>
  </conditionalFormatting>
  <conditionalFormatting sqref="H5356:H5358">
    <cfRule type="expression" dxfId="3124" priority="2449">
      <formula>$H5356=""</formula>
    </cfRule>
    <cfRule type="notContainsText" dxfId="3123" priority="2451" operator="notContains" text="○">
      <formula>ISERROR(SEARCH("○",H5356))</formula>
    </cfRule>
  </conditionalFormatting>
  <conditionalFormatting sqref="H5375:H5394">
    <cfRule type="cellIs" dxfId="3122" priority="2417" operator="notBetween">
      <formula>0</formula>
      <formula>9.99999999999999E+21</formula>
    </cfRule>
  </conditionalFormatting>
  <conditionalFormatting sqref="H5396:H5398">
    <cfRule type="expression" dxfId="3121" priority="2412">
      <formula>$H5396=""</formula>
    </cfRule>
    <cfRule type="notContainsText" dxfId="3120" priority="2414" operator="notContains" text="○">
      <formula>ISERROR(SEARCH("○",H5396))</formula>
    </cfRule>
  </conditionalFormatting>
  <conditionalFormatting sqref="H5415:H5434">
    <cfRule type="cellIs" dxfId="3119" priority="2380" operator="notBetween">
      <formula>0</formula>
      <formula>9.99999999999999E+21</formula>
    </cfRule>
  </conditionalFormatting>
  <conditionalFormatting sqref="H5436:H5438">
    <cfRule type="expression" dxfId="3118" priority="2375">
      <formula>$H5436=""</formula>
    </cfRule>
    <cfRule type="notContainsText" dxfId="3117" priority="2377" operator="notContains" text="○">
      <formula>ISERROR(SEARCH("○",H5436))</formula>
    </cfRule>
  </conditionalFormatting>
  <conditionalFormatting sqref="H5455:H5474">
    <cfRule type="cellIs" dxfId="3116" priority="2343" operator="notBetween">
      <formula>0</formula>
      <formula>9.99999999999999E+21</formula>
    </cfRule>
  </conditionalFormatting>
  <conditionalFormatting sqref="H5476:H5478">
    <cfRule type="expression" dxfId="3115" priority="2338">
      <formula>$H5476=""</formula>
    </cfRule>
    <cfRule type="notContainsText" dxfId="3114" priority="2340" operator="notContains" text="○">
      <formula>ISERROR(SEARCH("○",H5476))</formula>
    </cfRule>
  </conditionalFormatting>
  <conditionalFormatting sqref="H5495:H5514">
    <cfRule type="cellIs" dxfId="3113" priority="2306" operator="notBetween">
      <formula>0</formula>
      <formula>9.99999999999999E+21</formula>
    </cfRule>
  </conditionalFormatting>
  <conditionalFormatting sqref="H5516:H5518">
    <cfRule type="expression" dxfId="3112" priority="2301">
      <formula>$H5516=""</formula>
    </cfRule>
    <cfRule type="notContainsText" dxfId="3111" priority="2303" operator="notContains" text="○">
      <formula>ISERROR(SEARCH("○",H5516))</formula>
    </cfRule>
  </conditionalFormatting>
  <conditionalFormatting sqref="H5535:H5554">
    <cfRule type="cellIs" dxfId="3110" priority="2269" operator="notBetween">
      <formula>0</formula>
      <formula>9.99999999999999E+21</formula>
    </cfRule>
  </conditionalFormatting>
  <conditionalFormatting sqref="H5556:H5558">
    <cfRule type="expression" dxfId="3109" priority="2264">
      <formula>$H5556=""</formula>
    </cfRule>
    <cfRule type="notContainsText" dxfId="3108" priority="2266" operator="notContains" text="○">
      <formula>ISERROR(SEARCH("○",H5556))</formula>
    </cfRule>
  </conditionalFormatting>
  <conditionalFormatting sqref="H5575:H5594">
    <cfRule type="cellIs" dxfId="3107" priority="2232" operator="notBetween">
      <formula>0</formula>
      <formula>9.99999999999999E+21</formula>
    </cfRule>
  </conditionalFormatting>
  <conditionalFormatting sqref="H5596:H5598">
    <cfRule type="expression" dxfId="3106" priority="2227">
      <formula>$H5596=""</formula>
    </cfRule>
    <cfRule type="notContainsText" dxfId="3105" priority="2229" operator="notContains" text="○">
      <formula>ISERROR(SEARCH("○",H5596))</formula>
    </cfRule>
  </conditionalFormatting>
  <conditionalFormatting sqref="H5615:H5634">
    <cfRule type="cellIs" dxfId="3104" priority="2195" operator="notBetween">
      <formula>0</formula>
      <formula>9.99999999999999E+21</formula>
    </cfRule>
  </conditionalFormatting>
  <conditionalFormatting sqref="H5636:H5638">
    <cfRule type="expression" dxfId="3103" priority="2190">
      <formula>$H5636=""</formula>
    </cfRule>
    <cfRule type="notContainsText" dxfId="3102" priority="2192" operator="notContains" text="○">
      <formula>ISERROR(SEARCH("○",H5636))</formula>
    </cfRule>
  </conditionalFormatting>
  <conditionalFormatting sqref="H5655:H5674">
    <cfRule type="cellIs" dxfId="3101" priority="2158" operator="notBetween">
      <formula>0</formula>
      <formula>9.99999999999999E+21</formula>
    </cfRule>
  </conditionalFormatting>
  <conditionalFormatting sqref="H5676:H5678">
    <cfRule type="expression" dxfId="3100" priority="2153">
      <formula>$H5676=""</formula>
    </cfRule>
    <cfRule type="notContainsText" dxfId="3099" priority="2155" operator="notContains" text="○">
      <formula>ISERROR(SEARCH("○",H5676))</formula>
    </cfRule>
  </conditionalFormatting>
  <conditionalFormatting sqref="H5695:H5714">
    <cfRule type="cellIs" dxfId="3098" priority="2121" operator="notBetween">
      <formula>0</formula>
      <formula>9.99999999999999E+21</formula>
    </cfRule>
  </conditionalFormatting>
  <conditionalFormatting sqref="H5716:H5718">
    <cfRule type="expression" dxfId="3097" priority="2116">
      <formula>$H5716=""</formula>
    </cfRule>
    <cfRule type="notContainsText" dxfId="3096" priority="2118" operator="notContains" text="○">
      <formula>ISERROR(SEARCH("○",H5716))</formula>
    </cfRule>
  </conditionalFormatting>
  <conditionalFormatting sqref="H5735:H5754">
    <cfRule type="cellIs" dxfId="3095" priority="2084" operator="notBetween">
      <formula>0</formula>
      <formula>9.99999999999999E+21</formula>
    </cfRule>
  </conditionalFormatting>
  <conditionalFormatting sqref="H5756:H5758">
    <cfRule type="expression" dxfId="3094" priority="2079">
      <formula>$H5756=""</formula>
    </cfRule>
    <cfRule type="notContainsText" dxfId="3093" priority="2081" operator="notContains" text="○">
      <formula>ISERROR(SEARCH("○",H5756))</formula>
    </cfRule>
  </conditionalFormatting>
  <conditionalFormatting sqref="H5775:H5794">
    <cfRule type="cellIs" dxfId="3092" priority="2047" operator="notBetween">
      <formula>0</formula>
      <formula>9.99999999999999E+21</formula>
    </cfRule>
  </conditionalFormatting>
  <conditionalFormatting sqref="H5796:H5798">
    <cfRule type="expression" dxfId="3091" priority="2042">
      <formula>$H5796=""</formula>
    </cfRule>
    <cfRule type="notContainsText" dxfId="3090" priority="2044" operator="notContains" text="○">
      <formula>ISERROR(SEARCH("○",H5796))</formula>
    </cfRule>
  </conditionalFormatting>
  <conditionalFormatting sqref="H5815:H5834">
    <cfRule type="cellIs" dxfId="3089" priority="2010" operator="notBetween">
      <formula>0</formula>
      <formula>9.99999999999999E+21</formula>
    </cfRule>
  </conditionalFormatting>
  <conditionalFormatting sqref="H5836:H5838">
    <cfRule type="expression" dxfId="3088" priority="2005">
      <formula>$H5836=""</formula>
    </cfRule>
    <cfRule type="notContainsText" dxfId="3087" priority="2007" operator="notContains" text="○">
      <formula>ISERROR(SEARCH("○",H5836))</formula>
    </cfRule>
  </conditionalFormatting>
  <conditionalFormatting sqref="H5855:H5874">
    <cfRule type="cellIs" dxfId="3086" priority="1973" operator="notBetween">
      <formula>0</formula>
      <formula>9.99999999999999E+21</formula>
    </cfRule>
  </conditionalFormatting>
  <conditionalFormatting sqref="H5876:H5878">
    <cfRule type="expression" dxfId="3085" priority="1968">
      <formula>$H5876=""</formula>
    </cfRule>
    <cfRule type="notContainsText" dxfId="3084" priority="1970" operator="notContains" text="○">
      <formula>ISERROR(SEARCH("○",H5876))</formula>
    </cfRule>
  </conditionalFormatting>
  <conditionalFormatting sqref="H5895:H5914">
    <cfRule type="cellIs" dxfId="3083" priority="1936" operator="notBetween">
      <formula>0</formula>
      <formula>9.99999999999999E+21</formula>
    </cfRule>
  </conditionalFormatting>
  <conditionalFormatting sqref="H5916:H5918">
    <cfRule type="expression" dxfId="3082" priority="1931">
      <formula>$H5916=""</formula>
    </cfRule>
    <cfRule type="notContainsText" dxfId="3081" priority="1933" operator="notContains" text="○">
      <formula>ISERROR(SEARCH("○",H5916))</formula>
    </cfRule>
  </conditionalFormatting>
  <conditionalFormatting sqref="H5935:H5954">
    <cfRule type="cellIs" dxfId="3080" priority="1899" operator="notBetween">
      <formula>0</formula>
      <formula>9.99999999999999E+21</formula>
    </cfRule>
  </conditionalFormatting>
  <conditionalFormatting sqref="H5956:H5958">
    <cfRule type="expression" dxfId="3079" priority="1894">
      <formula>$H5956=""</formula>
    </cfRule>
    <cfRule type="notContainsText" dxfId="3078" priority="1896" operator="notContains" text="○">
      <formula>ISERROR(SEARCH("○",H5956))</formula>
    </cfRule>
  </conditionalFormatting>
  <conditionalFormatting sqref="H5975:H5994">
    <cfRule type="cellIs" dxfId="3077" priority="1862" operator="notBetween">
      <formula>0</formula>
      <formula>9.99999999999999E+21</formula>
    </cfRule>
  </conditionalFormatting>
  <conditionalFormatting sqref="H5996:H5998">
    <cfRule type="expression" dxfId="3076" priority="1857">
      <formula>$H5996=""</formula>
    </cfRule>
    <cfRule type="notContainsText" dxfId="3075" priority="1859" operator="notContains" text="○">
      <formula>ISERROR(SEARCH("○",H5996))</formula>
    </cfRule>
  </conditionalFormatting>
  <conditionalFormatting sqref="H6015:H6034">
    <cfRule type="cellIs" dxfId="3074" priority="1825" operator="notBetween">
      <formula>0</formula>
      <formula>9.99999999999999E+21</formula>
    </cfRule>
  </conditionalFormatting>
  <conditionalFormatting sqref="H6036:H6038">
    <cfRule type="expression" dxfId="3073" priority="1820">
      <formula>$H6036=""</formula>
    </cfRule>
    <cfRule type="notContainsText" dxfId="3072" priority="1822" operator="notContains" text="○">
      <formula>ISERROR(SEARCH("○",H6036))</formula>
    </cfRule>
  </conditionalFormatting>
  <conditionalFormatting sqref="H6055:H6074">
    <cfRule type="cellIs" dxfId="3071" priority="1788" operator="notBetween">
      <formula>0</formula>
      <formula>9.99999999999999E+21</formula>
    </cfRule>
  </conditionalFormatting>
  <conditionalFormatting sqref="H6076:H6078">
    <cfRule type="expression" dxfId="3070" priority="1783">
      <formula>$H6076=""</formula>
    </cfRule>
    <cfRule type="notContainsText" dxfId="3069" priority="1785" operator="notContains" text="○">
      <formula>ISERROR(SEARCH("○",H6076))</formula>
    </cfRule>
  </conditionalFormatting>
  <conditionalFormatting sqref="H6095:H6114">
    <cfRule type="cellIs" dxfId="3068" priority="1751" operator="notBetween">
      <formula>0</formula>
      <formula>9.99999999999999E+21</formula>
    </cfRule>
  </conditionalFormatting>
  <conditionalFormatting sqref="H6116:H6118">
    <cfRule type="expression" dxfId="3067" priority="1746">
      <formula>$H6116=""</formula>
    </cfRule>
    <cfRule type="notContainsText" dxfId="3066" priority="1748" operator="notContains" text="○">
      <formula>ISERROR(SEARCH("○",H6116))</formula>
    </cfRule>
  </conditionalFormatting>
  <conditionalFormatting sqref="H6135:H6154">
    <cfRule type="cellIs" dxfId="3065" priority="1714" operator="notBetween">
      <formula>0</formula>
      <formula>9.99999999999999E+21</formula>
    </cfRule>
  </conditionalFormatting>
  <conditionalFormatting sqref="H6156:H6158">
    <cfRule type="expression" dxfId="3064" priority="1709">
      <formula>$H6156=""</formula>
    </cfRule>
    <cfRule type="notContainsText" dxfId="3063" priority="1711" operator="notContains" text="○">
      <formula>ISERROR(SEARCH("○",H6156))</formula>
    </cfRule>
  </conditionalFormatting>
  <conditionalFormatting sqref="H6175:H6194">
    <cfRule type="cellIs" dxfId="3062" priority="1677" operator="notBetween">
      <formula>0</formula>
      <formula>9.99999999999999E+21</formula>
    </cfRule>
  </conditionalFormatting>
  <conditionalFormatting sqref="H6196:H6198">
    <cfRule type="expression" dxfId="3061" priority="1672">
      <formula>$H6196=""</formula>
    </cfRule>
    <cfRule type="notContainsText" dxfId="3060" priority="1674" operator="notContains" text="○">
      <formula>ISERROR(SEARCH("○",H6196))</formula>
    </cfRule>
  </conditionalFormatting>
  <conditionalFormatting sqref="H6215:H6234">
    <cfRule type="cellIs" dxfId="3059" priority="1640" operator="notBetween">
      <formula>0</formula>
      <formula>9.99999999999999E+21</formula>
    </cfRule>
  </conditionalFormatting>
  <conditionalFormatting sqref="H6236:H6238">
    <cfRule type="expression" dxfId="3058" priority="1635">
      <formula>$H6236=""</formula>
    </cfRule>
    <cfRule type="notContainsText" dxfId="3057" priority="1637" operator="notContains" text="○">
      <formula>ISERROR(SEARCH("○",H6236))</formula>
    </cfRule>
  </conditionalFormatting>
  <conditionalFormatting sqref="H6255:H6274">
    <cfRule type="cellIs" dxfId="3056" priority="1603" operator="notBetween">
      <formula>0</formula>
      <formula>9.99999999999999E+21</formula>
    </cfRule>
  </conditionalFormatting>
  <conditionalFormatting sqref="H6276:H6278">
    <cfRule type="expression" dxfId="3055" priority="1598">
      <formula>$H6276=""</formula>
    </cfRule>
    <cfRule type="notContainsText" dxfId="3054" priority="1600" operator="notContains" text="○">
      <formula>ISERROR(SEARCH("○",H6276))</formula>
    </cfRule>
  </conditionalFormatting>
  <conditionalFormatting sqref="H6295:H6314">
    <cfRule type="cellIs" dxfId="3053" priority="1566" operator="notBetween">
      <formula>0</formula>
      <formula>9.99999999999999E+21</formula>
    </cfRule>
  </conditionalFormatting>
  <conditionalFormatting sqref="H6316:H6318">
    <cfRule type="expression" dxfId="3052" priority="1561">
      <formula>$H6316=""</formula>
    </cfRule>
    <cfRule type="notContainsText" dxfId="3051" priority="1563" operator="notContains" text="○">
      <formula>ISERROR(SEARCH("○",H6316))</formula>
    </cfRule>
  </conditionalFormatting>
  <conditionalFormatting sqref="H6335:H6354">
    <cfRule type="cellIs" dxfId="3050" priority="1529" operator="notBetween">
      <formula>0</formula>
      <formula>9.99999999999999E+21</formula>
    </cfRule>
  </conditionalFormatting>
  <conditionalFormatting sqref="H6356:H6358">
    <cfRule type="expression" dxfId="3049" priority="1524">
      <formula>$H6356=""</formula>
    </cfRule>
    <cfRule type="notContainsText" dxfId="3048" priority="1526" operator="notContains" text="○">
      <formula>ISERROR(SEARCH("○",H6356))</formula>
    </cfRule>
  </conditionalFormatting>
  <conditionalFormatting sqref="H6375:H6394">
    <cfRule type="cellIs" dxfId="3047" priority="1492" operator="notBetween">
      <formula>0</formula>
      <formula>9.99999999999999E+21</formula>
    </cfRule>
  </conditionalFormatting>
  <conditionalFormatting sqref="H6396:H6398">
    <cfRule type="expression" dxfId="3046" priority="1487">
      <formula>$H6396=""</formula>
    </cfRule>
    <cfRule type="notContainsText" dxfId="3045" priority="1489" operator="notContains" text="○">
      <formula>ISERROR(SEARCH("○",H6396))</formula>
    </cfRule>
  </conditionalFormatting>
  <conditionalFormatting sqref="H6415:H6434">
    <cfRule type="cellIs" dxfId="3044" priority="1455" operator="notBetween">
      <formula>0</formula>
      <formula>9.99999999999999E+21</formula>
    </cfRule>
  </conditionalFormatting>
  <conditionalFormatting sqref="H6436:H6438">
    <cfRule type="expression" dxfId="3043" priority="1450">
      <formula>$H6436=""</formula>
    </cfRule>
    <cfRule type="notContainsText" dxfId="3042" priority="1452" operator="notContains" text="○">
      <formula>ISERROR(SEARCH("○",H6436))</formula>
    </cfRule>
  </conditionalFormatting>
  <conditionalFormatting sqref="H6455:H6474">
    <cfRule type="cellIs" dxfId="3041" priority="1418" operator="notBetween">
      <formula>0</formula>
      <formula>9.99999999999999E+21</formula>
    </cfRule>
  </conditionalFormatting>
  <conditionalFormatting sqref="H6476:H6478">
    <cfRule type="expression" dxfId="3040" priority="1413">
      <formula>$H6476=""</formula>
    </cfRule>
    <cfRule type="notContainsText" dxfId="3039" priority="1415" operator="notContains" text="○">
      <formula>ISERROR(SEARCH("○",H6476))</formula>
    </cfRule>
  </conditionalFormatting>
  <conditionalFormatting sqref="H6495:H6514">
    <cfRule type="cellIs" dxfId="3038" priority="1381" operator="notBetween">
      <formula>0</formula>
      <formula>9.99999999999999E+21</formula>
    </cfRule>
  </conditionalFormatting>
  <conditionalFormatting sqref="H6516:H6518">
    <cfRule type="expression" dxfId="3037" priority="1376">
      <formula>$H6516=""</formula>
    </cfRule>
    <cfRule type="notContainsText" dxfId="3036" priority="1378" operator="notContains" text="○">
      <formula>ISERROR(SEARCH("○",H6516))</formula>
    </cfRule>
  </conditionalFormatting>
  <conditionalFormatting sqref="H6535:H6554">
    <cfRule type="cellIs" dxfId="3035" priority="1344" operator="notBetween">
      <formula>0</formula>
      <formula>9.99999999999999E+21</formula>
    </cfRule>
  </conditionalFormatting>
  <conditionalFormatting sqref="H6556:H6558">
    <cfRule type="expression" dxfId="3034" priority="1339">
      <formula>$H6556=""</formula>
    </cfRule>
    <cfRule type="notContainsText" dxfId="3033" priority="1341" operator="notContains" text="○">
      <formula>ISERROR(SEARCH("○",H6556))</formula>
    </cfRule>
  </conditionalFormatting>
  <conditionalFormatting sqref="H6575:H6594">
    <cfRule type="cellIs" dxfId="3032" priority="1307" operator="notBetween">
      <formula>0</formula>
      <formula>9.99999999999999E+21</formula>
    </cfRule>
  </conditionalFormatting>
  <conditionalFormatting sqref="H6596:H6598">
    <cfRule type="expression" dxfId="3031" priority="1302">
      <formula>$H6596=""</formula>
    </cfRule>
    <cfRule type="notContainsText" dxfId="3030" priority="1304" operator="notContains" text="○">
      <formula>ISERROR(SEARCH("○",H6596))</formula>
    </cfRule>
  </conditionalFormatting>
  <conditionalFormatting sqref="H6615:H6634">
    <cfRule type="cellIs" dxfId="3029" priority="1270" operator="notBetween">
      <formula>0</formula>
      <formula>9.99999999999999E+21</formula>
    </cfRule>
  </conditionalFormatting>
  <conditionalFormatting sqref="H6636:H6638">
    <cfRule type="expression" dxfId="3028" priority="1265">
      <formula>$H6636=""</formula>
    </cfRule>
    <cfRule type="notContainsText" dxfId="3027" priority="1267" operator="notContains" text="○">
      <formula>ISERROR(SEARCH("○",H6636))</formula>
    </cfRule>
  </conditionalFormatting>
  <conditionalFormatting sqref="H6655:H6674">
    <cfRule type="cellIs" dxfId="3026" priority="1233" operator="notBetween">
      <formula>0</formula>
      <formula>9.99999999999999E+21</formula>
    </cfRule>
  </conditionalFormatting>
  <conditionalFormatting sqref="H6676:H6678">
    <cfRule type="expression" dxfId="3025" priority="1228">
      <formula>$H6676=""</formula>
    </cfRule>
    <cfRule type="notContainsText" dxfId="3024" priority="1230" operator="notContains" text="○">
      <formula>ISERROR(SEARCH("○",H6676))</formula>
    </cfRule>
  </conditionalFormatting>
  <conditionalFormatting sqref="H6695:H6714">
    <cfRule type="cellIs" dxfId="3023" priority="1196" operator="notBetween">
      <formula>0</formula>
      <formula>9.99999999999999E+21</formula>
    </cfRule>
  </conditionalFormatting>
  <conditionalFormatting sqref="H6716:H6718">
    <cfRule type="expression" dxfId="3022" priority="1191">
      <formula>$H6716=""</formula>
    </cfRule>
    <cfRule type="notContainsText" dxfId="3021" priority="1193" operator="notContains" text="○">
      <formula>ISERROR(SEARCH("○",H6716))</formula>
    </cfRule>
  </conditionalFormatting>
  <conditionalFormatting sqref="H6735:H6754">
    <cfRule type="cellIs" dxfId="3020" priority="1159" operator="notBetween">
      <formula>0</formula>
      <formula>9.99999999999999E+21</formula>
    </cfRule>
  </conditionalFormatting>
  <conditionalFormatting sqref="H6756:H6758">
    <cfRule type="expression" dxfId="3019" priority="1154">
      <formula>$H6756=""</formula>
    </cfRule>
    <cfRule type="notContainsText" dxfId="3018" priority="1156" operator="notContains" text="○">
      <formula>ISERROR(SEARCH("○",H6756))</formula>
    </cfRule>
  </conditionalFormatting>
  <conditionalFormatting sqref="H6775:H6794">
    <cfRule type="cellIs" dxfId="3017" priority="1122" operator="notBetween">
      <formula>0</formula>
      <formula>9.99999999999999E+21</formula>
    </cfRule>
  </conditionalFormatting>
  <conditionalFormatting sqref="H6796:H6798">
    <cfRule type="expression" dxfId="3016" priority="1117">
      <formula>$H6796=""</formula>
    </cfRule>
    <cfRule type="notContainsText" dxfId="3015" priority="1119" operator="notContains" text="○">
      <formula>ISERROR(SEARCH("○",H6796))</formula>
    </cfRule>
  </conditionalFormatting>
  <conditionalFormatting sqref="H6815:H6834">
    <cfRule type="cellIs" dxfId="3014" priority="1085" operator="notBetween">
      <formula>0</formula>
      <formula>9.99999999999999E+21</formula>
    </cfRule>
  </conditionalFormatting>
  <conditionalFormatting sqref="H6836:H6838">
    <cfRule type="expression" dxfId="3013" priority="1080">
      <formula>$H6836=""</formula>
    </cfRule>
    <cfRule type="notContainsText" dxfId="3012" priority="1082" operator="notContains" text="○">
      <formula>ISERROR(SEARCH("○",H6836))</formula>
    </cfRule>
  </conditionalFormatting>
  <conditionalFormatting sqref="H6855:H6874">
    <cfRule type="cellIs" dxfId="3011" priority="1048" operator="notBetween">
      <formula>0</formula>
      <formula>9.99999999999999E+21</formula>
    </cfRule>
  </conditionalFormatting>
  <conditionalFormatting sqref="H6876:H6878">
    <cfRule type="expression" dxfId="3010" priority="1043">
      <formula>$H6876=""</formula>
    </cfRule>
    <cfRule type="notContainsText" dxfId="3009" priority="1045" operator="notContains" text="○">
      <formula>ISERROR(SEARCH("○",H6876))</formula>
    </cfRule>
  </conditionalFormatting>
  <conditionalFormatting sqref="H6895:H6914">
    <cfRule type="cellIs" dxfId="3008" priority="1011" operator="notBetween">
      <formula>0</formula>
      <formula>9.99999999999999E+21</formula>
    </cfRule>
  </conditionalFormatting>
  <conditionalFormatting sqref="H6916:H6918">
    <cfRule type="expression" dxfId="3007" priority="1006">
      <formula>$H6916=""</formula>
    </cfRule>
    <cfRule type="notContainsText" dxfId="3006" priority="1008" operator="notContains" text="○">
      <formula>ISERROR(SEARCH("○",H6916))</formula>
    </cfRule>
  </conditionalFormatting>
  <conditionalFormatting sqref="H6935:H6954">
    <cfRule type="cellIs" dxfId="3005" priority="974" operator="notBetween">
      <formula>0</formula>
      <formula>9.99999999999999E+21</formula>
    </cfRule>
  </conditionalFormatting>
  <conditionalFormatting sqref="H6956:H6958">
    <cfRule type="expression" dxfId="3004" priority="969">
      <formula>$H6956=""</formula>
    </cfRule>
    <cfRule type="notContainsText" dxfId="3003" priority="971" operator="notContains" text="○">
      <formula>ISERROR(SEARCH("○",H6956))</formula>
    </cfRule>
  </conditionalFormatting>
  <conditionalFormatting sqref="H6975:H6994">
    <cfRule type="cellIs" dxfId="3002" priority="937" operator="notBetween">
      <formula>0</formula>
      <formula>9.99999999999999E+21</formula>
    </cfRule>
  </conditionalFormatting>
  <conditionalFormatting sqref="H6996:H6998">
    <cfRule type="expression" dxfId="3001" priority="932">
      <formula>$H6996=""</formula>
    </cfRule>
    <cfRule type="notContainsText" dxfId="3000" priority="934" operator="notContains" text="○">
      <formula>ISERROR(SEARCH("○",H6996))</formula>
    </cfRule>
  </conditionalFormatting>
  <conditionalFormatting sqref="H7015:H7034">
    <cfRule type="cellIs" dxfId="2999" priority="900" operator="notBetween">
      <formula>0</formula>
      <formula>9.99999999999999E+21</formula>
    </cfRule>
  </conditionalFormatting>
  <conditionalFormatting sqref="H7036:H7038">
    <cfRule type="expression" dxfId="2998" priority="895">
      <formula>$H7036=""</formula>
    </cfRule>
    <cfRule type="notContainsText" dxfId="2997" priority="897" operator="notContains" text="○">
      <formula>ISERROR(SEARCH("○",H7036))</formula>
    </cfRule>
  </conditionalFormatting>
  <conditionalFormatting sqref="H7055:H7074">
    <cfRule type="cellIs" dxfId="2996" priority="863" operator="notBetween">
      <formula>0</formula>
      <formula>9.99999999999999E+21</formula>
    </cfRule>
  </conditionalFormatting>
  <conditionalFormatting sqref="H7076:H7078">
    <cfRule type="expression" dxfId="2995" priority="858">
      <formula>$H7076=""</formula>
    </cfRule>
    <cfRule type="notContainsText" dxfId="2994" priority="860" operator="notContains" text="○">
      <formula>ISERROR(SEARCH("○",H7076))</formula>
    </cfRule>
  </conditionalFormatting>
  <conditionalFormatting sqref="H7095:H7114">
    <cfRule type="cellIs" dxfId="2993" priority="826" operator="notBetween">
      <formula>0</formula>
      <formula>9.99999999999999E+21</formula>
    </cfRule>
  </conditionalFormatting>
  <conditionalFormatting sqref="H7116:H7118">
    <cfRule type="expression" dxfId="2992" priority="821">
      <formula>$H7116=""</formula>
    </cfRule>
    <cfRule type="notContainsText" dxfId="2991" priority="823" operator="notContains" text="○">
      <formula>ISERROR(SEARCH("○",H7116))</formula>
    </cfRule>
  </conditionalFormatting>
  <conditionalFormatting sqref="H7135:H7154">
    <cfRule type="cellIs" dxfId="2990" priority="789" operator="notBetween">
      <formula>0</formula>
      <formula>9.99999999999999E+21</formula>
    </cfRule>
  </conditionalFormatting>
  <conditionalFormatting sqref="H7156:H7158">
    <cfRule type="expression" dxfId="2989" priority="784">
      <formula>$H7156=""</formula>
    </cfRule>
    <cfRule type="notContainsText" dxfId="2988" priority="786" operator="notContains" text="○">
      <formula>ISERROR(SEARCH("○",H7156))</formula>
    </cfRule>
  </conditionalFormatting>
  <conditionalFormatting sqref="H7175:H7194">
    <cfRule type="cellIs" dxfId="2987" priority="752" operator="notBetween">
      <formula>0</formula>
      <formula>9.99999999999999E+21</formula>
    </cfRule>
  </conditionalFormatting>
  <conditionalFormatting sqref="H7196:H7198">
    <cfRule type="expression" dxfId="2986" priority="747">
      <formula>$H7196=""</formula>
    </cfRule>
    <cfRule type="notContainsText" dxfId="2985" priority="749" operator="notContains" text="○">
      <formula>ISERROR(SEARCH("○",H7196))</formula>
    </cfRule>
  </conditionalFormatting>
  <conditionalFormatting sqref="H7215:H7234">
    <cfRule type="cellIs" dxfId="2984" priority="715" operator="notBetween">
      <formula>0</formula>
      <formula>9.99999999999999E+21</formula>
    </cfRule>
  </conditionalFormatting>
  <conditionalFormatting sqref="H7236:H7238">
    <cfRule type="expression" dxfId="2983" priority="710">
      <formula>$H7236=""</formula>
    </cfRule>
    <cfRule type="notContainsText" dxfId="2982" priority="712" operator="notContains" text="○">
      <formula>ISERROR(SEARCH("○",H7236))</formula>
    </cfRule>
  </conditionalFormatting>
  <conditionalFormatting sqref="H7255:H7274">
    <cfRule type="cellIs" dxfId="2981" priority="678" operator="notBetween">
      <formula>0</formula>
      <formula>9.99999999999999E+21</formula>
    </cfRule>
  </conditionalFormatting>
  <conditionalFormatting sqref="H7276:H7278">
    <cfRule type="expression" dxfId="2980" priority="673">
      <formula>$H7276=""</formula>
    </cfRule>
    <cfRule type="notContainsText" dxfId="2979" priority="675" operator="notContains" text="○">
      <formula>ISERROR(SEARCH("○",H7276))</formula>
    </cfRule>
  </conditionalFormatting>
  <conditionalFormatting sqref="H7295:H7314">
    <cfRule type="cellIs" dxfId="2978" priority="641" operator="notBetween">
      <formula>0</formula>
      <formula>9.99999999999999E+21</formula>
    </cfRule>
  </conditionalFormatting>
  <conditionalFormatting sqref="H7316:H7318">
    <cfRule type="expression" dxfId="2977" priority="636">
      <formula>$H7316=""</formula>
    </cfRule>
    <cfRule type="notContainsText" dxfId="2976" priority="638" operator="notContains" text="○">
      <formula>ISERROR(SEARCH("○",H7316))</formula>
    </cfRule>
  </conditionalFormatting>
  <conditionalFormatting sqref="H7335:H7354">
    <cfRule type="cellIs" dxfId="2975" priority="604" operator="notBetween">
      <formula>0</formula>
      <formula>9.99999999999999E+21</formula>
    </cfRule>
  </conditionalFormatting>
  <conditionalFormatting sqref="H7356:H7358">
    <cfRule type="expression" dxfId="2974" priority="599">
      <formula>$H7356=""</formula>
    </cfRule>
    <cfRule type="notContainsText" dxfId="2973" priority="601" operator="notContains" text="○">
      <formula>ISERROR(SEARCH("○",H7356))</formula>
    </cfRule>
  </conditionalFormatting>
  <conditionalFormatting sqref="H7375:H7394">
    <cfRule type="cellIs" dxfId="2972" priority="567" operator="notBetween">
      <formula>0</formula>
      <formula>9.99999999999999E+21</formula>
    </cfRule>
  </conditionalFormatting>
  <conditionalFormatting sqref="H7396:H7398">
    <cfRule type="expression" dxfId="2971" priority="562">
      <formula>$H7396=""</formula>
    </cfRule>
    <cfRule type="notContainsText" dxfId="2970" priority="564" operator="notContains" text="○">
      <formula>ISERROR(SEARCH("○",H7396))</formula>
    </cfRule>
  </conditionalFormatting>
  <conditionalFormatting sqref="H5:I5">
    <cfRule type="expression" dxfId="2969" priority="8106">
      <formula>$H$5=""</formula>
    </cfRule>
  </conditionalFormatting>
  <conditionalFormatting sqref="I15:K34">
    <cfRule type="expression" dxfId="2968" priority="7673">
      <formula>$I15=""</formula>
    </cfRule>
  </conditionalFormatting>
  <conditionalFormatting sqref="I55:K74">
    <cfRule type="expression" dxfId="2967" priority="7450">
      <formula>$I55=""</formula>
    </cfRule>
  </conditionalFormatting>
  <conditionalFormatting sqref="I95:K114">
    <cfRule type="expression" dxfId="2966" priority="7299">
      <formula>$I95=""</formula>
    </cfRule>
  </conditionalFormatting>
  <conditionalFormatting sqref="I135:K154">
    <cfRule type="expression" dxfId="2965" priority="7262">
      <formula>$I135=""</formula>
    </cfRule>
  </conditionalFormatting>
  <conditionalFormatting sqref="I175:K194">
    <cfRule type="expression" dxfId="2964" priority="7225">
      <formula>$I175=""</formula>
    </cfRule>
  </conditionalFormatting>
  <conditionalFormatting sqref="I215:K234">
    <cfRule type="expression" dxfId="2963" priority="7188">
      <formula>$I215=""</formula>
    </cfRule>
  </conditionalFormatting>
  <conditionalFormatting sqref="I255:K274">
    <cfRule type="expression" dxfId="2962" priority="7151">
      <formula>$I255=""</formula>
    </cfRule>
  </conditionalFormatting>
  <conditionalFormatting sqref="I295:K314">
    <cfRule type="expression" dxfId="2961" priority="7114">
      <formula>$I295=""</formula>
    </cfRule>
  </conditionalFormatting>
  <conditionalFormatting sqref="I335:K354">
    <cfRule type="expression" dxfId="2960" priority="7077">
      <formula>$I335=""</formula>
    </cfRule>
  </conditionalFormatting>
  <conditionalFormatting sqref="I375:K394">
    <cfRule type="expression" dxfId="2959" priority="7040">
      <formula>$I375=""</formula>
    </cfRule>
  </conditionalFormatting>
  <conditionalFormatting sqref="I415:K434">
    <cfRule type="expression" dxfId="2958" priority="7003">
      <formula>$I415=""</formula>
    </cfRule>
  </conditionalFormatting>
  <conditionalFormatting sqref="I455:K474">
    <cfRule type="expression" dxfId="2957" priority="6966">
      <formula>$I455=""</formula>
    </cfRule>
  </conditionalFormatting>
  <conditionalFormatting sqref="I495:K514">
    <cfRule type="expression" dxfId="2956" priority="6929">
      <formula>$I495=""</formula>
    </cfRule>
  </conditionalFormatting>
  <conditionalFormatting sqref="I535:K554">
    <cfRule type="expression" dxfId="2955" priority="6892">
      <formula>$I535=""</formula>
    </cfRule>
  </conditionalFormatting>
  <conditionalFormatting sqref="I575:K594">
    <cfRule type="expression" dxfId="2954" priority="6855">
      <formula>$I575=""</formula>
    </cfRule>
  </conditionalFormatting>
  <conditionalFormatting sqref="I615:K634">
    <cfRule type="expression" dxfId="2953" priority="6818">
      <formula>$I615=""</formula>
    </cfRule>
  </conditionalFormatting>
  <conditionalFormatting sqref="I655:K674">
    <cfRule type="expression" dxfId="2952" priority="6781">
      <formula>$I655=""</formula>
    </cfRule>
  </conditionalFormatting>
  <conditionalFormatting sqref="I695:K714">
    <cfRule type="expression" dxfId="2951" priority="6744">
      <formula>$I695=""</formula>
    </cfRule>
  </conditionalFormatting>
  <conditionalFormatting sqref="I735:K754">
    <cfRule type="expression" dxfId="2950" priority="6707">
      <formula>$I735=""</formula>
    </cfRule>
  </conditionalFormatting>
  <conditionalFormatting sqref="I775:K794">
    <cfRule type="expression" dxfId="2949" priority="6670">
      <formula>$I775=""</formula>
    </cfRule>
  </conditionalFormatting>
  <conditionalFormatting sqref="I815:K834">
    <cfRule type="expression" dxfId="2948" priority="6633">
      <formula>$I815=""</formula>
    </cfRule>
  </conditionalFormatting>
  <conditionalFormatting sqref="I855:K874">
    <cfRule type="expression" dxfId="2947" priority="6596">
      <formula>$I855=""</formula>
    </cfRule>
  </conditionalFormatting>
  <conditionalFormatting sqref="I895:K914">
    <cfRule type="expression" dxfId="2946" priority="6559">
      <formula>$I895=""</formula>
    </cfRule>
  </conditionalFormatting>
  <conditionalFormatting sqref="I935:K954">
    <cfRule type="expression" dxfId="2945" priority="6522">
      <formula>$I935=""</formula>
    </cfRule>
  </conditionalFormatting>
  <conditionalFormatting sqref="I975:K994">
    <cfRule type="expression" dxfId="2944" priority="6485">
      <formula>$I975=""</formula>
    </cfRule>
  </conditionalFormatting>
  <conditionalFormatting sqref="I1015:K1034">
    <cfRule type="expression" dxfId="2943" priority="6448">
      <formula>$I1015=""</formula>
    </cfRule>
  </conditionalFormatting>
  <conditionalFormatting sqref="I1055:K1074">
    <cfRule type="expression" dxfId="2942" priority="6411">
      <formula>$I1055=""</formula>
    </cfRule>
  </conditionalFormatting>
  <conditionalFormatting sqref="I1095:K1114">
    <cfRule type="expression" dxfId="2941" priority="6374">
      <formula>$I1095=""</formula>
    </cfRule>
  </conditionalFormatting>
  <conditionalFormatting sqref="I1135:K1154">
    <cfRule type="expression" dxfId="2940" priority="6337">
      <formula>$I1135=""</formula>
    </cfRule>
  </conditionalFormatting>
  <conditionalFormatting sqref="I1175:K1194">
    <cfRule type="expression" dxfId="2939" priority="6300">
      <formula>$I1175=""</formula>
    </cfRule>
  </conditionalFormatting>
  <conditionalFormatting sqref="I1215:K1234">
    <cfRule type="expression" dxfId="2938" priority="6263">
      <formula>$I1215=""</formula>
    </cfRule>
  </conditionalFormatting>
  <conditionalFormatting sqref="I1255:K1274">
    <cfRule type="expression" dxfId="2937" priority="6226">
      <formula>$I1255=""</formula>
    </cfRule>
  </conditionalFormatting>
  <conditionalFormatting sqref="I1295:K1314">
    <cfRule type="expression" dxfId="2936" priority="6189">
      <formula>$I1295=""</formula>
    </cfRule>
  </conditionalFormatting>
  <conditionalFormatting sqref="I1335:K1354">
    <cfRule type="expression" dxfId="2935" priority="6152">
      <formula>$I1335=""</formula>
    </cfRule>
  </conditionalFormatting>
  <conditionalFormatting sqref="I1375:K1394">
    <cfRule type="expression" dxfId="2934" priority="6115">
      <formula>$I1375=""</formula>
    </cfRule>
  </conditionalFormatting>
  <conditionalFormatting sqref="I1415:K1434">
    <cfRule type="expression" dxfId="2933" priority="6078">
      <formula>$I1415=""</formula>
    </cfRule>
  </conditionalFormatting>
  <conditionalFormatting sqref="I1455:K1474">
    <cfRule type="expression" dxfId="2932" priority="6041">
      <formula>$I1455=""</formula>
    </cfRule>
  </conditionalFormatting>
  <conditionalFormatting sqref="I1495:K1514">
    <cfRule type="expression" dxfId="2931" priority="6004">
      <formula>$I1495=""</formula>
    </cfRule>
  </conditionalFormatting>
  <conditionalFormatting sqref="I1535:K1554">
    <cfRule type="expression" dxfId="2930" priority="5967">
      <formula>$I1535=""</formula>
    </cfRule>
  </conditionalFormatting>
  <conditionalFormatting sqref="I1575:K1594">
    <cfRule type="expression" dxfId="2929" priority="5930">
      <formula>$I1575=""</formula>
    </cfRule>
  </conditionalFormatting>
  <conditionalFormatting sqref="I1615:K1634">
    <cfRule type="expression" dxfId="2928" priority="5893">
      <formula>$I1615=""</formula>
    </cfRule>
  </conditionalFormatting>
  <conditionalFormatting sqref="I1655:K1674">
    <cfRule type="expression" dxfId="2927" priority="5856">
      <formula>$I1655=""</formula>
    </cfRule>
  </conditionalFormatting>
  <conditionalFormatting sqref="I1695:K1714">
    <cfRule type="expression" dxfId="2926" priority="5819">
      <formula>$I1695=""</formula>
    </cfRule>
  </conditionalFormatting>
  <conditionalFormatting sqref="I1735:K1754">
    <cfRule type="expression" dxfId="2925" priority="5782">
      <formula>$I1735=""</formula>
    </cfRule>
  </conditionalFormatting>
  <conditionalFormatting sqref="I1775:K1794">
    <cfRule type="expression" dxfId="2924" priority="5745">
      <formula>$I1775=""</formula>
    </cfRule>
  </conditionalFormatting>
  <conditionalFormatting sqref="I1815:K1834">
    <cfRule type="expression" dxfId="2923" priority="5708">
      <formula>$I1815=""</formula>
    </cfRule>
  </conditionalFormatting>
  <conditionalFormatting sqref="I1855:K1874">
    <cfRule type="expression" dxfId="2922" priority="5671">
      <formula>$I1855=""</formula>
    </cfRule>
  </conditionalFormatting>
  <conditionalFormatting sqref="I1895:K1914">
    <cfRule type="expression" dxfId="2921" priority="5634">
      <formula>$I1895=""</formula>
    </cfRule>
  </conditionalFormatting>
  <conditionalFormatting sqref="I1935:K1954">
    <cfRule type="expression" dxfId="2920" priority="5597">
      <formula>$I1935=""</formula>
    </cfRule>
  </conditionalFormatting>
  <conditionalFormatting sqref="I1975:K1994">
    <cfRule type="expression" dxfId="2919" priority="5560">
      <formula>$I1975=""</formula>
    </cfRule>
  </conditionalFormatting>
  <conditionalFormatting sqref="I2015:K2034">
    <cfRule type="expression" dxfId="2918" priority="5523">
      <formula>$I2015=""</formula>
    </cfRule>
  </conditionalFormatting>
  <conditionalFormatting sqref="I2055:K2074">
    <cfRule type="expression" dxfId="2917" priority="5486">
      <formula>$I2055=""</formula>
    </cfRule>
  </conditionalFormatting>
  <conditionalFormatting sqref="I2095:K2114">
    <cfRule type="expression" dxfId="2916" priority="5449">
      <formula>$I2095=""</formula>
    </cfRule>
  </conditionalFormatting>
  <conditionalFormatting sqref="I2135:K2154">
    <cfRule type="expression" dxfId="2915" priority="5412">
      <formula>$I2135=""</formula>
    </cfRule>
  </conditionalFormatting>
  <conditionalFormatting sqref="I2175:K2194">
    <cfRule type="expression" dxfId="2914" priority="5375">
      <formula>$I2175=""</formula>
    </cfRule>
  </conditionalFormatting>
  <conditionalFormatting sqref="I2215:K2234">
    <cfRule type="expression" dxfId="2913" priority="5338">
      <formula>$I2215=""</formula>
    </cfRule>
  </conditionalFormatting>
  <conditionalFormatting sqref="I2255:K2274">
    <cfRule type="expression" dxfId="2912" priority="5301">
      <formula>$I2255=""</formula>
    </cfRule>
  </conditionalFormatting>
  <conditionalFormatting sqref="I2295:K2314">
    <cfRule type="expression" dxfId="2911" priority="5264">
      <formula>$I2295=""</formula>
    </cfRule>
  </conditionalFormatting>
  <conditionalFormatting sqref="I2335:K2354">
    <cfRule type="expression" dxfId="2910" priority="5227">
      <formula>$I2335=""</formula>
    </cfRule>
  </conditionalFormatting>
  <conditionalFormatting sqref="I2375:K2394">
    <cfRule type="expression" dxfId="2909" priority="5190">
      <formula>$I2375=""</formula>
    </cfRule>
  </conditionalFormatting>
  <conditionalFormatting sqref="I2415:K2434">
    <cfRule type="expression" dxfId="2908" priority="5153">
      <formula>$I2415=""</formula>
    </cfRule>
  </conditionalFormatting>
  <conditionalFormatting sqref="I2455:K2474">
    <cfRule type="expression" dxfId="2907" priority="5116">
      <formula>$I2455=""</formula>
    </cfRule>
  </conditionalFormatting>
  <conditionalFormatting sqref="I2495:K2514">
    <cfRule type="expression" dxfId="2906" priority="5079">
      <formula>$I2495=""</formula>
    </cfRule>
  </conditionalFormatting>
  <conditionalFormatting sqref="I2535:K2554">
    <cfRule type="expression" dxfId="2905" priority="5042">
      <formula>$I2535=""</formula>
    </cfRule>
  </conditionalFormatting>
  <conditionalFormatting sqref="I2575:K2594">
    <cfRule type="expression" dxfId="2904" priority="5005">
      <formula>$I2575=""</formula>
    </cfRule>
  </conditionalFormatting>
  <conditionalFormatting sqref="I2615:K2634">
    <cfRule type="expression" dxfId="2903" priority="4968">
      <formula>$I2615=""</formula>
    </cfRule>
  </conditionalFormatting>
  <conditionalFormatting sqref="I2655:K2674">
    <cfRule type="expression" dxfId="2902" priority="4931">
      <formula>$I2655=""</formula>
    </cfRule>
  </conditionalFormatting>
  <conditionalFormatting sqref="I2695:K2714">
    <cfRule type="expression" dxfId="2901" priority="4894">
      <formula>$I2695=""</formula>
    </cfRule>
  </conditionalFormatting>
  <conditionalFormatting sqref="I2735:K2754">
    <cfRule type="expression" dxfId="2900" priority="4857">
      <formula>$I2735=""</formula>
    </cfRule>
  </conditionalFormatting>
  <conditionalFormatting sqref="I2775:K2794">
    <cfRule type="expression" dxfId="2899" priority="4820">
      <formula>$I2775=""</formula>
    </cfRule>
  </conditionalFormatting>
  <conditionalFormatting sqref="I2815:K2834">
    <cfRule type="expression" dxfId="2898" priority="4783">
      <formula>$I2815=""</formula>
    </cfRule>
  </conditionalFormatting>
  <conditionalFormatting sqref="I2855:K2874">
    <cfRule type="expression" dxfId="2897" priority="4746">
      <formula>$I2855=""</formula>
    </cfRule>
  </conditionalFormatting>
  <conditionalFormatting sqref="I2895:K2914">
    <cfRule type="expression" dxfId="2896" priority="4709">
      <formula>$I2895=""</formula>
    </cfRule>
  </conditionalFormatting>
  <conditionalFormatting sqref="I2935:K2954">
    <cfRule type="expression" dxfId="2895" priority="4672">
      <formula>$I2935=""</formula>
    </cfRule>
  </conditionalFormatting>
  <conditionalFormatting sqref="I2975:K2994">
    <cfRule type="expression" dxfId="2894" priority="4635">
      <formula>$I2975=""</formula>
    </cfRule>
  </conditionalFormatting>
  <conditionalFormatting sqref="I3015:K3034">
    <cfRule type="expression" dxfId="2893" priority="4598">
      <formula>$I3015=""</formula>
    </cfRule>
  </conditionalFormatting>
  <conditionalFormatting sqref="I3055:K3074">
    <cfRule type="expression" dxfId="2892" priority="4561">
      <formula>$I3055=""</formula>
    </cfRule>
  </conditionalFormatting>
  <conditionalFormatting sqref="I3095:K3114">
    <cfRule type="expression" dxfId="2891" priority="4524">
      <formula>$I3095=""</formula>
    </cfRule>
  </conditionalFormatting>
  <conditionalFormatting sqref="I3135:K3154">
    <cfRule type="expression" dxfId="2890" priority="4487">
      <formula>$I3135=""</formula>
    </cfRule>
  </conditionalFormatting>
  <conditionalFormatting sqref="I3175:K3194">
    <cfRule type="expression" dxfId="2889" priority="4450">
      <formula>$I3175=""</formula>
    </cfRule>
  </conditionalFormatting>
  <conditionalFormatting sqref="I3215:K3234">
    <cfRule type="expression" dxfId="2888" priority="4413">
      <formula>$I3215=""</formula>
    </cfRule>
  </conditionalFormatting>
  <conditionalFormatting sqref="I3255:K3274">
    <cfRule type="expression" dxfId="2887" priority="4376">
      <formula>$I3255=""</formula>
    </cfRule>
  </conditionalFormatting>
  <conditionalFormatting sqref="I3295:K3314">
    <cfRule type="expression" dxfId="2886" priority="4339">
      <formula>$I3295=""</formula>
    </cfRule>
  </conditionalFormatting>
  <conditionalFormatting sqref="I3335:K3354">
    <cfRule type="expression" dxfId="2885" priority="4302">
      <formula>$I3335=""</formula>
    </cfRule>
  </conditionalFormatting>
  <conditionalFormatting sqref="I3375:K3394">
    <cfRule type="expression" dxfId="2884" priority="4265">
      <formula>$I3375=""</formula>
    </cfRule>
  </conditionalFormatting>
  <conditionalFormatting sqref="I3415:K3434">
    <cfRule type="expression" dxfId="2883" priority="4228">
      <formula>$I3415=""</formula>
    </cfRule>
  </conditionalFormatting>
  <conditionalFormatting sqref="I3455:K3474">
    <cfRule type="expression" dxfId="2882" priority="4191">
      <formula>$I3455=""</formula>
    </cfRule>
  </conditionalFormatting>
  <conditionalFormatting sqref="I3495:K3514">
    <cfRule type="expression" dxfId="2881" priority="4154">
      <formula>$I3495=""</formula>
    </cfRule>
  </conditionalFormatting>
  <conditionalFormatting sqref="I3535:K3554">
    <cfRule type="expression" dxfId="2880" priority="4117">
      <formula>$I3535=""</formula>
    </cfRule>
  </conditionalFormatting>
  <conditionalFormatting sqref="I3575:K3594">
    <cfRule type="expression" dxfId="2879" priority="4080">
      <formula>$I3575=""</formula>
    </cfRule>
  </conditionalFormatting>
  <conditionalFormatting sqref="I3615:K3634">
    <cfRule type="expression" dxfId="2878" priority="4043">
      <formula>$I3615=""</formula>
    </cfRule>
  </conditionalFormatting>
  <conditionalFormatting sqref="I3655:K3674">
    <cfRule type="expression" dxfId="2877" priority="4006">
      <formula>$I3655=""</formula>
    </cfRule>
  </conditionalFormatting>
  <conditionalFormatting sqref="I3695:K3714">
    <cfRule type="expression" dxfId="2876" priority="3969">
      <formula>$I3695=""</formula>
    </cfRule>
  </conditionalFormatting>
  <conditionalFormatting sqref="I3735:K3754">
    <cfRule type="expression" dxfId="2875" priority="3932">
      <formula>$I3735=""</formula>
    </cfRule>
  </conditionalFormatting>
  <conditionalFormatting sqref="I3775:K3794">
    <cfRule type="expression" dxfId="2874" priority="3895">
      <formula>$I3775=""</formula>
    </cfRule>
  </conditionalFormatting>
  <conditionalFormatting sqref="I3815:K3834">
    <cfRule type="expression" dxfId="2873" priority="3858">
      <formula>$I3815=""</formula>
    </cfRule>
  </conditionalFormatting>
  <conditionalFormatting sqref="I3855:K3874">
    <cfRule type="expression" dxfId="2872" priority="3821">
      <formula>$I3855=""</formula>
    </cfRule>
  </conditionalFormatting>
  <conditionalFormatting sqref="I3895:K3914">
    <cfRule type="expression" dxfId="2871" priority="3784">
      <formula>$I3895=""</formula>
    </cfRule>
  </conditionalFormatting>
  <conditionalFormatting sqref="I3935:K3954">
    <cfRule type="expression" dxfId="2870" priority="3747">
      <formula>$I3935=""</formula>
    </cfRule>
  </conditionalFormatting>
  <conditionalFormatting sqref="I3975:K3994">
    <cfRule type="expression" dxfId="2869" priority="3710">
      <formula>$I3975=""</formula>
    </cfRule>
  </conditionalFormatting>
  <conditionalFormatting sqref="I4015:K4034">
    <cfRule type="expression" dxfId="2868" priority="3673">
      <formula>$I4015=""</formula>
    </cfRule>
  </conditionalFormatting>
  <conditionalFormatting sqref="I4055:K4074">
    <cfRule type="expression" dxfId="2867" priority="3636">
      <formula>$I4055=""</formula>
    </cfRule>
  </conditionalFormatting>
  <conditionalFormatting sqref="I4095:K4114">
    <cfRule type="expression" dxfId="2866" priority="3599">
      <formula>$I4095=""</formula>
    </cfRule>
  </conditionalFormatting>
  <conditionalFormatting sqref="I4135:K4154">
    <cfRule type="expression" dxfId="2865" priority="3562">
      <formula>$I4135=""</formula>
    </cfRule>
  </conditionalFormatting>
  <conditionalFormatting sqref="I4175:K4194">
    <cfRule type="expression" dxfId="2864" priority="3525">
      <formula>$I4175=""</formula>
    </cfRule>
  </conditionalFormatting>
  <conditionalFormatting sqref="I4215:K4234">
    <cfRule type="expression" dxfId="2863" priority="3488">
      <formula>$I4215=""</formula>
    </cfRule>
  </conditionalFormatting>
  <conditionalFormatting sqref="I4255:K4274">
    <cfRule type="expression" dxfId="2862" priority="3451">
      <formula>$I4255=""</formula>
    </cfRule>
  </conditionalFormatting>
  <conditionalFormatting sqref="I4295:K4314">
    <cfRule type="expression" dxfId="2861" priority="3414">
      <formula>$I4295=""</formula>
    </cfRule>
  </conditionalFormatting>
  <conditionalFormatting sqref="I4335:K4354">
    <cfRule type="expression" dxfId="2860" priority="3377">
      <formula>$I4335=""</formula>
    </cfRule>
  </conditionalFormatting>
  <conditionalFormatting sqref="I4375:K4394">
    <cfRule type="expression" dxfId="2859" priority="3340">
      <formula>$I4375=""</formula>
    </cfRule>
  </conditionalFormatting>
  <conditionalFormatting sqref="I4415:K4434">
    <cfRule type="expression" dxfId="2858" priority="3303">
      <formula>$I4415=""</formula>
    </cfRule>
  </conditionalFormatting>
  <conditionalFormatting sqref="I4455:K4474">
    <cfRule type="expression" dxfId="2857" priority="3266">
      <formula>$I4455=""</formula>
    </cfRule>
  </conditionalFormatting>
  <conditionalFormatting sqref="I4495:K4514">
    <cfRule type="expression" dxfId="2856" priority="3229">
      <formula>$I4495=""</formula>
    </cfRule>
  </conditionalFormatting>
  <conditionalFormatting sqref="I4535:K4554">
    <cfRule type="expression" dxfId="2855" priority="3192">
      <formula>$I4535=""</formula>
    </cfRule>
  </conditionalFormatting>
  <conditionalFormatting sqref="I4575:K4594">
    <cfRule type="expression" dxfId="2854" priority="3155">
      <formula>$I4575=""</formula>
    </cfRule>
  </conditionalFormatting>
  <conditionalFormatting sqref="I4615:K4634">
    <cfRule type="expression" dxfId="2853" priority="3118">
      <formula>$I4615=""</formula>
    </cfRule>
  </conditionalFormatting>
  <conditionalFormatting sqref="I4655:K4674">
    <cfRule type="expression" dxfId="2852" priority="3081">
      <formula>$I4655=""</formula>
    </cfRule>
  </conditionalFormatting>
  <conditionalFormatting sqref="I4695:K4714">
    <cfRule type="expression" dxfId="2851" priority="3044">
      <formula>$I4695=""</formula>
    </cfRule>
  </conditionalFormatting>
  <conditionalFormatting sqref="I4735:K4754">
    <cfRule type="expression" dxfId="2850" priority="3007">
      <formula>$I4735=""</formula>
    </cfRule>
  </conditionalFormatting>
  <conditionalFormatting sqref="I4775:K4794">
    <cfRule type="expression" dxfId="2849" priority="2970">
      <formula>$I4775=""</formula>
    </cfRule>
  </conditionalFormatting>
  <conditionalFormatting sqref="I4815:K4834">
    <cfRule type="expression" dxfId="2848" priority="2933">
      <formula>$I4815=""</formula>
    </cfRule>
  </conditionalFormatting>
  <conditionalFormatting sqref="I4855:K4874">
    <cfRule type="expression" dxfId="2847" priority="2896">
      <formula>$I4855=""</formula>
    </cfRule>
  </conditionalFormatting>
  <conditionalFormatting sqref="I4895:K4914">
    <cfRule type="expression" dxfId="2846" priority="2859">
      <formula>$I4895=""</formula>
    </cfRule>
  </conditionalFormatting>
  <conditionalFormatting sqref="I4935:K4954">
    <cfRule type="expression" dxfId="2845" priority="2822">
      <formula>$I4935=""</formula>
    </cfRule>
  </conditionalFormatting>
  <conditionalFormatting sqref="I4975:K4994">
    <cfRule type="expression" dxfId="2844" priority="2785">
      <formula>$I4975=""</formula>
    </cfRule>
  </conditionalFormatting>
  <conditionalFormatting sqref="I5015:K5034">
    <cfRule type="expression" dxfId="2843" priority="2748">
      <formula>$I5015=""</formula>
    </cfRule>
  </conditionalFormatting>
  <conditionalFormatting sqref="I5055:K5074">
    <cfRule type="expression" dxfId="2842" priority="2711">
      <formula>$I5055=""</formula>
    </cfRule>
  </conditionalFormatting>
  <conditionalFormatting sqref="I5095:K5114">
    <cfRule type="expression" dxfId="2841" priority="2674">
      <formula>$I5095=""</formula>
    </cfRule>
  </conditionalFormatting>
  <conditionalFormatting sqref="I5135:K5154">
    <cfRule type="expression" dxfId="2840" priority="2637">
      <formula>$I5135=""</formula>
    </cfRule>
  </conditionalFormatting>
  <conditionalFormatting sqref="I5175:K5194">
    <cfRule type="expression" dxfId="2839" priority="2600">
      <formula>$I5175=""</formula>
    </cfRule>
  </conditionalFormatting>
  <conditionalFormatting sqref="I5215:K5234">
    <cfRule type="expression" dxfId="2838" priority="2563">
      <formula>$I5215=""</formula>
    </cfRule>
  </conditionalFormatting>
  <conditionalFormatting sqref="I5255:K5274">
    <cfRule type="expression" dxfId="2837" priority="2526">
      <formula>$I5255=""</formula>
    </cfRule>
  </conditionalFormatting>
  <conditionalFormatting sqref="I5295:K5314">
    <cfRule type="expression" dxfId="2836" priority="2489">
      <formula>$I5295=""</formula>
    </cfRule>
  </conditionalFormatting>
  <conditionalFormatting sqref="I5335:K5354">
    <cfRule type="expression" dxfId="2835" priority="2452">
      <formula>$I5335=""</formula>
    </cfRule>
  </conditionalFormatting>
  <conditionalFormatting sqref="I5375:K5394">
    <cfRule type="expression" dxfId="2834" priority="2415">
      <formula>$I5375=""</formula>
    </cfRule>
  </conditionalFormatting>
  <conditionalFormatting sqref="I5415:K5434">
    <cfRule type="expression" dxfId="2833" priority="2378">
      <formula>$I5415=""</formula>
    </cfRule>
  </conditionalFormatting>
  <conditionalFormatting sqref="I5455:K5474">
    <cfRule type="expression" dxfId="2832" priority="2341">
      <formula>$I5455=""</formula>
    </cfRule>
  </conditionalFormatting>
  <conditionalFormatting sqref="I5495:K5514">
    <cfRule type="expression" dxfId="2831" priority="2304">
      <formula>$I5495=""</formula>
    </cfRule>
  </conditionalFormatting>
  <conditionalFormatting sqref="I5535:K5554">
    <cfRule type="expression" dxfId="2830" priority="2267">
      <formula>$I5535=""</formula>
    </cfRule>
  </conditionalFormatting>
  <conditionalFormatting sqref="I5575:K5594">
    <cfRule type="expression" dxfId="2829" priority="2230">
      <formula>$I5575=""</formula>
    </cfRule>
  </conditionalFormatting>
  <conditionalFormatting sqref="I5615:K5634">
    <cfRule type="expression" dxfId="2828" priority="2193">
      <formula>$I5615=""</formula>
    </cfRule>
  </conditionalFormatting>
  <conditionalFormatting sqref="I5655:K5674">
    <cfRule type="expression" dxfId="2827" priority="2156">
      <formula>$I5655=""</formula>
    </cfRule>
  </conditionalFormatting>
  <conditionalFormatting sqref="I5695:K5714">
    <cfRule type="expression" dxfId="2826" priority="2119">
      <formula>$I5695=""</formula>
    </cfRule>
  </conditionalFormatting>
  <conditionalFormatting sqref="I5735:K5754">
    <cfRule type="expression" dxfId="2825" priority="2082">
      <formula>$I5735=""</formula>
    </cfRule>
  </conditionalFormatting>
  <conditionalFormatting sqref="I5775:K5794">
    <cfRule type="expression" dxfId="2824" priority="2045">
      <formula>$I5775=""</formula>
    </cfRule>
  </conditionalFormatting>
  <conditionalFormatting sqref="I5815:K5834">
    <cfRule type="expression" dxfId="2823" priority="2008">
      <formula>$I5815=""</formula>
    </cfRule>
  </conditionalFormatting>
  <conditionalFormatting sqref="I5855:K5874">
    <cfRule type="expression" dxfId="2822" priority="1971">
      <formula>$I5855=""</formula>
    </cfRule>
  </conditionalFormatting>
  <conditionalFormatting sqref="I5895:K5914">
    <cfRule type="expression" dxfId="2821" priority="1934">
      <formula>$I5895=""</formula>
    </cfRule>
  </conditionalFormatting>
  <conditionalFormatting sqref="I5935:K5954">
    <cfRule type="expression" dxfId="2820" priority="1897">
      <formula>$I5935=""</formula>
    </cfRule>
  </conditionalFormatting>
  <conditionalFormatting sqref="I5975:K5994">
    <cfRule type="expression" dxfId="2819" priority="1860">
      <formula>$I5975=""</formula>
    </cfRule>
  </conditionalFormatting>
  <conditionalFormatting sqref="I6015:K6034">
    <cfRule type="expression" dxfId="2818" priority="1823">
      <formula>$I6015=""</formula>
    </cfRule>
  </conditionalFormatting>
  <conditionalFormatting sqref="I6055:K6074">
    <cfRule type="expression" dxfId="2817" priority="1786">
      <formula>$I6055=""</formula>
    </cfRule>
  </conditionalFormatting>
  <conditionalFormatting sqref="I6095:K6114">
    <cfRule type="expression" dxfId="2816" priority="1749">
      <formula>$I6095=""</formula>
    </cfRule>
  </conditionalFormatting>
  <conditionalFormatting sqref="I6135:K6154">
    <cfRule type="expression" dxfId="2815" priority="1712">
      <formula>$I6135=""</formula>
    </cfRule>
  </conditionalFormatting>
  <conditionalFormatting sqref="I6175:K6194">
    <cfRule type="expression" dxfId="2814" priority="1675">
      <formula>$I6175=""</formula>
    </cfRule>
  </conditionalFormatting>
  <conditionalFormatting sqref="I6215:K6234">
    <cfRule type="expression" dxfId="2813" priority="1638">
      <formula>$I6215=""</formula>
    </cfRule>
  </conditionalFormatting>
  <conditionalFormatting sqref="I6255:K6274">
    <cfRule type="expression" dxfId="2812" priority="1601">
      <formula>$I6255=""</formula>
    </cfRule>
  </conditionalFormatting>
  <conditionalFormatting sqref="I6295:K6314">
    <cfRule type="expression" dxfId="2811" priority="1564">
      <formula>$I6295=""</formula>
    </cfRule>
  </conditionalFormatting>
  <conditionalFormatting sqref="I6335:K6354">
    <cfRule type="expression" dxfId="2810" priority="1527">
      <formula>$I6335=""</formula>
    </cfRule>
  </conditionalFormatting>
  <conditionalFormatting sqref="I6375:K6394">
    <cfRule type="expression" dxfId="2809" priority="1490">
      <formula>$I6375=""</formula>
    </cfRule>
  </conditionalFormatting>
  <conditionalFormatting sqref="I6415:K6434">
    <cfRule type="expression" dxfId="2808" priority="1453">
      <formula>$I6415=""</formula>
    </cfRule>
  </conditionalFormatting>
  <conditionalFormatting sqref="I6455:K6474">
    <cfRule type="expression" dxfId="2807" priority="1416">
      <formula>$I6455=""</formula>
    </cfRule>
  </conditionalFormatting>
  <conditionalFormatting sqref="I6495:K6514">
    <cfRule type="expression" dxfId="2806" priority="1379">
      <formula>$I6495=""</formula>
    </cfRule>
  </conditionalFormatting>
  <conditionalFormatting sqref="I6535:K6554">
    <cfRule type="expression" dxfId="2805" priority="1342">
      <formula>$I6535=""</formula>
    </cfRule>
  </conditionalFormatting>
  <conditionalFormatting sqref="I6575:K6594">
    <cfRule type="expression" dxfId="2804" priority="1305">
      <formula>$I6575=""</formula>
    </cfRule>
  </conditionalFormatting>
  <conditionalFormatting sqref="I6615:K6634">
    <cfRule type="expression" dxfId="2803" priority="1268">
      <formula>$I6615=""</formula>
    </cfRule>
  </conditionalFormatting>
  <conditionalFormatting sqref="I6655:K6674">
    <cfRule type="expression" dxfId="2802" priority="1231">
      <formula>$I6655=""</formula>
    </cfRule>
  </conditionalFormatting>
  <conditionalFormatting sqref="I6695:K6714">
    <cfRule type="expression" dxfId="2801" priority="1194">
      <formula>$I6695=""</formula>
    </cfRule>
  </conditionalFormatting>
  <conditionalFormatting sqref="I6735:K6754">
    <cfRule type="expression" dxfId="2800" priority="1157">
      <formula>$I6735=""</formula>
    </cfRule>
  </conditionalFormatting>
  <conditionalFormatting sqref="I6775:K6794">
    <cfRule type="expression" dxfId="2799" priority="1120">
      <formula>$I6775=""</formula>
    </cfRule>
  </conditionalFormatting>
  <conditionalFormatting sqref="I6815:K6834">
    <cfRule type="expression" dxfId="2798" priority="1083">
      <formula>$I6815=""</formula>
    </cfRule>
  </conditionalFormatting>
  <conditionalFormatting sqref="I6855:K6874">
    <cfRule type="expression" dxfId="2797" priority="1046">
      <formula>$I6855=""</formula>
    </cfRule>
  </conditionalFormatting>
  <conditionalFormatting sqref="I6895:K6914">
    <cfRule type="expression" dxfId="2796" priority="1009">
      <formula>$I6895=""</formula>
    </cfRule>
  </conditionalFormatting>
  <conditionalFormatting sqref="I6935:K6954">
    <cfRule type="expression" dxfId="2795" priority="972">
      <formula>$I6935=""</formula>
    </cfRule>
  </conditionalFormatting>
  <conditionalFormatting sqref="I6975:K6994">
    <cfRule type="expression" dxfId="2794" priority="935">
      <formula>$I6975=""</formula>
    </cfRule>
  </conditionalFormatting>
  <conditionalFormatting sqref="I7015:K7034">
    <cfRule type="expression" dxfId="2793" priority="898">
      <formula>$I7015=""</formula>
    </cfRule>
  </conditionalFormatting>
  <conditionalFormatting sqref="I7055:K7074">
    <cfRule type="expression" dxfId="2792" priority="861">
      <formula>$I7055=""</formula>
    </cfRule>
  </conditionalFormatting>
  <conditionalFormatting sqref="I7095:K7114">
    <cfRule type="expression" dxfId="2791" priority="824">
      <formula>$I7095=""</formula>
    </cfRule>
  </conditionalFormatting>
  <conditionalFormatting sqref="I7135:K7154">
    <cfRule type="expression" dxfId="2790" priority="787">
      <formula>$I7135=""</formula>
    </cfRule>
  </conditionalFormatting>
  <conditionalFormatting sqref="I7175:K7194">
    <cfRule type="expression" dxfId="2789" priority="750">
      <formula>$I7175=""</formula>
    </cfRule>
  </conditionalFormatting>
  <conditionalFormatting sqref="I7215:K7234">
    <cfRule type="expression" dxfId="2788" priority="713">
      <formula>$I7215=""</formula>
    </cfRule>
  </conditionalFormatting>
  <conditionalFormatting sqref="I7255:K7274">
    <cfRule type="expression" dxfId="2787" priority="676">
      <formula>$I7255=""</formula>
    </cfRule>
  </conditionalFormatting>
  <conditionalFormatting sqref="I7295:K7314">
    <cfRule type="expression" dxfId="2786" priority="639">
      <formula>$I7295=""</formula>
    </cfRule>
  </conditionalFormatting>
  <conditionalFormatting sqref="I7335:K7354">
    <cfRule type="expression" dxfId="2785" priority="602">
      <formula>$I7335=""</formula>
    </cfRule>
  </conditionalFormatting>
  <conditionalFormatting sqref="I7375:K7394">
    <cfRule type="expression" dxfId="2784" priority="565">
      <formula>$I7375=""</formula>
    </cfRule>
  </conditionalFormatting>
  <conditionalFormatting sqref="J48">
    <cfRule type="expression" dxfId="2783" priority="8579">
      <formula>$J48=""</formula>
    </cfRule>
  </conditionalFormatting>
  <conditionalFormatting sqref="J88">
    <cfRule type="expression" dxfId="2782" priority="7569">
      <formula>$J88=""</formula>
    </cfRule>
  </conditionalFormatting>
  <conditionalFormatting sqref="J128">
    <cfRule type="expression" dxfId="2781" priority="7315">
      <formula>$J128=""</formula>
    </cfRule>
  </conditionalFormatting>
  <conditionalFormatting sqref="J168">
    <cfRule type="expression" dxfId="2780" priority="7278">
      <formula>$J168=""</formula>
    </cfRule>
  </conditionalFormatting>
  <conditionalFormatting sqref="J208">
    <cfRule type="expression" dxfId="2779" priority="7241">
      <formula>$J208=""</formula>
    </cfRule>
  </conditionalFormatting>
  <conditionalFormatting sqref="J248">
    <cfRule type="expression" dxfId="2778" priority="7204">
      <formula>$J248=""</formula>
    </cfRule>
  </conditionalFormatting>
  <conditionalFormatting sqref="J288">
    <cfRule type="expression" dxfId="2777" priority="7167">
      <formula>$J288=""</formula>
    </cfRule>
  </conditionalFormatting>
  <conditionalFormatting sqref="J328">
    <cfRule type="expression" dxfId="2776" priority="7130">
      <formula>$J328=""</formula>
    </cfRule>
  </conditionalFormatting>
  <conditionalFormatting sqref="J368">
    <cfRule type="expression" dxfId="2775" priority="7093">
      <formula>$J368=""</formula>
    </cfRule>
  </conditionalFormatting>
  <conditionalFormatting sqref="J408">
    <cfRule type="expression" dxfId="2774" priority="7056">
      <formula>$J408=""</formula>
    </cfRule>
  </conditionalFormatting>
  <conditionalFormatting sqref="J448">
    <cfRule type="expression" dxfId="2773" priority="7019">
      <formula>$J448=""</formula>
    </cfRule>
  </conditionalFormatting>
  <conditionalFormatting sqref="J488">
    <cfRule type="expression" dxfId="2772" priority="6982">
      <formula>$J488=""</formula>
    </cfRule>
  </conditionalFormatting>
  <conditionalFormatting sqref="J528">
    <cfRule type="expression" dxfId="2771" priority="6945">
      <formula>$J528=""</formula>
    </cfRule>
  </conditionalFormatting>
  <conditionalFormatting sqref="J568">
    <cfRule type="expression" dxfId="2770" priority="6908">
      <formula>$J568=""</formula>
    </cfRule>
  </conditionalFormatting>
  <conditionalFormatting sqref="J608">
    <cfRule type="expression" dxfId="2769" priority="6871">
      <formula>$J608=""</formula>
    </cfRule>
  </conditionalFormatting>
  <conditionalFormatting sqref="J648">
    <cfRule type="expression" dxfId="2768" priority="6834">
      <formula>$J648=""</formula>
    </cfRule>
  </conditionalFormatting>
  <conditionalFormatting sqref="J688">
    <cfRule type="expression" dxfId="2767" priority="6797">
      <formula>$J688=""</formula>
    </cfRule>
  </conditionalFormatting>
  <conditionalFormatting sqref="J728">
    <cfRule type="expression" dxfId="2766" priority="6760">
      <formula>$J728=""</formula>
    </cfRule>
  </conditionalFormatting>
  <conditionalFormatting sqref="J768">
    <cfRule type="expression" dxfId="2765" priority="6723">
      <formula>$J768=""</formula>
    </cfRule>
  </conditionalFormatting>
  <conditionalFormatting sqref="J808">
    <cfRule type="expression" dxfId="2764" priority="6686">
      <formula>$J808=""</formula>
    </cfRule>
  </conditionalFormatting>
  <conditionalFormatting sqref="J848">
    <cfRule type="expression" dxfId="2763" priority="6649">
      <formula>$J848=""</formula>
    </cfRule>
  </conditionalFormatting>
  <conditionalFormatting sqref="J888">
    <cfRule type="expression" dxfId="2762" priority="6612">
      <formula>$J888=""</formula>
    </cfRule>
  </conditionalFormatting>
  <conditionalFormatting sqref="J928">
    <cfRule type="expression" dxfId="2761" priority="6575">
      <formula>$J928=""</formula>
    </cfRule>
  </conditionalFormatting>
  <conditionalFormatting sqref="J968">
    <cfRule type="expression" dxfId="2760" priority="6538">
      <formula>$J968=""</formula>
    </cfRule>
  </conditionalFormatting>
  <conditionalFormatting sqref="J1008">
    <cfRule type="expression" dxfId="2759" priority="6501">
      <formula>$J1008=""</formula>
    </cfRule>
  </conditionalFormatting>
  <conditionalFormatting sqref="J1048">
    <cfRule type="expression" dxfId="2758" priority="6464">
      <formula>$J1048=""</formula>
    </cfRule>
  </conditionalFormatting>
  <conditionalFormatting sqref="J1088">
    <cfRule type="expression" dxfId="2757" priority="6427">
      <formula>$J1088=""</formula>
    </cfRule>
  </conditionalFormatting>
  <conditionalFormatting sqref="J1128">
    <cfRule type="expression" dxfId="2756" priority="6390">
      <formula>$J1128=""</formula>
    </cfRule>
  </conditionalFormatting>
  <conditionalFormatting sqref="J1168">
    <cfRule type="expression" dxfId="2755" priority="6353">
      <formula>$J1168=""</formula>
    </cfRule>
  </conditionalFormatting>
  <conditionalFormatting sqref="J1208">
    <cfRule type="expression" dxfId="2754" priority="6316">
      <formula>$J1208=""</formula>
    </cfRule>
  </conditionalFormatting>
  <conditionalFormatting sqref="J1248">
    <cfRule type="expression" dxfId="2753" priority="6279">
      <formula>$J1248=""</formula>
    </cfRule>
  </conditionalFormatting>
  <conditionalFormatting sqref="J1288">
    <cfRule type="expression" dxfId="2752" priority="6242">
      <formula>$J1288=""</formula>
    </cfRule>
  </conditionalFormatting>
  <conditionalFormatting sqref="J1328">
    <cfRule type="expression" dxfId="2751" priority="6205">
      <formula>$J1328=""</formula>
    </cfRule>
  </conditionalFormatting>
  <conditionalFormatting sqref="J1368">
    <cfRule type="expression" dxfId="2750" priority="6168">
      <formula>$J1368=""</formula>
    </cfRule>
  </conditionalFormatting>
  <conditionalFormatting sqref="J1408">
    <cfRule type="expression" dxfId="2749" priority="6131">
      <formula>$J1408=""</formula>
    </cfRule>
  </conditionalFormatting>
  <conditionalFormatting sqref="J1448">
    <cfRule type="expression" dxfId="2748" priority="6094">
      <formula>$J1448=""</formula>
    </cfRule>
  </conditionalFormatting>
  <conditionalFormatting sqref="J1488">
    <cfRule type="expression" dxfId="2747" priority="6057">
      <formula>$J1488=""</formula>
    </cfRule>
  </conditionalFormatting>
  <conditionalFormatting sqref="J1528">
    <cfRule type="expression" dxfId="2746" priority="6020">
      <formula>$J1528=""</formula>
    </cfRule>
  </conditionalFormatting>
  <conditionalFormatting sqref="J1568">
    <cfRule type="expression" dxfId="2745" priority="5983">
      <formula>$J1568=""</formula>
    </cfRule>
  </conditionalFormatting>
  <conditionalFormatting sqref="J1608">
    <cfRule type="expression" dxfId="2744" priority="5946">
      <formula>$J1608=""</formula>
    </cfRule>
  </conditionalFormatting>
  <conditionalFormatting sqref="J1648">
    <cfRule type="expression" dxfId="2743" priority="5909">
      <formula>$J1648=""</formula>
    </cfRule>
  </conditionalFormatting>
  <conditionalFormatting sqref="J1688">
    <cfRule type="expression" dxfId="2742" priority="5872">
      <formula>$J1688=""</formula>
    </cfRule>
  </conditionalFormatting>
  <conditionalFormatting sqref="J1728">
    <cfRule type="expression" dxfId="2741" priority="5835">
      <formula>$J1728=""</formula>
    </cfRule>
  </conditionalFormatting>
  <conditionalFormatting sqref="J1768">
    <cfRule type="expression" dxfId="2740" priority="5798">
      <formula>$J1768=""</formula>
    </cfRule>
  </conditionalFormatting>
  <conditionalFormatting sqref="J1808">
    <cfRule type="expression" dxfId="2739" priority="5761">
      <formula>$J1808=""</formula>
    </cfRule>
  </conditionalFormatting>
  <conditionalFormatting sqref="J1848">
    <cfRule type="expression" dxfId="2738" priority="5724">
      <formula>$J1848=""</formula>
    </cfRule>
  </conditionalFormatting>
  <conditionalFormatting sqref="J1888">
    <cfRule type="expression" dxfId="2737" priority="5687">
      <formula>$J1888=""</formula>
    </cfRule>
  </conditionalFormatting>
  <conditionalFormatting sqref="J1928">
    <cfRule type="expression" dxfId="2736" priority="5650">
      <formula>$J1928=""</formula>
    </cfRule>
  </conditionalFormatting>
  <conditionalFormatting sqref="J1968">
    <cfRule type="expression" dxfId="2735" priority="5613">
      <formula>$J1968=""</formula>
    </cfRule>
  </conditionalFormatting>
  <conditionalFormatting sqref="J2008">
    <cfRule type="expression" dxfId="2734" priority="5576">
      <formula>$J2008=""</formula>
    </cfRule>
  </conditionalFormatting>
  <conditionalFormatting sqref="J2048">
    <cfRule type="expression" dxfId="2733" priority="5539">
      <formula>$J2048=""</formula>
    </cfRule>
  </conditionalFormatting>
  <conditionalFormatting sqref="J2088">
    <cfRule type="expression" dxfId="2732" priority="5502">
      <formula>$J2088=""</formula>
    </cfRule>
  </conditionalFormatting>
  <conditionalFormatting sqref="J2128">
    <cfRule type="expression" dxfId="2731" priority="5465">
      <formula>$J2128=""</formula>
    </cfRule>
  </conditionalFormatting>
  <conditionalFormatting sqref="J2168">
    <cfRule type="expression" dxfId="2730" priority="5428">
      <formula>$J2168=""</formula>
    </cfRule>
  </conditionalFormatting>
  <conditionalFormatting sqref="J2208">
    <cfRule type="expression" dxfId="2729" priority="5391">
      <formula>$J2208=""</formula>
    </cfRule>
  </conditionalFormatting>
  <conditionalFormatting sqref="J2248">
    <cfRule type="expression" dxfId="2728" priority="5354">
      <formula>$J2248=""</formula>
    </cfRule>
  </conditionalFormatting>
  <conditionalFormatting sqref="J2288">
    <cfRule type="expression" dxfId="2727" priority="5317">
      <formula>$J2288=""</formula>
    </cfRule>
  </conditionalFormatting>
  <conditionalFormatting sqref="J2328">
    <cfRule type="expression" dxfId="2726" priority="5280">
      <formula>$J2328=""</formula>
    </cfRule>
  </conditionalFormatting>
  <conditionalFormatting sqref="J2368">
    <cfRule type="expression" dxfId="2725" priority="5243">
      <formula>$J2368=""</formula>
    </cfRule>
  </conditionalFormatting>
  <conditionalFormatting sqref="J2408">
    <cfRule type="expression" dxfId="2724" priority="5206">
      <formula>$J2408=""</formula>
    </cfRule>
  </conditionalFormatting>
  <conditionalFormatting sqref="J2448">
    <cfRule type="expression" dxfId="2723" priority="5169">
      <formula>$J2448=""</formula>
    </cfRule>
  </conditionalFormatting>
  <conditionalFormatting sqref="J2488">
    <cfRule type="expression" dxfId="2722" priority="5132">
      <formula>$J2488=""</formula>
    </cfRule>
  </conditionalFormatting>
  <conditionalFormatting sqref="J2528">
    <cfRule type="expression" dxfId="2721" priority="5095">
      <formula>$J2528=""</formula>
    </cfRule>
  </conditionalFormatting>
  <conditionalFormatting sqref="J2568">
    <cfRule type="expression" dxfId="2720" priority="5058">
      <formula>$J2568=""</formula>
    </cfRule>
  </conditionalFormatting>
  <conditionalFormatting sqref="J2608">
    <cfRule type="expression" dxfId="2719" priority="5021">
      <formula>$J2608=""</formula>
    </cfRule>
  </conditionalFormatting>
  <conditionalFormatting sqref="J2648">
    <cfRule type="expression" dxfId="2718" priority="4984">
      <formula>$J2648=""</formula>
    </cfRule>
  </conditionalFormatting>
  <conditionalFormatting sqref="J2688">
    <cfRule type="expression" dxfId="2717" priority="4947">
      <formula>$J2688=""</formula>
    </cfRule>
  </conditionalFormatting>
  <conditionalFormatting sqref="J2728">
    <cfRule type="expression" dxfId="2716" priority="4910">
      <formula>$J2728=""</formula>
    </cfRule>
  </conditionalFormatting>
  <conditionalFormatting sqref="J2768">
    <cfRule type="expression" dxfId="2715" priority="4873">
      <formula>$J2768=""</formula>
    </cfRule>
  </conditionalFormatting>
  <conditionalFormatting sqref="J2808">
    <cfRule type="expression" dxfId="2714" priority="4836">
      <formula>$J2808=""</formula>
    </cfRule>
  </conditionalFormatting>
  <conditionalFormatting sqref="J2848">
    <cfRule type="expression" dxfId="2713" priority="4799">
      <formula>$J2848=""</formula>
    </cfRule>
  </conditionalFormatting>
  <conditionalFormatting sqref="J2888">
    <cfRule type="expression" dxfId="2712" priority="4762">
      <formula>$J2888=""</formula>
    </cfRule>
  </conditionalFormatting>
  <conditionalFormatting sqref="J2928">
    <cfRule type="expression" dxfId="2711" priority="4725">
      <formula>$J2928=""</formula>
    </cfRule>
  </conditionalFormatting>
  <conditionalFormatting sqref="J2968">
    <cfRule type="expression" dxfId="2710" priority="4688">
      <formula>$J2968=""</formula>
    </cfRule>
  </conditionalFormatting>
  <conditionalFormatting sqref="J3008">
    <cfRule type="expression" dxfId="2709" priority="4651">
      <formula>$J3008=""</formula>
    </cfRule>
  </conditionalFormatting>
  <conditionalFormatting sqref="J3048">
    <cfRule type="expression" dxfId="2708" priority="4614">
      <formula>$J3048=""</formula>
    </cfRule>
  </conditionalFormatting>
  <conditionalFormatting sqref="J3088">
    <cfRule type="expression" dxfId="2707" priority="4577">
      <formula>$J3088=""</formula>
    </cfRule>
  </conditionalFormatting>
  <conditionalFormatting sqref="J3128">
    <cfRule type="expression" dxfId="2706" priority="4540">
      <formula>$J3128=""</formula>
    </cfRule>
  </conditionalFormatting>
  <conditionalFormatting sqref="J3168">
    <cfRule type="expression" dxfId="2705" priority="4503">
      <formula>$J3168=""</formula>
    </cfRule>
  </conditionalFormatting>
  <conditionalFormatting sqref="J3208">
    <cfRule type="expression" dxfId="2704" priority="4466">
      <formula>$J3208=""</formula>
    </cfRule>
  </conditionalFormatting>
  <conditionalFormatting sqref="J3248">
    <cfRule type="expression" dxfId="2703" priority="4429">
      <formula>$J3248=""</formula>
    </cfRule>
  </conditionalFormatting>
  <conditionalFormatting sqref="J3288">
    <cfRule type="expression" dxfId="2702" priority="4392">
      <formula>$J3288=""</formula>
    </cfRule>
  </conditionalFormatting>
  <conditionalFormatting sqref="J3328">
    <cfRule type="expression" dxfId="2701" priority="4355">
      <formula>$J3328=""</formula>
    </cfRule>
  </conditionalFormatting>
  <conditionalFormatting sqref="J3368">
    <cfRule type="expression" dxfId="2700" priority="4318">
      <formula>$J3368=""</formula>
    </cfRule>
  </conditionalFormatting>
  <conditionalFormatting sqref="J3408">
    <cfRule type="expression" dxfId="2699" priority="4281">
      <formula>$J3408=""</formula>
    </cfRule>
  </conditionalFormatting>
  <conditionalFormatting sqref="J3448">
    <cfRule type="expression" dxfId="2698" priority="4244">
      <formula>$J3448=""</formula>
    </cfRule>
  </conditionalFormatting>
  <conditionalFormatting sqref="J3488">
    <cfRule type="expression" dxfId="2697" priority="4207">
      <formula>$J3488=""</formula>
    </cfRule>
  </conditionalFormatting>
  <conditionalFormatting sqref="J3528">
    <cfRule type="expression" dxfId="2696" priority="4170">
      <formula>$J3528=""</formula>
    </cfRule>
  </conditionalFormatting>
  <conditionalFormatting sqref="J3568">
    <cfRule type="expression" dxfId="2695" priority="4133">
      <formula>$J3568=""</formula>
    </cfRule>
  </conditionalFormatting>
  <conditionalFormatting sqref="J3608">
    <cfRule type="expression" dxfId="2694" priority="4096">
      <formula>$J3608=""</formula>
    </cfRule>
  </conditionalFormatting>
  <conditionalFormatting sqref="J3648">
    <cfRule type="expression" dxfId="2693" priority="4059">
      <formula>$J3648=""</formula>
    </cfRule>
  </conditionalFormatting>
  <conditionalFormatting sqref="J3688">
    <cfRule type="expression" dxfId="2692" priority="4022">
      <formula>$J3688=""</formula>
    </cfRule>
  </conditionalFormatting>
  <conditionalFormatting sqref="J3728">
    <cfRule type="expression" dxfId="2691" priority="3985">
      <formula>$J3728=""</formula>
    </cfRule>
  </conditionalFormatting>
  <conditionalFormatting sqref="J3768">
    <cfRule type="expression" dxfId="2690" priority="3948">
      <formula>$J3768=""</formula>
    </cfRule>
  </conditionalFormatting>
  <conditionalFormatting sqref="J3808">
    <cfRule type="expression" dxfId="2689" priority="3911">
      <formula>$J3808=""</formula>
    </cfRule>
  </conditionalFormatting>
  <conditionalFormatting sqref="J3848">
    <cfRule type="expression" dxfId="2688" priority="3874">
      <formula>$J3848=""</formula>
    </cfRule>
  </conditionalFormatting>
  <conditionalFormatting sqref="J3888">
    <cfRule type="expression" dxfId="2687" priority="3837">
      <formula>$J3888=""</formula>
    </cfRule>
  </conditionalFormatting>
  <conditionalFormatting sqref="J3928">
    <cfRule type="expression" dxfId="2686" priority="3800">
      <formula>$J3928=""</formula>
    </cfRule>
  </conditionalFormatting>
  <conditionalFormatting sqref="J3968">
    <cfRule type="expression" dxfId="2685" priority="3763">
      <formula>$J3968=""</formula>
    </cfRule>
  </conditionalFormatting>
  <conditionalFormatting sqref="J4008">
    <cfRule type="expression" dxfId="2684" priority="3726">
      <formula>$J4008=""</formula>
    </cfRule>
  </conditionalFormatting>
  <conditionalFormatting sqref="J4048">
    <cfRule type="expression" dxfId="2683" priority="3689">
      <formula>$J4048=""</formula>
    </cfRule>
  </conditionalFormatting>
  <conditionalFormatting sqref="J4088">
    <cfRule type="expression" dxfId="2682" priority="3652">
      <formula>$J4088=""</formula>
    </cfRule>
  </conditionalFormatting>
  <conditionalFormatting sqref="J4128">
    <cfRule type="expression" dxfId="2681" priority="3615">
      <formula>$J4128=""</formula>
    </cfRule>
  </conditionalFormatting>
  <conditionalFormatting sqref="J4168">
    <cfRule type="expression" dxfId="2680" priority="3578">
      <formula>$J4168=""</formula>
    </cfRule>
  </conditionalFormatting>
  <conditionalFormatting sqref="J4208">
    <cfRule type="expression" dxfId="2679" priority="3541">
      <formula>$J4208=""</formula>
    </cfRule>
  </conditionalFormatting>
  <conditionalFormatting sqref="J4248">
    <cfRule type="expression" dxfId="2678" priority="3504">
      <formula>$J4248=""</formula>
    </cfRule>
  </conditionalFormatting>
  <conditionalFormatting sqref="J4288">
    <cfRule type="expression" dxfId="2677" priority="3467">
      <formula>$J4288=""</formula>
    </cfRule>
  </conditionalFormatting>
  <conditionalFormatting sqref="J4328">
    <cfRule type="expression" dxfId="2676" priority="3430">
      <formula>$J4328=""</formula>
    </cfRule>
  </conditionalFormatting>
  <conditionalFormatting sqref="J4368">
    <cfRule type="expression" dxfId="2675" priority="3393">
      <formula>$J4368=""</formula>
    </cfRule>
  </conditionalFormatting>
  <conditionalFormatting sqref="J4408">
    <cfRule type="expression" dxfId="2674" priority="3356">
      <formula>$J4408=""</formula>
    </cfRule>
  </conditionalFormatting>
  <conditionalFormatting sqref="J4448">
    <cfRule type="expression" dxfId="2673" priority="3319">
      <formula>$J4448=""</formula>
    </cfRule>
  </conditionalFormatting>
  <conditionalFormatting sqref="J4488">
    <cfRule type="expression" dxfId="2672" priority="3282">
      <formula>$J4488=""</formula>
    </cfRule>
  </conditionalFormatting>
  <conditionalFormatting sqref="J4528">
    <cfRule type="expression" dxfId="2671" priority="3245">
      <formula>$J4528=""</formula>
    </cfRule>
  </conditionalFormatting>
  <conditionalFormatting sqref="J4568">
    <cfRule type="expression" dxfId="2670" priority="3208">
      <formula>$J4568=""</formula>
    </cfRule>
  </conditionalFormatting>
  <conditionalFormatting sqref="J4608">
    <cfRule type="expression" dxfId="2669" priority="3171">
      <formula>$J4608=""</formula>
    </cfRule>
  </conditionalFormatting>
  <conditionalFormatting sqref="J4648">
    <cfRule type="expression" dxfId="2668" priority="3134">
      <formula>$J4648=""</formula>
    </cfRule>
  </conditionalFormatting>
  <conditionalFormatting sqref="J4688">
    <cfRule type="expression" dxfId="2667" priority="3097">
      <formula>$J4688=""</formula>
    </cfRule>
  </conditionalFormatting>
  <conditionalFormatting sqref="J4728">
    <cfRule type="expression" dxfId="2666" priority="3060">
      <formula>$J4728=""</formula>
    </cfRule>
  </conditionalFormatting>
  <conditionalFormatting sqref="J4768">
    <cfRule type="expression" dxfId="2665" priority="3023">
      <formula>$J4768=""</formula>
    </cfRule>
  </conditionalFormatting>
  <conditionalFormatting sqref="J4808">
    <cfRule type="expression" dxfId="2664" priority="2986">
      <formula>$J4808=""</formula>
    </cfRule>
  </conditionalFormatting>
  <conditionalFormatting sqref="J4848">
    <cfRule type="expression" dxfId="2663" priority="2949">
      <formula>$J4848=""</formula>
    </cfRule>
  </conditionalFormatting>
  <conditionalFormatting sqref="J4888">
    <cfRule type="expression" dxfId="2662" priority="2912">
      <formula>$J4888=""</formula>
    </cfRule>
  </conditionalFormatting>
  <conditionalFormatting sqref="J4928">
    <cfRule type="expression" dxfId="2661" priority="2875">
      <formula>$J4928=""</formula>
    </cfRule>
  </conditionalFormatting>
  <conditionalFormatting sqref="J4968">
    <cfRule type="expression" dxfId="2660" priority="2838">
      <formula>$J4968=""</formula>
    </cfRule>
  </conditionalFormatting>
  <conditionalFormatting sqref="J5008">
    <cfRule type="expression" dxfId="2659" priority="2801">
      <formula>$J5008=""</formula>
    </cfRule>
  </conditionalFormatting>
  <conditionalFormatting sqref="J5048">
    <cfRule type="expression" dxfId="2658" priority="2764">
      <formula>$J5048=""</formula>
    </cfRule>
  </conditionalFormatting>
  <conditionalFormatting sqref="J5088">
    <cfRule type="expression" dxfId="2657" priority="2727">
      <formula>$J5088=""</formula>
    </cfRule>
  </conditionalFormatting>
  <conditionalFormatting sqref="J5128">
    <cfRule type="expression" dxfId="2656" priority="2690">
      <formula>$J5128=""</formula>
    </cfRule>
  </conditionalFormatting>
  <conditionalFormatting sqref="J5168">
    <cfRule type="expression" dxfId="2655" priority="2653">
      <formula>$J5168=""</formula>
    </cfRule>
  </conditionalFormatting>
  <conditionalFormatting sqref="J5208">
    <cfRule type="expression" dxfId="2654" priority="2616">
      <formula>$J5208=""</formula>
    </cfRule>
  </conditionalFormatting>
  <conditionalFormatting sqref="J5248">
    <cfRule type="expression" dxfId="2653" priority="2579">
      <formula>$J5248=""</formula>
    </cfRule>
  </conditionalFormatting>
  <conditionalFormatting sqref="J5288">
    <cfRule type="expression" dxfId="2652" priority="2542">
      <formula>$J5288=""</formula>
    </cfRule>
  </conditionalFormatting>
  <conditionalFormatting sqref="J5328">
    <cfRule type="expression" dxfId="2651" priority="2505">
      <formula>$J5328=""</formula>
    </cfRule>
  </conditionalFormatting>
  <conditionalFormatting sqref="J5368">
    <cfRule type="expression" dxfId="2650" priority="2468">
      <formula>$J5368=""</formula>
    </cfRule>
  </conditionalFormatting>
  <conditionalFormatting sqref="J5408">
    <cfRule type="expression" dxfId="2649" priority="2431">
      <formula>$J5408=""</formula>
    </cfRule>
  </conditionalFormatting>
  <conditionalFormatting sqref="J5448">
    <cfRule type="expression" dxfId="2648" priority="2394">
      <formula>$J5448=""</formula>
    </cfRule>
  </conditionalFormatting>
  <conditionalFormatting sqref="J5488">
    <cfRule type="expression" dxfId="2647" priority="2357">
      <formula>$J5488=""</formula>
    </cfRule>
  </conditionalFormatting>
  <conditionalFormatting sqref="J5528">
    <cfRule type="expression" dxfId="2646" priority="2320">
      <formula>$J5528=""</formula>
    </cfRule>
  </conditionalFormatting>
  <conditionalFormatting sqref="J5568">
    <cfRule type="expression" dxfId="2645" priority="2283">
      <formula>$J5568=""</formula>
    </cfRule>
  </conditionalFormatting>
  <conditionalFormatting sqref="J5608">
    <cfRule type="expression" dxfId="2644" priority="2246">
      <formula>$J5608=""</formula>
    </cfRule>
  </conditionalFormatting>
  <conditionalFormatting sqref="J5648">
    <cfRule type="expression" dxfId="2643" priority="2209">
      <formula>$J5648=""</formula>
    </cfRule>
  </conditionalFormatting>
  <conditionalFormatting sqref="J5688">
    <cfRule type="expression" dxfId="2642" priority="2172">
      <formula>$J5688=""</formula>
    </cfRule>
  </conditionalFormatting>
  <conditionalFormatting sqref="J5728">
    <cfRule type="expression" dxfId="2641" priority="2135">
      <formula>$J5728=""</formula>
    </cfRule>
  </conditionalFormatting>
  <conditionalFormatting sqref="J5768">
    <cfRule type="expression" dxfId="2640" priority="2098">
      <formula>$J5768=""</formula>
    </cfRule>
  </conditionalFormatting>
  <conditionalFormatting sqref="J5808">
    <cfRule type="expression" dxfId="2639" priority="2061">
      <formula>$J5808=""</formula>
    </cfRule>
  </conditionalFormatting>
  <conditionalFormatting sqref="J5848">
    <cfRule type="expression" dxfId="2638" priority="2024">
      <formula>$J5848=""</formula>
    </cfRule>
  </conditionalFormatting>
  <conditionalFormatting sqref="J5888">
    <cfRule type="expression" dxfId="2637" priority="1987">
      <formula>$J5888=""</formula>
    </cfRule>
  </conditionalFormatting>
  <conditionalFormatting sqref="J5928">
    <cfRule type="expression" dxfId="2636" priority="1950">
      <formula>$J5928=""</formula>
    </cfRule>
  </conditionalFormatting>
  <conditionalFormatting sqref="J5968">
    <cfRule type="expression" dxfId="2635" priority="1913">
      <formula>$J5968=""</formula>
    </cfRule>
  </conditionalFormatting>
  <conditionalFormatting sqref="J6008">
    <cfRule type="expression" dxfId="2634" priority="1876">
      <formula>$J6008=""</formula>
    </cfRule>
  </conditionalFormatting>
  <conditionalFormatting sqref="J6048">
    <cfRule type="expression" dxfId="2633" priority="1839">
      <formula>$J6048=""</formula>
    </cfRule>
  </conditionalFormatting>
  <conditionalFormatting sqref="J6088">
    <cfRule type="expression" dxfId="2632" priority="1802">
      <formula>$J6088=""</formula>
    </cfRule>
  </conditionalFormatting>
  <conditionalFormatting sqref="J6128">
    <cfRule type="expression" dxfId="2631" priority="1765">
      <formula>$J6128=""</formula>
    </cfRule>
  </conditionalFormatting>
  <conditionalFormatting sqref="J6168">
    <cfRule type="expression" dxfId="2630" priority="1728">
      <formula>$J6168=""</formula>
    </cfRule>
  </conditionalFormatting>
  <conditionalFormatting sqref="J6208">
    <cfRule type="expression" dxfId="2629" priority="1691">
      <formula>$J6208=""</formula>
    </cfRule>
  </conditionalFormatting>
  <conditionalFormatting sqref="J6248">
    <cfRule type="expression" dxfId="2628" priority="1654">
      <formula>$J6248=""</formula>
    </cfRule>
  </conditionalFormatting>
  <conditionalFormatting sqref="J6288">
    <cfRule type="expression" dxfId="2627" priority="1617">
      <formula>$J6288=""</formula>
    </cfRule>
  </conditionalFormatting>
  <conditionalFormatting sqref="J6328">
    <cfRule type="expression" dxfId="2626" priority="1580">
      <formula>$J6328=""</formula>
    </cfRule>
  </conditionalFormatting>
  <conditionalFormatting sqref="J6368">
    <cfRule type="expression" dxfId="2625" priority="1543">
      <formula>$J6368=""</formula>
    </cfRule>
  </conditionalFormatting>
  <conditionalFormatting sqref="J6408">
    <cfRule type="expression" dxfId="2624" priority="1506">
      <formula>$J6408=""</formula>
    </cfRule>
  </conditionalFormatting>
  <conditionalFormatting sqref="J6448">
    <cfRule type="expression" dxfId="2623" priority="1469">
      <formula>$J6448=""</formula>
    </cfRule>
  </conditionalFormatting>
  <conditionalFormatting sqref="J6488">
    <cfRule type="expression" dxfId="2622" priority="1432">
      <formula>$J6488=""</formula>
    </cfRule>
  </conditionalFormatting>
  <conditionalFormatting sqref="J6528">
    <cfRule type="expression" dxfId="2621" priority="1395">
      <formula>$J6528=""</formula>
    </cfRule>
  </conditionalFormatting>
  <conditionalFormatting sqref="J6568">
    <cfRule type="expression" dxfId="2620" priority="1358">
      <formula>$J6568=""</formula>
    </cfRule>
  </conditionalFormatting>
  <conditionalFormatting sqref="J6608">
    <cfRule type="expression" dxfId="2619" priority="1321">
      <formula>$J6608=""</formula>
    </cfRule>
  </conditionalFormatting>
  <conditionalFormatting sqref="J6648">
    <cfRule type="expression" dxfId="2618" priority="1284">
      <formula>$J6648=""</formula>
    </cfRule>
  </conditionalFormatting>
  <conditionalFormatting sqref="J6688">
    <cfRule type="expression" dxfId="2617" priority="1247">
      <formula>$J6688=""</formula>
    </cfRule>
  </conditionalFormatting>
  <conditionalFormatting sqref="J6728">
    <cfRule type="expression" dxfId="2616" priority="1210">
      <formula>$J6728=""</formula>
    </cfRule>
  </conditionalFormatting>
  <conditionalFormatting sqref="J6768">
    <cfRule type="expression" dxfId="2615" priority="1173">
      <formula>$J6768=""</formula>
    </cfRule>
  </conditionalFormatting>
  <conditionalFormatting sqref="J6808">
    <cfRule type="expression" dxfId="2614" priority="1136">
      <formula>$J6808=""</formula>
    </cfRule>
  </conditionalFormatting>
  <conditionalFormatting sqref="J6848">
    <cfRule type="expression" dxfId="2613" priority="1099">
      <formula>$J6848=""</formula>
    </cfRule>
  </conditionalFormatting>
  <conditionalFormatting sqref="J6888">
    <cfRule type="expression" dxfId="2612" priority="1062">
      <formula>$J6888=""</formula>
    </cfRule>
  </conditionalFormatting>
  <conditionalFormatting sqref="J6928">
    <cfRule type="expression" dxfId="2611" priority="1025">
      <formula>$J6928=""</formula>
    </cfRule>
  </conditionalFormatting>
  <conditionalFormatting sqref="J6968">
    <cfRule type="expression" dxfId="2610" priority="988">
      <formula>$J6968=""</formula>
    </cfRule>
  </conditionalFormatting>
  <conditionalFormatting sqref="J7008">
    <cfRule type="expression" dxfId="2609" priority="951">
      <formula>$J7008=""</formula>
    </cfRule>
  </conditionalFormatting>
  <conditionalFormatting sqref="J7048">
    <cfRule type="expression" dxfId="2608" priority="914">
      <formula>$J7048=""</formula>
    </cfRule>
  </conditionalFormatting>
  <conditionalFormatting sqref="J7088">
    <cfRule type="expression" dxfId="2607" priority="877">
      <formula>$J7088=""</formula>
    </cfRule>
  </conditionalFormatting>
  <conditionalFormatting sqref="J7128">
    <cfRule type="expression" dxfId="2606" priority="840">
      <formula>$J7128=""</formula>
    </cfRule>
  </conditionalFormatting>
  <conditionalFormatting sqref="J7168">
    <cfRule type="expression" dxfId="2605" priority="803">
      <formula>$J7168=""</formula>
    </cfRule>
  </conditionalFormatting>
  <conditionalFormatting sqref="J7208">
    <cfRule type="expression" dxfId="2604" priority="766">
      <formula>$J7208=""</formula>
    </cfRule>
  </conditionalFormatting>
  <conditionalFormatting sqref="J7248">
    <cfRule type="expression" dxfId="2603" priority="729">
      <formula>$J7248=""</formula>
    </cfRule>
  </conditionalFormatting>
  <conditionalFormatting sqref="J7288">
    <cfRule type="expression" dxfId="2602" priority="692">
      <formula>$J7288=""</formula>
    </cfRule>
  </conditionalFormatting>
  <conditionalFormatting sqref="J7328">
    <cfRule type="expression" dxfId="2601" priority="655">
      <formula>$J7328=""</formula>
    </cfRule>
  </conditionalFormatting>
  <conditionalFormatting sqref="J7368">
    <cfRule type="expression" dxfId="2600" priority="618">
      <formula>$J7368=""</formula>
    </cfRule>
  </conditionalFormatting>
  <conditionalFormatting sqref="J7408">
    <cfRule type="expression" dxfId="2599" priority="581">
      <formula>$J7408=""</formula>
    </cfRule>
  </conditionalFormatting>
  <conditionalFormatting sqref="J50:K50">
    <cfRule type="expression" dxfId="2598" priority="1">
      <formula>$J50=""</formula>
    </cfRule>
  </conditionalFormatting>
  <conditionalFormatting sqref="J90:Q90 J130:Q130 J170:Q170 J210:Q210 J250:Q250 J290:Q290 J330:Q330 J370:Q370 J410:Q410 J450:Q450 J490:Q490 J530:Q530 J570:Q570 J610:Q610 J650:Q650 J690:Q690 J730:Q730 J770:Q770 J810:Q810 J850:Q850 J890:Q890 J930:Q930 J970:Q970 J1010:Q1010 J1050:Q1050 J1090:Q1090 J1130:Q1130 J1170:Q1170 J1210:Q1210 J1250:Q1250 J1290:Q1290 J1330:Q1330 J1370:Q1370 J1410:Q1410 J1450:Q1450 J1490:Q1490 J1530:Q1530 J1570:Q1570 J1610:Q1610 J1650:Q1650 J1690:Q1690 J1730:Q1730 J1770:Q1770 J1810:Q1810 J1850:Q1850 J1890:Q1890 J1930:Q1930 J1970:Q1970 J2010:Q2010 J2050:Q2050 J2090:Q2090 J2130:Q2130 J2170:Q2170 J2210:Q2210 J2250:Q2250 J2290:Q2290 J2330:Q2330 J2370:Q2370 J2410:Q2410 J2450:Q2450 J2490:Q2490 J2530:Q2530 J2570:Q2570 J2610:Q2610 J2650:Q2650 J2690:Q2690 J2730:Q2730 J2770:Q2770 J2810:Q2810 J2850:Q2850 J2890:Q2890 J2930:Q2930 J2970:Q2970 J3010:Q3010 J3050:Q3050 J3090:Q3090 J3130:Q3130 J3170:Q3170 J3210:Q3210 J3250:Q3250 J3290:Q3290 J3330:Q3330 J3370:Q3370 J3410:Q3410 J3450:Q3450 J3490:Q3490 J3530:Q3530 J3570:Q3570 J3610:Q3610 J3650:Q3650 J3690:Q3690 J3730:Q3730 J3770:Q3770 J3810:Q3810 J3850:Q3850 J3890:Q3890 J3930:Q3930 J3970:Q3970 J4010:Q4010 J4050:Q4050 J4090:Q4090 J4130:Q4130 J4170:Q4170 J4210:Q4210 J4250:Q4250 J4290:Q4290 J4330:Q4330 J4370:Q4370 J4410:Q4410 J4450:Q4450 J4490:Q4490 J4530:Q4530 J4570:Q4570 J4610:Q4610 J4650:Q4650 J4690:Q4690 J4730:Q4730 J4770:Q4770 J4810:Q4810 J4850:Q4850 J4890:Q4890 J4930:Q4930 J4970:Q4970 J5010:Q5010 J5050:Q5050 J5090:Q5090 J5130:Q5130 J5170:Q5170 J5210:Q5210 J5250:Q5250 J5290:Q5290 J5330:Q5330 J5370:Q5370 J5410:Q5410 J5450:Q5450 J5490:Q5490 J5530:Q5530 J5570:Q5570 J5610:Q5610 J5650:Q5650 J5690:Q5690 J5730:Q5730 J5770:Q5770 J5810:Q5810 J5850:Q5850 J5890:Q5890 J5930:Q5930 J5970:Q5970 J6010:Q6010 J6050:Q6050 J6090:Q6090 J6130:Q6130 J6170:Q6170 J6210:Q6210 J6250:Q6250 J6290:Q6290 J6330:Q6330 J6370:Q6370 J6410:Q6410 J6450:Q6450 J6490:Q6490 J6530:Q6530 J6570:Q6570 J6610:Q6610 J6650:Q6650 J6690:Q6690 J6730:Q6730 J6770:Q6770 J6810:Q6810 J6850:Q6850 J6890:Q6890 J6930:Q6930 J6970:Q6970 J7010:Q7010 J7050:Q7050 J7090:Q7090 J7130:Q7130 J7170:Q7170 J7210:Q7210 J7250:Q7250 J7290:Q7290 J7330:Q7330 J7370:Q7370 J7410:Q7410">
    <cfRule type="expression" dxfId="2597" priority="7620">
      <formula>$J90=""</formula>
    </cfRule>
  </conditionalFormatting>
  <conditionalFormatting sqref="L36:L38">
    <cfRule type="expression" dxfId="2596" priority="7587">
      <formula>$L36=""</formula>
    </cfRule>
  </conditionalFormatting>
  <conditionalFormatting sqref="L76:L78">
    <cfRule type="expression" dxfId="2595" priority="7448">
      <formula>$L76=""</formula>
    </cfRule>
  </conditionalFormatting>
  <conditionalFormatting sqref="L116:L118">
    <cfRule type="expression" dxfId="2594" priority="7297">
      <formula>$L116=""</formula>
    </cfRule>
  </conditionalFormatting>
  <conditionalFormatting sqref="L156:L158">
    <cfRule type="expression" dxfId="2593" priority="7260">
      <formula>$L156=""</formula>
    </cfRule>
  </conditionalFormatting>
  <conditionalFormatting sqref="L196:L198">
    <cfRule type="expression" dxfId="2592" priority="7223">
      <formula>$L196=""</formula>
    </cfRule>
  </conditionalFormatting>
  <conditionalFormatting sqref="L236:L238">
    <cfRule type="expression" dxfId="2591" priority="7186">
      <formula>$L236=""</formula>
    </cfRule>
  </conditionalFormatting>
  <conditionalFormatting sqref="L276:L278">
    <cfRule type="expression" dxfId="2590" priority="7149">
      <formula>$L276=""</formula>
    </cfRule>
  </conditionalFormatting>
  <conditionalFormatting sqref="L316:L318">
    <cfRule type="expression" dxfId="2589" priority="7112">
      <formula>$L316=""</formula>
    </cfRule>
  </conditionalFormatting>
  <conditionalFormatting sqref="L356:L358">
    <cfRule type="expression" dxfId="2588" priority="7075">
      <formula>$L356=""</formula>
    </cfRule>
  </conditionalFormatting>
  <conditionalFormatting sqref="L396:L398">
    <cfRule type="expression" dxfId="2587" priority="7038">
      <formula>$L396=""</formula>
    </cfRule>
  </conditionalFormatting>
  <conditionalFormatting sqref="L436:L438">
    <cfRule type="expression" dxfId="2586" priority="7001">
      <formula>$L436=""</formula>
    </cfRule>
  </conditionalFormatting>
  <conditionalFormatting sqref="L476:L478">
    <cfRule type="expression" dxfId="2585" priority="6964">
      <formula>$L476=""</formula>
    </cfRule>
  </conditionalFormatting>
  <conditionalFormatting sqref="L516:L518">
    <cfRule type="expression" dxfId="2584" priority="6927">
      <formula>$L516=""</formula>
    </cfRule>
  </conditionalFormatting>
  <conditionalFormatting sqref="L556:L558">
    <cfRule type="expression" dxfId="2583" priority="6890">
      <formula>$L556=""</formula>
    </cfRule>
  </conditionalFormatting>
  <conditionalFormatting sqref="L596:L598">
    <cfRule type="expression" dxfId="2582" priority="6853">
      <formula>$L596=""</formula>
    </cfRule>
  </conditionalFormatting>
  <conditionalFormatting sqref="L636:L638">
    <cfRule type="expression" dxfId="2581" priority="6816">
      <formula>$L636=""</formula>
    </cfRule>
  </conditionalFormatting>
  <conditionalFormatting sqref="L676:L678">
    <cfRule type="expression" dxfId="2580" priority="6779">
      <formula>$L676=""</formula>
    </cfRule>
  </conditionalFormatting>
  <conditionalFormatting sqref="L716:L718">
    <cfRule type="expression" dxfId="2579" priority="6742">
      <formula>$L716=""</formula>
    </cfRule>
  </conditionalFormatting>
  <conditionalFormatting sqref="L756:L758">
    <cfRule type="expression" dxfId="2578" priority="6705">
      <formula>$L756=""</formula>
    </cfRule>
  </conditionalFormatting>
  <conditionalFormatting sqref="L796:L798">
    <cfRule type="expression" dxfId="2577" priority="6668">
      <formula>$L796=""</formula>
    </cfRule>
  </conditionalFormatting>
  <conditionalFormatting sqref="L836:L838">
    <cfRule type="expression" dxfId="2576" priority="6631">
      <formula>$L836=""</formula>
    </cfRule>
  </conditionalFormatting>
  <conditionalFormatting sqref="L876:L878">
    <cfRule type="expression" dxfId="2575" priority="6594">
      <formula>$L876=""</formula>
    </cfRule>
  </conditionalFormatting>
  <conditionalFormatting sqref="L916:L918">
    <cfRule type="expression" dxfId="2574" priority="6557">
      <formula>$L916=""</formula>
    </cfRule>
  </conditionalFormatting>
  <conditionalFormatting sqref="L956:L958">
    <cfRule type="expression" dxfId="2573" priority="6520">
      <formula>$L956=""</formula>
    </cfRule>
  </conditionalFormatting>
  <conditionalFormatting sqref="L996:L998">
    <cfRule type="expression" dxfId="2572" priority="6483">
      <formula>$L996=""</formula>
    </cfRule>
  </conditionalFormatting>
  <conditionalFormatting sqref="L1036:L1038">
    <cfRule type="expression" dxfId="2571" priority="6446">
      <formula>$L1036=""</formula>
    </cfRule>
  </conditionalFormatting>
  <conditionalFormatting sqref="L1076:L1078">
    <cfRule type="expression" dxfId="2570" priority="6409">
      <formula>$L1076=""</formula>
    </cfRule>
  </conditionalFormatting>
  <conditionalFormatting sqref="L1116:L1118">
    <cfRule type="expression" dxfId="2569" priority="6372">
      <formula>$L1116=""</formula>
    </cfRule>
  </conditionalFormatting>
  <conditionalFormatting sqref="L1156:L1158">
    <cfRule type="expression" dxfId="2568" priority="6335">
      <formula>$L1156=""</formula>
    </cfRule>
  </conditionalFormatting>
  <conditionalFormatting sqref="L1196:L1198">
    <cfRule type="expression" dxfId="2567" priority="6298">
      <formula>$L1196=""</formula>
    </cfRule>
  </conditionalFormatting>
  <conditionalFormatting sqref="L1236:L1238">
    <cfRule type="expression" dxfId="2566" priority="6261">
      <formula>$L1236=""</formula>
    </cfRule>
  </conditionalFormatting>
  <conditionalFormatting sqref="L1276:L1278">
    <cfRule type="expression" dxfId="2565" priority="6224">
      <formula>$L1276=""</formula>
    </cfRule>
  </conditionalFormatting>
  <conditionalFormatting sqref="L1316:L1318">
    <cfRule type="expression" dxfId="2564" priority="6187">
      <formula>$L1316=""</formula>
    </cfRule>
  </conditionalFormatting>
  <conditionalFormatting sqref="L1356:L1358">
    <cfRule type="expression" dxfId="2563" priority="6150">
      <formula>$L1356=""</formula>
    </cfRule>
  </conditionalFormatting>
  <conditionalFormatting sqref="L1396:L1398">
    <cfRule type="expression" dxfId="2562" priority="6113">
      <formula>$L1396=""</formula>
    </cfRule>
  </conditionalFormatting>
  <conditionalFormatting sqref="L1436:L1438">
    <cfRule type="expression" dxfId="2561" priority="6076">
      <formula>$L1436=""</formula>
    </cfRule>
  </conditionalFormatting>
  <conditionalFormatting sqref="L1476:L1478">
    <cfRule type="expression" dxfId="2560" priority="6039">
      <formula>$L1476=""</formula>
    </cfRule>
  </conditionalFormatting>
  <conditionalFormatting sqref="L1516:L1518">
    <cfRule type="expression" dxfId="2559" priority="6002">
      <formula>$L1516=""</formula>
    </cfRule>
  </conditionalFormatting>
  <conditionalFormatting sqref="L1556:L1558">
    <cfRule type="expression" dxfId="2558" priority="5965">
      <formula>$L1556=""</formula>
    </cfRule>
  </conditionalFormatting>
  <conditionalFormatting sqref="L1596:L1598">
    <cfRule type="expression" dxfId="2557" priority="5928">
      <formula>$L1596=""</formula>
    </cfRule>
  </conditionalFormatting>
  <conditionalFormatting sqref="L1636:L1638">
    <cfRule type="expression" dxfId="2556" priority="5891">
      <formula>$L1636=""</formula>
    </cfRule>
  </conditionalFormatting>
  <conditionalFormatting sqref="L1676:L1678">
    <cfRule type="expression" dxfId="2555" priority="5854">
      <formula>$L1676=""</formula>
    </cfRule>
  </conditionalFormatting>
  <conditionalFormatting sqref="L1716:L1718">
    <cfRule type="expression" dxfId="2554" priority="5817">
      <formula>$L1716=""</formula>
    </cfRule>
  </conditionalFormatting>
  <conditionalFormatting sqref="L1756:L1758">
    <cfRule type="expression" dxfId="2553" priority="5780">
      <formula>$L1756=""</formula>
    </cfRule>
  </conditionalFormatting>
  <conditionalFormatting sqref="L1796:L1798">
    <cfRule type="expression" dxfId="2552" priority="5743">
      <formula>$L1796=""</formula>
    </cfRule>
  </conditionalFormatting>
  <conditionalFormatting sqref="L1836:L1838">
    <cfRule type="expression" dxfId="2551" priority="5706">
      <formula>$L1836=""</formula>
    </cfRule>
  </conditionalFormatting>
  <conditionalFormatting sqref="L1876:L1878">
    <cfRule type="expression" dxfId="2550" priority="5669">
      <formula>$L1876=""</formula>
    </cfRule>
  </conditionalFormatting>
  <conditionalFormatting sqref="L1916:L1918">
    <cfRule type="expression" dxfId="2549" priority="5632">
      <formula>$L1916=""</formula>
    </cfRule>
  </conditionalFormatting>
  <conditionalFormatting sqref="L1956:L1958">
    <cfRule type="expression" dxfId="2548" priority="5595">
      <formula>$L1956=""</formula>
    </cfRule>
  </conditionalFormatting>
  <conditionalFormatting sqref="L1996:L1998">
    <cfRule type="expression" dxfId="2547" priority="5558">
      <formula>$L1996=""</formula>
    </cfRule>
  </conditionalFormatting>
  <conditionalFormatting sqref="L2036:L2038">
    <cfRule type="expression" dxfId="2546" priority="5521">
      <formula>$L2036=""</formula>
    </cfRule>
  </conditionalFormatting>
  <conditionalFormatting sqref="L2076:L2078">
    <cfRule type="expression" dxfId="2545" priority="5484">
      <formula>$L2076=""</formula>
    </cfRule>
  </conditionalFormatting>
  <conditionalFormatting sqref="L2116:L2118">
    <cfRule type="expression" dxfId="2544" priority="5447">
      <formula>$L2116=""</formula>
    </cfRule>
  </conditionalFormatting>
  <conditionalFormatting sqref="L2156:L2158">
    <cfRule type="expression" dxfId="2543" priority="5410">
      <formula>$L2156=""</formula>
    </cfRule>
  </conditionalFormatting>
  <conditionalFormatting sqref="L2196:L2198">
    <cfRule type="expression" dxfId="2542" priority="5373">
      <formula>$L2196=""</formula>
    </cfRule>
  </conditionalFormatting>
  <conditionalFormatting sqref="L2236:L2238">
    <cfRule type="expression" dxfId="2541" priority="5336">
      <formula>$L2236=""</formula>
    </cfRule>
  </conditionalFormatting>
  <conditionalFormatting sqref="L2276:L2278">
    <cfRule type="expression" dxfId="2540" priority="5299">
      <formula>$L2276=""</formula>
    </cfRule>
  </conditionalFormatting>
  <conditionalFormatting sqref="L2316:L2318">
    <cfRule type="expression" dxfId="2539" priority="5262">
      <formula>$L2316=""</formula>
    </cfRule>
  </conditionalFormatting>
  <conditionalFormatting sqref="L2356:L2358">
    <cfRule type="expression" dxfId="2538" priority="5225">
      <formula>$L2356=""</formula>
    </cfRule>
  </conditionalFormatting>
  <conditionalFormatting sqref="L2396:L2398">
    <cfRule type="expression" dxfId="2537" priority="5188">
      <formula>$L2396=""</formula>
    </cfRule>
  </conditionalFormatting>
  <conditionalFormatting sqref="L2436:L2438">
    <cfRule type="expression" dxfId="2536" priority="5151">
      <formula>$L2436=""</formula>
    </cfRule>
  </conditionalFormatting>
  <conditionalFormatting sqref="L2476:L2478">
    <cfRule type="expression" dxfId="2535" priority="5114">
      <formula>$L2476=""</formula>
    </cfRule>
  </conditionalFormatting>
  <conditionalFormatting sqref="L2516:L2518">
    <cfRule type="expression" dxfId="2534" priority="5077">
      <formula>$L2516=""</formula>
    </cfRule>
  </conditionalFormatting>
  <conditionalFormatting sqref="L2556:L2558">
    <cfRule type="expression" dxfId="2533" priority="5040">
      <formula>$L2556=""</formula>
    </cfRule>
  </conditionalFormatting>
  <conditionalFormatting sqref="L2596:L2598">
    <cfRule type="expression" dxfId="2532" priority="5003">
      <formula>$L2596=""</formula>
    </cfRule>
  </conditionalFormatting>
  <conditionalFormatting sqref="L2636:L2638">
    <cfRule type="expression" dxfId="2531" priority="4966">
      <formula>$L2636=""</formula>
    </cfRule>
  </conditionalFormatting>
  <conditionalFormatting sqref="L2676:L2678">
    <cfRule type="expression" dxfId="2530" priority="4929">
      <formula>$L2676=""</formula>
    </cfRule>
  </conditionalFormatting>
  <conditionalFormatting sqref="L2716:L2718">
    <cfRule type="expression" dxfId="2529" priority="4892">
      <formula>$L2716=""</formula>
    </cfRule>
  </conditionalFormatting>
  <conditionalFormatting sqref="L2756:L2758">
    <cfRule type="expression" dxfId="2528" priority="4855">
      <formula>$L2756=""</formula>
    </cfRule>
  </conditionalFormatting>
  <conditionalFormatting sqref="L2796:L2798">
    <cfRule type="expression" dxfId="2527" priority="4818">
      <formula>$L2796=""</formula>
    </cfRule>
  </conditionalFormatting>
  <conditionalFormatting sqref="L2836:L2838">
    <cfRule type="expression" dxfId="2526" priority="4781">
      <formula>$L2836=""</formula>
    </cfRule>
  </conditionalFormatting>
  <conditionalFormatting sqref="L2876:L2878">
    <cfRule type="expression" dxfId="2525" priority="4744">
      <formula>$L2876=""</formula>
    </cfRule>
  </conditionalFormatting>
  <conditionalFormatting sqref="L2916:L2918">
    <cfRule type="expression" dxfId="2524" priority="4707">
      <formula>$L2916=""</formula>
    </cfRule>
  </conditionalFormatting>
  <conditionalFormatting sqref="L2956:L2958">
    <cfRule type="expression" dxfId="2523" priority="4670">
      <formula>$L2956=""</formula>
    </cfRule>
  </conditionalFormatting>
  <conditionalFormatting sqref="L2996:L2998">
    <cfRule type="expression" dxfId="2522" priority="4633">
      <formula>$L2996=""</formula>
    </cfRule>
  </conditionalFormatting>
  <conditionalFormatting sqref="L3036:L3038">
    <cfRule type="expression" dxfId="2521" priority="4596">
      <formula>$L3036=""</formula>
    </cfRule>
  </conditionalFormatting>
  <conditionalFormatting sqref="L3076:L3078">
    <cfRule type="expression" dxfId="2520" priority="4559">
      <formula>$L3076=""</formula>
    </cfRule>
  </conditionalFormatting>
  <conditionalFormatting sqref="L3116:L3118">
    <cfRule type="expression" dxfId="2519" priority="4522">
      <formula>$L3116=""</formula>
    </cfRule>
  </conditionalFormatting>
  <conditionalFormatting sqref="L3156:L3158">
    <cfRule type="expression" dxfId="2518" priority="4485">
      <formula>$L3156=""</formula>
    </cfRule>
  </conditionalFormatting>
  <conditionalFormatting sqref="L3196:L3198">
    <cfRule type="expression" dxfId="2517" priority="4448">
      <formula>$L3196=""</formula>
    </cfRule>
  </conditionalFormatting>
  <conditionalFormatting sqref="L3236:L3238">
    <cfRule type="expression" dxfId="2516" priority="4411">
      <formula>$L3236=""</formula>
    </cfRule>
  </conditionalFormatting>
  <conditionalFormatting sqref="L3276:L3278">
    <cfRule type="expression" dxfId="2515" priority="4374">
      <formula>$L3276=""</formula>
    </cfRule>
  </conditionalFormatting>
  <conditionalFormatting sqref="L3316:L3318">
    <cfRule type="expression" dxfId="2514" priority="4337">
      <formula>$L3316=""</formula>
    </cfRule>
  </conditionalFormatting>
  <conditionalFormatting sqref="L3356:L3358">
    <cfRule type="expression" dxfId="2513" priority="4300">
      <formula>$L3356=""</formula>
    </cfRule>
  </conditionalFormatting>
  <conditionalFormatting sqref="L3396:L3398">
    <cfRule type="expression" dxfId="2512" priority="4263">
      <formula>$L3396=""</formula>
    </cfRule>
  </conditionalFormatting>
  <conditionalFormatting sqref="L3436:L3438">
    <cfRule type="expression" dxfId="2511" priority="4226">
      <formula>$L3436=""</formula>
    </cfRule>
  </conditionalFormatting>
  <conditionalFormatting sqref="L3476:L3478">
    <cfRule type="expression" dxfId="2510" priority="4189">
      <formula>$L3476=""</formula>
    </cfRule>
  </conditionalFormatting>
  <conditionalFormatting sqref="L3516:L3518">
    <cfRule type="expression" dxfId="2509" priority="4152">
      <formula>$L3516=""</formula>
    </cfRule>
  </conditionalFormatting>
  <conditionalFormatting sqref="L3556:L3558">
    <cfRule type="expression" dxfId="2508" priority="4115">
      <formula>$L3556=""</formula>
    </cfRule>
  </conditionalFormatting>
  <conditionalFormatting sqref="L3596:L3598">
    <cfRule type="expression" dxfId="2507" priority="4078">
      <formula>$L3596=""</formula>
    </cfRule>
  </conditionalFormatting>
  <conditionalFormatting sqref="L3636:L3638">
    <cfRule type="expression" dxfId="2506" priority="4041">
      <formula>$L3636=""</formula>
    </cfRule>
  </conditionalFormatting>
  <conditionalFormatting sqref="L3676:L3678">
    <cfRule type="expression" dxfId="2505" priority="4004">
      <formula>$L3676=""</formula>
    </cfRule>
  </conditionalFormatting>
  <conditionalFormatting sqref="L3716:L3718">
    <cfRule type="expression" dxfId="2504" priority="3967">
      <formula>$L3716=""</formula>
    </cfRule>
  </conditionalFormatting>
  <conditionalFormatting sqref="L3756:L3758">
    <cfRule type="expression" dxfId="2503" priority="3930">
      <formula>$L3756=""</formula>
    </cfRule>
  </conditionalFormatting>
  <conditionalFormatting sqref="L3796:L3798">
    <cfRule type="expression" dxfId="2502" priority="3893">
      <formula>$L3796=""</formula>
    </cfRule>
  </conditionalFormatting>
  <conditionalFormatting sqref="L3836:L3838">
    <cfRule type="expression" dxfId="2501" priority="3856">
      <formula>$L3836=""</formula>
    </cfRule>
  </conditionalFormatting>
  <conditionalFormatting sqref="L3876:L3878">
    <cfRule type="expression" dxfId="2500" priority="3819">
      <formula>$L3876=""</formula>
    </cfRule>
  </conditionalFormatting>
  <conditionalFormatting sqref="L3916:L3918">
    <cfRule type="expression" dxfId="2499" priority="3782">
      <formula>$L3916=""</formula>
    </cfRule>
  </conditionalFormatting>
  <conditionalFormatting sqref="L3956:L3958">
    <cfRule type="expression" dxfId="2498" priority="3745">
      <formula>$L3956=""</formula>
    </cfRule>
  </conditionalFormatting>
  <conditionalFormatting sqref="L3996:L3998">
    <cfRule type="expression" dxfId="2497" priority="3708">
      <formula>$L3996=""</formula>
    </cfRule>
  </conditionalFormatting>
  <conditionalFormatting sqref="L4036:L4038">
    <cfRule type="expression" dxfId="2496" priority="3671">
      <formula>$L4036=""</formula>
    </cfRule>
  </conditionalFormatting>
  <conditionalFormatting sqref="L4076:L4078">
    <cfRule type="expression" dxfId="2495" priority="3634">
      <formula>$L4076=""</formula>
    </cfRule>
  </conditionalFormatting>
  <conditionalFormatting sqref="L4116:L4118">
    <cfRule type="expression" dxfId="2494" priority="3597">
      <formula>$L4116=""</formula>
    </cfRule>
  </conditionalFormatting>
  <conditionalFormatting sqref="L4156:L4158">
    <cfRule type="expression" dxfId="2493" priority="3560">
      <formula>$L4156=""</formula>
    </cfRule>
  </conditionalFormatting>
  <conditionalFormatting sqref="L4196:L4198">
    <cfRule type="expression" dxfId="2492" priority="3523">
      <formula>$L4196=""</formula>
    </cfRule>
  </conditionalFormatting>
  <conditionalFormatting sqref="L4236:L4238">
    <cfRule type="expression" dxfId="2491" priority="3486">
      <formula>$L4236=""</formula>
    </cfRule>
  </conditionalFormatting>
  <conditionalFormatting sqref="L4276:L4278">
    <cfRule type="expression" dxfId="2490" priority="3449">
      <formula>$L4276=""</formula>
    </cfRule>
  </conditionalFormatting>
  <conditionalFormatting sqref="L4316:L4318">
    <cfRule type="expression" dxfId="2489" priority="3412">
      <formula>$L4316=""</formula>
    </cfRule>
  </conditionalFormatting>
  <conditionalFormatting sqref="L4356:L4358">
    <cfRule type="expression" dxfId="2488" priority="3375">
      <formula>$L4356=""</formula>
    </cfRule>
  </conditionalFormatting>
  <conditionalFormatting sqref="L4396:L4398">
    <cfRule type="expression" dxfId="2487" priority="3338">
      <formula>$L4396=""</formula>
    </cfRule>
  </conditionalFormatting>
  <conditionalFormatting sqref="L4436:L4438">
    <cfRule type="expression" dxfId="2486" priority="3301">
      <formula>$L4436=""</formula>
    </cfRule>
  </conditionalFormatting>
  <conditionalFormatting sqref="L4476:L4478">
    <cfRule type="expression" dxfId="2485" priority="3264">
      <formula>$L4476=""</formula>
    </cfRule>
  </conditionalFormatting>
  <conditionalFormatting sqref="L4516:L4518">
    <cfRule type="expression" dxfId="2484" priority="3227">
      <formula>$L4516=""</formula>
    </cfRule>
  </conditionalFormatting>
  <conditionalFormatting sqref="L4556:L4558">
    <cfRule type="expression" dxfId="2483" priority="3190">
      <formula>$L4556=""</formula>
    </cfRule>
  </conditionalFormatting>
  <conditionalFormatting sqref="L4596:L4598">
    <cfRule type="expression" dxfId="2482" priority="3153">
      <formula>$L4596=""</formula>
    </cfRule>
  </conditionalFormatting>
  <conditionalFormatting sqref="L4636:L4638">
    <cfRule type="expression" dxfId="2481" priority="3116">
      <formula>$L4636=""</formula>
    </cfRule>
  </conditionalFormatting>
  <conditionalFormatting sqref="L4676:L4678">
    <cfRule type="expression" dxfId="2480" priority="3079">
      <formula>$L4676=""</formula>
    </cfRule>
  </conditionalFormatting>
  <conditionalFormatting sqref="L4716:L4718">
    <cfRule type="expression" dxfId="2479" priority="3042">
      <formula>$L4716=""</formula>
    </cfRule>
  </conditionalFormatting>
  <conditionalFormatting sqref="L4756:L4758">
    <cfRule type="expression" dxfId="2478" priority="3005">
      <formula>$L4756=""</formula>
    </cfRule>
  </conditionalFormatting>
  <conditionalFormatting sqref="L4796:L4798">
    <cfRule type="expression" dxfId="2477" priority="2968">
      <formula>$L4796=""</formula>
    </cfRule>
  </conditionalFormatting>
  <conditionalFormatting sqref="L4836:L4838">
    <cfRule type="expression" dxfId="2476" priority="2931">
      <formula>$L4836=""</formula>
    </cfRule>
  </conditionalFormatting>
  <conditionalFormatting sqref="L4876:L4878">
    <cfRule type="expression" dxfId="2475" priority="2894">
      <formula>$L4876=""</formula>
    </cfRule>
  </conditionalFormatting>
  <conditionalFormatting sqref="L4916:L4918">
    <cfRule type="expression" dxfId="2474" priority="2857">
      <formula>$L4916=""</formula>
    </cfRule>
  </conditionalFormatting>
  <conditionalFormatting sqref="L4956:L4958">
    <cfRule type="expression" dxfId="2473" priority="2820">
      <formula>$L4956=""</formula>
    </cfRule>
  </conditionalFormatting>
  <conditionalFormatting sqref="L4996:L4998">
    <cfRule type="expression" dxfId="2472" priority="2783">
      <formula>$L4996=""</formula>
    </cfRule>
  </conditionalFormatting>
  <conditionalFormatting sqref="L5036:L5038">
    <cfRule type="expression" dxfId="2471" priority="2746">
      <formula>$L5036=""</formula>
    </cfRule>
  </conditionalFormatting>
  <conditionalFormatting sqref="L5076:L5078">
    <cfRule type="expression" dxfId="2470" priority="2709">
      <formula>$L5076=""</formula>
    </cfRule>
  </conditionalFormatting>
  <conditionalFormatting sqref="L5116:L5118">
    <cfRule type="expression" dxfId="2469" priority="2672">
      <formula>$L5116=""</formula>
    </cfRule>
  </conditionalFormatting>
  <conditionalFormatting sqref="L5156:L5158">
    <cfRule type="expression" dxfId="2468" priority="2635">
      <formula>$L5156=""</formula>
    </cfRule>
  </conditionalFormatting>
  <conditionalFormatting sqref="L5196:L5198">
    <cfRule type="expression" dxfId="2467" priority="2598">
      <formula>$L5196=""</formula>
    </cfRule>
  </conditionalFormatting>
  <conditionalFormatting sqref="L5236:L5238">
    <cfRule type="expression" dxfId="2466" priority="2561">
      <formula>$L5236=""</formula>
    </cfRule>
  </conditionalFormatting>
  <conditionalFormatting sqref="L5276:L5278">
    <cfRule type="expression" dxfId="2465" priority="2524">
      <formula>$L5276=""</formula>
    </cfRule>
  </conditionalFormatting>
  <conditionalFormatting sqref="L5316:L5318">
    <cfRule type="expression" dxfId="2464" priority="2487">
      <formula>$L5316=""</formula>
    </cfRule>
  </conditionalFormatting>
  <conditionalFormatting sqref="L5356:L5358">
    <cfRule type="expression" dxfId="2463" priority="2450">
      <formula>$L5356=""</formula>
    </cfRule>
  </conditionalFormatting>
  <conditionalFormatting sqref="L5396:L5398">
    <cfRule type="expression" dxfId="2462" priority="2413">
      <formula>$L5396=""</formula>
    </cfRule>
  </conditionalFormatting>
  <conditionalFormatting sqref="L5436:L5438">
    <cfRule type="expression" dxfId="2461" priority="2376">
      <formula>$L5436=""</formula>
    </cfRule>
  </conditionalFormatting>
  <conditionalFormatting sqref="L5476:L5478">
    <cfRule type="expression" dxfId="2460" priority="2339">
      <formula>$L5476=""</formula>
    </cfRule>
  </conditionalFormatting>
  <conditionalFormatting sqref="L5516:L5518">
    <cfRule type="expression" dxfId="2459" priority="2302">
      <formula>$L5516=""</formula>
    </cfRule>
  </conditionalFormatting>
  <conditionalFormatting sqref="L5556:L5558">
    <cfRule type="expression" dxfId="2458" priority="2265">
      <formula>$L5556=""</formula>
    </cfRule>
  </conditionalFormatting>
  <conditionalFormatting sqref="L5596:L5598">
    <cfRule type="expression" dxfId="2457" priority="2228">
      <formula>$L5596=""</formula>
    </cfRule>
  </conditionalFormatting>
  <conditionalFormatting sqref="L5636:L5638">
    <cfRule type="expression" dxfId="2456" priority="2191">
      <formula>$L5636=""</formula>
    </cfRule>
  </conditionalFormatting>
  <conditionalFormatting sqref="L5676:L5678">
    <cfRule type="expression" dxfId="2455" priority="2154">
      <formula>$L5676=""</formula>
    </cfRule>
  </conditionalFormatting>
  <conditionalFormatting sqref="L5716:L5718">
    <cfRule type="expression" dxfId="2454" priority="2117">
      <formula>$L5716=""</formula>
    </cfRule>
  </conditionalFormatting>
  <conditionalFormatting sqref="L5756:L5758">
    <cfRule type="expression" dxfId="2453" priority="2080">
      <formula>$L5756=""</formula>
    </cfRule>
  </conditionalFormatting>
  <conditionalFormatting sqref="L5796:L5798">
    <cfRule type="expression" dxfId="2452" priority="2043">
      <formula>$L5796=""</formula>
    </cfRule>
  </conditionalFormatting>
  <conditionalFormatting sqref="L5836:L5838">
    <cfRule type="expression" dxfId="2451" priority="2006">
      <formula>$L5836=""</formula>
    </cfRule>
  </conditionalFormatting>
  <conditionalFormatting sqref="L5876:L5878">
    <cfRule type="expression" dxfId="2450" priority="1969">
      <formula>$L5876=""</formula>
    </cfRule>
  </conditionalFormatting>
  <conditionalFormatting sqref="L5916:L5918">
    <cfRule type="expression" dxfId="2449" priority="1932">
      <formula>$L5916=""</formula>
    </cfRule>
  </conditionalFormatting>
  <conditionalFormatting sqref="L5956:L5958">
    <cfRule type="expression" dxfId="2448" priority="1895">
      <formula>$L5956=""</formula>
    </cfRule>
  </conditionalFormatting>
  <conditionalFormatting sqref="L5996:L5998">
    <cfRule type="expression" dxfId="2447" priority="1858">
      <formula>$L5996=""</formula>
    </cfRule>
  </conditionalFormatting>
  <conditionalFormatting sqref="L6036:L6038">
    <cfRule type="expression" dxfId="2446" priority="1821">
      <formula>$L6036=""</formula>
    </cfRule>
  </conditionalFormatting>
  <conditionalFormatting sqref="L6076:L6078">
    <cfRule type="expression" dxfId="2445" priority="1784">
      <formula>$L6076=""</formula>
    </cfRule>
  </conditionalFormatting>
  <conditionalFormatting sqref="L6116:L6118">
    <cfRule type="expression" dxfId="2444" priority="1747">
      <formula>$L6116=""</formula>
    </cfRule>
  </conditionalFormatting>
  <conditionalFormatting sqref="L6156:L6158">
    <cfRule type="expression" dxfId="2443" priority="1710">
      <formula>$L6156=""</formula>
    </cfRule>
  </conditionalFormatting>
  <conditionalFormatting sqref="L6196:L6198">
    <cfRule type="expression" dxfId="2442" priority="1673">
      <formula>$L6196=""</formula>
    </cfRule>
  </conditionalFormatting>
  <conditionalFormatting sqref="L6236:L6238">
    <cfRule type="expression" dxfId="2441" priority="1636">
      <formula>$L6236=""</formula>
    </cfRule>
  </conditionalFormatting>
  <conditionalFormatting sqref="L6276:L6278">
    <cfRule type="expression" dxfId="2440" priority="1599">
      <formula>$L6276=""</formula>
    </cfRule>
  </conditionalFormatting>
  <conditionalFormatting sqref="L6316:L6318">
    <cfRule type="expression" dxfId="2439" priority="1562">
      <formula>$L6316=""</formula>
    </cfRule>
  </conditionalFormatting>
  <conditionalFormatting sqref="L6356:L6358">
    <cfRule type="expression" dxfId="2438" priority="1525">
      <formula>$L6356=""</formula>
    </cfRule>
  </conditionalFormatting>
  <conditionalFormatting sqref="L6396:L6398">
    <cfRule type="expression" dxfId="2437" priority="1488">
      <formula>$L6396=""</formula>
    </cfRule>
  </conditionalFormatting>
  <conditionalFormatting sqref="L6436:L6438">
    <cfRule type="expression" dxfId="2436" priority="1451">
      <formula>$L6436=""</formula>
    </cfRule>
  </conditionalFormatting>
  <conditionalFormatting sqref="L6476:L6478">
    <cfRule type="expression" dxfId="2435" priority="1414">
      <formula>$L6476=""</formula>
    </cfRule>
  </conditionalFormatting>
  <conditionalFormatting sqref="L6516:L6518">
    <cfRule type="expression" dxfId="2434" priority="1377">
      <formula>$L6516=""</formula>
    </cfRule>
  </conditionalFormatting>
  <conditionalFormatting sqref="L6556:L6558">
    <cfRule type="expression" dxfId="2433" priority="1340">
      <formula>$L6556=""</formula>
    </cfRule>
  </conditionalFormatting>
  <conditionalFormatting sqref="L6596:L6598">
    <cfRule type="expression" dxfId="2432" priority="1303">
      <formula>$L6596=""</formula>
    </cfRule>
  </conditionalFormatting>
  <conditionalFormatting sqref="L6636:L6638">
    <cfRule type="expression" dxfId="2431" priority="1266">
      <formula>$L6636=""</formula>
    </cfRule>
  </conditionalFormatting>
  <conditionalFormatting sqref="L6676:L6678">
    <cfRule type="expression" dxfId="2430" priority="1229">
      <formula>$L6676=""</formula>
    </cfRule>
  </conditionalFormatting>
  <conditionalFormatting sqref="L6716:L6718">
    <cfRule type="expression" dxfId="2429" priority="1192">
      <formula>$L6716=""</formula>
    </cfRule>
  </conditionalFormatting>
  <conditionalFormatting sqref="L6756:L6758">
    <cfRule type="expression" dxfId="2428" priority="1155">
      <formula>$L6756=""</formula>
    </cfRule>
  </conditionalFormatting>
  <conditionalFormatting sqref="L6796:L6798">
    <cfRule type="expression" dxfId="2427" priority="1118">
      <formula>$L6796=""</formula>
    </cfRule>
  </conditionalFormatting>
  <conditionalFormatting sqref="L6836:L6838">
    <cfRule type="expression" dxfId="2426" priority="1081">
      <formula>$L6836=""</formula>
    </cfRule>
  </conditionalFormatting>
  <conditionalFormatting sqref="L6876:L6878">
    <cfRule type="expression" dxfId="2425" priority="1044">
      <formula>$L6876=""</formula>
    </cfRule>
  </conditionalFormatting>
  <conditionalFormatting sqref="L6916:L6918">
    <cfRule type="expression" dxfId="2424" priority="1007">
      <formula>$L6916=""</formula>
    </cfRule>
  </conditionalFormatting>
  <conditionalFormatting sqref="L6956:L6958">
    <cfRule type="expression" dxfId="2423" priority="970">
      <formula>$L6956=""</formula>
    </cfRule>
  </conditionalFormatting>
  <conditionalFormatting sqref="L6996:L6998">
    <cfRule type="expression" dxfId="2422" priority="933">
      <formula>$L6996=""</formula>
    </cfRule>
  </conditionalFormatting>
  <conditionalFormatting sqref="L7036:L7038">
    <cfRule type="expression" dxfId="2421" priority="896">
      <formula>$L7036=""</formula>
    </cfRule>
  </conditionalFormatting>
  <conditionalFormatting sqref="L7076:L7078">
    <cfRule type="expression" dxfId="2420" priority="859">
      <formula>$L7076=""</formula>
    </cfRule>
  </conditionalFormatting>
  <conditionalFormatting sqref="L7116:L7118">
    <cfRule type="expression" dxfId="2419" priority="822">
      <formula>$L7116=""</formula>
    </cfRule>
  </conditionalFormatting>
  <conditionalFormatting sqref="L7156:L7158">
    <cfRule type="expression" dxfId="2418" priority="785">
      <formula>$L7156=""</formula>
    </cfRule>
  </conditionalFormatting>
  <conditionalFormatting sqref="L7196:L7198">
    <cfRule type="expression" dxfId="2417" priority="748">
      <formula>$L7196=""</formula>
    </cfRule>
  </conditionalFormatting>
  <conditionalFormatting sqref="L7236:L7238">
    <cfRule type="expression" dxfId="2416" priority="711">
      <formula>$L7236=""</formula>
    </cfRule>
  </conditionalFormatting>
  <conditionalFormatting sqref="L7276:L7278">
    <cfRule type="expression" dxfId="2415" priority="674">
      <formula>$L7276=""</formula>
    </cfRule>
  </conditionalFormatting>
  <conditionalFormatting sqref="L7316:L7318">
    <cfRule type="expression" dxfId="2414" priority="637">
      <formula>$L7316=""</formula>
    </cfRule>
  </conditionalFormatting>
  <conditionalFormatting sqref="L7356:L7358">
    <cfRule type="expression" dxfId="2413" priority="600">
      <formula>$L7356=""</formula>
    </cfRule>
  </conditionalFormatting>
  <conditionalFormatting sqref="L7396:L7398">
    <cfRule type="expression" dxfId="2412" priority="563">
      <formula>$L7396=""</formula>
    </cfRule>
  </conditionalFormatting>
  <conditionalFormatting sqref="L15:S34">
    <cfRule type="expression" dxfId="2411" priority="7706">
      <formula>$L15=""</formula>
    </cfRule>
  </conditionalFormatting>
  <conditionalFormatting sqref="L55:S74">
    <cfRule type="expression" dxfId="2410" priority="7414">
      <formula>$L55=""</formula>
    </cfRule>
  </conditionalFormatting>
  <conditionalFormatting sqref="L95:S114">
    <cfRule type="expression" dxfId="2409" priority="7291">
      <formula>$L95=""</formula>
    </cfRule>
  </conditionalFormatting>
  <conditionalFormatting sqref="L135:S154">
    <cfRule type="expression" dxfId="2408" priority="7254">
      <formula>$L135=""</formula>
    </cfRule>
  </conditionalFormatting>
  <conditionalFormatting sqref="L175:S194">
    <cfRule type="expression" dxfId="2407" priority="7217">
      <formula>$L175=""</formula>
    </cfRule>
  </conditionalFormatting>
  <conditionalFormatting sqref="L215:S234">
    <cfRule type="expression" dxfId="2406" priority="7180">
      <formula>$L215=""</formula>
    </cfRule>
  </conditionalFormatting>
  <conditionalFormatting sqref="L255:S274">
    <cfRule type="expression" dxfId="2405" priority="7143">
      <formula>$L255=""</formula>
    </cfRule>
  </conditionalFormatting>
  <conditionalFormatting sqref="L295:S314">
    <cfRule type="expression" dxfId="2404" priority="7106">
      <formula>$L295=""</formula>
    </cfRule>
  </conditionalFormatting>
  <conditionalFormatting sqref="L335:S354">
    <cfRule type="expression" dxfId="2403" priority="7069">
      <formula>$L335=""</formula>
    </cfRule>
  </conditionalFormatting>
  <conditionalFormatting sqref="L375:S394">
    <cfRule type="expression" dxfId="2402" priority="7032">
      <formula>$L375=""</formula>
    </cfRule>
  </conditionalFormatting>
  <conditionalFormatting sqref="L415:S434">
    <cfRule type="expression" dxfId="2401" priority="6995">
      <formula>$L415=""</formula>
    </cfRule>
  </conditionalFormatting>
  <conditionalFormatting sqref="L455:S474">
    <cfRule type="expression" dxfId="2400" priority="6958">
      <formula>$L455=""</formula>
    </cfRule>
  </conditionalFormatting>
  <conditionalFormatting sqref="L495:S514">
    <cfRule type="expression" dxfId="2399" priority="6921">
      <formula>$L495=""</formula>
    </cfRule>
  </conditionalFormatting>
  <conditionalFormatting sqref="L535:S554">
    <cfRule type="expression" dxfId="2398" priority="6884">
      <formula>$L535=""</formula>
    </cfRule>
  </conditionalFormatting>
  <conditionalFormatting sqref="L575:S594">
    <cfRule type="expression" dxfId="2397" priority="6847">
      <formula>$L575=""</formula>
    </cfRule>
  </conditionalFormatting>
  <conditionalFormatting sqref="L615:S634">
    <cfRule type="expression" dxfId="2396" priority="6810">
      <formula>$L615=""</formula>
    </cfRule>
  </conditionalFormatting>
  <conditionalFormatting sqref="L655:S674">
    <cfRule type="expression" dxfId="2395" priority="6773">
      <formula>$L655=""</formula>
    </cfRule>
  </conditionalFormatting>
  <conditionalFormatting sqref="L695:S714">
    <cfRule type="expression" dxfId="2394" priority="6736">
      <formula>$L695=""</formula>
    </cfRule>
  </conditionalFormatting>
  <conditionalFormatting sqref="L735:S754">
    <cfRule type="expression" dxfId="2393" priority="6699">
      <formula>$L735=""</formula>
    </cfRule>
  </conditionalFormatting>
  <conditionalFormatting sqref="L775:S794">
    <cfRule type="expression" dxfId="2392" priority="6662">
      <formula>$L775=""</formula>
    </cfRule>
  </conditionalFormatting>
  <conditionalFormatting sqref="L815:S834">
    <cfRule type="expression" dxfId="2391" priority="6625">
      <formula>$L815=""</formula>
    </cfRule>
  </conditionalFormatting>
  <conditionalFormatting sqref="L855:S874">
    <cfRule type="expression" dxfId="2390" priority="6588">
      <formula>$L855=""</formula>
    </cfRule>
  </conditionalFormatting>
  <conditionalFormatting sqref="L895:S914">
    <cfRule type="expression" dxfId="2389" priority="6551">
      <formula>$L895=""</formula>
    </cfRule>
  </conditionalFormatting>
  <conditionalFormatting sqref="L935:S954">
    <cfRule type="expression" dxfId="2388" priority="6514">
      <formula>$L935=""</formula>
    </cfRule>
  </conditionalFormatting>
  <conditionalFormatting sqref="L975:S994">
    <cfRule type="expression" dxfId="2387" priority="6477">
      <formula>$L975=""</formula>
    </cfRule>
  </conditionalFormatting>
  <conditionalFormatting sqref="L1015:S1034">
    <cfRule type="expression" dxfId="2386" priority="6440">
      <formula>$L1015=""</formula>
    </cfRule>
  </conditionalFormatting>
  <conditionalFormatting sqref="L1055:S1074">
    <cfRule type="expression" dxfId="2385" priority="6403">
      <formula>$L1055=""</formula>
    </cfRule>
  </conditionalFormatting>
  <conditionalFormatting sqref="L1095:S1114">
    <cfRule type="expression" dxfId="2384" priority="6366">
      <formula>$L1095=""</formula>
    </cfRule>
  </conditionalFormatting>
  <conditionalFormatting sqref="L1135:S1154">
    <cfRule type="expression" dxfId="2383" priority="6329">
      <formula>$L1135=""</formula>
    </cfRule>
  </conditionalFormatting>
  <conditionalFormatting sqref="L1175:S1194">
    <cfRule type="expression" dxfId="2382" priority="6292">
      <formula>$L1175=""</formula>
    </cfRule>
  </conditionalFormatting>
  <conditionalFormatting sqref="L1215:S1234">
    <cfRule type="expression" dxfId="2381" priority="6255">
      <formula>$L1215=""</formula>
    </cfRule>
  </conditionalFormatting>
  <conditionalFormatting sqref="L1255:S1274">
    <cfRule type="expression" dxfId="2380" priority="6218">
      <formula>$L1255=""</formula>
    </cfRule>
  </conditionalFormatting>
  <conditionalFormatting sqref="L1295:S1314">
    <cfRule type="expression" dxfId="2379" priority="6181">
      <formula>$L1295=""</formula>
    </cfRule>
  </conditionalFormatting>
  <conditionalFormatting sqref="L1335:S1354">
    <cfRule type="expression" dxfId="2378" priority="6144">
      <formula>$L1335=""</formula>
    </cfRule>
  </conditionalFormatting>
  <conditionalFormatting sqref="L1375:S1394">
    <cfRule type="expression" dxfId="2377" priority="6107">
      <formula>$L1375=""</formula>
    </cfRule>
  </conditionalFormatting>
  <conditionalFormatting sqref="L1415:S1434">
    <cfRule type="expression" dxfId="2376" priority="6070">
      <formula>$L1415=""</formula>
    </cfRule>
  </conditionalFormatting>
  <conditionalFormatting sqref="L1455:S1474">
    <cfRule type="expression" dxfId="2375" priority="6033">
      <formula>$L1455=""</formula>
    </cfRule>
  </conditionalFormatting>
  <conditionalFormatting sqref="L1495:S1514">
    <cfRule type="expression" dxfId="2374" priority="5996">
      <formula>$L1495=""</formula>
    </cfRule>
  </conditionalFormatting>
  <conditionalFormatting sqref="L1535:S1554">
    <cfRule type="expression" dxfId="2373" priority="5959">
      <formula>$L1535=""</formula>
    </cfRule>
  </conditionalFormatting>
  <conditionalFormatting sqref="L1575:S1594">
    <cfRule type="expression" dxfId="2372" priority="5922">
      <formula>$L1575=""</formula>
    </cfRule>
  </conditionalFormatting>
  <conditionalFormatting sqref="L1615:S1634">
    <cfRule type="expression" dxfId="2371" priority="5885">
      <formula>$L1615=""</formula>
    </cfRule>
  </conditionalFormatting>
  <conditionalFormatting sqref="L1655:S1674">
    <cfRule type="expression" dxfId="2370" priority="5848">
      <formula>$L1655=""</formula>
    </cfRule>
  </conditionalFormatting>
  <conditionalFormatting sqref="L1695:S1714">
    <cfRule type="expression" dxfId="2369" priority="5811">
      <formula>$L1695=""</formula>
    </cfRule>
  </conditionalFormatting>
  <conditionalFormatting sqref="L1735:S1754">
    <cfRule type="expression" dxfId="2368" priority="5774">
      <formula>$L1735=""</formula>
    </cfRule>
  </conditionalFormatting>
  <conditionalFormatting sqref="L1775:S1794">
    <cfRule type="expression" dxfId="2367" priority="5737">
      <formula>$L1775=""</formula>
    </cfRule>
  </conditionalFormatting>
  <conditionalFormatting sqref="L1815:S1834">
    <cfRule type="expression" dxfId="2366" priority="5700">
      <formula>$L1815=""</formula>
    </cfRule>
  </conditionalFormatting>
  <conditionalFormatting sqref="L1855:S1874">
    <cfRule type="expression" dxfId="2365" priority="5663">
      <formula>$L1855=""</formula>
    </cfRule>
  </conditionalFormatting>
  <conditionalFormatting sqref="L1895:S1914">
    <cfRule type="expression" dxfId="2364" priority="5626">
      <formula>$L1895=""</formula>
    </cfRule>
  </conditionalFormatting>
  <conditionalFormatting sqref="L1935:S1954">
    <cfRule type="expression" dxfId="2363" priority="5589">
      <formula>$L1935=""</formula>
    </cfRule>
  </conditionalFormatting>
  <conditionalFormatting sqref="L1975:S1994">
    <cfRule type="expression" dxfId="2362" priority="5552">
      <formula>$L1975=""</formula>
    </cfRule>
  </conditionalFormatting>
  <conditionalFormatting sqref="L2015:S2034">
    <cfRule type="expression" dxfId="2361" priority="5515">
      <formula>$L2015=""</formula>
    </cfRule>
  </conditionalFormatting>
  <conditionalFormatting sqref="L2055:S2074">
    <cfRule type="expression" dxfId="2360" priority="5478">
      <formula>$L2055=""</formula>
    </cfRule>
  </conditionalFormatting>
  <conditionalFormatting sqref="L2095:S2114">
    <cfRule type="expression" dxfId="2359" priority="5441">
      <formula>$L2095=""</formula>
    </cfRule>
  </conditionalFormatting>
  <conditionalFormatting sqref="L2135:S2154">
    <cfRule type="expression" dxfId="2358" priority="5404">
      <formula>$L2135=""</formula>
    </cfRule>
  </conditionalFormatting>
  <conditionalFormatting sqref="L2175:S2194">
    <cfRule type="expression" dxfId="2357" priority="5367">
      <formula>$L2175=""</formula>
    </cfRule>
  </conditionalFormatting>
  <conditionalFormatting sqref="L2215:S2234">
    <cfRule type="expression" dxfId="2356" priority="5330">
      <formula>$L2215=""</formula>
    </cfRule>
  </conditionalFormatting>
  <conditionalFormatting sqref="L2255:S2274">
    <cfRule type="expression" dxfId="2355" priority="5293">
      <formula>$L2255=""</formula>
    </cfRule>
  </conditionalFormatting>
  <conditionalFormatting sqref="L2295:S2314">
    <cfRule type="expression" dxfId="2354" priority="5256">
      <formula>$L2295=""</formula>
    </cfRule>
  </conditionalFormatting>
  <conditionalFormatting sqref="L2335:S2354">
    <cfRule type="expression" dxfId="2353" priority="5219">
      <formula>$L2335=""</formula>
    </cfRule>
  </conditionalFormatting>
  <conditionalFormatting sqref="L2375:S2394">
    <cfRule type="expression" dxfId="2352" priority="5182">
      <formula>$L2375=""</formula>
    </cfRule>
  </conditionalFormatting>
  <conditionalFormatting sqref="L2415:S2434">
    <cfRule type="expression" dxfId="2351" priority="5145">
      <formula>$L2415=""</formula>
    </cfRule>
  </conditionalFormatting>
  <conditionalFormatting sqref="L2455:S2474">
    <cfRule type="expression" dxfId="2350" priority="5108">
      <formula>$L2455=""</formula>
    </cfRule>
  </conditionalFormatting>
  <conditionalFormatting sqref="L2495:S2514">
    <cfRule type="expression" dxfId="2349" priority="5071">
      <formula>$L2495=""</formula>
    </cfRule>
  </conditionalFormatting>
  <conditionalFormatting sqref="L2535:S2554">
    <cfRule type="expression" dxfId="2348" priority="5034">
      <formula>$L2535=""</formula>
    </cfRule>
  </conditionalFormatting>
  <conditionalFormatting sqref="L2575:S2594">
    <cfRule type="expression" dxfId="2347" priority="4997">
      <formula>$L2575=""</formula>
    </cfRule>
  </conditionalFormatting>
  <conditionalFormatting sqref="L2615:S2634">
    <cfRule type="expression" dxfId="2346" priority="4960">
      <formula>$L2615=""</formula>
    </cfRule>
  </conditionalFormatting>
  <conditionalFormatting sqref="L2655:S2674">
    <cfRule type="expression" dxfId="2345" priority="4923">
      <formula>$L2655=""</formula>
    </cfRule>
  </conditionalFormatting>
  <conditionalFormatting sqref="L2695:S2714">
    <cfRule type="expression" dxfId="2344" priority="4886">
      <formula>$L2695=""</formula>
    </cfRule>
  </conditionalFormatting>
  <conditionalFormatting sqref="L2735:S2754">
    <cfRule type="expression" dxfId="2343" priority="4849">
      <formula>$L2735=""</formula>
    </cfRule>
  </conditionalFormatting>
  <conditionalFormatting sqref="L2775:S2794">
    <cfRule type="expression" dxfId="2342" priority="4812">
      <formula>$L2775=""</formula>
    </cfRule>
  </conditionalFormatting>
  <conditionalFormatting sqref="L2815:S2834">
    <cfRule type="expression" dxfId="2341" priority="4775">
      <formula>$L2815=""</formula>
    </cfRule>
  </conditionalFormatting>
  <conditionalFormatting sqref="L2855:S2874">
    <cfRule type="expression" dxfId="2340" priority="4738">
      <formula>$L2855=""</formula>
    </cfRule>
  </conditionalFormatting>
  <conditionalFormatting sqref="L2895:S2914">
    <cfRule type="expression" dxfId="2339" priority="4701">
      <formula>$L2895=""</formula>
    </cfRule>
  </conditionalFormatting>
  <conditionalFormatting sqref="L2935:S2954">
    <cfRule type="expression" dxfId="2338" priority="4664">
      <formula>$L2935=""</formula>
    </cfRule>
  </conditionalFormatting>
  <conditionalFormatting sqref="L2975:S2994">
    <cfRule type="expression" dxfId="2337" priority="4627">
      <formula>$L2975=""</formula>
    </cfRule>
  </conditionalFormatting>
  <conditionalFormatting sqref="L3015:S3034">
    <cfRule type="expression" dxfId="2336" priority="4590">
      <formula>$L3015=""</formula>
    </cfRule>
  </conditionalFormatting>
  <conditionalFormatting sqref="L3055:S3074">
    <cfRule type="expression" dxfId="2335" priority="4553">
      <formula>$L3055=""</formula>
    </cfRule>
  </conditionalFormatting>
  <conditionalFormatting sqref="L3095:S3114">
    <cfRule type="expression" dxfId="2334" priority="4516">
      <formula>$L3095=""</formula>
    </cfRule>
  </conditionalFormatting>
  <conditionalFormatting sqref="L3135:S3154">
    <cfRule type="expression" dxfId="2333" priority="4479">
      <formula>$L3135=""</formula>
    </cfRule>
  </conditionalFormatting>
  <conditionalFormatting sqref="L3175:S3194">
    <cfRule type="expression" dxfId="2332" priority="4442">
      <formula>$L3175=""</formula>
    </cfRule>
  </conditionalFormatting>
  <conditionalFormatting sqref="L3215:S3234">
    <cfRule type="expression" dxfId="2331" priority="4405">
      <formula>$L3215=""</formula>
    </cfRule>
  </conditionalFormatting>
  <conditionalFormatting sqref="L3255:S3274">
    <cfRule type="expression" dxfId="2330" priority="4368">
      <formula>$L3255=""</formula>
    </cfRule>
  </conditionalFormatting>
  <conditionalFormatting sqref="L3295:S3314">
    <cfRule type="expression" dxfId="2329" priority="4331">
      <formula>$L3295=""</formula>
    </cfRule>
  </conditionalFormatting>
  <conditionalFormatting sqref="L3335:S3354">
    <cfRule type="expression" dxfId="2328" priority="4294">
      <formula>$L3335=""</formula>
    </cfRule>
  </conditionalFormatting>
  <conditionalFormatting sqref="L3375:S3394">
    <cfRule type="expression" dxfId="2327" priority="4257">
      <formula>$L3375=""</formula>
    </cfRule>
  </conditionalFormatting>
  <conditionalFormatting sqref="L3415:S3434">
    <cfRule type="expression" dxfId="2326" priority="4220">
      <formula>$L3415=""</formula>
    </cfRule>
  </conditionalFormatting>
  <conditionalFormatting sqref="L3455:S3474">
    <cfRule type="expression" dxfId="2325" priority="4183">
      <formula>$L3455=""</formula>
    </cfRule>
  </conditionalFormatting>
  <conditionalFormatting sqref="L3495:S3514">
    <cfRule type="expression" dxfId="2324" priority="4146">
      <formula>$L3495=""</formula>
    </cfRule>
  </conditionalFormatting>
  <conditionalFormatting sqref="L3535:S3554">
    <cfRule type="expression" dxfId="2323" priority="4109">
      <formula>$L3535=""</formula>
    </cfRule>
  </conditionalFormatting>
  <conditionalFormatting sqref="L3575:S3594">
    <cfRule type="expression" dxfId="2322" priority="4072">
      <formula>$L3575=""</formula>
    </cfRule>
  </conditionalFormatting>
  <conditionalFormatting sqref="L3615:S3634">
    <cfRule type="expression" dxfId="2321" priority="4035">
      <formula>$L3615=""</formula>
    </cfRule>
  </conditionalFormatting>
  <conditionalFormatting sqref="L3655:S3674">
    <cfRule type="expression" dxfId="2320" priority="3998">
      <formula>$L3655=""</formula>
    </cfRule>
  </conditionalFormatting>
  <conditionalFormatting sqref="L3695:S3714">
    <cfRule type="expression" dxfId="2319" priority="3961">
      <formula>$L3695=""</formula>
    </cfRule>
  </conditionalFormatting>
  <conditionalFormatting sqref="L3735:S3754">
    <cfRule type="expression" dxfId="2318" priority="3924">
      <formula>$L3735=""</formula>
    </cfRule>
  </conditionalFormatting>
  <conditionalFormatting sqref="L3775:S3794">
    <cfRule type="expression" dxfId="2317" priority="3887">
      <formula>$L3775=""</formula>
    </cfRule>
  </conditionalFormatting>
  <conditionalFormatting sqref="L3815:S3834">
    <cfRule type="expression" dxfId="2316" priority="3850">
      <formula>$L3815=""</formula>
    </cfRule>
  </conditionalFormatting>
  <conditionalFormatting sqref="L3855:S3874">
    <cfRule type="expression" dxfId="2315" priority="3813">
      <formula>$L3855=""</formula>
    </cfRule>
  </conditionalFormatting>
  <conditionalFormatting sqref="L3895:S3914">
    <cfRule type="expression" dxfId="2314" priority="3776">
      <formula>$L3895=""</formula>
    </cfRule>
  </conditionalFormatting>
  <conditionalFormatting sqref="L3935:S3954">
    <cfRule type="expression" dxfId="2313" priority="3739">
      <formula>$L3935=""</formula>
    </cfRule>
  </conditionalFormatting>
  <conditionalFormatting sqref="L3975:S3994">
    <cfRule type="expression" dxfId="2312" priority="3702">
      <formula>$L3975=""</formula>
    </cfRule>
  </conditionalFormatting>
  <conditionalFormatting sqref="L4015:S4034">
    <cfRule type="expression" dxfId="2311" priority="3665">
      <formula>$L4015=""</formula>
    </cfRule>
  </conditionalFormatting>
  <conditionalFormatting sqref="L4055:S4074">
    <cfRule type="expression" dxfId="2310" priority="3628">
      <formula>$L4055=""</formula>
    </cfRule>
  </conditionalFormatting>
  <conditionalFormatting sqref="L4095:S4114">
    <cfRule type="expression" dxfId="2309" priority="3591">
      <formula>$L4095=""</formula>
    </cfRule>
  </conditionalFormatting>
  <conditionalFormatting sqref="L4135:S4154">
    <cfRule type="expression" dxfId="2308" priority="3554">
      <formula>$L4135=""</formula>
    </cfRule>
  </conditionalFormatting>
  <conditionalFormatting sqref="L4175:S4194">
    <cfRule type="expression" dxfId="2307" priority="3517">
      <formula>$L4175=""</formula>
    </cfRule>
  </conditionalFormatting>
  <conditionalFormatting sqref="L4215:S4234">
    <cfRule type="expression" dxfId="2306" priority="3480">
      <formula>$L4215=""</formula>
    </cfRule>
  </conditionalFormatting>
  <conditionalFormatting sqref="L4255:S4274">
    <cfRule type="expression" dxfId="2305" priority="3443">
      <formula>$L4255=""</formula>
    </cfRule>
  </conditionalFormatting>
  <conditionalFormatting sqref="L4295:S4314">
    <cfRule type="expression" dxfId="2304" priority="3406">
      <formula>$L4295=""</formula>
    </cfRule>
  </conditionalFormatting>
  <conditionalFormatting sqref="L4335:S4354">
    <cfRule type="expression" dxfId="2303" priority="3369">
      <formula>$L4335=""</formula>
    </cfRule>
  </conditionalFormatting>
  <conditionalFormatting sqref="L4375:S4394">
    <cfRule type="expression" dxfId="2302" priority="3332">
      <formula>$L4375=""</formula>
    </cfRule>
  </conditionalFormatting>
  <conditionalFormatting sqref="L4415:S4434">
    <cfRule type="expression" dxfId="2301" priority="3295">
      <formula>$L4415=""</formula>
    </cfRule>
  </conditionalFormatting>
  <conditionalFormatting sqref="L4455:S4474">
    <cfRule type="expression" dxfId="2300" priority="3258">
      <formula>$L4455=""</formula>
    </cfRule>
  </conditionalFormatting>
  <conditionalFormatting sqref="L4495:S4514">
    <cfRule type="expression" dxfId="2299" priority="3221">
      <formula>$L4495=""</formula>
    </cfRule>
  </conditionalFormatting>
  <conditionalFormatting sqref="L4535:S4554">
    <cfRule type="expression" dxfId="2298" priority="3184">
      <formula>$L4535=""</formula>
    </cfRule>
  </conditionalFormatting>
  <conditionalFormatting sqref="L4575:S4594">
    <cfRule type="expression" dxfId="2297" priority="3147">
      <formula>$L4575=""</formula>
    </cfRule>
  </conditionalFormatting>
  <conditionalFormatting sqref="L4615:S4634">
    <cfRule type="expression" dxfId="2296" priority="3110">
      <formula>$L4615=""</formula>
    </cfRule>
  </conditionalFormatting>
  <conditionalFormatting sqref="L4655:S4674">
    <cfRule type="expression" dxfId="2295" priority="3073">
      <formula>$L4655=""</formula>
    </cfRule>
  </conditionalFormatting>
  <conditionalFormatting sqref="L4695:S4714">
    <cfRule type="expression" dxfId="2294" priority="3036">
      <formula>$L4695=""</formula>
    </cfRule>
  </conditionalFormatting>
  <conditionalFormatting sqref="L4735:S4754">
    <cfRule type="expression" dxfId="2293" priority="2999">
      <formula>$L4735=""</formula>
    </cfRule>
  </conditionalFormatting>
  <conditionalFormatting sqref="L4775:S4794">
    <cfRule type="expression" dxfId="2292" priority="2962">
      <formula>$L4775=""</formula>
    </cfRule>
  </conditionalFormatting>
  <conditionalFormatting sqref="L4815:S4834">
    <cfRule type="expression" dxfId="2291" priority="2925">
      <formula>$L4815=""</formula>
    </cfRule>
  </conditionalFormatting>
  <conditionalFormatting sqref="L4855:S4874">
    <cfRule type="expression" dxfId="2290" priority="2888">
      <formula>$L4855=""</formula>
    </cfRule>
  </conditionalFormatting>
  <conditionalFormatting sqref="L4895:S4914">
    <cfRule type="expression" dxfId="2289" priority="2851">
      <formula>$L4895=""</formula>
    </cfRule>
  </conditionalFormatting>
  <conditionalFormatting sqref="L4935:S4954">
    <cfRule type="expression" dxfId="2288" priority="2814">
      <formula>$L4935=""</formula>
    </cfRule>
  </conditionalFormatting>
  <conditionalFormatting sqref="L4975:S4994">
    <cfRule type="expression" dxfId="2287" priority="2777">
      <formula>$L4975=""</formula>
    </cfRule>
  </conditionalFormatting>
  <conditionalFormatting sqref="L5015:S5034">
    <cfRule type="expression" dxfId="2286" priority="2740">
      <formula>$L5015=""</formula>
    </cfRule>
  </conditionalFormatting>
  <conditionalFormatting sqref="L5055:S5074">
    <cfRule type="expression" dxfId="2285" priority="2703">
      <formula>$L5055=""</formula>
    </cfRule>
  </conditionalFormatting>
  <conditionalFormatting sqref="L5095:S5114">
    <cfRule type="expression" dxfId="2284" priority="2666">
      <formula>$L5095=""</formula>
    </cfRule>
  </conditionalFormatting>
  <conditionalFormatting sqref="L5135:S5154">
    <cfRule type="expression" dxfId="2283" priority="2629">
      <formula>$L5135=""</formula>
    </cfRule>
  </conditionalFormatting>
  <conditionalFormatting sqref="L5175:S5194">
    <cfRule type="expression" dxfId="2282" priority="2592">
      <formula>$L5175=""</formula>
    </cfRule>
  </conditionalFormatting>
  <conditionalFormatting sqref="L5215:S5234">
    <cfRule type="expression" dxfId="2281" priority="2555">
      <formula>$L5215=""</formula>
    </cfRule>
  </conditionalFormatting>
  <conditionalFormatting sqref="L5255:S5274">
    <cfRule type="expression" dxfId="2280" priority="2518">
      <formula>$L5255=""</formula>
    </cfRule>
  </conditionalFormatting>
  <conditionalFormatting sqref="L5295:S5314">
    <cfRule type="expression" dxfId="2279" priority="2481">
      <formula>$L5295=""</formula>
    </cfRule>
  </conditionalFormatting>
  <conditionalFormatting sqref="L5335:S5354">
    <cfRule type="expression" dxfId="2278" priority="2444">
      <formula>$L5335=""</formula>
    </cfRule>
  </conditionalFormatting>
  <conditionalFormatting sqref="L5375:S5394">
    <cfRule type="expression" dxfId="2277" priority="2407">
      <formula>$L5375=""</formula>
    </cfRule>
  </conditionalFormatting>
  <conditionalFormatting sqref="L5415:S5434">
    <cfRule type="expression" dxfId="2276" priority="2370">
      <formula>$L5415=""</formula>
    </cfRule>
  </conditionalFormatting>
  <conditionalFormatting sqref="L5455:S5474">
    <cfRule type="expression" dxfId="2275" priority="2333">
      <formula>$L5455=""</formula>
    </cfRule>
  </conditionalFormatting>
  <conditionalFormatting sqref="L5495:S5514">
    <cfRule type="expression" dxfId="2274" priority="2296">
      <formula>$L5495=""</formula>
    </cfRule>
  </conditionalFormatting>
  <conditionalFormatting sqref="L5535:S5554">
    <cfRule type="expression" dxfId="2273" priority="2259">
      <formula>$L5535=""</formula>
    </cfRule>
  </conditionalFormatting>
  <conditionalFormatting sqref="L5575:S5594">
    <cfRule type="expression" dxfId="2272" priority="2222">
      <formula>$L5575=""</formula>
    </cfRule>
  </conditionalFormatting>
  <conditionalFormatting sqref="L5615:S5634">
    <cfRule type="expression" dxfId="2271" priority="2185">
      <formula>$L5615=""</formula>
    </cfRule>
  </conditionalFormatting>
  <conditionalFormatting sqref="L5655:S5674">
    <cfRule type="expression" dxfId="2270" priority="2148">
      <formula>$L5655=""</formula>
    </cfRule>
  </conditionalFormatting>
  <conditionalFormatting sqref="L5695:S5714">
    <cfRule type="expression" dxfId="2269" priority="2111">
      <formula>$L5695=""</formula>
    </cfRule>
  </conditionalFormatting>
  <conditionalFormatting sqref="L5735:S5754">
    <cfRule type="expression" dxfId="2268" priority="2074">
      <formula>$L5735=""</formula>
    </cfRule>
  </conditionalFormatting>
  <conditionalFormatting sqref="L5775:S5794">
    <cfRule type="expression" dxfId="2267" priority="2037">
      <formula>$L5775=""</formula>
    </cfRule>
  </conditionalFormatting>
  <conditionalFormatting sqref="L5815:S5834">
    <cfRule type="expression" dxfId="2266" priority="2000">
      <formula>$L5815=""</formula>
    </cfRule>
  </conditionalFormatting>
  <conditionalFormatting sqref="L5855:S5874">
    <cfRule type="expression" dxfId="2265" priority="1963">
      <formula>$L5855=""</formula>
    </cfRule>
  </conditionalFormatting>
  <conditionalFormatting sqref="L5895:S5914">
    <cfRule type="expression" dxfId="2264" priority="1926">
      <formula>$L5895=""</formula>
    </cfRule>
  </conditionalFormatting>
  <conditionalFormatting sqref="L5935:S5954">
    <cfRule type="expression" dxfId="2263" priority="1889">
      <formula>$L5935=""</formula>
    </cfRule>
  </conditionalFormatting>
  <conditionalFormatting sqref="L5975:S5994">
    <cfRule type="expression" dxfId="2262" priority="1852">
      <formula>$L5975=""</formula>
    </cfRule>
  </conditionalFormatting>
  <conditionalFormatting sqref="L6015:S6034">
    <cfRule type="expression" dxfId="2261" priority="1815">
      <formula>$L6015=""</formula>
    </cfRule>
  </conditionalFormatting>
  <conditionalFormatting sqref="L6055:S6074">
    <cfRule type="expression" dxfId="2260" priority="1778">
      <formula>$L6055=""</formula>
    </cfRule>
  </conditionalFormatting>
  <conditionalFormatting sqref="L6095:S6114">
    <cfRule type="expression" dxfId="2259" priority="1741">
      <formula>$L6095=""</formula>
    </cfRule>
  </conditionalFormatting>
  <conditionalFormatting sqref="L6135:S6154">
    <cfRule type="expression" dxfId="2258" priority="1704">
      <formula>$L6135=""</formula>
    </cfRule>
  </conditionalFormatting>
  <conditionalFormatting sqref="L6175:S6194">
    <cfRule type="expression" dxfId="2257" priority="1667">
      <formula>$L6175=""</formula>
    </cfRule>
  </conditionalFormatting>
  <conditionalFormatting sqref="L6215:S6234">
    <cfRule type="expression" dxfId="2256" priority="1630">
      <formula>$L6215=""</formula>
    </cfRule>
  </conditionalFormatting>
  <conditionalFormatting sqref="L6255:S6274">
    <cfRule type="expression" dxfId="2255" priority="1593">
      <formula>$L6255=""</formula>
    </cfRule>
  </conditionalFormatting>
  <conditionalFormatting sqref="L6295:S6314">
    <cfRule type="expression" dxfId="2254" priority="1556">
      <formula>$L6295=""</formula>
    </cfRule>
  </conditionalFormatting>
  <conditionalFormatting sqref="L6335:S6354">
    <cfRule type="expression" dxfId="2253" priority="1519">
      <formula>$L6335=""</formula>
    </cfRule>
  </conditionalFormatting>
  <conditionalFormatting sqref="L6375:S6394">
    <cfRule type="expression" dxfId="2252" priority="1482">
      <formula>$L6375=""</formula>
    </cfRule>
  </conditionalFormatting>
  <conditionalFormatting sqref="L6415:S6434">
    <cfRule type="expression" dxfId="2251" priority="1445">
      <formula>$L6415=""</formula>
    </cfRule>
  </conditionalFormatting>
  <conditionalFormatting sqref="L6455:S6474">
    <cfRule type="expression" dxfId="2250" priority="1408">
      <formula>$L6455=""</formula>
    </cfRule>
  </conditionalFormatting>
  <conditionalFormatting sqref="L6495:S6514">
    <cfRule type="expression" dxfId="2249" priority="1371">
      <formula>$L6495=""</formula>
    </cfRule>
  </conditionalFormatting>
  <conditionalFormatting sqref="L6535:S6554">
    <cfRule type="expression" dxfId="2248" priority="1334">
      <formula>$L6535=""</formula>
    </cfRule>
  </conditionalFormatting>
  <conditionalFormatting sqref="L6575:S6594">
    <cfRule type="expression" dxfId="2247" priority="1297">
      <formula>$L6575=""</formula>
    </cfRule>
  </conditionalFormatting>
  <conditionalFormatting sqref="L6615:S6634">
    <cfRule type="expression" dxfId="2246" priority="1260">
      <formula>$L6615=""</formula>
    </cfRule>
  </conditionalFormatting>
  <conditionalFormatting sqref="L6655:S6674">
    <cfRule type="expression" dxfId="2245" priority="1223">
      <formula>$L6655=""</formula>
    </cfRule>
  </conditionalFormatting>
  <conditionalFormatting sqref="L6695:S6714">
    <cfRule type="expression" dxfId="2244" priority="1186">
      <formula>$L6695=""</formula>
    </cfRule>
  </conditionalFormatting>
  <conditionalFormatting sqref="L6735:S6754">
    <cfRule type="expression" dxfId="2243" priority="1149">
      <formula>$L6735=""</formula>
    </cfRule>
  </conditionalFormatting>
  <conditionalFormatting sqref="L6775:S6794">
    <cfRule type="expression" dxfId="2242" priority="1112">
      <formula>$L6775=""</formula>
    </cfRule>
  </conditionalFormatting>
  <conditionalFormatting sqref="L6815:S6834">
    <cfRule type="expression" dxfId="2241" priority="1075">
      <formula>$L6815=""</formula>
    </cfRule>
  </conditionalFormatting>
  <conditionalFormatting sqref="L6855:S6874">
    <cfRule type="expression" dxfId="2240" priority="1038">
      <formula>$L6855=""</formula>
    </cfRule>
  </conditionalFormatting>
  <conditionalFormatting sqref="L6895:S6914">
    <cfRule type="expression" dxfId="2239" priority="1001">
      <formula>$L6895=""</formula>
    </cfRule>
  </conditionalFormatting>
  <conditionalFormatting sqref="L6935:S6954">
    <cfRule type="expression" dxfId="2238" priority="964">
      <formula>$L6935=""</formula>
    </cfRule>
  </conditionalFormatting>
  <conditionalFormatting sqref="L6975:S6994">
    <cfRule type="expression" dxfId="2237" priority="927">
      <formula>$L6975=""</formula>
    </cfRule>
  </conditionalFormatting>
  <conditionalFormatting sqref="L7015:S7034">
    <cfRule type="expression" dxfId="2236" priority="890">
      <formula>$L7015=""</formula>
    </cfRule>
  </conditionalFormatting>
  <conditionalFormatting sqref="L7055:S7074">
    <cfRule type="expression" dxfId="2235" priority="853">
      <formula>$L7055=""</formula>
    </cfRule>
  </conditionalFormatting>
  <conditionalFormatting sqref="L7095:S7114">
    <cfRule type="expression" dxfId="2234" priority="816">
      <formula>$L7095=""</formula>
    </cfRule>
  </conditionalFormatting>
  <conditionalFormatting sqref="L7135:S7154">
    <cfRule type="expression" dxfId="2233" priority="779">
      <formula>$L7135=""</formula>
    </cfRule>
  </conditionalFormatting>
  <conditionalFormatting sqref="L7175:S7194">
    <cfRule type="expression" dxfId="2232" priority="742">
      <formula>$L7175=""</formula>
    </cfRule>
  </conditionalFormatting>
  <conditionalFormatting sqref="L7215:S7234">
    <cfRule type="expression" dxfId="2231" priority="705">
      <formula>$L7215=""</formula>
    </cfRule>
  </conditionalFormatting>
  <conditionalFormatting sqref="L7255:S7274">
    <cfRule type="expression" dxfId="2230" priority="668">
      <formula>$L7255=""</formula>
    </cfRule>
  </conditionalFormatting>
  <conditionalFormatting sqref="L7295:S7314">
    <cfRule type="expression" dxfId="2229" priority="631">
      <formula>$L7295=""</formula>
    </cfRule>
  </conditionalFormatting>
  <conditionalFormatting sqref="L7335:S7354">
    <cfRule type="expression" dxfId="2228" priority="594">
      <formula>$L7335=""</formula>
    </cfRule>
  </conditionalFormatting>
  <conditionalFormatting sqref="L7375:S7394">
    <cfRule type="expression" dxfId="2227" priority="557">
      <formula>$L7375=""</formula>
    </cfRule>
  </conditionalFormatting>
  <conditionalFormatting sqref="N48:Q48">
    <cfRule type="expression" dxfId="2226" priority="8217">
      <formula>$N48=""</formula>
    </cfRule>
  </conditionalFormatting>
  <conditionalFormatting sqref="N88:Q88">
    <cfRule type="expression" dxfId="2225" priority="7560">
      <formula>$N88=""</formula>
    </cfRule>
  </conditionalFormatting>
  <conditionalFormatting sqref="N128:Q128">
    <cfRule type="expression" dxfId="2224" priority="7308">
      <formula>$N128=""</formula>
    </cfRule>
  </conditionalFormatting>
  <conditionalFormatting sqref="N168:Q168">
    <cfRule type="expression" dxfId="2223" priority="7271">
      <formula>$N168=""</formula>
    </cfRule>
  </conditionalFormatting>
  <conditionalFormatting sqref="N208:Q208">
    <cfRule type="expression" dxfId="2222" priority="7234">
      <formula>$N208=""</formula>
    </cfRule>
  </conditionalFormatting>
  <conditionalFormatting sqref="N248:Q248">
    <cfRule type="expression" dxfId="2221" priority="7197">
      <formula>$N248=""</formula>
    </cfRule>
  </conditionalFormatting>
  <conditionalFormatting sqref="N288:Q288">
    <cfRule type="expression" dxfId="2220" priority="7160">
      <formula>$N288=""</formula>
    </cfRule>
  </conditionalFormatting>
  <conditionalFormatting sqref="N328:Q328">
    <cfRule type="expression" dxfId="2219" priority="7123">
      <formula>$N328=""</formula>
    </cfRule>
  </conditionalFormatting>
  <conditionalFormatting sqref="N368:Q368">
    <cfRule type="expression" dxfId="2218" priority="7086">
      <formula>$N368=""</formula>
    </cfRule>
  </conditionalFormatting>
  <conditionalFormatting sqref="N408:Q408">
    <cfRule type="expression" dxfId="2217" priority="7049">
      <formula>$N408=""</formula>
    </cfRule>
  </conditionalFormatting>
  <conditionalFormatting sqref="N448:Q448">
    <cfRule type="expression" dxfId="2216" priority="7012">
      <formula>$N448=""</formula>
    </cfRule>
  </conditionalFormatting>
  <conditionalFormatting sqref="N488:Q488">
    <cfRule type="expression" dxfId="2215" priority="6975">
      <formula>$N488=""</formula>
    </cfRule>
  </conditionalFormatting>
  <conditionalFormatting sqref="N528:Q528">
    <cfRule type="expression" dxfId="2214" priority="6938">
      <formula>$N528=""</formula>
    </cfRule>
  </conditionalFormatting>
  <conditionalFormatting sqref="N568:Q568">
    <cfRule type="expression" dxfId="2213" priority="6901">
      <formula>$N568=""</formula>
    </cfRule>
  </conditionalFormatting>
  <conditionalFormatting sqref="N608:Q608">
    <cfRule type="expression" dxfId="2212" priority="6864">
      <formula>$N608=""</formula>
    </cfRule>
  </conditionalFormatting>
  <conditionalFormatting sqref="N648:Q648">
    <cfRule type="expression" dxfId="2211" priority="6827">
      <formula>$N648=""</formula>
    </cfRule>
  </conditionalFormatting>
  <conditionalFormatting sqref="N688:Q688">
    <cfRule type="expression" dxfId="2210" priority="6790">
      <formula>$N688=""</formula>
    </cfRule>
  </conditionalFormatting>
  <conditionalFormatting sqref="N728:Q728">
    <cfRule type="expression" dxfId="2209" priority="6753">
      <formula>$N728=""</formula>
    </cfRule>
  </conditionalFormatting>
  <conditionalFormatting sqref="N768:Q768">
    <cfRule type="expression" dxfId="2208" priority="6716">
      <formula>$N768=""</formula>
    </cfRule>
  </conditionalFormatting>
  <conditionalFormatting sqref="N808:Q808">
    <cfRule type="expression" dxfId="2207" priority="6679">
      <formula>$N808=""</formula>
    </cfRule>
  </conditionalFormatting>
  <conditionalFormatting sqref="N848:Q848">
    <cfRule type="expression" dxfId="2206" priority="6642">
      <formula>$N848=""</formula>
    </cfRule>
  </conditionalFormatting>
  <conditionalFormatting sqref="N888:Q888">
    <cfRule type="expression" dxfId="2205" priority="6605">
      <formula>$N888=""</formula>
    </cfRule>
  </conditionalFormatting>
  <conditionalFormatting sqref="N928:Q928">
    <cfRule type="expression" dxfId="2204" priority="6568">
      <formula>$N928=""</formula>
    </cfRule>
  </conditionalFormatting>
  <conditionalFormatting sqref="N968:Q968">
    <cfRule type="expression" dxfId="2203" priority="6531">
      <formula>$N968=""</formula>
    </cfRule>
  </conditionalFormatting>
  <conditionalFormatting sqref="N1008:Q1008">
    <cfRule type="expression" dxfId="2202" priority="6494">
      <formula>$N1008=""</formula>
    </cfRule>
  </conditionalFormatting>
  <conditionalFormatting sqref="N1048:Q1048">
    <cfRule type="expression" dxfId="2201" priority="6457">
      <formula>$N1048=""</formula>
    </cfRule>
  </conditionalFormatting>
  <conditionalFormatting sqref="N1088:Q1088">
    <cfRule type="expression" dxfId="2200" priority="6420">
      <formula>$N1088=""</formula>
    </cfRule>
  </conditionalFormatting>
  <conditionalFormatting sqref="N1128:Q1128">
    <cfRule type="expression" dxfId="2199" priority="6383">
      <formula>$N1128=""</formula>
    </cfRule>
  </conditionalFormatting>
  <conditionalFormatting sqref="N1168:Q1168">
    <cfRule type="expression" dxfId="2198" priority="6346">
      <formula>$N1168=""</formula>
    </cfRule>
  </conditionalFormatting>
  <conditionalFormatting sqref="N1208:Q1208">
    <cfRule type="expression" dxfId="2197" priority="6309">
      <formula>$N1208=""</formula>
    </cfRule>
  </conditionalFormatting>
  <conditionalFormatting sqref="N1248:Q1248">
    <cfRule type="expression" dxfId="2196" priority="6272">
      <formula>$N1248=""</formula>
    </cfRule>
  </conditionalFormatting>
  <conditionalFormatting sqref="N1288:Q1288">
    <cfRule type="expression" dxfId="2195" priority="6235">
      <formula>$N1288=""</formula>
    </cfRule>
  </conditionalFormatting>
  <conditionalFormatting sqref="N1328:Q1328">
    <cfRule type="expression" dxfId="2194" priority="6198">
      <formula>$N1328=""</formula>
    </cfRule>
  </conditionalFormatting>
  <conditionalFormatting sqref="N1368:Q1368">
    <cfRule type="expression" dxfId="2193" priority="6161">
      <formula>$N1368=""</formula>
    </cfRule>
  </conditionalFormatting>
  <conditionalFormatting sqref="N1408:Q1408">
    <cfRule type="expression" dxfId="2192" priority="6124">
      <formula>$N1408=""</formula>
    </cfRule>
  </conditionalFormatting>
  <conditionalFormatting sqref="N1448:Q1448">
    <cfRule type="expression" dxfId="2191" priority="6087">
      <formula>$N1448=""</formula>
    </cfRule>
  </conditionalFormatting>
  <conditionalFormatting sqref="N1488:Q1488">
    <cfRule type="expression" dxfId="2190" priority="6050">
      <formula>$N1488=""</formula>
    </cfRule>
  </conditionalFormatting>
  <conditionalFormatting sqref="N1528:Q1528">
    <cfRule type="expression" dxfId="2189" priority="6013">
      <formula>$N1528=""</formula>
    </cfRule>
  </conditionalFormatting>
  <conditionalFormatting sqref="N1568:Q1568">
    <cfRule type="expression" dxfId="2188" priority="5976">
      <formula>$N1568=""</formula>
    </cfRule>
  </conditionalFormatting>
  <conditionalFormatting sqref="N1608:Q1608">
    <cfRule type="expression" dxfId="2187" priority="5939">
      <formula>$N1608=""</formula>
    </cfRule>
  </conditionalFormatting>
  <conditionalFormatting sqref="N1648:Q1648">
    <cfRule type="expression" dxfId="2186" priority="5902">
      <formula>$N1648=""</formula>
    </cfRule>
  </conditionalFormatting>
  <conditionalFormatting sqref="N1688:Q1688">
    <cfRule type="expression" dxfId="2185" priority="5865">
      <formula>$N1688=""</formula>
    </cfRule>
  </conditionalFormatting>
  <conditionalFormatting sqref="N1728:Q1728">
    <cfRule type="expression" dxfId="2184" priority="5828">
      <formula>$N1728=""</formula>
    </cfRule>
  </conditionalFormatting>
  <conditionalFormatting sqref="N1768:Q1768">
    <cfRule type="expression" dxfId="2183" priority="5791">
      <formula>$N1768=""</formula>
    </cfRule>
  </conditionalFormatting>
  <conditionalFormatting sqref="N1808:Q1808">
    <cfRule type="expression" dxfId="2182" priority="5754">
      <formula>$N1808=""</formula>
    </cfRule>
  </conditionalFormatting>
  <conditionalFormatting sqref="N1848:Q1848">
    <cfRule type="expression" dxfId="2181" priority="5717">
      <formula>$N1848=""</formula>
    </cfRule>
  </conditionalFormatting>
  <conditionalFormatting sqref="N1888:Q1888">
    <cfRule type="expression" dxfId="2180" priority="5680">
      <formula>$N1888=""</formula>
    </cfRule>
  </conditionalFormatting>
  <conditionalFormatting sqref="N1928:Q1928">
    <cfRule type="expression" dxfId="2179" priority="5643">
      <formula>$N1928=""</formula>
    </cfRule>
  </conditionalFormatting>
  <conditionalFormatting sqref="N1968:Q1968">
    <cfRule type="expression" dxfId="2178" priority="5606">
      <formula>$N1968=""</formula>
    </cfRule>
  </conditionalFormatting>
  <conditionalFormatting sqref="N2008:Q2008">
    <cfRule type="expression" dxfId="2177" priority="5569">
      <formula>$N2008=""</formula>
    </cfRule>
  </conditionalFormatting>
  <conditionalFormatting sqref="N2048:Q2048">
    <cfRule type="expression" dxfId="2176" priority="5532">
      <formula>$N2048=""</formula>
    </cfRule>
  </conditionalFormatting>
  <conditionalFormatting sqref="N2088:Q2088">
    <cfRule type="expression" dxfId="2175" priority="5495">
      <formula>$N2088=""</formula>
    </cfRule>
  </conditionalFormatting>
  <conditionalFormatting sqref="N2128:Q2128">
    <cfRule type="expression" dxfId="2174" priority="5458">
      <formula>$N2128=""</formula>
    </cfRule>
  </conditionalFormatting>
  <conditionalFormatting sqref="N2168:Q2168">
    <cfRule type="expression" dxfId="2173" priority="5421">
      <formula>$N2168=""</formula>
    </cfRule>
  </conditionalFormatting>
  <conditionalFormatting sqref="N2208:Q2208">
    <cfRule type="expression" dxfId="2172" priority="5384">
      <formula>$N2208=""</formula>
    </cfRule>
  </conditionalFormatting>
  <conditionalFormatting sqref="N2248:Q2248">
    <cfRule type="expression" dxfId="2171" priority="5347">
      <formula>$N2248=""</formula>
    </cfRule>
  </conditionalFormatting>
  <conditionalFormatting sqref="N2288:Q2288">
    <cfRule type="expression" dxfId="2170" priority="5310">
      <formula>$N2288=""</formula>
    </cfRule>
  </conditionalFormatting>
  <conditionalFormatting sqref="N2328:Q2328">
    <cfRule type="expression" dxfId="2169" priority="5273">
      <formula>$N2328=""</formula>
    </cfRule>
  </conditionalFormatting>
  <conditionalFormatting sqref="N2368:Q2368">
    <cfRule type="expression" dxfId="2168" priority="5236">
      <formula>$N2368=""</formula>
    </cfRule>
  </conditionalFormatting>
  <conditionalFormatting sqref="N2408:Q2408">
    <cfRule type="expression" dxfId="2167" priority="5199">
      <formula>$N2408=""</formula>
    </cfRule>
  </conditionalFormatting>
  <conditionalFormatting sqref="N2448:Q2448">
    <cfRule type="expression" dxfId="2166" priority="5162">
      <formula>$N2448=""</formula>
    </cfRule>
  </conditionalFormatting>
  <conditionalFormatting sqref="N2488:Q2488">
    <cfRule type="expression" dxfId="2165" priority="5125">
      <formula>$N2488=""</formula>
    </cfRule>
  </conditionalFormatting>
  <conditionalFormatting sqref="N2528:Q2528">
    <cfRule type="expression" dxfId="2164" priority="5088">
      <formula>$N2528=""</formula>
    </cfRule>
  </conditionalFormatting>
  <conditionalFormatting sqref="N2568:Q2568">
    <cfRule type="expression" dxfId="2163" priority="5051">
      <formula>$N2568=""</formula>
    </cfRule>
  </conditionalFormatting>
  <conditionalFormatting sqref="N2608:Q2608">
    <cfRule type="expression" dxfId="2162" priority="5014">
      <formula>$N2608=""</formula>
    </cfRule>
  </conditionalFormatting>
  <conditionalFormatting sqref="N2648:Q2648">
    <cfRule type="expression" dxfId="2161" priority="4977">
      <formula>$N2648=""</formula>
    </cfRule>
  </conditionalFormatting>
  <conditionalFormatting sqref="N2688:Q2688">
    <cfRule type="expression" dxfId="2160" priority="4940">
      <formula>$N2688=""</formula>
    </cfRule>
  </conditionalFormatting>
  <conditionalFormatting sqref="N2728:Q2728">
    <cfRule type="expression" dxfId="2159" priority="4903">
      <formula>$N2728=""</formula>
    </cfRule>
  </conditionalFormatting>
  <conditionalFormatting sqref="N2768:Q2768">
    <cfRule type="expression" dxfId="2158" priority="4866">
      <formula>$N2768=""</formula>
    </cfRule>
  </conditionalFormatting>
  <conditionalFormatting sqref="N2808:Q2808">
    <cfRule type="expression" dxfId="2157" priority="4829">
      <formula>$N2808=""</formula>
    </cfRule>
  </conditionalFormatting>
  <conditionalFormatting sqref="N2848:Q2848">
    <cfRule type="expression" dxfId="2156" priority="4792">
      <formula>$N2848=""</formula>
    </cfRule>
  </conditionalFormatting>
  <conditionalFormatting sqref="N2888:Q2888">
    <cfRule type="expression" dxfId="2155" priority="4755">
      <formula>$N2888=""</formula>
    </cfRule>
  </conditionalFormatting>
  <conditionalFormatting sqref="N2928:Q2928">
    <cfRule type="expression" dxfId="2154" priority="4718">
      <formula>$N2928=""</formula>
    </cfRule>
  </conditionalFormatting>
  <conditionalFormatting sqref="N2968:Q2968">
    <cfRule type="expression" dxfId="2153" priority="4681">
      <formula>$N2968=""</formula>
    </cfRule>
  </conditionalFormatting>
  <conditionalFormatting sqref="N3008:Q3008">
    <cfRule type="expression" dxfId="2152" priority="4644">
      <formula>$N3008=""</formula>
    </cfRule>
  </conditionalFormatting>
  <conditionalFormatting sqref="N3048:Q3048">
    <cfRule type="expression" dxfId="2151" priority="4607">
      <formula>$N3048=""</formula>
    </cfRule>
  </conditionalFormatting>
  <conditionalFormatting sqref="N3088:Q3088">
    <cfRule type="expression" dxfId="2150" priority="4570">
      <formula>$N3088=""</formula>
    </cfRule>
  </conditionalFormatting>
  <conditionalFormatting sqref="N3128:Q3128">
    <cfRule type="expression" dxfId="2149" priority="4533">
      <formula>$N3128=""</formula>
    </cfRule>
  </conditionalFormatting>
  <conditionalFormatting sqref="N3168:Q3168">
    <cfRule type="expression" dxfId="2148" priority="4496">
      <formula>$N3168=""</formula>
    </cfRule>
  </conditionalFormatting>
  <conditionalFormatting sqref="N3208:Q3208">
    <cfRule type="expression" dxfId="2147" priority="4459">
      <formula>$N3208=""</formula>
    </cfRule>
  </conditionalFormatting>
  <conditionalFormatting sqref="N3248:Q3248">
    <cfRule type="expression" dxfId="2146" priority="4422">
      <formula>$N3248=""</formula>
    </cfRule>
  </conditionalFormatting>
  <conditionalFormatting sqref="N3288:Q3288">
    <cfRule type="expression" dxfId="2145" priority="4385">
      <formula>$N3288=""</formula>
    </cfRule>
  </conditionalFormatting>
  <conditionalFormatting sqref="N3328:Q3328">
    <cfRule type="expression" dxfId="2144" priority="4348">
      <formula>$N3328=""</formula>
    </cfRule>
  </conditionalFormatting>
  <conditionalFormatting sqref="N3368:Q3368">
    <cfRule type="expression" dxfId="2143" priority="4311">
      <formula>$N3368=""</formula>
    </cfRule>
  </conditionalFormatting>
  <conditionalFormatting sqref="N3408:Q3408">
    <cfRule type="expression" dxfId="2142" priority="4274">
      <formula>$N3408=""</formula>
    </cfRule>
  </conditionalFormatting>
  <conditionalFormatting sqref="N3448:Q3448">
    <cfRule type="expression" dxfId="2141" priority="4237">
      <formula>$N3448=""</formula>
    </cfRule>
  </conditionalFormatting>
  <conditionalFormatting sqref="N3488:Q3488">
    <cfRule type="expression" dxfId="2140" priority="4200">
      <formula>$N3488=""</formula>
    </cfRule>
  </conditionalFormatting>
  <conditionalFormatting sqref="N3528:Q3528">
    <cfRule type="expression" dxfId="2139" priority="4163">
      <formula>$N3528=""</formula>
    </cfRule>
  </conditionalFormatting>
  <conditionalFormatting sqref="N3568:Q3568">
    <cfRule type="expression" dxfId="2138" priority="4126">
      <formula>$N3568=""</formula>
    </cfRule>
  </conditionalFormatting>
  <conditionalFormatting sqref="N3608:Q3608">
    <cfRule type="expression" dxfId="2137" priority="4089">
      <formula>$N3608=""</formula>
    </cfRule>
  </conditionalFormatting>
  <conditionalFormatting sqref="N3648:Q3648">
    <cfRule type="expression" dxfId="2136" priority="4052">
      <formula>$N3648=""</formula>
    </cfRule>
  </conditionalFormatting>
  <conditionalFormatting sqref="N3688:Q3688">
    <cfRule type="expression" dxfId="2135" priority="4015">
      <formula>$N3688=""</formula>
    </cfRule>
  </conditionalFormatting>
  <conditionalFormatting sqref="N3728:Q3728">
    <cfRule type="expression" dxfId="2134" priority="3978">
      <formula>$N3728=""</formula>
    </cfRule>
  </conditionalFormatting>
  <conditionalFormatting sqref="N3768:Q3768">
    <cfRule type="expression" dxfId="2133" priority="3941">
      <formula>$N3768=""</formula>
    </cfRule>
  </conditionalFormatting>
  <conditionalFormatting sqref="N3808:Q3808">
    <cfRule type="expression" dxfId="2132" priority="3904">
      <formula>$N3808=""</formula>
    </cfRule>
  </conditionalFormatting>
  <conditionalFormatting sqref="N3848:Q3848">
    <cfRule type="expression" dxfId="2131" priority="3867">
      <formula>$N3848=""</formula>
    </cfRule>
  </conditionalFormatting>
  <conditionalFormatting sqref="N3888:Q3888">
    <cfRule type="expression" dxfId="2130" priority="3830">
      <formula>$N3888=""</formula>
    </cfRule>
  </conditionalFormatting>
  <conditionalFormatting sqref="N3928:Q3928">
    <cfRule type="expression" dxfId="2129" priority="3793">
      <formula>$N3928=""</formula>
    </cfRule>
  </conditionalFormatting>
  <conditionalFormatting sqref="N3968:Q3968">
    <cfRule type="expression" dxfId="2128" priority="3756">
      <formula>$N3968=""</formula>
    </cfRule>
  </conditionalFormatting>
  <conditionalFormatting sqref="N4008:Q4008">
    <cfRule type="expression" dxfId="2127" priority="3719">
      <formula>$N4008=""</formula>
    </cfRule>
  </conditionalFormatting>
  <conditionalFormatting sqref="N4048:Q4048">
    <cfRule type="expression" dxfId="2126" priority="3682">
      <formula>$N4048=""</formula>
    </cfRule>
  </conditionalFormatting>
  <conditionalFormatting sqref="N4088:Q4088">
    <cfRule type="expression" dxfId="2125" priority="3645">
      <formula>$N4088=""</formula>
    </cfRule>
  </conditionalFormatting>
  <conditionalFormatting sqref="N4128:Q4128">
    <cfRule type="expression" dxfId="2124" priority="3608">
      <formula>$N4128=""</formula>
    </cfRule>
  </conditionalFormatting>
  <conditionalFormatting sqref="N4168:Q4168">
    <cfRule type="expression" dxfId="2123" priority="3571">
      <formula>$N4168=""</formula>
    </cfRule>
  </conditionalFormatting>
  <conditionalFormatting sqref="N4208:Q4208">
    <cfRule type="expression" dxfId="2122" priority="3534">
      <formula>$N4208=""</formula>
    </cfRule>
  </conditionalFormatting>
  <conditionalFormatting sqref="N4248:Q4248">
    <cfRule type="expression" dxfId="2121" priority="3497">
      <formula>$N4248=""</formula>
    </cfRule>
  </conditionalFormatting>
  <conditionalFormatting sqref="N4288:Q4288">
    <cfRule type="expression" dxfId="2120" priority="3460">
      <formula>$N4288=""</formula>
    </cfRule>
  </conditionalFormatting>
  <conditionalFormatting sqref="N4328:Q4328">
    <cfRule type="expression" dxfId="2119" priority="3423">
      <formula>$N4328=""</formula>
    </cfRule>
  </conditionalFormatting>
  <conditionalFormatting sqref="N4368:Q4368">
    <cfRule type="expression" dxfId="2118" priority="3386">
      <formula>$N4368=""</formula>
    </cfRule>
  </conditionalFormatting>
  <conditionalFormatting sqref="N4408:Q4408">
    <cfRule type="expression" dxfId="2117" priority="3349">
      <formula>$N4408=""</formula>
    </cfRule>
  </conditionalFormatting>
  <conditionalFormatting sqref="N4448:Q4448">
    <cfRule type="expression" dxfId="2116" priority="3312">
      <formula>$N4448=""</formula>
    </cfRule>
  </conditionalFormatting>
  <conditionalFormatting sqref="N4488:Q4488">
    <cfRule type="expression" dxfId="2115" priority="3275">
      <formula>$N4488=""</formula>
    </cfRule>
  </conditionalFormatting>
  <conditionalFormatting sqref="N4528:Q4528">
    <cfRule type="expression" dxfId="2114" priority="3238">
      <formula>$N4528=""</formula>
    </cfRule>
  </conditionalFormatting>
  <conditionalFormatting sqref="N4568:Q4568">
    <cfRule type="expression" dxfId="2113" priority="3201">
      <formula>$N4568=""</formula>
    </cfRule>
  </conditionalFormatting>
  <conditionalFormatting sqref="N4608:Q4608">
    <cfRule type="expression" dxfId="2112" priority="3164">
      <formula>$N4608=""</formula>
    </cfRule>
  </conditionalFormatting>
  <conditionalFormatting sqref="N4648:Q4648">
    <cfRule type="expression" dxfId="2111" priority="3127">
      <formula>$N4648=""</formula>
    </cfRule>
  </conditionalFormatting>
  <conditionalFormatting sqref="N4688:Q4688">
    <cfRule type="expression" dxfId="2110" priority="3090">
      <formula>$N4688=""</formula>
    </cfRule>
  </conditionalFormatting>
  <conditionalFormatting sqref="N4728:Q4728">
    <cfRule type="expression" dxfId="2109" priority="3053">
      <formula>$N4728=""</formula>
    </cfRule>
  </conditionalFormatting>
  <conditionalFormatting sqref="N4768:Q4768">
    <cfRule type="expression" dxfId="2108" priority="3016">
      <formula>$N4768=""</formula>
    </cfRule>
  </conditionalFormatting>
  <conditionalFormatting sqref="N4808:Q4808">
    <cfRule type="expression" dxfId="2107" priority="2979">
      <formula>$N4808=""</formula>
    </cfRule>
  </conditionalFormatting>
  <conditionalFormatting sqref="N4848:Q4848">
    <cfRule type="expression" dxfId="2106" priority="2942">
      <formula>$N4848=""</formula>
    </cfRule>
  </conditionalFormatting>
  <conditionalFormatting sqref="N4888:Q4888">
    <cfRule type="expression" dxfId="2105" priority="2905">
      <formula>$N4888=""</formula>
    </cfRule>
  </conditionalFormatting>
  <conditionalFormatting sqref="N4928:Q4928">
    <cfRule type="expression" dxfId="2104" priority="2868">
      <formula>$N4928=""</formula>
    </cfRule>
  </conditionalFormatting>
  <conditionalFormatting sqref="N4968:Q4968">
    <cfRule type="expression" dxfId="2103" priority="2831">
      <formula>$N4968=""</formula>
    </cfRule>
  </conditionalFormatting>
  <conditionalFormatting sqref="N5008:Q5008">
    <cfRule type="expression" dxfId="2102" priority="2794">
      <formula>$N5008=""</formula>
    </cfRule>
  </conditionalFormatting>
  <conditionalFormatting sqref="N5048:Q5048">
    <cfRule type="expression" dxfId="2101" priority="2757">
      <formula>$N5048=""</formula>
    </cfRule>
  </conditionalFormatting>
  <conditionalFormatting sqref="N5088:Q5088">
    <cfRule type="expression" dxfId="2100" priority="2720">
      <formula>$N5088=""</formula>
    </cfRule>
  </conditionalFormatting>
  <conditionalFormatting sqref="N5128:Q5128">
    <cfRule type="expression" dxfId="2099" priority="2683">
      <formula>$N5128=""</formula>
    </cfRule>
  </conditionalFormatting>
  <conditionalFormatting sqref="N5168:Q5168">
    <cfRule type="expression" dxfId="2098" priority="2646">
      <formula>$N5168=""</formula>
    </cfRule>
  </conditionalFormatting>
  <conditionalFormatting sqref="N5208:Q5208">
    <cfRule type="expression" dxfId="2097" priority="2609">
      <formula>$N5208=""</formula>
    </cfRule>
  </conditionalFormatting>
  <conditionalFormatting sqref="N5248:Q5248">
    <cfRule type="expression" dxfId="2096" priority="2572">
      <formula>$N5248=""</formula>
    </cfRule>
  </conditionalFormatting>
  <conditionalFormatting sqref="N5288:Q5288">
    <cfRule type="expression" dxfId="2095" priority="2535">
      <formula>$N5288=""</formula>
    </cfRule>
  </conditionalFormatting>
  <conditionalFormatting sqref="N5328:Q5328">
    <cfRule type="expression" dxfId="2094" priority="2498">
      <formula>$N5328=""</formula>
    </cfRule>
  </conditionalFormatting>
  <conditionalFormatting sqref="N5368:Q5368">
    <cfRule type="expression" dxfId="2093" priority="2461">
      <formula>$N5368=""</formula>
    </cfRule>
  </conditionalFormatting>
  <conditionalFormatting sqref="N5408:Q5408">
    <cfRule type="expression" dxfId="2092" priority="2424">
      <formula>$N5408=""</formula>
    </cfRule>
  </conditionalFormatting>
  <conditionalFormatting sqref="N5448:Q5448">
    <cfRule type="expression" dxfId="2091" priority="2387">
      <formula>$N5448=""</formula>
    </cfRule>
  </conditionalFormatting>
  <conditionalFormatting sqref="N5488:Q5488">
    <cfRule type="expression" dxfId="2090" priority="2350">
      <formula>$N5488=""</formula>
    </cfRule>
  </conditionalFormatting>
  <conditionalFormatting sqref="N5528:Q5528">
    <cfRule type="expression" dxfId="2089" priority="2313">
      <formula>$N5528=""</formula>
    </cfRule>
  </conditionalFormatting>
  <conditionalFormatting sqref="N5568:Q5568">
    <cfRule type="expression" dxfId="2088" priority="2276">
      <formula>$N5568=""</formula>
    </cfRule>
  </conditionalFormatting>
  <conditionalFormatting sqref="N5608:Q5608">
    <cfRule type="expression" dxfId="2087" priority="2239">
      <formula>$N5608=""</formula>
    </cfRule>
  </conditionalFormatting>
  <conditionalFormatting sqref="N5648:Q5648">
    <cfRule type="expression" dxfId="2086" priority="2202">
      <formula>$N5648=""</formula>
    </cfRule>
  </conditionalFormatting>
  <conditionalFormatting sqref="N5688:Q5688">
    <cfRule type="expression" dxfId="2085" priority="2165">
      <formula>$N5688=""</formula>
    </cfRule>
  </conditionalFormatting>
  <conditionalFormatting sqref="N5728:Q5728">
    <cfRule type="expression" dxfId="2084" priority="2128">
      <formula>$N5728=""</formula>
    </cfRule>
  </conditionalFormatting>
  <conditionalFormatting sqref="N5768:Q5768">
    <cfRule type="expression" dxfId="2083" priority="2091">
      <formula>$N5768=""</formula>
    </cfRule>
  </conditionalFormatting>
  <conditionalFormatting sqref="N5808:Q5808">
    <cfRule type="expression" dxfId="2082" priority="2054">
      <formula>$N5808=""</formula>
    </cfRule>
  </conditionalFormatting>
  <conditionalFormatting sqref="N5848:Q5848">
    <cfRule type="expression" dxfId="2081" priority="2017">
      <formula>$N5848=""</formula>
    </cfRule>
  </conditionalFormatting>
  <conditionalFormatting sqref="N5888:Q5888">
    <cfRule type="expression" dxfId="2080" priority="1980">
      <formula>$N5888=""</formula>
    </cfRule>
  </conditionalFormatting>
  <conditionalFormatting sqref="N5928:Q5928">
    <cfRule type="expression" dxfId="2079" priority="1943">
      <formula>$N5928=""</formula>
    </cfRule>
  </conditionalFormatting>
  <conditionalFormatting sqref="N5968:Q5968">
    <cfRule type="expression" dxfId="2078" priority="1906">
      <formula>$N5968=""</formula>
    </cfRule>
  </conditionalFormatting>
  <conditionalFormatting sqref="N6008:Q6008">
    <cfRule type="expression" dxfId="2077" priority="1869">
      <formula>$N6008=""</formula>
    </cfRule>
  </conditionalFormatting>
  <conditionalFormatting sqref="N6048:Q6048">
    <cfRule type="expression" dxfId="2076" priority="1832">
      <formula>$N6048=""</formula>
    </cfRule>
  </conditionalFormatting>
  <conditionalFormatting sqref="N6088:Q6088">
    <cfRule type="expression" dxfId="2075" priority="1795">
      <formula>$N6088=""</formula>
    </cfRule>
  </conditionalFormatting>
  <conditionalFormatting sqref="N6128:Q6128">
    <cfRule type="expression" dxfId="2074" priority="1758">
      <formula>$N6128=""</formula>
    </cfRule>
  </conditionalFormatting>
  <conditionalFormatting sqref="N6168:Q6168">
    <cfRule type="expression" dxfId="2073" priority="1721">
      <formula>$N6168=""</formula>
    </cfRule>
  </conditionalFormatting>
  <conditionalFormatting sqref="N6208:Q6208">
    <cfRule type="expression" dxfId="2072" priority="1684">
      <formula>$N6208=""</formula>
    </cfRule>
  </conditionalFormatting>
  <conditionalFormatting sqref="N6248:Q6248">
    <cfRule type="expression" dxfId="2071" priority="1647">
      <formula>$N6248=""</formula>
    </cfRule>
  </conditionalFormatting>
  <conditionalFormatting sqref="N6288:Q6288">
    <cfRule type="expression" dxfId="2070" priority="1610">
      <formula>$N6288=""</formula>
    </cfRule>
  </conditionalFormatting>
  <conditionalFormatting sqref="N6328:Q6328">
    <cfRule type="expression" dxfId="2069" priority="1573">
      <formula>$N6328=""</formula>
    </cfRule>
  </conditionalFormatting>
  <conditionalFormatting sqref="N6368:Q6368">
    <cfRule type="expression" dxfId="2068" priority="1536">
      <formula>$N6368=""</formula>
    </cfRule>
  </conditionalFormatting>
  <conditionalFormatting sqref="N6408:Q6408">
    <cfRule type="expression" dxfId="2067" priority="1499">
      <formula>$N6408=""</formula>
    </cfRule>
  </conditionalFormatting>
  <conditionalFormatting sqref="N6448:Q6448">
    <cfRule type="expression" dxfId="2066" priority="1462">
      <formula>$N6448=""</formula>
    </cfRule>
  </conditionalFormatting>
  <conditionalFormatting sqref="N6488:Q6488">
    <cfRule type="expression" dxfId="2065" priority="1425">
      <formula>$N6488=""</formula>
    </cfRule>
  </conditionalFormatting>
  <conditionalFormatting sqref="N6528:Q6528">
    <cfRule type="expression" dxfId="2064" priority="1388">
      <formula>$N6528=""</formula>
    </cfRule>
  </conditionalFormatting>
  <conditionalFormatting sqref="N6568:Q6568">
    <cfRule type="expression" dxfId="2063" priority="1351">
      <formula>$N6568=""</formula>
    </cfRule>
  </conditionalFormatting>
  <conditionalFormatting sqref="N6608:Q6608">
    <cfRule type="expression" dxfId="2062" priority="1314">
      <formula>$N6608=""</formula>
    </cfRule>
  </conditionalFormatting>
  <conditionalFormatting sqref="N6648:Q6648">
    <cfRule type="expression" dxfId="2061" priority="1277">
      <formula>$N6648=""</formula>
    </cfRule>
  </conditionalFormatting>
  <conditionalFormatting sqref="N6688:Q6688">
    <cfRule type="expression" dxfId="2060" priority="1240">
      <formula>$N6688=""</formula>
    </cfRule>
  </conditionalFormatting>
  <conditionalFormatting sqref="N6728:Q6728">
    <cfRule type="expression" dxfId="2059" priority="1203">
      <formula>$N6728=""</formula>
    </cfRule>
  </conditionalFormatting>
  <conditionalFormatting sqref="N6768:Q6768">
    <cfRule type="expression" dxfId="2058" priority="1166">
      <formula>$N6768=""</formula>
    </cfRule>
  </conditionalFormatting>
  <conditionalFormatting sqref="N6808:Q6808">
    <cfRule type="expression" dxfId="2057" priority="1129">
      <formula>$N6808=""</formula>
    </cfRule>
  </conditionalFormatting>
  <conditionalFormatting sqref="N6848:Q6848">
    <cfRule type="expression" dxfId="2056" priority="1092">
      <formula>$N6848=""</formula>
    </cfRule>
  </conditionalFormatting>
  <conditionalFormatting sqref="N6888:Q6888">
    <cfRule type="expression" dxfId="2055" priority="1055">
      <formula>$N6888=""</formula>
    </cfRule>
  </conditionalFormatting>
  <conditionalFormatting sqref="N6928:Q6928">
    <cfRule type="expression" dxfId="2054" priority="1018">
      <formula>$N6928=""</formula>
    </cfRule>
  </conditionalFormatting>
  <conditionalFormatting sqref="N6968:Q6968">
    <cfRule type="expression" dxfId="2053" priority="981">
      <formula>$N6968=""</formula>
    </cfRule>
  </conditionalFormatting>
  <conditionalFormatting sqref="N7008:Q7008">
    <cfRule type="expression" dxfId="2052" priority="944">
      <formula>$N7008=""</formula>
    </cfRule>
  </conditionalFormatting>
  <conditionalFormatting sqref="N7048:Q7048">
    <cfRule type="expression" dxfId="2051" priority="907">
      <formula>$N7048=""</formula>
    </cfRule>
  </conditionalFormatting>
  <conditionalFormatting sqref="N7088:Q7088">
    <cfRule type="expression" dxfId="2050" priority="870">
      <formula>$N7088=""</formula>
    </cfRule>
  </conditionalFormatting>
  <conditionalFormatting sqref="N7128:Q7128">
    <cfRule type="expression" dxfId="2049" priority="833">
      <formula>$N7128=""</formula>
    </cfRule>
  </conditionalFormatting>
  <conditionalFormatting sqref="N7168:Q7168">
    <cfRule type="expression" dxfId="2048" priority="796">
      <formula>$N7168=""</formula>
    </cfRule>
  </conditionalFormatting>
  <conditionalFormatting sqref="N7208:Q7208">
    <cfRule type="expression" dxfId="2047" priority="759">
      <formula>$N7208=""</formula>
    </cfRule>
  </conditionalFormatting>
  <conditionalFormatting sqref="N7248:Q7248">
    <cfRule type="expression" dxfId="2046" priority="722">
      <formula>$N7248=""</formula>
    </cfRule>
  </conditionalFormatting>
  <conditionalFormatting sqref="N7288:Q7288">
    <cfRule type="expression" dxfId="2045" priority="685">
      <formula>$N7288=""</formula>
    </cfRule>
  </conditionalFormatting>
  <conditionalFormatting sqref="N7328:Q7328">
    <cfRule type="expression" dxfId="2044" priority="648">
      <formula>$N7328=""</formula>
    </cfRule>
  </conditionalFormatting>
  <conditionalFormatting sqref="N7368:Q7368">
    <cfRule type="expression" dxfId="2043" priority="611">
      <formula>$N7368=""</formula>
    </cfRule>
  </conditionalFormatting>
  <conditionalFormatting sqref="N7408:Q7408">
    <cfRule type="expression" dxfId="2042" priority="574">
      <formula>$N7408=""</formula>
    </cfRule>
  </conditionalFormatting>
  <conditionalFormatting sqref="R36:R38">
    <cfRule type="expression" dxfId="2041" priority="7585">
      <formula>$R36=""</formula>
    </cfRule>
  </conditionalFormatting>
  <conditionalFormatting sqref="R41">
    <cfRule type="expression" dxfId="2040" priority="8635">
      <formula>OR($R44&lt;&gt;"",$R45&lt;&gt;"",$R46&lt;&gt;"",$R47&lt;&gt;"",$R48&lt;&gt;"",$R49&lt;&gt;"")</formula>
    </cfRule>
  </conditionalFormatting>
  <conditionalFormatting sqref="R76:R78">
    <cfRule type="expression" dxfId="2039" priority="7446">
      <formula>$R76=""</formula>
    </cfRule>
  </conditionalFormatting>
  <conditionalFormatting sqref="R81">
    <cfRule type="expression" dxfId="2038" priority="7408">
      <formula>OR($R84&lt;&gt;"",$R85&lt;&gt;"",$R86&lt;&gt;"",$R87&lt;&gt;"",$R88&lt;&gt;"",$R89&lt;&gt;"")</formula>
    </cfRule>
  </conditionalFormatting>
  <conditionalFormatting sqref="R116:R118">
    <cfRule type="expression" dxfId="2037" priority="7295">
      <formula>$R116=""</formula>
    </cfRule>
  </conditionalFormatting>
  <conditionalFormatting sqref="R121">
    <cfRule type="expression" dxfId="2036" priority="7290">
      <formula>OR($R124&lt;&gt;"",$R125&lt;&gt;"",$R126&lt;&gt;"",$R127&lt;&gt;"",$R128&lt;&gt;"",$R129&lt;&gt;"")</formula>
    </cfRule>
  </conditionalFormatting>
  <conditionalFormatting sqref="R156:R158">
    <cfRule type="expression" dxfId="2035" priority="7258">
      <formula>$R156=""</formula>
    </cfRule>
  </conditionalFormatting>
  <conditionalFormatting sqref="R161">
    <cfRule type="expression" dxfId="2034" priority="7253">
      <formula>OR($R164&lt;&gt;"",$R165&lt;&gt;"",$R166&lt;&gt;"",$R167&lt;&gt;"",$R168&lt;&gt;"",$R169&lt;&gt;"")</formula>
    </cfRule>
  </conditionalFormatting>
  <conditionalFormatting sqref="R196:R198">
    <cfRule type="expression" dxfId="2033" priority="7221">
      <formula>$R196=""</formula>
    </cfRule>
  </conditionalFormatting>
  <conditionalFormatting sqref="R201">
    <cfRule type="expression" dxfId="2032" priority="7216">
      <formula>OR($R204&lt;&gt;"",$R205&lt;&gt;"",$R206&lt;&gt;"",$R207&lt;&gt;"",$R208&lt;&gt;"",$R209&lt;&gt;"")</formula>
    </cfRule>
  </conditionalFormatting>
  <conditionalFormatting sqref="R236:R238">
    <cfRule type="expression" dxfId="2031" priority="7184">
      <formula>$R236=""</formula>
    </cfRule>
  </conditionalFormatting>
  <conditionalFormatting sqref="R241">
    <cfRule type="expression" dxfId="2030" priority="7179">
      <formula>OR($R244&lt;&gt;"",$R245&lt;&gt;"",$R246&lt;&gt;"",$R247&lt;&gt;"",$R248&lt;&gt;"",$R249&lt;&gt;"")</formula>
    </cfRule>
  </conditionalFormatting>
  <conditionalFormatting sqref="R276:R278">
    <cfRule type="expression" dxfId="2029" priority="7147">
      <formula>$R276=""</formula>
    </cfRule>
  </conditionalFormatting>
  <conditionalFormatting sqref="R281">
    <cfRule type="expression" dxfId="2028" priority="7142">
      <formula>OR($R284&lt;&gt;"",$R285&lt;&gt;"",$R286&lt;&gt;"",$R287&lt;&gt;"",$R288&lt;&gt;"",$R289&lt;&gt;"")</formula>
    </cfRule>
  </conditionalFormatting>
  <conditionalFormatting sqref="R316:R318">
    <cfRule type="expression" dxfId="2027" priority="7110">
      <formula>$R316=""</formula>
    </cfRule>
  </conditionalFormatting>
  <conditionalFormatting sqref="R321">
    <cfRule type="expression" dxfId="2026" priority="7105">
      <formula>OR($R324&lt;&gt;"",$R325&lt;&gt;"",$R326&lt;&gt;"",$R327&lt;&gt;"",$R328&lt;&gt;"",$R329&lt;&gt;"")</formula>
    </cfRule>
  </conditionalFormatting>
  <conditionalFormatting sqref="R356:R358">
    <cfRule type="expression" dxfId="2025" priority="7073">
      <formula>$R356=""</formula>
    </cfRule>
  </conditionalFormatting>
  <conditionalFormatting sqref="R361">
    <cfRule type="expression" dxfId="2024" priority="7068">
      <formula>OR($R364&lt;&gt;"",$R365&lt;&gt;"",$R366&lt;&gt;"",$R367&lt;&gt;"",$R368&lt;&gt;"",$R369&lt;&gt;"")</formula>
    </cfRule>
  </conditionalFormatting>
  <conditionalFormatting sqref="R396:R398">
    <cfRule type="expression" dxfId="2023" priority="7036">
      <formula>$R396=""</formula>
    </cfRule>
  </conditionalFormatting>
  <conditionalFormatting sqref="R401">
    <cfRule type="expression" dxfId="2022" priority="7031">
      <formula>OR($R404&lt;&gt;"",$R405&lt;&gt;"",$R406&lt;&gt;"",$R407&lt;&gt;"",$R408&lt;&gt;"",$R409&lt;&gt;"")</formula>
    </cfRule>
  </conditionalFormatting>
  <conditionalFormatting sqref="R436:R438">
    <cfRule type="expression" dxfId="2021" priority="6999">
      <formula>$R436=""</formula>
    </cfRule>
  </conditionalFormatting>
  <conditionalFormatting sqref="R441">
    <cfRule type="expression" dxfId="2020" priority="6994">
      <formula>OR($R444&lt;&gt;"",$R445&lt;&gt;"",$R446&lt;&gt;"",$R447&lt;&gt;"",$R448&lt;&gt;"",$R449&lt;&gt;"")</formula>
    </cfRule>
  </conditionalFormatting>
  <conditionalFormatting sqref="R476:R478">
    <cfRule type="expression" dxfId="2019" priority="6962">
      <formula>$R476=""</formula>
    </cfRule>
  </conditionalFormatting>
  <conditionalFormatting sqref="R481">
    <cfRule type="expression" dxfId="2018" priority="6957">
      <formula>OR($R484&lt;&gt;"",$R485&lt;&gt;"",$R486&lt;&gt;"",$R487&lt;&gt;"",$R488&lt;&gt;"",$R489&lt;&gt;"")</formula>
    </cfRule>
  </conditionalFormatting>
  <conditionalFormatting sqref="R516:R518">
    <cfRule type="expression" dxfId="2017" priority="6925">
      <formula>$R516=""</formula>
    </cfRule>
  </conditionalFormatting>
  <conditionalFormatting sqref="R521">
    <cfRule type="expression" dxfId="2016" priority="6920">
      <formula>OR($R524&lt;&gt;"",$R525&lt;&gt;"",$R526&lt;&gt;"",$R527&lt;&gt;"",$R528&lt;&gt;"",$R529&lt;&gt;"")</formula>
    </cfRule>
  </conditionalFormatting>
  <conditionalFormatting sqref="R556:R558">
    <cfRule type="expression" dxfId="2015" priority="6888">
      <formula>$R556=""</formula>
    </cfRule>
  </conditionalFormatting>
  <conditionalFormatting sqref="R561">
    <cfRule type="expression" dxfId="2014" priority="6883">
      <formula>OR($R564&lt;&gt;"",$R565&lt;&gt;"",$R566&lt;&gt;"",$R567&lt;&gt;"",$R568&lt;&gt;"",$R569&lt;&gt;"")</formula>
    </cfRule>
  </conditionalFormatting>
  <conditionalFormatting sqref="R596:R598">
    <cfRule type="expression" dxfId="2013" priority="6851">
      <formula>$R596=""</formula>
    </cfRule>
  </conditionalFormatting>
  <conditionalFormatting sqref="R601">
    <cfRule type="expression" dxfId="2012" priority="6846">
      <formula>OR($R604&lt;&gt;"",$R605&lt;&gt;"",$R606&lt;&gt;"",$R607&lt;&gt;"",$R608&lt;&gt;"",$R609&lt;&gt;"")</formula>
    </cfRule>
  </conditionalFormatting>
  <conditionalFormatting sqref="R636:R638">
    <cfRule type="expression" dxfId="2011" priority="6814">
      <formula>$R636=""</formula>
    </cfRule>
  </conditionalFormatting>
  <conditionalFormatting sqref="R641">
    <cfRule type="expression" dxfId="2010" priority="6809">
      <formula>OR($R644&lt;&gt;"",$R645&lt;&gt;"",$R646&lt;&gt;"",$R647&lt;&gt;"",$R648&lt;&gt;"",$R649&lt;&gt;"")</formula>
    </cfRule>
  </conditionalFormatting>
  <conditionalFormatting sqref="R676:R678">
    <cfRule type="expression" dxfId="2009" priority="6777">
      <formula>$R676=""</formula>
    </cfRule>
  </conditionalFormatting>
  <conditionalFormatting sqref="R681">
    <cfRule type="expression" dxfId="2008" priority="6772">
      <formula>OR($R684&lt;&gt;"",$R685&lt;&gt;"",$R686&lt;&gt;"",$R687&lt;&gt;"",$R688&lt;&gt;"",$R689&lt;&gt;"")</formula>
    </cfRule>
  </conditionalFormatting>
  <conditionalFormatting sqref="R716:R718">
    <cfRule type="expression" dxfId="2007" priority="6740">
      <formula>$R716=""</formula>
    </cfRule>
  </conditionalFormatting>
  <conditionalFormatting sqref="R721">
    <cfRule type="expression" dxfId="2006" priority="6735">
      <formula>OR($R724&lt;&gt;"",$R725&lt;&gt;"",$R726&lt;&gt;"",$R727&lt;&gt;"",$R728&lt;&gt;"",$R729&lt;&gt;"")</formula>
    </cfRule>
  </conditionalFormatting>
  <conditionalFormatting sqref="R756:R758">
    <cfRule type="expression" dxfId="2005" priority="6703">
      <formula>$R756=""</formula>
    </cfRule>
  </conditionalFormatting>
  <conditionalFormatting sqref="R761">
    <cfRule type="expression" dxfId="2004" priority="6698">
      <formula>OR($R764&lt;&gt;"",$R765&lt;&gt;"",$R766&lt;&gt;"",$R767&lt;&gt;"",$R768&lt;&gt;"",$R769&lt;&gt;"")</formula>
    </cfRule>
  </conditionalFormatting>
  <conditionalFormatting sqref="R796:R798">
    <cfRule type="expression" dxfId="2003" priority="6666">
      <formula>$R796=""</formula>
    </cfRule>
  </conditionalFormatting>
  <conditionalFormatting sqref="R801">
    <cfRule type="expression" dxfId="2002" priority="6661">
      <formula>OR($R804&lt;&gt;"",$R805&lt;&gt;"",$R806&lt;&gt;"",$R807&lt;&gt;"",$R808&lt;&gt;"",$R809&lt;&gt;"")</formula>
    </cfRule>
  </conditionalFormatting>
  <conditionalFormatting sqref="R836:R838">
    <cfRule type="expression" dxfId="2001" priority="6629">
      <formula>$R836=""</formula>
    </cfRule>
  </conditionalFormatting>
  <conditionalFormatting sqref="R841">
    <cfRule type="expression" dxfId="2000" priority="6624">
      <formula>OR($R844&lt;&gt;"",$R845&lt;&gt;"",$R846&lt;&gt;"",$R847&lt;&gt;"",$R848&lt;&gt;"",$R849&lt;&gt;"")</formula>
    </cfRule>
  </conditionalFormatting>
  <conditionalFormatting sqref="R876:R878">
    <cfRule type="expression" dxfId="1999" priority="6592">
      <formula>$R876=""</formula>
    </cfRule>
  </conditionalFormatting>
  <conditionalFormatting sqref="R881">
    <cfRule type="expression" dxfId="1998" priority="6587">
      <formula>OR($R884&lt;&gt;"",$R885&lt;&gt;"",$R886&lt;&gt;"",$R887&lt;&gt;"",$R888&lt;&gt;"",$R889&lt;&gt;"")</formula>
    </cfRule>
  </conditionalFormatting>
  <conditionalFormatting sqref="R916:R918">
    <cfRule type="expression" dxfId="1997" priority="6555">
      <formula>$R916=""</formula>
    </cfRule>
  </conditionalFormatting>
  <conditionalFormatting sqref="R921">
    <cfRule type="expression" dxfId="1996" priority="6550">
      <formula>OR($R924&lt;&gt;"",$R925&lt;&gt;"",$R926&lt;&gt;"",$R927&lt;&gt;"",$R928&lt;&gt;"",$R929&lt;&gt;"")</formula>
    </cfRule>
  </conditionalFormatting>
  <conditionalFormatting sqref="R956:R958">
    <cfRule type="expression" dxfId="1995" priority="6518">
      <formula>$R956=""</formula>
    </cfRule>
  </conditionalFormatting>
  <conditionalFormatting sqref="R961">
    <cfRule type="expression" dxfId="1994" priority="6513">
      <formula>OR($R964&lt;&gt;"",$R965&lt;&gt;"",$R966&lt;&gt;"",$R967&lt;&gt;"",$R968&lt;&gt;"",$R969&lt;&gt;"")</formula>
    </cfRule>
  </conditionalFormatting>
  <conditionalFormatting sqref="R996:R998">
    <cfRule type="expression" dxfId="1993" priority="6481">
      <formula>$R996=""</formula>
    </cfRule>
  </conditionalFormatting>
  <conditionalFormatting sqref="R1001">
    <cfRule type="expression" dxfId="1992" priority="6476">
      <formula>OR($R1004&lt;&gt;"",$R1005&lt;&gt;"",$R1006&lt;&gt;"",$R1007&lt;&gt;"",$R1008&lt;&gt;"",$R1009&lt;&gt;"")</formula>
    </cfRule>
  </conditionalFormatting>
  <conditionalFormatting sqref="R1036:R1038">
    <cfRule type="expression" dxfId="1991" priority="6444">
      <formula>$R1036=""</formula>
    </cfRule>
  </conditionalFormatting>
  <conditionalFormatting sqref="R1041">
    <cfRule type="expression" dxfId="1990" priority="6439">
      <formula>OR($R1044&lt;&gt;"",$R1045&lt;&gt;"",$R1046&lt;&gt;"",$R1047&lt;&gt;"",$R1048&lt;&gt;"",$R1049&lt;&gt;"")</formula>
    </cfRule>
  </conditionalFormatting>
  <conditionalFormatting sqref="R1076:R1078">
    <cfRule type="expression" dxfId="1989" priority="6407">
      <formula>$R1076=""</formula>
    </cfRule>
  </conditionalFormatting>
  <conditionalFormatting sqref="R1081">
    <cfRule type="expression" dxfId="1988" priority="6402">
      <formula>OR($R1084&lt;&gt;"",$R1085&lt;&gt;"",$R1086&lt;&gt;"",$R1087&lt;&gt;"",$R1088&lt;&gt;"",$R1089&lt;&gt;"")</formula>
    </cfRule>
  </conditionalFormatting>
  <conditionalFormatting sqref="R1116:R1118">
    <cfRule type="expression" dxfId="1987" priority="6370">
      <formula>$R1116=""</formula>
    </cfRule>
  </conditionalFormatting>
  <conditionalFormatting sqref="R1121">
    <cfRule type="expression" dxfId="1986" priority="6365">
      <formula>OR($R1124&lt;&gt;"",$R1125&lt;&gt;"",$R1126&lt;&gt;"",$R1127&lt;&gt;"",$R1128&lt;&gt;"",$R1129&lt;&gt;"")</formula>
    </cfRule>
  </conditionalFormatting>
  <conditionalFormatting sqref="R1156:R1158">
    <cfRule type="expression" dxfId="1985" priority="6333">
      <formula>$R1156=""</formula>
    </cfRule>
  </conditionalFormatting>
  <conditionalFormatting sqref="R1161">
    <cfRule type="expression" dxfId="1984" priority="6328">
      <formula>OR($R1164&lt;&gt;"",$R1165&lt;&gt;"",$R1166&lt;&gt;"",$R1167&lt;&gt;"",$R1168&lt;&gt;"",$R1169&lt;&gt;"")</formula>
    </cfRule>
  </conditionalFormatting>
  <conditionalFormatting sqref="R1196:R1198">
    <cfRule type="expression" dxfId="1983" priority="6296">
      <formula>$R1196=""</formula>
    </cfRule>
  </conditionalFormatting>
  <conditionalFormatting sqref="R1201">
    <cfRule type="expression" dxfId="1982" priority="6291">
      <formula>OR($R1204&lt;&gt;"",$R1205&lt;&gt;"",$R1206&lt;&gt;"",$R1207&lt;&gt;"",$R1208&lt;&gt;"",$R1209&lt;&gt;"")</formula>
    </cfRule>
  </conditionalFormatting>
  <conditionalFormatting sqref="R1236:R1238">
    <cfRule type="expression" dxfId="1981" priority="6259">
      <formula>$R1236=""</formula>
    </cfRule>
  </conditionalFormatting>
  <conditionalFormatting sqref="R1241">
    <cfRule type="expression" dxfId="1980" priority="6254">
      <formula>OR($R1244&lt;&gt;"",$R1245&lt;&gt;"",$R1246&lt;&gt;"",$R1247&lt;&gt;"",$R1248&lt;&gt;"",$R1249&lt;&gt;"")</formula>
    </cfRule>
  </conditionalFormatting>
  <conditionalFormatting sqref="R1276:R1278">
    <cfRule type="expression" dxfId="1979" priority="6222">
      <formula>$R1276=""</formula>
    </cfRule>
  </conditionalFormatting>
  <conditionalFormatting sqref="R1281">
    <cfRule type="expression" dxfId="1978" priority="6217">
      <formula>OR($R1284&lt;&gt;"",$R1285&lt;&gt;"",$R1286&lt;&gt;"",$R1287&lt;&gt;"",$R1288&lt;&gt;"",$R1289&lt;&gt;"")</formula>
    </cfRule>
  </conditionalFormatting>
  <conditionalFormatting sqref="R1316:R1318">
    <cfRule type="expression" dxfId="1977" priority="6185">
      <formula>$R1316=""</formula>
    </cfRule>
  </conditionalFormatting>
  <conditionalFormatting sqref="R1321">
    <cfRule type="expression" dxfId="1976" priority="6180">
      <formula>OR($R1324&lt;&gt;"",$R1325&lt;&gt;"",$R1326&lt;&gt;"",$R1327&lt;&gt;"",$R1328&lt;&gt;"",$R1329&lt;&gt;"")</formula>
    </cfRule>
  </conditionalFormatting>
  <conditionalFormatting sqref="R1356:R1358">
    <cfRule type="expression" dxfId="1975" priority="6148">
      <formula>$R1356=""</formula>
    </cfRule>
  </conditionalFormatting>
  <conditionalFormatting sqref="R1361">
    <cfRule type="expression" dxfId="1974" priority="6143">
      <formula>OR($R1364&lt;&gt;"",$R1365&lt;&gt;"",$R1366&lt;&gt;"",$R1367&lt;&gt;"",$R1368&lt;&gt;"",$R1369&lt;&gt;"")</formula>
    </cfRule>
  </conditionalFormatting>
  <conditionalFormatting sqref="R1396:R1398">
    <cfRule type="expression" dxfId="1973" priority="6111">
      <formula>$R1396=""</formula>
    </cfRule>
  </conditionalFormatting>
  <conditionalFormatting sqref="R1401">
    <cfRule type="expression" dxfId="1972" priority="6106">
      <formula>OR($R1404&lt;&gt;"",$R1405&lt;&gt;"",$R1406&lt;&gt;"",$R1407&lt;&gt;"",$R1408&lt;&gt;"",$R1409&lt;&gt;"")</formula>
    </cfRule>
  </conditionalFormatting>
  <conditionalFormatting sqref="R1436:R1438">
    <cfRule type="expression" dxfId="1971" priority="6074">
      <formula>$R1436=""</formula>
    </cfRule>
  </conditionalFormatting>
  <conditionalFormatting sqref="R1441">
    <cfRule type="expression" dxfId="1970" priority="6069">
      <formula>OR($R1444&lt;&gt;"",$R1445&lt;&gt;"",$R1446&lt;&gt;"",$R1447&lt;&gt;"",$R1448&lt;&gt;"",$R1449&lt;&gt;"")</formula>
    </cfRule>
  </conditionalFormatting>
  <conditionalFormatting sqref="R1476:R1478">
    <cfRule type="expression" dxfId="1969" priority="6037">
      <formula>$R1476=""</formula>
    </cfRule>
  </conditionalFormatting>
  <conditionalFormatting sqref="R1481">
    <cfRule type="expression" dxfId="1968" priority="6032">
      <formula>OR($R1484&lt;&gt;"",$R1485&lt;&gt;"",$R1486&lt;&gt;"",$R1487&lt;&gt;"",$R1488&lt;&gt;"",$R1489&lt;&gt;"")</formula>
    </cfRule>
  </conditionalFormatting>
  <conditionalFormatting sqref="R1516:R1518">
    <cfRule type="expression" dxfId="1967" priority="6000">
      <formula>$R1516=""</formula>
    </cfRule>
  </conditionalFormatting>
  <conditionalFormatting sqref="R1521">
    <cfRule type="expression" dxfId="1966" priority="5995">
      <formula>OR($R1524&lt;&gt;"",$R1525&lt;&gt;"",$R1526&lt;&gt;"",$R1527&lt;&gt;"",$R1528&lt;&gt;"",$R1529&lt;&gt;"")</formula>
    </cfRule>
  </conditionalFormatting>
  <conditionalFormatting sqref="R1556:R1558">
    <cfRule type="expression" dxfId="1965" priority="5963">
      <formula>$R1556=""</formula>
    </cfRule>
  </conditionalFormatting>
  <conditionalFormatting sqref="R1561">
    <cfRule type="expression" dxfId="1964" priority="5958">
      <formula>OR($R1564&lt;&gt;"",$R1565&lt;&gt;"",$R1566&lt;&gt;"",$R1567&lt;&gt;"",$R1568&lt;&gt;"",$R1569&lt;&gt;"")</formula>
    </cfRule>
  </conditionalFormatting>
  <conditionalFormatting sqref="R1596:R1598">
    <cfRule type="expression" dxfId="1963" priority="5926">
      <formula>$R1596=""</formula>
    </cfRule>
  </conditionalFormatting>
  <conditionalFormatting sqref="R1601">
    <cfRule type="expression" dxfId="1962" priority="5921">
      <formula>OR($R1604&lt;&gt;"",$R1605&lt;&gt;"",$R1606&lt;&gt;"",$R1607&lt;&gt;"",$R1608&lt;&gt;"",$R1609&lt;&gt;"")</formula>
    </cfRule>
  </conditionalFormatting>
  <conditionalFormatting sqref="R1636:R1638">
    <cfRule type="expression" dxfId="1961" priority="5889">
      <formula>$R1636=""</formula>
    </cfRule>
  </conditionalFormatting>
  <conditionalFormatting sqref="R1641">
    <cfRule type="expression" dxfId="1960" priority="5884">
      <formula>OR($R1644&lt;&gt;"",$R1645&lt;&gt;"",$R1646&lt;&gt;"",$R1647&lt;&gt;"",$R1648&lt;&gt;"",$R1649&lt;&gt;"")</formula>
    </cfRule>
  </conditionalFormatting>
  <conditionalFormatting sqref="R1676:R1678">
    <cfRule type="expression" dxfId="1959" priority="5852">
      <formula>$R1676=""</formula>
    </cfRule>
  </conditionalFormatting>
  <conditionalFormatting sqref="R1681">
    <cfRule type="expression" dxfId="1958" priority="5847">
      <formula>OR($R1684&lt;&gt;"",$R1685&lt;&gt;"",$R1686&lt;&gt;"",$R1687&lt;&gt;"",$R1688&lt;&gt;"",$R1689&lt;&gt;"")</formula>
    </cfRule>
  </conditionalFormatting>
  <conditionalFormatting sqref="R1716:R1718">
    <cfRule type="expression" dxfId="1957" priority="5815">
      <formula>$R1716=""</formula>
    </cfRule>
  </conditionalFormatting>
  <conditionalFormatting sqref="R1721">
    <cfRule type="expression" dxfId="1956" priority="5810">
      <formula>OR($R1724&lt;&gt;"",$R1725&lt;&gt;"",$R1726&lt;&gt;"",$R1727&lt;&gt;"",$R1728&lt;&gt;"",$R1729&lt;&gt;"")</formula>
    </cfRule>
  </conditionalFormatting>
  <conditionalFormatting sqref="R1756:R1758">
    <cfRule type="expression" dxfId="1955" priority="5778">
      <formula>$R1756=""</formula>
    </cfRule>
  </conditionalFormatting>
  <conditionalFormatting sqref="R1761">
    <cfRule type="expression" dxfId="1954" priority="5773">
      <formula>OR($R1764&lt;&gt;"",$R1765&lt;&gt;"",$R1766&lt;&gt;"",$R1767&lt;&gt;"",$R1768&lt;&gt;"",$R1769&lt;&gt;"")</formula>
    </cfRule>
  </conditionalFormatting>
  <conditionalFormatting sqref="R1796:R1798">
    <cfRule type="expression" dxfId="1953" priority="5741">
      <formula>$R1796=""</formula>
    </cfRule>
  </conditionalFormatting>
  <conditionalFormatting sqref="R1801">
    <cfRule type="expression" dxfId="1952" priority="5736">
      <formula>OR($R1804&lt;&gt;"",$R1805&lt;&gt;"",$R1806&lt;&gt;"",$R1807&lt;&gt;"",$R1808&lt;&gt;"",$R1809&lt;&gt;"")</formula>
    </cfRule>
  </conditionalFormatting>
  <conditionalFormatting sqref="R1836:R1838">
    <cfRule type="expression" dxfId="1951" priority="5704">
      <formula>$R1836=""</formula>
    </cfRule>
  </conditionalFormatting>
  <conditionalFormatting sqref="R1841">
    <cfRule type="expression" dxfId="1950" priority="5699">
      <formula>OR($R1844&lt;&gt;"",$R1845&lt;&gt;"",$R1846&lt;&gt;"",$R1847&lt;&gt;"",$R1848&lt;&gt;"",$R1849&lt;&gt;"")</formula>
    </cfRule>
  </conditionalFormatting>
  <conditionalFormatting sqref="R1876:R1878">
    <cfRule type="expression" dxfId="1949" priority="5667">
      <formula>$R1876=""</formula>
    </cfRule>
  </conditionalFormatting>
  <conditionalFormatting sqref="R1881">
    <cfRule type="expression" dxfId="1948" priority="5662">
      <formula>OR($R1884&lt;&gt;"",$R1885&lt;&gt;"",$R1886&lt;&gt;"",$R1887&lt;&gt;"",$R1888&lt;&gt;"",$R1889&lt;&gt;"")</formula>
    </cfRule>
  </conditionalFormatting>
  <conditionalFormatting sqref="R1916:R1918">
    <cfRule type="expression" dxfId="1947" priority="5630">
      <formula>$R1916=""</formula>
    </cfRule>
  </conditionalFormatting>
  <conditionalFormatting sqref="R1921">
    <cfRule type="expression" dxfId="1946" priority="5625">
      <formula>OR($R1924&lt;&gt;"",$R1925&lt;&gt;"",$R1926&lt;&gt;"",$R1927&lt;&gt;"",$R1928&lt;&gt;"",$R1929&lt;&gt;"")</formula>
    </cfRule>
  </conditionalFormatting>
  <conditionalFormatting sqref="R1956:R1958">
    <cfRule type="expression" dxfId="1945" priority="5593">
      <formula>$R1956=""</formula>
    </cfRule>
  </conditionalFormatting>
  <conditionalFormatting sqref="R1961">
    <cfRule type="expression" dxfId="1944" priority="5588">
      <formula>OR($R1964&lt;&gt;"",$R1965&lt;&gt;"",$R1966&lt;&gt;"",$R1967&lt;&gt;"",$R1968&lt;&gt;"",$R1969&lt;&gt;"")</formula>
    </cfRule>
  </conditionalFormatting>
  <conditionalFormatting sqref="R1996:R1998">
    <cfRule type="expression" dxfId="1943" priority="5556">
      <formula>$R1996=""</formula>
    </cfRule>
  </conditionalFormatting>
  <conditionalFormatting sqref="R2001">
    <cfRule type="expression" dxfId="1942" priority="5551">
      <formula>OR($R2004&lt;&gt;"",$R2005&lt;&gt;"",$R2006&lt;&gt;"",$R2007&lt;&gt;"",$R2008&lt;&gt;"",$R2009&lt;&gt;"")</formula>
    </cfRule>
  </conditionalFormatting>
  <conditionalFormatting sqref="R2036:R2038">
    <cfRule type="expression" dxfId="1941" priority="5519">
      <formula>$R2036=""</formula>
    </cfRule>
  </conditionalFormatting>
  <conditionalFormatting sqref="R2041">
    <cfRule type="expression" dxfId="1940" priority="5514">
      <formula>OR($R2044&lt;&gt;"",$R2045&lt;&gt;"",$R2046&lt;&gt;"",$R2047&lt;&gt;"",$R2048&lt;&gt;"",$R2049&lt;&gt;"")</formula>
    </cfRule>
  </conditionalFormatting>
  <conditionalFormatting sqref="R2076:R2078">
    <cfRule type="expression" dxfId="1939" priority="5482">
      <formula>$R2076=""</formula>
    </cfRule>
  </conditionalFormatting>
  <conditionalFormatting sqref="R2081">
    <cfRule type="expression" dxfId="1938" priority="5477">
      <formula>OR($R2084&lt;&gt;"",$R2085&lt;&gt;"",$R2086&lt;&gt;"",$R2087&lt;&gt;"",$R2088&lt;&gt;"",$R2089&lt;&gt;"")</formula>
    </cfRule>
  </conditionalFormatting>
  <conditionalFormatting sqref="R2116:R2118">
    <cfRule type="expression" dxfId="1937" priority="5445">
      <formula>$R2116=""</formula>
    </cfRule>
  </conditionalFormatting>
  <conditionalFormatting sqref="R2121">
    <cfRule type="expression" dxfId="1936" priority="5440">
      <formula>OR($R2124&lt;&gt;"",$R2125&lt;&gt;"",$R2126&lt;&gt;"",$R2127&lt;&gt;"",$R2128&lt;&gt;"",$R2129&lt;&gt;"")</formula>
    </cfRule>
  </conditionalFormatting>
  <conditionalFormatting sqref="R2156:R2158">
    <cfRule type="expression" dxfId="1935" priority="5408">
      <formula>$R2156=""</formula>
    </cfRule>
  </conditionalFormatting>
  <conditionalFormatting sqref="R2161">
    <cfRule type="expression" dxfId="1934" priority="5403">
      <formula>OR($R2164&lt;&gt;"",$R2165&lt;&gt;"",$R2166&lt;&gt;"",$R2167&lt;&gt;"",$R2168&lt;&gt;"",$R2169&lt;&gt;"")</formula>
    </cfRule>
  </conditionalFormatting>
  <conditionalFormatting sqref="R2196:R2198">
    <cfRule type="expression" dxfId="1933" priority="5371">
      <formula>$R2196=""</formula>
    </cfRule>
  </conditionalFormatting>
  <conditionalFormatting sqref="R2201">
    <cfRule type="expression" dxfId="1932" priority="5366">
      <formula>OR($R2204&lt;&gt;"",$R2205&lt;&gt;"",$R2206&lt;&gt;"",$R2207&lt;&gt;"",$R2208&lt;&gt;"",$R2209&lt;&gt;"")</formula>
    </cfRule>
  </conditionalFormatting>
  <conditionalFormatting sqref="R2236:R2238">
    <cfRule type="expression" dxfId="1931" priority="5334">
      <formula>$R2236=""</formula>
    </cfRule>
  </conditionalFormatting>
  <conditionalFormatting sqref="R2241">
    <cfRule type="expression" dxfId="1930" priority="5329">
      <formula>OR($R2244&lt;&gt;"",$R2245&lt;&gt;"",$R2246&lt;&gt;"",$R2247&lt;&gt;"",$R2248&lt;&gt;"",$R2249&lt;&gt;"")</formula>
    </cfRule>
  </conditionalFormatting>
  <conditionalFormatting sqref="R2276:R2278">
    <cfRule type="expression" dxfId="1929" priority="5297">
      <formula>$R2276=""</formula>
    </cfRule>
  </conditionalFormatting>
  <conditionalFormatting sqref="R2281">
    <cfRule type="expression" dxfId="1928" priority="5292">
      <formula>OR($R2284&lt;&gt;"",$R2285&lt;&gt;"",$R2286&lt;&gt;"",$R2287&lt;&gt;"",$R2288&lt;&gt;"",$R2289&lt;&gt;"")</formula>
    </cfRule>
  </conditionalFormatting>
  <conditionalFormatting sqref="R2316:R2318">
    <cfRule type="expression" dxfId="1927" priority="5260">
      <formula>$R2316=""</formula>
    </cfRule>
  </conditionalFormatting>
  <conditionalFormatting sqref="R2321">
    <cfRule type="expression" dxfId="1926" priority="5255">
      <formula>OR($R2324&lt;&gt;"",$R2325&lt;&gt;"",$R2326&lt;&gt;"",$R2327&lt;&gt;"",$R2328&lt;&gt;"",$R2329&lt;&gt;"")</formula>
    </cfRule>
  </conditionalFormatting>
  <conditionalFormatting sqref="R2356:R2358">
    <cfRule type="expression" dxfId="1925" priority="5223">
      <formula>$R2356=""</formula>
    </cfRule>
  </conditionalFormatting>
  <conditionalFormatting sqref="R2361">
    <cfRule type="expression" dxfId="1924" priority="5218">
      <formula>OR($R2364&lt;&gt;"",$R2365&lt;&gt;"",$R2366&lt;&gt;"",$R2367&lt;&gt;"",$R2368&lt;&gt;"",$R2369&lt;&gt;"")</formula>
    </cfRule>
  </conditionalFormatting>
  <conditionalFormatting sqref="R2396:R2398">
    <cfRule type="expression" dxfId="1923" priority="5186">
      <formula>$R2396=""</formula>
    </cfRule>
  </conditionalFormatting>
  <conditionalFormatting sqref="R2401">
    <cfRule type="expression" dxfId="1922" priority="5181">
      <formula>OR($R2404&lt;&gt;"",$R2405&lt;&gt;"",$R2406&lt;&gt;"",$R2407&lt;&gt;"",$R2408&lt;&gt;"",$R2409&lt;&gt;"")</formula>
    </cfRule>
  </conditionalFormatting>
  <conditionalFormatting sqref="R2436:R2438">
    <cfRule type="expression" dxfId="1921" priority="5149">
      <formula>$R2436=""</formula>
    </cfRule>
  </conditionalFormatting>
  <conditionalFormatting sqref="R2441">
    <cfRule type="expression" dxfId="1920" priority="5144">
      <formula>OR($R2444&lt;&gt;"",$R2445&lt;&gt;"",$R2446&lt;&gt;"",$R2447&lt;&gt;"",$R2448&lt;&gt;"",$R2449&lt;&gt;"")</formula>
    </cfRule>
  </conditionalFormatting>
  <conditionalFormatting sqref="R2476:R2478">
    <cfRule type="expression" dxfId="1919" priority="5112">
      <formula>$R2476=""</formula>
    </cfRule>
  </conditionalFormatting>
  <conditionalFormatting sqref="R2481">
    <cfRule type="expression" dxfId="1918" priority="5107">
      <formula>OR($R2484&lt;&gt;"",$R2485&lt;&gt;"",$R2486&lt;&gt;"",$R2487&lt;&gt;"",$R2488&lt;&gt;"",$R2489&lt;&gt;"")</formula>
    </cfRule>
  </conditionalFormatting>
  <conditionalFormatting sqref="R2516:R2518">
    <cfRule type="expression" dxfId="1917" priority="5075">
      <formula>$R2516=""</formula>
    </cfRule>
  </conditionalFormatting>
  <conditionalFormatting sqref="R2521">
    <cfRule type="expression" dxfId="1916" priority="5070">
      <formula>OR($R2524&lt;&gt;"",$R2525&lt;&gt;"",$R2526&lt;&gt;"",$R2527&lt;&gt;"",$R2528&lt;&gt;"",$R2529&lt;&gt;"")</formula>
    </cfRule>
  </conditionalFormatting>
  <conditionalFormatting sqref="R2556:R2558">
    <cfRule type="expression" dxfId="1915" priority="5038">
      <formula>$R2556=""</formula>
    </cfRule>
  </conditionalFormatting>
  <conditionalFormatting sqref="R2561">
    <cfRule type="expression" dxfId="1914" priority="5033">
      <formula>OR($R2564&lt;&gt;"",$R2565&lt;&gt;"",$R2566&lt;&gt;"",$R2567&lt;&gt;"",$R2568&lt;&gt;"",$R2569&lt;&gt;"")</formula>
    </cfRule>
  </conditionalFormatting>
  <conditionalFormatting sqref="R2596:R2598">
    <cfRule type="expression" dxfId="1913" priority="5001">
      <formula>$R2596=""</formula>
    </cfRule>
  </conditionalFormatting>
  <conditionalFormatting sqref="R2601">
    <cfRule type="expression" dxfId="1912" priority="4996">
      <formula>OR($R2604&lt;&gt;"",$R2605&lt;&gt;"",$R2606&lt;&gt;"",$R2607&lt;&gt;"",$R2608&lt;&gt;"",$R2609&lt;&gt;"")</formula>
    </cfRule>
  </conditionalFormatting>
  <conditionalFormatting sqref="R2636:R2638">
    <cfRule type="expression" dxfId="1911" priority="4964">
      <formula>$R2636=""</formula>
    </cfRule>
  </conditionalFormatting>
  <conditionalFormatting sqref="R2641">
    <cfRule type="expression" dxfId="1910" priority="4959">
      <formula>OR($R2644&lt;&gt;"",$R2645&lt;&gt;"",$R2646&lt;&gt;"",$R2647&lt;&gt;"",$R2648&lt;&gt;"",$R2649&lt;&gt;"")</formula>
    </cfRule>
  </conditionalFormatting>
  <conditionalFormatting sqref="R2676:R2678">
    <cfRule type="expression" dxfId="1909" priority="4927">
      <formula>$R2676=""</formula>
    </cfRule>
  </conditionalFormatting>
  <conditionalFormatting sqref="R2681">
    <cfRule type="expression" dxfId="1908" priority="4922">
      <formula>OR($R2684&lt;&gt;"",$R2685&lt;&gt;"",$R2686&lt;&gt;"",$R2687&lt;&gt;"",$R2688&lt;&gt;"",$R2689&lt;&gt;"")</formula>
    </cfRule>
  </conditionalFormatting>
  <conditionalFormatting sqref="R2716:R2718">
    <cfRule type="expression" dxfId="1907" priority="4890">
      <formula>$R2716=""</formula>
    </cfRule>
  </conditionalFormatting>
  <conditionalFormatting sqref="R2721">
    <cfRule type="expression" dxfId="1906" priority="4885">
      <formula>OR($R2724&lt;&gt;"",$R2725&lt;&gt;"",$R2726&lt;&gt;"",$R2727&lt;&gt;"",$R2728&lt;&gt;"",$R2729&lt;&gt;"")</formula>
    </cfRule>
  </conditionalFormatting>
  <conditionalFormatting sqref="R2756:R2758">
    <cfRule type="expression" dxfId="1905" priority="4853">
      <formula>$R2756=""</formula>
    </cfRule>
  </conditionalFormatting>
  <conditionalFormatting sqref="R2761">
    <cfRule type="expression" dxfId="1904" priority="4848">
      <formula>OR($R2764&lt;&gt;"",$R2765&lt;&gt;"",$R2766&lt;&gt;"",$R2767&lt;&gt;"",$R2768&lt;&gt;"",$R2769&lt;&gt;"")</formula>
    </cfRule>
  </conditionalFormatting>
  <conditionalFormatting sqref="R2796:R2798">
    <cfRule type="expression" dxfId="1903" priority="4816">
      <formula>$R2796=""</formula>
    </cfRule>
  </conditionalFormatting>
  <conditionalFormatting sqref="R2801">
    <cfRule type="expression" dxfId="1902" priority="4811">
      <formula>OR($R2804&lt;&gt;"",$R2805&lt;&gt;"",$R2806&lt;&gt;"",$R2807&lt;&gt;"",$R2808&lt;&gt;"",$R2809&lt;&gt;"")</formula>
    </cfRule>
  </conditionalFormatting>
  <conditionalFormatting sqref="R2836:R2838">
    <cfRule type="expression" dxfId="1901" priority="4779">
      <formula>$R2836=""</formula>
    </cfRule>
  </conditionalFormatting>
  <conditionalFormatting sqref="R2841">
    <cfRule type="expression" dxfId="1900" priority="4774">
      <formula>OR($R2844&lt;&gt;"",$R2845&lt;&gt;"",$R2846&lt;&gt;"",$R2847&lt;&gt;"",$R2848&lt;&gt;"",$R2849&lt;&gt;"")</formula>
    </cfRule>
  </conditionalFormatting>
  <conditionalFormatting sqref="R2876:R2878">
    <cfRule type="expression" dxfId="1899" priority="4742">
      <formula>$R2876=""</formula>
    </cfRule>
  </conditionalFormatting>
  <conditionalFormatting sqref="R2881">
    <cfRule type="expression" dxfId="1898" priority="4737">
      <formula>OR($R2884&lt;&gt;"",$R2885&lt;&gt;"",$R2886&lt;&gt;"",$R2887&lt;&gt;"",$R2888&lt;&gt;"",$R2889&lt;&gt;"")</formula>
    </cfRule>
  </conditionalFormatting>
  <conditionalFormatting sqref="R2916:R2918">
    <cfRule type="expression" dxfId="1897" priority="4705">
      <formula>$R2916=""</formula>
    </cfRule>
  </conditionalFormatting>
  <conditionalFormatting sqref="R2921">
    <cfRule type="expression" dxfId="1896" priority="4700">
      <formula>OR($R2924&lt;&gt;"",$R2925&lt;&gt;"",$R2926&lt;&gt;"",$R2927&lt;&gt;"",$R2928&lt;&gt;"",$R2929&lt;&gt;"")</formula>
    </cfRule>
  </conditionalFormatting>
  <conditionalFormatting sqref="R2956:R2958">
    <cfRule type="expression" dxfId="1895" priority="4668">
      <formula>$R2956=""</formula>
    </cfRule>
  </conditionalFormatting>
  <conditionalFormatting sqref="R2961">
    <cfRule type="expression" dxfId="1894" priority="4663">
      <formula>OR($R2964&lt;&gt;"",$R2965&lt;&gt;"",$R2966&lt;&gt;"",$R2967&lt;&gt;"",$R2968&lt;&gt;"",$R2969&lt;&gt;"")</formula>
    </cfRule>
  </conditionalFormatting>
  <conditionalFormatting sqref="R2996:R2998">
    <cfRule type="expression" dxfId="1893" priority="4631">
      <formula>$R2996=""</formula>
    </cfRule>
  </conditionalFormatting>
  <conditionalFormatting sqref="R3001">
    <cfRule type="expression" dxfId="1892" priority="4626">
      <formula>OR($R3004&lt;&gt;"",$R3005&lt;&gt;"",$R3006&lt;&gt;"",$R3007&lt;&gt;"",$R3008&lt;&gt;"",$R3009&lt;&gt;"")</formula>
    </cfRule>
  </conditionalFormatting>
  <conditionalFormatting sqref="R3036:R3038">
    <cfRule type="expression" dxfId="1891" priority="4594">
      <formula>$R3036=""</formula>
    </cfRule>
  </conditionalFormatting>
  <conditionalFormatting sqref="R3041">
    <cfRule type="expression" dxfId="1890" priority="4589">
      <formula>OR($R3044&lt;&gt;"",$R3045&lt;&gt;"",$R3046&lt;&gt;"",$R3047&lt;&gt;"",$R3048&lt;&gt;"",$R3049&lt;&gt;"")</formula>
    </cfRule>
  </conditionalFormatting>
  <conditionalFormatting sqref="R3076:R3078">
    <cfRule type="expression" dxfId="1889" priority="4557">
      <formula>$R3076=""</formula>
    </cfRule>
  </conditionalFormatting>
  <conditionalFormatting sqref="R3081">
    <cfRule type="expression" dxfId="1888" priority="4552">
      <formula>OR($R3084&lt;&gt;"",$R3085&lt;&gt;"",$R3086&lt;&gt;"",$R3087&lt;&gt;"",$R3088&lt;&gt;"",$R3089&lt;&gt;"")</formula>
    </cfRule>
  </conditionalFormatting>
  <conditionalFormatting sqref="R3116:R3118">
    <cfRule type="expression" dxfId="1887" priority="4520">
      <formula>$R3116=""</formula>
    </cfRule>
  </conditionalFormatting>
  <conditionalFormatting sqref="R3121">
    <cfRule type="expression" dxfId="1886" priority="4515">
      <formula>OR($R3124&lt;&gt;"",$R3125&lt;&gt;"",$R3126&lt;&gt;"",$R3127&lt;&gt;"",$R3128&lt;&gt;"",$R3129&lt;&gt;"")</formula>
    </cfRule>
  </conditionalFormatting>
  <conditionalFormatting sqref="R3156:R3158">
    <cfRule type="expression" dxfId="1885" priority="4483">
      <formula>$R3156=""</formula>
    </cfRule>
  </conditionalFormatting>
  <conditionalFormatting sqref="R3161">
    <cfRule type="expression" dxfId="1884" priority="4478">
      <formula>OR($R3164&lt;&gt;"",$R3165&lt;&gt;"",$R3166&lt;&gt;"",$R3167&lt;&gt;"",$R3168&lt;&gt;"",$R3169&lt;&gt;"")</formula>
    </cfRule>
  </conditionalFormatting>
  <conditionalFormatting sqref="R3196:R3198">
    <cfRule type="expression" dxfId="1883" priority="4446">
      <formula>$R3196=""</formula>
    </cfRule>
  </conditionalFormatting>
  <conditionalFormatting sqref="R3201">
    <cfRule type="expression" dxfId="1882" priority="4441">
      <formula>OR($R3204&lt;&gt;"",$R3205&lt;&gt;"",$R3206&lt;&gt;"",$R3207&lt;&gt;"",$R3208&lt;&gt;"",$R3209&lt;&gt;"")</formula>
    </cfRule>
  </conditionalFormatting>
  <conditionalFormatting sqref="R3236:R3238">
    <cfRule type="expression" dxfId="1881" priority="4409">
      <formula>$R3236=""</formula>
    </cfRule>
  </conditionalFormatting>
  <conditionalFormatting sqref="R3241">
    <cfRule type="expression" dxfId="1880" priority="4404">
      <formula>OR($R3244&lt;&gt;"",$R3245&lt;&gt;"",$R3246&lt;&gt;"",$R3247&lt;&gt;"",$R3248&lt;&gt;"",$R3249&lt;&gt;"")</formula>
    </cfRule>
  </conditionalFormatting>
  <conditionalFormatting sqref="R3276:R3278">
    <cfRule type="expression" dxfId="1879" priority="4372">
      <formula>$R3276=""</formula>
    </cfRule>
  </conditionalFormatting>
  <conditionalFormatting sqref="R3281">
    <cfRule type="expression" dxfId="1878" priority="4367">
      <formula>OR($R3284&lt;&gt;"",$R3285&lt;&gt;"",$R3286&lt;&gt;"",$R3287&lt;&gt;"",$R3288&lt;&gt;"",$R3289&lt;&gt;"")</formula>
    </cfRule>
  </conditionalFormatting>
  <conditionalFormatting sqref="R3316:R3318">
    <cfRule type="expression" dxfId="1877" priority="4335">
      <formula>$R3316=""</formula>
    </cfRule>
  </conditionalFormatting>
  <conditionalFormatting sqref="R3321">
    <cfRule type="expression" dxfId="1876" priority="4330">
      <formula>OR($R3324&lt;&gt;"",$R3325&lt;&gt;"",$R3326&lt;&gt;"",$R3327&lt;&gt;"",$R3328&lt;&gt;"",$R3329&lt;&gt;"")</formula>
    </cfRule>
  </conditionalFormatting>
  <conditionalFormatting sqref="R3356:R3358">
    <cfRule type="expression" dxfId="1875" priority="4298">
      <formula>$R3356=""</formula>
    </cfRule>
  </conditionalFormatting>
  <conditionalFormatting sqref="R3361">
    <cfRule type="expression" dxfId="1874" priority="4293">
      <formula>OR($R3364&lt;&gt;"",$R3365&lt;&gt;"",$R3366&lt;&gt;"",$R3367&lt;&gt;"",$R3368&lt;&gt;"",$R3369&lt;&gt;"")</formula>
    </cfRule>
  </conditionalFormatting>
  <conditionalFormatting sqref="R3396:R3398">
    <cfRule type="expression" dxfId="1873" priority="4261">
      <formula>$R3396=""</formula>
    </cfRule>
  </conditionalFormatting>
  <conditionalFormatting sqref="R3401">
    <cfRule type="expression" dxfId="1872" priority="4256">
      <formula>OR($R3404&lt;&gt;"",$R3405&lt;&gt;"",$R3406&lt;&gt;"",$R3407&lt;&gt;"",$R3408&lt;&gt;"",$R3409&lt;&gt;"")</formula>
    </cfRule>
  </conditionalFormatting>
  <conditionalFormatting sqref="R3436:R3438">
    <cfRule type="expression" dxfId="1871" priority="4224">
      <formula>$R3436=""</formula>
    </cfRule>
  </conditionalFormatting>
  <conditionalFormatting sqref="R3441">
    <cfRule type="expression" dxfId="1870" priority="4219">
      <formula>OR($R3444&lt;&gt;"",$R3445&lt;&gt;"",$R3446&lt;&gt;"",$R3447&lt;&gt;"",$R3448&lt;&gt;"",$R3449&lt;&gt;"")</formula>
    </cfRule>
  </conditionalFormatting>
  <conditionalFormatting sqref="R3476:R3478">
    <cfRule type="expression" dxfId="1869" priority="4187">
      <formula>$R3476=""</formula>
    </cfRule>
  </conditionalFormatting>
  <conditionalFormatting sqref="R3481">
    <cfRule type="expression" dxfId="1868" priority="4182">
      <formula>OR($R3484&lt;&gt;"",$R3485&lt;&gt;"",$R3486&lt;&gt;"",$R3487&lt;&gt;"",$R3488&lt;&gt;"",$R3489&lt;&gt;"")</formula>
    </cfRule>
  </conditionalFormatting>
  <conditionalFormatting sqref="R3516:R3518">
    <cfRule type="expression" dxfId="1867" priority="4150">
      <formula>$R3516=""</formula>
    </cfRule>
  </conditionalFormatting>
  <conditionalFormatting sqref="R3521">
    <cfRule type="expression" dxfId="1866" priority="4145">
      <formula>OR($R3524&lt;&gt;"",$R3525&lt;&gt;"",$R3526&lt;&gt;"",$R3527&lt;&gt;"",$R3528&lt;&gt;"",$R3529&lt;&gt;"")</formula>
    </cfRule>
  </conditionalFormatting>
  <conditionalFormatting sqref="R3556:R3558">
    <cfRule type="expression" dxfId="1865" priority="4113">
      <formula>$R3556=""</formula>
    </cfRule>
  </conditionalFormatting>
  <conditionalFormatting sqref="R3561">
    <cfRule type="expression" dxfId="1864" priority="4108">
      <formula>OR($R3564&lt;&gt;"",$R3565&lt;&gt;"",$R3566&lt;&gt;"",$R3567&lt;&gt;"",$R3568&lt;&gt;"",$R3569&lt;&gt;"")</formula>
    </cfRule>
  </conditionalFormatting>
  <conditionalFormatting sqref="R3596:R3598">
    <cfRule type="expression" dxfId="1863" priority="4076">
      <formula>$R3596=""</formula>
    </cfRule>
  </conditionalFormatting>
  <conditionalFormatting sqref="R3601">
    <cfRule type="expression" dxfId="1862" priority="4071">
      <formula>OR($R3604&lt;&gt;"",$R3605&lt;&gt;"",$R3606&lt;&gt;"",$R3607&lt;&gt;"",$R3608&lt;&gt;"",$R3609&lt;&gt;"")</formula>
    </cfRule>
  </conditionalFormatting>
  <conditionalFormatting sqref="R3636:R3638">
    <cfRule type="expression" dxfId="1861" priority="4039">
      <formula>$R3636=""</formula>
    </cfRule>
  </conditionalFormatting>
  <conditionalFormatting sqref="R3641">
    <cfRule type="expression" dxfId="1860" priority="4034">
      <formula>OR($R3644&lt;&gt;"",$R3645&lt;&gt;"",$R3646&lt;&gt;"",$R3647&lt;&gt;"",$R3648&lt;&gt;"",$R3649&lt;&gt;"")</formula>
    </cfRule>
  </conditionalFormatting>
  <conditionalFormatting sqref="R3676:R3678">
    <cfRule type="expression" dxfId="1859" priority="4002">
      <formula>$R3676=""</formula>
    </cfRule>
  </conditionalFormatting>
  <conditionalFormatting sqref="R3681">
    <cfRule type="expression" dxfId="1858" priority="3997">
      <formula>OR($R3684&lt;&gt;"",$R3685&lt;&gt;"",$R3686&lt;&gt;"",$R3687&lt;&gt;"",$R3688&lt;&gt;"",$R3689&lt;&gt;"")</formula>
    </cfRule>
  </conditionalFormatting>
  <conditionalFormatting sqref="R3716:R3718">
    <cfRule type="expression" dxfId="1857" priority="3965">
      <formula>$R3716=""</formula>
    </cfRule>
  </conditionalFormatting>
  <conditionalFormatting sqref="R3721">
    <cfRule type="expression" dxfId="1856" priority="3960">
      <formula>OR($R3724&lt;&gt;"",$R3725&lt;&gt;"",$R3726&lt;&gt;"",$R3727&lt;&gt;"",$R3728&lt;&gt;"",$R3729&lt;&gt;"")</formula>
    </cfRule>
  </conditionalFormatting>
  <conditionalFormatting sqref="R3756:R3758">
    <cfRule type="expression" dxfId="1855" priority="3928">
      <formula>$R3756=""</formula>
    </cfRule>
  </conditionalFormatting>
  <conditionalFormatting sqref="R3761">
    <cfRule type="expression" dxfId="1854" priority="3923">
      <formula>OR($R3764&lt;&gt;"",$R3765&lt;&gt;"",$R3766&lt;&gt;"",$R3767&lt;&gt;"",$R3768&lt;&gt;"",$R3769&lt;&gt;"")</formula>
    </cfRule>
  </conditionalFormatting>
  <conditionalFormatting sqref="R3796:R3798">
    <cfRule type="expression" dxfId="1853" priority="3891">
      <formula>$R3796=""</formula>
    </cfRule>
  </conditionalFormatting>
  <conditionalFormatting sqref="R3801">
    <cfRule type="expression" dxfId="1852" priority="3886">
      <formula>OR($R3804&lt;&gt;"",$R3805&lt;&gt;"",$R3806&lt;&gt;"",$R3807&lt;&gt;"",$R3808&lt;&gt;"",$R3809&lt;&gt;"")</formula>
    </cfRule>
  </conditionalFormatting>
  <conditionalFormatting sqref="R3836:R3838">
    <cfRule type="expression" dxfId="1851" priority="3854">
      <formula>$R3836=""</formula>
    </cfRule>
  </conditionalFormatting>
  <conditionalFormatting sqref="R3841">
    <cfRule type="expression" dxfId="1850" priority="3849">
      <formula>OR($R3844&lt;&gt;"",$R3845&lt;&gt;"",$R3846&lt;&gt;"",$R3847&lt;&gt;"",$R3848&lt;&gt;"",$R3849&lt;&gt;"")</formula>
    </cfRule>
  </conditionalFormatting>
  <conditionalFormatting sqref="R3876:R3878">
    <cfRule type="expression" dxfId="1849" priority="3817">
      <formula>$R3876=""</formula>
    </cfRule>
  </conditionalFormatting>
  <conditionalFormatting sqref="R3881">
    <cfRule type="expression" dxfId="1848" priority="3812">
      <formula>OR($R3884&lt;&gt;"",$R3885&lt;&gt;"",$R3886&lt;&gt;"",$R3887&lt;&gt;"",$R3888&lt;&gt;"",$R3889&lt;&gt;"")</formula>
    </cfRule>
  </conditionalFormatting>
  <conditionalFormatting sqref="R3916:R3918">
    <cfRule type="expression" dxfId="1847" priority="3780">
      <formula>$R3916=""</formula>
    </cfRule>
  </conditionalFormatting>
  <conditionalFormatting sqref="R3921">
    <cfRule type="expression" dxfId="1846" priority="3775">
      <formula>OR($R3924&lt;&gt;"",$R3925&lt;&gt;"",$R3926&lt;&gt;"",$R3927&lt;&gt;"",$R3928&lt;&gt;"",$R3929&lt;&gt;"")</formula>
    </cfRule>
  </conditionalFormatting>
  <conditionalFormatting sqref="R3956:R3958">
    <cfRule type="expression" dxfId="1845" priority="3743">
      <formula>$R3956=""</formula>
    </cfRule>
  </conditionalFormatting>
  <conditionalFormatting sqref="R3961">
    <cfRule type="expression" dxfId="1844" priority="3738">
      <formula>OR($R3964&lt;&gt;"",$R3965&lt;&gt;"",$R3966&lt;&gt;"",$R3967&lt;&gt;"",$R3968&lt;&gt;"",$R3969&lt;&gt;"")</formula>
    </cfRule>
  </conditionalFormatting>
  <conditionalFormatting sqref="R3996:R3998">
    <cfRule type="expression" dxfId="1843" priority="3706">
      <formula>$R3996=""</formula>
    </cfRule>
  </conditionalFormatting>
  <conditionalFormatting sqref="R4001">
    <cfRule type="expression" dxfId="1842" priority="3701">
      <formula>OR($R4004&lt;&gt;"",$R4005&lt;&gt;"",$R4006&lt;&gt;"",$R4007&lt;&gt;"",$R4008&lt;&gt;"",$R4009&lt;&gt;"")</formula>
    </cfRule>
  </conditionalFormatting>
  <conditionalFormatting sqref="R4036:R4038">
    <cfRule type="expression" dxfId="1841" priority="3669">
      <formula>$R4036=""</formula>
    </cfRule>
  </conditionalFormatting>
  <conditionalFormatting sqref="R4041">
    <cfRule type="expression" dxfId="1840" priority="3664">
      <formula>OR($R4044&lt;&gt;"",$R4045&lt;&gt;"",$R4046&lt;&gt;"",$R4047&lt;&gt;"",$R4048&lt;&gt;"",$R4049&lt;&gt;"")</formula>
    </cfRule>
  </conditionalFormatting>
  <conditionalFormatting sqref="R4076:R4078">
    <cfRule type="expression" dxfId="1839" priority="3632">
      <formula>$R4076=""</formula>
    </cfRule>
  </conditionalFormatting>
  <conditionalFormatting sqref="R4081">
    <cfRule type="expression" dxfId="1838" priority="3627">
      <formula>OR($R4084&lt;&gt;"",$R4085&lt;&gt;"",$R4086&lt;&gt;"",$R4087&lt;&gt;"",$R4088&lt;&gt;"",$R4089&lt;&gt;"")</formula>
    </cfRule>
  </conditionalFormatting>
  <conditionalFormatting sqref="R4116:R4118">
    <cfRule type="expression" dxfId="1837" priority="3595">
      <formula>$R4116=""</formula>
    </cfRule>
  </conditionalFormatting>
  <conditionalFormatting sqref="R4121">
    <cfRule type="expression" dxfId="1836" priority="3590">
      <formula>OR($R4124&lt;&gt;"",$R4125&lt;&gt;"",$R4126&lt;&gt;"",$R4127&lt;&gt;"",$R4128&lt;&gt;"",$R4129&lt;&gt;"")</formula>
    </cfRule>
  </conditionalFormatting>
  <conditionalFormatting sqref="R4156:R4158">
    <cfRule type="expression" dxfId="1835" priority="3558">
      <formula>$R4156=""</formula>
    </cfRule>
  </conditionalFormatting>
  <conditionalFormatting sqref="R4161">
    <cfRule type="expression" dxfId="1834" priority="3553">
      <formula>OR($R4164&lt;&gt;"",$R4165&lt;&gt;"",$R4166&lt;&gt;"",$R4167&lt;&gt;"",$R4168&lt;&gt;"",$R4169&lt;&gt;"")</formula>
    </cfRule>
  </conditionalFormatting>
  <conditionalFormatting sqref="R4196:R4198">
    <cfRule type="expression" dxfId="1833" priority="3521">
      <formula>$R4196=""</formula>
    </cfRule>
  </conditionalFormatting>
  <conditionalFormatting sqref="R4201">
    <cfRule type="expression" dxfId="1832" priority="3516">
      <formula>OR($R4204&lt;&gt;"",$R4205&lt;&gt;"",$R4206&lt;&gt;"",$R4207&lt;&gt;"",$R4208&lt;&gt;"",$R4209&lt;&gt;"")</formula>
    </cfRule>
  </conditionalFormatting>
  <conditionalFormatting sqref="R4236:R4238">
    <cfRule type="expression" dxfId="1831" priority="3484">
      <formula>$R4236=""</formula>
    </cfRule>
  </conditionalFormatting>
  <conditionalFormatting sqref="R4241">
    <cfRule type="expression" dxfId="1830" priority="3479">
      <formula>OR($R4244&lt;&gt;"",$R4245&lt;&gt;"",$R4246&lt;&gt;"",$R4247&lt;&gt;"",$R4248&lt;&gt;"",$R4249&lt;&gt;"")</formula>
    </cfRule>
  </conditionalFormatting>
  <conditionalFormatting sqref="R4276:R4278">
    <cfRule type="expression" dxfId="1829" priority="3447">
      <formula>$R4276=""</formula>
    </cfRule>
  </conditionalFormatting>
  <conditionalFormatting sqref="R4281">
    <cfRule type="expression" dxfId="1828" priority="3442">
      <formula>OR($R4284&lt;&gt;"",$R4285&lt;&gt;"",$R4286&lt;&gt;"",$R4287&lt;&gt;"",$R4288&lt;&gt;"",$R4289&lt;&gt;"")</formula>
    </cfRule>
  </conditionalFormatting>
  <conditionalFormatting sqref="R4316:R4318">
    <cfRule type="expression" dxfId="1827" priority="3410">
      <formula>$R4316=""</formula>
    </cfRule>
  </conditionalFormatting>
  <conditionalFormatting sqref="R4321">
    <cfRule type="expression" dxfId="1826" priority="3405">
      <formula>OR($R4324&lt;&gt;"",$R4325&lt;&gt;"",$R4326&lt;&gt;"",$R4327&lt;&gt;"",$R4328&lt;&gt;"",$R4329&lt;&gt;"")</formula>
    </cfRule>
  </conditionalFormatting>
  <conditionalFormatting sqref="R4356:R4358">
    <cfRule type="expression" dxfId="1825" priority="3373">
      <formula>$R4356=""</formula>
    </cfRule>
  </conditionalFormatting>
  <conditionalFormatting sqref="R4361">
    <cfRule type="expression" dxfId="1824" priority="3368">
      <formula>OR($R4364&lt;&gt;"",$R4365&lt;&gt;"",$R4366&lt;&gt;"",$R4367&lt;&gt;"",$R4368&lt;&gt;"",$R4369&lt;&gt;"")</formula>
    </cfRule>
  </conditionalFormatting>
  <conditionalFormatting sqref="R4396:R4398">
    <cfRule type="expression" dxfId="1823" priority="3336">
      <formula>$R4396=""</formula>
    </cfRule>
  </conditionalFormatting>
  <conditionalFormatting sqref="R4401">
    <cfRule type="expression" dxfId="1822" priority="3331">
      <formula>OR($R4404&lt;&gt;"",$R4405&lt;&gt;"",$R4406&lt;&gt;"",$R4407&lt;&gt;"",$R4408&lt;&gt;"",$R4409&lt;&gt;"")</formula>
    </cfRule>
  </conditionalFormatting>
  <conditionalFormatting sqref="R4436:R4438">
    <cfRule type="expression" dxfId="1821" priority="3299">
      <formula>$R4436=""</formula>
    </cfRule>
  </conditionalFormatting>
  <conditionalFormatting sqref="R4441">
    <cfRule type="expression" dxfId="1820" priority="3294">
      <formula>OR($R4444&lt;&gt;"",$R4445&lt;&gt;"",$R4446&lt;&gt;"",$R4447&lt;&gt;"",$R4448&lt;&gt;"",$R4449&lt;&gt;"")</formula>
    </cfRule>
  </conditionalFormatting>
  <conditionalFormatting sqref="R4476:R4478">
    <cfRule type="expression" dxfId="1819" priority="3262">
      <formula>$R4476=""</formula>
    </cfRule>
  </conditionalFormatting>
  <conditionalFormatting sqref="R4481">
    <cfRule type="expression" dxfId="1818" priority="3257">
      <formula>OR($R4484&lt;&gt;"",$R4485&lt;&gt;"",$R4486&lt;&gt;"",$R4487&lt;&gt;"",$R4488&lt;&gt;"",$R4489&lt;&gt;"")</formula>
    </cfRule>
  </conditionalFormatting>
  <conditionalFormatting sqref="R4516:R4518">
    <cfRule type="expression" dxfId="1817" priority="3225">
      <formula>$R4516=""</formula>
    </cfRule>
  </conditionalFormatting>
  <conditionalFormatting sqref="R4521">
    <cfRule type="expression" dxfId="1816" priority="3220">
      <formula>OR($R4524&lt;&gt;"",$R4525&lt;&gt;"",$R4526&lt;&gt;"",$R4527&lt;&gt;"",$R4528&lt;&gt;"",$R4529&lt;&gt;"")</formula>
    </cfRule>
  </conditionalFormatting>
  <conditionalFormatting sqref="R4556:R4558">
    <cfRule type="expression" dxfId="1815" priority="3188">
      <formula>$R4556=""</formula>
    </cfRule>
  </conditionalFormatting>
  <conditionalFormatting sqref="R4561">
    <cfRule type="expression" dxfId="1814" priority="3183">
      <formula>OR($R4564&lt;&gt;"",$R4565&lt;&gt;"",$R4566&lt;&gt;"",$R4567&lt;&gt;"",$R4568&lt;&gt;"",$R4569&lt;&gt;"")</formula>
    </cfRule>
  </conditionalFormatting>
  <conditionalFormatting sqref="R4596:R4598">
    <cfRule type="expression" dxfId="1813" priority="3151">
      <formula>$R4596=""</formula>
    </cfRule>
  </conditionalFormatting>
  <conditionalFormatting sqref="R4601">
    <cfRule type="expression" dxfId="1812" priority="3146">
      <formula>OR($R4604&lt;&gt;"",$R4605&lt;&gt;"",$R4606&lt;&gt;"",$R4607&lt;&gt;"",$R4608&lt;&gt;"",$R4609&lt;&gt;"")</formula>
    </cfRule>
  </conditionalFormatting>
  <conditionalFormatting sqref="R4636:R4638">
    <cfRule type="expression" dxfId="1811" priority="3114">
      <formula>$R4636=""</formula>
    </cfRule>
  </conditionalFormatting>
  <conditionalFormatting sqref="R4641">
    <cfRule type="expression" dxfId="1810" priority="3109">
      <formula>OR($R4644&lt;&gt;"",$R4645&lt;&gt;"",$R4646&lt;&gt;"",$R4647&lt;&gt;"",$R4648&lt;&gt;"",$R4649&lt;&gt;"")</formula>
    </cfRule>
  </conditionalFormatting>
  <conditionalFormatting sqref="R4676:R4678">
    <cfRule type="expression" dxfId="1809" priority="3077">
      <formula>$R4676=""</formula>
    </cfRule>
  </conditionalFormatting>
  <conditionalFormatting sqref="R4681">
    <cfRule type="expression" dxfId="1808" priority="3072">
      <formula>OR($R4684&lt;&gt;"",$R4685&lt;&gt;"",$R4686&lt;&gt;"",$R4687&lt;&gt;"",$R4688&lt;&gt;"",$R4689&lt;&gt;"")</formula>
    </cfRule>
  </conditionalFormatting>
  <conditionalFormatting sqref="R4716:R4718">
    <cfRule type="expression" dxfId="1807" priority="3040">
      <formula>$R4716=""</formula>
    </cfRule>
  </conditionalFormatting>
  <conditionalFormatting sqref="R4721">
    <cfRule type="expression" dxfId="1806" priority="3035">
      <formula>OR($R4724&lt;&gt;"",$R4725&lt;&gt;"",$R4726&lt;&gt;"",$R4727&lt;&gt;"",$R4728&lt;&gt;"",$R4729&lt;&gt;"")</formula>
    </cfRule>
  </conditionalFormatting>
  <conditionalFormatting sqref="R4756:R4758">
    <cfRule type="expression" dxfId="1805" priority="3003">
      <formula>$R4756=""</formula>
    </cfRule>
  </conditionalFormatting>
  <conditionalFormatting sqref="R4761">
    <cfRule type="expression" dxfId="1804" priority="2998">
      <formula>OR($R4764&lt;&gt;"",$R4765&lt;&gt;"",$R4766&lt;&gt;"",$R4767&lt;&gt;"",$R4768&lt;&gt;"",$R4769&lt;&gt;"")</formula>
    </cfRule>
  </conditionalFormatting>
  <conditionalFormatting sqref="R4796:R4798">
    <cfRule type="expression" dxfId="1803" priority="2966">
      <formula>$R4796=""</formula>
    </cfRule>
  </conditionalFormatting>
  <conditionalFormatting sqref="R4801">
    <cfRule type="expression" dxfId="1802" priority="2961">
      <formula>OR($R4804&lt;&gt;"",$R4805&lt;&gt;"",$R4806&lt;&gt;"",$R4807&lt;&gt;"",$R4808&lt;&gt;"",$R4809&lt;&gt;"")</formula>
    </cfRule>
  </conditionalFormatting>
  <conditionalFormatting sqref="R4836:R4838">
    <cfRule type="expression" dxfId="1801" priority="2929">
      <formula>$R4836=""</formula>
    </cfRule>
  </conditionalFormatting>
  <conditionalFormatting sqref="R4841">
    <cfRule type="expression" dxfId="1800" priority="2924">
      <formula>OR($R4844&lt;&gt;"",$R4845&lt;&gt;"",$R4846&lt;&gt;"",$R4847&lt;&gt;"",$R4848&lt;&gt;"",$R4849&lt;&gt;"")</formula>
    </cfRule>
  </conditionalFormatting>
  <conditionalFormatting sqref="R4876:R4878">
    <cfRule type="expression" dxfId="1799" priority="2892">
      <formula>$R4876=""</formula>
    </cfRule>
  </conditionalFormatting>
  <conditionalFormatting sqref="R4881">
    <cfRule type="expression" dxfId="1798" priority="2887">
      <formula>OR($R4884&lt;&gt;"",$R4885&lt;&gt;"",$R4886&lt;&gt;"",$R4887&lt;&gt;"",$R4888&lt;&gt;"",$R4889&lt;&gt;"")</formula>
    </cfRule>
  </conditionalFormatting>
  <conditionalFormatting sqref="R4916:R4918">
    <cfRule type="expression" dxfId="1797" priority="2855">
      <formula>$R4916=""</formula>
    </cfRule>
  </conditionalFormatting>
  <conditionalFormatting sqref="R4921">
    <cfRule type="expression" dxfId="1796" priority="2850">
      <formula>OR($R4924&lt;&gt;"",$R4925&lt;&gt;"",$R4926&lt;&gt;"",$R4927&lt;&gt;"",$R4928&lt;&gt;"",$R4929&lt;&gt;"")</formula>
    </cfRule>
  </conditionalFormatting>
  <conditionalFormatting sqref="R4956:R4958">
    <cfRule type="expression" dxfId="1795" priority="2818">
      <formula>$R4956=""</formula>
    </cfRule>
  </conditionalFormatting>
  <conditionalFormatting sqref="R4961">
    <cfRule type="expression" dxfId="1794" priority="2813">
      <formula>OR($R4964&lt;&gt;"",$R4965&lt;&gt;"",$R4966&lt;&gt;"",$R4967&lt;&gt;"",$R4968&lt;&gt;"",$R4969&lt;&gt;"")</formula>
    </cfRule>
  </conditionalFormatting>
  <conditionalFormatting sqref="R4996:R4998">
    <cfRule type="expression" dxfId="1793" priority="2781">
      <formula>$R4996=""</formula>
    </cfRule>
  </conditionalFormatting>
  <conditionalFormatting sqref="R5001">
    <cfRule type="expression" dxfId="1792" priority="2776">
      <formula>OR($R5004&lt;&gt;"",$R5005&lt;&gt;"",$R5006&lt;&gt;"",$R5007&lt;&gt;"",$R5008&lt;&gt;"",$R5009&lt;&gt;"")</formula>
    </cfRule>
  </conditionalFormatting>
  <conditionalFormatting sqref="R5036:R5038">
    <cfRule type="expression" dxfId="1791" priority="2744">
      <formula>$R5036=""</formula>
    </cfRule>
  </conditionalFormatting>
  <conditionalFormatting sqref="R5041">
    <cfRule type="expression" dxfId="1790" priority="2739">
      <formula>OR($R5044&lt;&gt;"",$R5045&lt;&gt;"",$R5046&lt;&gt;"",$R5047&lt;&gt;"",$R5048&lt;&gt;"",$R5049&lt;&gt;"")</formula>
    </cfRule>
  </conditionalFormatting>
  <conditionalFormatting sqref="R5076:R5078">
    <cfRule type="expression" dxfId="1789" priority="2707">
      <formula>$R5076=""</formula>
    </cfRule>
  </conditionalFormatting>
  <conditionalFormatting sqref="R5081">
    <cfRule type="expression" dxfId="1788" priority="2702">
      <formula>OR($R5084&lt;&gt;"",$R5085&lt;&gt;"",$R5086&lt;&gt;"",$R5087&lt;&gt;"",$R5088&lt;&gt;"",$R5089&lt;&gt;"")</formula>
    </cfRule>
  </conditionalFormatting>
  <conditionalFormatting sqref="R5116:R5118">
    <cfRule type="expression" dxfId="1787" priority="2670">
      <formula>$R5116=""</formula>
    </cfRule>
  </conditionalFormatting>
  <conditionalFormatting sqref="R5121">
    <cfRule type="expression" dxfId="1786" priority="2665">
      <formula>OR($R5124&lt;&gt;"",$R5125&lt;&gt;"",$R5126&lt;&gt;"",$R5127&lt;&gt;"",$R5128&lt;&gt;"",$R5129&lt;&gt;"")</formula>
    </cfRule>
  </conditionalFormatting>
  <conditionalFormatting sqref="R5156:R5158">
    <cfRule type="expression" dxfId="1785" priority="2633">
      <formula>$R5156=""</formula>
    </cfRule>
  </conditionalFormatting>
  <conditionalFormatting sqref="R5161">
    <cfRule type="expression" dxfId="1784" priority="2628">
      <formula>OR($R5164&lt;&gt;"",$R5165&lt;&gt;"",$R5166&lt;&gt;"",$R5167&lt;&gt;"",$R5168&lt;&gt;"",$R5169&lt;&gt;"")</formula>
    </cfRule>
  </conditionalFormatting>
  <conditionalFormatting sqref="R5196:R5198">
    <cfRule type="expression" dxfId="1783" priority="2596">
      <formula>$R5196=""</formula>
    </cfRule>
  </conditionalFormatting>
  <conditionalFormatting sqref="R5201">
    <cfRule type="expression" dxfId="1782" priority="2591">
      <formula>OR($R5204&lt;&gt;"",$R5205&lt;&gt;"",$R5206&lt;&gt;"",$R5207&lt;&gt;"",$R5208&lt;&gt;"",$R5209&lt;&gt;"")</formula>
    </cfRule>
  </conditionalFormatting>
  <conditionalFormatting sqref="R5236:R5238">
    <cfRule type="expression" dxfId="1781" priority="2559">
      <formula>$R5236=""</formula>
    </cfRule>
  </conditionalFormatting>
  <conditionalFormatting sqref="R5241">
    <cfRule type="expression" dxfId="1780" priority="2554">
      <formula>OR($R5244&lt;&gt;"",$R5245&lt;&gt;"",$R5246&lt;&gt;"",$R5247&lt;&gt;"",$R5248&lt;&gt;"",$R5249&lt;&gt;"")</formula>
    </cfRule>
  </conditionalFormatting>
  <conditionalFormatting sqref="R5276:R5278">
    <cfRule type="expression" dxfId="1779" priority="2522">
      <formula>$R5276=""</formula>
    </cfRule>
  </conditionalFormatting>
  <conditionalFormatting sqref="R5281">
    <cfRule type="expression" dxfId="1778" priority="2517">
      <formula>OR($R5284&lt;&gt;"",$R5285&lt;&gt;"",$R5286&lt;&gt;"",$R5287&lt;&gt;"",$R5288&lt;&gt;"",$R5289&lt;&gt;"")</formula>
    </cfRule>
  </conditionalFormatting>
  <conditionalFormatting sqref="R5316:R5318">
    <cfRule type="expression" dxfId="1777" priority="2485">
      <formula>$R5316=""</formula>
    </cfRule>
  </conditionalFormatting>
  <conditionalFormatting sqref="R5321">
    <cfRule type="expression" dxfId="1776" priority="2480">
      <formula>OR($R5324&lt;&gt;"",$R5325&lt;&gt;"",$R5326&lt;&gt;"",$R5327&lt;&gt;"",$R5328&lt;&gt;"",$R5329&lt;&gt;"")</formula>
    </cfRule>
  </conditionalFormatting>
  <conditionalFormatting sqref="R5356:R5358">
    <cfRule type="expression" dxfId="1775" priority="2448">
      <formula>$R5356=""</formula>
    </cfRule>
  </conditionalFormatting>
  <conditionalFormatting sqref="R5361">
    <cfRule type="expression" dxfId="1774" priority="2443">
      <formula>OR($R5364&lt;&gt;"",$R5365&lt;&gt;"",$R5366&lt;&gt;"",$R5367&lt;&gt;"",$R5368&lt;&gt;"",$R5369&lt;&gt;"")</formula>
    </cfRule>
  </conditionalFormatting>
  <conditionalFormatting sqref="R5396:R5398">
    <cfRule type="expression" dxfId="1773" priority="2411">
      <formula>$R5396=""</formula>
    </cfRule>
  </conditionalFormatting>
  <conditionalFormatting sqref="R5401">
    <cfRule type="expression" dxfId="1772" priority="2406">
      <formula>OR($R5404&lt;&gt;"",$R5405&lt;&gt;"",$R5406&lt;&gt;"",$R5407&lt;&gt;"",$R5408&lt;&gt;"",$R5409&lt;&gt;"")</formula>
    </cfRule>
  </conditionalFormatting>
  <conditionalFormatting sqref="R5436:R5438">
    <cfRule type="expression" dxfId="1771" priority="2374">
      <formula>$R5436=""</formula>
    </cfRule>
  </conditionalFormatting>
  <conditionalFormatting sqref="R5441">
    <cfRule type="expression" dxfId="1770" priority="2369">
      <formula>OR($R5444&lt;&gt;"",$R5445&lt;&gt;"",$R5446&lt;&gt;"",$R5447&lt;&gt;"",$R5448&lt;&gt;"",$R5449&lt;&gt;"")</formula>
    </cfRule>
  </conditionalFormatting>
  <conditionalFormatting sqref="R5476:R5478">
    <cfRule type="expression" dxfId="1769" priority="2337">
      <formula>$R5476=""</formula>
    </cfRule>
  </conditionalFormatting>
  <conditionalFormatting sqref="R5481">
    <cfRule type="expression" dxfId="1768" priority="2332">
      <formula>OR($R5484&lt;&gt;"",$R5485&lt;&gt;"",$R5486&lt;&gt;"",$R5487&lt;&gt;"",$R5488&lt;&gt;"",$R5489&lt;&gt;"")</formula>
    </cfRule>
  </conditionalFormatting>
  <conditionalFormatting sqref="R5516:R5518">
    <cfRule type="expression" dxfId="1767" priority="2300">
      <formula>$R5516=""</formula>
    </cfRule>
  </conditionalFormatting>
  <conditionalFormatting sqref="R5521">
    <cfRule type="expression" dxfId="1766" priority="2295">
      <formula>OR($R5524&lt;&gt;"",$R5525&lt;&gt;"",$R5526&lt;&gt;"",$R5527&lt;&gt;"",$R5528&lt;&gt;"",$R5529&lt;&gt;"")</formula>
    </cfRule>
  </conditionalFormatting>
  <conditionalFormatting sqref="R5556:R5558">
    <cfRule type="expression" dxfId="1765" priority="2263">
      <formula>$R5556=""</formula>
    </cfRule>
  </conditionalFormatting>
  <conditionalFormatting sqref="R5561">
    <cfRule type="expression" dxfId="1764" priority="2258">
      <formula>OR($R5564&lt;&gt;"",$R5565&lt;&gt;"",$R5566&lt;&gt;"",$R5567&lt;&gt;"",$R5568&lt;&gt;"",$R5569&lt;&gt;"")</formula>
    </cfRule>
  </conditionalFormatting>
  <conditionalFormatting sqref="R5596:R5598">
    <cfRule type="expression" dxfId="1763" priority="2226">
      <formula>$R5596=""</formula>
    </cfRule>
  </conditionalFormatting>
  <conditionalFormatting sqref="R5601">
    <cfRule type="expression" dxfId="1762" priority="2221">
      <formula>OR($R5604&lt;&gt;"",$R5605&lt;&gt;"",$R5606&lt;&gt;"",$R5607&lt;&gt;"",$R5608&lt;&gt;"",$R5609&lt;&gt;"")</formula>
    </cfRule>
  </conditionalFormatting>
  <conditionalFormatting sqref="R5636:R5638">
    <cfRule type="expression" dxfId="1761" priority="2189">
      <formula>$R5636=""</formula>
    </cfRule>
  </conditionalFormatting>
  <conditionalFormatting sqref="R5641">
    <cfRule type="expression" dxfId="1760" priority="2184">
      <formula>OR($R5644&lt;&gt;"",$R5645&lt;&gt;"",$R5646&lt;&gt;"",$R5647&lt;&gt;"",$R5648&lt;&gt;"",$R5649&lt;&gt;"")</formula>
    </cfRule>
  </conditionalFormatting>
  <conditionalFormatting sqref="R5676:R5678">
    <cfRule type="expression" dxfId="1759" priority="2152">
      <formula>$R5676=""</formula>
    </cfRule>
  </conditionalFormatting>
  <conditionalFormatting sqref="R5681">
    <cfRule type="expression" dxfId="1758" priority="2147">
      <formula>OR($R5684&lt;&gt;"",$R5685&lt;&gt;"",$R5686&lt;&gt;"",$R5687&lt;&gt;"",$R5688&lt;&gt;"",$R5689&lt;&gt;"")</formula>
    </cfRule>
  </conditionalFormatting>
  <conditionalFormatting sqref="R5716:R5718">
    <cfRule type="expression" dxfId="1757" priority="2115">
      <formula>$R5716=""</formula>
    </cfRule>
  </conditionalFormatting>
  <conditionalFormatting sqref="R5721">
    <cfRule type="expression" dxfId="1756" priority="2110">
      <formula>OR($R5724&lt;&gt;"",$R5725&lt;&gt;"",$R5726&lt;&gt;"",$R5727&lt;&gt;"",$R5728&lt;&gt;"",$R5729&lt;&gt;"")</formula>
    </cfRule>
  </conditionalFormatting>
  <conditionalFormatting sqref="R5756:R5758">
    <cfRule type="expression" dxfId="1755" priority="2078">
      <formula>$R5756=""</formula>
    </cfRule>
  </conditionalFormatting>
  <conditionalFormatting sqref="R5761">
    <cfRule type="expression" dxfId="1754" priority="2073">
      <formula>OR($R5764&lt;&gt;"",$R5765&lt;&gt;"",$R5766&lt;&gt;"",$R5767&lt;&gt;"",$R5768&lt;&gt;"",$R5769&lt;&gt;"")</formula>
    </cfRule>
  </conditionalFormatting>
  <conditionalFormatting sqref="R5796:R5798">
    <cfRule type="expression" dxfId="1753" priority="2041">
      <formula>$R5796=""</formula>
    </cfRule>
  </conditionalFormatting>
  <conditionalFormatting sqref="R5801">
    <cfRule type="expression" dxfId="1752" priority="2036">
      <formula>OR($R5804&lt;&gt;"",$R5805&lt;&gt;"",$R5806&lt;&gt;"",$R5807&lt;&gt;"",$R5808&lt;&gt;"",$R5809&lt;&gt;"")</formula>
    </cfRule>
  </conditionalFormatting>
  <conditionalFormatting sqref="R5836:R5838">
    <cfRule type="expression" dxfId="1751" priority="2004">
      <formula>$R5836=""</formula>
    </cfRule>
  </conditionalFormatting>
  <conditionalFormatting sqref="R5841">
    <cfRule type="expression" dxfId="1750" priority="1999">
      <formula>OR($R5844&lt;&gt;"",$R5845&lt;&gt;"",$R5846&lt;&gt;"",$R5847&lt;&gt;"",$R5848&lt;&gt;"",$R5849&lt;&gt;"")</formula>
    </cfRule>
  </conditionalFormatting>
  <conditionalFormatting sqref="R5876:R5878">
    <cfRule type="expression" dxfId="1749" priority="1967">
      <formula>$R5876=""</formula>
    </cfRule>
  </conditionalFormatting>
  <conditionalFormatting sqref="R5881">
    <cfRule type="expression" dxfId="1748" priority="1962">
      <formula>OR($R5884&lt;&gt;"",$R5885&lt;&gt;"",$R5886&lt;&gt;"",$R5887&lt;&gt;"",$R5888&lt;&gt;"",$R5889&lt;&gt;"")</formula>
    </cfRule>
  </conditionalFormatting>
  <conditionalFormatting sqref="R5916:R5918">
    <cfRule type="expression" dxfId="1747" priority="1930">
      <formula>$R5916=""</formula>
    </cfRule>
  </conditionalFormatting>
  <conditionalFormatting sqref="R5921">
    <cfRule type="expression" dxfId="1746" priority="1925">
      <formula>OR($R5924&lt;&gt;"",$R5925&lt;&gt;"",$R5926&lt;&gt;"",$R5927&lt;&gt;"",$R5928&lt;&gt;"",$R5929&lt;&gt;"")</formula>
    </cfRule>
  </conditionalFormatting>
  <conditionalFormatting sqref="R5956:R5958">
    <cfRule type="expression" dxfId="1745" priority="1893">
      <formula>$R5956=""</formula>
    </cfRule>
  </conditionalFormatting>
  <conditionalFormatting sqref="R5961">
    <cfRule type="expression" dxfId="1744" priority="1888">
      <formula>OR($R5964&lt;&gt;"",$R5965&lt;&gt;"",$R5966&lt;&gt;"",$R5967&lt;&gt;"",$R5968&lt;&gt;"",$R5969&lt;&gt;"")</formula>
    </cfRule>
  </conditionalFormatting>
  <conditionalFormatting sqref="R5996:R5998">
    <cfRule type="expression" dxfId="1743" priority="1856">
      <formula>$R5996=""</formula>
    </cfRule>
  </conditionalFormatting>
  <conditionalFormatting sqref="R6001">
    <cfRule type="expression" dxfId="1742" priority="1851">
      <formula>OR($R6004&lt;&gt;"",$R6005&lt;&gt;"",$R6006&lt;&gt;"",$R6007&lt;&gt;"",$R6008&lt;&gt;"",$R6009&lt;&gt;"")</formula>
    </cfRule>
  </conditionalFormatting>
  <conditionalFormatting sqref="R6036:R6038">
    <cfRule type="expression" dxfId="1741" priority="1819">
      <formula>$R6036=""</formula>
    </cfRule>
  </conditionalFormatting>
  <conditionalFormatting sqref="R6041">
    <cfRule type="expression" dxfId="1740" priority="1814">
      <formula>OR($R6044&lt;&gt;"",$R6045&lt;&gt;"",$R6046&lt;&gt;"",$R6047&lt;&gt;"",$R6048&lt;&gt;"",$R6049&lt;&gt;"")</formula>
    </cfRule>
  </conditionalFormatting>
  <conditionalFormatting sqref="R6076:R6078">
    <cfRule type="expression" dxfId="1739" priority="1782">
      <formula>$R6076=""</formula>
    </cfRule>
  </conditionalFormatting>
  <conditionalFormatting sqref="R6081">
    <cfRule type="expression" dxfId="1738" priority="1777">
      <formula>OR($R6084&lt;&gt;"",$R6085&lt;&gt;"",$R6086&lt;&gt;"",$R6087&lt;&gt;"",$R6088&lt;&gt;"",$R6089&lt;&gt;"")</formula>
    </cfRule>
  </conditionalFormatting>
  <conditionalFormatting sqref="R6116:R6118">
    <cfRule type="expression" dxfId="1737" priority="1745">
      <formula>$R6116=""</formula>
    </cfRule>
  </conditionalFormatting>
  <conditionalFormatting sqref="R6121">
    <cfRule type="expression" dxfId="1736" priority="1740">
      <formula>OR($R6124&lt;&gt;"",$R6125&lt;&gt;"",$R6126&lt;&gt;"",$R6127&lt;&gt;"",$R6128&lt;&gt;"",$R6129&lt;&gt;"")</formula>
    </cfRule>
  </conditionalFormatting>
  <conditionalFormatting sqref="R6156:R6158">
    <cfRule type="expression" dxfId="1735" priority="1708">
      <formula>$R6156=""</formula>
    </cfRule>
  </conditionalFormatting>
  <conditionalFormatting sqref="R6161">
    <cfRule type="expression" dxfId="1734" priority="1703">
      <formula>OR($R6164&lt;&gt;"",$R6165&lt;&gt;"",$R6166&lt;&gt;"",$R6167&lt;&gt;"",$R6168&lt;&gt;"",$R6169&lt;&gt;"")</formula>
    </cfRule>
  </conditionalFormatting>
  <conditionalFormatting sqref="R6196:R6198">
    <cfRule type="expression" dxfId="1733" priority="1671">
      <formula>$R6196=""</formula>
    </cfRule>
  </conditionalFormatting>
  <conditionalFormatting sqref="R6201">
    <cfRule type="expression" dxfId="1732" priority="1666">
      <formula>OR($R6204&lt;&gt;"",$R6205&lt;&gt;"",$R6206&lt;&gt;"",$R6207&lt;&gt;"",$R6208&lt;&gt;"",$R6209&lt;&gt;"")</formula>
    </cfRule>
  </conditionalFormatting>
  <conditionalFormatting sqref="R6236:R6238">
    <cfRule type="expression" dxfId="1731" priority="1634">
      <formula>$R6236=""</formula>
    </cfRule>
  </conditionalFormatting>
  <conditionalFormatting sqref="R6241">
    <cfRule type="expression" dxfId="1730" priority="1629">
      <formula>OR($R6244&lt;&gt;"",$R6245&lt;&gt;"",$R6246&lt;&gt;"",$R6247&lt;&gt;"",$R6248&lt;&gt;"",$R6249&lt;&gt;"")</formula>
    </cfRule>
  </conditionalFormatting>
  <conditionalFormatting sqref="R6276:R6278">
    <cfRule type="expression" dxfId="1729" priority="1597">
      <formula>$R6276=""</formula>
    </cfRule>
  </conditionalFormatting>
  <conditionalFormatting sqref="R6281">
    <cfRule type="expression" dxfId="1728" priority="1592">
      <formula>OR($R6284&lt;&gt;"",$R6285&lt;&gt;"",$R6286&lt;&gt;"",$R6287&lt;&gt;"",$R6288&lt;&gt;"",$R6289&lt;&gt;"")</formula>
    </cfRule>
  </conditionalFormatting>
  <conditionalFormatting sqref="R6316:R6318">
    <cfRule type="expression" dxfId="1727" priority="1560">
      <formula>$R6316=""</formula>
    </cfRule>
  </conditionalFormatting>
  <conditionalFormatting sqref="R6321">
    <cfRule type="expression" dxfId="1726" priority="1555">
      <formula>OR($R6324&lt;&gt;"",$R6325&lt;&gt;"",$R6326&lt;&gt;"",$R6327&lt;&gt;"",$R6328&lt;&gt;"",$R6329&lt;&gt;"")</formula>
    </cfRule>
  </conditionalFormatting>
  <conditionalFormatting sqref="R6356:R6358">
    <cfRule type="expression" dxfId="1725" priority="1523">
      <formula>$R6356=""</formula>
    </cfRule>
  </conditionalFormatting>
  <conditionalFormatting sqref="R6361">
    <cfRule type="expression" dxfId="1724" priority="1518">
      <formula>OR($R6364&lt;&gt;"",$R6365&lt;&gt;"",$R6366&lt;&gt;"",$R6367&lt;&gt;"",$R6368&lt;&gt;"",$R6369&lt;&gt;"")</formula>
    </cfRule>
  </conditionalFormatting>
  <conditionalFormatting sqref="R6396:R6398">
    <cfRule type="expression" dxfId="1723" priority="1486">
      <formula>$R6396=""</formula>
    </cfRule>
  </conditionalFormatting>
  <conditionalFormatting sqref="R6401">
    <cfRule type="expression" dxfId="1722" priority="1481">
      <formula>OR($R6404&lt;&gt;"",$R6405&lt;&gt;"",$R6406&lt;&gt;"",$R6407&lt;&gt;"",$R6408&lt;&gt;"",$R6409&lt;&gt;"")</formula>
    </cfRule>
  </conditionalFormatting>
  <conditionalFormatting sqref="R6436:R6438">
    <cfRule type="expression" dxfId="1721" priority="1449">
      <formula>$R6436=""</formula>
    </cfRule>
  </conditionalFormatting>
  <conditionalFormatting sqref="R6441">
    <cfRule type="expression" dxfId="1720" priority="1444">
      <formula>OR($R6444&lt;&gt;"",$R6445&lt;&gt;"",$R6446&lt;&gt;"",$R6447&lt;&gt;"",$R6448&lt;&gt;"",$R6449&lt;&gt;"")</formula>
    </cfRule>
  </conditionalFormatting>
  <conditionalFormatting sqref="R6476:R6478">
    <cfRule type="expression" dxfId="1719" priority="1412">
      <formula>$R6476=""</formula>
    </cfRule>
  </conditionalFormatting>
  <conditionalFormatting sqref="R6481">
    <cfRule type="expression" dxfId="1718" priority="1407">
      <formula>OR($R6484&lt;&gt;"",$R6485&lt;&gt;"",$R6486&lt;&gt;"",$R6487&lt;&gt;"",$R6488&lt;&gt;"",$R6489&lt;&gt;"")</formula>
    </cfRule>
  </conditionalFormatting>
  <conditionalFormatting sqref="R6516:R6518">
    <cfRule type="expression" dxfId="1717" priority="1375">
      <formula>$R6516=""</formula>
    </cfRule>
  </conditionalFormatting>
  <conditionalFormatting sqref="R6521">
    <cfRule type="expression" dxfId="1716" priority="1370">
      <formula>OR($R6524&lt;&gt;"",$R6525&lt;&gt;"",$R6526&lt;&gt;"",$R6527&lt;&gt;"",$R6528&lt;&gt;"",$R6529&lt;&gt;"")</formula>
    </cfRule>
  </conditionalFormatting>
  <conditionalFormatting sqref="R6556:R6558">
    <cfRule type="expression" dxfId="1715" priority="1338">
      <formula>$R6556=""</formula>
    </cfRule>
  </conditionalFormatting>
  <conditionalFormatting sqref="R6561">
    <cfRule type="expression" dxfId="1714" priority="1333">
      <formula>OR($R6564&lt;&gt;"",$R6565&lt;&gt;"",$R6566&lt;&gt;"",$R6567&lt;&gt;"",$R6568&lt;&gt;"",$R6569&lt;&gt;"")</formula>
    </cfRule>
  </conditionalFormatting>
  <conditionalFormatting sqref="R6596:R6598">
    <cfRule type="expression" dxfId="1713" priority="1301">
      <formula>$R6596=""</formula>
    </cfRule>
  </conditionalFormatting>
  <conditionalFormatting sqref="R6601">
    <cfRule type="expression" dxfId="1712" priority="1296">
      <formula>OR($R6604&lt;&gt;"",$R6605&lt;&gt;"",$R6606&lt;&gt;"",$R6607&lt;&gt;"",$R6608&lt;&gt;"",$R6609&lt;&gt;"")</formula>
    </cfRule>
  </conditionalFormatting>
  <conditionalFormatting sqref="R6636:R6638">
    <cfRule type="expression" dxfId="1711" priority="1264">
      <formula>$R6636=""</formula>
    </cfRule>
  </conditionalFormatting>
  <conditionalFormatting sqref="R6641">
    <cfRule type="expression" dxfId="1710" priority="1259">
      <formula>OR($R6644&lt;&gt;"",$R6645&lt;&gt;"",$R6646&lt;&gt;"",$R6647&lt;&gt;"",$R6648&lt;&gt;"",$R6649&lt;&gt;"")</formula>
    </cfRule>
  </conditionalFormatting>
  <conditionalFormatting sqref="R6676:R6678">
    <cfRule type="expression" dxfId="1709" priority="1227">
      <formula>$R6676=""</formula>
    </cfRule>
  </conditionalFormatting>
  <conditionalFormatting sqref="R6681">
    <cfRule type="expression" dxfId="1708" priority="1222">
      <formula>OR($R6684&lt;&gt;"",$R6685&lt;&gt;"",$R6686&lt;&gt;"",$R6687&lt;&gt;"",$R6688&lt;&gt;"",$R6689&lt;&gt;"")</formula>
    </cfRule>
  </conditionalFormatting>
  <conditionalFormatting sqref="R6716:R6718">
    <cfRule type="expression" dxfId="1707" priority="1190">
      <formula>$R6716=""</formula>
    </cfRule>
  </conditionalFormatting>
  <conditionalFormatting sqref="R6721">
    <cfRule type="expression" dxfId="1706" priority="1185">
      <formula>OR($R6724&lt;&gt;"",$R6725&lt;&gt;"",$R6726&lt;&gt;"",$R6727&lt;&gt;"",$R6728&lt;&gt;"",$R6729&lt;&gt;"")</formula>
    </cfRule>
  </conditionalFormatting>
  <conditionalFormatting sqref="R6756:R6758">
    <cfRule type="expression" dxfId="1705" priority="1153">
      <formula>$R6756=""</formula>
    </cfRule>
  </conditionalFormatting>
  <conditionalFormatting sqref="R6761">
    <cfRule type="expression" dxfId="1704" priority="1148">
      <formula>OR($R6764&lt;&gt;"",$R6765&lt;&gt;"",$R6766&lt;&gt;"",$R6767&lt;&gt;"",$R6768&lt;&gt;"",$R6769&lt;&gt;"")</formula>
    </cfRule>
  </conditionalFormatting>
  <conditionalFormatting sqref="R6796:R6798">
    <cfRule type="expression" dxfId="1703" priority="1116">
      <formula>$R6796=""</formula>
    </cfRule>
  </conditionalFormatting>
  <conditionalFormatting sqref="R6801">
    <cfRule type="expression" dxfId="1702" priority="1111">
      <formula>OR($R6804&lt;&gt;"",$R6805&lt;&gt;"",$R6806&lt;&gt;"",$R6807&lt;&gt;"",$R6808&lt;&gt;"",$R6809&lt;&gt;"")</formula>
    </cfRule>
  </conditionalFormatting>
  <conditionalFormatting sqref="R6836:R6838">
    <cfRule type="expression" dxfId="1701" priority="1079">
      <formula>$R6836=""</formula>
    </cfRule>
  </conditionalFormatting>
  <conditionalFormatting sqref="R6841">
    <cfRule type="expression" dxfId="1700" priority="1074">
      <formula>OR($R6844&lt;&gt;"",$R6845&lt;&gt;"",$R6846&lt;&gt;"",$R6847&lt;&gt;"",$R6848&lt;&gt;"",$R6849&lt;&gt;"")</formula>
    </cfRule>
  </conditionalFormatting>
  <conditionalFormatting sqref="R6876:R6878">
    <cfRule type="expression" dxfId="1699" priority="1042">
      <formula>$R6876=""</formula>
    </cfRule>
  </conditionalFormatting>
  <conditionalFormatting sqref="R6881">
    <cfRule type="expression" dxfId="1698" priority="1037">
      <formula>OR($R6884&lt;&gt;"",$R6885&lt;&gt;"",$R6886&lt;&gt;"",$R6887&lt;&gt;"",$R6888&lt;&gt;"",$R6889&lt;&gt;"")</formula>
    </cfRule>
  </conditionalFormatting>
  <conditionalFormatting sqref="R6916:R6918">
    <cfRule type="expression" dxfId="1697" priority="1005">
      <formula>$R6916=""</formula>
    </cfRule>
  </conditionalFormatting>
  <conditionalFormatting sqref="R6921">
    <cfRule type="expression" dxfId="1696" priority="1000">
      <formula>OR($R6924&lt;&gt;"",$R6925&lt;&gt;"",$R6926&lt;&gt;"",$R6927&lt;&gt;"",$R6928&lt;&gt;"",$R6929&lt;&gt;"")</formula>
    </cfRule>
  </conditionalFormatting>
  <conditionalFormatting sqref="R6956:R6958">
    <cfRule type="expression" dxfId="1695" priority="968">
      <formula>$R6956=""</formula>
    </cfRule>
  </conditionalFormatting>
  <conditionalFormatting sqref="R6961">
    <cfRule type="expression" dxfId="1694" priority="963">
      <formula>OR($R6964&lt;&gt;"",$R6965&lt;&gt;"",$R6966&lt;&gt;"",$R6967&lt;&gt;"",$R6968&lt;&gt;"",$R6969&lt;&gt;"")</formula>
    </cfRule>
  </conditionalFormatting>
  <conditionalFormatting sqref="R6996:R6998">
    <cfRule type="expression" dxfId="1693" priority="931">
      <formula>$R6996=""</formula>
    </cfRule>
  </conditionalFormatting>
  <conditionalFormatting sqref="R7001">
    <cfRule type="expression" dxfId="1692" priority="926">
      <formula>OR($R7004&lt;&gt;"",$R7005&lt;&gt;"",$R7006&lt;&gt;"",$R7007&lt;&gt;"",$R7008&lt;&gt;"",$R7009&lt;&gt;"")</formula>
    </cfRule>
  </conditionalFormatting>
  <conditionalFormatting sqref="R7036:R7038">
    <cfRule type="expression" dxfId="1691" priority="894">
      <formula>$R7036=""</formula>
    </cfRule>
  </conditionalFormatting>
  <conditionalFormatting sqref="R7041">
    <cfRule type="expression" dxfId="1690" priority="889">
      <formula>OR($R7044&lt;&gt;"",$R7045&lt;&gt;"",$R7046&lt;&gt;"",$R7047&lt;&gt;"",$R7048&lt;&gt;"",$R7049&lt;&gt;"")</formula>
    </cfRule>
  </conditionalFormatting>
  <conditionalFormatting sqref="R7076:R7078">
    <cfRule type="expression" dxfId="1689" priority="857">
      <formula>$R7076=""</formula>
    </cfRule>
  </conditionalFormatting>
  <conditionalFormatting sqref="R7081">
    <cfRule type="expression" dxfId="1688" priority="852">
      <formula>OR($R7084&lt;&gt;"",$R7085&lt;&gt;"",$R7086&lt;&gt;"",$R7087&lt;&gt;"",$R7088&lt;&gt;"",$R7089&lt;&gt;"")</formula>
    </cfRule>
  </conditionalFormatting>
  <conditionalFormatting sqref="R7116:R7118">
    <cfRule type="expression" dxfId="1687" priority="820">
      <formula>$R7116=""</formula>
    </cfRule>
  </conditionalFormatting>
  <conditionalFormatting sqref="R7121">
    <cfRule type="expression" dxfId="1686" priority="815">
      <formula>OR($R7124&lt;&gt;"",$R7125&lt;&gt;"",$R7126&lt;&gt;"",$R7127&lt;&gt;"",$R7128&lt;&gt;"",$R7129&lt;&gt;"")</formula>
    </cfRule>
  </conditionalFormatting>
  <conditionalFormatting sqref="R7156:R7158">
    <cfRule type="expression" dxfId="1685" priority="783">
      <formula>$R7156=""</formula>
    </cfRule>
  </conditionalFormatting>
  <conditionalFormatting sqref="R7161">
    <cfRule type="expression" dxfId="1684" priority="778">
      <formula>OR($R7164&lt;&gt;"",$R7165&lt;&gt;"",$R7166&lt;&gt;"",$R7167&lt;&gt;"",$R7168&lt;&gt;"",$R7169&lt;&gt;"")</formula>
    </cfRule>
  </conditionalFormatting>
  <conditionalFormatting sqref="R7196:R7198">
    <cfRule type="expression" dxfId="1683" priority="746">
      <formula>$R7196=""</formula>
    </cfRule>
  </conditionalFormatting>
  <conditionalFormatting sqref="R7201">
    <cfRule type="expression" dxfId="1682" priority="741">
      <formula>OR($R7204&lt;&gt;"",$R7205&lt;&gt;"",$R7206&lt;&gt;"",$R7207&lt;&gt;"",$R7208&lt;&gt;"",$R7209&lt;&gt;"")</formula>
    </cfRule>
  </conditionalFormatting>
  <conditionalFormatting sqref="R7236:R7238">
    <cfRule type="expression" dxfId="1681" priority="709">
      <formula>$R7236=""</formula>
    </cfRule>
  </conditionalFormatting>
  <conditionalFormatting sqref="R7241">
    <cfRule type="expression" dxfId="1680" priority="704">
      <formula>OR($R7244&lt;&gt;"",$R7245&lt;&gt;"",$R7246&lt;&gt;"",$R7247&lt;&gt;"",$R7248&lt;&gt;"",$R7249&lt;&gt;"")</formula>
    </cfRule>
  </conditionalFormatting>
  <conditionalFormatting sqref="R7276:R7278">
    <cfRule type="expression" dxfId="1679" priority="672">
      <formula>$R7276=""</formula>
    </cfRule>
  </conditionalFormatting>
  <conditionalFormatting sqref="R7281">
    <cfRule type="expression" dxfId="1678" priority="667">
      <formula>OR($R7284&lt;&gt;"",$R7285&lt;&gt;"",$R7286&lt;&gt;"",$R7287&lt;&gt;"",$R7288&lt;&gt;"",$R7289&lt;&gt;"")</formula>
    </cfRule>
  </conditionalFormatting>
  <conditionalFormatting sqref="R7316:R7318">
    <cfRule type="expression" dxfId="1677" priority="635">
      <formula>$R7316=""</formula>
    </cfRule>
  </conditionalFormatting>
  <conditionalFormatting sqref="R7321">
    <cfRule type="expression" dxfId="1676" priority="630">
      <formula>OR($R7324&lt;&gt;"",$R7325&lt;&gt;"",$R7326&lt;&gt;"",$R7327&lt;&gt;"",$R7328&lt;&gt;"",$R7329&lt;&gt;"")</formula>
    </cfRule>
  </conditionalFormatting>
  <conditionalFormatting sqref="R7356:R7358">
    <cfRule type="expression" dxfId="1675" priority="598">
      <formula>$R7356=""</formula>
    </cfRule>
  </conditionalFormatting>
  <conditionalFormatting sqref="R7361">
    <cfRule type="expression" dxfId="1674" priority="593">
      <formula>OR($R7364&lt;&gt;"",$R7365&lt;&gt;"",$R7366&lt;&gt;"",$R7367&lt;&gt;"",$R7368&lt;&gt;"",$R7369&lt;&gt;"")</formula>
    </cfRule>
  </conditionalFormatting>
  <conditionalFormatting sqref="R7396:R7398">
    <cfRule type="expression" dxfId="1673" priority="561">
      <formula>$R7396=""</formula>
    </cfRule>
  </conditionalFormatting>
  <conditionalFormatting sqref="R7401">
    <cfRule type="expression" dxfId="1672" priority="556">
      <formula>OR($R7404&lt;&gt;"",$R7405&lt;&gt;"",$R7406&lt;&gt;"",$R7407&lt;&gt;"",$R7408&lt;&gt;"",$R7409&lt;&gt;"")</formula>
    </cfRule>
  </conditionalFormatting>
  <conditionalFormatting sqref="R44:W50">
    <cfRule type="expression" dxfId="1671" priority="8124">
      <formula>$R44&lt;&gt;""</formula>
    </cfRule>
  </conditionalFormatting>
  <conditionalFormatting sqref="R84:W90 R124:W130 R164:W170 R204:W210 R244:W250 R284:W290 R324:W330 R364:W370 R404:W410 R444:W450 R484:W490 R524:W530 R564:W570 R604:W610 R644:W650 R684:W690 R724:W730 R764:W770 R804:W810 R844:W850 R884:W890 R924:W930 R964:W970 R1004:W1010 R1044:W1050 R1084:W1090 R1124:W1130 R1164:W1170 R1204:W1210 R1244:W1250 R1284:W1290 R1324:W1330 R1364:W1370 R1404:W1410 R1444:W1450 R1484:W1490 R1524:W1530 R1564:W1570 R1604:W1610 R1644:W1650 R1684:W1690 R1724:W1730 R1764:W1770 R1804:W1810 R1844:W1850 R1884:W1890 R1924:W1930 R1964:W1970 R2004:W2010 R2044:W2050 R2084:W2090 R2124:W2130 R2164:W2170 R2204:W2210 R2244:W2250 R2284:W2290 R2324:W2330 R2364:W2370 R2404:W2410 R2444:W2450 R2484:W2490 R2524:W2530 R2564:W2570 R2604:W2610 R2644:W2650 R2684:W2690 R2724:W2730 R2764:W2770 R2804:W2810 R2844:W2850 R2884:W2890 R2924:W2930 R2964:W2970 R3004:W3010 R3044:W3050 R3084:W3090 R3124:W3130 R3164:W3170 R3204:W3210 R3244:W3250 R3284:W3290 R3324:W3330 R3364:W3370 R3404:W3410 R3444:W3450 R3484:W3490 R3524:W3530 R3564:W3570 R3604:W3610 R3644:W3650 R3684:W3690 R3724:W3730 R3764:W3770 R3804:W3810 R3844:W3850 R3884:W3890 R3924:W3930 R3964:W3970 R4004:W4010 R4044:W4050 R4084:W4090 R4124:W4130 R4164:W4170 R4204:W4210 R4244:W4250 R4284:W4290 R4324:W4330 R4364:W4370 R4404:W4410 R4444:W4450 R4484:W4490 R4524:W4530 R4564:W4570 R4604:W4610 R4644:W4650 R4684:W4690 R4724:W4730 R4764:W4770 R4804:W4810 R4844:W4850 R4884:W4890 R4924:W4930 R4964:W4970 R5004:W5010 R5044:W5050 R5084:W5090 R5124:W5130 R5164:W5170 R5204:W5210 R5244:W5250 R5284:W5290 R5324:W5330 R5364:W5370 R5404:W5410 R5444:W5450 R5484:W5490 R5524:W5530 R5564:W5570 R5604:W5610 R5644:W5650 R5684:W5690 R5724:W5730 R5764:W5770 R5804:W5810 R5844:W5850 R5884:W5890 R5924:W5930 R5964:W5970 R6004:W6010 R6044:W6050 R6084:W6090 R6124:W6130 R6164:W6170 R6204:W6210 R6244:W6250 R6284:W6290 R6324:W6330 R6364:W6370 R6404:W6410 R6444:W6450 R6484:W6490 R6524:W6530 R6564:W6570 R6604:W6610 R6644:W6650 R6684:W6690 R6724:W6730 R6764:W6770 R6804:W6810 R6844:W6850 R6884:W6890 R6924:W6930 R6964:W6970 R7004:W7010 R7044:W7050 R7084:W7090 R7124:W7130 R7164:W7170 R7204:W7210 R7244:W7250 R7284:W7290 R7324:W7330 R7364:W7370 R7404:W7410">
    <cfRule type="expression" dxfId="1670" priority="7407">
      <formula>$R84&lt;&gt;""</formula>
    </cfRule>
  </conditionalFormatting>
  <conditionalFormatting sqref="S36:S38">
    <cfRule type="expression" dxfId="1669" priority="7584">
      <formula>$S36=""</formula>
    </cfRule>
  </conditionalFormatting>
  <conditionalFormatting sqref="S76:S78">
    <cfRule type="expression" dxfId="1668" priority="7445">
      <formula>$S76=""</formula>
    </cfRule>
  </conditionalFormatting>
  <conditionalFormatting sqref="S116:S118">
    <cfRule type="expression" dxfId="1667" priority="7294">
      <formula>$S116=""</formula>
    </cfRule>
  </conditionalFormatting>
  <conditionalFormatting sqref="S156:S158">
    <cfRule type="expression" dxfId="1666" priority="7257">
      <formula>$S156=""</formula>
    </cfRule>
  </conditionalFormatting>
  <conditionalFormatting sqref="S196:S198">
    <cfRule type="expression" dxfId="1665" priority="7220">
      <formula>$S196=""</formula>
    </cfRule>
  </conditionalFormatting>
  <conditionalFormatting sqref="S236:S238">
    <cfRule type="expression" dxfId="1664" priority="7183">
      <formula>$S236=""</formula>
    </cfRule>
  </conditionalFormatting>
  <conditionalFormatting sqref="S276:S278">
    <cfRule type="expression" dxfId="1663" priority="7146">
      <formula>$S276=""</formula>
    </cfRule>
  </conditionalFormatting>
  <conditionalFormatting sqref="S316:S318">
    <cfRule type="expression" dxfId="1662" priority="7109">
      <formula>$S316=""</formula>
    </cfRule>
  </conditionalFormatting>
  <conditionalFormatting sqref="S356:S358">
    <cfRule type="expression" dxfId="1661" priority="7072">
      <formula>$S356=""</formula>
    </cfRule>
  </conditionalFormatting>
  <conditionalFormatting sqref="S396:S398">
    <cfRule type="expression" dxfId="1660" priority="7035">
      <formula>$S396=""</formula>
    </cfRule>
  </conditionalFormatting>
  <conditionalFormatting sqref="S436:S438">
    <cfRule type="expression" dxfId="1659" priority="6998">
      <formula>$S436=""</formula>
    </cfRule>
  </conditionalFormatting>
  <conditionalFormatting sqref="S476:S478">
    <cfRule type="expression" dxfId="1658" priority="6961">
      <formula>$S476=""</formula>
    </cfRule>
  </conditionalFormatting>
  <conditionalFormatting sqref="S516:S518">
    <cfRule type="expression" dxfId="1657" priority="6924">
      <formula>$S516=""</formula>
    </cfRule>
  </conditionalFormatting>
  <conditionalFormatting sqref="S556:S558">
    <cfRule type="expression" dxfId="1656" priority="6887">
      <formula>$S556=""</formula>
    </cfRule>
  </conditionalFormatting>
  <conditionalFormatting sqref="S596:S598">
    <cfRule type="expression" dxfId="1655" priority="6850">
      <formula>$S596=""</formula>
    </cfRule>
  </conditionalFormatting>
  <conditionalFormatting sqref="S636:S638">
    <cfRule type="expression" dxfId="1654" priority="6813">
      <formula>$S636=""</formula>
    </cfRule>
  </conditionalFormatting>
  <conditionalFormatting sqref="S676:S678">
    <cfRule type="expression" dxfId="1653" priority="6776">
      <formula>$S676=""</formula>
    </cfRule>
  </conditionalFormatting>
  <conditionalFormatting sqref="S716:S718">
    <cfRule type="expression" dxfId="1652" priority="6739">
      <formula>$S716=""</formula>
    </cfRule>
  </conditionalFormatting>
  <conditionalFormatting sqref="S756:S758">
    <cfRule type="expression" dxfId="1651" priority="6702">
      <formula>$S756=""</formula>
    </cfRule>
  </conditionalFormatting>
  <conditionalFormatting sqref="S796:S798">
    <cfRule type="expression" dxfId="1650" priority="6665">
      <formula>$S796=""</formula>
    </cfRule>
  </conditionalFormatting>
  <conditionalFormatting sqref="S836:S838">
    <cfRule type="expression" dxfId="1649" priority="6628">
      <formula>$S836=""</formula>
    </cfRule>
  </conditionalFormatting>
  <conditionalFormatting sqref="S876:S878">
    <cfRule type="expression" dxfId="1648" priority="6591">
      <formula>$S876=""</formula>
    </cfRule>
  </conditionalFormatting>
  <conditionalFormatting sqref="S916:S918">
    <cfRule type="expression" dxfId="1647" priority="6554">
      <formula>$S916=""</formula>
    </cfRule>
  </conditionalFormatting>
  <conditionalFormatting sqref="S956:S958">
    <cfRule type="expression" dxfId="1646" priority="6517">
      <formula>$S956=""</formula>
    </cfRule>
  </conditionalFormatting>
  <conditionalFormatting sqref="S996:S998">
    <cfRule type="expression" dxfId="1645" priority="6480">
      <formula>$S996=""</formula>
    </cfRule>
  </conditionalFormatting>
  <conditionalFormatting sqref="S1036:S1038">
    <cfRule type="expression" dxfId="1644" priority="6443">
      <formula>$S1036=""</formula>
    </cfRule>
  </conditionalFormatting>
  <conditionalFormatting sqref="S1076:S1078">
    <cfRule type="expression" dxfId="1643" priority="6406">
      <formula>$S1076=""</formula>
    </cfRule>
  </conditionalFormatting>
  <conditionalFormatting sqref="S1116:S1118">
    <cfRule type="expression" dxfId="1642" priority="6369">
      <formula>$S1116=""</formula>
    </cfRule>
  </conditionalFormatting>
  <conditionalFormatting sqref="S1156:S1158">
    <cfRule type="expression" dxfId="1641" priority="6332">
      <formula>$S1156=""</formula>
    </cfRule>
  </conditionalFormatting>
  <conditionalFormatting sqref="S1196:S1198">
    <cfRule type="expression" dxfId="1640" priority="6295">
      <formula>$S1196=""</formula>
    </cfRule>
  </conditionalFormatting>
  <conditionalFormatting sqref="S1236:S1238">
    <cfRule type="expression" dxfId="1639" priority="6258">
      <formula>$S1236=""</formula>
    </cfRule>
  </conditionalFormatting>
  <conditionalFormatting sqref="S1276:S1278">
    <cfRule type="expression" dxfId="1638" priority="6221">
      <formula>$S1276=""</formula>
    </cfRule>
  </conditionalFormatting>
  <conditionalFormatting sqref="S1316:S1318">
    <cfRule type="expression" dxfId="1637" priority="6184">
      <formula>$S1316=""</formula>
    </cfRule>
  </conditionalFormatting>
  <conditionalFormatting sqref="S1356:S1358">
    <cfRule type="expression" dxfId="1636" priority="6147">
      <formula>$S1356=""</formula>
    </cfRule>
  </conditionalFormatting>
  <conditionalFormatting sqref="S1396:S1398">
    <cfRule type="expression" dxfId="1635" priority="6110">
      <formula>$S1396=""</formula>
    </cfRule>
  </conditionalFormatting>
  <conditionalFormatting sqref="S1436:S1438">
    <cfRule type="expression" dxfId="1634" priority="6073">
      <formula>$S1436=""</formula>
    </cfRule>
  </conditionalFormatting>
  <conditionalFormatting sqref="S1476:S1478">
    <cfRule type="expression" dxfId="1633" priority="6036">
      <formula>$S1476=""</formula>
    </cfRule>
  </conditionalFormatting>
  <conditionalFormatting sqref="S1516:S1518">
    <cfRule type="expression" dxfId="1632" priority="5999">
      <formula>$S1516=""</formula>
    </cfRule>
  </conditionalFormatting>
  <conditionalFormatting sqref="S1556:S1558">
    <cfRule type="expression" dxfId="1631" priority="5962">
      <formula>$S1556=""</formula>
    </cfRule>
  </conditionalFormatting>
  <conditionalFormatting sqref="S1596:S1598">
    <cfRule type="expression" dxfId="1630" priority="5925">
      <formula>$S1596=""</formula>
    </cfRule>
  </conditionalFormatting>
  <conditionalFormatting sqref="S1636:S1638">
    <cfRule type="expression" dxfId="1629" priority="5888">
      <formula>$S1636=""</formula>
    </cfRule>
  </conditionalFormatting>
  <conditionalFormatting sqref="S1676:S1678">
    <cfRule type="expression" dxfId="1628" priority="5851">
      <formula>$S1676=""</formula>
    </cfRule>
  </conditionalFormatting>
  <conditionalFormatting sqref="S1716:S1718">
    <cfRule type="expression" dxfId="1627" priority="5814">
      <formula>$S1716=""</formula>
    </cfRule>
  </conditionalFormatting>
  <conditionalFormatting sqref="S1756:S1758">
    <cfRule type="expression" dxfId="1626" priority="5777">
      <formula>$S1756=""</formula>
    </cfRule>
  </conditionalFormatting>
  <conditionalFormatting sqref="S1796:S1798">
    <cfRule type="expression" dxfId="1625" priority="5740">
      <formula>$S1796=""</formula>
    </cfRule>
  </conditionalFormatting>
  <conditionalFormatting sqref="S1836:S1838">
    <cfRule type="expression" dxfId="1624" priority="5703">
      <formula>$S1836=""</formula>
    </cfRule>
  </conditionalFormatting>
  <conditionalFormatting sqref="S1876:S1878">
    <cfRule type="expression" dxfId="1623" priority="5666">
      <formula>$S1876=""</formula>
    </cfRule>
  </conditionalFormatting>
  <conditionalFormatting sqref="S1916:S1918">
    <cfRule type="expression" dxfId="1622" priority="5629">
      <formula>$S1916=""</formula>
    </cfRule>
  </conditionalFormatting>
  <conditionalFormatting sqref="S1956:S1958">
    <cfRule type="expression" dxfId="1621" priority="5592">
      <formula>$S1956=""</formula>
    </cfRule>
  </conditionalFormatting>
  <conditionalFormatting sqref="S1996:S1998">
    <cfRule type="expression" dxfId="1620" priority="5555">
      <formula>$S1996=""</formula>
    </cfRule>
  </conditionalFormatting>
  <conditionalFormatting sqref="S2036:S2038">
    <cfRule type="expression" dxfId="1619" priority="5518">
      <formula>$S2036=""</formula>
    </cfRule>
  </conditionalFormatting>
  <conditionalFormatting sqref="S2076:S2078">
    <cfRule type="expression" dxfId="1618" priority="5481">
      <formula>$S2076=""</formula>
    </cfRule>
  </conditionalFormatting>
  <conditionalFormatting sqref="S2116:S2118">
    <cfRule type="expression" dxfId="1617" priority="5444">
      <formula>$S2116=""</formula>
    </cfRule>
  </conditionalFormatting>
  <conditionalFormatting sqref="S2156:S2158">
    <cfRule type="expression" dxfId="1616" priority="5407">
      <formula>$S2156=""</formula>
    </cfRule>
  </conditionalFormatting>
  <conditionalFormatting sqref="S2196:S2198">
    <cfRule type="expression" dxfId="1615" priority="5370">
      <formula>$S2196=""</formula>
    </cfRule>
  </conditionalFormatting>
  <conditionalFormatting sqref="S2236:S2238">
    <cfRule type="expression" dxfId="1614" priority="5333">
      <formula>$S2236=""</formula>
    </cfRule>
  </conditionalFormatting>
  <conditionalFormatting sqref="S2276:S2278">
    <cfRule type="expression" dxfId="1613" priority="5296">
      <formula>$S2276=""</formula>
    </cfRule>
  </conditionalFormatting>
  <conditionalFormatting sqref="S2316:S2318">
    <cfRule type="expression" dxfId="1612" priority="5259">
      <formula>$S2316=""</formula>
    </cfRule>
  </conditionalFormatting>
  <conditionalFormatting sqref="S2356:S2358">
    <cfRule type="expression" dxfId="1611" priority="5222">
      <formula>$S2356=""</formula>
    </cfRule>
  </conditionalFormatting>
  <conditionalFormatting sqref="S2396:S2398">
    <cfRule type="expression" dxfId="1610" priority="5185">
      <formula>$S2396=""</formula>
    </cfRule>
  </conditionalFormatting>
  <conditionalFormatting sqref="S2436:S2438">
    <cfRule type="expression" dxfId="1609" priority="5148">
      <formula>$S2436=""</formula>
    </cfRule>
  </conditionalFormatting>
  <conditionalFormatting sqref="S2476:S2478">
    <cfRule type="expression" dxfId="1608" priority="5111">
      <formula>$S2476=""</formula>
    </cfRule>
  </conditionalFormatting>
  <conditionalFormatting sqref="S2516:S2518">
    <cfRule type="expression" dxfId="1607" priority="5074">
      <formula>$S2516=""</formula>
    </cfRule>
  </conditionalFormatting>
  <conditionalFormatting sqref="S2556:S2558">
    <cfRule type="expression" dxfId="1606" priority="5037">
      <formula>$S2556=""</formula>
    </cfRule>
  </conditionalFormatting>
  <conditionalFormatting sqref="S2596:S2598">
    <cfRule type="expression" dxfId="1605" priority="5000">
      <formula>$S2596=""</formula>
    </cfRule>
  </conditionalFormatting>
  <conditionalFormatting sqref="S2636:S2638">
    <cfRule type="expression" dxfId="1604" priority="4963">
      <formula>$S2636=""</formula>
    </cfRule>
  </conditionalFormatting>
  <conditionalFormatting sqref="S2676:S2678">
    <cfRule type="expression" dxfId="1603" priority="4926">
      <formula>$S2676=""</formula>
    </cfRule>
  </conditionalFormatting>
  <conditionalFormatting sqref="S2716:S2718">
    <cfRule type="expression" dxfId="1602" priority="4889">
      <formula>$S2716=""</formula>
    </cfRule>
  </conditionalFormatting>
  <conditionalFormatting sqref="S2756:S2758">
    <cfRule type="expression" dxfId="1601" priority="4852">
      <formula>$S2756=""</formula>
    </cfRule>
  </conditionalFormatting>
  <conditionalFormatting sqref="S2796:S2798">
    <cfRule type="expression" dxfId="1600" priority="4815">
      <formula>$S2796=""</formula>
    </cfRule>
  </conditionalFormatting>
  <conditionalFormatting sqref="S2836:S2838">
    <cfRule type="expression" dxfId="1599" priority="4778">
      <formula>$S2836=""</formula>
    </cfRule>
  </conditionalFormatting>
  <conditionalFormatting sqref="S2876:S2878">
    <cfRule type="expression" dxfId="1598" priority="4741">
      <formula>$S2876=""</formula>
    </cfRule>
  </conditionalFormatting>
  <conditionalFormatting sqref="S2916:S2918">
    <cfRule type="expression" dxfId="1597" priority="4704">
      <formula>$S2916=""</formula>
    </cfRule>
  </conditionalFormatting>
  <conditionalFormatting sqref="S2956:S2958">
    <cfRule type="expression" dxfId="1596" priority="4667">
      <formula>$S2956=""</formula>
    </cfRule>
  </conditionalFormatting>
  <conditionalFormatting sqref="S2996:S2998">
    <cfRule type="expression" dxfId="1595" priority="4630">
      <formula>$S2996=""</formula>
    </cfRule>
  </conditionalFormatting>
  <conditionalFormatting sqref="S3036:S3038">
    <cfRule type="expression" dxfId="1594" priority="4593">
      <formula>$S3036=""</formula>
    </cfRule>
  </conditionalFormatting>
  <conditionalFormatting sqref="S3076:S3078">
    <cfRule type="expression" dxfId="1593" priority="4556">
      <formula>$S3076=""</formula>
    </cfRule>
  </conditionalFormatting>
  <conditionalFormatting sqref="S3116:S3118">
    <cfRule type="expression" dxfId="1592" priority="4519">
      <formula>$S3116=""</formula>
    </cfRule>
  </conditionalFormatting>
  <conditionalFormatting sqref="S3156:S3158">
    <cfRule type="expression" dxfId="1591" priority="4482">
      <formula>$S3156=""</formula>
    </cfRule>
  </conditionalFormatting>
  <conditionalFormatting sqref="S3196:S3198">
    <cfRule type="expression" dxfId="1590" priority="4445">
      <formula>$S3196=""</formula>
    </cfRule>
  </conditionalFormatting>
  <conditionalFormatting sqref="S3236:S3238">
    <cfRule type="expression" dxfId="1589" priority="4408">
      <formula>$S3236=""</formula>
    </cfRule>
  </conditionalFormatting>
  <conditionalFormatting sqref="S3276:S3278">
    <cfRule type="expression" dxfId="1588" priority="4371">
      <formula>$S3276=""</formula>
    </cfRule>
  </conditionalFormatting>
  <conditionalFormatting sqref="S3316:S3318">
    <cfRule type="expression" dxfId="1587" priority="4334">
      <formula>$S3316=""</formula>
    </cfRule>
  </conditionalFormatting>
  <conditionalFormatting sqref="S3356:S3358">
    <cfRule type="expression" dxfId="1586" priority="4297">
      <formula>$S3356=""</formula>
    </cfRule>
  </conditionalFormatting>
  <conditionalFormatting sqref="S3396:S3398">
    <cfRule type="expression" dxfId="1585" priority="4260">
      <formula>$S3396=""</formula>
    </cfRule>
  </conditionalFormatting>
  <conditionalFormatting sqref="S3436:S3438">
    <cfRule type="expression" dxfId="1584" priority="4223">
      <formula>$S3436=""</formula>
    </cfRule>
  </conditionalFormatting>
  <conditionalFormatting sqref="S3476:S3478">
    <cfRule type="expression" dxfId="1583" priority="4186">
      <formula>$S3476=""</formula>
    </cfRule>
  </conditionalFormatting>
  <conditionalFormatting sqref="S3516:S3518">
    <cfRule type="expression" dxfId="1582" priority="4149">
      <formula>$S3516=""</formula>
    </cfRule>
  </conditionalFormatting>
  <conditionalFormatting sqref="S3556:S3558">
    <cfRule type="expression" dxfId="1581" priority="4112">
      <formula>$S3556=""</formula>
    </cfRule>
  </conditionalFormatting>
  <conditionalFormatting sqref="S3596:S3598">
    <cfRule type="expression" dxfId="1580" priority="4075">
      <formula>$S3596=""</formula>
    </cfRule>
  </conditionalFormatting>
  <conditionalFormatting sqref="S3636:S3638">
    <cfRule type="expression" dxfId="1579" priority="4038">
      <formula>$S3636=""</formula>
    </cfRule>
  </conditionalFormatting>
  <conditionalFormatting sqref="S3676:S3678">
    <cfRule type="expression" dxfId="1578" priority="4001">
      <formula>$S3676=""</formula>
    </cfRule>
  </conditionalFormatting>
  <conditionalFormatting sqref="S3716:S3718">
    <cfRule type="expression" dxfId="1577" priority="3964">
      <formula>$S3716=""</formula>
    </cfRule>
  </conditionalFormatting>
  <conditionalFormatting sqref="S3756:S3758">
    <cfRule type="expression" dxfId="1576" priority="3927">
      <formula>$S3756=""</formula>
    </cfRule>
  </conditionalFormatting>
  <conditionalFormatting sqref="S3796:S3798">
    <cfRule type="expression" dxfId="1575" priority="3890">
      <formula>$S3796=""</formula>
    </cfRule>
  </conditionalFormatting>
  <conditionalFormatting sqref="S3836:S3838">
    <cfRule type="expression" dxfId="1574" priority="3853">
      <formula>$S3836=""</formula>
    </cfRule>
  </conditionalFormatting>
  <conditionalFormatting sqref="S3876:S3878">
    <cfRule type="expression" dxfId="1573" priority="3816">
      <formula>$S3876=""</formula>
    </cfRule>
  </conditionalFormatting>
  <conditionalFormatting sqref="S3916:S3918">
    <cfRule type="expression" dxfId="1572" priority="3779">
      <formula>$S3916=""</formula>
    </cfRule>
  </conditionalFormatting>
  <conditionalFormatting sqref="S3956:S3958">
    <cfRule type="expression" dxfId="1571" priority="3742">
      <formula>$S3956=""</formula>
    </cfRule>
  </conditionalFormatting>
  <conditionalFormatting sqref="S3996:S3998">
    <cfRule type="expression" dxfId="1570" priority="3705">
      <formula>$S3996=""</formula>
    </cfRule>
  </conditionalFormatting>
  <conditionalFormatting sqref="S4036:S4038">
    <cfRule type="expression" dxfId="1569" priority="3668">
      <formula>$S4036=""</formula>
    </cfRule>
  </conditionalFormatting>
  <conditionalFormatting sqref="S4076:S4078">
    <cfRule type="expression" dxfId="1568" priority="3631">
      <formula>$S4076=""</formula>
    </cfRule>
  </conditionalFormatting>
  <conditionalFormatting sqref="S4116:S4118">
    <cfRule type="expression" dxfId="1567" priority="3594">
      <formula>$S4116=""</formula>
    </cfRule>
  </conditionalFormatting>
  <conditionalFormatting sqref="S4156:S4158">
    <cfRule type="expression" dxfId="1566" priority="3557">
      <formula>$S4156=""</formula>
    </cfRule>
  </conditionalFormatting>
  <conditionalFormatting sqref="S4196:S4198">
    <cfRule type="expression" dxfId="1565" priority="3520">
      <formula>$S4196=""</formula>
    </cfRule>
  </conditionalFormatting>
  <conditionalFormatting sqref="S4236:S4238">
    <cfRule type="expression" dxfId="1564" priority="3483">
      <formula>$S4236=""</formula>
    </cfRule>
  </conditionalFormatting>
  <conditionalFormatting sqref="S4276:S4278">
    <cfRule type="expression" dxfId="1563" priority="3446">
      <formula>$S4276=""</formula>
    </cfRule>
  </conditionalFormatting>
  <conditionalFormatting sqref="S4316:S4318">
    <cfRule type="expression" dxfId="1562" priority="3409">
      <formula>$S4316=""</formula>
    </cfRule>
  </conditionalFormatting>
  <conditionalFormatting sqref="S4356:S4358">
    <cfRule type="expression" dxfId="1561" priority="3372">
      <formula>$S4356=""</formula>
    </cfRule>
  </conditionalFormatting>
  <conditionalFormatting sqref="S4396:S4398">
    <cfRule type="expression" dxfId="1560" priority="3335">
      <formula>$S4396=""</formula>
    </cfRule>
  </conditionalFormatting>
  <conditionalFormatting sqref="S4436:S4438">
    <cfRule type="expression" dxfId="1559" priority="3298">
      <formula>$S4436=""</formula>
    </cfRule>
  </conditionalFormatting>
  <conditionalFormatting sqref="S4476:S4478">
    <cfRule type="expression" dxfId="1558" priority="3261">
      <formula>$S4476=""</formula>
    </cfRule>
  </conditionalFormatting>
  <conditionalFormatting sqref="S4516:S4518">
    <cfRule type="expression" dxfId="1557" priority="3224">
      <formula>$S4516=""</formula>
    </cfRule>
  </conditionalFormatting>
  <conditionalFormatting sqref="S4556:S4558">
    <cfRule type="expression" dxfId="1556" priority="3187">
      <formula>$S4556=""</formula>
    </cfRule>
  </conditionalFormatting>
  <conditionalFormatting sqref="S4596:S4598">
    <cfRule type="expression" dxfId="1555" priority="3150">
      <formula>$S4596=""</formula>
    </cfRule>
  </conditionalFormatting>
  <conditionalFormatting sqref="S4636:S4638">
    <cfRule type="expression" dxfId="1554" priority="3113">
      <formula>$S4636=""</formula>
    </cfRule>
  </conditionalFormatting>
  <conditionalFormatting sqref="S4676:S4678">
    <cfRule type="expression" dxfId="1553" priority="3076">
      <formula>$S4676=""</formula>
    </cfRule>
  </conditionalFormatting>
  <conditionalFormatting sqref="S4716:S4718">
    <cfRule type="expression" dxfId="1552" priority="3039">
      <formula>$S4716=""</formula>
    </cfRule>
  </conditionalFormatting>
  <conditionalFormatting sqref="S4756:S4758">
    <cfRule type="expression" dxfId="1551" priority="3002">
      <formula>$S4756=""</formula>
    </cfRule>
  </conditionalFormatting>
  <conditionalFormatting sqref="S4796:S4798">
    <cfRule type="expression" dxfId="1550" priority="2965">
      <formula>$S4796=""</formula>
    </cfRule>
  </conditionalFormatting>
  <conditionalFormatting sqref="S4836:S4838">
    <cfRule type="expression" dxfId="1549" priority="2928">
      <formula>$S4836=""</formula>
    </cfRule>
  </conditionalFormatting>
  <conditionalFormatting sqref="S4876:S4878">
    <cfRule type="expression" dxfId="1548" priority="2891">
      <formula>$S4876=""</formula>
    </cfRule>
  </conditionalFormatting>
  <conditionalFormatting sqref="S4916:S4918">
    <cfRule type="expression" dxfId="1547" priority="2854">
      <formula>$S4916=""</formula>
    </cfRule>
  </conditionalFormatting>
  <conditionalFormatting sqref="S4956:S4958">
    <cfRule type="expression" dxfId="1546" priority="2817">
      <formula>$S4956=""</formula>
    </cfRule>
  </conditionalFormatting>
  <conditionalFormatting sqref="S4996:S4998">
    <cfRule type="expression" dxfId="1545" priority="2780">
      <formula>$S4996=""</formula>
    </cfRule>
  </conditionalFormatting>
  <conditionalFormatting sqref="S5036:S5038">
    <cfRule type="expression" dxfId="1544" priority="2743">
      <formula>$S5036=""</formula>
    </cfRule>
  </conditionalFormatting>
  <conditionalFormatting sqref="S5076:S5078">
    <cfRule type="expression" dxfId="1543" priority="2706">
      <formula>$S5076=""</formula>
    </cfRule>
  </conditionalFormatting>
  <conditionalFormatting sqref="S5116:S5118">
    <cfRule type="expression" dxfId="1542" priority="2669">
      <formula>$S5116=""</formula>
    </cfRule>
  </conditionalFormatting>
  <conditionalFormatting sqref="S5156:S5158">
    <cfRule type="expression" dxfId="1541" priority="2632">
      <formula>$S5156=""</formula>
    </cfRule>
  </conditionalFormatting>
  <conditionalFormatting sqref="S5196:S5198">
    <cfRule type="expression" dxfId="1540" priority="2595">
      <formula>$S5196=""</formula>
    </cfRule>
  </conditionalFormatting>
  <conditionalFormatting sqref="S5236:S5238">
    <cfRule type="expression" dxfId="1539" priority="2558">
      <formula>$S5236=""</formula>
    </cfRule>
  </conditionalFormatting>
  <conditionalFormatting sqref="S5276:S5278">
    <cfRule type="expression" dxfId="1538" priority="2521">
      <formula>$S5276=""</formula>
    </cfRule>
  </conditionalFormatting>
  <conditionalFormatting sqref="S5316:S5318">
    <cfRule type="expression" dxfId="1537" priority="2484">
      <formula>$S5316=""</formula>
    </cfRule>
  </conditionalFormatting>
  <conditionalFormatting sqref="S5356:S5358">
    <cfRule type="expression" dxfId="1536" priority="2447">
      <formula>$S5356=""</formula>
    </cfRule>
  </conditionalFormatting>
  <conditionalFormatting sqref="S5396:S5398">
    <cfRule type="expression" dxfId="1535" priority="2410">
      <formula>$S5396=""</formula>
    </cfRule>
  </conditionalFormatting>
  <conditionalFormatting sqref="S5436:S5438">
    <cfRule type="expression" dxfId="1534" priority="2373">
      <formula>$S5436=""</formula>
    </cfRule>
  </conditionalFormatting>
  <conditionalFormatting sqref="S5476:S5478">
    <cfRule type="expression" dxfId="1533" priority="2336">
      <formula>$S5476=""</formula>
    </cfRule>
  </conditionalFormatting>
  <conditionalFormatting sqref="S5516:S5518">
    <cfRule type="expression" dxfId="1532" priority="2299">
      <formula>$S5516=""</formula>
    </cfRule>
  </conditionalFormatting>
  <conditionalFormatting sqref="S5556:S5558">
    <cfRule type="expression" dxfId="1531" priority="2262">
      <formula>$S5556=""</formula>
    </cfRule>
  </conditionalFormatting>
  <conditionalFormatting sqref="S5596:S5598">
    <cfRule type="expression" dxfId="1530" priority="2225">
      <formula>$S5596=""</formula>
    </cfRule>
  </conditionalFormatting>
  <conditionalFormatting sqref="S5636:S5638">
    <cfRule type="expression" dxfId="1529" priority="2188">
      <formula>$S5636=""</formula>
    </cfRule>
  </conditionalFormatting>
  <conditionalFormatting sqref="S5676:S5678">
    <cfRule type="expression" dxfId="1528" priority="2151">
      <formula>$S5676=""</formula>
    </cfRule>
  </conditionalFormatting>
  <conditionalFormatting sqref="S5716:S5718">
    <cfRule type="expression" dxfId="1527" priority="2114">
      <formula>$S5716=""</formula>
    </cfRule>
  </conditionalFormatting>
  <conditionalFormatting sqref="S5756:S5758">
    <cfRule type="expression" dxfId="1526" priority="2077">
      <formula>$S5756=""</formula>
    </cfRule>
  </conditionalFormatting>
  <conditionalFormatting sqref="S5796:S5798">
    <cfRule type="expression" dxfId="1525" priority="2040">
      <formula>$S5796=""</formula>
    </cfRule>
  </conditionalFormatting>
  <conditionalFormatting sqref="S5836:S5838">
    <cfRule type="expression" dxfId="1524" priority="2003">
      <formula>$S5836=""</formula>
    </cfRule>
  </conditionalFormatting>
  <conditionalFormatting sqref="S5876:S5878">
    <cfRule type="expression" dxfId="1523" priority="1966">
      <formula>$S5876=""</formula>
    </cfRule>
  </conditionalFormatting>
  <conditionalFormatting sqref="S5916:S5918">
    <cfRule type="expression" dxfId="1522" priority="1929">
      <formula>$S5916=""</formula>
    </cfRule>
  </conditionalFormatting>
  <conditionalFormatting sqref="S5956:S5958">
    <cfRule type="expression" dxfId="1521" priority="1892">
      <formula>$S5956=""</formula>
    </cfRule>
  </conditionalFormatting>
  <conditionalFormatting sqref="S5996:S5998">
    <cfRule type="expression" dxfId="1520" priority="1855">
      <formula>$S5996=""</formula>
    </cfRule>
  </conditionalFormatting>
  <conditionalFormatting sqref="S6036:S6038">
    <cfRule type="expression" dxfId="1519" priority="1818">
      <formula>$S6036=""</formula>
    </cfRule>
  </conditionalFormatting>
  <conditionalFormatting sqref="S6076:S6078">
    <cfRule type="expression" dxfId="1518" priority="1781">
      <formula>$S6076=""</formula>
    </cfRule>
  </conditionalFormatting>
  <conditionalFormatting sqref="S6116:S6118">
    <cfRule type="expression" dxfId="1517" priority="1744">
      <formula>$S6116=""</formula>
    </cfRule>
  </conditionalFormatting>
  <conditionalFormatting sqref="S6156:S6158">
    <cfRule type="expression" dxfId="1516" priority="1707">
      <formula>$S6156=""</formula>
    </cfRule>
  </conditionalFormatting>
  <conditionalFormatting sqref="S6196:S6198">
    <cfRule type="expression" dxfId="1515" priority="1670">
      <formula>$S6196=""</formula>
    </cfRule>
  </conditionalFormatting>
  <conditionalFormatting sqref="S6236:S6238">
    <cfRule type="expression" dxfId="1514" priority="1633">
      <formula>$S6236=""</formula>
    </cfRule>
  </conditionalFormatting>
  <conditionalFormatting sqref="S6276:S6278">
    <cfRule type="expression" dxfId="1513" priority="1596">
      <formula>$S6276=""</formula>
    </cfRule>
  </conditionalFormatting>
  <conditionalFormatting sqref="S6316:S6318">
    <cfRule type="expression" dxfId="1512" priority="1559">
      <formula>$S6316=""</formula>
    </cfRule>
  </conditionalFormatting>
  <conditionalFormatting sqref="S6356:S6358">
    <cfRule type="expression" dxfId="1511" priority="1522">
      <formula>$S6356=""</formula>
    </cfRule>
  </conditionalFormatting>
  <conditionalFormatting sqref="S6396:S6398">
    <cfRule type="expression" dxfId="1510" priority="1485">
      <formula>$S6396=""</formula>
    </cfRule>
  </conditionalFormatting>
  <conditionalFormatting sqref="S6436:S6438">
    <cfRule type="expression" dxfId="1509" priority="1448">
      <formula>$S6436=""</formula>
    </cfRule>
  </conditionalFormatting>
  <conditionalFormatting sqref="S6476:S6478">
    <cfRule type="expression" dxfId="1508" priority="1411">
      <formula>$S6476=""</formula>
    </cfRule>
  </conditionalFormatting>
  <conditionalFormatting sqref="S6516:S6518">
    <cfRule type="expression" dxfId="1507" priority="1374">
      <formula>$S6516=""</formula>
    </cfRule>
  </conditionalFormatting>
  <conditionalFormatting sqref="S6556:S6558">
    <cfRule type="expression" dxfId="1506" priority="1337">
      <formula>$S6556=""</formula>
    </cfRule>
  </conditionalFormatting>
  <conditionalFormatting sqref="S6596:S6598">
    <cfRule type="expression" dxfId="1505" priority="1300">
      <formula>$S6596=""</formula>
    </cfRule>
  </conditionalFormatting>
  <conditionalFormatting sqref="S6636:S6638">
    <cfRule type="expression" dxfId="1504" priority="1263">
      <formula>$S6636=""</formula>
    </cfRule>
  </conditionalFormatting>
  <conditionalFormatting sqref="S6676:S6678">
    <cfRule type="expression" dxfId="1503" priority="1226">
      <formula>$S6676=""</formula>
    </cfRule>
  </conditionalFormatting>
  <conditionalFormatting sqref="S6716:S6718">
    <cfRule type="expression" dxfId="1502" priority="1189">
      <formula>$S6716=""</formula>
    </cfRule>
  </conditionalFormatting>
  <conditionalFormatting sqref="S6756:S6758">
    <cfRule type="expression" dxfId="1501" priority="1152">
      <formula>$S6756=""</formula>
    </cfRule>
  </conditionalFormatting>
  <conditionalFormatting sqref="S6796:S6798">
    <cfRule type="expression" dxfId="1500" priority="1115">
      <formula>$S6796=""</formula>
    </cfRule>
  </conditionalFormatting>
  <conditionalFormatting sqref="S6836:S6838">
    <cfRule type="expression" dxfId="1499" priority="1078">
      <formula>$S6836=""</formula>
    </cfRule>
  </conditionalFormatting>
  <conditionalFormatting sqref="S6876:S6878">
    <cfRule type="expression" dxfId="1498" priority="1041">
      <formula>$S6876=""</formula>
    </cfRule>
  </conditionalFormatting>
  <conditionalFormatting sqref="S6916:S6918">
    <cfRule type="expression" dxfId="1497" priority="1004">
      <formula>$S6916=""</formula>
    </cfRule>
  </conditionalFormatting>
  <conditionalFormatting sqref="S6956:S6958">
    <cfRule type="expression" dxfId="1496" priority="967">
      <formula>$S6956=""</formula>
    </cfRule>
  </conditionalFormatting>
  <conditionalFormatting sqref="S6996:S6998">
    <cfRule type="expression" dxfId="1495" priority="930">
      <formula>$S6996=""</formula>
    </cfRule>
  </conditionalFormatting>
  <conditionalFormatting sqref="S7036:S7038">
    <cfRule type="expression" dxfId="1494" priority="893">
      <formula>$S7036=""</formula>
    </cfRule>
  </conditionalFormatting>
  <conditionalFormatting sqref="S7076:S7078">
    <cfRule type="expression" dxfId="1493" priority="856">
      <formula>$S7076=""</formula>
    </cfRule>
  </conditionalFormatting>
  <conditionalFormatting sqref="S7116:S7118">
    <cfRule type="expression" dxfId="1492" priority="819">
      <formula>$S7116=""</formula>
    </cfRule>
  </conditionalFormatting>
  <conditionalFormatting sqref="S7156:S7158">
    <cfRule type="expression" dxfId="1491" priority="782">
      <formula>$S7156=""</formula>
    </cfRule>
  </conditionalFormatting>
  <conditionalFormatting sqref="S7196:S7198">
    <cfRule type="expression" dxfId="1490" priority="745">
      <formula>$S7196=""</formula>
    </cfRule>
  </conditionalFormatting>
  <conditionalFormatting sqref="S7236:S7238">
    <cfRule type="expression" dxfId="1489" priority="708">
      <formula>$S7236=""</formula>
    </cfRule>
  </conditionalFormatting>
  <conditionalFormatting sqref="S7276:S7278">
    <cfRule type="expression" dxfId="1488" priority="671">
      <formula>$S7276=""</formula>
    </cfRule>
  </conditionalFormatting>
  <conditionalFormatting sqref="S7316:S7318">
    <cfRule type="expression" dxfId="1487" priority="634">
      <formula>$S7316=""</formula>
    </cfRule>
  </conditionalFormatting>
  <conditionalFormatting sqref="S7356:S7358">
    <cfRule type="expression" dxfId="1486" priority="597">
      <formula>$S7356=""</formula>
    </cfRule>
  </conditionalFormatting>
  <conditionalFormatting sqref="S7396:S7398">
    <cfRule type="expression" dxfId="1485" priority="560">
      <formula>$S7396=""</formula>
    </cfRule>
  </conditionalFormatting>
  <conditionalFormatting sqref="T15:T34">
    <cfRule type="expression" dxfId="1484" priority="8485">
      <formula>$AD15=2</formula>
    </cfRule>
  </conditionalFormatting>
  <conditionalFormatting sqref="T55:T74">
    <cfRule type="expression" dxfId="1483" priority="7455">
      <formula>$AD55=2</formula>
    </cfRule>
  </conditionalFormatting>
  <conditionalFormatting sqref="T95:T114">
    <cfRule type="expression" dxfId="1482" priority="7303">
      <formula>$AD95=2</formula>
    </cfRule>
  </conditionalFormatting>
  <conditionalFormatting sqref="T135:T154">
    <cfRule type="expression" dxfId="1481" priority="7266">
      <formula>$AD135=2</formula>
    </cfRule>
  </conditionalFormatting>
  <conditionalFormatting sqref="T175:T194">
    <cfRule type="expression" dxfId="1480" priority="7229">
      <formula>$AD175=2</formula>
    </cfRule>
  </conditionalFormatting>
  <conditionalFormatting sqref="T215:T234">
    <cfRule type="expression" dxfId="1479" priority="7192">
      <formula>$AD215=2</formula>
    </cfRule>
  </conditionalFormatting>
  <conditionalFormatting sqref="T255:T274">
    <cfRule type="expression" dxfId="1478" priority="7155">
      <formula>$AD255=2</formula>
    </cfRule>
  </conditionalFormatting>
  <conditionalFormatting sqref="T295:T314">
    <cfRule type="expression" dxfId="1477" priority="7118">
      <formula>$AD295=2</formula>
    </cfRule>
  </conditionalFormatting>
  <conditionalFormatting sqref="T335:T354">
    <cfRule type="expression" dxfId="1476" priority="7081">
      <formula>$AD335=2</formula>
    </cfRule>
  </conditionalFormatting>
  <conditionalFormatting sqref="T375:T394">
    <cfRule type="expression" dxfId="1475" priority="7044">
      <formula>$AD375=2</formula>
    </cfRule>
  </conditionalFormatting>
  <conditionalFormatting sqref="T415:T434">
    <cfRule type="expression" dxfId="1474" priority="7007">
      <formula>$AD415=2</formula>
    </cfRule>
  </conditionalFormatting>
  <conditionalFormatting sqref="T455:T474">
    <cfRule type="expression" dxfId="1473" priority="6970">
      <formula>$AD455=2</formula>
    </cfRule>
  </conditionalFormatting>
  <conditionalFormatting sqref="T495:T514">
    <cfRule type="expression" dxfId="1472" priority="6933">
      <formula>$AD495=2</formula>
    </cfRule>
  </conditionalFormatting>
  <conditionalFormatting sqref="T535:T554">
    <cfRule type="expression" dxfId="1471" priority="6896">
      <formula>$AD535=2</formula>
    </cfRule>
  </conditionalFormatting>
  <conditionalFormatting sqref="T575:T594">
    <cfRule type="expression" dxfId="1470" priority="6859">
      <formula>$AD575=2</formula>
    </cfRule>
  </conditionalFormatting>
  <conditionalFormatting sqref="T615:T634">
    <cfRule type="expression" dxfId="1469" priority="6822">
      <formula>$AD615=2</formula>
    </cfRule>
  </conditionalFormatting>
  <conditionalFormatting sqref="T655:T674">
    <cfRule type="expression" dxfId="1468" priority="6785">
      <formula>$AD655=2</formula>
    </cfRule>
  </conditionalFormatting>
  <conditionalFormatting sqref="T695:T714">
    <cfRule type="expression" dxfId="1467" priority="6748">
      <formula>$AD695=2</formula>
    </cfRule>
  </conditionalFormatting>
  <conditionalFormatting sqref="T735:T754">
    <cfRule type="expression" dxfId="1466" priority="6711">
      <formula>$AD735=2</formula>
    </cfRule>
  </conditionalFormatting>
  <conditionalFormatting sqref="T775:T794">
    <cfRule type="expression" dxfId="1465" priority="6674">
      <formula>$AD775=2</formula>
    </cfRule>
  </conditionalFormatting>
  <conditionalFormatting sqref="T815:T834">
    <cfRule type="expression" dxfId="1464" priority="6637">
      <formula>$AD815=2</formula>
    </cfRule>
  </conditionalFormatting>
  <conditionalFormatting sqref="T855:T874">
    <cfRule type="expression" dxfId="1463" priority="6600">
      <formula>$AD855=2</formula>
    </cfRule>
  </conditionalFormatting>
  <conditionalFormatting sqref="T895:T914">
    <cfRule type="expression" dxfId="1462" priority="6563">
      <formula>$AD895=2</formula>
    </cfRule>
  </conditionalFormatting>
  <conditionalFormatting sqref="T935:T954">
    <cfRule type="expression" dxfId="1461" priority="6526">
      <formula>$AD935=2</formula>
    </cfRule>
  </conditionalFormatting>
  <conditionalFormatting sqref="T975:T994">
    <cfRule type="expression" dxfId="1460" priority="6489">
      <formula>$AD975=2</formula>
    </cfRule>
  </conditionalFormatting>
  <conditionalFormatting sqref="T1015:T1034">
    <cfRule type="expression" dxfId="1459" priority="6452">
      <formula>$AD1015=2</formula>
    </cfRule>
  </conditionalFormatting>
  <conditionalFormatting sqref="T1055:T1074">
    <cfRule type="expression" dxfId="1458" priority="6415">
      <formula>$AD1055=2</formula>
    </cfRule>
  </conditionalFormatting>
  <conditionalFormatting sqref="T1095:T1114">
    <cfRule type="expression" dxfId="1457" priority="6378">
      <formula>$AD1095=2</formula>
    </cfRule>
  </conditionalFormatting>
  <conditionalFormatting sqref="T1135:T1154">
    <cfRule type="expression" dxfId="1456" priority="6341">
      <formula>$AD1135=2</formula>
    </cfRule>
  </conditionalFormatting>
  <conditionalFormatting sqref="T1175:T1194">
    <cfRule type="expression" dxfId="1455" priority="6304">
      <formula>$AD1175=2</formula>
    </cfRule>
  </conditionalFormatting>
  <conditionalFormatting sqref="T1215:T1234">
    <cfRule type="expression" dxfId="1454" priority="6267">
      <formula>$AD1215=2</formula>
    </cfRule>
  </conditionalFormatting>
  <conditionalFormatting sqref="T1255:T1274">
    <cfRule type="expression" dxfId="1453" priority="6230">
      <formula>$AD1255=2</formula>
    </cfRule>
  </conditionalFormatting>
  <conditionalFormatting sqref="T1295:T1314">
    <cfRule type="expression" dxfId="1452" priority="6193">
      <formula>$AD1295=2</formula>
    </cfRule>
  </conditionalFormatting>
  <conditionalFormatting sqref="T1335:T1354">
    <cfRule type="expression" dxfId="1451" priority="6156">
      <formula>$AD1335=2</formula>
    </cfRule>
  </conditionalFormatting>
  <conditionalFormatting sqref="T1375:T1394">
    <cfRule type="expression" dxfId="1450" priority="6119">
      <formula>$AD1375=2</formula>
    </cfRule>
  </conditionalFormatting>
  <conditionalFormatting sqref="T1415:T1434">
    <cfRule type="expression" dxfId="1449" priority="6082">
      <formula>$AD1415=2</formula>
    </cfRule>
  </conditionalFormatting>
  <conditionalFormatting sqref="T1455:T1474">
    <cfRule type="expression" dxfId="1448" priority="6045">
      <formula>$AD1455=2</formula>
    </cfRule>
  </conditionalFormatting>
  <conditionalFormatting sqref="T1495:T1514">
    <cfRule type="expression" dxfId="1447" priority="6008">
      <formula>$AD1495=2</formula>
    </cfRule>
  </conditionalFormatting>
  <conditionalFormatting sqref="T1535:T1554">
    <cfRule type="expression" dxfId="1446" priority="5971">
      <formula>$AD1535=2</formula>
    </cfRule>
  </conditionalFormatting>
  <conditionalFormatting sqref="T1575:T1594">
    <cfRule type="expression" dxfId="1445" priority="5934">
      <formula>$AD1575=2</formula>
    </cfRule>
  </conditionalFormatting>
  <conditionalFormatting sqref="T1615:T1634">
    <cfRule type="expression" dxfId="1444" priority="5897">
      <formula>$AD1615=2</formula>
    </cfRule>
  </conditionalFormatting>
  <conditionalFormatting sqref="T1655:T1674">
    <cfRule type="expression" dxfId="1443" priority="5860">
      <formula>$AD1655=2</formula>
    </cfRule>
  </conditionalFormatting>
  <conditionalFormatting sqref="T1695:T1714">
    <cfRule type="expression" dxfId="1442" priority="5823">
      <formula>$AD1695=2</formula>
    </cfRule>
  </conditionalFormatting>
  <conditionalFormatting sqref="T1735:T1754">
    <cfRule type="expression" dxfId="1441" priority="5786">
      <formula>$AD1735=2</formula>
    </cfRule>
  </conditionalFormatting>
  <conditionalFormatting sqref="T1775:T1794">
    <cfRule type="expression" dxfId="1440" priority="5749">
      <formula>$AD1775=2</formula>
    </cfRule>
  </conditionalFormatting>
  <conditionalFormatting sqref="T1815:T1834">
    <cfRule type="expression" dxfId="1439" priority="5712">
      <formula>$AD1815=2</formula>
    </cfRule>
  </conditionalFormatting>
  <conditionalFormatting sqref="T1855:T1874">
    <cfRule type="expression" dxfId="1438" priority="5675">
      <formula>$AD1855=2</formula>
    </cfRule>
  </conditionalFormatting>
  <conditionalFormatting sqref="T1895:T1914">
    <cfRule type="expression" dxfId="1437" priority="5638">
      <formula>$AD1895=2</formula>
    </cfRule>
  </conditionalFormatting>
  <conditionalFormatting sqref="T1935:T1954">
    <cfRule type="expression" dxfId="1436" priority="5601">
      <formula>$AD1935=2</formula>
    </cfRule>
  </conditionalFormatting>
  <conditionalFormatting sqref="T1975:T1994">
    <cfRule type="expression" dxfId="1435" priority="5564">
      <formula>$AD1975=2</formula>
    </cfRule>
  </conditionalFormatting>
  <conditionalFormatting sqref="T2015:T2034">
    <cfRule type="expression" dxfId="1434" priority="5527">
      <formula>$AD2015=2</formula>
    </cfRule>
  </conditionalFormatting>
  <conditionalFormatting sqref="T2055:T2074">
    <cfRule type="expression" dxfId="1433" priority="5490">
      <formula>$AD2055=2</formula>
    </cfRule>
  </conditionalFormatting>
  <conditionalFormatting sqref="T2095:T2114">
    <cfRule type="expression" dxfId="1432" priority="5453">
      <formula>$AD2095=2</formula>
    </cfRule>
  </conditionalFormatting>
  <conditionalFormatting sqref="T2135:T2154">
    <cfRule type="expression" dxfId="1431" priority="5416">
      <formula>$AD2135=2</formula>
    </cfRule>
  </conditionalFormatting>
  <conditionalFormatting sqref="T2175:T2194">
    <cfRule type="expression" dxfId="1430" priority="5379">
      <formula>$AD2175=2</formula>
    </cfRule>
  </conditionalFormatting>
  <conditionalFormatting sqref="T2215:T2234">
    <cfRule type="expression" dxfId="1429" priority="5342">
      <formula>$AD2215=2</formula>
    </cfRule>
  </conditionalFormatting>
  <conditionalFormatting sqref="T2255:T2274">
    <cfRule type="expression" dxfId="1428" priority="5305">
      <formula>$AD2255=2</formula>
    </cfRule>
  </conditionalFormatting>
  <conditionalFormatting sqref="T2295:T2314">
    <cfRule type="expression" dxfId="1427" priority="5268">
      <formula>$AD2295=2</formula>
    </cfRule>
  </conditionalFormatting>
  <conditionalFormatting sqref="T2335:T2354">
    <cfRule type="expression" dxfId="1426" priority="5231">
      <formula>$AD2335=2</formula>
    </cfRule>
  </conditionalFormatting>
  <conditionalFormatting sqref="T2375:T2394">
    <cfRule type="expression" dxfId="1425" priority="5194">
      <formula>$AD2375=2</formula>
    </cfRule>
  </conditionalFormatting>
  <conditionalFormatting sqref="T2415:T2434">
    <cfRule type="expression" dxfId="1424" priority="5157">
      <formula>$AD2415=2</formula>
    </cfRule>
  </conditionalFormatting>
  <conditionalFormatting sqref="T2455:T2474">
    <cfRule type="expression" dxfId="1423" priority="5120">
      <formula>$AD2455=2</formula>
    </cfRule>
  </conditionalFormatting>
  <conditionalFormatting sqref="T2495:T2514">
    <cfRule type="expression" dxfId="1422" priority="5083">
      <formula>$AD2495=2</formula>
    </cfRule>
  </conditionalFormatting>
  <conditionalFormatting sqref="T2535:T2554">
    <cfRule type="expression" dxfId="1421" priority="5046">
      <formula>$AD2535=2</formula>
    </cfRule>
  </conditionalFormatting>
  <conditionalFormatting sqref="T2575:T2594">
    <cfRule type="expression" dxfId="1420" priority="5009">
      <formula>$AD2575=2</formula>
    </cfRule>
  </conditionalFormatting>
  <conditionalFormatting sqref="T2615:T2634">
    <cfRule type="expression" dxfId="1419" priority="4972">
      <formula>$AD2615=2</formula>
    </cfRule>
  </conditionalFormatting>
  <conditionalFormatting sqref="T2655:T2674">
    <cfRule type="expression" dxfId="1418" priority="4935">
      <formula>$AD2655=2</formula>
    </cfRule>
  </conditionalFormatting>
  <conditionalFormatting sqref="T2695:T2714">
    <cfRule type="expression" dxfId="1417" priority="4898">
      <formula>$AD2695=2</formula>
    </cfRule>
  </conditionalFormatting>
  <conditionalFormatting sqref="T2735:T2754">
    <cfRule type="expression" dxfId="1416" priority="4861">
      <formula>$AD2735=2</formula>
    </cfRule>
  </conditionalFormatting>
  <conditionalFormatting sqref="T2775:T2794">
    <cfRule type="expression" dxfId="1415" priority="4824">
      <formula>$AD2775=2</formula>
    </cfRule>
  </conditionalFormatting>
  <conditionalFormatting sqref="T2815:T2834">
    <cfRule type="expression" dxfId="1414" priority="4787">
      <formula>$AD2815=2</formula>
    </cfRule>
  </conditionalFormatting>
  <conditionalFormatting sqref="T2855:T2874">
    <cfRule type="expression" dxfId="1413" priority="4750">
      <formula>$AD2855=2</formula>
    </cfRule>
  </conditionalFormatting>
  <conditionalFormatting sqref="T2895:T2914">
    <cfRule type="expression" dxfId="1412" priority="4713">
      <formula>$AD2895=2</formula>
    </cfRule>
  </conditionalFormatting>
  <conditionalFormatting sqref="T2935:T2954">
    <cfRule type="expression" dxfId="1411" priority="4676">
      <formula>$AD2935=2</formula>
    </cfRule>
  </conditionalFormatting>
  <conditionalFormatting sqref="T2975:T2994">
    <cfRule type="expression" dxfId="1410" priority="4639">
      <formula>$AD2975=2</formula>
    </cfRule>
  </conditionalFormatting>
  <conditionalFormatting sqref="T3015:T3034">
    <cfRule type="expression" dxfId="1409" priority="4602">
      <formula>$AD3015=2</formula>
    </cfRule>
  </conditionalFormatting>
  <conditionalFormatting sqref="T3055:T3074">
    <cfRule type="expression" dxfId="1408" priority="4565">
      <formula>$AD3055=2</formula>
    </cfRule>
  </conditionalFormatting>
  <conditionalFormatting sqref="T3095:T3114">
    <cfRule type="expression" dxfId="1407" priority="4528">
      <formula>$AD3095=2</formula>
    </cfRule>
  </conditionalFormatting>
  <conditionalFormatting sqref="T3135:T3154">
    <cfRule type="expression" dxfId="1406" priority="4491">
      <formula>$AD3135=2</formula>
    </cfRule>
  </conditionalFormatting>
  <conditionalFormatting sqref="T3175:T3194">
    <cfRule type="expression" dxfId="1405" priority="4454">
      <formula>$AD3175=2</formula>
    </cfRule>
  </conditionalFormatting>
  <conditionalFormatting sqref="T3215:T3234">
    <cfRule type="expression" dxfId="1404" priority="4417">
      <formula>$AD3215=2</formula>
    </cfRule>
  </conditionalFormatting>
  <conditionalFormatting sqref="T3255:T3274">
    <cfRule type="expression" dxfId="1403" priority="4380">
      <formula>$AD3255=2</formula>
    </cfRule>
  </conditionalFormatting>
  <conditionalFormatting sqref="T3295:T3314">
    <cfRule type="expression" dxfId="1402" priority="4343">
      <formula>$AD3295=2</formula>
    </cfRule>
  </conditionalFormatting>
  <conditionalFormatting sqref="T3335:T3354">
    <cfRule type="expression" dxfId="1401" priority="4306">
      <formula>$AD3335=2</formula>
    </cfRule>
  </conditionalFormatting>
  <conditionalFormatting sqref="T3375:T3394">
    <cfRule type="expression" dxfId="1400" priority="4269">
      <formula>$AD3375=2</formula>
    </cfRule>
  </conditionalFormatting>
  <conditionalFormatting sqref="T3415:T3434">
    <cfRule type="expression" dxfId="1399" priority="4232">
      <formula>$AD3415=2</formula>
    </cfRule>
  </conditionalFormatting>
  <conditionalFormatting sqref="T3455:T3474">
    <cfRule type="expression" dxfId="1398" priority="4195">
      <formula>$AD3455=2</formula>
    </cfRule>
  </conditionalFormatting>
  <conditionalFormatting sqref="T3495:T3514">
    <cfRule type="expression" dxfId="1397" priority="4158">
      <formula>$AD3495=2</formula>
    </cfRule>
  </conditionalFormatting>
  <conditionalFormatting sqref="T3535:T3554">
    <cfRule type="expression" dxfId="1396" priority="4121">
      <formula>$AD3535=2</formula>
    </cfRule>
  </conditionalFormatting>
  <conditionalFormatting sqref="T3575:T3594">
    <cfRule type="expression" dxfId="1395" priority="4084">
      <formula>$AD3575=2</formula>
    </cfRule>
  </conditionalFormatting>
  <conditionalFormatting sqref="T3615:T3634">
    <cfRule type="expression" dxfId="1394" priority="4047">
      <formula>$AD3615=2</formula>
    </cfRule>
  </conditionalFormatting>
  <conditionalFormatting sqref="T3655:T3674">
    <cfRule type="expression" dxfId="1393" priority="4010">
      <formula>$AD3655=2</formula>
    </cfRule>
  </conditionalFormatting>
  <conditionalFormatting sqref="T3695:T3714">
    <cfRule type="expression" dxfId="1392" priority="3973">
      <formula>$AD3695=2</formula>
    </cfRule>
  </conditionalFormatting>
  <conditionalFormatting sqref="T3735:T3754">
    <cfRule type="expression" dxfId="1391" priority="3936">
      <formula>$AD3735=2</formula>
    </cfRule>
  </conditionalFormatting>
  <conditionalFormatting sqref="T3775:T3794">
    <cfRule type="expression" dxfId="1390" priority="3899">
      <formula>$AD3775=2</formula>
    </cfRule>
  </conditionalFormatting>
  <conditionalFormatting sqref="T3815:T3834">
    <cfRule type="expression" dxfId="1389" priority="3862">
      <formula>$AD3815=2</formula>
    </cfRule>
  </conditionalFormatting>
  <conditionalFormatting sqref="T3855:T3874">
    <cfRule type="expression" dxfId="1388" priority="3825">
      <formula>$AD3855=2</formula>
    </cfRule>
  </conditionalFormatting>
  <conditionalFormatting sqref="T3895:T3914">
    <cfRule type="expression" dxfId="1387" priority="3788">
      <formula>$AD3895=2</formula>
    </cfRule>
  </conditionalFormatting>
  <conditionalFormatting sqref="T3935:T3954">
    <cfRule type="expression" dxfId="1386" priority="3751">
      <formula>$AD3935=2</formula>
    </cfRule>
  </conditionalFormatting>
  <conditionalFormatting sqref="T3975:T3994">
    <cfRule type="expression" dxfId="1385" priority="3714">
      <formula>$AD3975=2</formula>
    </cfRule>
  </conditionalFormatting>
  <conditionalFormatting sqref="T4015:T4034">
    <cfRule type="expression" dxfId="1384" priority="3677">
      <formula>$AD4015=2</formula>
    </cfRule>
  </conditionalFormatting>
  <conditionalFormatting sqref="T4055:T4074">
    <cfRule type="expression" dxfId="1383" priority="3640">
      <formula>$AD4055=2</formula>
    </cfRule>
  </conditionalFormatting>
  <conditionalFormatting sqref="T4095:T4114">
    <cfRule type="expression" dxfId="1382" priority="3603">
      <formula>$AD4095=2</formula>
    </cfRule>
  </conditionalFormatting>
  <conditionalFormatting sqref="T4135:T4154">
    <cfRule type="expression" dxfId="1381" priority="3566">
      <formula>$AD4135=2</formula>
    </cfRule>
  </conditionalFormatting>
  <conditionalFormatting sqref="T4175:T4194">
    <cfRule type="expression" dxfId="1380" priority="3529">
      <formula>$AD4175=2</formula>
    </cfRule>
  </conditionalFormatting>
  <conditionalFormatting sqref="T4215:T4234">
    <cfRule type="expression" dxfId="1379" priority="3492">
      <formula>$AD4215=2</formula>
    </cfRule>
  </conditionalFormatting>
  <conditionalFormatting sqref="T4255:T4274">
    <cfRule type="expression" dxfId="1378" priority="3455">
      <formula>$AD4255=2</formula>
    </cfRule>
  </conditionalFormatting>
  <conditionalFormatting sqref="T4295:T4314">
    <cfRule type="expression" dxfId="1377" priority="3418">
      <formula>$AD4295=2</formula>
    </cfRule>
  </conditionalFormatting>
  <conditionalFormatting sqref="T4335:T4354">
    <cfRule type="expression" dxfId="1376" priority="3381">
      <formula>$AD4335=2</formula>
    </cfRule>
  </conditionalFormatting>
  <conditionalFormatting sqref="T4375:T4394">
    <cfRule type="expression" dxfId="1375" priority="3344">
      <formula>$AD4375=2</formula>
    </cfRule>
  </conditionalFormatting>
  <conditionalFormatting sqref="T4415:T4434">
    <cfRule type="expression" dxfId="1374" priority="3307">
      <formula>$AD4415=2</formula>
    </cfRule>
  </conditionalFormatting>
  <conditionalFormatting sqref="T4455:T4474">
    <cfRule type="expression" dxfId="1373" priority="3270">
      <formula>$AD4455=2</formula>
    </cfRule>
  </conditionalFormatting>
  <conditionalFormatting sqref="T4495:T4514">
    <cfRule type="expression" dxfId="1372" priority="3233">
      <formula>$AD4495=2</formula>
    </cfRule>
  </conditionalFormatting>
  <conditionalFormatting sqref="T4535:T4554">
    <cfRule type="expression" dxfId="1371" priority="3196">
      <formula>$AD4535=2</formula>
    </cfRule>
  </conditionalFormatting>
  <conditionalFormatting sqref="T4575:T4594">
    <cfRule type="expression" dxfId="1370" priority="3159">
      <formula>$AD4575=2</formula>
    </cfRule>
  </conditionalFormatting>
  <conditionalFormatting sqref="T4615:T4634">
    <cfRule type="expression" dxfId="1369" priority="3122">
      <formula>$AD4615=2</formula>
    </cfRule>
  </conditionalFormatting>
  <conditionalFormatting sqref="T4655:T4674">
    <cfRule type="expression" dxfId="1368" priority="3085">
      <formula>$AD4655=2</formula>
    </cfRule>
  </conditionalFormatting>
  <conditionalFormatting sqref="T4695:T4714">
    <cfRule type="expression" dxfId="1367" priority="3048">
      <formula>$AD4695=2</formula>
    </cfRule>
  </conditionalFormatting>
  <conditionalFormatting sqref="T4735:T4754">
    <cfRule type="expression" dxfId="1366" priority="3011">
      <formula>$AD4735=2</formula>
    </cfRule>
  </conditionalFormatting>
  <conditionalFormatting sqref="T4775:T4794">
    <cfRule type="expression" dxfId="1365" priority="2974">
      <formula>$AD4775=2</formula>
    </cfRule>
  </conditionalFormatting>
  <conditionalFormatting sqref="T4815:T4834">
    <cfRule type="expression" dxfId="1364" priority="2937">
      <formula>$AD4815=2</formula>
    </cfRule>
  </conditionalFormatting>
  <conditionalFormatting sqref="T4855:T4874">
    <cfRule type="expression" dxfId="1363" priority="2900">
      <formula>$AD4855=2</formula>
    </cfRule>
  </conditionalFormatting>
  <conditionalFormatting sqref="T4895:T4914">
    <cfRule type="expression" dxfId="1362" priority="2863">
      <formula>$AD4895=2</formula>
    </cfRule>
  </conditionalFormatting>
  <conditionalFormatting sqref="T4935:T4954">
    <cfRule type="expression" dxfId="1361" priority="2826">
      <formula>$AD4935=2</formula>
    </cfRule>
  </conditionalFormatting>
  <conditionalFormatting sqref="T4975:T4994">
    <cfRule type="expression" dxfId="1360" priority="2789">
      <formula>$AD4975=2</formula>
    </cfRule>
  </conditionalFormatting>
  <conditionalFormatting sqref="T5015:T5034">
    <cfRule type="expression" dxfId="1359" priority="2752">
      <formula>$AD5015=2</formula>
    </cfRule>
  </conditionalFormatting>
  <conditionalFormatting sqref="T5055:T5074">
    <cfRule type="expression" dxfId="1358" priority="2715">
      <formula>$AD5055=2</formula>
    </cfRule>
  </conditionalFormatting>
  <conditionalFormatting sqref="T5095:T5114">
    <cfRule type="expression" dxfId="1357" priority="2678">
      <formula>$AD5095=2</formula>
    </cfRule>
  </conditionalFormatting>
  <conditionalFormatting sqref="T5135:T5154">
    <cfRule type="expression" dxfId="1356" priority="2641">
      <formula>$AD5135=2</formula>
    </cfRule>
  </conditionalFormatting>
  <conditionalFormatting sqref="T5175:T5194">
    <cfRule type="expression" dxfId="1355" priority="2604">
      <formula>$AD5175=2</formula>
    </cfRule>
  </conditionalFormatting>
  <conditionalFormatting sqref="T5215:T5234">
    <cfRule type="expression" dxfId="1354" priority="2567">
      <formula>$AD5215=2</formula>
    </cfRule>
  </conditionalFormatting>
  <conditionalFormatting sqref="T5255:T5274">
    <cfRule type="expression" dxfId="1353" priority="2530">
      <formula>$AD5255=2</formula>
    </cfRule>
  </conditionalFormatting>
  <conditionalFormatting sqref="T5295:T5314">
    <cfRule type="expression" dxfId="1352" priority="2493">
      <formula>$AD5295=2</formula>
    </cfRule>
  </conditionalFormatting>
  <conditionalFormatting sqref="T5335:T5354">
    <cfRule type="expression" dxfId="1351" priority="2456">
      <formula>$AD5335=2</formula>
    </cfRule>
  </conditionalFormatting>
  <conditionalFormatting sqref="T5375:T5394">
    <cfRule type="expression" dxfId="1350" priority="2419">
      <formula>$AD5375=2</formula>
    </cfRule>
  </conditionalFormatting>
  <conditionalFormatting sqref="T5415:T5434">
    <cfRule type="expression" dxfId="1349" priority="2382">
      <formula>$AD5415=2</formula>
    </cfRule>
  </conditionalFormatting>
  <conditionalFormatting sqref="T5455:T5474">
    <cfRule type="expression" dxfId="1348" priority="2345">
      <formula>$AD5455=2</formula>
    </cfRule>
  </conditionalFormatting>
  <conditionalFormatting sqref="T5495:T5514">
    <cfRule type="expression" dxfId="1347" priority="2308">
      <formula>$AD5495=2</formula>
    </cfRule>
  </conditionalFormatting>
  <conditionalFormatting sqref="T5535:T5554">
    <cfRule type="expression" dxfId="1346" priority="2271">
      <formula>$AD5535=2</formula>
    </cfRule>
  </conditionalFormatting>
  <conditionalFormatting sqref="T5575:T5594">
    <cfRule type="expression" dxfId="1345" priority="2234">
      <formula>$AD5575=2</formula>
    </cfRule>
  </conditionalFormatting>
  <conditionalFormatting sqref="T5615:T5634">
    <cfRule type="expression" dxfId="1344" priority="2197">
      <formula>$AD5615=2</formula>
    </cfRule>
  </conditionalFormatting>
  <conditionalFormatting sqref="T5655:T5674">
    <cfRule type="expression" dxfId="1343" priority="2160">
      <formula>$AD5655=2</formula>
    </cfRule>
  </conditionalFormatting>
  <conditionalFormatting sqref="T5695:T5714">
    <cfRule type="expression" dxfId="1342" priority="2123">
      <formula>$AD5695=2</formula>
    </cfRule>
  </conditionalFormatting>
  <conditionalFormatting sqref="T5735:T5754">
    <cfRule type="expression" dxfId="1341" priority="2086">
      <formula>$AD5735=2</formula>
    </cfRule>
  </conditionalFormatting>
  <conditionalFormatting sqref="T5775:T5794">
    <cfRule type="expression" dxfId="1340" priority="2049">
      <formula>$AD5775=2</formula>
    </cfRule>
  </conditionalFormatting>
  <conditionalFormatting sqref="T5815:T5834">
    <cfRule type="expression" dxfId="1339" priority="2012">
      <formula>$AD5815=2</formula>
    </cfRule>
  </conditionalFormatting>
  <conditionalFormatting sqref="T5855:T5874">
    <cfRule type="expression" dxfId="1338" priority="1975">
      <formula>$AD5855=2</formula>
    </cfRule>
  </conditionalFormatting>
  <conditionalFormatting sqref="T5895:T5914">
    <cfRule type="expression" dxfId="1337" priority="1938">
      <formula>$AD5895=2</formula>
    </cfRule>
  </conditionalFormatting>
  <conditionalFormatting sqref="T5935:T5954">
    <cfRule type="expression" dxfId="1336" priority="1901">
      <formula>$AD5935=2</formula>
    </cfRule>
  </conditionalFormatting>
  <conditionalFormatting sqref="T5975:T5994">
    <cfRule type="expression" dxfId="1335" priority="1864">
      <formula>$AD5975=2</formula>
    </cfRule>
  </conditionalFormatting>
  <conditionalFormatting sqref="T6015:T6034">
    <cfRule type="expression" dxfId="1334" priority="1827">
      <formula>$AD6015=2</formula>
    </cfRule>
  </conditionalFormatting>
  <conditionalFormatting sqref="T6055:T6074">
    <cfRule type="expression" dxfId="1333" priority="1790">
      <formula>$AD6055=2</formula>
    </cfRule>
  </conditionalFormatting>
  <conditionalFormatting sqref="T6095:T6114">
    <cfRule type="expression" dxfId="1332" priority="1753">
      <formula>$AD6095=2</formula>
    </cfRule>
  </conditionalFormatting>
  <conditionalFormatting sqref="T6135:T6154">
    <cfRule type="expression" dxfId="1331" priority="1716">
      <formula>$AD6135=2</formula>
    </cfRule>
  </conditionalFormatting>
  <conditionalFormatting sqref="T6175:T6194">
    <cfRule type="expression" dxfId="1330" priority="1679">
      <formula>$AD6175=2</formula>
    </cfRule>
  </conditionalFormatting>
  <conditionalFormatting sqref="T6215:T6234">
    <cfRule type="expression" dxfId="1329" priority="1642">
      <formula>$AD6215=2</formula>
    </cfRule>
  </conditionalFormatting>
  <conditionalFormatting sqref="T6255:T6274">
    <cfRule type="expression" dxfId="1328" priority="1605">
      <formula>$AD6255=2</formula>
    </cfRule>
  </conditionalFormatting>
  <conditionalFormatting sqref="T6295:T6314">
    <cfRule type="expression" dxfId="1327" priority="1568">
      <formula>$AD6295=2</formula>
    </cfRule>
  </conditionalFormatting>
  <conditionalFormatting sqref="T6335:T6354">
    <cfRule type="expression" dxfId="1326" priority="1531">
      <formula>$AD6335=2</formula>
    </cfRule>
  </conditionalFormatting>
  <conditionalFormatting sqref="T6375:T6394">
    <cfRule type="expression" dxfId="1325" priority="1494">
      <formula>$AD6375=2</formula>
    </cfRule>
  </conditionalFormatting>
  <conditionalFormatting sqref="T6415:T6434">
    <cfRule type="expression" dxfId="1324" priority="1457">
      <formula>$AD6415=2</formula>
    </cfRule>
  </conditionalFormatting>
  <conditionalFormatting sqref="T6455:T6474">
    <cfRule type="expression" dxfId="1323" priority="1420">
      <formula>$AD6455=2</formula>
    </cfRule>
  </conditionalFormatting>
  <conditionalFormatting sqref="T6495:T6514">
    <cfRule type="expression" dxfId="1322" priority="1383">
      <formula>$AD6495=2</formula>
    </cfRule>
  </conditionalFormatting>
  <conditionalFormatting sqref="T6535:T6554">
    <cfRule type="expression" dxfId="1321" priority="1346">
      <formula>$AD6535=2</formula>
    </cfRule>
  </conditionalFormatting>
  <conditionalFormatting sqref="T6575:T6594">
    <cfRule type="expression" dxfId="1320" priority="1309">
      <formula>$AD6575=2</formula>
    </cfRule>
  </conditionalFormatting>
  <conditionalFormatting sqref="T6615:T6634">
    <cfRule type="expression" dxfId="1319" priority="1272">
      <formula>$AD6615=2</formula>
    </cfRule>
  </conditionalFormatting>
  <conditionalFormatting sqref="T6655:T6674">
    <cfRule type="expression" dxfId="1318" priority="1235">
      <formula>$AD6655=2</formula>
    </cfRule>
  </conditionalFormatting>
  <conditionalFormatting sqref="T6695:T6714">
    <cfRule type="expression" dxfId="1317" priority="1198">
      <formula>$AD6695=2</formula>
    </cfRule>
  </conditionalFormatting>
  <conditionalFormatting sqref="T6735:T6754">
    <cfRule type="expression" dxfId="1316" priority="1161">
      <formula>$AD6735=2</formula>
    </cfRule>
  </conditionalFormatting>
  <conditionalFormatting sqref="T6775:T6794">
    <cfRule type="expression" dxfId="1315" priority="1124">
      <formula>$AD6775=2</formula>
    </cfRule>
  </conditionalFormatting>
  <conditionalFormatting sqref="T6815:T6834">
    <cfRule type="expression" dxfId="1314" priority="1087">
      <formula>$AD6815=2</formula>
    </cfRule>
  </conditionalFormatting>
  <conditionalFormatting sqref="T6855:T6874">
    <cfRule type="expression" dxfId="1313" priority="1050">
      <formula>$AD6855=2</formula>
    </cfRule>
  </conditionalFormatting>
  <conditionalFormatting sqref="T6895:T6914">
    <cfRule type="expression" dxfId="1312" priority="1013">
      <formula>$AD6895=2</formula>
    </cfRule>
  </conditionalFormatting>
  <conditionalFormatting sqref="T6935:T6954">
    <cfRule type="expression" dxfId="1311" priority="976">
      <formula>$AD6935=2</formula>
    </cfRule>
  </conditionalFormatting>
  <conditionalFormatting sqref="T6975:T6994">
    <cfRule type="expression" dxfId="1310" priority="939">
      <formula>$AD6975=2</formula>
    </cfRule>
  </conditionalFormatting>
  <conditionalFormatting sqref="T7015:T7034">
    <cfRule type="expression" dxfId="1309" priority="902">
      <formula>$AD7015=2</formula>
    </cfRule>
  </conditionalFormatting>
  <conditionalFormatting sqref="T7055:T7074">
    <cfRule type="expression" dxfId="1308" priority="865">
      <formula>$AD7055=2</formula>
    </cfRule>
  </conditionalFormatting>
  <conditionalFormatting sqref="T7095:T7114">
    <cfRule type="expression" dxfId="1307" priority="828">
      <formula>$AD7095=2</formula>
    </cfRule>
  </conditionalFormatting>
  <conditionalFormatting sqref="T7135:T7154">
    <cfRule type="expression" dxfId="1306" priority="791">
      <formula>$AD7135=2</formula>
    </cfRule>
  </conditionalFormatting>
  <conditionalFormatting sqref="T7175:T7194">
    <cfRule type="expression" dxfId="1305" priority="754">
      <formula>$AD7175=2</formula>
    </cfRule>
  </conditionalFormatting>
  <conditionalFormatting sqref="T7215:T7234">
    <cfRule type="expression" dxfId="1304" priority="717">
      <formula>$AD7215=2</formula>
    </cfRule>
  </conditionalFormatting>
  <conditionalFormatting sqref="T7255:T7274">
    <cfRule type="expression" dxfId="1303" priority="680">
      <formula>$AD7255=2</formula>
    </cfRule>
  </conditionalFormatting>
  <conditionalFormatting sqref="T7295:T7314">
    <cfRule type="expression" dxfId="1302" priority="643">
      <formula>$AD7295=2</formula>
    </cfRule>
  </conditionalFormatting>
  <conditionalFormatting sqref="T7335:T7354">
    <cfRule type="expression" dxfId="1301" priority="606">
      <formula>$AD7335=2</formula>
    </cfRule>
  </conditionalFormatting>
  <conditionalFormatting sqref="T7375:T7394">
    <cfRule type="expression" dxfId="1300" priority="569">
      <formula>$AD7375=2</formula>
    </cfRule>
  </conditionalFormatting>
  <conditionalFormatting sqref="T2:W3">
    <cfRule type="expression" dxfId="1299" priority="3">
      <formula>OR($T$4&lt;&gt;"",$T$5&lt;&gt;"",$T$6&lt;&gt;"")</formula>
    </cfRule>
  </conditionalFormatting>
  <conditionalFormatting sqref="T4:W5">
    <cfRule type="expression" dxfId="1298" priority="2">
      <formula>$T4&lt;&gt;""</formula>
    </cfRule>
  </conditionalFormatting>
  <conditionalFormatting sqref="T6:W6">
    <cfRule type="expression" dxfId="1297" priority="7540">
      <formula>$T6&lt;&gt;""</formula>
    </cfRule>
  </conditionalFormatting>
  <conditionalFormatting sqref="V13">
    <cfRule type="expression" dxfId="1296" priority="8218">
      <formula>$V13&lt;$W13</formula>
    </cfRule>
    <cfRule type="expression" dxfId="1295" priority="8484">
      <formula>$AF15=2</formula>
    </cfRule>
    <cfRule type="expression" dxfId="1294" priority="8583">
      <formula>$V13&gt;=0.4*$U13</formula>
    </cfRule>
    <cfRule type="expression" dxfId="1293" priority="8588">
      <formula>$V13&lt;=0.3*$U13</formula>
    </cfRule>
  </conditionalFormatting>
  <conditionalFormatting sqref="V53">
    <cfRule type="expression" dxfId="1292" priority="7561">
      <formula>$V53&lt;$W53</formula>
    </cfRule>
    <cfRule type="expression" dxfId="1291" priority="7566">
      <formula>$AF55=2</formula>
    </cfRule>
    <cfRule type="expression" dxfId="1290" priority="7570">
      <formula>$V53&gt;=0.4*$U53</formula>
    </cfRule>
    <cfRule type="expression" dxfId="1289" priority="7573">
      <formula>$V53&lt;=0.3*$U53</formula>
    </cfRule>
  </conditionalFormatting>
  <conditionalFormatting sqref="V93">
    <cfRule type="expression" dxfId="1288" priority="7309">
      <formula>$V93&lt;$W93</formula>
    </cfRule>
    <cfRule type="expression" dxfId="1287" priority="7313">
      <formula>$AF95=2</formula>
    </cfRule>
    <cfRule type="expression" dxfId="1286" priority="7316">
      <formula>$V93&gt;=0.4*$U93</formula>
    </cfRule>
    <cfRule type="expression" dxfId="1285" priority="7319">
      <formula>$V93&lt;=0.3*$U93</formula>
    </cfRule>
  </conditionalFormatting>
  <conditionalFormatting sqref="V133">
    <cfRule type="expression" dxfId="1284" priority="7272">
      <formula>$V133&lt;$W133</formula>
    </cfRule>
    <cfRule type="expression" dxfId="1283" priority="7276">
      <formula>$AF135=2</formula>
    </cfRule>
    <cfRule type="expression" dxfId="1282" priority="7279">
      <formula>$V133&gt;=0.4*$U133</formula>
    </cfRule>
    <cfRule type="expression" dxfId="1281" priority="7282">
      <formula>$V133&lt;=0.3*$U133</formula>
    </cfRule>
  </conditionalFormatting>
  <conditionalFormatting sqref="V173">
    <cfRule type="expression" dxfId="1280" priority="7235">
      <formula>$V173&lt;$W173</formula>
    </cfRule>
    <cfRule type="expression" dxfId="1279" priority="7239">
      <formula>$AF175=2</formula>
    </cfRule>
    <cfRule type="expression" dxfId="1278" priority="7242">
      <formula>$V173&gt;=0.4*$U173</formula>
    </cfRule>
    <cfRule type="expression" dxfId="1277" priority="7245">
      <formula>$V173&lt;=0.3*$U173</formula>
    </cfRule>
  </conditionalFormatting>
  <conditionalFormatting sqref="V213">
    <cfRule type="expression" dxfId="1276" priority="7198">
      <formula>$V213&lt;$W213</formula>
    </cfRule>
    <cfRule type="expression" dxfId="1275" priority="7202">
      <formula>$AF215=2</formula>
    </cfRule>
    <cfRule type="expression" dxfId="1274" priority="7205">
      <formula>$V213&gt;=0.4*$U213</formula>
    </cfRule>
    <cfRule type="expression" dxfId="1273" priority="7208">
      <formula>$V213&lt;=0.3*$U213</formula>
    </cfRule>
  </conditionalFormatting>
  <conditionalFormatting sqref="V253">
    <cfRule type="expression" dxfId="1272" priority="7161">
      <formula>$V253&lt;$W253</formula>
    </cfRule>
    <cfRule type="expression" dxfId="1271" priority="7165">
      <formula>$AF255=2</formula>
    </cfRule>
    <cfRule type="expression" dxfId="1270" priority="7168">
      <formula>$V253&gt;=0.4*$U253</formula>
    </cfRule>
    <cfRule type="expression" dxfId="1269" priority="7171">
      <formula>$V253&lt;=0.3*$U253</formula>
    </cfRule>
  </conditionalFormatting>
  <conditionalFormatting sqref="V293">
    <cfRule type="expression" dxfId="1268" priority="7124">
      <formula>$V293&lt;$W293</formula>
    </cfRule>
    <cfRule type="expression" dxfId="1267" priority="7128">
      <formula>$AF295=2</formula>
    </cfRule>
    <cfRule type="expression" dxfId="1266" priority="7131">
      <formula>$V293&gt;=0.4*$U293</formula>
    </cfRule>
    <cfRule type="expression" dxfId="1265" priority="7134">
      <formula>$V293&lt;=0.3*$U293</formula>
    </cfRule>
  </conditionalFormatting>
  <conditionalFormatting sqref="V333">
    <cfRule type="expression" dxfId="1264" priority="7087">
      <formula>$V333&lt;$W333</formula>
    </cfRule>
    <cfRule type="expression" dxfId="1263" priority="7091">
      <formula>$AF335=2</formula>
    </cfRule>
    <cfRule type="expression" dxfId="1262" priority="7094">
      <formula>$V333&gt;=0.4*$U333</formula>
    </cfRule>
    <cfRule type="expression" dxfId="1261" priority="7097">
      <formula>$V333&lt;=0.3*$U333</formula>
    </cfRule>
  </conditionalFormatting>
  <conditionalFormatting sqref="V373">
    <cfRule type="expression" dxfId="1260" priority="7050">
      <formula>$V373&lt;$W373</formula>
    </cfRule>
    <cfRule type="expression" dxfId="1259" priority="7054">
      <formula>$AF375=2</formula>
    </cfRule>
    <cfRule type="expression" dxfId="1258" priority="7057">
      <formula>$V373&gt;=0.4*$U373</formula>
    </cfRule>
    <cfRule type="expression" dxfId="1257" priority="7060">
      <formula>$V373&lt;=0.3*$U373</formula>
    </cfRule>
  </conditionalFormatting>
  <conditionalFormatting sqref="V413">
    <cfRule type="expression" dxfId="1256" priority="7013">
      <formula>$V413&lt;$W413</formula>
    </cfRule>
    <cfRule type="expression" dxfId="1255" priority="7017">
      <formula>$AF415=2</formula>
    </cfRule>
    <cfRule type="expression" dxfId="1254" priority="7020">
      <formula>$V413&gt;=0.4*$U413</formula>
    </cfRule>
    <cfRule type="expression" dxfId="1253" priority="7023">
      <formula>$V413&lt;=0.3*$U413</formula>
    </cfRule>
  </conditionalFormatting>
  <conditionalFormatting sqref="V453">
    <cfRule type="expression" dxfId="1252" priority="6976">
      <formula>$V453&lt;$W453</formula>
    </cfRule>
    <cfRule type="expression" dxfId="1251" priority="6980">
      <formula>$AF455=2</formula>
    </cfRule>
    <cfRule type="expression" dxfId="1250" priority="6983">
      <formula>$V453&gt;=0.4*$U453</formula>
    </cfRule>
    <cfRule type="expression" dxfId="1249" priority="6986">
      <formula>$V453&lt;=0.3*$U453</formula>
    </cfRule>
  </conditionalFormatting>
  <conditionalFormatting sqref="V493">
    <cfRule type="expression" dxfId="1248" priority="6939">
      <formula>$V493&lt;$W493</formula>
    </cfRule>
    <cfRule type="expression" dxfId="1247" priority="6943">
      <formula>$AF495=2</formula>
    </cfRule>
    <cfRule type="expression" dxfId="1246" priority="6946">
      <formula>$V493&gt;=0.4*$U493</formula>
    </cfRule>
    <cfRule type="expression" dxfId="1245" priority="6949">
      <formula>$V493&lt;=0.3*$U493</formula>
    </cfRule>
  </conditionalFormatting>
  <conditionalFormatting sqref="V533">
    <cfRule type="expression" dxfId="1244" priority="6902">
      <formula>$V533&lt;$W533</formula>
    </cfRule>
    <cfRule type="expression" dxfId="1243" priority="6906">
      <formula>$AF535=2</formula>
    </cfRule>
    <cfRule type="expression" dxfId="1242" priority="6909">
      <formula>$V533&gt;=0.4*$U533</formula>
    </cfRule>
    <cfRule type="expression" dxfId="1241" priority="6912">
      <formula>$V533&lt;=0.3*$U533</formula>
    </cfRule>
  </conditionalFormatting>
  <conditionalFormatting sqref="V573">
    <cfRule type="expression" dxfId="1240" priority="6865">
      <formula>$V573&lt;$W573</formula>
    </cfRule>
    <cfRule type="expression" dxfId="1239" priority="6869">
      <formula>$AF575=2</formula>
    </cfRule>
    <cfRule type="expression" dxfId="1238" priority="6872">
      <formula>$V573&gt;=0.4*$U573</formula>
    </cfRule>
    <cfRule type="expression" dxfId="1237" priority="6875">
      <formula>$V573&lt;=0.3*$U573</formula>
    </cfRule>
  </conditionalFormatting>
  <conditionalFormatting sqref="V613">
    <cfRule type="expression" dxfId="1236" priority="6828">
      <formula>$V613&lt;$W613</formula>
    </cfRule>
    <cfRule type="expression" dxfId="1235" priority="6832">
      <formula>$AF615=2</formula>
    </cfRule>
    <cfRule type="expression" dxfId="1234" priority="6835">
      <formula>$V613&gt;=0.4*$U613</formula>
    </cfRule>
    <cfRule type="expression" dxfId="1233" priority="6838">
      <formula>$V613&lt;=0.3*$U613</formula>
    </cfRule>
  </conditionalFormatting>
  <conditionalFormatting sqref="V653">
    <cfRule type="expression" dxfId="1232" priority="6791">
      <formula>$V653&lt;$W653</formula>
    </cfRule>
    <cfRule type="expression" dxfId="1231" priority="6795">
      <formula>$AF655=2</formula>
    </cfRule>
    <cfRule type="expression" dxfId="1230" priority="6798">
      <formula>$V653&gt;=0.4*$U653</formula>
    </cfRule>
    <cfRule type="expression" dxfId="1229" priority="6801">
      <formula>$V653&lt;=0.3*$U653</formula>
    </cfRule>
  </conditionalFormatting>
  <conditionalFormatting sqref="V693">
    <cfRule type="expression" dxfId="1228" priority="6754">
      <formula>$V693&lt;$W693</formula>
    </cfRule>
    <cfRule type="expression" dxfId="1227" priority="6758">
      <formula>$AF695=2</formula>
    </cfRule>
    <cfRule type="expression" dxfId="1226" priority="6761">
      <formula>$V693&gt;=0.4*$U693</formula>
    </cfRule>
    <cfRule type="expression" dxfId="1225" priority="6764">
      <formula>$V693&lt;=0.3*$U693</formula>
    </cfRule>
  </conditionalFormatting>
  <conditionalFormatting sqref="V733">
    <cfRule type="expression" dxfId="1224" priority="6717">
      <formula>$V733&lt;$W733</formula>
    </cfRule>
    <cfRule type="expression" dxfId="1223" priority="6721">
      <formula>$AF735=2</formula>
    </cfRule>
    <cfRule type="expression" dxfId="1222" priority="6724">
      <formula>$V733&gt;=0.4*$U733</formula>
    </cfRule>
    <cfRule type="expression" dxfId="1221" priority="6727">
      <formula>$V733&lt;=0.3*$U733</formula>
    </cfRule>
  </conditionalFormatting>
  <conditionalFormatting sqref="V773">
    <cfRule type="expression" dxfId="1220" priority="6680">
      <formula>$V773&lt;$W773</formula>
    </cfRule>
    <cfRule type="expression" dxfId="1219" priority="6684">
      <formula>$AF775=2</formula>
    </cfRule>
    <cfRule type="expression" dxfId="1218" priority="6687">
      <formula>$V773&gt;=0.4*$U773</formula>
    </cfRule>
    <cfRule type="expression" dxfId="1217" priority="6690">
      <formula>$V773&lt;=0.3*$U773</formula>
    </cfRule>
  </conditionalFormatting>
  <conditionalFormatting sqref="V813">
    <cfRule type="expression" dxfId="1216" priority="6643">
      <formula>$V813&lt;$W813</formula>
    </cfRule>
    <cfRule type="expression" dxfId="1215" priority="6647">
      <formula>$AF815=2</formula>
    </cfRule>
    <cfRule type="expression" dxfId="1214" priority="6650">
      <formula>$V813&gt;=0.4*$U813</formula>
    </cfRule>
    <cfRule type="expression" dxfId="1213" priority="6653">
      <formula>$V813&lt;=0.3*$U813</formula>
    </cfRule>
  </conditionalFormatting>
  <conditionalFormatting sqref="V853">
    <cfRule type="expression" dxfId="1212" priority="6606">
      <formula>$V853&lt;$W853</formula>
    </cfRule>
    <cfRule type="expression" dxfId="1211" priority="6610">
      <formula>$AF855=2</formula>
    </cfRule>
    <cfRule type="expression" dxfId="1210" priority="6613">
      <formula>$V853&gt;=0.4*$U853</formula>
    </cfRule>
    <cfRule type="expression" dxfId="1209" priority="6616">
      <formula>$V853&lt;=0.3*$U853</formula>
    </cfRule>
  </conditionalFormatting>
  <conditionalFormatting sqref="V893">
    <cfRule type="expression" dxfId="1208" priority="6569">
      <formula>$V893&lt;$W893</formula>
    </cfRule>
    <cfRule type="expression" dxfId="1207" priority="6573">
      <formula>$AF895=2</formula>
    </cfRule>
    <cfRule type="expression" dxfId="1206" priority="6576">
      <formula>$V893&gt;=0.4*$U893</formula>
    </cfRule>
    <cfRule type="expression" dxfId="1205" priority="6579">
      <formula>$V893&lt;=0.3*$U893</formula>
    </cfRule>
  </conditionalFormatting>
  <conditionalFormatting sqref="V933">
    <cfRule type="expression" dxfId="1204" priority="6532">
      <formula>$V933&lt;$W933</formula>
    </cfRule>
    <cfRule type="expression" dxfId="1203" priority="6536">
      <formula>$AF935=2</formula>
    </cfRule>
    <cfRule type="expression" dxfId="1202" priority="6539">
      <formula>$V933&gt;=0.4*$U933</formula>
    </cfRule>
    <cfRule type="expression" dxfId="1201" priority="6542">
      <formula>$V933&lt;=0.3*$U933</formula>
    </cfRule>
  </conditionalFormatting>
  <conditionalFormatting sqref="V973">
    <cfRule type="expression" dxfId="1200" priority="6495">
      <formula>$V973&lt;$W973</formula>
    </cfRule>
    <cfRule type="expression" dxfId="1199" priority="6499">
      <formula>$AF975=2</formula>
    </cfRule>
    <cfRule type="expression" dxfId="1198" priority="6502">
      <formula>$V973&gt;=0.4*$U973</formula>
    </cfRule>
    <cfRule type="expression" dxfId="1197" priority="6505">
      <formula>$V973&lt;=0.3*$U973</formula>
    </cfRule>
  </conditionalFormatting>
  <conditionalFormatting sqref="V1013">
    <cfRule type="expression" dxfId="1196" priority="6458">
      <formula>$V1013&lt;$W1013</formula>
    </cfRule>
    <cfRule type="expression" dxfId="1195" priority="6462">
      <formula>$AF1015=2</formula>
    </cfRule>
    <cfRule type="expression" dxfId="1194" priority="6465">
      <formula>$V1013&gt;=0.4*$U1013</formula>
    </cfRule>
    <cfRule type="expression" dxfId="1193" priority="6468">
      <formula>$V1013&lt;=0.3*$U1013</formula>
    </cfRule>
  </conditionalFormatting>
  <conditionalFormatting sqref="V1053">
    <cfRule type="expression" dxfId="1192" priority="6421">
      <formula>$V1053&lt;$W1053</formula>
    </cfRule>
    <cfRule type="expression" dxfId="1191" priority="6425">
      <formula>$AF1055=2</formula>
    </cfRule>
    <cfRule type="expression" dxfId="1190" priority="6428">
      <formula>$V1053&gt;=0.4*$U1053</formula>
    </cfRule>
    <cfRule type="expression" dxfId="1189" priority="6431">
      <formula>$V1053&lt;=0.3*$U1053</formula>
    </cfRule>
  </conditionalFormatting>
  <conditionalFormatting sqref="V1093">
    <cfRule type="expression" dxfId="1188" priority="6384">
      <formula>$V1093&lt;$W1093</formula>
    </cfRule>
    <cfRule type="expression" dxfId="1187" priority="6388">
      <formula>$AF1095=2</formula>
    </cfRule>
    <cfRule type="expression" dxfId="1186" priority="6391">
      <formula>$V1093&gt;=0.4*$U1093</formula>
    </cfRule>
    <cfRule type="expression" dxfId="1185" priority="6394">
      <formula>$V1093&lt;=0.3*$U1093</formula>
    </cfRule>
  </conditionalFormatting>
  <conditionalFormatting sqref="V1133">
    <cfRule type="expression" dxfId="1184" priority="6347">
      <formula>$V1133&lt;$W1133</formula>
    </cfRule>
    <cfRule type="expression" dxfId="1183" priority="6351">
      <formula>$AF1135=2</formula>
    </cfRule>
    <cfRule type="expression" dxfId="1182" priority="6354">
      <formula>$V1133&gt;=0.4*$U1133</formula>
    </cfRule>
    <cfRule type="expression" dxfId="1181" priority="6357">
      <formula>$V1133&lt;=0.3*$U1133</formula>
    </cfRule>
  </conditionalFormatting>
  <conditionalFormatting sqref="V1173">
    <cfRule type="expression" dxfId="1180" priority="6310">
      <formula>$V1173&lt;$W1173</formula>
    </cfRule>
    <cfRule type="expression" dxfId="1179" priority="6314">
      <formula>$AF1175=2</formula>
    </cfRule>
    <cfRule type="expression" dxfId="1178" priority="6317">
      <formula>$V1173&gt;=0.4*$U1173</formula>
    </cfRule>
    <cfRule type="expression" dxfId="1177" priority="6320">
      <formula>$V1173&lt;=0.3*$U1173</formula>
    </cfRule>
  </conditionalFormatting>
  <conditionalFormatting sqref="V1213">
    <cfRule type="expression" dxfId="1176" priority="6273">
      <formula>$V1213&lt;$W1213</formula>
    </cfRule>
    <cfRule type="expression" dxfId="1175" priority="6277">
      <formula>$AF1215=2</formula>
    </cfRule>
    <cfRule type="expression" dxfId="1174" priority="6280">
      <formula>$V1213&gt;=0.4*$U1213</formula>
    </cfRule>
    <cfRule type="expression" dxfId="1173" priority="6283">
      <formula>$V1213&lt;=0.3*$U1213</formula>
    </cfRule>
  </conditionalFormatting>
  <conditionalFormatting sqref="V1253">
    <cfRule type="expression" dxfId="1172" priority="6236">
      <formula>$V1253&lt;$W1253</formula>
    </cfRule>
    <cfRule type="expression" dxfId="1171" priority="6240">
      <formula>$AF1255=2</formula>
    </cfRule>
    <cfRule type="expression" dxfId="1170" priority="6243">
      <formula>$V1253&gt;=0.4*$U1253</formula>
    </cfRule>
    <cfRule type="expression" dxfId="1169" priority="6246">
      <formula>$V1253&lt;=0.3*$U1253</formula>
    </cfRule>
  </conditionalFormatting>
  <conditionalFormatting sqref="V1293">
    <cfRule type="expression" dxfId="1168" priority="6199">
      <formula>$V1293&lt;$W1293</formula>
    </cfRule>
    <cfRule type="expression" dxfId="1167" priority="6203">
      <formula>$AF1295=2</formula>
    </cfRule>
    <cfRule type="expression" dxfId="1166" priority="6206">
      <formula>$V1293&gt;=0.4*$U1293</formula>
    </cfRule>
    <cfRule type="expression" dxfId="1165" priority="6209">
      <formula>$V1293&lt;=0.3*$U1293</formula>
    </cfRule>
  </conditionalFormatting>
  <conditionalFormatting sqref="V1333">
    <cfRule type="expression" dxfId="1164" priority="6162">
      <formula>$V1333&lt;$W1333</formula>
    </cfRule>
    <cfRule type="expression" dxfId="1163" priority="6166">
      <formula>$AF1335=2</formula>
    </cfRule>
    <cfRule type="expression" dxfId="1162" priority="6169">
      <formula>$V1333&gt;=0.4*$U1333</formula>
    </cfRule>
    <cfRule type="expression" dxfId="1161" priority="6172">
      <formula>$V1333&lt;=0.3*$U1333</formula>
    </cfRule>
  </conditionalFormatting>
  <conditionalFormatting sqref="V1373">
    <cfRule type="expression" dxfId="1160" priority="6125">
      <formula>$V1373&lt;$W1373</formula>
    </cfRule>
    <cfRule type="expression" dxfId="1159" priority="6129">
      <formula>$AF1375=2</formula>
    </cfRule>
    <cfRule type="expression" dxfId="1158" priority="6132">
      <formula>$V1373&gt;=0.4*$U1373</formula>
    </cfRule>
    <cfRule type="expression" dxfId="1157" priority="6135">
      <formula>$V1373&lt;=0.3*$U1373</formula>
    </cfRule>
  </conditionalFormatting>
  <conditionalFormatting sqref="V1413">
    <cfRule type="expression" dxfId="1156" priority="6088">
      <formula>$V1413&lt;$W1413</formula>
    </cfRule>
    <cfRule type="expression" dxfId="1155" priority="6092">
      <formula>$AF1415=2</formula>
    </cfRule>
    <cfRule type="expression" dxfId="1154" priority="6095">
      <formula>$V1413&gt;=0.4*$U1413</formula>
    </cfRule>
    <cfRule type="expression" dxfId="1153" priority="6098">
      <formula>$V1413&lt;=0.3*$U1413</formula>
    </cfRule>
  </conditionalFormatting>
  <conditionalFormatting sqref="V1453">
    <cfRule type="expression" dxfId="1152" priority="6051">
      <formula>$V1453&lt;$W1453</formula>
    </cfRule>
    <cfRule type="expression" dxfId="1151" priority="6055">
      <formula>$AF1455=2</formula>
    </cfRule>
    <cfRule type="expression" dxfId="1150" priority="6058">
      <formula>$V1453&gt;=0.4*$U1453</formula>
    </cfRule>
    <cfRule type="expression" dxfId="1149" priority="6061">
      <formula>$V1453&lt;=0.3*$U1453</formula>
    </cfRule>
  </conditionalFormatting>
  <conditionalFormatting sqref="V1493">
    <cfRule type="expression" dxfId="1148" priority="6014">
      <formula>$V1493&lt;$W1493</formula>
    </cfRule>
    <cfRule type="expression" dxfId="1147" priority="6018">
      <formula>$AF1495=2</formula>
    </cfRule>
    <cfRule type="expression" dxfId="1146" priority="6021">
      <formula>$V1493&gt;=0.4*$U1493</formula>
    </cfRule>
    <cfRule type="expression" dxfId="1145" priority="6024">
      <formula>$V1493&lt;=0.3*$U1493</formula>
    </cfRule>
  </conditionalFormatting>
  <conditionalFormatting sqref="V1533">
    <cfRule type="expression" dxfId="1144" priority="5977">
      <formula>$V1533&lt;$W1533</formula>
    </cfRule>
    <cfRule type="expression" dxfId="1143" priority="5981">
      <formula>$AF1535=2</formula>
    </cfRule>
    <cfRule type="expression" dxfId="1142" priority="5984">
      <formula>$V1533&gt;=0.4*$U1533</formula>
    </cfRule>
    <cfRule type="expression" dxfId="1141" priority="5987">
      <formula>$V1533&lt;=0.3*$U1533</formula>
    </cfRule>
  </conditionalFormatting>
  <conditionalFormatting sqref="V1573">
    <cfRule type="expression" dxfId="1140" priority="5940">
      <formula>$V1573&lt;$W1573</formula>
    </cfRule>
    <cfRule type="expression" dxfId="1139" priority="5944">
      <formula>$AF1575=2</formula>
    </cfRule>
    <cfRule type="expression" dxfId="1138" priority="5947">
      <formula>$V1573&gt;=0.4*$U1573</formula>
    </cfRule>
    <cfRule type="expression" dxfId="1137" priority="5950">
      <formula>$V1573&lt;=0.3*$U1573</formula>
    </cfRule>
  </conditionalFormatting>
  <conditionalFormatting sqref="V1613">
    <cfRule type="expression" dxfId="1136" priority="5903">
      <formula>$V1613&lt;$W1613</formula>
    </cfRule>
    <cfRule type="expression" dxfId="1135" priority="5907">
      <formula>$AF1615=2</formula>
    </cfRule>
    <cfRule type="expression" dxfId="1134" priority="5910">
      <formula>$V1613&gt;=0.4*$U1613</formula>
    </cfRule>
    <cfRule type="expression" dxfId="1133" priority="5913">
      <formula>$V1613&lt;=0.3*$U1613</formula>
    </cfRule>
  </conditionalFormatting>
  <conditionalFormatting sqref="V1653">
    <cfRule type="expression" dxfId="1132" priority="5866">
      <formula>$V1653&lt;$W1653</formula>
    </cfRule>
    <cfRule type="expression" dxfId="1131" priority="5870">
      <formula>$AF1655=2</formula>
    </cfRule>
    <cfRule type="expression" dxfId="1130" priority="5873">
      <formula>$V1653&gt;=0.4*$U1653</formula>
    </cfRule>
    <cfRule type="expression" dxfId="1129" priority="5876">
      <formula>$V1653&lt;=0.3*$U1653</formula>
    </cfRule>
  </conditionalFormatting>
  <conditionalFormatting sqref="V1693">
    <cfRule type="expression" dxfId="1128" priority="5829">
      <formula>$V1693&lt;$W1693</formula>
    </cfRule>
    <cfRule type="expression" dxfId="1127" priority="5833">
      <formula>$AF1695=2</formula>
    </cfRule>
    <cfRule type="expression" dxfId="1126" priority="5836">
      <formula>$V1693&gt;=0.4*$U1693</formula>
    </cfRule>
    <cfRule type="expression" dxfId="1125" priority="5839">
      <formula>$V1693&lt;=0.3*$U1693</formula>
    </cfRule>
  </conditionalFormatting>
  <conditionalFormatting sqref="V1733">
    <cfRule type="expression" dxfId="1124" priority="5792">
      <formula>$V1733&lt;$W1733</formula>
    </cfRule>
    <cfRule type="expression" dxfId="1123" priority="5796">
      <formula>$AF1735=2</formula>
    </cfRule>
    <cfRule type="expression" dxfId="1122" priority="5799">
      <formula>$V1733&gt;=0.4*$U1733</formula>
    </cfRule>
    <cfRule type="expression" dxfId="1121" priority="5802">
      <formula>$V1733&lt;=0.3*$U1733</formula>
    </cfRule>
  </conditionalFormatting>
  <conditionalFormatting sqref="V1773">
    <cfRule type="expression" dxfId="1120" priority="5755">
      <formula>$V1773&lt;$W1773</formula>
    </cfRule>
    <cfRule type="expression" dxfId="1119" priority="5759">
      <formula>$AF1775=2</formula>
    </cfRule>
    <cfRule type="expression" dxfId="1118" priority="5762">
      <formula>$V1773&gt;=0.4*$U1773</formula>
    </cfRule>
    <cfRule type="expression" dxfId="1117" priority="5765">
      <formula>$V1773&lt;=0.3*$U1773</formula>
    </cfRule>
  </conditionalFormatting>
  <conditionalFormatting sqref="V1813">
    <cfRule type="expression" dxfId="1116" priority="5718">
      <formula>$V1813&lt;$W1813</formula>
    </cfRule>
    <cfRule type="expression" dxfId="1115" priority="5722">
      <formula>$AF1815=2</formula>
    </cfRule>
    <cfRule type="expression" dxfId="1114" priority="5725">
      <formula>$V1813&gt;=0.4*$U1813</formula>
    </cfRule>
    <cfRule type="expression" dxfId="1113" priority="5728">
      <formula>$V1813&lt;=0.3*$U1813</formula>
    </cfRule>
  </conditionalFormatting>
  <conditionalFormatting sqref="V1853">
    <cfRule type="expression" dxfId="1112" priority="5681">
      <formula>$V1853&lt;$W1853</formula>
    </cfRule>
    <cfRule type="expression" dxfId="1111" priority="5685">
      <formula>$AF1855=2</formula>
    </cfRule>
    <cfRule type="expression" dxfId="1110" priority="5688">
      <formula>$V1853&gt;=0.4*$U1853</formula>
    </cfRule>
    <cfRule type="expression" dxfId="1109" priority="5691">
      <formula>$V1853&lt;=0.3*$U1853</formula>
    </cfRule>
  </conditionalFormatting>
  <conditionalFormatting sqref="V1893">
    <cfRule type="expression" dxfId="1108" priority="5644">
      <formula>$V1893&lt;$W1893</formula>
    </cfRule>
    <cfRule type="expression" dxfId="1107" priority="5648">
      <formula>$AF1895=2</formula>
    </cfRule>
    <cfRule type="expression" dxfId="1106" priority="5651">
      <formula>$V1893&gt;=0.4*$U1893</formula>
    </cfRule>
    <cfRule type="expression" dxfId="1105" priority="5654">
      <formula>$V1893&lt;=0.3*$U1893</formula>
    </cfRule>
  </conditionalFormatting>
  <conditionalFormatting sqref="V1933">
    <cfRule type="expression" dxfId="1104" priority="5607">
      <formula>$V1933&lt;$W1933</formula>
    </cfRule>
    <cfRule type="expression" dxfId="1103" priority="5611">
      <formula>$AF1935=2</formula>
    </cfRule>
    <cfRule type="expression" dxfId="1102" priority="5614">
      <formula>$V1933&gt;=0.4*$U1933</formula>
    </cfRule>
    <cfRule type="expression" dxfId="1101" priority="5617">
      <formula>$V1933&lt;=0.3*$U1933</formula>
    </cfRule>
  </conditionalFormatting>
  <conditionalFormatting sqref="V1973">
    <cfRule type="expression" dxfId="1100" priority="5570">
      <formula>$V1973&lt;$W1973</formula>
    </cfRule>
    <cfRule type="expression" dxfId="1099" priority="5574">
      <formula>$AF1975=2</formula>
    </cfRule>
    <cfRule type="expression" dxfId="1098" priority="5577">
      <formula>$V1973&gt;=0.4*$U1973</formula>
    </cfRule>
    <cfRule type="expression" dxfId="1097" priority="5580">
      <formula>$V1973&lt;=0.3*$U1973</formula>
    </cfRule>
  </conditionalFormatting>
  <conditionalFormatting sqref="V2013">
    <cfRule type="expression" dxfId="1096" priority="5533">
      <formula>$V2013&lt;$W2013</formula>
    </cfRule>
    <cfRule type="expression" dxfId="1095" priority="5537">
      <formula>$AF2015=2</formula>
    </cfRule>
    <cfRule type="expression" dxfId="1094" priority="5540">
      <formula>$V2013&gt;=0.4*$U2013</formula>
    </cfRule>
    <cfRule type="expression" dxfId="1093" priority="5543">
      <formula>$V2013&lt;=0.3*$U2013</formula>
    </cfRule>
  </conditionalFormatting>
  <conditionalFormatting sqref="V2053">
    <cfRule type="expression" dxfId="1092" priority="5496">
      <formula>$V2053&lt;$W2053</formula>
    </cfRule>
    <cfRule type="expression" dxfId="1091" priority="5500">
      <formula>$AF2055=2</formula>
    </cfRule>
    <cfRule type="expression" dxfId="1090" priority="5503">
      <formula>$V2053&gt;=0.4*$U2053</formula>
    </cfRule>
    <cfRule type="expression" dxfId="1089" priority="5506">
      <formula>$V2053&lt;=0.3*$U2053</formula>
    </cfRule>
  </conditionalFormatting>
  <conditionalFormatting sqref="V2093">
    <cfRule type="expression" dxfId="1088" priority="5459">
      <formula>$V2093&lt;$W2093</formula>
    </cfRule>
    <cfRule type="expression" dxfId="1087" priority="5463">
      <formula>$AF2095=2</formula>
    </cfRule>
    <cfRule type="expression" dxfId="1086" priority="5466">
      <formula>$V2093&gt;=0.4*$U2093</formula>
    </cfRule>
    <cfRule type="expression" dxfId="1085" priority="5469">
      <formula>$V2093&lt;=0.3*$U2093</formula>
    </cfRule>
  </conditionalFormatting>
  <conditionalFormatting sqref="V2133">
    <cfRule type="expression" dxfId="1084" priority="5422">
      <formula>$V2133&lt;$W2133</formula>
    </cfRule>
    <cfRule type="expression" dxfId="1083" priority="5426">
      <formula>$AF2135=2</formula>
    </cfRule>
    <cfRule type="expression" dxfId="1082" priority="5429">
      <formula>$V2133&gt;=0.4*$U2133</formula>
    </cfRule>
    <cfRule type="expression" dxfId="1081" priority="5432">
      <formula>$V2133&lt;=0.3*$U2133</formula>
    </cfRule>
  </conditionalFormatting>
  <conditionalFormatting sqref="V2173">
    <cfRule type="expression" dxfId="1080" priority="5385">
      <formula>$V2173&lt;$W2173</formula>
    </cfRule>
    <cfRule type="expression" dxfId="1079" priority="5389">
      <formula>$AF2175=2</formula>
    </cfRule>
    <cfRule type="expression" dxfId="1078" priority="5392">
      <formula>$V2173&gt;=0.4*$U2173</formula>
    </cfRule>
    <cfRule type="expression" dxfId="1077" priority="5395">
      <formula>$V2173&lt;=0.3*$U2173</formula>
    </cfRule>
  </conditionalFormatting>
  <conditionalFormatting sqref="V2213">
    <cfRule type="expression" dxfId="1076" priority="5348">
      <formula>$V2213&lt;$W2213</formula>
    </cfRule>
    <cfRule type="expression" dxfId="1075" priority="5352">
      <formula>$AF2215=2</formula>
    </cfRule>
    <cfRule type="expression" dxfId="1074" priority="5355">
      <formula>$V2213&gt;=0.4*$U2213</formula>
    </cfRule>
    <cfRule type="expression" dxfId="1073" priority="5358">
      <formula>$V2213&lt;=0.3*$U2213</formula>
    </cfRule>
  </conditionalFormatting>
  <conditionalFormatting sqref="V2253">
    <cfRule type="expression" dxfId="1072" priority="5311">
      <formula>$V2253&lt;$W2253</formula>
    </cfRule>
    <cfRule type="expression" dxfId="1071" priority="5315">
      <formula>$AF2255=2</formula>
    </cfRule>
    <cfRule type="expression" dxfId="1070" priority="5318">
      <formula>$V2253&gt;=0.4*$U2253</formula>
    </cfRule>
    <cfRule type="expression" dxfId="1069" priority="5321">
      <formula>$V2253&lt;=0.3*$U2253</formula>
    </cfRule>
  </conditionalFormatting>
  <conditionalFormatting sqref="V2293">
    <cfRule type="expression" dxfId="1068" priority="5274">
      <formula>$V2293&lt;$W2293</formula>
    </cfRule>
    <cfRule type="expression" dxfId="1067" priority="5278">
      <formula>$AF2295=2</formula>
    </cfRule>
    <cfRule type="expression" dxfId="1066" priority="5281">
      <formula>$V2293&gt;=0.4*$U2293</formula>
    </cfRule>
    <cfRule type="expression" dxfId="1065" priority="5284">
      <formula>$V2293&lt;=0.3*$U2293</formula>
    </cfRule>
  </conditionalFormatting>
  <conditionalFormatting sqref="V2333">
    <cfRule type="expression" dxfId="1064" priority="5237">
      <formula>$V2333&lt;$W2333</formula>
    </cfRule>
    <cfRule type="expression" dxfId="1063" priority="5241">
      <formula>$AF2335=2</formula>
    </cfRule>
    <cfRule type="expression" dxfId="1062" priority="5244">
      <formula>$V2333&gt;=0.4*$U2333</formula>
    </cfRule>
    <cfRule type="expression" dxfId="1061" priority="5247">
      <formula>$V2333&lt;=0.3*$U2333</formula>
    </cfRule>
  </conditionalFormatting>
  <conditionalFormatting sqref="V2373">
    <cfRule type="expression" dxfId="1060" priority="5200">
      <formula>$V2373&lt;$W2373</formula>
    </cfRule>
    <cfRule type="expression" dxfId="1059" priority="5204">
      <formula>$AF2375=2</formula>
    </cfRule>
    <cfRule type="expression" dxfId="1058" priority="5207">
      <formula>$V2373&gt;=0.4*$U2373</formula>
    </cfRule>
    <cfRule type="expression" dxfId="1057" priority="5210">
      <formula>$V2373&lt;=0.3*$U2373</formula>
    </cfRule>
  </conditionalFormatting>
  <conditionalFormatting sqref="V2413">
    <cfRule type="expression" dxfId="1056" priority="5163">
      <formula>$V2413&lt;$W2413</formula>
    </cfRule>
    <cfRule type="expression" dxfId="1055" priority="5167">
      <formula>$AF2415=2</formula>
    </cfRule>
    <cfRule type="expression" dxfId="1054" priority="5170">
      <formula>$V2413&gt;=0.4*$U2413</formula>
    </cfRule>
    <cfRule type="expression" dxfId="1053" priority="5173">
      <formula>$V2413&lt;=0.3*$U2413</formula>
    </cfRule>
  </conditionalFormatting>
  <conditionalFormatting sqref="V2453">
    <cfRule type="expression" dxfId="1052" priority="5126">
      <formula>$V2453&lt;$W2453</formula>
    </cfRule>
    <cfRule type="expression" dxfId="1051" priority="5130">
      <formula>$AF2455=2</formula>
    </cfRule>
    <cfRule type="expression" dxfId="1050" priority="5133">
      <formula>$V2453&gt;=0.4*$U2453</formula>
    </cfRule>
    <cfRule type="expression" dxfId="1049" priority="5136">
      <formula>$V2453&lt;=0.3*$U2453</formula>
    </cfRule>
  </conditionalFormatting>
  <conditionalFormatting sqref="V2493">
    <cfRule type="expression" dxfId="1048" priority="5089">
      <formula>$V2493&lt;$W2493</formula>
    </cfRule>
    <cfRule type="expression" dxfId="1047" priority="5093">
      <formula>$AF2495=2</formula>
    </cfRule>
    <cfRule type="expression" dxfId="1046" priority="5096">
      <formula>$V2493&gt;=0.4*$U2493</formula>
    </cfRule>
    <cfRule type="expression" dxfId="1045" priority="5099">
      <formula>$V2493&lt;=0.3*$U2493</formula>
    </cfRule>
  </conditionalFormatting>
  <conditionalFormatting sqref="V2533">
    <cfRule type="expression" dxfId="1044" priority="5052">
      <formula>$V2533&lt;$W2533</formula>
    </cfRule>
    <cfRule type="expression" dxfId="1043" priority="5056">
      <formula>$AF2535=2</formula>
    </cfRule>
    <cfRule type="expression" dxfId="1042" priority="5059">
      <formula>$V2533&gt;=0.4*$U2533</formula>
    </cfRule>
    <cfRule type="expression" dxfId="1041" priority="5062">
      <formula>$V2533&lt;=0.3*$U2533</formula>
    </cfRule>
  </conditionalFormatting>
  <conditionalFormatting sqref="V2573">
    <cfRule type="expression" dxfId="1040" priority="5015">
      <formula>$V2573&lt;$W2573</formula>
    </cfRule>
    <cfRule type="expression" dxfId="1039" priority="5019">
      <formula>$AF2575=2</formula>
    </cfRule>
    <cfRule type="expression" dxfId="1038" priority="5022">
      <formula>$V2573&gt;=0.4*$U2573</formula>
    </cfRule>
    <cfRule type="expression" dxfId="1037" priority="5025">
      <formula>$V2573&lt;=0.3*$U2573</formula>
    </cfRule>
  </conditionalFormatting>
  <conditionalFormatting sqref="V2613">
    <cfRule type="expression" dxfId="1036" priority="4978">
      <formula>$V2613&lt;$W2613</formula>
    </cfRule>
    <cfRule type="expression" dxfId="1035" priority="4982">
      <formula>$AF2615=2</formula>
    </cfRule>
    <cfRule type="expression" dxfId="1034" priority="4985">
      <formula>$V2613&gt;=0.4*$U2613</formula>
    </cfRule>
    <cfRule type="expression" dxfId="1033" priority="4988">
      <formula>$V2613&lt;=0.3*$U2613</formula>
    </cfRule>
  </conditionalFormatting>
  <conditionalFormatting sqref="V2653">
    <cfRule type="expression" dxfId="1032" priority="4941">
      <formula>$V2653&lt;$W2653</formula>
    </cfRule>
    <cfRule type="expression" dxfId="1031" priority="4945">
      <formula>$AF2655=2</formula>
    </cfRule>
    <cfRule type="expression" dxfId="1030" priority="4948">
      <formula>$V2653&gt;=0.4*$U2653</formula>
    </cfRule>
    <cfRule type="expression" dxfId="1029" priority="4951">
      <formula>$V2653&lt;=0.3*$U2653</formula>
    </cfRule>
  </conditionalFormatting>
  <conditionalFormatting sqref="V2693">
    <cfRule type="expression" dxfId="1028" priority="4904">
      <formula>$V2693&lt;$W2693</formula>
    </cfRule>
    <cfRule type="expression" dxfId="1027" priority="4908">
      <formula>$AF2695=2</formula>
    </cfRule>
    <cfRule type="expression" dxfId="1026" priority="4911">
      <formula>$V2693&gt;=0.4*$U2693</formula>
    </cfRule>
    <cfRule type="expression" dxfId="1025" priority="4914">
      <formula>$V2693&lt;=0.3*$U2693</formula>
    </cfRule>
  </conditionalFormatting>
  <conditionalFormatting sqref="V2733">
    <cfRule type="expression" dxfId="1024" priority="4867">
      <formula>$V2733&lt;$W2733</formula>
    </cfRule>
    <cfRule type="expression" dxfId="1023" priority="4871">
      <formula>$AF2735=2</formula>
    </cfRule>
    <cfRule type="expression" dxfId="1022" priority="4874">
      <formula>$V2733&gt;=0.4*$U2733</formula>
    </cfRule>
    <cfRule type="expression" dxfId="1021" priority="4877">
      <formula>$V2733&lt;=0.3*$U2733</formula>
    </cfRule>
  </conditionalFormatting>
  <conditionalFormatting sqref="V2773">
    <cfRule type="expression" dxfId="1020" priority="4830">
      <formula>$V2773&lt;$W2773</formula>
    </cfRule>
    <cfRule type="expression" dxfId="1019" priority="4834">
      <formula>$AF2775=2</formula>
    </cfRule>
    <cfRule type="expression" dxfId="1018" priority="4837">
      <formula>$V2773&gt;=0.4*$U2773</formula>
    </cfRule>
    <cfRule type="expression" dxfId="1017" priority="4840">
      <formula>$V2773&lt;=0.3*$U2773</formula>
    </cfRule>
  </conditionalFormatting>
  <conditionalFormatting sqref="V2813">
    <cfRule type="expression" dxfId="1016" priority="4793">
      <formula>$V2813&lt;$W2813</formula>
    </cfRule>
    <cfRule type="expression" dxfId="1015" priority="4797">
      <formula>$AF2815=2</formula>
    </cfRule>
    <cfRule type="expression" dxfId="1014" priority="4800">
      <formula>$V2813&gt;=0.4*$U2813</formula>
    </cfRule>
    <cfRule type="expression" dxfId="1013" priority="4803">
      <formula>$V2813&lt;=0.3*$U2813</formula>
    </cfRule>
  </conditionalFormatting>
  <conditionalFormatting sqref="V2853">
    <cfRule type="expression" dxfId="1012" priority="4756">
      <formula>$V2853&lt;$W2853</formula>
    </cfRule>
    <cfRule type="expression" dxfId="1011" priority="4760">
      <formula>$AF2855=2</formula>
    </cfRule>
    <cfRule type="expression" dxfId="1010" priority="4763">
      <formula>$V2853&gt;=0.4*$U2853</formula>
    </cfRule>
    <cfRule type="expression" dxfId="1009" priority="4766">
      <formula>$V2853&lt;=0.3*$U2853</formula>
    </cfRule>
  </conditionalFormatting>
  <conditionalFormatting sqref="V2893">
    <cfRule type="expression" dxfId="1008" priority="4719">
      <formula>$V2893&lt;$W2893</formula>
    </cfRule>
    <cfRule type="expression" dxfId="1007" priority="4723">
      <formula>$AF2895=2</formula>
    </cfRule>
    <cfRule type="expression" dxfId="1006" priority="4726">
      <formula>$V2893&gt;=0.4*$U2893</formula>
    </cfRule>
    <cfRule type="expression" dxfId="1005" priority="4729">
      <formula>$V2893&lt;=0.3*$U2893</formula>
    </cfRule>
  </conditionalFormatting>
  <conditionalFormatting sqref="V2933">
    <cfRule type="expression" dxfId="1004" priority="4682">
      <formula>$V2933&lt;$W2933</formula>
    </cfRule>
    <cfRule type="expression" dxfId="1003" priority="4686">
      <formula>$AF2935=2</formula>
    </cfRule>
    <cfRule type="expression" dxfId="1002" priority="4689">
      <formula>$V2933&gt;=0.4*$U2933</formula>
    </cfRule>
    <cfRule type="expression" dxfId="1001" priority="4692">
      <formula>$V2933&lt;=0.3*$U2933</formula>
    </cfRule>
  </conditionalFormatting>
  <conditionalFormatting sqref="V2973">
    <cfRule type="expression" dxfId="1000" priority="4645">
      <formula>$V2973&lt;$W2973</formula>
    </cfRule>
    <cfRule type="expression" dxfId="999" priority="4649">
      <formula>$AF2975=2</formula>
    </cfRule>
    <cfRule type="expression" dxfId="998" priority="4652">
      <formula>$V2973&gt;=0.4*$U2973</formula>
    </cfRule>
    <cfRule type="expression" dxfId="997" priority="4655">
      <formula>$V2973&lt;=0.3*$U2973</formula>
    </cfRule>
  </conditionalFormatting>
  <conditionalFormatting sqref="V3013">
    <cfRule type="expression" dxfId="996" priority="4608">
      <formula>$V3013&lt;$W3013</formula>
    </cfRule>
    <cfRule type="expression" dxfId="995" priority="4612">
      <formula>$AF3015=2</formula>
    </cfRule>
    <cfRule type="expression" dxfId="994" priority="4615">
      <formula>$V3013&gt;=0.4*$U3013</formula>
    </cfRule>
    <cfRule type="expression" dxfId="993" priority="4618">
      <formula>$V3013&lt;=0.3*$U3013</formula>
    </cfRule>
  </conditionalFormatting>
  <conditionalFormatting sqref="V3053">
    <cfRule type="expression" dxfId="992" priority="4571">
      <formula>$V3053&lt;$W3053</formula>
    </cfRule>
    <cfRule type="expression" dxfId="991" priority="4575">
      <formula>$AF3055=2</formula>
    </cfRule>
    <cfRule type="expression" dxfId="990" priority="4578">
      <formula>$V3053&gt;=0.4*$U3053</formula>
    </cfRule>
    <cfRule type="expression" dxfId="989" priority="4581">
      <formula>$V3053&lt;=0.3*$U3053</formula>
    </cfRule>
  </conditionalFormatting>
  <conditionalFormatting sqref="V3093">
    <cfRule type="expression" dxfId="988" priority="4534">
      <formula>$V3093&lt;$W3093</formula>
    </cfRule>
    <cfRule type="expression" dxfId="987" priority="4538">
      <formula>$AF3095=2</formula>
    </cfRule>
    <cfRule type="expression" dxfId="986" priority="4541">
      <formula>$V3093&gt;=0.4*$U3093</formula>
    </cfRule>
    <cfRule type="expression" dxfId="985" priority="4544">
      <formula>$V3093&lt;=0.3*$U3093</formula>
    </cfRule>
  </conditionalFormatting>
  <conditionalFormatting sqref="V3133">
    <cfRule type="expression" dxfId="984" priority="4497">
      <formula>$V3133&lt;$W3133</formula>
    </cfRule>
    <cfRule type="expression" dxfId="983" priority="4501">
      <formula>$AF3135=2</formula>
    </cfRule>
    <cfRule type="expression" dxfId="982" priority="4504">
      <formula>$V3133&gt;=0.4*$U3133</formula>
    </cfRule>
    <cfRule type="expression" dxfId="981" priority="4507">
      <formula>$V3133&lt;=0.3*$U3133</formula>
    </cfRule>
  </conditionalFormatting>
  <conditionalFormatting sqref="V3173">
    <cfRule type="expression" dxfId="980" priority="4460">
      <formula>$V3173&lt;$W3173</formula>
    </cfRule>
    <cfRule type="expression" dxfId="979" priority="4464">
      <formula>$AF3175=2</formula>
    </cfRule>
    <cfRule type="expression" dxfId="978" priority="4467">
      <formula>$V3173&gt;=0.4*$U3173</formula>
    </cfRule>
    <cfRule type="expression" dxfId="977" priority="4470">
      <formula>$V3173&lt;=0.3*$U3173</formula>
    </cfRule>
  </conditionalFormatting>
  <conditionalFormatting sqref="V3213">
    <cfRule type="expression" dxfId="976" priority="4423">
      <formula>$V3213&lt;$W3213</formula>
    </cfRule>
    <cfRule type="expression" dxfId="975" priority="4427">
      <formula>$AF3215=2</formula>
    </cfRule>
    <cfRule type="expression" dxfId="974" priority="4430">
      <formula>$V3213&gt;=0.4*$U3213</formula>
    </cfRule>
    <cfRule type="expression" dxfId="973" priority="4433">
      <formula>$V3213&lt;=0.3*$U3213</formula>
    </cfRule>
  </conditionalFormatting>
  <conditionalFormatting sqref="V3253">
    <cfRule type="expression" dxfId="972" priority="4386">
      <formula>$V3253&lt;$W3253</formula>
    </cfRule>
    <cfRule type="expression" dxfId="971" priority="4390">
      <formula>$AF3255=2</formula>
    </cfRule>
    <cfRule type="expression" dxfId="970" priority="4393">
      <formula>$V3253&gt;=0.4*$U3253</formula>
    </cfRule>
    <cfRule type="expression" dxfId="969" priority="4396">
      <formula>$V3253&lt;=0.3*$U3253</formula>
    </cfRule>
  </conditionalFormatting>
  <conditionalFormatting sqref="V3293">
    <cfRule type="expression" dxfId="968" priority="4349">
      <formula>$V3293&lt;$W3293</formula>
    </cfRule>
    <cfRule type="expression" dxfId="967" priority="4353">
      <formula>$AF3295=2</formula>
    </cfRule>
    <cfRule type="expression" dxfId="966" priority="4356">
      <formula>$V3293&gt;=0.4*$U3293</formula>
    </cfRule>
    <cfRule type="expression" dxfId="965" priority="4359">
      <formula>$V3293&lt;=0.3*$U3293</formula>
    </cfRule>
  </conditionalFormatting>
  <conditionalFormatting sqref="V3333">
    <cfRule type="expression" dxfId="964" priority="4312">
      <formula>$V3333&lt;$W3333</formula>
    </cfRule>
    <cfRule type="expression" dxfId="963" priority="4316">
      <formula>$AF3335=2</formula>
    </cfRule>
    <cfRule type="expression" dxfId="962" priority="4319">
      <formula>$V3333&gt;=0.4*$U3333</formula>
    </cfRule>
    <cfRule type="expression" dxfId="961" priority="4322">
      <formula>$V3333&lt;=0.3*$U3333</formula>
    </cfRule>
  </conditionalFormatting>
  <conditionalFormatting sqref="V3373">
    <cfRule type="expression" dxfId="960" priority="4275">
      <formula>$V3373&lt;$W3373</formula>
    </cfRule>
    <cfRule type="expression" dxfId="959" priority="4279">
      <formula>$AF3375=2</formula>
    </cfRule>
    <cfRule type="expression" dxfId="958" priority="4282">
      <formula>$V3373&gt;=0.4*$U3373</formula>
    </cfRule>
    <cfRule type="expression" dxfId="957" priority="4285">
      <formula>$V3373&lt;=0.3*$U3373</formula>
    </cfRule>
  </conditionalFormatting>
  <conditionalFormatting sqref="V3413">
    <cfRule type="expression" dxfId="956" priority="4238">
      <formula>$V3413&lt;$W3413</formula>
    </cfRule>
    <cfRule type="expression" dxfId="955" priority="4242">
      <formula>$AF3415=2</formula>
    </cfRule>
    <cfRule type="expression" dxfId="954" priority="4245">
      <formula>$V3413&gt;=0.4*$U3413</formula>
    </cfRule>
    <cfRule type="expression" dxfId="953" priority="4248">
      <formula>$V3413&lt;=0.3*$U3413</formula>
    </cfRule>
  </conditionalFormatting>
  <conditionalFormatting sqref="V3453">
    <cfRule type="expression" dxfId="952" priority="4201">
      <formula>$V3453&lt;$W3453</formula>
    </cfRule>
    <cfRule type="expression" dxfId="951" priority="4205">
      <formula>$AF3455=2</formula>
    </cfRule>
    <cfRule type="expression" dxfId="950" priority="4208">
      <formula>$V3453&gt;=0.4*$U3453</formula>
    </cfRule>
    <cfRule type="expression" dxfId="949" priority="4211">
      <formula>$V3453&lt;=0.3*$U3453</formula>
    </cfRule>
  </conditionalFormatting>
  <conditionalFormatting sqref="V3493">
    <cfRule type="expression" dxfId="948" priority="4164">
      <formula>$V3493&lt;$W3493</formula>
    </cfRule>
    <cfRule type="expression" dxfId="947" priority="4168">
      <formula>$AF3495=2</formula>
    </cfRule>
    <cfRule type="expression" dxfId="946" priority="4171">
      <formula>$V3493&gt;=0.4*$U3493</formula>
    </cfRule>
    <cfRule type="expression" dxfId="945" priority="4174">
      <formula>$V3493&lt;=0.3*$U3493</formula>
    </cfRule>
  </conditionalFormatting>
  <conditionalFormatting sqref="V3533">
    <cfRule type="expression" dxfId="944" priority="4127">
      <formula>$V3533&lt;$W3533</formula>
    </cfRule>
    <cfRule type="expression" dxfId="943" priority="4131">
      <formula>$AF3535=2</formula>
    </cfRule>
    <cfRule type="expression" dxfId="942" priority="4134">
      <formula>$V3533&gt;=0.4*$U3533</formula>
    </cfRule>
    <cfRule type="expression" dxfId="941" priority="4137">
      <formula>$V3533&lt;=0.3*$U3533</formula>
    </cfRule>
  </conditionalFormatting>
  <conditionalFormatting sqref="V3573">
    <cfRule type="expression" dxfId="940" priority="4090">
      <formula>$V3573&lt;$W3573</formula>
    </cfRule>
    <cfRule type="expression" dxfId="939" priority="4094">
      <formula>$AF3575=2</formula>
    </cfRule>
    <cfRule type="expression" dxfId="938" priority="4097">
      <formula>$V3573&gt;=0.4*$U3573</formula>
    </cfRule>
    <cfRule type="expression" dxfId="937" priority="4100">
      <formula>$V3573&lt;=0.3*$U3573</formula>
    </cfRule>
  </conditionalFormatting>
  <conditionalFormatting sqref="V3613">
    <cfRule type="expression" dxfId="936" priority="4053">
      <formula>$V3613&lt;$W3613</formula>
    </cfRule>
    <cfRule type="expression" dxfId="935" priority="4057">
      <formula>$AF3615=2</formula>
    </cfRule>
    <cfRule type="expression" dxfId="934" priority="4060">
      <formula>$V3613&gt;=0.4*$U3613</formula>
    </cfRule>
    <cfRule type="expression" dxfId="933" priority="4063">
      <formula>$V3613&lt;=0.3*$U3613</formula>
    </cfRule>
  </conditionalFormatting>
  <conditionalFormatting sqref="V3653">
    <cfRule type="expression" dxfId="932" priority="4016">
      <formula>$V3653&lt;$W3653</formula>
    </cfRule>
    <cfRule type="expression" dxfId="931" priority="4020">
      <formula>$AF3655=2</formula>
    </cfRule>
    <cfRule type="expression" dxfId="930" priority="4023">
      <formula>$V3653&gt;=0.4*$U3653</formula>
    </cfRule>
    <cfRule type="expression" dxfId="929" priority="4026">
      <formula>$V3653&lt;=0.3*$U3653</formula>
    </cfRule>
  </conditionalFormatting>
  <conditionalFormatting sqref="V3693">
    <cfRule type="expression" dxfId="928" priority="3979">
      <formula>$V3693&lt;$W3693</formula>
    </cfRule>
    <cfRule type="expression" dxfId="927" priority="3983">
      <formula>$AF3695=2</formula>
    </cfRule>
    <cfRule type="expression" dxfId="926" priority="3986">
      <formula>$V3693&gt;=0.4*$U3693</formula>
    </cfRule>
    <cfRule type="expression" dxfId="925" priority="3989">
      <formula>$V3693&lt;=0.3*$U3693</formula>
    </cfRule>
  </conditionalFormatting>
  <conditionalFormatting sqref="V3733">
    <cfRule type="expression" dxfId="924" priority="3942">
      <formula>$V3733&lt;$W3733</formula>
    </cfRule>
    <cfRule type="expression" dxfId="923" priority="3946">
      <formula>$AF3735=2</formula>
    </cfRule>
    <cfRule type="expression" dxfId="922" priority="3949">
      <formula>$V3733&gt;=0.4*$U3733</formula>
    </cfRule>
    <cfRule type="expression" dxfId="921" priority="3952">
      <formula>$V3733&lt;=0.3*$U3733</formula>
    </cfRule>
  </conditionalFormatting>
  <conditionalFormatting sqref="V3773">
    <cfRule type="expression" dxfId="920" priority="3905">
      <formula>$V3773&lt;$W3773</formula>
    </cfRule>
    <cfRule type="expression" dxfId="919" priority="3909">
      <formula>$AF3775=2</formula>
    </cfRule>
    <cfRule type="expression" dxfId="918" priority="3912">
      <formula>$V3773&gt;=0.4*$U3773</formula>
    </cfRule>
    <cfRule type="expression" dxfId="917" priority="3915">
      <formula>$V3773&lt;=0.3*$U3773</formula>
    </cfRule>
  </conditionalFormatting>
  <conditionalFormatting sqref="V3813">
    <cfRule type="expression" dxfId="916" priority="3868">
      <formula>$V3813&lt;$W3813</formula>
    </cfRule>
    <cfRule type="expression" dxfId="915" priority="3872">
      <formula>$AF3815=2</formula>
    </cfRule>
    <cfRule type="expression" dxfId="914" priority="3875">
      <formula>$V3813&gt;=0.4*$U3813</formula>
    </cfRule>
    <cfRule type="expression" dxfId="913" priority="3878">
      <formula>$V3813&lt;=0.3*$U3813</formula>
    </cfRule>
  </conditionalFormatting>
  <conditionalFormatting sqref="V3853">
    <cfRule type="expression" dxfId="912" priority="3831">
      <formula>$V3853&lt;$W3853</formula>
    </cfRule>
    <cfRule type="expression" dxfId="911" priority="3835">
      <formula>$AF3855=2</formula>
    </cfRule>
    <cfRule type="expression" dxfId="910" priority="3838">
      <formula>$V3853&gt;=0.4*$U3853</formula>
    </cfRule>
    <cfRule type="expression" dxfId="909" priority="3841">
      <formula>$V3853&lt;=0.3*$U3853</formula>
    </cfRule>
  </conditionalFormatting>
  <conditionalFormatting sqref="V3893">
    <cfRule type="expression" dxfId="908" priority="3794">
      <formula>$V3893&lt;$W3893</formula>
    </cfRule>
    <cfRule type="expression" dxfId="907" priority="3798">
      <formula>$AF3895=2</formula>
    </cfRule>
    <cfRule type="expression" dxfId="906" priority="3801">
      <formula>$V3893&gt;=0.4*$U3893</formula>
    </cfRule>
    <cfRule type="expression" dxfId="905" priority="3804">
      <formula>$V3893&lt;=0.3*$U3893</formula>
    </cfRule>
  </conditionalFormatting>
  <conditionalFormatting sqref="V3933">
    <cfRule type="expression" dxfId="904" priority="3757">
      <formula>$V3933&lt;$W3933</formula>
    </cfRule>
    <cfRule type="expression" dxfId="903" priority="3761">
      <formula>$AF3935=2</formula>
    </cfRule>
    <cfRule type="expression" dxfId="902" priority="3764">
      <formula>$V3933&gt;=0.4*$U3933</formula>
    </cfRule>
    <cfRule type="expression" dxfId="901" priority="3767">
      <formula>$V3933&lt;=0.3*$U3933</formula>
    </cfRule>
  </conditionalFormatting>
  <conditionalFormatting sqref="V3973">
    <cfRule type="expression" dxfId="900" priority="3720">
      <formula>$V3973&lt;$W3973</formula>
    </cfRule>
    <cfRule type="expression" dxfId="899" priority="3724">
      <formula>$AF3975=2</formula>
    </cfRule>
    <cfRule type="expression" dxfId="898" priority="3727">
      <formula>$V3973&gt;=0.4*$U3973</formula>
    </cfRule>
    <cfRule type="expression" dxfId="897" priority="3730">
      <formula>$V3973&lt;=0.3*$U3973</formula>
    </cfRule>
  </conditionalFormatting>
  <conditionalFormatting sqref="V4013">
    <cfRule type="expression" dxfId="896" priority="3683">
      <formula>$V4013&lt;$W4013</formula>
    </cfRule>
    <cfRule type="expression" dxfId="895" priority="3687">
      <formula>$AF4015=2</formula>
    </cfRule>
    <cfRule type="expression" dxfId="894" priority="3690">
      <formula>$V4013&gt;=0.4*$U4013</formula>
    </cfRule>
    <cfRule type="expression" dxfId="893" priority="3693">
      <formula>$V4013&lt;=0.3*$U4013</formula>
    </cfRule>
  </conditionalFormatting>
  <conditionalFormatting sqref="V4053">
    <cfRule type="expression" dxfId="892" priority="3646">
      <formula>$V4053&lt;$W4053</formula>
    </cfRule>
    <cfRule type="expression" dxfId="891" priority="3650">
      <formula>$AF4055=2</formula>
    </cfRule>
    <cfRule type="expression" dxfId="890" priority="3653">
      <formula>$V4053&gt;=0.4*$U4053</formula>
    </cfRule>
    <cfRule type="expression" dxfId="889" priority="3656">
      <formula>$V4053&lt;=0.3*$U4053</formula>
    </cfRule>
  </conditionalFormatting>
  <conditionalFormatting sqref="V4093">
    <cfRule type="expression" dxfId="888" priority="3609">
      <formula>$V4093&lt;$W4093</formula>
    </cfRule>
    <cfRule type="expression" dxfId="887" priority="3613">
      <formula>$AF4095=2</formula>
    </cfRule>
    <cfRule type="expression" dxfId="886" priority="3616">
      <formula>$V4093&gt;=0.4*$U4093</formula>
    </cfRule>
    <cfRule type="expression" dxfId="885" priority="3619">
      <formula>$V4093&lt;=0.3*$U4093</formula>
    </cfRule>
  </conditionalFormatting>
  <conditionalFormatting sqref="V4133">
    <cfRule type="expression" dxfId="884" priority="3572">
      <formula>$V4133&lt;$W4133</formula>
    </cfRule>
    <cfRule type="expression" dxfId="883" priority="3576">
      <formula>$AF4135=2</formula>
    </cfRule>
    <cfRule type="expression" dxfId="882" priority="3579">
      <formula>$V4133&gt;=0.4*$U4133</formula>
    </cfRule>
    <cfRule type="expression" dxfId="881" priority="3582">
      <formula>$V4133&lt;=0.3*$U4133</formula>
    </cfRule>
  </conditionalFormatting>
  <conditionalFormatting sqref="V4173">
    <cfRule type="expression" dxfId="880" priority="3535">
      <formula>$V4173&lt;$W4173</formula>
    </cfRule>
    <cfRule type="expression" dxfId="879" priority="3539">
      <formula>$AF4175=2</formula>
    </cfRule>
    <cfRule type="expression" dxfId="878" priority="3542">
      <formula>$V4173&gt;=0.4*$U4173</formula>
    </cfRule>
    <cfRule type="expression" dxfId="877" priority="3545">
      <formula>$V4173&lt;=0.3*$U4173</formula>
    </cfRule>
  </conditionalFormatting>
  <conditionalFormatting sqref="V4213">
    <cfRule type="expression" dxfId="876" priority="3498">
      <formula>$V4213&lt;$W4213</formula>
    </cfRule>
    <cfRule type="expression" dxfId="875" priority="3502">
      <formula>$AF4215=2</formula>
    </cfRule>
    <cfRule type="expression" dxfId="874" priority="3505">
      <formula>$V4213&gt;=0.4*$U4213</formula>
    </cfRule>
    <cfRule type="expression" dxfId="873" priority="3508">
      <formula>$V4213&lt;=0.3*$U4213</formula>
    </cfRule>
  </conditionalFormatting>
  <conditionalFormatting sqref="V4253">
    <cfRule type="expression" dxfId="872" priority="3461">
      <formula>$V4253&lt;$W4253</formula>
    </cfRule>
    <cfRule type="expression" dxfId="871" priority="3465">
      <formula>$AF4255=2</formula>
    </cfRule>
    <cfRule type="expression" dxfId="870" priority="3468">
      <formula>$V4253&gt;=0.4*$U4253</formula>
    </cfRule>
    <cfRule type="expression" dxfId="869" priority="3471">
      <formula>$V4253&lt;=0.3*$U4253</formula>
    </cfRule>
  </conditionalFormatting>
  <conditionalFormatting sqref="V4293">
    <cfRule type="expression" dxfId="868" priority="3424">
      <formula>$V4293&lt;$W4293</formula>
    </cfRule>
    <cfRule type="expression" dxfId="867" priority="3428">
      <formula>$AF4295=2</formula>
    </cfRule>
    <cfRule type="expression" dxfId="866" priority="3431">
      <formula>$V4293&gt;=0.4*$U4293</formula>
    </cfRule>
    <cfRule type="expression" dxfId="865" priority="3434">
      <formula>$V4293&lt;=0.3*$U4293</formula>
    </cfRule>
  </conditionalFormatting>
  <conditionalFormatting sqref="V4333">
    <cfRule type="expression" dxfId="864" priority="3387">
      <formula>$V4333&lt;$W4333</formula>
    </cfRule>
    <cfRule type="expression" dxfId="863" priority="3391">
      <formula>$AF4335=2</formula>
    </cfRule>
    <cfRule type="expression" dxfId="862" priority="3394">
      <formula>$V4333&gt;=0.4*$U4333</formula>
    </cfRule>
    <cfRule type="expression" dxfId="861" priority="3397">
      <formula>$V4333&lt;=0.3*$U4333</formula>
    </cfRule>
  </conditionalFormatting>
  <conditionalFormatting sqref="V4373">
    <cfRule type="expression" dxfId="860" priority="3350">
      <formula>$V4373&lt;$W4373</formula>
    </cfRule>
    <cfRule type="expression" dxfId="859" priority="3354">
      <formula>$AF4375=2</formula>
    </cfRule>
    <cfRule type="expression" dxfId="858" priority="3357">
      <formula>$V4373&gt;=0.4*$U4373</formula>
    </cfRule>
    <cfRule type="expression" dxfId="857" priority="3360">
      <formula>$V4373&lt;=0.3*$U4373</formula>
    </cfRule>
  </conditionalFormatting>
  <conditionalFormatting sqref="V4413">
    <cfRule type="expression" dxfId="856" priority="3313">
      <formula>$V4413&lt;$W4413</formula>
    </cfRule>
    <cfRule type="expression" dxfId="855" priority="3317">
      <formula>$AF4415=2</formula>
    </cfRule>
    <cfRule type="expression" dxfId="854" priority="3320">
      <formula>$V4413&gt;=0.4*$U4413</formula>
    </cfRule>
    <cfRule type="expression" dxfId="853" priority="3323">
      <formula>$V4413&lt;=0.3*$U4413</formula>
    </cfRule>
  </conditionalFormatting>
  <conditionalFormatting sqref="V4453">
    <cfRule type="expression" dxfId="852" priority="3276">
      <formula>$V4453&lt;$W4453</formula>
    </cfRule>
    <cfRule type="expression" dxfId="851" priority="3280">
      <formula>$AF4455=2</formula>
    </cfRule>
    <cfRule type="expression" dxfId="850" priority="3283">
      <formula>$V4453&gt;=0.4*$U4453</formula>
    </cfRule>
    <cfRule type="expression" dxfId="849" priority="3286">
      <formula>$V4453&lt;=0.3*$U4453</formula>
    </cfRule>
  </conditionalFormatting>
  <conditionalFormatting sqref="V4493">
    <cfRule type="expression" dxfId="848" priority="3239">
      <formula>$V4493&lt;$W4493</formula>
    </cfRule>
    <cfRule type="expression" dxfId="847" priority="3243">
      <formula>$AF4495=2</formula>
    </cfRule>
    <cfRule type="expression" dxfId="846" priority="3246">
      <formula>$V4493&gt;=0.4*$U4493</formula>
    </cfRule>
    <cfRule type="expression" dxfId="845" priority="3249">
      <formula>$V4493&lt;=0.3*$U4493</formula>
    </cfRule>
  </conditionalFormatting>
  <conditionalFormatting sqref="V4533">
    <cfRule type="expression" dxfId="844" priority="3202">
      <formula>$V4533&lt;$W4533</formula>
    </cfRule>
    <cfRule type="expression" dxfId="843" priority="3206">
      <formula>$AF4535=2</formula>
    </cfRule>
    <cfRule type="expression" dxfId="842" priority="3209">
      <formula>$V4533&gt;=0.4*$U4533</formula>
    </cfRule>
    <cfRule type="expression" dxfId="841" priority="3212">
      <formula>$V4533&lt;=0.3*$U4533</formula>
    </cfRule>
  </conditionalFormatting>
  <conditionalFormatting sqref="V4573">
    <cfRule type="expression" dxfId="840" priority="3165">
      <formula>$V4573&lt;$W4573</formula>
    </cfRule>
    <cfRule type="expression" dxfId="839" priority="3169">
      <formula>$AF4575=2</formula>
    </cfRule>
    <cfRule type="expression" dxfId="838" priority="3172">
      <formula>$V4573&gt;=0.4*$U4573</formula>
    </cfRule>
    <cfRule type="expression" dxfId="837" priority="3175">
      <formula>$V4573&lt;=0.3*$U4573</formula>
    </cfRule>
  </conditionalFormatting>
  <conditionalFormatting sqref="V4613">
    <cfRule type="expression" dxfId="836" priority="3128">
      <formula>$V4613&lt;$W4613</formula>
    </cfRule>
    <cfRule type="expression" dxfId="835" priority="3132">
      <formula>$AF4615=2</formula>
    </cfRule>
    <cfRule type="expression" dxfId="834" priority="3135">
      <formula>$V4613&gt;=0.4*$U4613</formula>
    </cfRule>
    <cfRule type="expression" dxfId="833" priority="3138">
      <formula>$V4613&lt;=0.3*$U4613</formula>
    </cfRule>
  </conditionalFormatting>
  <conditionalFormatting sqref="V4653">
    <cfRule type="expression" dxfId="832" priority="3091">
      <formula>$V4653&lt;$W4653</formula>
    </cfRule>
    <cfRule type="expression" dxfId="831" priority="3095">
      <formula>$AF4655=2</formula>
    </cfRule>
    <cfRule type="expression" dxfId="830" priority="3098">
      <formula>$V4653&gt;=0.4*$U4653</formula>
    </cfRule>
    <cfRule type="expression" dxfId="829" priority="3101">
      <formula>$V4653&lt;=0.3*$U4653</formula>
    </cfRule>
  </conditionalFormatting>
  <conditionalFormatting sqref="V4693">
    <cfRule type="expression" dxfId="828" priority="3054">
      <formula>$V4693&lt;$W4693</formula>
    </cfRule>
    <cfRule type="expression" dxfId="827" priority="3058">
      <formula>$AF4695=2</formula>
    </cfRule>
    <cfRule type="expression" dxfId="826" priority="3061">
      <formula>$V4693&gt;=0.4*$U4693</formula>
    </cfRule>
    <cfRule type="expression" dxfId="825" priority="3064">
      <formula>$V4693&lt;=0.3*$U4693</formula>
    </cfRule>
  </conditionalFormatting>
  <conditionalFormatting sqref="V4733">
    <cfRule type="expression" dxfId="824" priority="3017">
      <formula>$V4733&lt;$W4733</formula>
    </cfRule>
    <cfRule type="expression" dxfId="823" priority="3021">
      <formula>$AF4735=2</formula>
    </cfRule>
    <cfRule type="expression" dxfId="822" priority="3024">
      <formula>$V4733&gt;=0.4*$U4733</formula>
    </cfRule>
    <cfRule type="expression" dxfId="821" priority="3027">
      <formula>$V4733&lt;=0.3*$U4733</formula>
    </cfRule>
  </conditionalFormatting>
  <conditionalFormatting sqref="V4773">
    <cfRule type="expression" dxfId="820" priority="2980">
      <formula>$V4773&lt;$W4773</formula>
    </cfRule>
    <cfRule type="expression" dxfId="819" priority="2984">
      <formula>$AF4775=2</formula>
    </cfRule>
    <cfRule type="expression" dxfId="818" priority="2987">
      <formula>$V4773&gt;=0.4*$U4773</formula>
    </cfRule>
    <cfRule type="expression" dxfId="817" priority="2990">
      <formula>$V4773&lt;=0.3*$U4773</formula>
    </cfRule>
  </conditionalFormatting>
  <conditionalFormatting sqref="V4813">
    <cfRule type="expression" dxfId="816" priority="2943">
      <formula>$V4813&lt;$W4813</formula>
    </cfRule>
    <cfRule type="expression" dxfId="815" priority="2947">
      <formula>$AF4815=2</formula>
    </cfRule>
    <cfRule type="expression" dxfId="814" priority="2950">
      <formula>$V4813&gt;=0.4*$U4813</formula>
    </cfRule>
    <cfRule type="expression" dxfId="813" priority="2953">
      <formula>$V4813&lt;=0.3*$U4813</formula>
    </cfRule>
  </conditionalFormatting>
  <conditionalFormatting sqref="V4853">
    <cfRule type="expression" dxfId="812" priority="2906">
      <formula>$V4853&lt;$W4853</formula>
    </cfRule>
    <cfRule type="expression" dxfId="811" priority="2910">
      <formula>$AF4855=2</formula>
    </cfRule>
    <cfRule type="expression" dxfId="810" priority="2913">
      <formula>$V4853&gt;=0.4*$U4853</formula>
    </cfRule>
    <cfRule type="expression" dxfId="809" priority="2916">
      <formula>$V4853&lt;=0.3*$U4853</formula>
    </cfRule>
  </conditionalFormatting>
  <conditionalFormatting sqref="V4893">
    <cfRule type="expression" dxfId="808" priority="2869">
      <formula>$V4893&lt;$W4893</formula>
    </cfRule>
    <cfRule type="expression" dxfId="807" priority="2873">
      <formula>$AF4895=2</formula>
    </cfRule>
    <cfRule type="expression" dxfId="806" priority="2876">
      <formula>$V4893&gt;=0.4*$U4893</formula>
    </cfRule>
    <cfRule type="expression" dxfId="805" priority="2879">
      <formula>$V4893&lt;=0.3*$U4893</formula>
    </cfRule>
  </conditionalFormatting>
  <conditionalFormatting sqref="V4933">
    <cfRule type="expression" dxfId="804" priority="2832">
      <formula>$V4933&lt;$W4933</formula>
    </cfRule>
    <cfRule type="expression" dxfId="803" priority="2836">
      <formula>$AF4935=2</formula>
    </cfRule>
    <cfRule type="expression" dxfId="802" priority="2839">
      <formula>$V4933&gt;=0.4*$U4933</formula>
    </cfRule>
    <cfRule type="expression" dxfId="801" priority="2842">
      <formula>$V4933&lt;=0.3*$U4933</formula>
    </cfRule>
  </conditionalFormatting>
  <conditionalFormatting sqref="V4973">
    <cfRule type="expression" dxfId="800" priority="2795">
      <formula>$V4973&lt;$W4973</formula>
    </cfRule>
    <cfRule type="expression" dxfId="799" priority="2799">
      <formula>$AF4975=2</formula>
    </cfRule>
    <cfRule type="expression" dxfId="798" priority="2802">
      <formula>$V4973&gt;=0.4*$U4973</formula>
    </cfRule>
    <cfRule type="expression" dxfId="797" priority="2805">
      <formula>$V4973&lt;=0.3*$U4973</formula>
    </cfRule>
  </conditionalFormatting>
  <conditionalFormatting sqref="V5013">
    <cfRule type="expression" dxfId="796" priority="2758">
      <formula>$V5013&lt;$W5013</formula>
    </cfRule>
    <cfRule type="expression" dxfId="795" priority="2762">
      <formula>$AF5015=2</formula>
    </cfRule>
    <cfRule type="expression" dxfId="794" priority="2765">
      <formula>$V5013&gt;=0.4*$U5013</formula>
    </cfRule>
    <cfRule type="expression" dxfId="793" priority="2768">
      <formula>$V5013&lt;=0.3*$U5013</formula>
    </cfRule>
  </conditionalFormatting>
  <conditionalFormatting sqref="V5053">
    <cfRule type="expression" dxfId="792" priority="2721">
      <formula>$V5053&lt;$W5053</formula>
    </cfRule>
    <cfRule type="expression" dxfId="791" priority="2725">
      <formula>$AF5055=2</formula>
    </cfRule>
    <cfRule type="expression" dxfId="790" priority="2728">
      <formula>$V5053&gt;=0.4*$U5053</formula>
    </cfRule>
    <cfRule type="expression" dxfId="789" priority="2731">
      <formula>$V5053&lt;=0.3*$U5053</formula>
    </cfRule>
  </conditionalFormatting>
  <conditionalFormatting sqref="V5093">
    <cfRule type="expression" dxfId="788" priority="2684">
      <formula>$V5093&lt;$W5093</formula>
    </cfRule>
    <cfRule type="expression" dxfId="787" priority="2688">
      <formula>$AF5095=2</formula>
    </cfRule>
    <cfRule type="expression" dxfId="786" priority="2691">
      <formula>$V5093&gt;=0.4*$U5093</formula>
    </cfRule>
    <cfRule type="expression" dxfId="785" priority="2694">
      <formula>$V5093&lt;=0.3*$U5093</formula>
    </cfRule>
  </conditionalFormatting>
  <conditionalFormatting sqref="V5133">
    <cfRule type="expression" dxfId="784" priority="2647">
      <formula>$V5133&lt;$W5133</formula>
    </cfRule>
    <cfRule type="expression" dxfId="783" priority="2651">
      <formula>$AF5135=2</formula>
    </cfRule>
    <cfRule type="expression" dxfId="782" priority="2654">
      <formula>$V5133&gt;=0.4*$U5133</formula>
    </cfRule>
    <cfRule type="expression" dxfId="781" priority="2657">
      <formula>$V5133&lt;=0.3*$U5133</formula>
    </cfRule>
  </conditionalFormatting>
  <conditionalFormatting sqref="V5173">
    <cfRule type="expression" dxfId="780" priority="2610">
      <formula>$V5173&lt;$W5173</formula>
    </cfRule>
    <cfRule type="expression" dxfId="779" priority="2614">
      <formula>$AF5175=2</formula>
    </cfRule>
    <cfRule type="expression" dxfId="778" priority="2617">
      <formula>$V5173&gt;=0.4*$U5173</formula>
    </cfRule>
    <cfRule type="expression" dxfId="777" priority="2620">
      <formula>$V5173&lt;=0.3*$U5173</formula>
    </cfRule>
  </conditionalFormatting>
  <conditionalFormatting sqref="V5213">
    <cfRule type="expression" dxfId="776" priority="2573">
      <formula>$V5213&lt;$W5213</formula>
    </cfRule>
    <cfRule type="expression" dxfId="775" priority="2577">
      <formula>$AF5215=2</formula>
    </cfRule>
    <cfRule type="expression" dxfId="774" priority="2580">
      <formula>$V5213&gt;=0.4*$U5213</formula>
    </cfRule>
    <cfRule type="expression" dxfId="773" priority="2583">
      <formula>$V5213&lt;=0.3*$U5213</formula>
    </cfRule>
  </conditionalFormatting>
  <conditionalFormatting sqref="V5253">
    <cfRule type="expression" dxfId="772" priority="2536">
      <formula>$V5253&lt;$W5253</formula>
    </cfRule>
    <cfRule type="expression" dxfId="771" priority="2540">
      <formula>$AF5255=2</formula>
    </cfRule>
    <cfRule type="expression" dxfId="770" priority="2543">
      <formula>$V5253&gt;=0.4*$U5253</formula>
    </cfRule>
    <cfRule type="expression" dxfId="769" priority="2546">
      <formula>$V5253&lt;=0.3*$U5253</formula>
    </cfRule>
  </conditionalFormatting>
  <conditionalFormatting sqref="V5293">
    <cfRule type="expression" dxfId="768" priority="2499">
      <formula>$V5293&lt;$W5293</formula>
    </cfRule>
    <cfRule type="expression" dxfId="767" priority="2503">
      <formula>$AF5295=2</formula>
    </cfRule>
    <cfRule type="expression" dxfId="766" priority="2506">
      <formula>$V5293&gt;=0.4*$U5293</formula>
    </cfRule>
    <cfRule type="expression" dxfId="765" priority="2509">
      <formula>$V5293&lt;=0.3*$U5293</formula>
    </cfRule>
  </conditionalFormatting>
  <conditionalFormatting sqref="V5333">
    <cfRule type="expression" dxfId="764" priority="2462">
      <formula>$V5333&lt;$W5333</formula>
    </cfRule>
    <cfRule type="expression" dxfId="763" priority="2466">
      <formula>$AF5335=2</formula>
    </cfRule>
    <cfRule type="expression" dxfId="762" priority="2469">
      <formula>$V5333&gt;=0.4*$U5333</formula>
    </cfRule>
    <cfRule type="expression" dxfId="761" priority="2472">
      <formula>$V5333&lt;=0.3*$U5333</formula>
    </cfRule>
  </conditionalFormatting>
  <conditionalFormatting sqref="V5373">
    <cfRule type="expression" dxfId="760" priority="2425">
      <formula>$V5373&lt;$W5373</formula>
    </cfRule>
    <cfRule type="expression" dxfId="759" priority="2429">
      <formula>$AF5375=2</formula>
    </cfRule>
    <cfRule type="expression" dxfId="758" priority="2432">
      <formula>$V5373&gt;=0.4*$U5373</formula>
    </cfRule>
    <cfRule type="expression" dxfId="757" priority="2435">
      <formula>$V5373&lt;=0.3*$U5373</formula>
    </cfRule>
  </conditionalFormatting>
  <conditionalFormatting sqref="V5413">
    <cfRule type="expression" dxfId="756" priority="2388">
      <formula>$V5413&lt;$W5413</formula>
    </cfRule>
    <cfRule type="expression" dxfId="755" priority="2392">
      <formula>$AF5415=2</formula>
    </cfRule>
    <cfRule type="expression" dxfId="754" priority="2395">
      <formula>$V5413&gt;=0.4*$U5413</formula>
    </cfRule>
    <cfRule type="expression" dxfId="753" priority="2398">
      <formula>$V5413&lt;=0.3*$U5413</formula>
    </cfRule>
  </conditionalFormatting>
  <conditionalFormatting sqref="V5453">
    <cfRule type="expression" dxfId="752" priority="2351">
      <formula>$V5453&lt;$W5453</formula>
    </cfRule>
    <cfRule type="expression" dxfId="751" priority="2355">
      <formula>$AF5455=2</formula>
    </cfRule>
    <cfRule type="expression" dxfId="750" priority="2358">
      <formula>$V5453&gt;=0.4*$U5453</formula>
    </cfRule>
    <cfRule type="expression" dxfId="749" priority="2361">
      <formula>$V5453&lt;=0.3*$U5453</formula>
    </cfRule>
  </conditionalFormatting>
  <conditionalFormatting sqref="V5493">
    <cfRule type="expression" dxfId="748" priority="2314">
      <formula>$V5493&lt;$W5493</formula>
    </cfRule>
    <cfRule type="expression" dxfId="747" priority="2318">
      <formula>$AF5495=2</formula>
    </cfRule>
    <cfRule type="expression" dxfId="746" priority="2321">
      <formula>$V5493&gt;=0.4*$U5493</formula>
    </cfRule>
    <cfRule type="expression" dxfId="745" priority="2324">
      <formula>$V5493&lt;=0.3*$U5493</formula>
    </cfRule>
  </conditionalFormatting>
  <conditionalFormatting sqref="V5533">
    <cfRule type="expression" dxfId="744" priority="2277">
      <formula>$V5533&lt;$W5533</formula>
    </cfRule>
    <cfRule type="expression" dxfId="743" priority="2281">
      <formula>$AF5535=2</formula>
    </cfRule>
    <cfRule type="expression" dxfId="742" priority="2284">
      <formula>$V5533&gt;=0.4*$U5533</formula>
    </cfRule>
    <cfRule type="expression" dxfId="741" priority="2287">
      <formula>$V5533&lt;=0.3*$U5533</formula>
    </cfRule>
  </conditionalFormatting>
  <conditionalFormatting sqref="V5573">
    <cfRule type="expression" dxfId="740" priority="2240">
      <formula>$V5573&lt;$W5573</formula>
    </cfRule>
    <cfRule type="expression" dxfId="739" priority="2244">
      <formula>$AF5575=2</formula>
    </cfRule>
    <cfRule type="expression" dxfId="738" priority="2247">
      <formula>$V5573&gt;=0.4*$U5573</formula>
    </cfRule>
    <cfRule type="expression" dxfId="737" priority="2250">
      <formula>$V5573&lt;=0.3*$U5573</formula>
    </cfRule>
  </conditionalFormatting>
  <conditionalFormatting sqref="V5613">
    <cfRule type="expression" dxfId="736" priority="2203">
      <formula>$V5613&lt;$W5613</formula>
    </cfRule>
    <cfRule type="expression" dxfId="735" priority="2207">
      <formula>$AF5615=2</formula>
    </cfRule>
    <cfRule type="expression" dxfId="734" priority="2210">
      <formula>$V5613&gt;=0.4*$U5613</formula>
    </cfRule>
    <cfRule type="expression" dxfId="733" priority="2213">
      <formula>$V5613&lt;=0.3*$U5613</formula>
    </cfRule>
  </conditionalFormatting>
  <conditionalFormatting sqref="V5653">
    <cfRule type="expression" dxfId="732" priority="2166">
      <formula>$V5653&lt;$W5653</formula>
    </cfRule>
    <cfRule type="expression" dxfId="731" priority="2170">
      <formula>$AF5655=2</formula>
    </cfRule>
    <cfRule type="expression" dxfId="730" priority="2173">
      <formula>$V5653&gt;=0.4*$U5653</formula>
    </cfRule>
    <cfRule type="expression" dxfId="729" priority="2176">
      <formula>$V5653&lt;=0.3*$U5653</formula>
    </cfRule>
  </conditionalFormatting>
  <conditionalFormatting sqref="V5693">
    <cfRule type="expression" dxfId="728" priority="2129">
      <formula>$V5693&lt;$W5693</formula>
    </cfRule>
    <cfRule type="expression" dxfId="727" priority="2133">
      <formula>$AF5695=2</formula>
    </cfRule>
    <cfRule type="expression" dxfId="726" priority="2136">
      <formula>$V5693&gt;=0.4*$U5693</formula>
    </cfRule>
    <cfRule type="expression" dxfId="725" priority="2139">
      <formula>$V5693&lt;=0.3*$U5693</formula>
    </cfRule>
  </conditionalFormatting>
  <conditionalFormatting sqref="V5733">
    <cfRule type="expression" dxfId="724" priority="2092">
      <formula>$V5733&lt;$W5733</formula>
    </cfRule>
    <cfRule type="expression" dxfId="723" priority="2096">
      <formula>$AF5735=2</formula>
    </cfRule>
    <cfRule type="expression" dxfId="722" priority="2099">
      <formula>$V5733&gt;=0.4*$U5733</formula>
    </cfRule>
    <cfRule type="expression" dxfId="721" priority="2102">
      <formula>$V5733&lt;=0.3*$U5733</formula>
    </cfRule>
  </conditionalFormatting>
  <conditionalFormatting sqref="V5773">
    <cfRule type="expression" dxfId="720" priority="2055">
      <formula>$V5773&lt;$W5773</formula>
    </cfRule>
    <cfRule type="expression" dxfId="719" priority="2059">
      <formula>$AF5775=2</formula>
    </cfRule>
    <cfRule type="expression" dxfId="718" priority="2062">
      <formula>$V5773&gt;=0.4*$U5773</formula>
    </cfRule>
    <cfRule type="expression" dxfId="717" priority="2065">
      <formula>$V5773&lt;=0.3*$U5773</formula>
    </cfRule>
  </conditionalFormatting>
  <conditionalFormatting sqref="V5813">
    <cfRule type="expression" dxfId="716" priority="2018">
      <formula>$V5813&lt;$W5813</formula>
    </cfRule>
    <cfRule type="expression" dxfId="715" priority="2022">
      <formula>$AF5815=2</formula>
    </cfRule>
    <cfRule type="expression" dxfId="714" priority="2025">
      <formula>$V5813&gt;=0.4*$U5813</formula>
    </cfRule>
    <cfRule type="expression" dxfId="713" priority="2028">
      <formula>$V5813&lt;=0.3*$U5813</formula>
    </cfRule>
  </conditionalFormatting>
  <conditionalFormatting sqref="V5853">
    <cfRule type="expression" dxfId="712" priority="1981">
      <formula>$V5853&lt;$W5853</formula>
    </cfRule>
    <cfRule type="expression" dxfId="711" priority="1985">
      <formula>$AF5855=2</formula>
    </cfRule>
    <cfRule type="expression" dxfId="710" priority="1988">
      <formula>$V5853&gt;=0.4*$U5853</formula>
    </cfRule>
    <cfRule type="expression" dxfId="709" priority="1991">
      <formula>$V5853&lt;=0.3*$U5853</formula>
    </cfRule>
  </conditionalFormatting>
  <conditionalFormatting sqref="V5893">
    <cfRule type="expression" dxfId="708" priority="1944">
      <formula>$V5893&lt;$W5893</formula>
    </cfRule>
    <cfRule type="expression" dxfId="707" priority="1948">
      <formula>$AF5895=2</formula>
    </cfRule>
    <cfRule type="expression" dxfId="706" priority="1951">
      <formula>$V5893&gt;=0.4*$U5893</formula>
    </cfRule>
    <cfRule type="expression" dxfId="705" priority="1954">
      <formula>$V5893&lt;=0.3*$U5893</formula>
    </cfRule>
  </conditionalFormatting>
  <conditionalFormatting sqref="V5933">
    <cfRule type="expression" dxfId="704" priority="1907">
      <formula>$V5933&lt;$W5933</formula>
    </cfRule>
    <cfRule type="expression" dxfId="703" priority="1911">
      <formula>$AF5935=2</formula>
    </cfRule>
    <cfRule type="expression" dxfId="702" priority="1914">
      <formula>$V5933&gt;=0.4*$U5933</formula>
    </cfRule>
    <cfRule type="expression" dxfId="701" priority="1917">
      <formula>$V5933&lt;=0.3*$U5933</formula>
    </cfRule>
  </conditionalFormatting>
  <conditionalFormatting sqref="V5973">
    <cfRule type="expression" dxfId="700" priority="1870">
      <formula>$V5973&lt;$W5973</formula>
    </cfRule>
    <cfRule type="expression" dxfId="699" priority="1874">
      <formula>$AF5975=2</formula>
    </cfRule>
    <cfRule type="expression" dxfId="698" priority="1877">
      <formula>$V5973&gt;=0.4*$U5973</formula>
    </cfRule>
    <cfRule type="expression" dxfId="697" priority="1880">
      <formula>$V5973&lt;=0.3*$U5973</formula>
    </cfRule>
  </conditionalFormatting>
  <conditionalFormatting sqref="V6013">
    <cfRule type="expression" dxfId="696" priority="1833">
      <formula>$V6013&lt;$W6013</formula>
    </cfRule>
    <cfRule type="expression" dxfId="695" priority="1837">
      <formula>$AF6015=2</formula>
    </cfRule>
    <cfRule type="expression" dxfId="694" priority="1840">
      <formula>$V6013&gt;=0.4*$U6013</formula>
    </cfRule>
    <cfRule type="expression" dxfId="693" priority="1843">
      <formula>$V6013&lt;=0.3*$U6013</formula>
    </cfRule>
  </conditionalFormatting>
  <conditionalFormatting sqref="V6053">
    <cfRule type="expression" dxfId="692" priority="1796">
      <formula>$V6053&lt;$W6053</formula>
    </cfRule>
    <cfRule type="expression" dxfId="691" priority="1800">
      <formula>$AF6055=2</formula>
    </cfRule>
    <cfRule type="expression" dxfId="690" priority="1803">
      <formula>$V6053&gt;=0.4*$U6053</formula>
    </cfRule>
    <cfRule type="expression" dxfId="689" priority="1806">
      <formula>$V6053&lt;=0.3*$U6053</formula>
    </cfRule>
  </conditionalFormatting>
  <conditionalFormatting sqref="V6093">
    <cfRule type="expression" dxfId="688" priority="1759">
      <formula>$V6093&lt;$W6093</formula>
    </cfRule>
    <cfRule type="expression" dxfId="687" priority="1763">
      <formula>$AF6095=2</formula>
    </cfRule>
    <cfRule type="expression" dxfId="686" priority="1766">
      <formula>$V6093&gt;=0.4*$U6093</formula>
    </cfRule>
    <cfRule type="expression" dxfId="685" priority="1769">
      <formula>$V6093&lt;=0.3*$U6093</formula>
    </cfRule>
  </conditionalFormatting>
  <conditionalFormatting sqref="V6133">
    <cfRule type="expression" dxfId="684" priority="1722">
      <formula>$V6133&lt;$W6133</formula>
    </cfRule>
    <cfRule type="expression" dxfId="683" priority="1726">
      <formula>$AF6135=2</formula>
    </cfRule>
    <cfRule type="expression" dxfId="682" priority="1729">
      <formula>$V6133&gt;=0.4*$U6133</formula>
    </cfRule>
    <cfRule type="expression" dxfId="681" priority="1732">
      <formula>$V6133&lt;=0.3*$U6133</formula>
    </cfRule>
  </conditionalFormatting>
  <conditionalFormatting sqref="V6173">
    <cfRule type="expression" dxfId="680" priority="1685">
      <formula>$V6173&lt;$W6173</formula>
    </cfRule>
    <cfRule type="expression" dxfId="679" priority="1689">
      <formula>$AF6175=2</formula>
    </cfRule>
    <cfRule type="expression" dxfId="678" priority="1692">
      <formula>$V6173&gt;=0.4*$U6173</formula>
    </cfRule>
    <cfRule type="expression" dxfId="677" priority="1695">
      <formula>$V6173&lt;=0.3*$U6173</formula>
    </cfRule>
  </conditionalFormatting>
  <conditionalFormatting sqref="V6213">
    <cfRule type="expression" dxfId="676" priority="1648">
      <formula>$V6213&lt;$W6213</formula>
    </cfRule>
    <cfRule type="expression" dxfId="675" priority="1652">
      <formula>$AF6215=2</formula>
    </cfRule>
    <cfRule type="expression" dxfId="674" priority="1655">
      <formula>$V6213&gt;=0.4*$U6213</formula>
    </cfRule>
    <cfRule type="expression" dxfId="673" priority="1658">
      <formula>$V6213&lt;=0.3*$U6213</formula>
    </cfRule>
  </conditionalFormatting>
  <conditionalFormatting sqref="V6253">
    <cfRule type="expression" dxfId="672" priority="1611">
      <formula>$V6253&lt;$W6253</formula>
    </cfRule>
    <cfRule type="expression" dxfId="671" priority="1615">
      <formula>$AF6255=2</formula>
    </cfRule>
    <cfRule type="expression" dxfId="670" priority="1618">
      <formula>$V6253&gt;=0.4*$U6253</formula>
    </cfRule>
    <cfRule type="expression" dxfId="669" priority="1621">
      <formula>$V6253&lt;=0.3*$U6253</formula>
    </cfRule>
  </conditionalFormatting>
  <conditionalFormatting sqref="V6293">
    <cfRule type="expression" dxfId="668" priority="1574">
      <formula>$V6293&lt;$W6293</formula>
    </cfRule>
    <cfRule type="expression" dxfId="667" priority="1578">
      <formula>$AF6295=2</formula>
    </cfRule>
    <cfRule type="expression" dxfId="666" priority="1581">
      <formula>$V6293&gt;=0.4*$U6293</formula>
    </cfRule>
    <cfRule type="expression" dxfId="665" priority="1584">
      <formula>$V6293&lt;=0.3*$U6293</formula>
    </cfRule>
  </conditionalFormatting>
  <conditionalFormatting sqref="V6333">
    <cfRule type="expression" dxfId="664" priority="1537">
      <formula>$V6333&lt;$W6333</formula>
    </cfRule>
    <cfRule type="expression" dxfId="663" priority="1541">
      <formula>$AF6335=2</formula>
    </cfRule>
    <cfRule type="expression" dxfId="662" priority="1544">
      <formula>$V6333&gt;=0.4*$U6333</formula>
    </cfRule>
    <cfRule type="expression" dxfId="661" priority="1547">
      <formula>$V6333&lt;=0.3*$U6333</formula>
    </cfRule>
  </conditionalFormatting>
  <conditionalFormatting sqref="V6373">
    <cfRule type="expression" dxfId="660" priority="1500">
      <formula>$V6373&lt;$W6373</formula>
    </cfRule>
    <cfRule type="expression" dxfId="659" priority="1504">
      <formula>$AF6375=2</formula>
    </cfRule>
    <cfRule type="expression" dxfId="658" priority="1507">
      <formula>$V6373&gt;=0.4*$U6373</formula>
    </cfRule>
    <cfRule type="expression" dxfId="657" priority="1510">
      <formula>$V6373&lt;=0.3*$U6373</formula>
    </cfRule>
  </conditionalFormatting>
  <conditionalFormatting sqref="V6413">
    <cfRule type="expression" dxfId="656" priority="1463">
      <formula>$V6413&lt;$W6413</formula>
    </cfRule>
    <cfRule type="expression" dxfId="655" priority="1467">
      <formula>$AF6415=2</formula>
    </cfRule>
    <cfRule type="expression" dxfId="654" priority="1470">
      <formula>$V6413&gt;=0.4*$U6413</formula>
    </cfRule>
    <cfRule type="expression" dxfId="653" priority="1473">
      <formula>$V6413&lt;=0.3*$U6413</formula>
    </cfRule>
  </conditionalFormatting>
  <conditionalFormatting sqref="V6453">
    <cfRule type="expression" dxfId="652" priority="1426">
      <formula>$V6453&lt;$W6453</formula>
    </cfRule>
    <cfRule type="expression" dxfId="651" priority="1430">
      <formula>$AF6455=2</formula>
    </cfRule>
    <cfRule type="expression" dxfId="650" priority="1433">
      <formula>$V6453&gt;=0.4*$U6453</formula>
    </cfRule>
    <cfRule type="expression" dxfId="649" priority="1436">
      <formula>$V6453&lt;=0.3*$U6453</formula>
    </cfRule>
  </conditionalFormatting>
  <conditionalFormatting sqref="V6493">
    <cfRule type="expression" dxfId="648" priority="1389">
      <formula>$V6493&lt;$W6493</formula>
    </cfRule>
    <cfRule type="expression" dxfId="647" priority="1393">
      <formula>$AF6495=2</formula>
    </cfRule>
    <cfRule type="expression" dxfId="646" priority="1396">
      <formula>$V6493&gt;=0.4*$U6493</formula>
    </cfRule>
    <cfRule type="expression" dxfId="645" priority="1399">
      <formula>$V6493&lt;=0.3*$U6493</formula>
    </cfRule>
  </conditionalFormatting>
  <conditionalFormatting sqref="V6533">
    <cfRule type="expression" dxfId="644" priority="1352">
      <formula>$V6533&lt;$W6533</formula>
    </cfRule>
    <cfRule type="expression" dxfId="643" priority="1356">
      <formula>$AF6535=2</formula>
    </cfRule>
    <cfRule type="expression" dxfId="642" priority="1359">
      <formula>$V6533&gt;=0.4*$U6533</formula>
    </cfRule>
    <cfRule type="expression" dxfId="641" priority="1362">
      <formula>$V6533&lt;=0.3*$U6533</formula>
    </cfRule>
  </conditionalFormatting>
  <conditionalFormatting sqref="V6573">
    <cfRule type="expression" dxfId="640" priority="1315">
      <formula>$V6573&lt;$W6573</formula>
    </cfRule>
    <cfRule type="expression" dxfId="639" priority="1319">
      <formula>$AF6575=2</formula>
    </cfRule>
    <cfRule type="expression" dxfId="638" priority="1322">
      <formula>$V6573&gt;=0.4*$U6573</formula>
    </cfRule>
    <cfRule type="expression" dxfId="637" priority="1325">
      <formula>$V6573&lt;=0.3*$U6573</formula>
    </cfRule>
  </conditionalFormatting>
  <conditionalFormatting sqref="V6613">
    <cfRule type="expression" dxfId="636" priority="1278">
      <formula>$V6613&lt;$W6613</formula>
    </cfRule>
    <cfRule type="expression" dxfId="635" priority="1282">
      <formula>$AF6615=2</formula>
    </cfRule>
    <cfRule type="expression" dxfId="634" priority="1285">
      <formula>$V6613&gt;=0.4*$U6613</formula>
    </cfRule>
    <cfRule type="expression" dxfId="633" priority="1288">
      <formula>$V6613&lt;=0.3*$U6613</formula>
    </cfRule>
  </conditionalFormatting>
  <conditionalFormatting sqref="V6653">
    <cfRule type="expression" dxfId="632" priority="1241">
      <formula>$V6653&lt;$W6653</formula>
    </cfRule>
    <cfRule type="expression" dxfId="631" priority="1245">
      <formula>$AF6655=2</formula>
    </cfRule>
    <cfRule type="expression" dxfId="630" priority="1248">
      <formula>$V6653&gt;=0.4*$U6653</formula>
    </cfRule>
    <cfRule type="expression" dxfId="629" priority="1251">
      <formula>$V6653&lt;=0.3*$U6653</formula>
    </cfRule>
  </conditionalFormatting>
  <conditionalFormatting sqref="V6693">
    <cfRule type="expression" dxfId="628" priority="1204">
      <formula>$V6693&lt;$W6693</formula>
    </cfRule>
    <cfRule type="expression" dxfId="627" priority="1208">
      <formula>$AF6695=2</formula>
    </cfRule>
    <cfRule type="expression" dxfId="626" priority="1211">
      <formula>$V6693&gt;=0.4*$U6693</formula>
    </cfRule>
    <cfRule type="expression" dxfId="625" priority="1214">
      <formula>$V6693&lt;=0.3*$U6693</formula>
    </cfRule>
  </conditionalFormatting>
  <conditionalFormatting sqref="V6733">
    <cfRule type="expression" dxfId="624" priority="1167">
      <formula>$V6733&lt;$W6733</formula>
    </cfRule>
    <cfRule type="expression" dxfId="623" priority="1171">
      <formula>$AF6735=2</formula>
    </cfRule>
    <cfRule type="expression" dxfId="622" priority="1174">
      <formula>$V6733&gt;=0.4*$U6733</formula>
    </cfRule>
    <cfRule type="expression" dxfId="621" priority="1177">
      <formula>$V6733&lt;=0.3*$U6733</formula>
    </cfRule>
  </conditionalFormatting>
  <conditionalFormatting sqref="V6773">
    <cfRule type="expression" dxfId="620" priority="1130">
      <formula>$V6773&lt;$W6773</formula>
    </cfRule>
    <cfRule type="expression" dxfId="619" priority="1134">
      <formula>$AF6775=2</formula>
    </cfRule>
    <cfRule type="expression" dxfId="618" priority="1137">
      <formula>$V6773&gt;=0.4*$U6773</formula>
    </cfRule>
    <cfRule type="expression" dxfId="617" priority="1140">
      <formula>$V6773&lt;=0.3*$U6773</formula>
    </cfRule>
  </conditionalFormatting>
  <conditionalFormatting sqref="V6813">
    <cfRule type="expression" dxfId="616" priority="1093">
      <formula>$V6813&lt;$W6813</formula>
    </cfRule>
    <cfRule type="expression" dxfId="615" priority="1097">
      <formula>$AF6815=2</formula>
    </cfRule>
    <cfRule type="expression" dxfId="614" priority="1100">
      <formula>$V6813&gt;=0.4*$U6813</formula>
    </cfRule>
    <cfRule type="expression" dxfId="613" priority="1103">
      <formula>$V6813&lt;=0.3*$U6813</formula>
    </cfRule>
  </conditionalFormatting>
  <conditionalFormatting sqref="V6853">
    <cfRule type="expression" dxfId="612" priority="1056">
      <formula>$V6853&lt;$W6853</formula>
    </cfRule>
    <cfRule type="expression" dxfId="611" priority="1060">
      <formula>$AF6855=2</formula>
    </cfRule>
    <cfRule type="expression" dxfId="610" priority="1063">
      <formula>$V6853&gt;=0.4*$U6853</formula>
    </cfRule>
    <cfRule type="expression" dxfId="609" priority="1066">
      <formula>$V6853&lt;=0.3*$U6853</formula>
    </cfRule>
  </conditionalFormatting>
  <conditionalFormatting sqref="V6893">
    <cfRule type="expression" dxfId="608" priority="1019">
      <formula>$V6893&lt;$W6893</formula>
    </cfRule>
    <cfRule type="expression" dxfId="607" priority="1023">
      <formula>$AF6895=2</formula>
    </cfRule>
    <cfRule type="expression" dxfId="606" priority="1026">
      <formula>$V6893&gt;=0.4*$U6893</formula>
    </cfRule>
    <cfRule type="expression" dxfId="605" priority="1029">
      <formula>$V6893&lt;=0.3*$U6893</formula>
    </cfRule>
  </conditionalFormatting>
  <conditionalFormatting sqref="V6933">
    <cfRule type="expression" dxfId="604" priority="982">
      <formula>$V6933&lt;$W6933</formula>
    </cfRule>
    <cfRule type="expression" dxfId="603" priority="986">
      <formula>$AF6935=2</formula>
    </cfRule>
    <cfRule type="expression" dxfId="602" priority="989">
      <formula>$V6933&gt;=0.4*$U6933</formula>
    </cfRule>
    <cfRule type="expression" dxfId="601" priority="992">
      <formula>$V6933&lt;=0.3*$U6933</formula>
    </cfRule>
  </conditionalFormatting>
  <conditionalFormatting sqref="V6973">
    <cfRule type="expression" dxfId="600" priority="945">
      <formula>$V6973&lt;$W6973</formula>
    </cfRule>
    <cfRule type="expression" dxfId="599" priority="949">
      <formula>$AF6975=2</formula>
    </cfRule>
    <cfRule type="expression" dxfId="598" priority="952">
      <formula>$V6973&gt;=0.4*$U6973</formula>
    </cfRule>
    <cfRule type="expression" dxfId="597" priority="955">
      <formula>$V6973&lt;=0.3*$U6973</formula>
    </cfRule>
  </conditionalFormatting>
  <conditionalFormatting sqref="V7013">
    <cfRule type="expression" dxfId="596" priority="908">
      <formula>$V7013&lt;$W7013</formula>
    </cfRule>
    <cfRule type="expression" dxfId="595" priority="912">
      <formula>$AF7015=2</formula>
    </cfRule>
    <cfRule type="expression" dxfId="594" priority="915">
      <formula>$V7013&gt;=0.4*$U7013</formula>
    </cfRule>
    <cfRule type="expression" dxfId="593" priority="918">
      <formula>$V7013&lt;=0.3*$U7013</formula>
    </cfRule>
  </conditionalFormatting>
  <conditionalFormatting sqref="V7053">
    <cfRule type="expression" dxfId="592" priority="871">
      <formula>$V7053&lt;$W7053</formula>
    </cfRule>
    <cfRule type="expression" dxfId="591" priority="875">
      <formula>$AF7055=2</formula>
    </cfRule>
    <cfRule type="expression" dxfId="590" priority="878">
      <formula>$V7053&gt;=0.4*$U7053</formula>
    </cfRule>
    <cfRule type="expression" dxfId="589" priority="881">
      <formula>$V7053&lt;=0.3*$U7053</formula>
    </cfRule>
  </conditionalFormatting>
  <conditionalFormatting sqref="V7093">
    <cfRule type="expression" dxfId="588" priority="834">
      <formula>$V7093&lt;$W7093</formula>
    </cfRule>
    <cfRule type="expression" dxfId="587" priority="838">
      <formula>$AF7095=2</formula>
    </cfRule>
    <cfRule type="expression" dxfId="586" priority="841">
      <formula>$V7093&gt;=0.4*$U7093</formula>
    </cfRule>
    <cfRule type="expression" dxfId="585" priority="844">
      <formula>$V7093&lt;=0.3*$U7093</formula>
    </cfRule>
  </conditionalFormatting>
  <conditionalFormatting sqref="V7133">
    <cfRule type="expression" dxfId="584" priority="797">
      <formula>$V7133&lt;$W7133</formula>
    </cfRule>
    <cfRule type="expression" dxfId="583" priority="801">
      <formula>$AF7135=2</formula>
    </cfRule>
    <cfRule type="expression" dxfId="582" priority="804">
      <formula>$V7133&gt;=0.4*$U7133</formula>
    </cfRule>
    <cfRule type="expression" dxfId="581" priority="807">
      <formula>$V7133&lt;=0.3*$U7133</formula>
    </cfRule>
  </conditionalFormatting>
  <conditionalFormatting sqref="V7173">
    <cfRule type="expression" dxfId="580" priority="760">
      <formula>$V7173&lt;$W7173</formula>
    </cfRule>
    <cfRule type="expression" dxfId="579" priority="764">
      <formula>$AF7175=2</formula>
    </cfRule>
    <cfRule type="expression" dxfId="578" priority="767">
      <formula>$V7173&gt;=0.4*$U7173</formula>
    </cfRule>
    <cfRule type="expression" dxfId="577" priority="770">
      <formula>$V7173&lt;=0.3*$U7173</formula>
    </cfRule>
  </conditionalFormatting>
  <conditionalFormatting sqref="V7213">
    <cfRule type="expression" dxfId="576" priority="723">
      <formula>$V7213&lt;$W7213</formula>
    </cfRule>
    <cfRule type="expression" dxfId="575" priority="727">
      <formula>$AF7215=2</formula>
    </cfRule>
    <cfRule type="expression" dxfId="574" priority="730">
      <formula>$V7213&gt;=0.4*$U7213</formula>
    </cfRule>
    <cfRule type="expression" dxfId="573" priority="733">
      <formula>$V7213&lt;=0.3*$U7213</formula>
    </cfRule>
  </conditionalFormatting>
  <conditionalFormatting sqref="V7253">
    <cfRule type="expression" dxfId="572" priority="686">
      <formula>$V7253&lt;$W7253</formula>
    </cfRule>
    <cfRule type="expression" dxfId="571" priority="690">
      <formula>$AF7255=2</formula>
    </cfRule>
    <cfRule type="expression" dxfId="570" priority="693">
      <formula>$V7253&gt;=0.4*$U7253</formula>
    </cfRule>
    <cfRule type="expression" dxfId="569" priority="696">
      <formula>$V7253&lt;=0.3*$U7253</formula>
    </cfRule>
  </conditionalFormatting>
  <conditionalFormatting sqref="V7293">
    <cfRule type="expression" dxfId="568" priority="649">
      <formula>$V7293&lt;$W7293</formula>
    </cfRule>
    <cfRule type="expression" dxfId="567" priority="653">
      <formula>$AF7295=2</formula>
    </cfRule>
    <cfRule type="expression" dxfId="566" priority="656">
      <formula>$V7293&gt;=0.4*$U7293</formula>
    </cfRule>
    <cfRule type="expression" dxfId="565" priority="659">
      <formula>$V7293&lt;=0.3*$U7293</formula>
    </cfRule>
  </conditionalFormatting>
  <conditionalFormatting sqref="V7333">
    <cfRule type="expression" dxfId="564" priority="612">
      <formula>$V7333&lt;$W7333</formula>
    </cfRule>
    <cfRule type="expression" dxfId="563" priority="616">
      <formula>$AF7335=2</formula>
    </cfRule>
    <cfRule type="expression" dxfId="562" priority="619">
      <formula>$V7333&gt;=0.4*$U7333</formula>
    </cfRule>
    <cfRule type="expression" dxfId="561" priority="622">
      <formula>$V7333&lt;=0.3*$U7333</formula>
    </cfRule>
  </conditionalFormatting>
  <conditionalFormatting sqref="V7373">
    <cfRule type="expression" dxfId="560" priority="575">
      <formula>$V7373&lt;$W7373</formula>
    </cfRule>
    <cfRule type="expression" dxfId="559" priority="579">
      <formula>$AF7375=2</formula>
    </cfRule>
    <cfRule type="expression" dxfId="558" priority="582">
      <formula>$V7373&gt;=0.4*$U7373</formula>
    </cfRule>
    <cfRule type="expression" dxfId="557" priority="585">
      <formula>$V7373&lt;=0.3*$U7373</formula>
    </cfRule>
  </conditionalFormatting>
  <conditionalFormatting sqref="V10:W10">
    <cfRule type="expression" dxfId="556" priority="7591">
      <formula>$V$10=""</formula>
    </cfRule>
  </conditionalFormatting>
  <conditionalFormatting sqref="W13">
    <cfRule type="expression" dxfId="555" priority="8483">
      <formula>$AG15=2</formula>
    </cfRule>
    <cfRule type="expression" dxfId="554" priority="8495">
      <formula>MOD($W13,1000)&gt;0</formula>
    </cfRule>
    <cfRule type="expression" dxfId="553" priority="8585">
      <formula>$W13&gt;$U13/3</formula>
    </cfRule>
  </conditionalFormatting>
  <conditionalFormatting sqref="W53">
    <cfRule type="expression" dxfId="552" priority="553">
      <formula>$AG55=2</formula>
    </cfRule>
    <cfRule type="expression" dxfId="551" priority="554">
      <formula>MOD($W53,1000)&gt;0</formula>
    </cfRule>
    <cfRule type="expression" dxfId="550" priority="555">
      <formula>$W53&gt;$U53/3</formula>
    </cfRule>
  </conditionalFormatting>
  <conditionalFormatting sqref="W93">
    <cfRule type="expression" dxfId="549" priority="550">
      <formula>$AG95=2</formula>
    </cfRule>
    <cfRule type="expression" dxfId="548" priority="551">
      <formula>MOD($W93,1000)&gt;0</formula>
    </cfRule>
    <cfRule type="expression" dxfId="547" priority="552">
      <formula>$W93&gt;$U93/3</formula>
    </cfRule>
  </conditionalFormatting>
  <conditionalFormatting sqref="W133">
    <cfRule type="expression" dxfId="546" priority="547">
      <formula>$AG135=2</formula>
    </cfRule>
    <cfRule type="expression" dxfId="545" priority="548">
      <formula>MOD($W133,1000)&gt;0</formula>
    </cfRule>
    <cfRule type="expression" dxfId="544" priority="549">
      <formula>$W133&gt;$U133/3</formula>
    </cfRule>
  </conditionalFormatting>
  <conditionalFormatting sqref="W173">
    <cfRule type="expression" dxfId="543" priority="544">
      <formula>$AG175=2</formula>
    </cfRule>
    <cfRule type="expression" dxfId="542" priority="545">
      <formula>MOD($W173,1000)&gt;0</formula>
    </cfRule>
    <cfRule type="expression" dxfId="541" priority="546">
      <formula>$W173&gt;$U173/3</formula>
    </cfRule>
  </conditionalFormatting>
  <conditionalFormatting sqref="W213">
    <cfRule type="expression" dxfId="540" priority="541">
      <formula>$AG215=2</formula>
    </cfRule>
    <cfRule type="expression" dxfId="539" priority="542">
      <formula>MOD($W213,1000)&gt;0</formula>
    </cfRule>
    <cfRule type="expression" dxfId="538" priority="543">
      <formula>$W213&gt;$U213/3</formula>
    </cfRule>
  </conditionalFormatting>
  <conditionalFormatting sqref="W253">
    <cfRule type="expression" dxfId="537" priority="538">
      <formula>$AG255=2</formula>
    </cfRule>
    <cfRule type="expression" dxfId="536" priority="539">
      <formula>MOD($W253,1000)&gt;0</formula>
    </cfRule>
    <cfRule type="expression" dxfId="535" priority="540">
      <formula>$W253&gt;$U253/3</formula>
    </cfRule>
  </conditionalFormatting>
  <conditionalFormatting sqref="W293">
    <cfRule type="expression" dxfId="534" priority="535">
      <formula>$AG295=2</formula>
    </cfRule>
    <cfRule type="expression" dxfId="533" priority="536">
      <formula>MOD($W293,1000)&gt;0</formula>
    </cfRule>
    <cfRule type="expression" dxfId="532" priority="537">
      <formula>$W293&gt;$U293/3</formula>
    </cfRule>
  </conditionalFormatting>
  <conditionalFormatting sqref="W333">
    <cfRule type="expression" dxfId="531" priority="532">
      <formula>$AG335=2</formula>
    </cfRule>
    <cfRule type="expression" dxfId="530" priority="533">
      <formula>MOD($W333,1000)&gt;0</formula>
    </cfRule>
    <cfRule type="expression" dxfId="529" priority="534">
      <formula>$W333&gt;$U333/3</formula>
    </cfRule>
  </conditionalFormatting>
  <conditionalFormatting sqref="W373">
    <cfRule type="expression" dxfId="528" priority="529">
      <formula>$AG375=2</formula>
    </cfRule>
    <cfRule type="expression" dxfId="527" priority="530">
      <formula>MOD($W373,1000)&gt;0</formula>
    </cfRule>
    <cfRule type="expression" dxfId="526" priority="531">
      <formula>$W373&gt;$U373/3</formula>
    </cfRule>
  </conditionalFormatting>
  <conditionalFormatting sqref="W413">
    <cfRule type="expression" dxfId="525" priority="526">
      <formula>$AG415=2</formula>
    </cfRule>
    <cfRule type="expression" dxfId="524" priority="527">
      <formula>MOD($W413,1000)&gt;0</formula>
    </cfRule>
    <cfRule type="expression" dxfId="523" priority="528">
      <formula>$W413&gt;$U413/3</formula>
    </cfRule>
  </conditionalFormatting>
  <conditionalFormatting sqref="W453">
    <cfRule type="expression" dxfId="522" priority="523">
      <formula>$AG455=2</formula>
    </cfRule>
    <cfRule type="expression" dxfId="521" priority="524">
      <formula>MOD($W453,1000)&gt;0</formula>
    </cfRule>
    <cfRule type="expression" dxfId="520" priority="525">
      <formula>$W453&gt;$U453/3</formula>
    </cfRule>
  </conditionalFormatting>
  <conditionalFormatting sqref="W493">
    <cfRule type="expression" dxfId="519" priority="520">
      <formula>$AG495=2</formula>
    </cfRule>
    <cfRule type="expression" dxfId="518" priority="521">
      <formula>MOD($W493,1000)&gt;0</formula>
    </cfRule>
    <cfRule type="expression" dxfId="517" priority="522">
      <formula>$W493&gt;$U493/3</formula>
    </cfRule>
  </conditionalFormatting>
  <conditionalFormatting sqref="W533">
    <cfRule type="expression" dxfId="516" priority="517">
      <formula>$AG535=2</formula>
    </cfRule>
    <cfRule type="expression" dxfId="515" priority="518">
      <formula>MOD($W533,1000)&gt;0</formula>
    </cfRule>
    <cfRule type="expression" dxfId="514" priority="519">
      <formula>$W533&gt;$U533/3</formula>
    </cfRule>
  </conditionalFormatting>
  <conditionalFormatting sqref="W573">
    <cfRule type="expression" dxfId="513" priority="514">
      <formula>$AG575=2</formula>
    </cfRule>
    <cfRule type="expression" dxfId="512" priority="515">
      <formula>MOD($W573,1000)&gt;0</formula>
    </cfRule>
    <cfRule type="expression" dxfId="511" priority="516">
      <formula>$W573&gt;$U573/3</formula>
    </cfRule>
  </conditionalFormatting>
  <conditionalFormatting sqref="W613">
    <cfRule type="expression" dxfId="510" priority="511">
      <formula>$AG615=2</formula>
    </cfRule>
    <cfRule type="expression" dxfId="509" priority="512">
      <formula>MOD($W613,1000)&gt;0</formula>
    </cfRule>
    <cfRule type="expression" dxfId="508" priority="513">
      <formula>$W613&gt;$U613/3</formula>
    </cfRule>
  </conditionalFormatting>
  <conditionalFormatting sqref="W653">
    <cfRule type="expression" dxfId="507" priority="508">
      <formula>$AG655=2</formula>
    </cfRule>
    <cfRule type="expression" dxfId="506" priority="509">
      <formula>MOD($W653,1000)&gt;0</formula>
    </cfRule>
    <cfRule type="expression" dxfId="505" priority="510">
      <formula>$W653&gt;$U653/3</formula>
    </cfRule>
  </conditionalFormatting>
  <conditionalFormatting sqref="W693">
    <cfRule type="expression" dxfId="504" priority="505">
      <formula>$AG695=2</formula>
    </cfRule>
    <cfRule type="expression" dxfId="503" priority="506">
      <formula>MOD($W693,1000)&gt;0</formula>
    </cfRule>
    <cfRule type="expression" dxfId="502" priority="507">
      <formula>$W693&gt;$U693/3</formula>
    </cfRule>
  </conditionalFormatting>
  <conditionalFormatting sqref="W733">
    <cfRule type="expression" dxfId="501" priority="502">
      <formula>$AG735=2</formula>
    </cfRule>
    <cfRule type="expression" dxfId="500" priority="503">
      <formula>MOD($W733,1000)&gt;0</formula>
    </cfRule>
    <cfRule type="expression" dxfId="499" priority="504">
      <formula>$W733&gt;$U733/3</formula>
    </cfRule>
  </conditionalFormatting>
  <conditionalFormatting sqref="W773">
    <cfRule type="expression" dxfId="498" priority="499">
      <formula>$AG775=2</formula>
    </cfRule>
    <cfRule type="expression" dxfId="497" priority="500">
      <formula>MOD($W773,1000)&gt;0</formula>
    </cfRule>
    <cfRule type="expression" dxfId="496" priority="501">
      <formula>$W773&gt;$U773/3</formula>
    </cfRule>
  </conditionalFormatting>
  <conditionalFormatting sqref="W813">
    <cfRule type="expression" dxfId="495" priority="496">
      <formula>$AG815=2</formula>
    </cfRule>
    <cfRule type="expression" dxfId="494" priority="497">
      <formula>MOD($W813,1000)&gt;0</formula>
    </cfRule>
    <cfRule type="expression" dxfId="493" priority="498">
      <formula>$W813&gt;$U813/3</formula>
    </cfRule>
  </conditionalFormatting>
  <conditionalFormatting sqref="W853">
    <cfRule type="expression" dxfId="492" priority="493">
      <formula>$AG855=2</formula>
    </cfRule>
    <cfRule type="expression" dxfId="491" priority="494">
      <formula>MOD($W853,1000)&gt;0</formula>
    </cfRule>
    <cfRule type="expression" dxfId="490" priority="495">
      <formula>$W853&gt;$U853/3</formula>
    </cfRule>
  </conditionalFormatting>
  <conditionalFormatting sqref="W893">
    <cfRule type="expression" dxfId="489" priority="490">
      <formula>$AG895=2</formula>
    </cfRule>
    <cfRule type="expression" dxfId="488" priority="491">
      <formula>MOD($W893,1000)&gt;0</formula>
    </cfRule>
    <cfRule type="expression" dxfId="487" priority="492">
      <formula>$W893&gt;$U893/3</formula>
    </cfRule>
  </conditionalFormatting>
  <conditionalFormatting sqref="W933">
    <cfRule type="expression" dxfId="486" priority="487">
      <formula>$AG935=2</formula>
    </cfRule>
    <cfRule type="expression" dxfId="485" priority="488">
      <formula>MOD($W933,1000)&gt;0</formula>
    </cfRule>
    <cfRule type="expression" dxfId="484" priority="489">
      <formula>$W933&gt;$U933/3</formula>
    </cfRule>
  </conditionalFormatting>
  <conditionalFormatting sqref="W973">
    <cfRule type="expression" dxfId="483" priority="484">
      <formula>$AG975=2</formula>
    </cfRule>
    <cfRule type="expression" dxfId="482" priority="485">
      <formula>MOD($W973,1000)&gt;0</formula>
    </cfRule>
    <cfRule type="expression" dxfId="481" priority="486">
      <formula>$W973&gt;$U973/3</formula>
    </cfRule>
  </conditionalFormatting>
  <conditionalFormatting sqref="W1013">
    <cfRule type="expression" dxfId="480" priority="481">
      <formula>$AG1015=2</formula>
    </cfRule>
    <cfRule type="expression" dxfId="479" priority="482">
      <formula>MOD($W1013,1000)&gt;0</formula>
    </cfRule>
    <cfRule type="expression" dxfId="478" priority="483">
      <formula>$W1013&gt;$U1013/3</formula>
    </cfRule>
  </conditionalFormatting>
  <conditionalFormatting sqref="W1053">
    <cfRule type="expression" dxfId="477" priority="478">
      <formula>$AG1055=2</formula>
    </cfRule>
    <cfRule type="expression" dxfId="476" priority="479">
      <formula>MOD($W1053,1000)&gt;0</formula>
    </cfRule>
    <cfRule type="expression" dxfId="475" priority="480">
      <formula>$W1053&gt;$U1053/3</formula>
    </cfRule>
  </conditionalFormatting>
  <conditionalFormatting sqref="W1093">
    <cfRule type="expression" dxfId="474" priority="475">
      <formula>$AG1095=2</formula>
    </cfRule>
    <cfRule type="expression" dxfId="473" priority="476">
      <formula>MOD($W1093,1000)&gt;0</formula>
    </cfRule>
    <cfRule type="expression" dxfId="472" priority="477">
      <formula>$W1093&gt;$U1093/3</formula>
    </cfRule>
  </conditionalFormatting>
  <conditionalFormatting sqref="W1133">
    <cfRule type="expression" dxfId="471" priority="472">
      <formula>$AG1135=2</formula>
    </cfRule>
    <cfRule type="expression" dxfId="470" priority="473">
      <formula>MOD($W1133,1000)&gt;0</formula>
    </cfRule>
    <cfRule type="expression" dxfId="469" priority="474">
      <formula>$W1133&gt;$U1133/3</formula>
    </cfRule>
  </conditionalFormatting>
  <conditionalFormatting sqref="W1173">
    <cfRule type="expression" dxfId="468" priority="469">
      <formula>$AG1175=2</formula>
    </cfRule>
    <cfRule type="expression" dxfId="467" priority="470">
      <formula>MOD($W1173,1000)&gt;0</formula>
    </cfRule>
    <cfRule type="expression" dxfId="466" priority="471">
      <formula>$W1173&gt;$U1173/3</formula>
    </cfRule>
  </conditionalFormatting>
  <conditionalFormatting sqref="W1213">
    <cfRule type="expression" dxfId="465" priority="466">
      <formula>$AG1215=2</formula>
    </cfRule>
    <cfRule type="expression" dxfId="464" priority="467">
      <formula>MOD($W1213,1000)&gt;0</formula>
    </cfRule>
    <cfRule type="expression" dxfId="463" priority="468">
      <formula>$W1213&gt;$U1213/3</formula>
    </cfRule>
  </conditionalFormatting>
  <conditionalFormatting sqref="W1253">
    <cfRule type="expression" dxfId="462" priority="463">
      <formula>$AG1255=2</formula>
    </cfRule>
    <cfRule type="expression" dxfId="461" priority="464">
      <formula>MOD($W1253,1000)&gt;0</formula>
    </cfRule>
    <cfRule type="expression" dxfId="460" priority="465">
      <formula>$W1253&gt;$U1253/3</formula>
    </cfRule>
  </conditionalFormatting>
  <conditionalFormatting sqref="W1293">
    <cfRule type="expression" dxfId="459" priority="460">
      <formula>$AG1295=2</formula>
    </cfRule>
    <cfRule type="expression" dxfId="458" priority="461">
      <formula>MOD($W1293,1000)&gt;0</formula>
    </cfRule>
    <cfRule type="expression" dxfId="457" priority="462">
      <formula>$W1293&gt;$U1293/3</formula>
    </cfRule>
  </conditionalFormatting>
  <conditionalFormatting sqref="W1333">
    <cfRule type="expression" dxfId="456" priority="457">
      <formula>$AG1335=2</formula>
    </cfRule>
    <cfRule type="expression" dxfId="455" priority="458">
      <formula>MOD($W1333,1000)&gt;0</formula>
    </cfRule>
    <cfRule type="expression" dxfId="454" priority="459">
      <formula>$W1333&gt;$U1333/3</formula>
    </cfRule>
  </conditionalFormatting>
  <conditionalFormatting sqref="W1373">
    <cfRule type="expression" dxfId="453" priority="454">
      <formula>$AG1375=2</formula>
    </cfRule>
    <cfRule type="expression" dxfId="452" priority="455">
      <formula>MOD($W1373,1000)&gt;0</formula>
    </cfRule>
    <cfRule type="expression" dxfId="451" priority="456">
      <formula>$W1373&gt;$U1373/3</formula>
    </cfRule>
  </conditionalFormatting>
  <conditionalFormatting sqref="W1413">
    <cfRule type="expression" dxfId="450" priority="451">
      <formula>$AG1415=2</formula>
    </cfRule>
    <cfRule type="expression" dxfId="449" priority="452">
      <formula>MOD($W1413,1000)&gt;0</formula>
    </cfRule>
    <cfRule type="expression" dxfId="448" priority="453">
      <formula>$W1413&gt;$U1413/3</formula>
    </cfRule>
  </conditionalFormatting>
  <conditionalFormatting sqref="W1453">
    <cfRule type="expression" dxfId="447" priority="448">
      <formula>$AG1455=2</formula>
    </cfRule>
    <cfRule type="expression" dxfId="446" priority="449">
      <formula>MOD($W1453,1000)&gt;0</formula>
    </cfRule>
    <cfRule type="expression" dxfId="445" priority="450">
      <formula>$W1453&gt;$U1453/3</formula>
    </cfRule>
  </conditionalFormatting>
  <conditionalFormatting sqref="W1493">
    <cfRule type="expression" dxfId="444" priority="445">
      <formula>$AG1495=2</formula>
    </cfRule>
    <cfRule type="expression" dxfId="443" priority="446">
      <formula>MOD($W1493,1000)&gt;0</formula>
    </cfRule>
    <cfRule type="expression" dxfId="442" priority="447">
      <formula>$W1493&gt;$U1493/3</formula>
    </cfRule>
  </conditionalFormatting>
  <conditionalFormatting sqref="W1533">
    <cfRule type="expression" dxfId="441" priority="442">
      <formula>$AG1535=2</formula>
    </cfRule>
    <cfRule type="expression" dxfId="440" priority="443">
      <formula>MOD($W1533,1000)&gt;0</formula>
    </cfRule>
    <cfRule type="expression" dxfId="439" priority="444">
      <formula>$W1533&gt;$U1533/3</formula>
    </cfRule>
  </conditionalFormatting>
  <conditionalFormatting sqref="W1573">
    <cfRule type="expression" dxfId="438" priority="439">
      <formula>$AG1575=2</formula>
    </cfRule>
    <cfRule type="expression" dxfId="437" priority="440">
      <formula>MOD($W1573,1000)&gt;0</formula>
    </cfRule>
    <cfRule type="expression" dxfId="436" priority="441">
      <formula>$W1573&gt;$U1573/3</formula>
    </cfRule>
  </conditionalFormatting>
  <conditionalFormatting sqref="W1613">
    <cfRule type="expression" dxfId="435" priority="436">
      <formula>$AG1615=2</formula>
    </cfRule>
    <cfRule type="expression" dxfId="434" priority="437">
      <formula>MOD($W1613,1000)&gt;0</formula>
    </cfRule>
    <cfRule type="expression" dxfId="433" priority="438">
      <formula>$W1613&gt;$U1613/3</formula>
    </cfRule>
  </conditionalFormatting>
  <conditionalFormatting sqref="W1653">
    <cfRule type="expression" dxfId="432" priority="433">
      <formula>$AG1655=2</formula>
    </cfRule>
    <cfRule type="expression" dxfId="431" priority="434">
      <formula>MOD($W1653,1000)&gt;0</formula>
    </cfRule>
    <cfRule type="expression" dxfId="430" priority="435">
      <formula>$W1653&gt;$U1653/3</formula>
    </cfRule>
  </conditionalFormatting>
  <conditionalFormatting sqref="W1693">
    <cfRule type="expression" dxfId="429" priority="430">
      <formula>$AG1695=2</formula>
    </cfRule>
    <cfRule type="expression" dxfId="428" priority="431">
      <formula>MOD($W1693,1000)&gt;0</formula>
    </cfRule>
    <cfRule type="expression" dxfId="427" priority="432">
      <formula>$W1693&gt;$U1693/3</formula>
    </cfRule>
  </conditionalFormatting>
  <conditionalFormatting sqref="W1733">
    <cfRule type="expression" dxfId="426" priority="427">
      <formula>$AG1735=2</formula>
    </cfRule>
    <cfRule type="expression" dxfId="425" priority="428">
      <formula>MOD($W1733,1000)&gt;0</formula>
    </cfRule>
    <cfRule type="expression" dxfId="424" priority="429">
      <formula>$W1733&gt;$U1733/3</formula>
    </cfRule>
  </conditionalFormatting>
  <conditionalFormatting sqref="W1773">
    <cfRule type="expression" dxfId="423" priority="424">
      <formula>$AG1775=2</formula>
    </cfRule>
    <cfRule type="expression" dxfId="422" priority="425">
      <formula>MOD($W1773,1000)&gt;0</formula>
    </cfRule>
    <cfRule type="expression" dxfId="421" priority="426">
      <formula>$W1773&gt;$U1773/3</formula>
    </cfRule>
  </conditionalFormatting>
  <conditionalFormatting sqref="W1813">
    <cfRule type="expression" dxfId="420" priority="421">
      <formula>$AG1815=2</formula>
    </cfRule>
    <cfRule type="expression" dxfId="419" priority="422">
      <formula>MOD($W1813,1000)&gt;0</formula>
    </cfRule>
    <cfRule type="expression" dxfId="418" priority="423">
      <formula>$W1813&gt;$U1813/3</formula>
    </cfRule>
  </conditionalFormatting>
  <conditionalFormatting sqref="W1853">
    <cfRule type="expression" dxfId="417" priority="418">
      <formula>$AG1855=2</formula>
    </cfRule>
    <cfRule type="expression" dxfId="416" priority="419">
      <formula>MOD($W1853,1000)&gt;0</formula>
    </cfRule>
    <cfRule type="expression" dxfId="415" priority="420">
      <formula>$W1853&gt;$U1853/3</formula>
    </cfRule>
  </conditionalFormatting>
  <conditionalFormatting sqref="W1893">
    <cfRule type="expression" dxfId="414" priority="415">
      <formula>$AG1895=2</formula>
    </cfRule>
    <cfRule type="expression" dxfId="413" priority="416">
      <formula>MOD($W1893,1000)&gt;0</formula>
    </cfRule>
    <cfRule type="expression" dxfId="412" priority="417">
      <formula>$W1893&gt;$U1893/3</formula>
    </cfRule>
  </conditionalFormatting>
  <conditionalFormatting sqref="W1933">
    <cfRule type="expression" dxfId="411" priority="412">
      <formula>$AG1935=2</formula>
    </cfRule>
    <cfRule type="expression" dxfId="410" priority="413">
      <formula>MOD($W1933,1000)&gt;0</formula>
    </cfRule>
    <cfRule type="expression" dxfId="409" priority="414">
      <formula>$W1933&gt;$U1933/3</formula>
    </cfRule>
  </conditionalFormatting>
  <conditionalFormatting sqref="W1973">
    <cfRule type="expression" dxfId="408" priority="409">
      <formula>$AG1975=2</formula>
    </cfRule>
    <cfRule type="expression" dxfId="407" priority="410">
      <formula>MOD($W1973,1000)&gt;0</formula>
    </cfRule>
    <cfRule type="expression" dxfId="406" priority="411">
      <formula>$W1973&gt;$U1973/3</formula>
    </cfRule>
  </conditionalFormatting>
  <conditionalFormatting sqref="W2013">
    <cfRule type="expression" dxfId="405" priority="406">
      <formula>$AG2015=2</formula>
    </cfRule>
    <cfRule type="expression" dxfId="404" priority="407">
      <formula>MOD($W2013,1000)&gt;0</formula>
    </cfRule>
    <cfRule type="expression" dxfId="403" priority="408">
      <formula>$W2013&gt;$U2013/3</formula>
    </cfRule>
  </conditionalFormatting>
  <conditionalFormatting sqref="W2053">
    <cfRule type="expression" dxfId="402" priority="403">
      <formula>$AG2055=2</formula>
    </cfRule>
    <cfRule type="expression" dxfId="401" priority="404">
      <formula>MOD($W2053,1000)&gt;0</formula>
    </cfRule>
    <cfRule type="expression" dxfId="400" priority="405">
      <formula>$W2053&gt;$U2053/3</formula>
    </cfRule>
  </conditionalFormatting>
  <conditionalFormatting sqref="W2093">
    <cfRule type="expression" dxfId="399" priority="400">
      <formula>$AG2095=2</formula>
    </cfRule>
    <cfRule type="expression" dxfId="398" priority="401">
      <formula>MOD($W2093,1000)&gt;0</formula>
    </cfRule>
    <cfRule type="expression" dxfId="397" priority="402">
      <formula>$W2093&gt;$U2093/3</formula>
    </cfRule>
  </conditionalFormatting>
  <conditionalFormatting sqref="W2133">
    <cfRule type="expression" dxfId="396" priority="397">
      <formula>$AG2135=2</formula>
    </cfRule>
    <cfRule type="expression" dxfId="395" priority="398">
      <formula>MOD($W2133,1000)&gt;0</formula>
    </cfRule>
    <cfRule type="expression" dxfId="394" priority="399">
      <formula>$W2133&gt;$U2133/3</formula>
    </cfRule>
  </conditionalFormatting>
  <conditionalFormatting sqref="W2173">
    <cfRule type="expression" dxfId="393" priority="394">
      <formula>$AG2175=2</formula>
    </cfRule>
    <cfRule type="expression" dxfId="392" priority="395">
      <formula>MOD($W2173,1000)&gt;0</formula>
    </cfRule>
    <cfRule type="expression" dxfId="391" priority="396">
      <formula>$W2173&gt;$U2173/3</formula>
    </cfRule>
  </conditionalFormatting>
  <conditionalFormatting sqref="W2213">
    <cfRule type="expression" dxfId="390" priority="391">
      <formula>$AG2215=2</formula>
    </cfRule>
    <cfRule type="expression" dxfId="389" priority="392">
      <formula>MOD($W2213,1000)&gt;0</formula>
    </cfRule>
    <cfRule type="expression" dxfId="388" priority="393">
      <formula>$W2213&gt;$U2213/3</formula>
    </cfRule>
  </conditionalFormatting>
  <conditionalFormatting sqref="W2253">
    <cfRule type="expression" dxfId="387" priority="388">
      <formula>$AG2255=2</formula>
    </cfRule>
    <cfRule type="expression" dxfId="386" priority="389">
      <formula>MOD($W2253,1000)&gt;0</formula>
    </cfRule>
    <cfRule type="expression" dxfId="385" priority="390">
      <formula>$W2253&gt;$U2253/3</formula>
    </cfRule>
  </conditionalFormatting>
  <conditionalFormatting sqref="W2293">
    <cfRule type="expression" dxfId="384" priority="385">
      <formula>$AG2295=2</formula>
    </cfRule>
    <cfRule type="expression" dxfId="383" priority="386">
      <formula>MOD($W2293,1000)&gt;0</formula>
    </cfRule>
    <cfRule type="expression" dxfId="382" priority="387">
      <formula>$W2293&gt;$U2293/3</formula>
    </cfRule>
  </conditionalFormatting>
  <conditionalFormatting sqref="W2333">
    <cfRule type="expression" dxfId="381" priority="382">
      <formula>$AG2335=2</formula>
    </cfRule>
    <cfRule type="expression" dxfId="380" priority="383">
      <formula>MOD($W2333,1000)&gt;0</formula>
    </cfRule>
    <cfRule type="expression" dxfId="379" priority="384">
      <formula>$W2333&gt;$U2333/3</formula>
    </cfRule>
  </conditionalFormatting>
  <conditionalFormatting sqref="W2373">
    <cfRule type="expression" dxfId="378" priority="379">
      <formula>$AG2375=2</formula>
    </cfRule>
    <cfRule type="expression" dxfId="377" priority="380">
      <formula>MOD($W2373,1000)&gt;0</formula>
    </cfRule>
    <cfRule type="expression" dxfId="376" priority="381">
      <formula>$W2373&gt;$U2373/3</formula>
    </cfRule>
  </conditionalFormatting>
  <conditionalFormatting sqref="W2413">
    <cfRule type="expression" dxfId="375" priority="376">
      <formula>$AG2415=2</formula>
    </cfRule>
    <cfRule type="expression" dxfId="374" priority="377">
      <formula>MOD($W2413,1000)&gt;0</formula>
    </cfRule>
    <cfRule type="expression" dxfId="373" priority="378">
      <formula>$W2413&gt;$U2413/3</formula>
    </cfRule>
  </conditionalFormatting>
  <conditionalFormatting sqref="W2453">
    <cfRule type="expression" dxfId="372" priority="373">
      <formula>$AG2455=2</formula>
    </cfRule>
    <cfRule type="expression" dxfId="371" priority="374">
      <formula>MOD($W2453,1000)&gt;0</formula>
    </cfRule>
    <cfRule type="expression" dxfId="370" priority="375">
      <formula>$W2453&gt;$U2453/3</formula>
    </cfRule>
  </conditionalFormatting>
  <conditionalFormatting sqref="W2493">
    <cfRule type="expression" dxfId="369" priority="370">
      <formula>$AG2495=2</formula>
    </cfRule>
    <cfRule type="expression" dxfId="368" priority="371">
      <formula>MOD($W2493,1000)&gt;0</formula>
    </cfRule>
    <cfRule type="expression" dxfId="367" priority="372">
      <formula>$W2493&gt;$U2493/3</formula>
    </cfRule>
  </conditionalFormatting>
  <conditionalFormatting sqref="W2533">
    <cfRule type="expression" dxfId="366" priority="367">
      <formula>$AG2535=2</formula>
    </cfRule>
    <cfRule type="expression" dxfId="365" priority="368">
      <formula>MOD($W2533,1000)&gt;0</formula>
    </cfRule>
    <cfRule type="expression" dxfId="364" priority="369">
      <formula>$W2533&gt;$U2533/3</formula>
    </cfRule>
  </conditionalFormatting>
  <conditionalFormatting sqref="W2573">
    <cfRule type="expression" dxfId="363" priority="364">
      <formula>$AG2575=2</formula>
    </cfRule>
    <cfRule type="expression" dxfId="362" priority="365">
      <formula>MOD($W2573,1000)&gt;0</formula>
    </cfRule>
    <cfRule type="expression" dxfId="361" priority="366">
      <formula>$W2573&gt;$U2573/3</formula>
    </cfRule>
  </conditionalFormatting>
  <conditionalFormatting sqref="W2613">
    <cfRule type="expression" dxfId="360" priority="361">
      <formula>$AG2615=2</formula>
    </cfRule>
    <cfRule type="expression" dxfId="359" priority="362">
      <formula>MOD($W2613,1000)&gt;0</formula>
    </cfRule>
    <cfRule type="expression" dxfId="358" priority="363">
      <formula>$W2613&gt;$U2613/3</formula>
    </cfRule>
  </conditionalFormatting>
  <conditionalFormatting sqref="W2653">
    <cfRule type="expression" dxfId="357" priority="358">
      <formula>$AG2655=2</formula>
    </cfRule>
    <cfRule type="expression" dxfId="356" priority="359">
      <formula>MOD($W2653,1000)&gt;0</formula>
    </cfRule>
    <cfRule type="expression" dxfId="355" priority="360">
      <formula>$W2653&gt;$U2653/3</formula>
    </cfRule>
  </conditionalFormatting>
  <conditionalFormatting sqref="W2693">
    <cfRule type="expression" dxfId="354" priority="355">
      <formula>$AG2695=2</formula>
    </cfRule>
    <cfRule type="expression" dxfId="353" priority="356">
      <formula>MOD($W2693,1000)&gt;0</formula>
    </cfRule>
    <cfRule type="expression" dxfId="352" priority="357">
      <formula>$W2693&gt;$U2693/3</formula>
    </cfRule>
  </conditionalFormatting>
  <conditionalFormatting sqref="W2733">
    <cfRule type="expression" dxfId="351" priority="352">
      <formula>$AG2735=2</formula>
    </cfRule>
    <cfRule type="expression" dxfId="350" priority="353">
      <formula>MOD($W2733,1000)&gt;0</formula>
    </cfRule>
    <cfRule type="expression" dxfId="349" priority="354">
      <formula>$W2733&gt;$U2733/3</formula>
    </cfRule>
  </conditionalFormatting>
  <conditionalFormatting sqref="W2773">
    <cfRule type="expression" dxfId="348" priority="349">
      <formula>$AG2775=2</formula>
    </cfRule>
    <cfRule type="expression" dxfId="347" priority="350">
      <formula>MOD($W2773,1000)&gt;0</formula>
    </cfRule>
    <cfRule type="expression" dxfId="346" priority="351">
      <formula>$W2773&gt;$U2773/3</formula>
    </cfRule>
  </conditionalFormatting>
  <conditionalFormatting sqref="W2813">
    <cfRule type="expression" dxfId="345" priority="346">
      <formula>$AG2815=2</formula>
    </cfRule>
    <cfRule type="expression" dxfId="344" priority="347">
      <formula>MOD($W2813,1000)&gt;0</formula>
    </cfRule>
    <cfRule type="expression" dxfId="343" priority="348">
      <formula>$W2813&gt;$U2813/3</formula>
    </cfRule>
  </conditionalFormatting>
  <conditionalFormatting sqref="W2853">
    <cfRule type="expression" dxfId="342" priority="343">
      <formula>$AG2855=2</formula>
    </cfRule>
    <cfRule type="expression" dxfId="341" priority="344">
      <formula>MOD($W2853,1000)&gt;0</formula>
    </cfRule>
    <cfRule type="expression" dxfId="340" priority="345">
      <formula>$W2853&gt;$U2853/3</formula>
    </cfRule>
  </conditionalFormatting>
  <conditionalFormatting sqref="W2893">
    <cfRule type="expression" dxfId="339" priority="340">
      <formula>$AG2895=2</formula>
    </cfRule>
    <cfRule type="expression" dxfId="338" priority="341">
      <formula>MOD($W2893,1000)&gt;0</formula>
    </cfRule>
    <cfRule type="expression" dxfId="337" priority="342">
      <formula>$W2893&gt;$U2893/3</formula>
    </cfRule>
  </conditionalFormatting>
  <conditionalFormatting sqref="W2933">
    <cfRule type="expression" dxfId="336" priority="337">
      <formula>$AG2935=2</formula>
    </cfRule>
    <cfRule type="expression" dxfId="335" priority="338">
      <formula>MOD($W2933,1000)&gt;0</formula>
    </cfRule>
    <cfRule type="expression" dxfId="334" priority="339">
      <formula>$W2933&gt;$U2933/3</formula>
    </cfRule>
  </conditionalFormatting>
  <conditionalFormatting sqref="W2973">
    <cfRule type="expression" dxfId="333" priority="334">
      <formula>$AG2975=2</formula>
    </cfRule>
    <cfRule type="expression" dxfId="332" priority="335">
      <formula>MOD($W2973,1000)&gt;0</formula>
    </cfRule>
    <cfRule type="expression" dxfId="331" priority="336">
      <formula>$W2973&gt;$U2973/3</formula>
    </cfRule>
  </conditionalFormatting>
  <conditionalFormatting sqref="W3013">
    <cfRule type="expression" dxfId="330" priority="331">
      <formula>$AG3015=2</formula>
    </cfRule>
    <cfRule type="expression" dxfId="329" priority="332">
      <formula>MOD($W3013,1000)&gt;0</formula>
    </cfRule>
    <cfRule type="expression" dxfId="328" priority="333">
      <formula>$W3013&gt;$U3013/3</formula>
    </cfRule>
  </conditionalFormatting>
  <conditionalFormatting sqref="W3053">
    <cfRule type="expression" dxfId="327" priority="328">
      <formula>$AG3055=2</formula>
    </cfRule>
    <cfRule type="expression" dxfId="326" priority="329">
      <formula>MOD($W3053,1000)&gt;0</formula>
    </cfRule>
    <cfRule type="expression" dxfId="325" priority="330">
      <formula>$W3053&gt;$U3053/3</formula>
    </cfRule>
  </conditionalFormatting>
  <conditionalFormatting sqref="W3093">
    <cfRule type="expression" dxfId="324" priority="325">
      <formula>$AG3095=2</formula>
    </cfRule>
    <cfRule type="expression" dxfId="323" priority="326">
      <formula>MOD($W3093,1000)&gt;0</formula>
    </cfRule>
    <cfRule type="expression" dxfId="322" priority="327">
      <formula>$W3093&gt;$U3093/3</formula>
    </cfRule>
  </conditionalFormatting>
  <conditionalFormatting sqref="W3133">
    <cfRule type="expression" dxfId="321" priority="322">
      <formula>$AG3135=2</formula>
    </cfRule>
    <cfRule type="expression" dxfId="320" priority="323">
      <formula>MOD($W3133,1000)&gt;0</formula>
    </cfRule>
    <cfRule type="expression" dxfId="319" priority="324">
      <formula>$W3133&gt;$U3133/3</formula>
    </cfRule>
  </conditionalFormatting>
  <conditionalFormatting sqref="W3173">
    <cfRule type="expression" dxfId="318" priority="319">
      <formula>$AG3175=2</formula>
    </cfRule>
    <cfRule type="expression" dxfId="317" priority="320">
      <formula>MOD($W3173,1000)&gt;0</formula>
    </cfRule>
    <cfRule type="expression" dxfId="316" priority="321">
      <formula>$W3173&gt;$U3173/3</formula>
    </cfRule>
  </conditionalFormatting>
  <conditionalFormatting sqref="W3213">
    <cfRule type="expression" dxfId="315" priority="316">
      <formula>$AG3215=2</formula>
    </cfRule>
    <cfRule type="expression" dxfId="314" priority="317">
      <formula>MOD($W3213,1000)&gt;0</formula>
    </cfRule>
    <cfRule type="expression" dxfId="313" priority="318">
      <formula>$W3213&gt;$U3213/3</formula>
    </cfRule>
  </conditionalFormatting>
  <conditionalFormatting sqref="W3253">
    <cfRule type="expression" dxfId="312" priority="313">
      <formula>$AG3255=2</formula>
    </cfRule>
    <cfRule type="expression" dxfId="311" priority="314">
      <formula>MOD($W3253,1000)&gt;0</formula>
    </cfRule>
    <cfRule type="expression" dxfId="310" priority="315">
      <formula>$W3253&gt;$U3253/3</formula>
    </cfRule>
  </conditionalFormatting>
  <conditionalFormatting sqref="W3293">
    <cfRule type="expression" dxfId="309" priority="310">
      <formula>$AG3295=2</formula>
    </cfRule>
    <cfRule type="expression" dxfId="308" priority="311">
      <formula>MOD($W3293,1000)&gt;0</formula>
    </cfRule>
    <cfRule type="expression" dxfId="307" priority="312">
      <formula>$W3293&gt;$U3293/3</formula>
    </cfRule>
  </conditionalFormatting>
  <conditionalFormatting sqref="W3333">
    <cfRule type="expression" dxfId="306" priority="307">
      <formula>$AG3335=2</formula>
    </cfRule>
    <cfRule type="expression" dxfId="305" priority="308">
      <formula>MOD($W3333,1000)&gt;0</formula>
    </cfRule>
    <cfRule type="expression" dxfId="304" priority="309">
      <formula>$W3333&gt;$U3333/3</formula>
    </cfRule>
  </conditionalFormatting>
  <conditionalFormatting sqref="W3373">
    <cfRule type="expression" dxfId="303" priority="304">
      <formula>$AG3375=2</formula>
    </cfRule>
    <cfRule type="expression" dxfId="302" priority="305">
      <formula>MOD($W3373,1000)&gt;0</formula>
    </cfRule>
    <cfRule type="expression" dxfId="301" priority="306">
      <formula>$W3373&gt;$U3373/3</formula>
    </cfRule>
  </conditionalFormatting>
  <conditionalFormatting sqref="W3413">
    <cfRule type="expression" dxfId="300" priority="301">
      <formula>$AG3415=2</formula>
    </cfRule>
    <cfRule type="expression" dxfId="299" priority="302">
      <formula>MOD($W3413,1000)&gt;0</formula>
    </cfRule>
    <cfRule type="expression" dxfId="298" priority="303">
      <formula>$W3413&gt;$U3413/3</formula>
    </cfRule>
  </conditionalFormatting>
  <conditionalFormatting sqref="W3453">
    <cfRule type="expression" dxfId="297" priority="298">
      <formula>$AG3455=2</formula>
    </cfRule>
    <cfRule type="expression" dxfId="296" priority="299">
      <formula>MOD($W3453,1000)&gt;0</formula>
    </cfRule>
    <cfRule type="expression" dxfId="295" priority="300">
      <formula>$W3453&gt;$U3453/3</formula>
    </cfRule>
  </conditionalFormatting>
  <conditionalFormatting sqref="W3493">
    <cfRule type="expression" dxfId="294" priority="295">
      <formula>$AG3495=2</formula>
    </cfRule>
    <cfRule type="expression" dxfId="293" priority="296">
      <formula>MOD($W3493,1000)&gt;0</formula>
    </cfRule>
    <cfRule type="expression" dxfId="292" priority="297">
      <formula>$W3493&gt;$U3493/3</formula>
    </cfRule>
  </conditionalFormatting>
  <conditionalFormatting sqref="W3533">
    <cfRule type="expression" dxfId="291" priority="292">
      <formula>$AG3535=2</formula>
    </cfRule>
    <cfRule type="expression" dxfId="290" priority="293">
      <formula>MOD($W3533,1000)&gt;0</formula>
    </cfRule>
    <cfRule type="expression" dxfId="289" priority="294">
      <formula>$W3533&gt;$U3533/3</formula>
    </cfRule>
  </conditionalFormatting>
  <conditionalFormatting sqref="W3573">
    <cfRule type="expression" dxfId="288" priority="289">
      <formula>$AG3575=2</formula>
    </cfRule>
    <cfRule type="expression" dxfId="287" priority="290">
      <formula>MOD($W3573,1000)&gt;0</formula>
    </cfRule>
    <cfRule type="expression" dxfId="286" priority="291">
      <formula>$W3573&gt;$U3573/3</formula>
    </cfRule>
  </conditionalFormatting>
  <conditionalFormatting sqref="W3613">
    <cfRule type="expression" dxfId="285" priority="286">
      <formula>$AG3615=2</formula>
    </cfRule>
    <cfRule type="expression" dxfId="284" priority="287">
      <formula>MOD($W3613,1000)&gt;0</formula>
    </cfRule>
    <cfRule type="expression" dxfId="283" priority="288">
      <formula>$W3613&gt;$U3613/3</formula>
    </cfRule>
  </conditionalFormatting>
  <conditionalFormatting sqref="W3653">
    <cfRule type="expression" dxfId="282" priority="283">
      <formula>$AG3655=2</formula>
    </cfRule>
    <cfRule type="expression" dxfId="281" priority="284">
      <formula>MOD($W3653,1000)&gt;0</formula>
    </cfRule>
    <cfRule type="expression" dxfId="280" priority="285">
      <formula>$W3653&gt;$U3653/3</formula>
    </cfRule>
  </conditionalFormatting>
  <conditionalFormatting sqref="W3693">
    <cfRule type="expression" dxfId="279" priority="280">
      <formula>$AG3695=2</formula>
    </cfRule>
    <cfRule type="expression" dxfId="278" priority="281">
      <formula>MOD($W3693,1000)&gt;0</formula>
    </cfRule>
    <cfRule type="expression" dxfId="277" priority="282">
      <formula>$W3693&gt;$U3693/3</formula>
    </cfRule>
  </conditionalFormatting>
  <conditionalFormatting sqref="W3733">
    <cfRule type="expression" dxfId="276" priority="277">
      <formula>$AG3735=2</formula>
    </cfRule>
    <cfRule type="expression" dxfId="275" priority="278">
      <formula>MOD($W3733,1000)&gt;0</formula>
    </cfRule>
    <cfRule type="expression" dxfId="274" priority="279">
      <formula>$W3733&gt;$U3733/3</formula>
    </cfRule>
  </conditionalFormatting>
  <conditionalFormatting sqref="W3773">
    <cfRule type="expression" dxfId="273" priority="274">
      <formula>$AG3775=2</formula>
    </cfRule>
    <cfRule type="expression" dxfId="272" priority="275">
      <formula>MOD($W3773,1000)&gt;0</formula>
    </cfRule>
    <cfRule type="expression" dxfId="271" priority="276">
      <formula>$W3773&gt;$U3773/3</formula>
    </cfRule>
  </conditionalFormatting>
  <conditionalFormatting sqref="W3813">
    <cfRule type="expression" dxfId="270" priority="271">
      <formula>$AG3815=2</formula>
    </cfRule>
    <cfRule type="expression" dxfId="269" priority="272">
      <formula>MOD($W3813,1000)&gt;0</formula>
    </cfRule>
    <cfRule type="expression" dxfId="268" priority="273">
      <formula>$W3813&gt;$U3813/3</formula>
    </cfRule>
  </conditionalFormatting>
  <conditionalFormatting sqref="W3853">
    <cfRule type="expression" dxfId="267" priority="268">
      <formula>$AG3855=2</formula>
    </cfRule>
    <cfRule type="expression" dxfId="266" priority="269">
      <formula>MOD($W3853,1000)&gt;0</formula>
    </cfRule>
    <cfRule type="expression" dxfId="265" priority="270">
      <formula>$W3853&gt;$U3853/3</formula>
    </cfRule>
  </conditionalFormatting>
  <conditionalFormatting sqref="W3893">
    <cfRule type="expression" dxfId="264" priority="265">
      <formula>$AG3895=2</formula>
    </cfRule>
    <cfRule type="expression" dxfId="263" priority="266">
      <formula>MOD($W3893,1000)&gt;0</formula>
    </cfRule>
    <cfRule type="expression" dxfId="262" priority="267">
      <formula>$W3893&gt;$U3893/3</formula>
    </cfRule>
  </conditionalFormatting>
  <conditionalFormatting sqref="W3933">
    <cfRule type="expression" dxfId="261" priority="262">
      <formula>$AG3935=2</formula>
    </cfRule>
    <cfRule type="expression" dxfId="260" priority="263">
      <formula>MOD($W3933,1000)&gt;0</formula>
    </cfRule>
    <cfRule type="expression" dxfId="259" priority="264">
      <formula>$W3933&gt;$U3933/3</formula>
    </cfRule>
  </conditionalFormatting>
  <conditionalFormatting sqref="W3973">
    <cfRule type="expression" dxfId="258" priority="259">
      <formula>$AG3975=2</formula>
    </cfRule>
    <cfRule type="expression" dxfId="257" priority="260">
      <formula>MOD($W3973,1000)&gt;0</formula>
    </cfRule>
    <cfRule type="expression" dxfId="256" priority="261">
      <formula>$W3973&gt;$U3973/3</formula>
    </cfRule>
  </conditionalFormatting>
  <conditionalFormatting sqref="W4013">
    <cfRule type="expression" dxfId="255" priority="256">
      <formula>$AG4015=2</formula>
    </cfRule>
    <cfRule type="expression" dxfId="254" priority="257">
      <formula>MOD($W4013,1000)&gt;0</formula>
    </cfRule>
    <cfRule type="expression" dxfId="253" priority="258">
      <formula>$W4013&gt;$U4013/3</formula>
    </cfRule>
  </conditionalFormatting>
  <conditionalFormatting sqref="W4053">
    <cfRule type="expression" dxfId="252" priority="253">
      <formula>$AG4055=2</formula>
    </cfRule>
    <cfRule type="expression" dxfId="251" priority="254">
      <formula>MOD($W4053,1000)&gt;0</formula>
    </cfRule>
    <cfRule type="expression" dxfId="250" priority="255">
      <formula>$W4053&gt;$U4053/3</formula>
    </cfRule>
  </conditionalFormatting>
  <conditionalFormatting sqref="W4093">
    <cfRule type="expression" dxfId="249" priority="250">
      <formula>$AG4095=2</formula>
    </cfRule>
    <cfRule type="expression" dxfId="248" priority="251">
      <formula>MOD($W4093,1000)&gt;0</formula>
    </cfRule>
    <cfRule type="expression" dxfId="247" priority="252">
      <formula>$W4093&gt;$U4093/3</formula>
    </cfRule>
  </conditionalFormatting>
  <conditionalFormatting sqref="W4133">
    <cfRule type="expression" dxfId="246" priority="247">
      <formula>$AG4135=2</formula>
    </cfRule>
    <cfRule type="expression" dxfId="245" priority="248">
      <formula>MOD($W4133,1000)&gt;0</formula>
    </cfRule>
    <cfRule type="expression" dxfId="244" priority="249">
      <formula>$W4133&gt;$U4133/3</formula>
    </cfRule>
  </conditionalFormatting>
  <conditionalFormatting sqref="W4173">
    <cfRule type="expression" dxfId="243" priority="244">
      <formula>$AG4175=2</formula>
    </cfRule>
    <cfRule type="expression" dxfId="242" priority="245">
      <formula>MOD($W4173,1000)&gt;0</formula>
    </cfRule>
    <cfRule type="expression" dxfId="241" priority="246">
      <formula>$W4173&gt;$U4173/3</formula>
    </cfRule>
  </conditionalFormatting>
  <conditionalFormatting sqref="W4213">
    <cfRule type="expression" dxfId="240" priority="241">
      <formula>$AG4215=2</formula>
    </cfRule>
    <cfRule type="expression" dxfId="239" priority="242">
      <formula>MOD($W4213,1000)&gt;0</formula>
    </cfRule>
    <cfRule type="expression" dxfId="238" priority="243">
      <formula>$W4213&gt;$U4213/3</formula>
    </cfRule>
  </conditionalFormatting>
  <conditionalFormatting sqref="W4253">
    <cfRule type="expression" dxfId="237" priority="238">
      <formula>$AG4255=2</formula>
    </cfRule>
    <cfRule type="expression" dxfId="236" priority="239">
      <formula>MOD($W4253,1000)&gt;0</formula>
    </cfRule>
    <cfRule type="expression" dxfId="235" priority="240">
      <formula>$W4253&gt;$U4253/3</formula>
    </cfRule>
  </conditionalFormatting>
  <conditionalFormatting sqref="W4293">
    <cfRule type="expression" dxfId="234" priority="235">
      <formula>$AG4295=2</formula>
    </cfRule>
    <cfRule type="expression" dxfId="233" priority="236">
      <formula>MOD($W4293,1000)&gt;0</formula>
    </cfRule>
    <cfRule type="expression" dxfId="232" priority="237">
      <formula>$W4293&gt;$U4293/3</formula>
    </cfRule>
  </conditionalFormatting>
  <conditionalFormatting sqref="W4333">
    <cfRule type="expression" dxfId="231" priority="232">
      <formula>$AG4335=2</formula>
    </cfRule>
    <cfRule type="expression" dxfId="230" priority="233">
      <formula>MOD($W4333,1000)&gt;0</formula>
    </cfRule>
    <cfRule type="expression" dxfId="229" priority="234">
      <formula>$W4333&gt;$U4333/3</formula>
    </cfRule>
  </conditionalFormatting>
  <conditionalFormatting sqref="W4373">
    <cfRule type="expression" dxfId="228" priority="229">
      <formula>$AG4375=2</formula>
    </cfRule>
    <cfRule type="expression" dxfId="227" priority="230">
      <formula>MOD($W4373,1000)&gt;0</formula>
    </cfRule>
    <cfRule type="expression" dxfId="226" priority="231">
      <formula>$W4373&gt;$U4373/3</formula>
    </cfRule>
  </conditionalFormatting>
  <conditionalFormatting sqref="W4413">
    <cfRule type="expression" dxfId="225" priority="226">
      <formula>$AG4415=2</formula>
    </cfRule>
    <cfRule type="expression" dxfId="224" priority="227">
      <formula>MOD($W4413,1000)&gt;0</formula>
    </cfRule>
    <cfRule type="expression" dxfId="223" priority="228">
      <formula>$W4413&gt;$U4413/3</formula>
    </cfRule>
  </conditionalFormatting>
  <conditionalFormatting sqref="W4453">
    <cfRule type="expression" dxfId="222" priority="223">
      <formula>$AG4455=2</formula>
    </cfRule>
    <cfRule type="expression" dxfId="221" priority="224">
      <formula>MOD($W4453,1000)&gt;0</formula>
    </cfRule>
    <cfRule type="expression" dxfId="220" priority="225">
      <formula>$W4453&gt;$U4453/3</formula>
    </cfRule>
  </conditionalFormatting>
  <conditionalFormatting sqref="W4493">
    <cfRule type="expression" dxfId="219" priority="220">
      <formula>$AG4495=2</formula>
    </cfRule>
    <cfRule type="expression" dxfId="218" priority="221">
      <formula>MOD($W4493,1000)&gt;0</formula>
    </cfRule>
    <cfRule type="expression" dxfId="217" priority="222">
      <formula>$W4493&gt;$U4493/3</formula>
    </cfRule>
  </conditionalFormatting>
  <conditionalFormatting sqref="W4533">
    <cfRule type="expression" dxfId="216" priority="217">
      <formula>$AG4535=2</formula>
    </cfRule>
    <cfRule type="expression" dxfId="215" priority="218">
      <formula>MOD($W4533,1000)&gt;0</formula>
    </cfRule>
    <cfRule type="expression" dxfId="214" priority="219">
      <formula>$W4533&gt;$U4533/3</formula>
    </cfRule>
  </conditionalFormatting>
  <conditionalFormatting sqref="W4573">
    <cfRule type="expression" dxfId="213" priority="214">
      <formula>$AG4575=2</formula>
    </cfRule>
    <cfRule type="expression" dxfId="212" priority="215">
      <formula>MOD($W4573,1000)&gt;0</formula>
    </cfRule>
    <cfRule type="expression" dxfId="211" priority="216">
      <formula>$W4573&gt;$U4573/3</formula>
    </cfRule>
  </conditionalFormatting>
  <conditionalFormatting sqref="W4613">
    <cfRule type="expression" dxfId="210" priority="211">
      <formula>$AG4615=2</formula>
    </cfRule>
    <cfRule type="expression" dxfId="209" priority="212">
      <formula>MOD($W4613,1000)&gt;0</formula>
    </cfRule>
    <cfRule type="expression" dxfId="208" priority="213">
      <formula>$W4613&gt;$U4613/3</formula>
    </cfRule>
  </conditionalFormatting>
  <conditionalFormatting sqref="W4653">
    <cfRule type="expression" dxfId="207" priority="208">
      <formula>$AG4655=2</formula>
    </cfRule>
    <cfRule type="expression" dxfId="206" priority="209">
      <formula>MOD($W4653,1000)&gt;0</formula>
    </cfRule>
    <cfRule type="expression" dxfId="205" priority="210">
      <formula>$W4653&gt;$U4653/3</formula>
    </cfRule>
  </conditionalFormatting>
  <conditionalFormatting sqref="W4693">
    <cfRule type="expression" dxfId="204" priority="205">
      <formula>$AG4695=2</formula>
    </cfRule>
    <cfRule type="expression" dxfId="203" priority="206">
      <formula>MOD($W4693,1000)&gt;0</formula>
    </cfRule>
    <cfRule type="expression" dxfId="202" priority="207">
      <formula>$W4693&gt;$U4693/3</formula>
    </cfRule>
  </conditionalFormatting>
  <conditionalFormatting sqref="W4733">
    <cfRule type="expression" dxfId="201" priority="202">
      <formula>$AG4735=2</formula>
    </cfRule>
    <cfRule type="expression" dxfId="200" priority="203">
      <formula>MOD($W4733,1000)&gt;0</formula>
    </cfRule>
    <cfRule type="expression" dxfId="199" priority="204">
      <formula>$W4733&gt;$U4733/3</formula>
    </cfRule>
  </conditionalFormatting>
  <conditionalFormatting sqref="W4773">
    <cfRule type="expression" dxfId="198" priority="199">
      <formula>$AG4775=2</formula>
    </cfRule>
    <cfRule type="expression" dxfId="197" priority="200">
      <formula>MOD($W4773,1000)&gt;0</formula>
    </cfRule>
    <cfRule type="expression" dxfId="196" priority="201">
      <formula>$W4773&gt;$U4773/3</formula>
    </cfRule>
  </conditionalFormatting>
  <conditionalFormatting sqref="W4813">
    <cfRule type="expression" dxfId="195" priority="196">
      <formula>$AG4815=2</formula>
    </cfRule>
    <cfRule type="expression" dxfId="194" priority="197">
      <formula>MOD($W4813,1000)&gt;0</formula>
    </cfRule>
    <cfRule type="expression" dxfId="193" priority="198">
      <formula>$W4813&gt;$U4813/3</formula>
    </cfRule>
  </conditionalFormatting>
  <conditionalFormatting sqref="W4853">
    <cfRule type="expression" dxfId="192" priority="193">
      <formula>$AG4855=2</formula>
    </cfRule>
    <cfRule type="expression" dxfId="191" priority="194">
      <formula>MOD($W4853,1000)&gt;0</formula>
    </cfRule>
    <cfRule type="expression" dxfId="190" priority="195">
      <formula>$W4853&gt;$U4853/3</formula>
    </cfRule>
  </conditionalFormatting>
  <conditionalFormatting sqref="W4893">
    <cfRule type="expression" dxfId="189" priority="190">
      <formula>$AG4895=2</formula>
    </cfRule>
    <cfRule type="expression" dxfId="188" priority="191">
      <formula>MOD($W4893,1000)&gt;0</formula>
    </cfRule>
    <cfRule type="expression" dxfId="187" priority="192">
      <formula>$W4893&gt;$U4893/3</formula>
    </cfRule>
  </conditionalFormatting>
  <conditionalFormatting sqref="W4933">
    <cfRule type="expression" dxfId="186" priority="187">
      <formula>$AG4935=2</formula>
    </cfRule>
    <cfRule type="expression" dxfId="185" priority="188">
      <formula>MOD($W4933,1000)&gt;0</formula>
    </cfRule>
    <cfRule type="expression" dxfId="184" priority="189">
      <formula>$W4933&gt;$U4933/3</formula>
    </cfRule>
  </conditionalFormatting>
  <conditionalFormatting sqref="W4973">
    <cfRule type="expression" dxfId="183" priority="184">
      <formula>$AG4975=2</formula>
    </cfRule>
    <cfRule type="expression" dxfId="182" priority="185">
      <formula>MOD($W4973,1000)&gt;0</formula>
    </cfRule>
    <cfRule type="expression" dxfId="181" priority="186">
      <formula>$W4973&gt;$U4973/3</formula>
    </cfRule>
  </conditionalFormatting>
  <conditionalFormatting sqref="W5013">
    <cfRule type="expression" dxfId="180" priority="181">
      <formula>$AG5015=2</formula>
    </cfRule>
    <cfRule type="expression" dxfId="179" priority="182">
      <formula>MOD($W5013,1000)&gt;0</formula>
    </cfRule>
    <cfRule type="expression" dxfId="178" priority="183">
      <formula>$W5013&gt;$U5013/3</formula>
    </cfRule>
  </conditionalFormatting>
  <conditionalFormatting sqref="W5053">
    <cfRule type="expression" dxfId="177" priority="178">
      <formula>$AG5055=2</formula>
    </cfRule>
    <cfRule type="expression" dxfId="176" priority="179">
      <formula>MOD($W5053,1000)&gt;0</formula>
    </cfRule>
    <cfRule type="expression" dxfId="175" priority="180">
      <formula>$W5053&gt;$U5053/3</formula>
    </cfRule>
  </conditionalFormatting>
  <conditionalFormatting sqref="W5093">
    <cfRule type="expression" dxfId="174" priority="175">
      <formula>$AG5095=2</formula>
    </cfRule>
    <cfRule type="expression" dxfId="173" priority="176">
      <formula>MOD($W5093,1000)&gt;0</formula>
    </cfRule>
    <cfRule type="expression" dxfId="172" priority="177">
      <formula>$W5093&gt;$U5093/3</formula>
    </cfRule>
  </conditionalFormatting>
  <conditionalFormatting sqref="W5133">
    <cfRule type="expression" dxfId="171" priority="172">
      <formula>$AG5135=2</formula>
    </cfRule>
    <cfRule type="expression" dxfId="170" priority="173">
      <formula>MOD($W5133,1000)&gt;0</formula>
    </cfRule>
    <cfRule type="expression" dxfId="169" priority="174">
      <formula>$W5133&gt;$U5133/3</formula>
    </cfRule>
  </conditionalFormatting>
  <conditionalFormatting sqref="W5173">
    <cfRule type="expression" dxfId="168" priority="169">
      <formula>$AG5175=2</formula>
    </cfRule>
    <cfRule type="expression" dxfId="167" priority="170">
      <formula>MOD($W5173,1000)&gt;0</formula>
    </cfRule>
    <cfRule type="expression" dxfId="166" priority="171">
      <formula>$W5173&gt;$U5173/3</formula>
    </cfRule>
  </conditionalFormatting>
  <conditionalFormatting sqref="W5213">
    <cfRule type="expression" dxfId="165" priority="166">
      <formula>$AG5215=2</formula>
    </cfRule>
    <cfRule type="expression" dxfId="164" priority="167">
      <formula>MOD($W5213,1000)&gt;0</formula>
    </cfRule>
    <cfRule type="expression" dxfId="163" priority="168">
      <formula>$W5213&gt;$U5213/3</formula>
    </cfRule>
  </conditionalFormatting>
  <conditionalFormatting sqref="W5253">
    <cfRule type="expression" dxfId="162" priority="163">
      <formula>$AG5255=2</formula>
    </cfRule>
    <cfRule type="expression" dxfId="161" priority="164">
      <formula>MOD($W5253,1000)&gt;0</formula>
    </cfRule>
    <cfRule type="expression" dxfId="160" priority="165">
      <formula>$W5253&gt;$U5253/3</formula>
    </cfRule>
  </conditionalFormatting>
  <conditionalFormatting sqref="W5293">
    <cfRule type="expression" dxfId="159" priority="160">
      <formula>$AG5295=2</formula>
    </cfRule>
    <cfRule type="expression" dxfId="158" priority="161">
      <formula>MOD($W5293,1000)&gt;0</formula>
    </cfRule>
    <cfRule type="expression" dxfId="157" priority="162">
      <formula>$W5293&gt;$U5293/3</formula>
    </cfRule>
  </conditionalFormatting>
  <conditionalFormatting sqref="W5333">
    <cfRule type="expression" dxfId="156" priority="157">
      <formula>$AG5335=2</formula>
    </cfRule>
    <cfRule type="expression" dxfId="155" priority="158">
      <formula>MOD($W5333,1000)&gt;0</formula>
    </cfRule>
    <cfRule type="expression" dxfId="154" priority="159">
      <formula>$W5333&gt;$U5333/3</formula>
    </cfRule>
  </conditionalFormatting>
  <conditionalFormatting sqref="W5373">
    <cfRule type="expression" dxfId="153" priority="154">
      <formula>$AG5375=2</formula>
    </cfRule>
    <cfRule type="expression" dxfId="152" priority="155">
      <formula>MOD($W5373,1000)&gt;0</formula>
    </cfRule>
    <cfRule type="expression" dxfId="151" priority="156">
      <formula>$W5373&gt;$U5373/3</formula>
    </cfRule>
  </conditionalFormatting>
  <conditionalFormatting sqref="W5413">
    <cfRule type="expression" dxfId="150" priority="151">
      <formula>$AG5415=2</formula>
    </cfRule>
    <cfRule type="expression" dxfId="149" priority="152">
      <formula>MOD($W5413,1000)&gt;0</formula>
    </cfRule>
    <cfRule type="expression" dxfId="148" priority="153">
      <formula>$W5413&gt;$U5413/3</formula>
    </cfRule>
  </conditionalFormatting>
  <conditionalFormatting sqref="W5453">
    <cfRule type="expression" dxfId="147" priority="148">
      <formula>$AG5455=2</formula>
    </cfRule>
    <cfRule type="expression" dxfId="146" priority="149">
      <formula>MOD($W5453,1000)&gt;0</formula>
    </cfRule>
    <cfRule type="expression" dxfId="145" priority="150">
      <formula>$W5453&gt;$U5453/3</formula>
    </cfRule>
  </conditionalFormatting>
  <conditionalFormatting sqref="W5493">
    <cfRule type="expression" dxfId="144" priority="145">
      <formula>$AG5495=2</formula>
    </cfRule>
    <cfRule type="expression" dxfId="143" priority="146">
      <formula>MOD($W5493,1000)&gt;0</formula>
    </cfRule>
    <cfRule type="expression" dxfId="142" priority="147">
      <formula>$W5493&gt;$U5493/3</formula>
    </cfRule>
  </conditionalFormatting>
  <conditionalFormatting sqref="W5533">
    <cfRule type="expression" dxfId="141" priority="142">
      <formula>$AG5535=2</formula>
    </cfRule>
    <cfRule type="expression" dxfId="140" priority="143">
      <formula>MOD($W5533,1000)&gt;0</formula>
    </cfRule>
    <cfRule type="expression" dxfId="139" priority="144">
      <formula>$W5533&gt;$U5533/3</formula>
    </cfRule>
  </conditionalFormatting>
  <conditionalFormatting sqref="W5573">
    <cfRule type="expression" dxfId="138" priority="139">
      <formula>$AG5575=2</formula>
    </cfRule>
    <cfRule type="expression" dxfId="137" priority="140">
      <formula>MOD($W5573,1000)&gt;0</formula>
    </cfRule>
    <cfRule type="expression" dxfId="136" priority="141">
      <formula>$W5573&gt;$U5573/3</formula>
    </cfRule>
  </conditionalFormatting>
  <conditionalFormatting sqref="W5613">
    <cfRule type="expression" dxfId="135" priority="136">
      <formula>$AG5615=2</formula>
    </cfRule>
    <cfRule type="expression" dxfId="134" priority="137">
      <formula>MOD($W5613,1000)&gt;0</formula>
    </cfRule>
    <cfRule type="expression" dxfId="133" priority="138">
      <formula>$W5613&gt;$U5613/3</formula>
    </cfRule>
  </conditionalFormatting>
  <conditionalFormatting sqref="W5653">
    <cfRule type="expression" dxfId="132" priority="133">
      <formula>$AG5655=2</formula>
    </cfRule>
    <cfRule type="expression" dxfId="131" priority="134">
      <formula>MOD($W5653,1000)&gt;0</formula>
    </cfRule>
    <cfRule type="expression" dxfId="130" priority="135">
      <formula>$W5653&gt;$U5653/3</formula>
    </cfRule>
  </conditionalFormatting>
  <conditionalFormatting sqref="W5693">
    <cfRule type="expression" dxfId="129" priority="130">
      <formula>$AG5695=2</formula>
    </cfRule>
    <cfRule type="expression" dxfId="128" priority="131">
      <formula>MOD($W5693,1000)&gt;0</formula>
    </cfRule>
    <cfRule type="expression" dxfId="127" priority="132">
      <formula>$W5693&gt;$U5693/3</formula>
    </cfRule>
  </conditionalFormatting>
  <conditionalFormatting sqref="W5733">
    <cfRule type="expression" dxfId="126" priority="127">
      <formula>$AG5735=2</formula>
    </cfRule>
    <cfRule type="expression" dxfId="125" priority="128">
      <formula>MOD($W5733,1000)&gt;0</formula>
    </cfRule>
    <cfRule type="expression" dxfId="124" priority="129">
      <formula>$W5733&gt;$U5733/3</formula>
    </cfRule>
  </conditionalFormatting>
  <conditionalFormatting sqref="W5773">
    <cfRule type="expression" dxfId="123" priority="124">
      <formula>$AG5775=2</formula>
    </cfRule>
    <cfRule type="expression" dxfId="122" priority="125">
      <formula>MOD($W5773,1000)&gt;0</formula>
    </cfRule>
    <cfRule type="expression" dxfId="121" priority="126">
      <formula>$W5773&gt;$U5773/3</formula>
    </cfRule>
  </conditionalFormatting>
  <conditionalFormatting sqref="W5813">
    <cfRule type="expression" dxfId="120" priority="121">
      <formula>$AG5815=2</formula>
    </cfRule>
    <cfRule type="expression" dxfId="119" priority="122">
      <formula>MOD($W5813,1000)&gt;0</formula>
    </cfRule>
    <cfRule type="expression" dxfId="118" priority="123">
      <formula>$W5813&gt;$U5813/3</formula>
    </cfRule>
  </conditionalFormatting>
  <conditionalFormatting sqref="W5853">
    <cfRule type="expression" dxfId="117" priority="118">
      <formula>$AG5855=2</formula>
    </cfRule>
    <cfRule type="expression" dxfId="116" priority="119">
      <formula>MOD($W5853,1000)&gt;0</formula>
    </cfRule>
    <cfRule type="expression" dxfId="115" priority="120">
      <formula>$W5853&gt;$U5853/3</formula>
    </cfRule>
  </conditionalFormatting>
  <conditionalFormatting sqref="W5893">
    <cfRule type="expression" dxfId="114" priority="115">
      <formula>$AG5895=2</formula>
    </cfRule>
    <cfRule type="expression" dxfId="113" priority="116">
      <formula>MOD($W5893,1000)&gt;0</formula>
    </cfRule>
    <cfRule type="expression" dxfId="112" priority="117">
      <formula>$W5893&gt;$U5893/3</formula>
    </cfRule>
  </conditionalFormatting>
  <conditionalFormatting sqref="W5933">
    <cfRule type="expression" dxfId="111" priority="112">
      <formula>$AG5935=2</formula>
    </cfRule>
    <cfRule type="expression" dxfId="110" priority="113">
      <formula>MOD($W5933,1000)&gt;0</formula>
    </cfRule>
    <cfRule type="expression" dxfId="109" priority="114">
      <formula>$W5933&gt;$U5933/3</formula>
    </cfRule>
  </conditionalFormatting>
  <conditionalFormatting sqref="W5973">
    <cfRule type="expression" dxfId="108" priority="109">
      <formula>$AG5975=2</formula>
    </cfRule>
    <cfRule type="expression" dxfId="107" priority="110">
      <formula>MOD($W5973,1000)&gt;0</formula>
    </cfRule>
    <cfRule type="expression" dxfId="106" priority="111">
      <formula>$W5973&gt;$U5973/3</formula>
    </cfRule>
  </conditionalFormatting>
  <conditionalFormatting sqref="W6013">
    <cfRule type="expression" dxfId="105" priority="106">
      <formula>$AG6015=2</formula>
    </cfRule>
    <cfRule type="expression" dxfId="104" priority="107">
      <formula>MOD($W6013,1000)&gt;0</formula>
    </cfRule>
    <cfRule type="expression" dxfId="103" priority="108">
      <formula>$W6013&gt;$U6013/3</formula>
    </cfRule>
  </conditionalFormatting>
  <conditionalFormatting sqref="W6053">
    <cfRule type="expression" dxfId="102" priority="103">
      <formula>$AG6055=2</formula>
    </cfRule>
    <cfRule type="expression" dxfId="101" priority="104">
      <formula>MOD($W6053,1000)&gt;0</formula>
    </cfRule>
    <cfRule type="expression" dxfId="100" priority="105">
      <formula>$W6053&gt;$U6053/3</formula>
    </cfRule>
  </conditionalFormatting>
  <conditionalFormatting sqref="W6093">
    <cfRule type="expression" dxfId="99" priority="100">
      <formula>$AG6095=2</formula>
    </cfRule>
    <cfRule type="expression" dxfId="98" priority="101">
      <formula>MOD($W6093,1000)&gt;0</formula>
    </cfRule>
    <cfRule type="expression" dxfId="97" priority="102">
      <formula>$W6093&gt;$U6093/3</formula>
    </cfRule>
  </conditionalFormatting>
  <conditionalFormatting sqref="W6133">
    <cfRule type="expression" dxfId="96" priority="97">
      <formula>$AG6135=2</formula>
    </cfRule>
    <cfRule type="expression" dxfId="95" priority="98">
      <formula>MOD($W6133,1000)&gt;0</formula>
    </cfRule>
    <cfRule type="expression" dxfId="94" priority="99">
      <formula>$W6133&gt;$U6133/3</formula>
    </cfRule>
  </conditionalFormatting>
  <conditionalFormatting sqref="W6173">
    <cfRule type="expression" dxfId="93" priority="94">
      <formula>$AG6175=2</formula>
    </cfRule>
    <cfRule type="expression" dxfId="92" priority="95">
      <formula>MOD($W6173,1000)&gt;0</formula>
    </cfRule>
    <cfRule type="expression" dxfId="91" priority="96">
      <formula>$W6173&gt;$U6173/3</formula>
    </cfRule>
  </conditionalFormatting>
  <conditionalFormatting sqref="W6213">
    <cfRule type="expression" dxfId="90" priority="91">
      <formula>$AG6215=2</formula>
    </cfRule>
    <cfRule type="expression" dxfId="89" priority="92">
      <formula>MOD($W6213,1000)&gt;0</formula>
    </cfRule>
    <cfRule type="expression" dxfId="88" priority="93">
      <formula>$W6213&gt;$U6213/3</formula>
    </cfRule>
  </conditionalFormatting>
  <conditionalFormatting sqref="W6253">
    <cfRule type="expression" dxfId="87" priority="88">
      <formula>$AG6255=2</formula>
    </cfRule>
    <cfRule type="expression" dxfId="86" priority="89">
      <formula>MOD($W6253,1000)&gt;0</formula>
    </cfRule>
    <cfRule type="expression" dxfId="85" priority="90">
      <formula>$W6253&gt;$U6253/3</formula>
    </cfRule>
  </conditionalFormatting>
  <conditionalFormatting sqref="W6293">
    <cfRule type="expression" dxfId="84" priority="85">
      <formula>$AG6295=2</formula>
    </cfRule>
    <cfRule type="expression" dxfId="83" priority="86">
      <formula>MOD($W6293,1000)&gt;0</formula>
    </cfRule>
    <cfRule type="expression" dxfId="82" priority="87">
      <formula>$W6293&gt;$U6293/3</formula>
    </cfRule>
  </conditionalFormatting>
  <conditionalFormatting sqref="W6333">
    <cfRule type="expression" dxfId="81" priority="82">
      <formula>$AG6335=2</formula>
    </cfRule>
    <cfRule type="expression" dxfId="80" priority="83">
      <formula>MOD($W6333,1000)&gt;0</formula>
    </cfRule>
    <cfRule type="expression" dxfId="79" priority="84">
      <formula>$W6333&gt;$U6333/3</formula>
    </cfRule>
  </conditionalFormatting>
  <conditionalFormatting sqref="W6373">
    <cfRule type="expression" dxfId="78" priority="79">
      <formula>$AG6375=2</formula>
    </cfRule>
    <cfRule type="expression" dxfId="77" priority="80">
      <formula>MOD($W6373,1000)&gt;0</formula>
    </cfRule>
    <cfRule type="expression" dxfId="76" priority="81">
      <formula>$W6373&gt;$U6373/3</formula>
    </cfRule>
  </conditionalFormatting>
  <conditionalFormatting sqref="W6413">
    <cfRule type="expression" dxfId="75" priority="76">
      <formula>$AG6415=2</formula>
    </cfRule>
    <cfRule type="expression" dxfId="74" priority="77">
      <formula>MOD($W6413,1000)&gt;0</formula>
    </cfRule>
    <cfRule type="expression" dxfId="73" priority="78">
      <formula>$W6413&gt;$U6413/3</formula>
    </cfRule>
  </conditionalFormatting>
  <conditionalFormatting sqref="W6453">
    <cfRule type="expression" dxfId="72" priority="73">
      <formula>$AG6455=2</formula>
    </cfRule>
    <cfRule type="expression" dxfId="71" priority="74">
      <formula>MOD($W6453,1000)&gt;0</formula>
    </cfRule>
    <cfRule type="expression" dxfId="70" priority="75">
      <formula>$W6453&gt;$U6453/3</formula>
    </cfRule>
  </conditionalFormatting>
  <conditionalFormatting sqref="W6493">
    <cfRule type="expression" dxfId="69" priority="70">
      <formula>$AG6495=2</formula>
    </cfRule>
    <cfRule type="expression" dxfId="68" priority="71">
      <formula>MOD($W6493,1000)&gt;0</formula>
    </cfRule>
    <cfRule type="expression" dxfId="67" priority="72">
      <formula>$W6493&gt;$U6493/3</formula>
    </cfRule>
  </conditionalFormatting>
  <conditionalFormatting sqref="W6533">
    <cfRule type="expression" dxfId="66" priority="67">
      <formula>$AG6535=2</formula>
    </cfRule>
    <cfRule type="expression" dxfId="65" priority="68">
      <formula>MOD($W6533,1000)&gt;0</formula>
    </cfRule>
    <cfRule type="expression" dxfId="64" priority="69">
      <formula>$W6533&gt;$U6533/3</formula>
    </cfRule>
  </conditionalFormatting>
  <conditionalFormatting sqref="W6573">
    <cfRule type="expression" dxfId="63" priority="64">
      <formula>$AG6575=2</formula>
    </cfRule>
    <cfRule type="expression" dxfId="62" priority="65">
      <formula>MOD($W6573,1000)&gt;0</formula>
    </cfRule>
    <cfRule type="expression" dxfId="61" priority="66">
      <formula>$W6573&gt;$U6573/3</formula>
    </cfRule>
  </conditionalFormatting>
  <conditionalFormatting sqref="W6613">
    <cfRule type="expression" dxfId="60" priority="61">
      <formula>$AG6615=2</formula>
    </cfRule>
    <cfRule type="expression" dxfId="59" priority="62">
      <formula>MOD($W6613,1000)&gt;0</formula>
    </cfRule>
    <cfRule type="expression" dxfId="58" priority="63">
      <formula>$W6613&gt;$U6613/3</formula>
    </cfRule>
  </conditionalFormatting>
  <conditionalFormatting sqref="W6653">
    <cfRule type="expression" dxfId="57" priority="58">
      <formula>$AG6655=2</formula>
    </cfRule>
    <cfRule type="expression" dxfId="56" priority="59">
      <formula>MOD($W6653,1000)&gt;0</formula>
    </cfRule>
    <cfRule type="expression" dxfId="55" priority="60">
      <formula>$W6653&gt;$U6653/3</formula>
    </cfRule>
  </conditionalFormatting>
  <conditionalFormatting sqref="W6693">
    <cfRule type="expression" dxfId="54" priority="55">
      <formula>$AG6695=2</formula>
    </cfRule>
    <cfRule type="expression" dxfId="53" priority="56">
      <formula>MOD($W6693,1000)&gt;0</formula>
    </cfRule>
    <cfRule type="expression" dxfId="52" priority="57">
      <formula>$W6693&gt;$U6693/3</formula>
    </cfRule>
  </conditionalFormatting>
  <conditionalFormatting sqref="W6733">
    <cfRule type="expression" dxfId="51" priority="52">
      <formula>$AG6735=2</formula>
    </cfRule>
    <cfRule type="expression" dxfId="50" priority="53">
      <formula>MOD($W6733,1000)&gt;0</formula>
    </cfRule>
    <cfRule type="expression" dxfId="49" priority="54">
      <formula>$W6733&gt;$U6733/3</formula>
    </cfRule>
  </conditionalFormatting>
  <conditionalFormatting sqref="W6773">
    <cfRule type="expression" dxfId="48" priority="49">
      <formula>$AG6775=2</formula>
    </cfRule>
    <cfRule type="expression" dxfId="47" priority="50">
      <formula>MOD($W6773,1000)&gt;0</formula>
    </cfRule>
    <cfRule type="expression" dxfId="46" priority="51">
      <formula>$W6773&gt;$U6773/3</formula>
    </cfRule>
  </conditionalFormatting>
  <conditionalFormatting sqref="W6813">
    <cfRule type="expression" dxfId="45" priority="46">
      <formula>$AG6815=2</formula>
    </cfRule>
    <cfRule type="expression" dxfId="44" priority="47">
      <formula>MOD($W6813,1000)&gt;0</formula>
    </cfRule>
    <cfRule type="expression" dxfId="43" priority="48">
      <formula>$W6813&gt;$U6813/3</formula>
    </cfRule>
  </conditionalFormatting>
  <conditionalFormatting sqref="W6853">
    <cfRule type="expression" dxfId="42" priority="43">
      <formula>$AG6855=2</formula>
    </cfRule>
    <cfRule type="expression" dxfId="41" priority="44">
      <formula>MOD($W6853,1000)&gt;0</formula>
    </cfRule>
    <cfRule type="expression" dxfId="40" priority="45">
      <formula>$W6853&gt;$U6853/3</formula>
    </cfRule>
  </conditionalFormatting>
  <conditionalFormatting sqref="W6893">
    <cfRule type="expression" dxfId="39" priority="40">
      <formula>$AG6895=2</formula>
    </cfRule>
    <cfRule type="expression" dxfId="38" priority="41">
      <formula>MOD($W6893,1000)&gt;0</formula>
    </cfRule>
    <cfRule type="expression" dxfId="37" priority="42">
      <formula>$W6893&gt;$U6893/3</formula>
    </cfRule>
  </conditionalFormatting>
  <conditionalFormatting sqref="W6933">
    <cfRule type="expression" dxfId="36" priority="37">
      <formula>$AG6935=2</formula>
    </cfRule>
    <cfRule type="expression" dxfId="35" priority="38">
      <formula>MOD($W6933,1000)&gt;0</formula>
    </cfRule>
    <cfRule type="expression" dxfId="34" priority="39">
      <formula>$W6933&gt;$U6933/3</formula>
    </cfRule>
  </conditionalFormatting>
  <conditionalFormatting sqref="W6973">
    <cfRule type="expression" dxfId="33" priority="34">
      <formula>$AG6975=2</formula>
    </cfRule>
    <cfRule type="expression" dxfId="32" priority="35">
      <formula>MOD($W6973,1000)&gt;0</formula>
    </cfRule>
    <cfRule type="expression" dxfId="31" priority="36">
      <formula>$W6973&gt;$U6973/3</formula>
    </cfRule>
  </conditionalFormatting>
  <conditionalFormatting sqref="W7013">
    <cfRule type="expression" dxfId="30" priority="31">
      <formula>$AG7015=2</formula>
    </cfRule>
    <cfRule type="expression" dxfId="29" priority="32">
      <formula>MOD($W7013,1000)&gt;0</formula>
    </cfRule>
    <cfRule type="expression" dxfId="28" priority="33">
      <formula>$W7013&gt;$U7013/3</formula>
    </cfRule>
  </conditionalFormatting>
  <conditionalFormatting sqref="W7053">
    <cfRule type="expression" dxfId="27" priority="28">
      <formula>$AG7055=2</formula>
    </cfRule>
    <cfRule type="expression" dxfId="26" priority="29">
      <formula>MOD($W7053,1000)&gt;0</formula>
    </cfRule>
    <cfRule type="expression" dxfId="25" priority="30">
      <formula>$W7053&gt;$U7053/3</formula>
    </cfRule>
  </conditionalFormatting>
  <conditionalFormatting sqref="W7093">
    <cfRule type="expression" dxfId="24" priority="25">
      <formula>$AG7095=2</formula>
    </cfRule>
    <cfRule type="expression" dxfId="23" priority="26">
      <formula>MOD($W7093,1000)&gt;0</formula>
    </cfRule>
    <cfRule type="expression" dxfId="22" priority="27">
      <formula>$W7093&gt;$U7093/3</formula>
    </cfRule>
  </conditionalFormatting>
  <conditionalFormatting sqref="W7133">
    <cfRule type="expression" dxfId="21" priority="22">
      <formula>$AG7135=2</formula>
    </cfRule>
    <cfRule type="expression" dxfId="20" priority="23">
      <formula>MOD($W7133,1000)&gt;0</formula>
    </cfRule>
    <cfRule type="expression" dxfId="19" priority="24">
      <formula>$W7133&gt;$U7133/3</formula>
    </cfRule>
  </conditionalFormatting>
  <conditionalFormatting sqref="W7173">
    <cfRule type="expression" dxfId="18" priority="19">
      <formula>$AG7175=2</formula>
    </cfRule>
    <cfRule type="expression" dxfId="17" priority="20">
      <formula>MOD($W7173,1000)&gt;0</formula>
    </cfRule>
    <cfRule type="expression" dxfId="16" priority="21">
      <formula>$W7173&gt;$U7173/3</formula>
    </cfRule>
  </conditionalFormatting>
  <conditionalFormatting sqref="W7213">
    <cfRule type="expression" dxfId="15" priority="16">
      <formula>$AG7215=2</formula>
    </cfRule>
    <cfRule type="expression" dxfId="14" priority="17">
      <formula>MOD($W7213,1000)&gt;0</formula>
    </cfRule>
    <cfRule type="expression" dxfId="13" priority="18">
      <formula>$W7213&gt;$U7213/3</formula>
    </cfRule>
  </conditionalFormatting>
  <conditionalFormatting sqref="W7253">
    <cfRule type="expression" dxfId="12" priority="13">
      <formula>$AG7255=2</formula>
    </cfRule>
    <cfRule type="expression" dxfId="11" priority="14">
      <formula>MOD($W7253,1000)&gt;0</formula>
    </cfRule>
    <cfRule type="expression" dxfId="10" priority="15">
      <formula>$W7253&gt;$U7253/3</formula>
    </cfRule>
  </conditionalFormatting>
  <conditionalFormatting sqref="W7293">
    <cfRule type="expression" dxfId="9" priority="10">
      <formula>$AG7295=2</formula>
    </cfRule>
    <cfRule type="expression" dxfId="8" priority="11">
      <formula>MOD($W7293,1000)&gt;0</formula>
    </cfRule>
    <cfRule type="expression" dxfId="7" priority="12">
      <formula>$W7293&gt;$U7293/3</formula>
    </cfRule>
  </conditionalFormatting>
  <conditionalFormatting sqref="W7333">
    <cfRule type="expression" dxfId="6" priority="7">
      <formula>$AG7335=2</formula>
    </cfRule>
    <cfRule type="expression" dxfId="5" priority="8">
      <formula>MOD($W7333,1000)&gt;0</formula>
    </cfRule>
    <cfRule type="expression" dxfId="4" priority="9">
      <formula>$W7333&gt;$U7333/3</formula>
    </cfRule>
  </conditionalFormatting>
  <conditionalFormatting sqref="W7373">
    <cfRule type="expression" dxfId="3" priority="4">
      <formula>$AG7375=2</formula>
    </cfRule>
    <cfRule type="expression" dxfId="2" priority="5">
      <formula>MOD($W7373,1000)&gt;0</formula>
    </cfRule>
    <cfRule type="expression" dxfId="1" priority="6">
      <formula>$W7373&gt;$U7373/3</formula>
    </cfRule>
  </conditionalFormatting>
  <conditionalFormatting sqref="X1">
    <cfRule type="expression" dxfId="0" priority="8110">
      <formula>$X$1&lt;&gt;""</formula>
    </cfRule>
  </conditionalFormatting>
  <dataValidations count="2">
    <dataValidation allowBlank="1" showErrorMessage="1" prompt="_x000a_" sqref="F13:F14 F53:F54 F93:F94 F133:F134 F173:F174 F213:F214 F253:F254 F293:F294 F333:F334 F373:F374 F413:F414 F453:F454 F493:F494 F533:F534 F573:F574 F613:F614 F653:F654 F693:F694 F733:F734 F773:F774 F813:F814 F853:F854 F893:F894 F933:F934 F973:F974 F1013:F1014 F1053:F1054 F1093:F1094 F1133:F1134 F1173:F1174 F1213:F1214 F1253:F1254 F1293:F1294 F1333:F1334 F1373:F1374 F1413:F1414 F1453:F1454 F1493:F1494 F1533:F1534 F1573:F1574 F1613:F1614 F1653:F1654 F1693:F1694 F1733:F1734 F1773:F1774 F1813:F1814 F1853:F1854 F1893:F1894 F1933:F1934 F1973:F1974 F2013:F2014 F2053:F2054 F2093:F2094 F2133:F2134 F2173:F2174 F2213:F2214 F2253:F2254 F2293:F2294 F2333:F2334 F2373:F2374 F2413:F2414 F2453:F2454 F2493:F2494 F2533:F2534 F2573:F2574 F2613:F2614 F2653:F2654 F2693:F2694 F2733:F2734 F2773:F2774 F2813:F2814 F2853:F2854 F2893:F2894 F2933:F2934 F2973:F2974 F3013:F3014 F3053:F3054 F3093:F3094 F3133:F3134 F3173:F3174 F3213:F3214 F3253:F3254 F3293:F3294 F3333:F3334 F3373:F3374 F3413:F3414 F3453:F3454 F3493:F3494 F3533:F3534 F3573:F3574 F3613:F3614 F3653:F3654 F3693:F3694 F3733:F3734 F3773:F3774 F3813:F3814 F3853:F3854 F3893:F3894 F3933:F3934 F3973:F3974 F4013:F4014 F4053:F4054 F4093:F4094 F4133:F4134 F4173:F4174 F4213:F4214 F4253:F4254 F4293:F4294 F4333:F4334 F4373:F4374 F4413:F4414 F4453:F4454 F4493:F4494 F4533:F4534 F4573:F4574 F4613:F4614 F4653:F4654 F4693:F4694 F4733:F4734 F4773:F4774 F4813:F4814 F4853:F4854 F4893:F4894 F4933:F4934 F4973:F4974 F5013:F5014 F5053:F5054 F5093:F5094 F5133:F5134 F5173:F5174 F5213:F5214 F5253:F5254 F5293:F5294 F5333:F5334 F5373:F5374 F5413:F5414 F5453:F5454 F5493:F5494 F5533:F5534 F5573:F5574 F5613:F5614 F5653:F5654 F5693:F5694 F5733:F5734 F5773:F5774 F5813:F5814 F5853:F5854 F5893:F5894 F5933:F5934 F5973:F5974 F6013:F6014 F6053:F6054 F6093:F6094 F6133:F6134 F6173:F6174 F6213:F6214 F6253:F6254 F6293:F6294 F6333:F6334 F6373:F6374 F6413:F6414 F6453:F6454 F6493:F6494 F6533:F6534 F6573:F6574 F6613:F6614 F6653:F6654 F6693:F6694 F6733:F6734 F6773:F6774 F6813:F6814 F6853:F6854 F6893:F6894 F6933:F6934 F6973:F6974 F7013:F7014 F7053:F7054 F7093:F7094 F7133:F7134 F7173:F7174 F7213:F7214 F7253:F7254 F7293:F7294 F7333:F7334 F7373:F7374" xr:uid="{467EB61C-A9AC-438B-B1E1-519ADB6D796A}"/>
    <dataValidation errorStyle="information" allowBlank="1" showInputMessage="1" sqref="G15:H34 G55:H74 G95:H114 G135:H154 G175:H194 G215:H234 G255:H274 G295:H314 G335:H354 G375:H394 G415:H434 G455:H474 G495:H514 G535:H554 G575:H594 G615:H634 G655:H674 G695:H714 G735:H754 G775:H794 G815:H834 G855:H874 G895:H914 G935:H954 G975:H994 G1015:H1034 G1055:H1074 G1095:H1114 G1135:H1154 G1175:H1194 G1215:H1234 G1255:H1274 G1295:H1314 G1335:H1354 G1375:H1394 G1415:H1434 G1455:H1474 G1495:H1514 G1535:H1554 G1575:H1594 G1615:H1634 G1655:H1674 G1695:H1714 G1735:H1754 G1775:H1794 G1815:H1834 G1855:H1874 G1895:H1914 G1935:H1954 G1975:H1994 G2015:H2034 G2055:H2074 G2095:H2114 G2135:H2154 G2175:H2194 G2215:H2234 G2255:H2274 G2295:H2314 G2335:H2354 G2375:H2394 G2415:H2434 G2455:H2474 G2495:H2514 G2535:H2554 G2575:H2594 G2615:H2634 G2655:H2674 G2695:H2714 G2735:H2754 G2775:H2794 G2815:H2834 G2855:H2874 G2895:H2914 G2935:H2954 G2975:H2994 G3015:H3034 G3055:H3074 G3095:H3114 G3135:H3154 G3175:H3194 G3215:H3234 G3255:H3274 G3295:H3314 G3335:H3354 G3375:H3394 G3415:H3434 G3455:H3474 G3495:H3514 G3535:H3554 G3575:H3594 G3615:H3634 G3655:H3674 G3695:H3714 G3735:H3754 G3775:H3794 G3815:H3834 G3855:H3874 G3895:H3914 G3935:H3954 G3975:H3994 G4015:H4034 G4055:H4074 G4095:H4114 G4135:H4154 G4175:H4194 G4215:H4234 G4255:H4274 G4295:H4314 G4335:H4354 G4375:H4394 G4415:H4434 G4455:H4474 G4495:H4514 G4535:H4554 G4575:H4594 G4615:H4634 G4655:H4674 G4695:H4714 G4735:H4754 G4775:H4794 G4815:H4834 G4855:H4874 G4895:H4914 G4935:H4954 G4975:H4994 G5015:H5034 G5055:H5074 G5095:H5114 G5135:H5154 G5175:H5194 G5215:H5234 G5255:H5274 G5295:H5314 G5335:H5354 G5375:H5394 G5415:H5434 G5455:H5474 G5495:H5514 G5535:H5554 G5575:H5594 G5615:H5634 G5655:H5674 G5695:H5714 G5735:H5754 G5775:H5794 G5815:H5834 G5855:H5874 G5895:H5914 G5935:H5954 G5975:H5994 G6015:H6034 G6055:H6074 G6095:H6114 G6135:H6154 G6175:H6194 G6215:H6234 G6255:H6274 G6295:H6314 G6335:H6354 G6375:H6394 G6415:H6434 G6455:H6474 G6495:H6514 G6535:H6554 G6575:H6594 G6615:H6634 G6655:H6674 G6695:H6714 G6735:H6754 G6775:H6794 G6815:H6834 G6855:H6874 G6895:H6914 G6935:H6954 G6975:H6994 G7015:H7034 G7055:H7074 G7095:H7114 G7135:H7154 G7175:H7194 G7215:H7234 G7255:H7274 G7295:H7314 G7335:H7354 G7375:H7394" xr:uid="{880FC1AB-DB93-4ACE-903B-D718132CD42A}"/>
  </dataValidations>
  <pageMargins left="0.39370078740157483" right="0.39370078740157483" top="0.51181102362204722" bottom="0.27559055118110237" header="0.31496062992125984" footer="0.27559055118110237"/>
  <pageSetup paperSize="9" scale="47" fitToHeight="0" orientation="portrait" blackAndWhite="1" r:id="rId1"/>
  <rowBreaks count="92" manualBreakCount="92">
    <brk id="90" min="1" max="22" man="1"/>
    <brk id="170" min="1" max="22" man="1"/>
    <brk id="250" min="1" max="22" man="1"/>
    <brk id="330" min="1" max="22" man="1"/>
    <brk id="410" min="1" max="22" man="1"/>
    <brk id="490" min="1" max="22" man="1"/>
    <brk id="570" min="1" max="22" man="1"/>
    <brk id="650" min="1" max="22" man="1"/>
    <brk id="730" min="1" max="22" man="1"/>
    <brk id="810" min="1" max="22" man="1"/>
    <brk id="890" min="1" max="22" man="1"/>
    <brk id="970" min="1" max="22" man="1"/>
    <brk id="1050" min="1" max="22" man="1"/>
    <brk id="1130" min="1" max="22" man="1"/>
    <brk id="1210" min="1" max="22" man="1"/>
    <brk id="1290" min="1" max="22" man="1"/>
    <brk id="1370" min="1" max="22" man="1"/>
    <brk id="1450" min="1" max="22" man="1"/>
    <brk id="1530" min="1" max="22" man="1"/>
    <brk id="1610" min="1" max="22" man="1"/>
    <brk id="1690" min="1" max="22" man="1"/>
    <brk id="1770" min="1" max="22" man="1"/>
    <brk id="1850" min="1" max="22" man="1"/>
    <brk id="1930" min="1" max="22" man="1"/>
    <brk id="2010" min="1" max="22" man="1"/>
    <brk id="2090" min="1" max="22" man="1"/>
    <brk id="2170" min="1" max="22" man="1"/>
    <brk id="2250" min="1" max="22" man="1"/>
    <brk id="2330" min="1" max="22" man="1"/>
    <brk id="2410" min="1" max="22" man="1"/>
    <brk id="2490" min="1" max="22" man="1"/>
    <brk id="2570" min="1" max="22" man="1"/>
    <brk id="2650" min="1" max="22" man="1"/>
    <brk id="2730" min="1" max="22" man="1"/>
    <brk id="2810" min="1" max="22" man="1"/>
    <brk id="2890" min="1" max="22" man="1"/>
    <brk id="2970" min="1" max="22" man="1"/>
    <brk id="3050" min="1" max="22" man="1"/>
    <brk id="3130" min="1" max="22" man="1"/>
    <brk id="3210" min="1" max="22" man="1"/>
    <brk id="3290" min="1" max="22" man="1"/>
    <brk id="3370" min="1" max="22" man="1"/>
    <brk id="3450" min="1" max="22" man="1"/>
    <brk id="3530" min="1" max="22" man="1"/>
    <brk id="3610" min="1" max="22" man="1"/>
    <brk id="3690" min="1" max="22" man="1"/>
    <brk id="3770" min="1" max="22" man="1"/>
    <brk id="3850" min="1" max="22" man="1"/>
    <brk id="3930" min="1" max="22" man="1"/>
    <brk id="4010" min="1" max="22" man="1"/>
    <brk id="4090" min="1" max="22" man="1"/>
    <brk id="4170" min="1" max="22" man="1"/>
    <brk id="4250" min="1" max="22" man="1"/>
    <brk id="4330" min="1" max="22" man="1"/>
    <brk id="4410" min="1" max="22" man="1"/>
    <brk id="4490" min="1" max="22" man="1"/>
    <brk id="4570" min="1" max="22" man="1"/>
    <brk id="4650" min="1" max="22" man="1"/>
    <brk id="4730" min="1" max="22" man="1"/>
    <brk id="4810" min="1" max="22" man="1"/>
    <brk id="4890" min="1" max="22" man="1"/>
    <brk id="4970" min="1" max="22" man="1"/>
    <brk id="5050" min="1" max="22" man="1"/>
    <brk id="5130" min="1" max="22" man="1"/>
    <brk id="5210" min="1" max="22" man="1"/>
    <brk id="5290" min="1" max="22" man="1"/>
    <brk id="5370" min="1" max="22" man="1"/>
    <brk id="5450" min="1" max="22" man="1"/>
    <brk id="5530" min="1" max="22" man="1"/>
    <brk id="5610" min="1" max="22" man="1"/>
    <brk id="5690" min="1" max="22" man="1"/>
    <brk id="5770" min="1" max="22" man="1"/>
    <brk id="5850" min="1" max="22" man="1"/>
    <brk id="5930" min="1" max="22" man="1"/>
    <brk id="6010" min="1" max="22" man="1"/>
    <brk id="6090" min="1" max="22" man="1"/>
    <brk id="6170" min="1" max="22" man="1"/>
    <brk id="6250" min="1" max="22" man="1"/>
    <brk id="6330" min="1" max="22" man="1"/>
    <brk id="6410" min="1" max="22" man="1"/>
    <brk id="6490" min="1" max="22" man="1"/>
    <brk id="6570" min="1" max="22" man="1"/>
    <brk id="6650" min="1" max="22" man="1"/>
    <brk id="6730" min="1" max="22" man="1"/>
    <brk id="6810" min="1" max="22" man="1"/>
    <brk id="6890" min="1" max="22" man="1"/>
    <brk id="6970" min="1" max="22" man="1"/>
    <brk id="7050" min="1" max="22" man="1"/>
    <brk id="7130" min="1" max="22" man="1"/>
    <brk id="7210" min="1" max="22" man="1"/>
    <brk id="7290" min="1" max="22" man="1"/>
    <brk id="7370" min="1" max="22"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26DD5-D04D-45C7-AABE-7D4D16895138}">
  <sheetPr>
    <tabColor rgb="FF0070C0"/>
  </sheetPr>
  <dimension ref="A1:H222"/>
  <sheetViews>
    <sheetView showGridLines="0" view="pageBreakPreview" zoomScaleNormal="100" zoomScaleSheetLayoutView="100" workbookViewId="0">
      <selection activeCell="E9" sqref="E9"/>
    </sheetView>
  </sheetViews>
  <sheetFormatPr defaultRowHeight="13.5" x14ac:dyDescent="0.15"/>
  <cols>
    <col min="1" max="1" width="15.875" customWidth="1"/>
    <col min="2" max="3" width="9.5" customWidth="1"/>
    <col min="4" max="6" width="15.125" customWidth="1"/>
    <col min="7" max="7" width="11.5" customWidth="1"/>
    <col min="8" max="9" width="6.5" customWidth="1"/>
    <col min="10" max="10" width="7.5" bestFit="1" customWidth="1"/>
    <col min="11" max="18" width="6.5" customWidth="1"/>
    <col min="19" max="35" width="8.875" customWidth="1"/>
  </cols>
  <sheetData>
    <row r="1" spans="1:8" x14ac:dyDescent="0.15">
      <c r="A1" t="s">
        <v>243</v>
      </c>
    </row>
    <row r="2" spans="1:8" s="1" customFormat="1" ht="15.75" customHeight="1" x14ac:dyDescent="0.15">
      <c r="E2" s="11"/>
      <c r="F2" s="684"/>
      <c r="G2" s="685"/>
      <c r="H2" s="246"/>
    </row>
    <row r="3" spans="1:8" s="1" customFormat="1" ht="15.75" customHeight="1" x14ac:dyDescent="0.15">
      <c r="E3" s="11"/>
      <c r="F3" s="265"/>
      <c r="G3" s="266"/>
      <c r="H3" s="246"/>
    </row>
    <row r="4" spans="1:8" s="1" customFormat="1" ht="15.75" customHeight="1" x14ac:dyDescent="0.15">
      <c r="F4" s="246"/>
      <c r="G4" s="246" t="s">
        <v>98</v>
      </c>
      <c r="H4" s="246"/>
    </row>
    <row r="5" spans="1:8" s="1" customFormat="1" ht="43.5" customHeight="1" x14ac:dyDescent="0.15">
      <c r="A5" s="680" t="s">
        <v>99</v>
      </c>
      <c r="B5" s="681"/>
      <c r="C5" s="682"/>
      <c r="D5" s="85" t="s">
        <v>244</v>
      </c>
      <c r="E5" s="85" t="s">
        <v>245</v>
      </c>
      <c r="F5" s="85" t="s">
        <v>246</v>
      </c>
      <c r="G5" s="247" t="s">
        <v>100</v>
      </c>
    </row>
    <row r="6" spans="1:8" s="1" customFormat="1" ht="47.45" hidden="1" customHeight="1" x14ac:dyDescent="0.15">
      <c r="A6" s="683" t="s">
        <v>247</v>
      </c>
      <c r="B6" s="82"/>
      <c r="C6" s="248" t="s">
        <v>248</v>
      </c>
      <c r="D6" s="83" t="e">
        <f>SUBTOTAL(9,D7:D10)</f>
        <v>#REF!</v>
      </c>
      <c r="E6" s="83" t="e">
        <f>SUBTOTAL(9,E7:E10)</f>
        <v>#REF!</v>
      </c>
      <c r="F6" s="83" t="e">
        <f>SUBTOTAL(9,F7:F10)</f>
        <v>#REF!</v>
      </c>
      <c r="G6" s="84"/>
    </row>
    <row r="7" spans="1:8" s="1" customFormat="1" ht="86.1" customHeight="1" x14ac:dyDescent="0.15">
      <c r="A7" s="683"/>
      <c r="B7" s="683" t="s">
        <v>101</v>
      </c>
      <c r="C7" s="683"/>
      <c r="D7" s="83" t="e">
        <f>#REF!</f>
        <v>#REF!</v>
      </c>
      <c r="E7" s="83" t="e">
        <f>#REF!</f>
        <v>#REF!</v>
      </c>
      <c r="F7" s="83" t="e">
        <f>#REF!</f>
        <v>#REF!</v>
      </c>
      <c r="G7" s="117"/>
    </row>
    <row r="8" spans="1:8" s="1" customFormat="1" ht="86.1" customHeight="1" x14ac:dyDescent="0.15">
      <c r="A8" s="683"/>
      <c r="B8" s="683" t="s">
        <v>102</v>
      </c>
      <c r="C8" s="683"/>
      <c r="D8" s="83" t="e">
        <f>#REF!</f>
        <v>#REF!</v>
      </c>
      <c r="E8" s="83" t="e">
        <f>#REF!</f>
        <v>#REF!</v>
      </c>
      <c r="F8" s="83" t="e">
        <f>#REF!</f>
        <v>#REF!</v>
      </c>
      <c r="G8" s="117"/>
    </row>
    <row r="9" spans="1:8" s="1" customFormat="1" ht="86.1" customHeight="1" x14ac:dyDescent="0.15">
      <c r="A9" s="683"/>
      <c r="B9" s="683" t="s">
        <v>249</v>
      </c>
      <c r="C9" s="683"/>
      <c r="D9" s="83" t="e">
        <f>#REF!</f>
        <v>#REF!</v>
      </c>
      <c r="E9" s="83" t="e">
        <f>#REF!</f>
        <v>#REF!</v>
      </c>
      <c r="F9" s="83" t="e">
        <f>#REF!</f>
        <v>#REF!</v>
      </c>
      <c r="G9" s="117"/>
    </row>
    <row r="10" spans="1:8" s="1" customFormat="1" ht="86.1" customHeight="1" x14ac:dyDescent="0.15">
      <c r="A10" s="683"/>
      <c r="B10" s="683" t="s">
        <v>103</v>
      </c>
      <c r="C10" s="683"/>
      <c r="D10" s="83" t="e">
        <f>#REF!</f>
        <v>#REF!</v>
      </c>
      <c r="E10" s="83" t="e">
        <f>#REF!</f>
        <v>#REF!</v>
      </c>
      <c r="F10" s="83" t="e">
        <f>#REF!</f>
        <v>#REF!</v>
      </c>
      <c r="G10" s="117"/>
    </row>
    <row r="11" spans="1:8" s="1" customFormat="1" ht="48" customHeight="1" x14ac:dyDescent="0.15">
      <c r="A11" s="687"/>
      <c r="B11" s="687"/>
      <c r="C11" s="687"/>
      <c r="D11" s="687"/>
      <c r="E11" s="687"/>
      <c r="F11" s="687"/>
      <c r="G11" s="687"/>
    </row>
    <row r="12" spans="1:8" s="1" customFormat="1" ht="18" customHeight="1" x14ac:dyDescent="0.15"/>
    <row r="13" spans="1:8" s="1" customFormat="1" ht="26.25" customHeight="1" x14ac:dyDescent="0.15">
      <c r="D13" s="1" t="s">
        <v>97</v>
      </c>
      <c r="E13" s="688" t="e">
        <f>IF(#REF!="","",#REF!)</f>
        <v>#REF!</v>
      </c>
      <c r="F13" s="688"/>
      <c r="G13" s="688"/>
    </row>
    <row r="14" spans="1:8" s="1" customFormat="1" ht="26.25" customHeight="1" x14ac:dyDescent="0.15">
      <c r="D14" s="1" t="s">
        <v>91</v>
      </c>
      <c r="E14" s="688" t="e">
        <f>IF(#REF!="","",#REF!)</f>
        <v>#REF!</v>
      </c>
      <c r="F14" s="688"/>
      <c r="G14" s="688"/>
    </row>
    <row r="15" spans="1:8" s="1" customFormat="1" ht="26.25" customHeight="1" x14ac:dyDescent="0.15">
      <c r="D15" s="1" t="s">
        <v>94</v>
      </c>
      <c r="E15" s="686" t="e">
        <f>IF(OR(#REF!="",#REF!="○○○-○○○○-○○○"),"",#REF!)</f>
        <v>#REF!</v>
      </c>
      <c r="F15" s="686"/>
      <c r="G15" s="686"/>
    </row>
    <row r="16" spans="1:8" s="1" customFormat="1" ht="26.25" customHeight="1" x14ac:dyDescent="0.15">
      <c r="D16" s="1" t="s">
        <v>90</v>
      </c>
      <c r="E16" s="686" t="e">
        <f>IF(OR(#REF!="",#REF!="○○○-○○○○-○○○"),"",#REF!)</f>
        <v>#REF!</v>
      </c>
      <c r="F16" s="686"/>
      <c r="G16" s="686"/>
    </row>
    <row r="17" spans="4:7" s="1" customFormat="1" ht="26.25" customHeight="1" x14ac:dyDescent="0.15">
      <c r="D17" s="1" t="s">
        <v>92</v>
      </c>
      <c r="E17" s="686" t="e">
        <f>IF(OR(#REF!="",#REF!="○○○-○○○○-○○○"),"",#REF!)</f>
        <v>#REF!</v>
      </c>
      <c r="F17" s="686"/>
      <c r="G17" s="686"/>
    </row>
    <row r="18" spans="4:7" s="1" customFormat="1" ht="26.25" customHeight="1" x14ac:dyDescent="0.15">
      <c r="D18" s="1" t="s">
        <v>95</v>
      </c>
      <c r="E18" s="686" t="e">
        <f>IF(OR(#REF!="",#REF!="○○○-○○○○-○○○"),"",#REF!)</f>
        <v>#REF!</v>
      </c>
      <c r="F18" s="686"/>
      <c r="G18" s="686"/>
    </row>
    <row r="19" spans="4:7" s="1" customFormat="1" ht="15.75" customHeight="1" x14ac:dyDescent="0.15"/>
    <row r="20" spans="4:7" s="1" customFormat="1" ht="15.75" customHeight="1" x14ac:dyDescent="0.15"/>
    <row r="21" spans="4:7" s="1" customFormat="1" ht="15.75" customHeight="1" x14ac:dyDescent="0.15"/>
    <row r="22" spans="4:7" s="1" customFormat="1" ht="15.75" customHeight="1" x14ac:dyDescent="0.15"/>
    <row r="23" spans="4:7" s="1" customFormat="1" ht="15.75" customHeight="1" x14ac:dyDescent="0.15"/>
    <row r="24" spans="4:7" s="1" customFormat="1" ht="15.75" customHeight="1" x14ac:dyDescent="0.15"/>
    <row r="25" spans="4:7" s="1" customFormat="1" ht="15.75" customHeight="1" x14ac:dyDescent="0.15"/>
    <row r="26" spans="4:7" s="1" customFormat="1" ht="15.75" customHeight="1" x14ac:dyDescent="0.15"/>
    <row r="27" spans="4:7" s="1" customFormat="1" ht="15.75" customHeight="1" x14ac:dyDescent="0.15"/>
    <row r="28" spans="4:7" s="1" customFormat="1" ht="15.75" customHeight="1" x14ac:dyDescent="0.15"/>
    <row r="29" spans="4:7" s="1" customFormat="1" ht="15.75" customHeight="1" x14ac:dyDescent="0.15"/>
    <row r="30" spans="4:7" s="1" customFormat="1" ht="15.75" customHeight="1" x14ac:dyDescent="0.15"/>
    <row r="31" spans="4:7" s="1" customFormat="1" ht="15.75" customHeight="1" x14ac:dyDescent="0.15"/>
    <row r="32" spans="4:7" s="1" customFormat="1" ht="15.75" customHeight="1" x14ac:dyDescent="0.15"/>
    <row r="33" s="1" customFormat="1" ht="15.75" customHeight="1" x14ac:dyDescent="0.15"/>
    <row r="34" s="1" customFormat="1" ht="15.75" customHeight="1" x14ac:dyDescent="0.15"/>
    <row r="35" s="1" customFormat="1" ht="15.75" customHeight="1" x14ac:dyDescent="0.15"/>
    <row r="36" s="1" customFormat="1" ht="15.75" customHeight="1" x14ac:dyDescent="0.15"/>
    <row r="37" s="1" customFormat="1" ht="15.75" customHeight="1" x14ac:dyDescent="0.15"/>
    <row r="38" s="1" customFormat="1" ht="15.75" customHeight="1" x14ac:dyDescent="0.15"/>
    <row r="39" s="1" customFormat="1" ht="15.75" customHeight="1" x14ac:dyDescent="0.15"/>
    <row r="40" s="1" customFormat="1" ht="15.75" customHeight="1" x14ac:dyDescent="0.15"/>
    <row r="41" s="1" customFormat="1" ht="15.75" customHeight="1" x14ac:dyDescent="0.15"/>
    <row r="42" s="1" customFormat="1" ht="15.75" customHeight="1" x14ac:dyDescent="0.15"/>
    <row r="43" s="1" customFormat="1" ht="15.75" customHeight="1" x14ac:dyDescent="0.15"/>
    <row r="44" s="1" customFormat="1" ht="15.75" customHeight="1" x14ac:dyDescent="0.15"/>
    <row r="45" s="1" customFormat="1" ht="15.75" customHeight="1" x14ac:dyDescent="0.15"/>
    <row r="46" s="1" customFormat="1" ht="15.75" customHeight="1" x14ac:dyDescent="0.15"/>
    <row r="47" s="1" customFormat="1" ht="15.75" customHeight="1" x14ac:dyDescent="0.15"/>
    <row r="48" s="1" customFormat="1" ht="15.75" customHeight="1" x14ac:dyDescent="0.15"/>
    <row r="49" s="1" customFormat="1" ht="15.75" customHeight="1" x14ac:dyDescent="0.15"/>
    <row r="50" s="1" customFormat="1" ht="15.75" customHeight="1" x14ac:dyDescent="0.15"/>
    <row r="51" s="1" customFormat="1" ht="15.75" customHeight="1" x14ac:dyDescent="0.15"/>
    <row r="52" s="1" customFormat="1" ht="15.75" customHeight="1" x14ac:dyDescent="0.15"/>
    <row r="53" s="1" customFormat="1" ht="15.75" customHeight="1" x14ac:dyDescent="0.15"/>
    <row r="54" s="1" customFormat="1" ht="15.75" customHeight="1" x14ac:dyDescent="0.15"/>
    <row r="55" s="1" customFormat="1" ht="15.75" customHeight="1" x14ac:dyDescent="0.15"/>
    <row r="56" s="1" customFormat="1" ht="15.75" customHeight="1" x14ac:dyDescent="0.15"/>
    <row r="57" s="1" customFormat="1" ht="15.75" customHeight="1" x14ac:dyDescent="0.15"/>
    <row r="58" s="1" customFormat="1" ht="15.75" customHeight="1" x14ac:dyDescent="0.15"/>
    <row r="59" s="1" customFormat="1" ht="15.75" customHeight="1" x14ac:dyDescent="0.15"/>
    <row r="60" s="1" customFormat="1" ht="15.75" customHeight="1" x14ac:dyDescent="0.15"/>
    <row r="61" s="1" customFormat="1" ht="15.75" customHeight="1" x14ac:dyDescent="0.15"/>
    <row r="62" s="1" customFormat="1" ht="15.75" customHeight="1" x14ac:dyDescent="0.15"/>
    <row r="63" s="1" customFormat="1" ht="15.75" customHeight="1" x14ac:dyDescent="0.15"/>
    <row r="64" s="1" customFormat="1" ht="15.75" customHeight="1" x14ac:dyDescent="0.15"/>
    <row r="65" s="1" customFormat="1" ht="15.75" customHeight="1" x14ac:dyDescent="0.15"/>
    <row r="66" s="1" customFormat="1" ht="15.75" customHeight="1" x14ac:dyDescent="0.15"/>
    <row r="67" s="1" customFormat="1" ht="15.75" customHeight="1" x14ac:dyDescent="0.15"/>
    <row r="68" s="1" customFormat="1" ht="15.75" customHeight="1" x14ac:dyDescent="0.15"/>
    <row r="69" s="1" customFormat="1" ht="15.75" customHeight="1" x14ac:dyDescent="0.15"/>
    <row r="70" s="1" customFormat="1" ht="15.75" customHeight="1" x14ac:dyDescent="0.15"/>
    <row r="71" s="1" customFormat="1" ht="15.75" customHeight="1" x14ac:dyDescent="0.15"/>
    <row r="72" s="1" customFormat="1" ht="15.75" customHeight="1" x14ac:dyDescent="0.15"/>
    <row r="73" s="1" customFormat="1" ht="15.75" customHeight="1" x14ac:dyDescent="0.15"/>
    <row r="74" s="1" customFormat="1" ht="15.75" customHeight="1" x14ac:dyDescent="0.15"/>
    <row r="75" s="1" customFormat="1" ht="15.75" customHeight="1" x14ac:dyDescent="0.15"/>
    <row r="76" s="1" customFormat="1" ht="15.75" customHeight="1" x14ac:dyDescent="0.15"/>
    <row r="77" s="1" customFormat="1" ht="15.75" customHeight="1" x14ac:dyDescent="0.15"/>
    <row r="78" s="1" customFormat="1" ht="15.75" customHeight="1" x14ac:dyDescent="0.15"/>
    <row r="79" s="1" customFormat="1" ht="15.75" customHeight="1" x14ac:dyDescent="0.15"/>
    <row r="80" s="1" customFormat="1" ht="15.75" customHeight="1" x14ac:dyDescent="0.15"/>
    <row r="81" s="1" customFormat="1" ht="15.75" customHeight="1" x14ac:dyDescent="0.15"/>
    <row r="82" s="1" customFormat="1" ht="15.75" customHeight="1" x14ac:dyDescent="0.15"/>
    <row r="83" s="1" customFormat="1" ht="15.75" customHeight="1" x14ac:dyDescent="0.15"/>
    <row r="84" s="1" customFormat="1" ht="15.75" customHeight="1" x14ac:dyDescent="0.15"/>
    <row r="85" s="1" customFormat="1" ht="15.75" customHeight="1" x14ac:dyDescent="0.15"/>
    <row r="86" s="1" customFormat="1" ht="15.75" customHeight="1" x14ac:dyDescent="0.15"/>
    <row r="87" s="1" customFormat="1" ht="15.75" customHeight="1" x14ac:dyDescent="0.15"/>
    <row r="88" s="1" customFormat="1" ht="15.75" customHeight="1" x14ac:dyDescent="0.15"/>
    <row r="89" s="1" customFormat="1" ht="15.75" customHeight="1" x14ac:dyDescent="0.15"/>
    <row r="90" s="1" customFormat="1" ht="15.75" customHeight="1" x14ac:dyDescent="0.15"/>
    <row r="91" s="1" customFormat="1" ht="15.75" customHeight="1" x14ac:dyDescent="0.15"/>
    <row r="92" s="1" customFormat="1" ht="15.75" customHeight="1" x14ac:dyDescent="0.15"/>
    <row r="93" s="1" customFormat="1" ht="15.75" customHeight="1" x14ac:dyDescent="0.15"/>
    <row r="94" s="1" customFormat="1" ht="15.75" customHeight="1" x14ac:dyDescent="0.15"/>
    <row r="95" s="1" customFormat="1" ht="15.75" customHeight="1" x14ac:dyDescent="0.15"/>
    <row r="96" s="1" customFormat="1" ht="15.75" customHeight="1" x14ac:dyDescent="0.15"/>
    <row r="97" s="1" customFormat="1" ht="15.75" customHeight="1" x14ac:dyDescent="0.15"/>
    <row r="98" s="1" customFormat="1" ht="15.75" customHeight="1" x14ac:dyDescent="0.15"/>
    <row r="99" s="1" customFormat="1" ht="15.75" customHeight="1" x14ac:dyDescent="0.15"/>
    <row r="100" s="1" customFormat="1" ht="15.75" customHeight="1" x14ac:dyDescent="0.15"/>
    <row r="101" s="1" customFormat="1" ht="15.75" customHeight="1" x14ac:dyDescent="0.15"/>
    <row r="102" s="1" customFormat="1" ht="15.75" customHeight="1" x14ac:dyDescent="0.15"/>
    <row r="103" s="1" customFormat="1" ht="15.75" customHeight="1" x14ac:dyDescent="0.15"/>
    <row r="104" s="1" customFormat="1" ht="15.75" customHeight="1" x14ac:dyDescent="0.15"/>
    <row r="105" s="1" customFormat="1" ht="15.75" customHeight="1" x14ac:dyDescent="0.15"/>
    <row r="106" s="1" customFormat="1" ht="15.75" customHeight="1" x14ac:dyDescent="0.15"/>
    <row r="107" s="1" customFormat="1" ht="15.75" customHeight="1" x14ac:dyDescent="0.15"/>
    <row r="108" s="1" customFormat="1" ht="15.75" customHeight="1" x14ac:dyDescent="0.15"/>
    <row r="109" s="1" customFormat="1" ht="15.75" customHeight="1" x14ac:dyDescent="0.15"/>
    <row r="110" s="1" customFormat="1" ht="15.75" customHeight="1" x14ac:dyDescent="0.15"/>
    <row r="111" s="1" customFormat="1" ht="15.75" customHeight="1" x14ac:dyDescent="0.15"/>
    <row r="112" s="1" customFormat="1" ht="15.75" customHeight="1" x14ac:dyDescent="0.15"/>
    <row r="113" s="1" customFormat="1" ht="15.75" customHeight="1" x14ac:dyDescent="0.15"/>
    <row r="114" s="1" customFormat="1" ht="15.75" customHeight="1" x14ac:dyDescent="0.15"/>
    <row r="115" s="1" customFormat="1" ht="15.75" customHeight="1" x14ac:dyDescent="0.15"/>
    <row r="116" s="1" customFormat="1" ht="15.75" customHeight="1" x14ac:dyDescent="0.15"/>
    <row r="117" s="1" customFormat="1" ht="15.75" customHeight="1" x14ac:dyDescent="0.15"/>
    <row r="118" s="1" customFormat="1" ht="15.75" customHeight="1" x14ac:dyDescent="0.15"/>
    <row r="119" s="1" customFormat="1" ht="15.75" customHeight="1" x14ac:dyDescent="0.15"/>
    <row r="120" s="1" customFormat="1" ht="15.75" customHeight="1" x14ac:dyDescent="0.15"/>
    <row r="121" s="1" customFormat="1" ht="15.75" customHeight="1" x14ac:dyDescent="0.15"/>
    <row r="122" s="1" customFormat="1" ht="15.75" customHeight="1" x14ac:dyDescent="0.15"/>
    <row r="123" s="1" customFormat="1" ht="15.75" customHeight="1" x14ac:dyDescent="0.15"/>
    <row r="124" s="1" customFormat="1" ht="15.75" customHeight="1" x14ac:dyDescent="0.15"/>
    <row r="125" s="1" customFormat="1" ht="15.75" customHeight="1" x14ac:dyDescent="0.15"/>
    <row r="126" s="1" customFormat="1" ht="15.75" customHeight="1" x14ac:dyDescent="0.15"/>
    <row r="127" s="1" customFormat="1" ht="15.75" customHeight="1" x14ac:dyDescent="0.15"/>
    <row r="128" s="1" customFormat="1" ht="15.75" customHeight="1" x14ac:dyDescent="0.15"/>
    <row r="129" s="1" customFormat="1" ht="15.75" customHeight="1" x14ac:dyDescent="0.15"/>
    <row r="130" s="1" customFormat="1" ht="15.75" customHeight="1" x14ac:dyDescent="0.15"/>
    <row r="131" s="1" customFormat="1" ht="15.75" customHeight="1" x14ac:dyDescent="0.15"/>
    <row r="132" s="1" customFormat="1" ht="15.75" customHeight="1" x14ac:dyDescent="0.15"/>
    <row r="133" s="1" customFormat="1" ht="15.75" customHeight="1" x14ac:dyDescent="0.15"/>
    <row r="134" s="1" customFormat="1" ht="15.75" customHeight="1" x14ac:dyDescent="0.15"/>
    <row r="135" s="1" customFormat="1" ht="15.75" customHeight="1" x14ac:dyDescent="0.15"/>
    <row r="136" s="1" customFormat="1" ht="15.75" customHeight="1" x14ac:dyDescent="0.15"/>
    <row r="137" s="1" customFormat="1" ht="15.75" customHeight="1" x14ac:dyDescent="0.15"/>
    <row r="138" s="1" customFormat="1" ht="15.75" customHeight="1" x14ac:dyDescent="0.15"/>
    <row r="139" s="1" customFormat="1" ht="15.75" customHeight="1" x14ac:dyDescent="0.15"/>
    <row r="140" s="1" customFormat="1" ht="15.75" customHeight="1" x14ac:dyDescent="0.15"/>
    <row r="141" s="1" customFormat="1" ht="15.75" customHeight="1" x14ac:dyDescent="0.15"/>
    <row r="142" s="1" customFormat="1" ht="15.75" customHeight="1" x14ac:dyDescent="0.15"/>
    <row r="143" s="1" customFormat="1" ht="15.75" customHeight="1" x14ac:dyDescent="0.15"/>
    <row r="144" s="1" customFormat="1" ht="15.75" customHeight="1" x14ac:dyDescent="0.15"/>
    <row r="145" s="1" customFormat="1" ht="15.75" customHeight="1" x14ac:dyDescent="0.15"/>
    <row r="146" s="1" customFormat="1" ht="15.75" customHeight="1" x14ac:dyDescent="0.15"/>
    <row r="147" s="1" customFormat="1" ht="15.75" customHeight="1" x14ac:dyDescent="0.15"/>
    <row r="148" s="1" customFormat="1" ht="15.75" customHeight="1" x14ac:dyDescent="0.15"/>
    <row r="149" s="1" customFormat="1" ht="15.75" customHeight="1" x14ac:dyDescent="0.15"/>
    <row r="150" s="1" customFormat="1" ht="15.75" customHeight="1" x14ac:dyDescent="0.15"/>
    <row r="151" s="1" customFormat="1" ht="15.75" customHeight="1" x14ac:dyDescent="0.15"/>
    <row r="152" s="1" customFormat="1" ht="15.75" customHeight="1" x14ac:dyDescent="0.15"/>
    <row r="153" s="1" customFormat="1" ht="15.75" customHeight="1" x14ac:dyDescent="0.15"/>
    <row r="154" s="1" customFormat="1" ht="15.75" customHeight="1" x14ac:dyDescent="0.15"/>
    <row r="155" s="1" customFormat="1" ht="15.75" customHeight="1" x14ac:dyDescent="0.15"/>
    <row r="156" s="1" customFormat="1" ht="15.75" customHeight="1" x14ac:dyDescent="0.15"/>
    <row r="157" s="1" customFormat="1" ht="15.75" customHeight="1" x14ac:dyDescent="0.15"/>
    <row r="158" s="1" customFormat="1" ht="15.75" customHeight="1" x14ac:dyDescent="0.15"/>
    <row r="159" s="1" customFormat="1" ht="15.75" customHeight="1" x14ac:dyDescent="0.15"/>
    <row r="160" s="1" customFormat="1" ht="15.75" customHeight="1" x14ac:dyDescent="0.15"/>
    <row r="161" s="1" customFormat="1" ht="15.75" customHeight="1" x14ac:dyDescent="0.15"/>
    <row r="162" s="1" customFormat="1" ht="15.75" customHeight="1" x14ac:dyDescent="0.15"/>
    <row r="163" s="1" customFormat="1" ht="15.75" customHeight="1" x14ac:dyDescent="0.15"/>
    <row r="164" s="1" customFormat="1" ht="15.75" customHeight="1" x14ac:dyDescent="0.15"/>
    <row r="165" s="1" customFormat="1" ht="15.75" customHeight="1" x14ac:dyDescent="0.15"/>
    <row r="166" s="1" customFormat="1" ht="15.75" customHeight="1" x14ac:dyDescent="0.15"/>
    <row r="167" s="1" customFormat="1" ht="15.75" customHeight="1" x14ac:dyDescent="0.15"/>
    <row r="168" s="1" customFormat="1" ht="15.75" customHeight="1" x14ac:dyDescent="0.15"/>
    <row r="169" s="1" customFormat="1" ht="15.75" customHeight="1" x14ac:dyDescent="0.15"/>
    <row r="170" s="1" customFormat="1" ht="15.75" customHeight="1" x14ac:dyDescent="0.15"/>
    <row r="171" s="1" customFormat="1" ht="15.75" customHeight="1" x14ac:dyDescent="0.15"/>
    <row r="172" s="1" customFormat="1" ht="15.75" customHeight="1" x14ac:dyDescent="0.15"/>
    <row r="173" s="1" customFormat="1" ht="15.75" customHeight="1" x14ac:dyDescent="0.15"/>
    <row r="174" s="1" customFormat="1" ht="15.75" customHeight="1" x14ac:dyDescent="0.15"/>
    <row r="175" s="1" customFormat="1" ht="15.75" customHeight="1" x14ac:dyDescent="0.15"/>
    <row r="176" s="1" customFormat="1" ht="15.75" customHeight="1" x14ac:dyDescent="0.15"/>
    <row r="177" s="1" customFormat="1" ht="15.75" customHeight="1" x14ac:dyDescent="0.15"/>
    <row r="178" s="1" customFormat="1" ht="15.75" customHeight="1" x14ac:dyDescent="0.15"/>
    <row r="179" s="1" customFormat="1" ht="15.75" customHeight="1" x14ac:dyDescent="0.15"/>
    <row r="180" s="1" customFormat="1" ht="15.75" customHeight="1" x14ac:dyDescent="0.15"/>
    <row r="181" s="1" customFormat="1" ht="15.75" customHeight="1" x14ac:dyDescent="0.15"/>
    <row r="182" s="1" customFormat="1" ht="15.75" customHeight="1" x14ac:dyDescent="0.15"/>
    <row r="183" s="1" customFormat="1" ht="15.75" customHeight="1" x14ac:dyDescent="0.15"/>
    <row r="184" s="1" customFormat="1" ht="15.75" customHeight="1" x14ac:dyDescent="0.15"/>
    <row r="185" s="1" customFormat="1" ht="15.75" customHeight="1" x14ac:dyDescent="0.15"/>
    <row r="186" s="1" customFormat="1" ht="15.75" customHeight="1" x14ac:dyDescent="0.15"/>
    <row r="187" s="1" customFormat="1" ht="15.75" customHeight="1" x14ac:dyDescent="0.15"/>
    <row r="188" s="1" customFormat="1" ht="15.75" customHeight="1" x14ac:dyDescent="0.15"/>
    <row r="189" s="1" customFormat="1" ht="15.75" customHeight="1" x14ac:dyDescent="0.15"/>
    <row r="190" s="1" customFormat="1" ht="15.75" customHeight="1" x14ac:dyDescent="0.15"/>
    <row r="191" s="1" customFormat="1" ht="15.75" customHeight="1" x14ac:dyDescent="0.15"/>
    <row r="192" s="1" customFormat="1" ht="15.75" customHeight="1" x14ac:dyDescent="0.15"/>
    <row r="193" s="1" customFormat="1" ht="15.75" customHeight="1" x14ac:dyDescent="0.15"/>
    <row r="194" s="1" customFormat="1" ht="15.75" customHeight="1" x14ac:dyDescent="0.15"/>
    <row r="195" s="1" customFormat="1" ht="15.75" customHeight="1" x14ac:dyDescent="0.15"/>
    <row r="196" s="1" customFormat="1" ht="15.75" customHeight="1" x14ac:dyDescent="0.15"/>
    <row r="197" s="1" customFormat="1" ht="15.75" customHeight="1" x14ac:dyDescent="0.15"/>
    <row r="198" s="1" customFormat="1" ht="15.75" customHeight="1" x14ac:dyDescent="0.15"/>
    <row r="199" s="1" customFormat="1" ht="15.75" customHeight="1" x14ac:dyDescent="0.15"/>
    <row r="200" s="1" customFormat="1" ht="15.75" customHeight="1" x14ac:dyDescent="0.15"/>
    <row r="201" s="1" customFormat="1" ht="15.75" customHeight="1" x14ac:dyDescent="0.15"/>
    <row r="202" s="1" customFormat="1" ht="15.75" customHeight="1" x14ac:dyDescent="0.15"/>
    <row r="203" s="1" customFormat="1" ht="15.75" customHeight="1" x14ac:dyDescent="0.15"/>
    <row r="204" s="1" customFormat="1" ht="15.75" customHeight="1" x14ac:dyDescent="0.15"/>
    <row r="205" s="1" customFormat="1" ht="15.75" customHeight="1" x14ac:dyDescent="0.15"/>
    <row r="206" s="1" customFormat="1" ht="15.75" customHeight="1" x14ac:dyDescent="0.15"/>
    <row r="207" s="1" customFormat="1" ht="15.75" customHeight="1" x14ac:dyDescent="0.15"/>
    <row r="208" s="1" customFormat="1" ht="15.75" customHeight="1" x14ac:dyDescent="0.15"/>
    <row r="209" s="1" customFormat="1" ht="15.75" customHeight="1" x14ac:dyDescent="0.15"/>
    <row r="210" s="1" customFormat="1" ht="15.75" customHeight="1" x14ac:dyDescent="0.15"/>
    <row r="211" s="1" customFormat="1" ht="15.75" customHeight="1" x14ac:dyDescent="0.15"/>
    <row r="212" s="1" customFormat="1" ht="15.75" customHeight="1" x14ac:dyDescent="0.15"/>
    <row r="213" s="1" customFormat="1" ht="15.75" customHeight="1" x14ac:dyDescent="0.15"/>
    <row r="214" s="1" customFormat="1" ht="15.75" customHeight="1" x14ac:dyDescent="0.15"/>
    <row r="215" s="1" customFormat="1" ht="15.75" customHeight="1" x14ac:dyDescent="0.15"/>
    <row r="216" s="1" customFormat="1" ht="15.75" customHeight="1" x14ac:dyDescent="0.15"/>
    <row r="217" s="1" customFormat="1" ht="15.75" customHeight="1" x14ac:dyDescent="0.15"/>
    <row r="218" s="1" customFormat="1" ht="15.75" customHeight="1" x14ac:dyDescent="0.15"/>
    <row r="219" s="1" customFormat="1" ht="15.75" customHeight="1" x14ac:dyDescent="0.15"/>
    <row r="220" s="1" customFormat="1" ht="15.75" customHeight="1" x14ac:dyDescent="0.15"/>
    <row r="221" s="1" customFormat="1" ht="15.75" customHeight="1" x14ac:dyDescent="0.15"/>
    <row r="222" s="1" customFormat="1" ht="15.75" customHeight="1" x14ac:dyDescent="0.15"/>
  </sheetData>
  <sheetProtection selectLockedCells="1" selectUnlockedCells="1"/>
  <mergeCells count="14">
    <mergeCell ref="E18:G18"/>
    <mergeCell ref="A11:G11"/>
    <mergeCell ref="E13:G13"/>
    <mergeCell ref="E14:G14"/>
    <mergeCell ref="E15:G15"/>
    <mergeCell ref="E16:G16"/>
    <mergeCell ref="E17:G17"/>
    <mergeCell ref="A5:C5"/>
    <mergeCell ref="A6:A10"/>
    <mergeCell ref="F2:G2"/>
    <mergeCell ref="B10:C10"/>
    <mergeCell ref="B9:C9"/>
    <mergeCell ref="B8:C8"/>
    <mergeCell ref="B7:C7"/>
  </mergeCells>
  <phoneticPr fontId="1"/>
  <printOptions horizontalCentered="1"/>
  <pageMargins left="0.70866141732283472" right="0.70866141732283472" top="0.74803149606299213" bottom="0.74803149606299213" header="0.31496062992125984" footer="0.31496062992125984"/>
  <pageSetup paperSize="9" scale="9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6B85F-05AF-4AFD-BF2F-A7E7E4F6DCB2}">
  <sheetPr>
    <pageSetUpPr fitToPage="1"/>
  </sheetPr>
  <dimension ref="A1:AF44"/>
  <sheetViews>
    <sheetView view="pageBreakPreview" zoomScale="50" zoomScaleNormal="50" zoomScaleSheetLayoutView="50" workbookViewId="0">
      <selection activeCell="I3" sqref="I3:V3"/>
    </sheetView>
  </sheetViews>
  <sheetFormatPr defaultRowHeight="13.5" x14ac:dyDescent="0.15"/>
  <cols>
    <col min="1" max="5" width="8.625" style="120" customWidth="1"/>
    <col min="6" max="9" width="9.5" style="120" customWidth="1"/>
    <col min="10" max="11" width="8.5" style="120" customWidth="1"/>
    <col min="12" max="15" width="8.625" style="120" customWidth="1"/>
    <col min="16" max="19" width="9.5" style="120" customWidth="1"/>
    <col min="20" max="22" width="6.625" style="120" customWidth="1"/>
    <col min="23" max="24" width="8.5" style="120" customWidth="1"/>
    <col min="25" max="256" width="9" style="120"/>
    <col min="257" max="261" width="8.625" style="120" customWidth="1"/>
    <col min="262" max="265" width="9.5" style="120" customWidth="1"/>
    <col min="266" max="267" width="8.5" style="120" customWidth="1"/>
    <col min="268" max="271" width="8.625" style="120" customWidth="1"/>
    <col min="272" max="275" width="9.5" style="120" customWidth="1"/>
    <col min="276" max="278" width="6.625" style="120" customWidth="1"/>
    <col min="279" max="280" width="8.5" style="120" customWidth="1"/>
    <col min="281" max="512" width="9" style="120"/>
    <col min="513" max="517" width="8.625" style="120" customWidth="1"/>
    <col min="518" max="521" width="9.5" style="120" customWidth="1"/>
    <col min="522" max="523" width="8.5" style="120" customWidth="1"/>
    <col min="524" max="527" width="8.625" style="120" customWidth="1"/>
    <col min="528" max="531" width="9.5" style="120" customWidth="1"/>
    <col min="532" max="534" width="6.625" style="120" customWidth="1"/>
    <col min="535" max="536" width="8.5" style="120" customWidth="1"/>
    <col min="537" max="768" width="9" style="120"/>
    <col min="769" max="773" width="8.625" style="120" customWidth="1"/>
    <col min="774" max="777" width="9.5" style="120" customWidth="1"/>
    <col min="778" max="779" width="8.5" style="120" customWidth="1"/>
    <col min="780" max="783" width="8.625" style="120" customWidth="1"/>
    <col min="784" max="787" width="9.5" style="120" customWidth="1"/>
    <col min="788" max="790" width="6.625" style="120" customWidth="1"/>
    <col min="791" max="792" width="8.5" style="120" customWidth="1"/>
    <col min="793" max="1024" width="9" style="120"/>
    <col min="1025" max="1029" width="8.625" style="120" customWidth="1"/>
    <col min="1030" max="1033" width="9.5" style="120" customWidth="1"/>
    <col min="1034" max="1035" width="8.5" style="120" customWidth="1"/>
    <col min="1036" max="1039" width="8.625" style="120" customWidth="1"/>
    <col min="1040" max="1043" width="9.5" style="120" customWidth="1"/>
    <col min="1044" max="1046" width="6.625" style="120" customWidth="1"/>
    <col min="1047" max="1048" width="8.5" style="120" customWidth="1"/>
    <col min="1049" max="1280" width="9" style="120"/>
    <col min="1281" max="1285" width="8.625" style="120" customWidth="1"/>
    <col min="1286" max="1289" width="9.5" style="120" customWidth="1"/>
    <col min="1290" max="1291" width="8.5" style="120" customWidth="1"/>
    <col min="1292" max="1295" width="8.625" style="120" customWidth="1"/>
    <col min="1296" max="1299" width="9.5" style="120" customWidth="1"/>
    <col min="1300" max="1302" width="6.625" style="120" customWidth="1"/>
    <col min="1303" max="1304" width="8.5" style="120" customWidth="1"/>
    <col min="1305" max="1536" width="9" style="120"/>
    <col min="1537" max="1541" width="8.625" style="120" customWidth="1"/>
    <col min="1542" max="1545" width="9.5" style="120" customWidth="1"/>
    <col min="1546" max="1547" width="8.5" style="120" customWidth="1"/>
    <col min="1548" max="1551" width="8.625" style="120" customWidth="1"/>
    <col min="1552" max="1555" width="9.5" style="120" customWidth="1"/>
    <col min="1556" max="1558" width="6.625" style="120" customWidth="1"/>
    <col min="1559" max="1560" width="8.5" style="120" customWidth="1"/>
    <col min="1561" max="1792" width="9" style="120"/>
    <col min="1793" max="1797" width="8.625" style="120" customWidth="1"/>
    <col min="1798" max="1801" width="9.5" style="120" customWidth="1"/>
    <col min="1802" max="1803" width="8.5" style="120" customWidth="1"/>
    <col min="1804" max="1807" width="8.625" style="120" customWidth="1"/>
    <col min="1808" max="1811" width="9.5" style="120" customWidth="1"/>
    <col min="1812" max="1814" width="6.625" style="120" customWidth="1"/>
    <col min="1815" max="1816" width="8.5" style="120" customWidth="1"/>
    <col min="1817" max="2048" width="9" style="120"/>
    <col min="2049" max="2053" width="8.625" style="120" customWidth="1"/>
    <col min="2054" max="2057" width="9.5" style="120" customWidth="1"/>
    <col min="2058" max="2059" width="8.5" style="120" customWidth="1"/>
    <col min="2060" max="2063" width="8.625" style="120" customWidth="1"/>
    <col min="2064" max="2067" width="9.5" style="120" customWidth="1"/>
    <col min="2068" max="2070" width="6.625" style="120" customWidth="1"/>
    <col min="2071" max="2072" width="8.5" style="120" customWidth="1"/>
    <col min="2073" max="2304" width="9" style="120"/>
    <col min="2305" max="2309" width="8.625" style="120" customWidth="1"/>
    <col min="2310" max="2313" width="9.5" style="120" customWidth="1"/>
    <col min="2314" max="2315" width="8.5" style="120" customWidth="1"/>
    <col min="2316" max="2319" width="8.625" style="120" customWidth="1"/>
    <col min="2320" max="2323" width="9.5" style="120" customWidth="1"/>
    <col min="2324" max="2326" width="6.625" style="120" customWidth="1"/>
    <col min="2327" max="2328" width="8.5" style="120" customWidth="1"/>
    <col min="2329" max="2560" width="9" style="120"/>
    <col min="2561" max="2565" width="8.625" style="120" customWidth="1"/>
    <col min="2566" max="2569" width="9.5" style="120" customWidth="1"/>
    <col min="2570" max="2571" width="8.5" style="120" customWidth="1"/>
    <col min="2572" max="2575" width="8.625" style="120" customWidth="1"/>
    <col min="2576" max="2579" width="9.5" style="120" customWidth="1"/>
    <col min="2580" max="2582" width="6.625" style="120" customWidth="1"/>
    <col min="2583" max="2584" width="8.5" style="120" customWidth="1"/>
    <col min="2585" max="2816" width="9" style="120"/>
    <col min="2817" max="2821" width="8.625" style="120" customWidth="1"/>
    <col min="2822" max="2825" width="9.5" style="120" customWidth="1"/>
    <col min="2826" max="2827" width="8.5" style="120" customWidth="1"/>
    <col min="2828" max="2831" width="8.625" style="120" customWidth="1"/>
    <col min="2832" max="2835" width="9.5" style="120" customWidth="1"/>
    <col min="2836" max="2838" width="6.625" style="120" customWidth="1"/>
    <col min="2839" max="2840" width="8.5" style="120" customWidth="1"/>
    <col min="2841" max="3072" width="9" style="120"/>
    <col min="3073" max="3077" width="8.625" style="120" customWidth="1"/>
    <col min="3078" max="3081" width="9.5" style="120" customWidth="1"/>
    <col min="3082" max="3083" width="8.5" style="120" customWidth="1"/>
    <col min="3084" max="3087" width="8.625" style="120" customWidth="1"/>
    <col min="3088" max="3091" width="9.5" style="120" customWidth="1"/>
    <col min="3092" max="3094" width="6.625" style="120" customWidth="1"/>
    <col min="3095" max="3096" width="8.5" style="120" customWidth="1"/>
    <col min="3097" max="3328" width="9" style="120"/>
    <col min="3329" max="3333" width="8.625" style="120" customWidth="1"/>
    <col min="3334" max="3337" width="9.5" style="120" customWidth="1"/>
    <col min="3338" max="3339" width="8.5" style="120" customWidth="1"/>
    <col min="3340" max="3343" width="8.625" style="120" customWidth="1"/>
    <col min="3344" max="3347" width="9.5" style="120" customWidth="1"/>
    <col min="3348" max="3350" width="6.625" style="120" customWidth="1"/>
    <col min="3351" max="3352" width="8.5" style="120" customWidth="1"/>
    <col min="3353" max="3584" width="9" style="120"/>
    <col min="3585" max="3589" width="8.625" style="120" customWidth="1"/>
    <col min="3590" max="3593" width="9.5" style="120" customWidth="1"/>
    <col min="3594" max="3595" width="8.5" style="120" customWidth="1"/>
    <col min="3596" max="3599" width="8.625" style="120" customWidth="1"/>
    <col min="3600" max="3603" width="9.5" style="120" customWidth="1"/>
    <col min="3604" max="3606" width="6.625" style="120" customWidth="1"/>
    <col min="3607" max="3608" width="8.5" style="120" customWidth="1"/>
    <col min="3609" max="3840" width="9" style="120"/>
    <col min="3841" max="3845" width="8.625" style="120" customWidth="1"/>
    <col min="3846" max="3849" width="9.5" style="120" customWidth="1"/>
    <col min="3850" max="3851" width="8.5" style="120" customWidth="1"/>
    <col min="3852" max="3855" width="8.625" style="120" customWidth="1"/>
    <col min="3856" max="3859" width="9.5" style="120" customWidth="1"/>
    <col min="3860" max="3862" width="6.625" style="120" customWidth="1"/>
    <col min="3863" max="3864" width="8.5" style="120" customWidth="1"/>
    <col min="3865" max="4096" width="9" style="120"/>
    <col min="4097" max="4101" width="8.625" style="120" customWidth="1"/>
    <col min="4102" max="4105" width="9.5" style="120" customWidth="1"/>
    <col min="4106" max="4107" width="8.5" style="120" customWidth="1"/>
    <col min="4108" max="4111" width="8.625" style="120" customWidth="1"/>
    <col min="4112" max="4115" width="9.5" style="120" customWidth="1"/>
    <col min="4116" max="4118" width="6.625" style="120" customWidth="1"/>
    <col min="4119" max="4120" width="8.5" style="120" customWidth="1"/>
    <col min="4121" max="4352" width="9" style="120"/>
    <col min="4353" max="4357" width="8.625" style="120" customWidth="1"/>
    <col min="4358" max="4361" width="9.5" style="120" customWidth="1"/>
    <col min="4362" max="4363" width="8.5" style="120" customWidth="1"/>
    <col min="4364" max="4367" width="8.625" style="120" customWidth="1"/>
    <col min="4368" max="4371" width="9.5" style="120" customWidth="1"/>
    <col min="4372" max="4374" width="6.625" style="120" customWidth="1"/>
    <col min="4375" max="4376" width="8.5" style="120" customWidth="1"/>
    <col min="4377" max="4608" width="9" style="120"/>
    <col min="4609" max="4613" width="8.625" style="120" customWidth="1"/>
    <col min="4614" max="4617" width="9.5" style="120" customWidth="1"/>
    <col min="4618" max="4619" width="8.5" style="120" customWidth="1"/>
    <col min="4620" max="4623" width="8.625" style="120" customWidth="1"/>
    <col min="4624" max="4627" width="9.5" style="120" customWidth="1"/>
    <col min="4628" max="4630" width="6.625" style="120" customWidth="1"/>
    <col min="4631" max="4632" width="8.5" style="120" customWidth="1"/>
    <col min="4633" max="4864" width="9" style="120"/>
    <col min="4865" max="4869" width="8.625" style="120" customWidth="1"/>
    <col min="4870" max="4873" width="9.5" style="120" customWidth="1"/>
    <col min="4874" max="4875" width="8.5" style="120" customWidth="1"/>
    <col min="4876" max="4879" width="8.625" style="120" customWidth="1"/>
    <col min="4880" max="4883" width="9.5" style="120" customWidth="1"/>
    <col min="4884" max="4886" width="6.625" style="120" customWidth="1"/>
    <col min="4887" max="4888" width="8.5" style="120" customWidth="1"/>
    <col min="4889" max="5120" width="9" style="120"/>
    <col min="5121" max="5125" width="8.625" style="120" customWidth="1"/>
    <col min="5126" max="5129" width="9.5" style="120" customWidth="1"/>
    <col min="5130" max="5131" width="8.5" style="120" customWidth="1"/>
    <col min="5132" max="5135" width="8.625" style="120" customWidth="1"/>
    <col min="5136" max="5139" width="9.5" style="120" customWidth="1"/>
    <col min="5140" max="5142" width="6.625" style="120" customWidth="1"/>
    <col min="5143" max="5144" width="8.5" style="120" customWidth="1"/>
    <col min="5145" max="5376" width="9" style="120"/>
    <col min="5377" max="5381" width="8.625" style="120" customWidth="1"/>
    <col min="5382" max="5385" width="9.5" style="120" customWidth="1"/>
    <col min="5386" max="5387" width="8.5" style="120" customWidth="1"/>
    <col min="5388" max="5391" width="8.625" style="120" customWidth="1"/>
    <col min="5392" max="5395" width="9.5" style="120" customWidth="1"/>
    <col min="5396" max="5398" width="6.625" style="120" customWidth="1"/>
    <col min="5399" max="5400" width="8.5" style="120" customWidth="1"/>
    <col min="5401" max="5632" width="9" style="120"/>
    <col min="5633" max="5637" width="8.625" style="120" customWidth="1"/>
    <col min="5638" max="5641" width="9.5" style="120" customWidth="1"/>
    <col min="5642" max="5643" width="8.5" style="120" customWidth="1"/>
    <col min="5644" max="5647" width="8.625" style="120" customWidth="1"/>
    <col min="5648" max="5651" width="9.5" style="120" customWidth="1"/>
    <col min="5652" max="5654" width="6.625" style="120" customWidth="1"/>
    <col min="5655" max="5656" width="8.5" style="120" customWidth="1"/>
    <col min="5657" max="5888" width="9" style="120"/>
    <col min="5889" max="5893" width="8.625" style="120" customWidth="1"/>
    <col min="5894" max="5897" width="9.5" style="120" customWidth="1"/>
    <col min="5898" max="5899" width="8.5" style="120" customWidth="1"/>
    <col min="5900" max="5903" width="8.625" style="120" customWidth="1"/>
    <col min="5904" max="5907" width="9.5" style="120" customWidth="1"/>
    <col min="5908" max="5910" width="6.625" style="120" customWidth="1"/>
    <col min="5911" max="5912" width="8.5" style="120" customWidth="1"/>
    <col min="5913" max="6144" width="9" style="120"/>
    <col min="6145" max="6149" width="8.625" style="120" customWidth="1"/>
    <col min="6150" max="6153" width="9.5" style="120" customWidth="1"/>
    <col min="6154" max="6155" width="8.5" style="120" customWidth="1"/>
    <col min="6156" max="6159" width="8.625" style="120" customWidth="1"/>
    <col min="6160" max="6163" width="9.5" style="120" customWidth="1"/>
    <col min="6164" max="6166" width="6.625" style="120" customWidth="1"/>
    <col min="6167" max="6168" width="8.5" style="120" customWidth="1"/>
    <col min="6169" max="6400" width="9" style="120"/>
    <col min="6401" max="6405" width="8.625" style="120" customWidth="1"/>
    <col min="6406" max="6409" width="9.5" style="120" customWidth="1"/>
    <col min="6410" max="6411" width="8.5" style="120" customWidth="1"/>
    <col min="6412" max="6415" width="8.625" style="120" customWidth="1"/>
    <col min="6416" max="6419" width="9.5" style="120" customWidth="1"/>
    <col min="6420" max="6422" width="6.625" style="120" customWidth="1"/>
    <col min="6423" max="6424" width="8.5" style="120" customWidth="1"/>
    <col min="6425" max="6656" width="9" style="120"/>
    <col min="6657" max="6661" width="8.625" style="120" customWidth="1"/>
    <col min="6662" max="6665" width="9.5" style="120" customWidth="1"/>
    <col min="6666" max="6667" width="8.5" style="120" customWidth="1"/>
    <col min="6668" max="6671" width="8.625" style="120" customWidth="1"/>
    <col min="6672" max="6675" width="9.5" style="120" customWidth="1"/>
    <col min="6676" max="6678" width="6.625" style="120" customWidth="1"/>
    <col min="6679" max="6680" width="8.5" style="120" customWidth="1"/>
    <col min="6681" max="6912" width="9" style="120"/>
    <col min="6913" max="6917" width="8.625" style="120" customWidth="1"/>
    <col min="6918" max="6921" width="9.5" style="120" customWidth="1"/>
    <col min="6922" max="6923" width="8.5" style="120" customWidth="1"/>
    <col min="6924" max="6927" width="8.625" style="120" customWidth="1"/>
    <col min="6928" max="6931" width="9.5" style="120" customWidth="1"/>
    <col min="6932" max="6934" width="6.625" style="120" customWidth="1"/>
    <col min="6935" max="6936" width="8.5" style="120" customWidth="1"/>
    <col min="6937" max="7168" width="9" style="120"/>
    <col min="7169" max="7173" width="8.625" style="120" customWidth="1"/>
    <col min="7174" max="7177" width="9.5" style="120" customWidth="1"/>
    <col min="7178" max="7179" width="8.5" style="120" customWidth="1"/>
    <col min="7180" max="7183" width="8.625" style="120" customWidth="1"/>
    <col min="7184" max="7187" width="9.5" style="120" customWidth="1"/>
    <col min="7188" max="7190" width="6.625" style="120" customWidth="1"/>
    <col min="7191" max="7192" width="8.5" style="120" customWidth="1"/>
    <col min="7193" max="7424" width="9" style="120"/>
    <col min="7425" max="7429" width="8.625" style="120" customWidth="1"/>
    <col min="7430" max="7433" width="9.5" style="120" customWidth="1"/>
    <col min="7434" max="7435" width="8.5" style="120" customWidth="1"/>
    <col min="7436" max="7439" width="8.625" style="120" customWidth="1"/>
    <col min="7440" max="7443" width="9.5" style="120" customWidth="1"/>
    <col min="7444" max="7446" width="6.625" style="120" customWidth="1"/>
    <col min="7447" max="7448" width="8.5" style="120" customWidth="1"/>
    <col min="7449" max="7680" width="9" style="120"/>
    <col min="7681" max="7685" width="8.625" style="120" customWidth="1"/>
    <col min="7686" max="7689" width="9.5" style="120" customWidth="1"/>
    <col min="7690" max="7691" width="8.5" style="120" customWidth="1"/>
    <col min="7692" max="7695" width="8.625" style="120" customWidth="1"/>
    <col min="7696" max="7699" width="9.5" style="120" customWidth="1"/>
    <col min="7700" max="7702" width="6.625" style="120" customWidth="1"/>
    <col min="7703" max="7704" width="8.5" style="120" customWidth="1"/>
    <col min="7705" max="7936" width="9" style="120"/>
    <col min="7937" max="7941" width="8.625" style="120" customWidth="1"/>
    <col min="7942" max="7945" width="9.5" style="120" customWidth="1"/>
    <col min="7946" max="7947" width="8.5" style="120" customWidth="1"/>
    <col min="7948" max="7951" width="8.625" style="120" customWidth="1"/>
    <col min="7952" max="7955" width="9.5" style="120" customWidth="1"/>
    <col min="7956" max="7958" width="6.625" style="120" customWidth="1"/>
    <col min="7959" max="7960" width="8.5" style="120" customWidth="1"/>
    <col min="7961" max="8192" width="9" style="120"/>
    <col min="8193" max="8197" width="8.625" style="120" customWidth="1"/>
    <col min="8198" max="8201" width="9.5" style="120" customWidth="1"/>
    <col min="8202" max="8203" width="8.5" style="120" customWidth="1"/>
    <col min="8204" max="8207" width="8.625" style="120" customWidth="1"/>
    <col min="8208" max="8211" width="9.5" style="120" customWidth="1"/>
    <col min="8212" max="8214" width="6.625" style="120" customWidth="1"/>
    <col min="8215" max="8216" width="8.5" style="120" customWidth="1"/>
    <col min="8217" max="8448" width="9" style="120"/>
    <col min="8449" max="8453" width="8.625" style="120" customWidth="1"/>
    <col min="8454" max="8457" width="9.5" style="120" customWidth="1"/>
    <col min="8458" max="8459" width="8.5" style="120" customWidth="1"/>
    <col min="8460" max="8463" width="8.625" style="120" customWidth="1"/>
    <col min="8464" max="8467" width="9.5" style="120" customWidth="1"/>
    <col min="8468" max="8470" width="6.625" style="120" customWidth="1"/>
    <col min="8471" max="8472" width="8.5" style="120" customWidth="1"/>
    <col min="8473" max="8704" width="9" style="120"/>
    <col min="8705" max="8709" width="8.625" style="120" customWidth="1"/>
    <col min="8710" max="8713" width="9.5" style="120" customWidth="1"/>
    <col min="8714" max="8715" width="8.5" style="120" customWidth="1"/>
    <col min="8716" max="8719" width="8.625" style="120" customWidth="1"/>
    <col min="8720" max="8723" width="9.5" style="120" customWidth="1"/>
    <col min="8724" max="8726" width="6.625" style="120" customWidth="1"/>
    <col min="8727" max="8728" width="8.5" style="120" customWidth="1"/>
    <col min="8729" max="8960" width="9" style="120"/>
    <col min="8961" max="8965" width="8.625" style="120" customWidth="1"/>
    <col min="8966" max="8969" width="9.5" style="120" customWidth="1"/>
    <col min="8970" max="8971" width="8.5" style="120" customWidth="1"/>
    <col min="8972" max="8975" width="8.625" style="120" customWidth="1"/>
    <col min="8976" max="8979" width="9.5" style="120" customWidth="1"/>
    <col min="8980" max="8982" width="6.625" style="120" customWidth="1"/>
    <col min="8983" max="8984" width="8.5" style="120" customWidth="1"/>
    <col min="8985" max="9216" width="9" style="120"/>
    <col min="9217" max="9221" width="8.625" style="120" customWidth="1"/>
    <col min="9222" max="9225" width="9.5" style="120" customWidth="1"/>
    <col min="9226" max="9227" width="8.5" style="120" customWidth="1"/>
    <col min="9228" max="9231" width="8.625" style="120" customWidth="1"/>
    <col min="9232" max="9235" width="9.5" style="120" customWidth="1"/>
    <col min="9236" max="9238" width="6.625" style="120" customWidth="1"/>
    <col min="9239" max="9240" width="8.5" style="120" customWidth="1"/>
    <col min="9241" max="9472" width="9" style="120"/>
    <col min="9473" max="9477" width="8.625" style="120" customWidth="1"/>
    <col min="9478" max="9481" width="9.5" style="120" customWidth="1"/>
    <col min="9482" max="9483" width="8.5" style="120" customWidth="1"/>
    <col min="9484" max="9487" width="8.625" style="120" customWidth="1"/>
    <col min="9488" max="9491" width="9.5" style="120" customWidth="1"/>
    <col min="9492" max="9494" width="6.625" style="120" customWidth="1"/>
    <col min="9495" max="9496" width="8.5" style="120" customWidth="1"/>
    <col min="9497" max="9728" width="9" style="120"/>
    <col min="9729" max="9733" width="8.625" style="120" customWidth="1"/>
    <col min="9734" max="9737" width="9.5" style="120" customWidth="1"/>
    <col min="9738" max="9739" width="8.5" style="120" customWidth="1"/>
    <col min="9740" max="9743" width="8.625" style="120" customWidth="1"/>
    <col min="9744" max="9747" width="9.5" style="120" customWidth="1"/>
    <col min="9748" max="9750" width="6.625" style="120" customWidth="1"/>
    <col min="9751" max="9752" width="8.5" style="120" customWidth="1"/>
    <col min="9753" max="9984" width="9" style="120"/>
    <col min="9985" max="9989" width="8.625" style="120" customWidth="1"/>
    <col min="9990" max="9993" width="9.5" style="120" customWidth="1"/>
    <col min="9994" max="9995" width="8.5" style="120" customWidth="1"/>
    <col min="9996" max="9999" width="8.625" style="120" customWidth="1"/>
    <col min="10000" max="10003" width="9.5" style="120" customWidth="1"/>
    <col min="10004" max="10006" width="6.625" style="120" customWidth="1"/>
    <col min="10007" max="10008" width="8.5" style="120" customWidth="1"/>
    <col min="10009" max="10240" width="9" style="120"/>
    <col min="10241" max="10245" width="8.625" style="120" customWidth="1"/>
    <col min="10246" max="10249" width="9.5" style="120" customWidth="1"/>
    <col min="10250" max="10251" width="8.5" style="120" customWidth="1"/>
    <col min="10252" max="10255" width="8.625" style="120" customWidth="1"/>
    <col min="10256" max="10259" width="9.5" style="120" customWidth="1"/>
    <col min="10260" max="10262" width="6.625" style="120" customWidth="1"/>
    <col min="10263" max="10264" width="8.5" style="120" customWidth="1"/>
    <col min="10265" max="10496" width="9" style="120"/>
    <col min="10497" max="10501" width="8.625" style="120" customWidth="1"/>
    <col min="10502" max="10505" width="9.5" style="120" customWidth="1"/>
    <col min="10506" max="10507" width="8.5" style="120" customWidth="1"/>
    <col min="10508" max="10511" width="8.625" style="120" customWidth="1"/>
    <col min="10512" max="10515" width="9.5" style="120" customWidth="1"/>
    <col min="10516" max="10518" width="6.625" style="120" customWidth="1"/>
    <col min="10519" max="10520" width="8.5" style="120" customWidth="1"/>
    <col min="10521" max="10752" width="9" style="120"/>
    <col min="10753" max="10757" width="8.625" style="120" customWidth="1"/>
    <col min="10758" max="10761" width="9.5" style="120" customWidth="1"/>
    <col min="10762" max="10763" width="8.5" style="120" customWidth="1"/>
    <col min="10764" max="10767" width="8.625" style="120" customWidth="1"/>
    <col min="10768" max="10771" width="9.5" style="120" customWidth="1"/>
    <col min="10772" max="10774" width="6.625" style="120" customWidth="1"/>
    <col min="10775" max="10776" width="8.5" style="120" customWidth="1"/>
    <col min="10777" max="11008" width="9" style="120"/>
    <col min="11009" max="11013" width="8.625" style="120" customWidth="1"/>
    <col min="11014" max="11017" width="9.5" style="120" customWidth="1"/>
    <col min="11018" max="11019" width="8.5" style="120" customWidth="1"/>
    <col min="11020" max="11023" width="8.625" style="120" customWidth="1"/>
    <col min="11024" max="11027" width="9.5" style="120" customWidth="1"/>
    <col min="11028" max="11030" width="6.625" style="120" customWidth="1"/>
    <col min="11031" max="11032" width="8.5" style="120" customWidth="1"/>
    <col min="11033" max="11264" width="9" style="120"/>
    <col min="11265" max="11269" width="8.625" style="120" customWidth="1"/>
    <col min="11270" max="11273" width="9.5" style="120" customWidth="1"/>
    <col min="11274" max="11275" width="8.5" style="120" customWidth="1"/>
    <col min="11276" max="11279" width="8.625" style="120" customWidth="1"/>
    <col min="11280" max="11283" width="9.5" style="120" customWidth="1"/>
    <col min="11284" max="11286" width="6.625" style="120" customWidth="1"/>
    <col min="11287" max="11288" width="8.5" style="120" customWidth="1"/>
    <col min="11289" max="11520" width="9" style="120"/>
    <col min="11521" max="11525" width="8.625" style="120" customWidth="1"/>
    <col min="11526" max="11529" width="9.5" style="120" customWidth="1"/>
    <col min="11530" max="11531" width="8.5" style="120" customWidth="1"/>
    <col min="11532" max="11535" width="8.625" style="120" customWidth="1"/>
    <col min="11536" max="11539" width="9.5" style="120" customWidth="1"/>
    <col min="11540" max="11542" width="6.625" style="120" customWidth="1"/>
    <col min="11543" max="11544" width="8.5" style="120" customWidth="1"/>
    <col min="11545" max="11776" width="9" style="120"/>
    <col min="11777" max="11781" width="8.625" style="120" customWidth="1"/>
    <col min="11782" max="11785" width="9.5" style="120" customWidth="1"/>
    <col min="11786" max="11787" width="8.5" style="120" customWidth="1"/>
    <col min="11788" max="11791" width="8.625" style="120" customWidth="1"/>
    <col min="11792" max="11795" width="9.5" style="120" customWidth="1"/>
    <col min="11796" max="11798" width="6.625" style="120" customWidth="1"/>
    <col min="11799" max="11800" width="8.5" style="120" customWidth="1"/>
    <col min="11801" max="12032" width="9" style="120"/>
    <col min="12033" max="12037" width="8.625" style="120" customWidth="1"/>
    <col min="12038" max="12041" width="9.5" style="120" customWidth="1"/>
    <col min="12042" max="12043" width="8.5" style="120" customWidth="1"/>
    <col min="12044" max="12047" width="8.625" style="120" customWidth="1"/>
    <col min="12048" max="12051" width="9.5" style="120" customWidth="1"/>
    <col min="12052" max="12054" width="6.625" style="120" customWidth="1"/>
    <col min="12055" max="12056" width="8.5" style="120" customWidth="1"/>
    <col min="12057" max="12288" width="9" style="120"/>
    <col min="12289" max="12293" width="8.625" style="120" customWidth="1"/>
    <col min="12294" max="12297" width="9.5" style="120" customWidth="1"/>
    <col min="12298" max="12299" width="8.5" style="120" customWidth="1"/>
    <col min="12300" max="12303" width="8.625" style="120" customWidth="1"/>
    <col min="12304" max="12307" width="9.5" style="120" customWidth="1"/>
    <col min="12308" max="12310" width="6.625" style="120" customWidth="1"/>
    <col min="12311" max="12312" width="8.5" style="120" customWidth="1"/>
    <col min="12313" max="12544" width="9" style="120"/>
    <col min="12545" max="12549" width="8.625" style="120" customWidth="1"/>
    <col min="12550" max="12553" width="9.5" style="120" customWidth="1"/>
    <col min="12554" max="12555" width="8.5" style="120" customWidth="1"/>
    <col min="12556" max="12559" width="8.625" style="120" customWidth="1"/>
    <col min="12560" max="12563" width="9.5" style="120" customWidth="1"/>
    <col min="12564" max="12566" width="6.625" style="120" customWidth="1"/>
    <col min="12567" max="12568" width="8.5" style="120" customWidth="1"/>
    <col min="12569" max="12800" width="9" style="120"/>
    <col min="12801" max="12805" width="8.625" style="120" customWidth="1"/>
    <col min="12806" max="12809" width="9.5" style="120" customWidth="1"/>
    <col min="12810" max="12811" width="8.5" style="120" customWidth="1"/>
    <col min="12812" max="12815" width="8.625" style="120" customWidth="1"/>
    <col min="12816" max="12819" width="9.5" style="120" customWidth="1"/>
    <col min="12820" max="12822" width="6.625" style="120" customWidth="1"/>
    <col min="12823" max="12824" width="8.5" style="120" customWidth="1"/>
    <col min="12825" max="13056" width="9" style="120"/>
    <col min="13057" max="13061" width="8.625" style="120" customWidth="1"/>
    <col min="13062" max="13065" width="9.5" style="120" customWidth="1"/>
    <col min="13066" max="13067" width="8.5" style="120" customWidth="1"/>
    <col min="13068" max="13071" width="8.625" style="120" customWidth="1"/>
    <col min="13072" max="13075" width="9.5" style="120" customWidth="1"/>
    <col min="13076" max="13078" width="6.625" style="120" customWidth="1"/>
    <col min="13079" max="13080" width="8.5" style="120" customWidth="1"/>
    <col min="13081" max="13312" width="9" style="120"/>
    <col min="13313" max="13317" width="8.625" style="120" customWidth="1"/>
    <col min="13318" max="13321" width="9.5" style="120" customWidth="1"/>
    <col min="13322" max="13323" width="8.5" style="120" customWidth="1"/>
    <col min="13324" max="13327" width="8.625" style="120" customWidth="1"/>
    <col min="13328" max="13331" width="9.5" style="120" customWidth="1"/>
    <col min="13332" max="13334" width="6.625" style="120" customWidth="1"/>
    <col min="13335" max="13336" width="8.5" style="120" customWidth="1"/>
    <col min="13337" max="13568" width="9" style="120"/>
    <col min="13569" max="13573" width="8.625" style="120" customWidth="1"/>
    <col min="13574" max="13577" width="9.5" style="120" customWidth="1"/>
    <col min="13578" max="13579" width="8.5" style="120" customWidth="1"/>
    <col min="13580" max="13583" width="8.625" style="120" customWidth="1"/>
    <col min="13584" max="13587" width="9.5" style="120" customWidth="1"/>
    <col min="13588" max="13590" width="6.625" style="120" customWidth="1"/>
    <col min="13591" max="13592" width="8.5" style="120" customWidth="1"/>
    <col min="13593" max="13824" width="9" style="120"/>
    <col min="13825" max="13829" width="8.625" style="120" customWidth="1"/>
    <col min="13830" max="13833" width="9.5" style="120" customWidth="1"/>
    <col min="13834" max="13835" width="8.5" style="120" customWidth="1"/>
    <col min="13836" max="13839" width="8.625" style="120" customWidth="1"/>
    <col min="13840" max="13843" width="9.5" style="120" customWidth="1"/>
    <col min="13844" max="13846" width="6.625" style="120" customWidth="1"/>
    <col min="13847" max="13848" width="8.5" style="120" customWidth="1"/>
    <col min="13849" max="14080" width="9" style="120"/>
    <col min="14081" max="14085" width="8.625" style="120" customWidth="1"/>
    <col min="14086" max="14089" width="9.5" style="120" customWidth="1"/>
    <col min="14090" max="14091" width="8.5" style="120" customWidth="1"/>
    <col min="14092" max="14095" width="8.625" style="120" customWidth="1"/>
    <col min="14096" max="14099" width="9.5" style="120" customWidth="1"/>
    <col min="14100" max="14102" width="6.625" style="120" customWidth="1"/>
    <col min="14103" max="14104" width="8.5" style="120" customWidth="1"/>
    <col min="14105" max="14336" width="9" style="120"/>
    <col min="14337" max="14341" width="8.625" style="120" customWidth="1"/>
    <col min="14342" max="14345" width="9.5" style="120" customWidth="1"/>
    <col min="14346" max="14347" width="8.5" style="120" customWidth="1"/>
    <col min="14348" max="14351" width="8.625" style="120" customWidth="1"/>
    <col min="14352" max="14355" width="9.5" style="120" customWidth="1"/>
    <col min="14356" max="14358" width="6.625" style="120" customWidth="1"/>
    <col min="14359" max="14360" width="8.5" style="120" customWidth="1"/>
    <col min="14361" max="14592" width="9" style="120"/>
    <col min="14593" max="14597" width="8.625" style="120" customWidth="1"/>
    <col min="14598" max="14601" width="9.5" style="120" customWidth="1"/>
    <col min="14602" max="14603" width="8.5" style="120" customWidth="1"/>
    <col min="14604" max="14607" width="8.625" style="120" customWidth="1"/>
    <col min="14608" max="14611" width="9.5" style="120" customWidth="1"/>
    <col min="14612" max="14614" width="6.625" style="120" customWidth="1"/>
    <col min="14615" max="14616" width="8.5" style="120" customWidth="1"/>
    <col min="14617" max="14848" width="9" style="120"/>
    <col min="14849" max="14853" width="8.625" style="120" customWidth="1"/>
    <col min="14854" max="14857" width="9.5" style="120" customWidth="1"/>
    <col min="14858" max="14859" width="8.5" style="120" customWidth="1"/>
    <col min="14860" max="14863" width="8.625" style="120" customWidth="1"/>
    <col min="14864" max="14867" width="9.5" style="120" customWidth="1"/>
    <col min="14868" max="14870" width="6.625" style="120" customWidth="1"/>
    <col min="14871" max="14872" width="8.5" style="120" customWidth="1"/>
    <col min="14873" max="15104" width="9" style="120"/>
    <col min="15105" max="15109" width="8.625" style="120" customWidth="1"/>
    <col min="15110" max="15113" width="9.5" style="120" customWidth="1"/>
    <col min="15114" max="15115" width="8.5" style="120" customWidth="1"/>
    <col min="15116" max="15119" width="8.625" style="120" customWidth="1"/>
    <col min="15120" max="15123" width="9.5" style="120" customWidth="1"/>
    <col min="15124" max="15126" width="6.625" style="120" customWidth="1"/>
    <col min="15127" max="15128" width="8.5" style="120" customWidth="1"/>
    <col min="15129" max="15360" width="9" style="120"/>
    <col min="15361" max="15365" width="8.625" style="120" customWidth="1"/>
    <col min="15366" max="15369" width="9.5" style="120" customWidth="1"/>
    <col min="15370" max="15371" width="8.5" style="120" customWidth="1"/>
    <col min="15372" max="15375" width="8.625" style="120" customWidth="1"/>
    <col min="15376" max="15379" width="9.5" style="120" customWidth="1"/>
    <col min="15380" max="15382" width="6.625" style="120" customWidth="1"/>
    <col min="15383" max="15384" width="8.5" style="120" customWidth="1"/>
    <col min="15385" max="15616" width="9" style="120"/>
    <col min="15617" max="15621" width="8.625" style="120" customWidth="1"/>
    <col min="15622" max="15625" width="9.5" style="120" customWidth="1"/>
    <col min="15626" max="15627" width="8.5" style="120" customWidth="1"/>
    <col min="15628" max="15631" width="8.625" style="120" customWidth="1"/>
    <col min="15632" max="15635" width="9.5" style="120" customWidth="1"/>
    <col min="15636" max="15638" width="6.625" style="120" customWidth="1"/>
    <col min="15639" max="15640" width="8.5" style="120" customWidth="1"/>
    <col min="15641" max="15872" width="9" style="120"/>
    <col min="15873" max="15877" width="8.625" style="120" customWidth="1"/>
    <col min="15878" max="15881" width="9.5" style="120" customWidth="1"/>
    <col min="15882" max="15883" width="8.5" style="120" customWidth="1"/>
    <col min="15884" max="15887" width="8.625" style="120" customWidth="1"/>
    <col min="15888" max="15891" width="9.5" style="120" customWidth="1"/>
    <col min="15892" max="15894" width="6.625" style="120" customWidth="1"/>
    <col min="15895" max="15896" width="8.5" style="120" customWidth="1"/>
    <col min="15897" max="16128" width="9" style="120"/>
    <col min="16129" max="16133" width="8.625" style="120" customWidth="1"/>
    <col min="16134" max="16137" width="9.5" style="120" customWidth="1"/>
    <col min="16138" max="16139" width="8.5" style="120" customWidth="1"/>
    <col min="16140" max="16143" width="8.625" style="120" customWidth="1"/>
    <col min="16144" max="16147" width="9.5" style="120" customWidth="1"/>
    <col min="16148" max="16150" width="6.625" style="120" customWidth="1"/>
    <col min="16151" max="16152" width="8.5" style="120" customWidth="1"/>
    <col min="16153" max="16384" width="9" style="120"/>
  </cols>
  <sheetData>
    <row r="1" spans="1:32" ht="37.5" customHeight="1" x14ac:dyDescent="0.15">
      <c r="A1" s="729" t="s">
        <v>250</v>
      </c>
      <c r="B1" s="729"/>
      <c r="C1" s="729"/>
      <c r="D1" s="729"/>
      <c r="E1" s="729"/>
      <c r="F1" s="729"/>
      <c r="G1" s="729"/>
      <c r="H1" s="729"/>
      <c r="I1" s="729"/>
      <c r="J1" s="729"/>
      <c r="K1" s="729"/>
      <c r="L1" s="729"/>
      <c r="M1" s="729"/>
      <c r="N1" s="729"/>
      <c r="O1" s="729"/>
      <c r="P1" s="729"/>
      <c r="Q1" s="729"/>
      <c r="R1" s="729"/>
      <c r="S1" s="729"/>
      <c r="T1" s="729"/>
      <c r="U1" s="729"/>
      <c r="V1" s="729"/>
      <c r="W1" s="729"/>
      <c r="X1" s="729"/>
    </row>
    <row r="2" spans="1:32" s="121" customFormat="1" ht="120" customHeight="1" thickBot="1" x14ac:dyDescent="0.2"/>
    <row r="3" spans="1:32" s="121" customFormat="1" ht="90" customHeight="1" thickBot="1" x14ac:dyDescent="0.2">
      <c r="A3" s="730" t="s">
        <v>251</v>
      </c>
      <c r="B3" s="730"/>
      <c r="C3" s="730"/>
      <c r="D3" s="730"/>
      <c r="E3" s="730"/>
      <c r="F3" s="730"/>
      <c r="G3" s="730"/>
      <c r="H3" s="731"/>
      <c r="I3" s="732" t="s">
        <v>279</v>
      </c>
      <c r="J3" s="733"/>
      <c r="K3" s="733"/>
      <c r="L3" s="733"/>
      <c r="M3" s="733"/>
      <c r="N3" s="733"/>
      <c r="O3" s="733"/>
      <c r="P3" s="733"/>
      <c r="Q3" s="733"/>
      <c r="R3" s="733"/>
      <c r="S3" s="733"/>
      <c r="T3" s="733"/>
      <c r="U3" s="733"/>
      <c r="V3" s="734"/>
      <c r="W3" s="122"/>
      <c r="X3" s="122"/>
    </row>
    <row r="4" spans="1:32" s="121" customFormat="1" ht="58.15" customHeight="1" thickBot="1" x14ac:dyDescent="0.2"/>
    <row r="5" spans="1:32" s="121" customFormat="1" ht="49.9" customHeight="1" thickBot="1" x14ac:dyDescent="0.2">
      <c r="A5" s="123"/>
      <c r="B5" s="124"/>
      <c r="C5" s="124"/>
      <c r="D5" s="125"/>
      <c r="E5" s="125" t="s">
        <v>252</v>
      </c>
      <c r="F5" s="125"/>
      <c r="G5" s="124"/>
      <c r="H5" s="124"/>
      <c r="I5" s="124"/>
      <c r="J5" s="124"/>
      <c r="K5" s="124"/>
      <c r="L5" s="124"/>
      <c r="M5" s="124"/>
      <c r="N5" s="124"/>
      <c r="O5" s="124"/>
      <c r="P5" s="124"/>
      <c r="Q5" s="124"/>
      <c r="R5" s="124"/>
      <c r="S5" s="124"/>
      <c r="T5" s="124"/>
      <c r="U5" s="124"/>
      <c r="V5" s="124"/>
      <c r="W5" s="126"/>
      <c r="X5" s="267"/>
    </row>
    <row r="6" spans="1:32" s="128" customFormat="1" ht="42.6" customHeight="1" thickBot="1" x14ac:dyDescent="0.2">
      <c r="A6" s="127"/>
      <c r="W6" s="129"/>
      <c r="X6" s="267"/>
    </row>
    <row r="7" spans="1:32" s="128" customFormat="1" ht="90.6" customHeight="1" thickBot="1" x14ac:dyDescent="0.2">
      <c r="A7" s="127"/>
      <c r="B7" s="735" t="s">
        <v>253</v>
      </c>
      <c r="C7" s="736"/>
      <c r="D7" s="736"/>
      <c r="E7" s="736"/>
      <c r="F7" s="736"/>
      <c r="G7" s="736"/>
      <c r="H7" s="736"/>
      <c r="I7" s="737" t="s">
        <v>280</v>
      </c>
      <c r="J7" s="737"/>
      <c r="K7" s="737"/>
      <c r="L7" s="737"/>
      <c r="M7" s="737"/>
      <c r="N7" s="737"/>
      <c r="O7" s="737"/>
      <c r="P7" s="737"/>
      <c r="Q7" s="737"/>
      <c r="R7" s="737"/>
      <c r="S7" s="737"/>
      <c r="T7" s="737"/>
      <c r="U7" s="737"/>
      <c r="V7" s="738"/>
      <c r="W7" s="129"/>
      <c r="X7" s="127"/>
    </row>
    <row r="8" spans="1:32" s="128" customFormat="1" ht="55.15" customHeight="1" x14ac:dyDescent="0.15">
      <c r="A8" s="127"/>
      <c r="P8" s="130"/>
      <c r="Q8" s="130"/>
      <c r="R8" s="130"/>
      <c r="S8" s="130"/>
      <c r="W8" s="129"/>
      <c r="X8" s="127"/>
    </row>
    <row r="9" spans="1:32" s="128" customFormat="1" ht="39.6" customHeight="1" thickBot="1" x14ac:dyDescent="0.2">
      <c r="A9" s="127"/>
      <c r="B9" s="121" t="s">
        <v>254</v>
      </c>
      <c r="P9" s="131"/>
      <c r="Q9" s="131"/>
      <c r="R9" s="131"/>
      <c r="S9" s="131"/>
      <c r="T9" s="132"/>
      <c r="U9" s="132"/>
      <c r="V9" s="132"/>
      <c r="W9" s="129"/>
      <c r="X9" s="127"/>
    </row>
    <row r="10" spans="1:32" s="128" customFormat="1" ht="96" customHeight="1" x14ac:dyDescent="0.15">
      <c r="A10" s="127"/>
      <c r="B10" s="726" t="s">
        <v>255</v>
      </c>
      <c r="C10" s="727"/>
      <c r="D10" s="727"/>
      <c r="E10" s="727"/>
      <c r="F10" s="728" t="s">
        <v>281</v>
      </c>
      <c r="G10" s="728"/>
      <c r="H10" s="728"/>
      <c r="I10" s="728"/>
      <c r="J10" s="716" t="s">
        <v>256</v>
      </c>
      <c r="K10" s="716"/>
      <c r="L10" s="727" t="s">
        <v>257</v>
      </c>
      <c r="M10" s="727"/>
      <c r="N10" s="727"/>
      <c r="O10" s="727"/>
      <c r="P10" s="728"/>
      <c r="Q10" s="728"/>
      <c r="R10" s="728"/>
      <c r="S10" s="728"/>
      <c r="T10" s="716" t="s">
        <v>282</v>
      </c>
      <c r="U10" s="717"/>
      <c r="V10" s="718"/>
      <c r="W10" s="129"/>
      <c r="X10" s="127"/>
      <c r="AA10" s="719" t="s">
        <v>258</v>
      </c>
      <c r="AB10" s="719"/>
      <c r="AC10" s="719"/>
      <c r="AD10" s="719"/>
      <c r="AE10" s="719"/>
      <c r="AF10" s="719"/>
    </row>
    <row r="11" spans="1:32" s="128" customFormat="1" ht="96" customHeight="1" x14ac:dyDescent="0.15">
      <c r="A11" s="127"/>
      <c r="B11" s="720" t="s">
        <v>259</v>
      </c>
      <c r="C11" s="721"/>
      <c r="D11" s="721"/>
      <c r="E11" s="722"/>
      <c r="F11" s="723" t="s">
        <v>283</v>
      </c>
      <c r="G11" s="723"/>
      <c r="H11" s="723"/>
      <c r="I11" s="723"/>
      <c r="J11" s="723"/>
      <c r="K11" s="723"/>
      <c r="L11" s="724" t="s">
        <v>260</v>
      </c>
      <c r="M11" s="724"/>
      <c r="N11" s="724"/>
      <c r="O11" s="724"/>
      <c r="P11" s="723" t="s">
        <v>284</v>
      </c>
      <c r="Q11" s="723"/>
      <c r="R11" s="723"/>
      <c r="S11" s="723"/>
      <c r="T11" s="723"/>
      <c r="U11" s="723"/>
      <c r="V11" s="725"/>
      <c r="W11" s="129"/>
      <c r="X11" s="127"/>
    </row>
    <row r="12" spans="1:32" s="128" customFormat="1" ht="111" customHeight="1" thickBot="1" x14ac:dyDescent="0.2">
      <c r="A12" s="127"/>
      <c r="B12" s="697" t="s">
        <v>261</v>
      </c>
      <c r="C12" s="698"/>
      <c r="D12" s="698"/>
      <c r="E12" s="698"/>
      <c r="F12" s="699" t="s">
        <v>285</v>
      </c>
      <c r="G12" s="699"/>
      <c r="H12" s="699"/>
      <c r="I12" s="699"/>
      <c r="J12" s="699"/>
      <c r="K12" s="699"/>
      <c r="L12" s="700" t="s">
        <v>262</v>
      </c>
      <c r="M12" s="700"/>
      <c r="N12" s="700"/>
      <c r="O12" s="700"/>
      <c r="P12" s="701" t="s">
        <v>286</v>
      </c>
      <c r="Q12" s="701"/>
      <c r="R12" s="701"/>
      <c r="S12" s="701"/>
      <c r="T12" s="701"/>
      <c r="U12" s="701"/>
      <c r="V12" s="702"/>
      <c r="W12" s="129"/>
      <c r="X12" s="127"/>
    </row>
    <row r="13" spans="1:32" s="128" customFormat="1" ht="40.15" customHeight="1" x14ac:dyDescent="0.15">
      <c r="A13" s="127"/>
      <c r="B13" s="133"/>
      <c r="C13" s="133"/>
      <c r="D13" s="133"/>
      <c r="E13" s="133"/>
      <c r="J13" s="134"/>
      <c r="K13" s="134"/>
      <c r="L13" s="134"/>
      <c r="M13" s="134"/>
      <c r="N13" s="133"/>
      <c r="O13" s="133"/>
      <c r="P13" s="135"/>
      <c r="Q13" s="135"/>
      <c r="W13" s="129"/>
      <c r="X13" s="127"/>
    </row>
    <row r="14" spans="1:32" s="128" customFormat="1" ht="40.15" customHeight="1" x14ac:dyDescent="0.15">
      <c r="A14" s="127"/>
      <c r="B14" s="136" t="s">
        <v>263</v>
      </c>
      <c r="C14" s="133"/>
      <c r="D14" s="133"/>
      <c r="E14" s="133"/>
      <c r="F14" s="133"/>
      <c r="G14" s="133"/>
      <c r="H14" s="133"/>
      <c r="I14" s="133"/>
      <c r="J14" s="133"/>
      <c r="K14" s="133"/>
      <c r="L14" s="133"/>
      <c r="M14" s="133"/>
      <c r="N14" s="133"/>
      <c r="O14" s="133"/>
      <c r="P14" s="137"/>
      <c r="Q14" s="137"/>
      <c r="R14" s="137"/>
      <c r="S14" s="135"/>
      <c r="T14" s="135"/>
      <c r="W14" s="129"/>
      <c r="X14" s="127"/>
    </row>
    <row r="15" spans="1:32" s="139" customFormat="1" ht="27.95" customHeight="1" x14ac:dyDescent="0.15">
      <c r="A15" s="138"/>
      <c r="C15" s="140" t="s">
        <v>264</v>
      </c>
      <c r="D15" s="141"/>
      <c r="E15" s="141"/>
      <c r="F15" s="141"/>
      <c r="G15" s="141"/>
      <c r="H15" s="141"/>
      <c r="I15" s="141"/>
      <c r="J15" s="141"/>
      <c r="K15" s="141"/>
      <c r="L15" s="141"/>
      <c r="M15" s="141"/>
      <c r="N15" s="141"/>
      <c r="O15" s="141"/>
      <c r="P15" s="142"/>
      <c r="Q15" s="142"/>
      <c r="R15" s="142"/>
      <c r="S15" s="140"/>
      <c r="T15" s="140"/>
      <c r="U15" s="140"/>
      <c r="W15" s="143"/>
      <c r="X15" s="127"/>
    </row>
    <row r="16" spans="1:32" s="139" customFormat="1" ht="27.95" customHeight="1" thickBot="1" x14ac:dyDescent="0.2">
      <c r="A16" s="138"/>
      <c r="C16" s="140" t="s">
        <v>265</v>
      </c>
      <c r="D16" s="141"/>
      <c r="E16" s="141"/>
      <c r="F16" s="141"/>
      <c r="G16" s="141"/>
      <c r="H16" s="141"/>
      <c r="I16" s="141"/>
      <c r="J16" s="141"/>
      <c r="K16" s="141"/>
      <c r="L16" s="141"/>
      <c r="M16" s="141"/>
      <c r="N16" s="141"/>
      <c r="O16" s="141"/>
      <c r="P16" s="142"/>
      <c r="Q16" s="142"/>
      <c r="R16" s="142"/>
      <c r="S16" s="140"/>
      <c r="T16" s="140"/>
      <c r="U16" s="140"/>
      <c r="W16" s="143"/>
      <c r="X16" s="127"/>
    </row>
    <row r="17" spans="1:24" s="128" customFormat="1" ht="73.5" customHeight="1" thickBot="1" x14ac:dyDescent="0.2">
      <c r="A17" s="127"/>
      <c r="B17" s="703" t="s">
        <v>266</v>
      </c>
      <c r="C17" s="704"/>
      <c r="D17" s="704"/>
      <c r="E17" s="705"/>
      <c r="F17" s="709" t="s">
        <v>267</v>
      </c>
      <c r="G17" s="710"/>
      <c r="H17" s="144">
        <v>1</v>
      </c>
      <c r="I17" s="145"/>
      <c r="J17" s="145"/>
      <c r="K17" s="145"/>
      <c r="L17" s="146">
        <v>0</v>
      </c>
      <c r="M17" s="711"/>
      <c r="N17" s="712"/>
      <c r="O17" s="712"/>
      <c r="W17" s="129"/>
      <c r="X17" s="127"/>
    </row>
    <row r="18" spans="1:24" s="128" customFormat="1" ht="73.5" customHeight="1" thickBot="1" x14ac:dyDescent="0.2">
      <c r="A18" s="127"/>
      <c r="B18" s="706"/>
      <c r="C18" s="707"/>
      <c r="D18" s="707"/>
      <c r="E18" s="708"/>
      <c r="F18" s="713" t="s">
        <v>268</v>
      </c>
      <c r="G18" s="708"/>
      <c r="H18" s="147"/>
      <c r="I18" s="148"/>
      <c r="J18" s="148"/>
      <c r="K18" s="148"/>
      <c r="L18" s="148"/>
      <c r="M18" s="148"/>
      <c r="N18" s="148"/>
      <c r="O18" s="149">
        <v>1</v>
      </c>
      <c r="P18" s="714"/>
      <c r="Q18" s="714"/>
      <c r="R18" s="714"/>
      <c r="S18" s="714"/>
      <c r="T18" s="714"/>
      <c r="U18" s="714"/>
      <c r="V18" s="714"/>
      <c r="W18" s="715"/>
      <c r="X18" s="127"/>
    </row>
    <row r="19" spans="1:24" s="128" customFormat="1" ht="58.15" customHeight="1" thickBot="1" x14ac:dyDescent="0.2">
      <c r="A19" s="150"/>
      <c r="B19" s="151"/>
      <c r="C19" s="151"/>
      <c r="D19" s="151"/>
      <c r="E19" s="151"/>
      <c r="F19" s="151"/>
      <c r="G19" s="151"/>
      <c r="H19" s="151"/>
      <c r="I19" s="151"/>
      <c r="J19" s="151"/>
      <c r="K19" s="151"/>
      <c r="L19" s="151"/>
      <c r="M19" s="151"/>
      <c r="N19" s="151"/>
      <c r="O19" s="151"/>
      <c r="P19" s="151"/>
      <c r="Q19" s="151"/>
      <c r="R19" s="151"/>
      <c r="S19" s="151"/>
      <c r="T19" s="151"/>
      <c r="U19" s="151"/>
      <c r="V19" s="151"/>
      <c r="W19" s="152"/>
      <c r="X19" s="127"/>
    </row>
    <row r="20" spans="1:24" s="128" customFormat="1" ht="49.9" customHeight="1" thickBot="1" x14ac:dyDescent="0.2">
      <c r="A20" s="153"/>
      <c r="B20" s="154"/>
      <c r="C20" s="154"/>
      <c r="D20" s="125"/>
      <c r="E20" s="125"/>
      <c r="F20" s="125"/>
      <c r="G20" s="125"/>
      <c r="H20" s="125"/>
      <c r="I20" s="125" t="s">
        <v>269</v>
      </c>
      <c r="J20" s="154"/>
      <c r="K20" s="154"/>
      <c r="L20" s="154"/>
      <c r="M20" s="154"/>
      <c r="N20" s="154"/>
      <c r="O20" s="154"/>
      <c r="P20" s="154"/>
      <c r="Q20" s="154"/>
      <c r="R20" s="154"/>
      <c r="S20" s="154"/>
      <c r="T20" s="154"/>
      <c r="U20" s="154"/>
      <c r="V20" s="154"/>
      <c r="W20" s="155"/>
    </row>
    <row r="21" spans="1:24" s="128" customFormat="1" ht="40.15" customHeight="1" x14ac:dyDescent="0.15">
      <c r="A21" s="156"/>
      <c r="I21" s="157"/>
      <c r="W21" s="129"/>
    </row>
    <row r="22" spans="1:24" s="128" customFormat="1" ht="45.6" customHeight="1" x14ac:dyDescent="0.25">
      <c r="A22" s="158"/>
      <c r="B22" s="159" t="s">
        <v>270</v>
      </c>
      <c r="C22" s="160" t="s">
        <v>271</v>
      </c>
      <c r="D22" s="693" t="s">
        <v>287</v>
      </c>
      <c r="E22" s="693"/>
      <c r="F22" s="693"/>
      <c r="G22" s="693"/>
      <c r="H22" s="121"/>
      <c r="I22" s="161" t="s">
        <v>272</v>
      </c>
      <c r="J22" s="121"/>
      <c r="K22" s="121"/>
      <c r="L22" s="121"/>
      <c r="M22" s="121"/>
      <c r="N22" s="162"/>
      <c r="O22" s="135"/>
      <c r="P22" s="135"/>
      <c r="Q22" s="135"/>
      <c r="R22" s="135"/>
      <c r="S22" s="135"/>
      <c r="T22" s="135"/>
      <c r="U22" s="135"/>
      <c r="V22" s="135"/>
      <c r="W22" s="163"/>
      <c r="X22" s="135"/>
    </row>
    <row r="23" spans="1:24" s="121" customFormat="1" ht="75.599999999999994" customHeight="1" x14ac:dyDescent="0.15">
      <c r="A23" s="158"/>
      <c r="B23" s="164"/>
      <c r="C23" s="164"/>
      <c r="D23" s="694" t="s">
        <v>288</v>
      </c>
      <c r="E23" s="694"/>
      <c r="F23" s="694"/>
      <c r="G23" s="694"/>
      <c r="H23" s="694"/>
      <c r="I23" s="694"/>
      <c r="J23" s="694"/>
      <c r="K23" s="694"/>
      <c r="L23" s="694"/>
      <c r="M23" s="694"/>
      <c r="N23" s="694"/>
      <c r="O23" s="694"/>
      <c r="P23" s="694"/>
      <c r="Q23" s="694"/>
      <c r="R23" s="694"/>
      <c r="S23" s="694"/>
      <c r="T23" s="694"/>
      <c r="U23" s="165"/>
      <c r="V23" s="165"/>
      <c r="W23" s="166"/>
      <c r="X23" s="267"/>
    </row>
    <row r="24" spans="1:24" s="121" customFormat="1" ht="81" customHeight="1" x14ac:dyDescent="0.25">
      <c r="A24" s="158"/>
      <c r="B24" s="167"/>
      <c r="C24" s="695" t="s">
        <v>289</v>
      </c>
      <c r="D24" s="695"/>
      <c r="E24" s="695"/>
      <c r="F24" s="695"/>
      <c r="G24" s="695"/>
      <c r="H24" s="695"/>
      <c r="I24" s="695"/>
      <c r="J24" s="695"/>
      <c r="K24" s="695"/>
      <c r="L24" s="695"/>
      <c r="M24" s="695"/>
      <c r="N24" s="696" t="s">
        <v>290</v>
      </c>
      <c r="O24" s="696"/>
      <c r="P24" s="696"/>
      <c r="Q24" s="696"/>
      <c r="R24" s="696"/>
      <c r="S24" s="696"/>
      <c r="T24" s="696"/>
      <c r="U24" s="165"/>
      <c r="V24" s="165"/>
      <c r="W24" s="166"/>
      <c r="X24" s="267"/>
    </row>
    <row r="25" spans="1:24" s="121" customFormat="1" ht="65.45" customHeight="1" x14ac:dyDescent="0.25">
      <c r="A25" s="158"/>
      <c r="B25" s="167"/>
      <c r="C25" s="167"/>
      <c r="D25" s="167"/>
      <c r="E25" s="695" t="s">
        <v>273</v>
      </c>
      <c r="F25" s="695"/>
      <c r="G25" s="695"/>
      <c r="H25" s="695"/>
      <c r="I25" s="695"/>
      <c r="J25" s="695"/>
      <c r="K25" s="695"/>
      <c r="L25" s="695"/>
      <c r="M25" s="695"/>
      <c r="N25" s="691"/>
      <c r="O25" s="691"/>
      <c r="P25" s="691"/>
      <c r="Q25" s="691"/>
      <c r="R25" s="691"/>
      <c r="S25" s="691"/>
      <c r="T25" s="691"/>
      <c r="U25" s="267"/>
      <c r="V25" s="267"/>
      <c r="W25" s="168"/>
      <c r="X25" s="267"/>
    </row>
    <row r="26" spans="1:24" ht="41.45" customHeight="1" thickBot="1" x14ac:dyDescent="0.2">
      <c r="A26" s="169"/>
      <c r="B26" s="170"/>
      <c r="C26" s="170"/>
      <c r="D26" s="170"/>
      <c r="E26" s="170"/>
      <c r="F26" s="170"/>
      <c r="G26" s="170"/>
      <c r="H26" s="170"/>
      <c r="I26" s="170"/>
      <c r="J26" s="170"/>
      <c r="K26" s="170"/>
      <c r="L26" s="170"/>
      <c r="M26" s="170"/>
      <c r="N26" s="170"/>
      <c r="O26" s="170"/>
      <c r="P26" s="171"/>
      <c r="Q26" s="171"/>
      <c r="R26" s="171"/>
      <c r="S26" s="171"/>
      <c r="T26" s="171"/>
      <c r="U26" s="171"/>
      <c r="V26" s="171"/>
      <c r="W26" s="172"/>
      <c r="X26" s="173"/>
    </row>
    <row r="27" spans="1:24" ht="33.6" customHeight="1" x14ac:dyDescent="0.15"/>
    <row r="28" spans="1:24" s="128" customFormat="1" ht="40.15" customHeight="1" x14ac:dyDescent="0.15">
      <c r="K28" s="136" t="s">
        <v>274</v>
      </c>
      <c r="N28" s="135"/>
      <c r="O28" s="135"/>
      <c r="P28" s="135"/>
      <c r="Q28" s="135"/>
      <c r="R28" s="135"/>
    </row>
    <row r="29" spans="1:24" s="128" customFormat="1" ht="40.15" customHeight="1" x14ac:dyDescent="0.15">
      <c r="K29" s="690" t="s">
        <v>275</v>
      </c>
      <c r="L29" s="690"/>
      <c r="M29" s="690"/>
      <c r="N29" s="690"/>
      <c r="O29" s="690"/>
      <c r="P29" s="691"/>
      <c r="Q29" s="691"/>
      <c r="R29" s="691"/>
      <c r="S29" s="691"/>
      <c r="T29" s="691"/>
      <c r="U29" s="691"/>
      <c r="V29" s="691"/>
      <c r="W29" s="691"/>
    </row>
    <row r="30" spans="1:24" s="128" customFormat="1" ht="40.15" customHeight="1" x14ac:dyDescent="0.15">
      <c r="L30" s="692" t="s">
        <v>276</v>
      </c>
      <c r="M30" s="692"/>
      <c r="N30" s="692"/>
      <c r="O30" s="692"/>
      <c r="P30" s="691"/>
      <c r="Q30" s="691"/>
      <c r="R30" s="691"/>
      <c r="S30" s="691"/>
      <c r="T30" s="691"/>
      <c r="U30" s="691"/>
      <c r="V30" s="691"/>
      <c r="W30" s="691"/>
    </row>
    <row r="31" spans="1:24" s="128" customFormat="1" ht="40.15" customHeight="1" x14ac:dyDescent="0.15">
      <c r="L31" s="692" t="s">
        <v>277</v>
      </c>
      <c r="M31" s="692"/>
      <c r="N31" s="692"/>
      <c r="O31" s="692"/>
      <c r="P31" s="691"/>
      <c r="Q31" s="691"/>
      <c r="R31" s="691"/>
      <c r="S31" s="691"/>
      <c r="T31" s="691"/>
      <c r="U31" s="691"/>
      <c r="V31" s="691"/>
      <c r="W31" s="691"/>
    </row>
    <row r="32" spans="1:24" s="128" customFormat="1" ht="25.15" customHeight="1" x14ac:dyDescent="0.15">
      <c r="L32" s="267"/>
      <c r="M32" s="267"/>
      <c r="N32" s="267"/>
      <c r="O32" s="267"/>
      <c r="P32" s="267"/>
      <c r="Q32" s="267"/>
      <c r="R32" s="267"/>
      <c r="S32" s="267"/>
      <c r="T32" s="267"/>
      <c r="U32" s="267"/>
      <c r="V32" s="267"/>
      <c r="W32" s="267"/>
    </row>
    <row r="33" spans="1:24" s="128" customFormat="1" ht="30.6" customHeight="1" x14ac:dyDescent="0.15">
      <c r="L33" s="267"/>
      <c r="M33" s="267"/>
      <c r="N33" s="267"/>
      <c r="O33" s="267"/>
      <c r="P33" s="267"/>
      <c r="Q33" s="267"/>
      <c r="R33" s="267"/>
      <c r="S33" s="267"/>
      <c r="T33" s="267"/>
      <c r="U33" s="267"/>
      <c r="V33" s="267"/>
      <c r="W33" s="267"/>
    </row>
    <row r="34" spans="1:24" s="128" customFormat="1" ht="40.15" customHeight="1" x14ac:dyDescent="0.15">
      <c r="A34" s="689" t="s">
        <v>278</v>
      </c>
      <c r="B34" s="689"/>
      <c r="C34" s="689"/>
      <c r="D34" s="689"/>
      <c r="E34" s="689"/>
      <c r="F34" s="689"/>
      <c r="G34" s="689"/>
      <c r="H34" s="689"/>
      <c r="I34" s="689"/>
      <c r="J34" s="689"/>
      <c r="K34" s="689"/>
      <c r="L34" s="689"/>
      <c r="M34" s="689"/>
      <c r="N34" s="689"/>
      <c r="O34" s="689"/>
      <c r="P34" s="689"/>
      <c r="Q34" s="689"/>
      <c r="R34" s="689"/>
      <c r="S34" s="689"/>
      <c r="T34" s="689"/>
      <c r="U34" s="689"/>
      <c r="V34" s="689"/>
      <c r="W34" s="689"/>
      <c r="X34" s="689"/>
    </row>
    <row r="35" spans="1:24" s="128" customFormat="1" ht="52.15" customHeight="1" x14ac:dyDescent="0.15"/>
    <row r="36" spans="1:24" s="128" customFormat="1" ht="21" x14ac:dyDescent="0.15"/>
    <row r="37" spans="1:24" s="128" customFormat="1" ht="24" x14ac:dyDescent="0.15">
      <c r="B37" s="173"/>
      <c r="C37" s="173"/>
      <c r="D37" s="173"/>
      <c r="E37" s="173"/>
      <c r="F37" s="173"/>
      <c r="G37" s="173"/>
      <c r="H37" s="173"/>
      <c r="I37" s="173"/>
      <c r="J37" s="173"/>
      <c r="K37" s="173"/>
      <c r="L37" s="173"/>
      <c r="M37" s="173"/>
      <c r="N37" s="173"/>
      <c r="O37" s="173"/>
    </row>
    <row r="38" spans="1:24" ht="21" x14ac:dyDescent="0.15">
      <c r="A38" s="128"/>
      <c r="B38" s="128"/>
      <c r="C38" s="128"/>
      <c r="D38" s="128"/>
      <c r="E38" s="128"/>
      <c r="F38" s="128"/>
      <c r="G38" s="128"/>
      <c r="H38" s="128"/>
      <c r="I38" s="128"/>
      <c r="J38" s="128"/>
      <c r="K38" s="128"/>
      <c r="L38" s="128"/>
      <c r="M38" s="128"/>
      <c r="N38" s="128"/>
      <c r="O38" s="128"/>
      <c r="X38" s="128"/>
    </row>
    <row r="39" spans="1:24" ht="21" x14ac:dyDescent="0.15">
      <c r="A39" s="128"/>
      <c r="B39" s="128"/>
      <c r="C39" s="128"/>
      <c r="D39" s="128"/>
      <c r="E39" s="128"/>
      <c r="F39" s="128"/>
      <c r="G39" s="128"/>
      <c r="H39" s="128"/>
      <c r="I39" s="128"/>
      <c r="J39" s="128"/>
      <c r="K39" s="128"/>
      <c r="L39" s="128"/>
      <c r="M39" s="128"/>
      <c r="N39" s="128"/>
      <c r="O39" s="128"/>
      <c r="X39" s="128"/>
    </row>
    <row r="40" spans="1:24" ht="21" x14ac:dyDescent="0.15">
      <c r="A40" s="128"/>
      <c r="B40" s="128"/>
      <c r="C40" s="128"/>
      <c r="D40" s="128"/>
      <c r="E40" s="128"/>
      <c r="F40" s="128"/>
      <c r="G40" s="128"/>
      <c r="H40" s="128"/>
      <c r="I40" s="128"/>
      <c r="J40" s="128"/>
      <c r="K40" s="128"/>
      <c r="L40" s="128"/>
      <c r="M40" s="128"/>
      <c r="N40" s="128"/>
      <c r="O40" s="128"/>
    </row>
    <row r="41" spans="1:24" ht="21" x14ac:dyDescent="0.15">
      <c r="A41" s="128"/>
      <c r="B41" s="128"/>
      <c r="C41" s="128"/>
      <c r="D41" s="128"/>
      <c r="E41" s="128"/>
      <c r="F41" s="128"/>
      <c r="G41" s="128"/>
      <c r="H41" s="128"/>
      <c r="I41" s="128"/>
      <c r="J41" s="128"/>
      <c r="K41" s="128"/>
      <c r="L41" s="128"/>
      <c r="M41" s="128"/>
      <c r="N41" s="128"/>
      <c r="O41" s="128"/>
    </row>
    <row r="42" spans="1:24" ht="21" x14ac:dyDescent="0.15">
      <c r="A42" s="128"/>
      <c r="B42" s="128"/>
      <c r="C42" s="128"/>
      <c r="D42" s="128"/>
      <c r="E42" s="128"/>
      <c r="F42" s="128"/>
      <c r="G42" s="128"/>
      <c r="H42" s="128"/>
      <c r="I42" s="128"/>
      <c r="J42" s="128"/>
      <c r="K42" s="128"/>
      <c r="L42" s="128"/>
      <c r="M42" s="128"/>
      <c r="N42" s="128"/>
      <c r="O42" s="128"/>
    </row>
    <row r="43" spans="1:24" ht="21" x14ac:dyDescent="0.15">
      <c r="A43" s="128"/>
      <c r="B43" s="128"/>
      <c r="C43" s="128"/>
      <c r="D43" s="128"/>
      <c r="E43" s="128"/>
      <c r="F43" s="128"/>
      <c r="G43" s="128"/>
      <c r="H43" s="128"/>
      <c r="I43" s="128"/>
      <c r="J43" s="128"/>
      <c r="K43" s="128"/>
      <c r="L43" s="128"/>
      <c r="M43" s="128"/>
      <c r="N43" s="128"/>
      <c r="O43" s="128"/>
    </row>
    <row r="44" spans="1:24" ht="21" x14ac:dyDescent="0.15">
      <c r="A44" s="128"/>
      <c r="B44" s="128"/>
      <c r="C44" s="128"/>
      <c r="D44" s="128"/>
      <c r="E44" s="128"/>
      <c r="F44" s="128"/>
      <c r="G44" s="128"/>
      <c r="H44" s="128"/>
      <c r="I44" s="128"/>
      <c r="J44" s="128"/>
      <c r="K44" s="128"/>
      <c r="L44" s="128"/>
      <c r="M44" s="128"/>
      <c r="N44" s="128"/>
      <c r="O44" s="128"/>
    </row>
  </sheetData>
  <dataConsolidate/>
  <mergeCells count="38">
    <mergeCell ref="A1:X1"/>
    <mergeCell ref="A3:H3"/>
    <mergeCell ref="I3:V3"/>
    <mergeCell ref="B7:H7"/>
    <mergeCell ref="I7:V7"/>
    <mergeCell ref="T10:V10"/>
    <mergeCell ref="AA10:AF10"/>
    <mergeCell ref="B11:E11"/>
    <mergeCell ref="F11:K11"/>
    <mergeCell ref="L11:O11"/>
    <mergeCell ref="P11:V11"/>
    <mergeCell ref="B10:E10"/>
    <mergeCell ref="F10:I10"/>
    <mergeCell ref="J10:K10"/>
    <mergeCell ref="L10:O10"/>
    <mergeCell ref="P10:S10"/>
    <mergeCell ref="B12:E12"/>
    <mergeCell ref="F12:K12"/>
    <mergeCell ref="L12:O12"/>
    <mergeCell ref="P12:V12"/>
    <mergeCell ref="B17:E18"/>
    <mergeCell ref="F17:G17"/>
    <mergeCell ref="M17:O17"/>
    <mergeCell ref="F18:G18"/>
    <mergeCell ref="P18:W18"/>
    <mergeCell ref="D22:G22"/>
    <mergeCell ref="D23:T23"/>
    <mergeCell ref="C24:M24"/>
    <mergeCell ref="N24:T24"/>
    <mergeCell ref="E25:M25"/>
    <mergeCell ref="N25:T25"/>
    <mergeCell ref="A34:X34"/>
    <mergeCell ref="K29:O29"/>
    <mergeCell ref="P29:W29"/>
    <mergeCell ref="L30:O30"/>
    <mergeCell ref="P30:W30"/>
    <mergeCell ref="L31:O31"/>
    <mergeCell ref="P31:W31"/>
  </mergeCells>
  <phoneticPr fontId="1"/>
  <dataValidations count="9">
    <dataValidation imeMode="fullKatakana" allowBlank="1" showInputMessage="1" showErrorMessage="1" sqref="I7:V7 JE7:JR7 TA7:TN7 ACW7:ADJ7 AMS7:ANF7 AWO7:AXB7 BGK7:BGX7 BQG7:BQT7 CAC7:CAP7 CJY7:CKL7 CTU7:CUH7 DDQ7:DED7 DNM7:DNZ7 DXI7:DXV7 EHE7:EHR7 ERA7:ERN7 FAW7:FBJ7 FKS7:FLF7 FUO7:FVB7 GEK7:GEX7 GOG7:GOT7 GYC7:GYP7 HHY7:HIL7 HRU7:HSH7 IBQ7:ICD7 ILM7:ILZ7 IVI7:IVV7 JFE7:JFR7 JPA7:JPN7 JYW7:JZJ7 KIS7:KJF7 KSO7:KTB7 LCK7:LCX7 LMG7:LMT7 LWC7:LWP7 MFY7:MGL7 MPU7:MQH7 MZQ7:NAD7 NJM7:NJZ7 NTI7:NTV7 ODE7:ODR7 ONA7:ONN7 OWW7:OXJ7 PGS7:PHF7 PQO7:PRB7 QAK7:QAX7 QKG7:QKT7 QUC7:QUP7 RDY7:REL7 RNU7:ROH7 RXQ7:RYD7 SHM7:SHZ7 SRI7:SRV7 TBE7:TBR7 TLA7:TLN7 TUW7:TVJ7 UES7:UFF7 UOO7:UPB7 UYK7:UYX7 VIG7:VIT7 VSC7:VSP7 WBY7:WCL7 WLU7:WMH7 WVQ7:WWD7 I65543:V65543 JE65543:JR65543 TA65543:TN65543 ACW65543:ADJ65543 AMS65543:ANF65543 AWO65543:AXB65543 BGK65543:BGX65543 BQG65543:BQT65543 CAC65543:CAP65543 CJY65543:CKL65543 CTU65543:CUH65543 DDQ65543:DED65543 DNM65543:DNZ65543 DXI65543:DXV65543 EHE65543:EHR65543 ERA65543:ERN65543 FAW65543:FBJ65543 FKS65543:FLF65543 FUO65543:FVB65543 GEK65543:GEX65543 GOG65543:GOT65543 GYC65543:GYP65543 HHY65543:HIL65543 HRU65543:HSH65543 IBQ65543:ICD65543 ILM65543:ILZ65543 IVI65543:IVV65543 JFE65543:JFR65543 JPA65543:JPN65543 JYW65543:JZJ65543 KIS65543:KJF65543 KSO65543:KTB65543 LCK65543:LCX65543 LMG65543:LMT65543 LWC65543:LWP65543 MFY65543:MGL65543 MPU65543:MQH65543 MZQ65543:NAD65543 NJM65543:NJZ65543 NTI65543:NTV65543 ODE65543:ODR65543 ONA65543:ONN65543 OWW65543:OXJ65543 PGS65543:PHF65543 PQO65543:PRB65543 QAK65543:QAX65543 QKG65543:QKT65543 QUC65543:QUP65543 RDY65543:REL65543 RNU65543:ROH65543 RXQ65543:RYD65543 SHM65543:SHZ65543 SRI65543:SRV65543 TBE65543:TBR65543 TLA65543:TLN65543 TUW65543:TVJ65543 UES65543:UFF65543 UOO65543:UPB65543 UYK65543:UYX65543 VIG65543:VIT65543 VSC65543:VSP65543 WBY65543:WCL65543 WLU65543:WMH65543 WVQ65543:WWD65543 I131079:V131079 JE131079:JR131079 TA131079:TN131079 ACW131079:ADJ131079 AMS131079:ANF131079 AWO131079:AXB131079 BGK131079:BGX131079 BQG131079:BQT131079 CAC131079:CAP131079 CJY131079:CKL131079 CTU131079:CUH131079 DDQ131079:DED131079 DNM131079:DNZ131079 DXI131079:DXV131079 EHE131079:EHR131079 ERA131079:ERN131079 FAW131079:FBJ131079 FKS131079:FLF131079 FUO131079:FVB131079 GEK131079:GEX131079 GOG131079:GOT131079 GYC131079:GYP131079 HHY131079:HIL131079 HRU131079:HSH131079 IBQ131079:ICD131079 ILM131079:ILZ131079 IVI131079:IVV131079 JFE131079:JFR131079 JPA131079:JPN131079 JYW131079:JZJ131079 KIS131079:KJF131079 KSO131079:KTB131079 LCK131079:LCX131079 LMG131079:LMT131079 LWC131079:LWP131079 MFY131079:MGL131079 MPU131079:MQH131079 MZQ131079:NAD131079 NJM131079:NJZ131079 NTI131079:NTV131079 ODE131079:ODR131079 ONA131079:ONN131079 OWW131079:OXJ131079 PGS131079:PHF131079 PQO131079:PRB131079 QAK131079:QAX131079 QKG131079:QKT131079 QUC131079:QUP131079 RDY131079:REL131079 RNU131079:ROH131079 RXQ131079:RYD131079 SHM131079:SHZ131079 SRI131079:SRV131079 TBE131079:TBR131079 TLA131079:TLN131079 TUW131079:TVJ131079 UES131079:UFF131079 UOO131079:UPB131079 UYK131079:UYX131079 VIG131079:VIT131079 VSC131079:VSP131079 WBY131079:WCL131079 WLU131079:WMH131079 WVQ131079:WWD131079 I196615:V196615 JE196615:JR196615 TA196615:TN196615 ACW196615:ADJ196615 AMS196615:ANF196615 AWO196615:AXB196615 BGK196615:BGX196615 BQG196615:BQT196615 CAC196615:CAP196615 CJY196615:CKL196615 CTU196615:CUH196615 DDQ196615:DED196615 DNM196615:DNZ196615 DXI196615:DXV196615 EHE196615:EHR196615 ERA196615:ERN196615 FAW196615:FBJ196615 FKS196615:FLF196615 FUO196615:FVB196615 GEK196615:GEX196615 GOG196615:GOT196615 GYC196615:GYP196615 HHY196615:HIL196615 HRU196615:HSH196615 IBQ196615:ICD196615 ILM196615:ILZ196615 IVI196615:IVV196615 JFE196615:JFR196615 JPA196615:JPN196615 JYW196615:JZJ196615 KIS196615:KJF196615 KSO196615:KTB196615 LCK196615:LCX196615 LMG196615:LMT196615 LWC196615:LWP196615 MFY196615:MGL196615 MPU196615:MQH196615 MZQ196615:NAD196615 NJM196615:NJZ196615 NTI196615:NTV196615 ODE196615:ODR196615 ONA196615:ONN196615 OWW196615:OXJ196615 PGS196615:PHF196615 PQO196615:PRB196615 QAK196615:QAX196615 QKG196615:QKT196615 QUC196615:QUP196615 RDY196615:REL196615 RNU196615:ROH196615 RXQ196615:RYD196615 SHM196615:SHZ196615 SRI196615:SRV196615 TBE196615:TBR196615 TLA196615:TLN196615 TUW196615:TVJ196615 UES196615:UFF196615 UOO196615:UPB196615 UYK196615:UYX196615 VIG196615:VIT196615 VSC196615:VSP196615 WBY196615:WCL196615 WLU196615:WMH196615 WVQ196615:WWD196615 I262151:V262151 JE262151:JR262151 TA262151:TN262151 ACW262151:ADJ262151 AMS262151:ANF262151 AWO262151:AXB262151 BGK262151:BGX262151 BQG262151:BQT262151 CAC262151:CAP262151 CJY262151:CKL262151 CTU262151:CUH262151 DDQ262151:DED262151 DNM262151:DNZ262151 DXI262151:DXV262151 EHE262151:EHR262151 ERA262151:ERN262151 FAW262151:FBJ262151 FKS262151:FLF262151 FUO262151:FVB262151 GEK262151:GEX262151 GOG262151:GOT262151 GYC262151:GYP262151 HHY262151:HIL262151 HRU262151:HSH262151 IBQ262151:ICD262151 ILM262151:ILZ262151 IVI262151:IVV262151 JFE262151:JFR262151 JPA262151:JPN262151 JYW262151:JZJ262151 KIS262151:KJF262151 KSO262151:KTB262151 LCK262151:LCX262151 LMG262151:LMT262151 LWC262151:LWP262151 MFY262151:MGL262151 MPU262151:MQH262151 MZQ262151:NAD262151 NJM262151:NJZ262151 NTI262151:NTV262151 ODE262151:ODR262151 ONA262151:ONN262151 OWW262151:OXJ262151 PGS262151:PHF262151 PQO262151:PRB262151 QAK262151:QAX262151 QKG262151:QKT262151 QUC262151:QUP262151 RDY262151:REL262151 RNU262151:ROH262151 RXQ262151:RYD262151 SHM262151:SHZ262151 SRI262151:SRV262151 TBE262151:TBR262151 TLA262151:TLN262151 TUW262151:TVJ262151 UES262151:UFF262151 UOO262151:UPB262151 UYK262151:UYX262151 VIG262151:VIT262151 VSC262151:VSP262151 WBY262151:WCL262151 WLU262151:WMH262151 WVQ262151:WWD262151 I327687:V327687 JE327687:JR327687 TA327687:TN327687 ACW327687:ADJ327687 AMS327687:ANF327687 AWO327687:AXB327687 BGK327687:BGX327687 BQG327687:BQT327687 CAC327687:CAP327687 CJY327687:CKL327687 CTU327687:CUH327687 DDQ327687:DED327687 DNM327687:DNZ327687 DXI327687:DXV327687 EHE327687:EHR327687 ERA327687:ERN327687 FAW327687:FBJ327687 FKS327687:FLF327687 FUO327687:FVB327687 GEK327687:GEX327687 GOG327687:GOT327687 GYC327687:GYP327687 HHY327687:HIL327687 HRU327687:HSH327687 IBQ327687:ICD327687 ILM327687:ILZ327687 IVI327687:IVV327687 JFE327687:JFR327687 JPA327687:JPN327687 JYW327687:JZJ327687 KIS327687:KJF327687 KSO327687:KTB327687 LCK327687:LCX327687 LMG327687:LMT327687 LWC327687:LWP327687 MFY327687:MGL327687 MPU327687:MQH327687 MZQ327687:NAD327687 NJM327687:NJZ327687 NTI327687:NTV327687 ODE327687:ODR327687 ONA327687:ONN327687 OWW327687:OXJ327687 PGS327687:PHF327687 PQO327687:PRB327687 QAK327687:QAX327687 QKG327687:QKT327687 QUC327687:QUP327687 RDY327687:REL327687 RNU327687:ROH327687 RXQ327687:RYD327687 SHM327687:SHZ327687 SRI327687:SRV327687 TBE327687:TBR327687 TLA327687:TLN327687 TUW327687:TVJ327687 UES327687:UFF327687 UOO327687:UPB327687 UYK327687:UYX327687 VIG327687:VIT327687 VSC327687:VSP327687 WBY327687:WCL327687 WLU327687:WMH327687 WVQ327687:WWD327687 I393223:V393223 JE393223:JR393223 TA393223:TN393223 ACW393223:ADJ393223 AMS393223:ANF393223 AWO393223:AXB393223 BGK393223:BGX393223 BQG393223:BQT393223 CAC393223:CAP393223 CJY393223:CKL393223 CTU393223:CUH393223 DDQ393223:DED393223 DNM393223:DNZ393223 DXI393223:DXV393223 EHE393223:EHR393223 ERA393223:ERN393223 FAW393223:FBJ393223 FKS393223:FLF393223 FUO393223:FVB393223 GEK393223:GEX393223 GOG393223:GOT393223 GYC393223:GYP393223 HHY393223:HIL393223 HRU393223:HSH393223 IBQ393223:ICD393223 ILM393223:ILZ393223 IVI393223:IVV393223 JFE393223:JFR393223 JPA393223:JPN393223 JYW393223:JZJ393223 KIS393223:KJF393223 KSO393223:KTB393223 LCK393223:LCX393223 LMG393223:LMT393223 LWC393223:LWP393223 MFY393223:MGL393223 MPU393223:MQH393223 MZQ393223:NAD393223 NJM393223:NJZ393223 NTI393223:NTV393223 ODE393223:ODR393223 ONA393223:ONN393223 OWW393223:OXJ393223 PGS393223:PHF393223 PQO393223:PRB393223 QAK393223:QAX393223 QKG393223:QKT393223 QUC393223:QUP393223 RDY393223:REL393223 RNU393223:ROH393223 RXQ393223:RYD393223 SHM393223:SHZ393223 SRI393223:SRV393223 TBE393223:TBR393223 TLA393223:TLN393223 TUW393223:TVJ393223 UES393223:UFF393223 UOO393223:UPB393223 UYK393223:UYX393223 VIG393223:VIT393223 VSC393223:VSP393223 WBY393223:WCL393223 WLU393223:WMH393223 WVQ393223:WWD393223 I458759:V458759 JE458759:JR458759 TA458759:TN458759 ACW458759:ADJ458759 AMS458759:ANF458759 AWO458759:AXB458759 BGK458759:BGX458759 BQG458759:BQT458759 CAC458759:CAP458759 CJY458759:CKL458759 CTU458759:CUH458759 DDQ458759:DED458759 DNM458759:DNZ458759 DXI458759:DXV458759 EHE458759:EHR458759 ERA458759:ERN458759 FAW458759:FBJ458759 FKS458759:FLF458759 FUO458759:FVB458759 GEK458759:GEX458759 GOG458759:GOT458759 GYC458759:GYP458759 HHY458759:HIL458759 HRU458759:HSH458759 IBQ458759:ICD458759 ILM458759:ILZ458759 IVI458759:IVV458759 JFE458759:JFR458759 JPA458759:JPN458759 JYW458759:JZJ458759 KIS458759:KJF458759 KSO458759:KTB458759 LCK458759:LCX458759 LMG458759:LMT458759 LWC458759:LWP458759 MFY458759:MGL458759 MPU458759:MQH458759 MZQ458759:NAD458759 NJM458759:NJZ458759 NTI458759:NTV458759 ODE458759:ODR458759 ONA458759:ONN458759 OWW458759:OXJ458759 PGS458759:PHF458759 PQO458759:PRB458759 QAK458759:QAX458759 QKG458759:QKT458759 QUC458759:QUP458759 RDY458759:REL458759 RNU458759:ROH458759 RXQ458759:RYD458759 SHM458759:SHZ458759 SRI458759:SRV458759 TBE458759:TBR458759 TLA458759:TLN458759 TUW458759:TVJ458759 UES458759:UFF458759 UOO458759:UPB458759 UYK458759:UYX458759 VIG458759:VIT458759 VSC458759:VSP458759 WBY458759:WCL458759 WLU458759:WMH458759 WVQ458759:WWD458759 I524295:V524295 JE524295:JR524295 TA524295:TN524295 ACW524295:ADJ524295 AMS524295:ANF524295 AWO524295:AXB524295 BGK524295:BGX524295 BQG524295:BQT524295 CAC524295:CAP524295 CJY524295:CKL524295 CTU524295:CUH524295 DDQ524295:DED524295 DNM524295:DNZ524295 DXI524295:DXV524295 EHE524295:EHR524295 ERA524295:ERN524295 FAW524295:FBJ524295 FKS524295:FLF524295 FUO524295:FVB524295 GEK524295:GEX524295 GOG524295:GOT524295 GYC524295:GYP524295 HHY524295:HIL524295 HRU524295:HSH524295 IBQ524295:ICD524295 ILM524295:ILZ524295 IVI524295:IVV524295 JFE524295:JFR524295 JPA524295:JPN524295 JYW524295:JZJ524295 KIS524295:KJF524295 KSO524295:KTB524295 LCK524295:LCX524295 LMG524295:LMT524295 LWC524295:LWP524295 MFY524295:MGL524295 MPU524295:MQH524295 MZQ524295:NAD524295 NJM524295:NJZ524295 NTI524295:NTV524295 ODE524295:ODR524295 ONA524295:ONN524295 OWW524295:OXJ524295 PGS524295:PHF524295 PQO524295:PRB524295 QAK524295:QAX524295 QKG524295:QKT524295 QUC524295:QUP524295 RDY524295:REL524295 RNU524295:ROH524295 RXQ524295:RYD524295 SHM524295:SHZ524295 SRI524295:SRV524295 TBE524295:TBR524295 TLA524295:TLN524295 TUW524295:TVJ524295 UES524295:UFF524295 UOO524295:UPB524295 UYK524295:UYX524295 VIG524295:VIT524295 VSC524295:VSP524295 WBY524295:WCL524295 WLU524295:WMH524295 WVQ524295:WWD524295 I589831:V589831 JE589831:JR589831 TA589831:TN589831 ACW589831:ADJ589831 AMS589831:ANF589831 AWO589831:AXB589831 BGK589831:BGX589831 BQG589831:BQT589831 CAC589831:CAP589831 CJY589831:CKL589831 CTU589831:CUH589831 DDQ589831:DED589831 DNM589831:DNZ589831 DXI589831:DXV589831 EHE589831:EHR589831 ERA589831:ERN589831 FAW589831:FBJ589831 FKS589831:FLF589831 FUO589831:FVB589831 GEK589831:GEX589831 GOG589831:GOT589831 GYC589831:GYP589831 HHY589831:HIL589831 HRU589831:HSH589831 IBQ589831:ICD589831 ILM589831:ILZ589831 IVI589831:IVV589831 JFE589831:JFR589831 JPA589831:JPN589831 JYW589831:JZJ589831 KIS589831:KJF589831 KSO589831:KTB589831 LCK589831:LCX589831 LMG589831:LMT589831 LWC589831:LWP589831 MFY589831:MGL589831 MPU589831:MQH589831 MZQ589831:NAD589831 NJM589831:NJZ589831 NTI589831:NTV589831 ODE589831:ODR589831 ONA589831:ONN589831 OWW589831:OXJ589831 PGS589831:PHF589831 PQO589831:PRB589831 QAK589831:QAX589831 QKG589831:QKT589831 QUC589831:QUP589831 RDY589831:REL589831 RNU589831:ROH589831 RXQ589831:RYD589831 SHM589831:SHZ589831 SRI589831:SRV589831 TBE589831:TBR589831 TLA589831:TLN589831 TUW589831:TVJ589831 UES589831:UFF589831 UOO589831:UPB589831 UYK589831:UYX589831 VIG589831:VIT589831 VSC589831:VSP589831 WBY589831:WCL589831 WLU589831:WMH589831 WVQ589831:WWD589831 I655367:V655367 JE655367:JR655367 TA655367:TN655367 ACW655367:ADJ655367 AMS655367:ANF655367 AWO655367:AXB655367 BGK655367:BGX655367 BQG655367:BQT655367 CAC655367:CAP655367 CJY655367:CKL655367 CTU655367:CUH655367 DDQ655367:DED655367 DNM655367:DNZ655367 DXI655367:DXV655367 EHE655367:EHR655367 ERA655367:ERN655367 FAW655367:FBJ655367 FKS655367:FLF655367 FUO655367:FVB655367 GEK655367:GEX655367 GOG655367:GOT655367 GYC655367:GYP655367 HHY655367:HIL655367 HRU655367:HSH655367 IBQ655367:ICD655367 ILM655367:ILZ655367 IVI655367:IVV655367 JFE655367:JFR655367 JPA655367:JPN655367 JYW655367:JZJ655367 KIS655367:KJF655367 KSO655367:KTB655367 LCK655367:LCX655367 LMG655367:LMT655367 LWC655367:LWP655367 MFY655367:MGL655367 MPU655367:MQH655367 MZQ655367:NAD655367 NJM655367:NJZ655367 NTI655367:NTV655367 ODE655367:ODR655367 ONA655367:ONN655367 OWW655367:OXJ655367 PGS655367:PHF655367 PQO655367:PRB655367 QAK655367:QAX655367 QKG655367:QKT655367 QUC655367:QUP655367 RDY655367:REL655367 RNU655367:ROH655367 RXQ655367:RYD655367 SHM655367:SHZ655367 SRI655367:SRV655367 TBE655367:TBR655367 TLA655367:TLN655367 TUW655367:TVJ655367 UES655367:UFF655367 UOO655367:UPB655367 UYK655367:UYX655367 VIG655367:VIT655367 VSC655367:VSP655367 WBY655367:WCL655367 WLU655367:WMH655367 WVQ655367:WWD655367 I720903:V720903 JE720903:JR720903 TA720903:TN720903 ACW720903:ADJ720903 AMS720903:ANF720903 AWO720903:AXB720903 BGK720903:BGX720903 BQG720903:BQT720903 CAC720903:CAP720903 CJY720903:CKL720903 CTU720903:CUH720903 DDQ720903:DED720903 DNM720903:DNZ720903 DXI720903:DXV720903 EHE720903:EHR720903 ERA720903:ERN720903 FAW720903:FBJ720903 FKS720903:FLF720903 FUO720903:FVB720903 GEK720903:GEX720903 GOG720903:GOT720903 GYC720903:GYP720903 HHY720903:HIL720903 HRU720903:HSH720903 IBQ720903:ICD720903 ILM720903:ILZ720903 IVI720903:IVV720903 JFE720903:JFR720903 JPA720903:JPN720903 JYW720903:JZJ720903 KIS720903:KJF720903 KSO720903:KTB720903 LCK720903:LCX720903 LMG720903:LMT720903 LWC720903:LWP720903 MFY720903:MGL720903 MPU720903:MQH720903 MZQ720903:NAD720903 NJM720903:NJZ720903 NTI720903:NTV720903 ODE720903:ODR720903 ONA720903:ONN720903 OWW720903:OXJ720903 PGS720903:PHF720903 PQO720903:PRB720903 QAK720903:QAX720903 QKG720903:QKT720903 QUC720903:QUP720903 RDY720903:REL720903 RNU720903:ROH720903 RXQ720903:RYD720903 SHM720903:SHZ720903 SRI720903:SRV720903 TBE720903:TBR720903 TLA720903:TLN720903 TUW720903:TVJ720903 UES720903:UFF720903 UOO720903:UPB720903 UYK720903:UYX720903 VIG720903:VIT720903 VSC720903:VSP720903 WBY720903:WCL720903 WLU720903:WMH720903 WVQ720903:WWD720903 I786439:V786439 JE786439:JR786439 TA786439:TN786439 ACW786439:ADJ786439 AMS786439:ANF786439 AWO786439:AXB786439 BGK786439:BGX786439 BQG786439:BQT786439 CAC786439:CAP786439 CJY786439:CKL786439 CTU786439:CUH786439 DDQ786439:DED786439 DNM786439:DNZ786439 DXI786439:DXV786439 EHE786439:EHR786439 ERA786439:ERN786439 FAW786439:FBJ786439 FKS786439:FLF786439 FUO786439:FVB786439 GEK786439:GEX786439 GOG786439:GOT786439 GYC786439:GYP786439 HHY786439:HIL786439 HRU786439:HSH786439 IBQ786439:ICD786439 ILM786439:ILZ786439 IVI786439:IVV786439 JFE786439:JFR786439 JPA786439:JPN786439 JYW786439:JZJ786439 KIS786439:KJF786439 KSO786439:KTB786439 LCK786439:LCX786439 LMG786439:LMT786439 LWC786439:LWP786439 MFY786439:MGL786439 MPU786439:MQH786439 MZQ786439:NAD786439 NJM786439:NJZ786439 NTI786439:NTV786439 ODE786439:ODR786439 ONA786439:ONN786439 OWW786439:OXJ786439 PGS786439:PHF786439 PQO786439:PRB786439 QAK786439:QAX786439 QKG786439:QKT786439 QUC786439:QUP786439 RDY786439:REL786439 RNU786439:ROH786439 RXQ786439:RYD786439 SHM786439:SHZ786439 SRI786439:SRV786439 TBE786439:TBR786439 TLA786439:TLN786439 TUW786439:TVJ786439 UES786439:UFF786439 UOO786439:UPB786439 UYK786439:UYX786439 VIG786439:VIT786439 VSC786439:VSP786439 WBY786439:WCL786439 WLU786439:WMH786439 WVQ786439:WWD786439 I851975:V851975 JE851975:JR851975 TA851975:TN851975 ACW851975:ADJ851975 AMS851975:ANF851975 AWO851975:AXB851975 BGK851975:BGX851975 BQG851975:BQT851975 CAC851975:CAP851975 CJY851975:CKL851975 CTU851975:CUH851975 DDQ851975:DED851975 DNM851975:DNZ851975 DXI851975:DXV851975 EHE851975:EHR851975 ERA851975:ERN851975 FAW851975:FBJ851975 FKS851975:FLF851975 FUO851975:FVB851975 GEK851975:GEX851975 GOG851975:GOT851975 GYC851975:GYP851975 HHY851975:HIL851975 HRU851975:HSH851975 IBQ851975:ICD851975 ILM851975:ILZ851975 IVI851975:IVV851975 JFE851975:JFR851975 JPA851975:JPN851975 JYW851975:JZJ851975 KIS851975:KJF851975 KSO851975:KTB851975 LCK851975:LCX851975 LMG851975:LMT851975 LWC851975:LWP851975 MFY851975:MGL851975 MPU851975:MQH851975 MZQ851975:NAD851975 NJM851975:NJZ851975 NTI851975:NTV851975 ODE851975:ODR851975 ONA851975:ONN851975 OWW851975:OXJ851975 PGS851975:PHF851975 PQO851975:PRB851975 QAK851975:QAX851975 QKG851975:QKT851975 QUC851975:QUP851975 RDY851975:REL851975 RNU851975:ROH851975 RXQ851975:RYD851975 SHM851975:SHZ851975 SRI851975:SRV851975 TBE851975:TBR851975 TLA851975:TLN851975 TUW851975:TVJ851975 UES851975:UFF851975 UOO851975:UPB851975 UYK851975:UYX851975 VIG851975:VIT851975 VSC851975:VSP851975 WBY851975:WCL851975 WLU851975:WMH851975 WVQ851975:WWD851975 I917511:V917511 JE917511:JR917511 TA917511:TN917511 ACW917511:ADJ917511 AMS917511:ANF917511 AWO917511:AXB917511 BGK917511:BGX917511 BQG917511:BQT917511 CAC917511:CAP917511 CJY917511:CKL917511 CTU917511:CUH917511 DDQ917511:DED917511 DNM917511:DNZ917511 DXI917511:DXV917511 EHE917511:EHR917511 ERA917511:ERN917511 FAW917511:FBJ917511 FKS917511:FLF917511 FUO917511:FVB917511 GEK917511:GEX917511 GOG917511:GOT917511 GYC917511:GYP917511 HHY917511:HIL917511 HRU917511:HSH917511 IBQ917511:ICD917511 ILM917511:ILZ917511 IVI917511:IVV917511 JFE917511:JFR917511 JPA917511:JPN917511 JYW917511:JZJ917511 KIS917511:KJF917511 KSO917511:KTB917511 LCK917511:LCX917511 LMG917511:LMT917511 LWC917511:LWP917511 MFY917511:MGL917511 MPU917511:MQH917511 MZQ917511:NAD917511 NJM917511:NJZ917511 NTI917511:NTV917511 ODE917511:ODR917511 ONA917511:ONN917511 OWW917511:OXJ917511 PGS917511:PHF917511 PQO917511:PRB917511 QAK917511:QAX917511 QKG917511:QKT917511 QUC917511:QUP917511 RDY917511:REL917511 RNU917511:ROH917511 RXQ917511:RYD917511 SHM917511:SHZ917511 SRI917511:SRV917511 TBE917511:TBR917511 TLA917511:TLN917511 TUW917511:TVJ917511 UES917511:UFF917511 UOO917511:UPB917511 UYK917511:UYX917511 VIG917511:VIT917511 VSC917511:VSP917511 WBY917511:WCL917511 WLU917511:WMH917511 WVQ917511:WWD917511 I983047:V983047 JE983047:JR983047 TA983047:TN983047 ACW983047:ADJ983047 AMS983047:ANF983047 AWO983047:AXB983047 BGK983047:BGX983047 BQG983047:BQT983047 CAC983047:CAP983047 CJY983047:CKL983047 CTU983047:CUH983047 DDQ983047:DED983047 DNM983047:DNZ983047 DXI983047:DXV983047 EHE983047:EHR983047 ERA983047:ERN983047 FAW983047:FBJ983047 FKS983047:FLF983047 FUO983047:FVB983047 GEK983047:GEX983047 GOG983047:GOT983047 GYC983047:GYP983047 HHY983047:HIL983047 HRU983047:HSH983047 IBQ983047:ICD983047 ILM983047:ILZ983047 IVI983047:IVV983047 JFE983047:JFR983047 JPA983047:JPN983047 JYW983047:JZJ983047 KIS983047:KJF983047 KSO983047:KTB983047 LCK983047:LCX983047 LMG983047:LMT983047 LWC983047:LWP983047 MFY983047:MGL983047 MPU983047:MQH983047 MZQ983047:NAD983047 NJM983047:NJZ983047 NTI983047:NTV983047 ODE983047:ODR983047 ONA983047:ONN983047 OWW983047:OXJ983047 PGS983047:PHF983047 PQO983047:PRB983047 QAK983047:QAX983047 QKG983047:QKT983047 QUC983047:QUP983047 RDY983047:REL983047 RNU983047:ROH983047 RXQ983047:RYD983047 SHM983047:SHZ983047 SRI983047:SRV983047 TBE983047:TBR983047 TLA983047:TLN983047 TUW983047:TVJ983047 UES983047:UFF983047 UOO983047:UPB983047 UYK983047:UYX983047 VIG983047:VIT983047 VSC983047:VSP983047 WBY983047:WCL983047 WLU983047:WMH983047 WVQ983047:WWD983047" xr:uid="{B6DEA56A-00DC-4B09-A193-60FE91A38BB2}"/>
    <dataValidation type="textLength" operator="equal" allowBlank="1" showInputMessage="1" showErrorMessage="1" error="7桁で入力して下さい。" sqref="P12:V12 JL12:JR12 TH12:TN12 ADD12:ADJ12 AMZ12:ANF12 AWV12:AXB12 BGR12:BGX12 BQN12:BQT12 CAJ12:CAP12 CKF12:CKL12 CUB12:CUH12 DDX12:DED12 DNT12:DNZ12 DXP12:DXV12 EHL12:EHR12 ERH12:ERN12 FBD12:FBJ12 FKZ12:FLF12 FUV12:FVB12 GER12:GEX12 GON12:GOT12 GYJ12:GYP12 HIF12:HIL12 HSB12:HSH12 IBX12:ICD12 ILT12:ILZ12 IVP12:IVV12 JFL12:JFR12 JPH12:JPN12 JZD12:JZJ12 KIZ12:KJF12 KSV12:KTB12 LCR12:LCX12 LMN12:LMT12 LWJ12:LWP12 MGF12:MGL12 MQB12:MQH12 MZX12:NAD12 NJT12:NJZ12 NTP12:NTV12 ODL12:ODR12 ONH12:ONN12 OXD12:OXJ12 PGZ12:PHF12 PQV12:PRB12 QAR12:QAX12 QKN12:QKT12 QUJ12:QUP12 REF12:REL12 ROB12:ROH12 RXX12:RYD12 SHT12:SHZ12 SRP12:SRV12 TBL12:TBR12 TLH12:TLN12 TVD12:TVJ12 UEZ12:UFF12 UOV12:UPB12 UYR12:UYX12 VIN12:VIT12 VSJ12:VSP12 WCF12:WCL12 WMB12:WMH12 WVX12:WWD12 P65548:V65548 JL65548:JR65548 TH65548:TN65548 ADD65548:ADJ65548 AMZ65548:ANF65548 AWV65548:AXB65548 BGR65548:BGX65548 BQN65548:BQT65548 CAJ65548:CAP65548 CKF65548:CKL65548 CUB65548:CUH65548 DDX65548:DED65548 DNT65548:DNZ65548 DXP65548:DXV65548 EHL65548:EHR65548 ERH65548:ERN65548 FBD65548:FBJ65548 FKZ65548:FLF65548 FUV65548:FVB65548 GER65548:GEX65548 GON65548:GOT65548 GYJ65548:GYP65548 HIF65548:HIL65548 HSB65548:HSH65548 IBX65548:ICD65548 ILT65548:ILZ65548 IVP65548:IVV65548 JFL65548:JFR65548 JPH65548:JPN65548 JZD65548:JZJ65548 KIZ65548:KJF65548 KSV65548:KTB65548 LCR65548:LCX65548 LMN65548:LMT65548 LWJ65548:LWP65548 MGF65548:MGL65548 MQB65548:MQH65548 MZX65548:NAD65548 NJT65548:NJZ65548 NTP65548:NTV65548 ODL65548:ODR65548 ONH65548:ONN65548 OXD65548:OXJ65548 PGZ65548:PHF65548 PQV65548:PRB65548 QAR65548:QAX65548 QKN65548:QKT65548 QUJ65548:QUP65548 REF65548:REL65548 ROB65548:ROH65548 RXX65548:RYD65548 SHT65548:SHZ65548 SRP65548:SRV65548 TBL65548:TBR65548 TLH65548:TLN65548 TVD65548:TVJ65548 UEZ65548:UFF65548 UOV65548:UPB65548 UYR65548:UYX65548 VIN65548:VIT65548 VSJ65548:VSP65548 WCF65548:WCL65548 WMB65548:WMH65548 WVX65548:WWD65548 P131084:V131084 JL131084:JR131084 TH131084:TN131084 ADD131084:ADJ131084 AMZ131084:ANF131084 AWV131084:AXB131084 BGR131084:BGX131084 BQN131084:BQT131084 CAJ131084:CAP131084 CKF131084:CKL131084 CUB131084:CUH131084 DDX131084:DED131084 DNT131084:DNZ131084 DXP131084:DXV131084 EHL131084:EHR131084 ERH131084:ERN131084 FBD131084:FBJ131084 FKZ131084:FLF131084 FUV131084:FVB131084 GER131084:GEX131084 GON131084:GOT131084 GYJ131084:GYP131084 HIF131084:HIL131084 HSB131084:HSH131084 IBX131084:ICD131084 ILT131084:ILZ131084 IVP131084:IVV131084 JFL131084:JFR131084 JPH131084:JPN131084 JZD131084:JZJ131084 KIZ131084:KJF131084 KSV131084:KTB131084 LCR131084:LCX131084 LMN131084:LMT131084 LWJ131084:LWP131084 MGF131084:MGL131084 MQB131084:MQH131084 MZX131084:NAD131084 NJT131084:NJZ131084 NTP131084:NTV131084 ODL131084:ODR131084 ONH131084:ONN131084 OXD131084:OXJ131084 PGZ131084:PHF131084 PQV131084:PRB131084 QAR131084:QAX131084 QKN131084:QKT131084 QUJ131084:QUP131084 REF131084:REL131084 ROB131084:ROH131084 RXX131084:RYD131084 SHT131084:SHZ131084 SRP131084:SRV131084 TBL131084:TBR131084 TLH131084:TLN131084 TVD131084:TVJ131084 UEZ131084:UFF131084 UOV131084:UPB131084 UYR131084:UYX131084 VIN131084:VIT131084 VSJ131084:VSP131084 WCF131084:WCL131084 WMB131084:WMH131084 WVX131084:WWD131084 P196620:V196620 JL196620:JR196620 TH196620:TN196620 ADD196620:ADJ196620 AMZ196620:ANF196620 AWV196620:AXB196620 BGR196620:BGX196620 BQN196620:BQT196620 CAJ196620:CAP196620 CKF196620:CKL196620 CUB196620:CUH196620 DDX196620:DED196620 DNT196620:DNZ196620 DXP196620:DXV196620 EHL196620:EHR196620 ERH196620:ERN196620 FBD196620:FBJ196620 FKZ196620:FLF196620 FUV196620:FVB196620 GER196620:GEX196620 GON196620:GOT196620 GYJ196620:GYP196620 HIF196620:HIL196620 HSB196620:HSH196620 IBX196620:ICD196620 ILT196620:ILZ196620 IVP196620:IVV196620 JFL196620:JFR196620 JPH196620:JPN196620 JZD196620:JZJ196620 KIZ196620:KJF196620 KSV196620:KTB196620 LCR196620:LCX196620 LMN196620:LMT196620 LWJ196620:LWP196620 MGF196620:MGL196620 MQB196620:MQH196620 MZX196620:NAD196620 NJT196620:NJZ196620 NTP196620:NTV196620 ODL196620:ODR196620 ONH196620:ONN196620 OXD196620:OXJ196620 PGZ196620:PHF196620 PQV196620:PRB196620 QAR196620:QAX196620 QKN196620:QKT196620 QUJ196620:QUP196620 REF196620:REL196620 ROB196620:ROH196620 RXX196620:RYD196620 SHT196620:SHZ196620 SRP196620:SRV196620 TBL196620:TBR196620 TLH196620:TLN196620 TVD196620:TVJ196620 UEZ196620:UFF196620 UOV196620:UPB196620 UYR196620:UYX196620 VIN196620:VIT196620 VSJ196620:VSP196620 WCF196620:WCL196620 WMB196620:WMH196620 WVX196620:WWD196620 P262156:V262156 JL262156:JR262156 TH262156:TN262156 ADD262156:ADJ262156 AMZ262156:ANF262156 AWV262156:AXB262156 BGR262156:BGX262156 BQN262156:BQT262156 CAJ262156:CAP262156 CKF262156:CKL262156 CUB262156:CUH262156 DDX262156:DED262156 DNT262156:DNZ262156 DXP262156:DXV262156 EHL262156:EHR262156 ERH262156:ERN262156 FBD262156:FBJ262156 FKZ262156:FLF262156 FUV262156:FVB262156 GER262156:GEX262156 GON262156:GOT262156 GYJ262156:GYP262156 HIF262156:HIL262156 HSB262156:HSH262156 IBX262156:ICD262156 ILT262156:ILZ262156 IVP262156:IVV262156 JFL262156:JFR262156 JPH262156:JPN262156 JZD262156:JZJ262156 KIZ262156:KJF262156 KSV262156:KTB262156 LCR262156:LCX262156 LMN262156:LMT262156 LWJ262156:LWP262156 MGF262156:MGL262156 MQB262156:MQH262156 MZX262156:NAD262156 NJT262156:NJZ262156 NTP262156:NTV262156 ODL262156:ODR262156 ONH262156:ONN262156 OXD262156:OXJ262156 PGZ262156:PHF262156 PQV262156:PRB262156 QAR262156:QAX262156 QKN262156:QKT262156 QUJ262156:QUP262156 REF262156:REL262156 ROB262156:ROH262156 RXX262156:RYD262156 SHT262156:SHZ262156 SRP262156:SRV262156 TBL262156:TBR262156 TLH262156:TLN262156 TVD262156:TVJ262156 UEZ262156:UFF262156 UOV262156:UPB262156 UYR262156:UYX262156 VIN262156:VIT262156 VSJ262156:VSP262156 WCF262156:WCL262156 WMB262156:WMH262156 WVX262156:WWD262156 P327692:V327692 JL327692:JR327692 TH327692:TN327692 ADD327692:ADJ327692 AMZ327692:ANF327692 AWV327692:AXB327692 BGR327692:BGX327692 BQN327692:BQT327692 CAJ327692:CAP327692 CKF327692:CKL327692 CUB327692:CUH327692 DDX327692:DED327692 DNT327692:DNZ327692 DXP327692:DXV327692 EHL327692:EHR327692 ERH327692:ERN327692 FBD327692:FBJ327692 FKZ327692:FLF327692 FUV327692:FVB327692 GER327692:GEX327692 GON327692:GOT327692 GYJ327692:GYP327692 HIF327692:HIL327692 HSB327692:HSH327692 IBX327692:ICD327692 ILT327692:ILZ327692 IVP327692:IVV327692 JFL327692:JFR327692 JPH327692:JPN327692 JZD327692:JZJ327692 KIZ327692:KJF327692 KSV327692:KTB327692 LCR327692:LCX327692 LMN327692:LMT327692 LWJ327692:LWP327692 MGF327692:MGL327692 MQB327692:MQH327692 MZX327692:NAD327692 NJT327692:NJZ327692 NTP327692:NTV327692 ODL327692:ODR327692 ONH327692:ONN327692 OXD327692:OXJ327692 PGZ327692:PHF327692 PQV327692:PRB327692 QAR327692:QAX327692 QKN327692:QKT327692 QUJ327692:QUP327692 REF327692:REL327692 ROB327692:ROH327692 RXX327692:RYD327692 SHT327692:SHZ327692 SRP327692:SRV327692 TBL327692:TBR327692 TLH327692:TLN327692 TVD327692:TVJ327692 UEZ327692:UFF327692 UOV327692:UPB327692 UYR327692:UYX327692 VIN327692:VIT327692 VSJ327692:VSP327692 WCF327692:WCL327692 WMB327692:WMH327692 WVX327692:WWD327692 P393228:V393228 JL393228:JR393228 TH393228:TN393228 ADD393228:ADJ393228 AMZ393228:ANF393228 AWV393228:AXB393228 BGR393228:BGX393228 BQN393228:BQT393228 CAJ393228:CAP393228 CKF393228:CKL393228 CUB393228:CUH393228 DDX393228:DED393228 DNT393228:DNZ393228 DXP393228:DXV393228 EHL393228:EHR393228 ERH393228:ERN393228 FBD393228:FBJ393228 FKZ393228:FLF393228 FUV393228:FVB393228 GER393228:GEX393228 GON393228:GOT393228 GYJ393228:GYP393228 HIF393228:HIL393228 HSB393228:HSH393228 IBX393228:ICD393228 ILT393228:ILZ393228 IVP393228:IVV393228 JFL393228:JFR393228 JPH393228:JPN393228 JZD393228:JZJ393228 KIZ393228:KJF393228 KSV393228:KTB393228 LCR393228:LCX393228 LMN393228:LMT393228 LWJ393228:LWP393228 MGF393228:MGL393228 MQB393228:MQH393228 MZX393228:NAD393228 NJT393228:NJZ393228 NTP393228:NTV393228 ODL393228:ODR393228 ONH393228:ONN393228 OXD393228:OXJ393228 PGZ393228:PHF393228 PQV393228:PRB393228 QAR393228:QAX393228 QKN393228:QKT393228 QUJ393228:QUP393228 REF393228:REL393228 ROB393228:ROH393228 RXX393228:RYD393228 SHT393228:SHZ393228 SRP393228:SRV393228 TBL393228:TBR393228 TLH393228:TLN393228 TVD393228:TVJ393228 UEZ393228:UFF393228 UOV393228:UPB393228 UYR393228:UYX393228 VIN393228:VIT393228 VSJ393228:VSP393228 WCF393228:WCL393228 WMB393228:WMH393228 WVX393228:WWD393228 P458764:V458764 JL458764:JR458764 TH458764:TN458764 ADD458764:ADJ458764 AMZ458764:ANF458764 AWV458764:AXB458764 BGR458764:BGX458764 BQN458764:BQT458764 CAJ458764:CAP458764 CKF458764:CKL458764 CUB458764:CUH458764 DDX458764:DED458764 DNT458764:DNZ458764 DXP458764:DXV458764 EHL458764:EHR458764 ERH458764:ERN458764 FBD458764:FBJ458764 FKZ458764:FLF458764 FUV458764:FVB458764 GER458764:GEX458764 GON458764:GOT458764 GYJ458764:GYP458764 HIF458764:HIL458764 HSB458764:HSH458764 IBX458764:ICD458764 ILT458764:ILZ458764 IVP458764:IVV458764 JFL458764:JFR458764 JPH458764:JPN458764 JZD458764:JZJ458764 KIZ458764:KJF458764 KSV458764:KTB458764 LCR458764:LCX458764 LMN458764:LMT458764 LWJ458764:LWP458764 MGF458764:MGL458764 MQB458764:MQH458764 MZX458764:NAD458764 NJT458764:NJZ458764 NTP458764:NTV458764 ODL458764:ODR458764 ONH458764:ONN458764 OXD458764:OXJ458764 PGZ458764:PHF458764 PQV458764:PRB458764 QAR458764:QAX458764 QKN458764:QKT458764 QUJ458764:QUP458764 REF458764:REL458764 ROB458764:ROH458764 RXX458764:RYD458764 SHT458764:SHZ458764 SRP458764:SRV458764 TBL458764:TBR458764 TLH458764:TLN458764 TVD458764:TVJ458764 UEZ458764:UFF458764 UOV458764:UPB458764 UYR458764:UYX458764 VIN458764:VIT458764 VSJ458764:VSP458764 WCF458764:WCL458764 WMB458764:WMH458764 WVX458764:WWD458764 P524300:V524300 JL524300:JR524300 TH524300:TN524300 ADD524300:ADJ524300 AMZ524300:ANF524300 AWV524300:AXB524300 BGR524300:BGX524300 BQN524300:BQT524300 CAJ524300:CAP524300 CKF524300:CKL524300 CUB524300:CUH524300 DDX524300:DED524300 DNT524300:DNZ524300 DXP524300:DXV524300 EHL524300:EHR524300 ERH524300:ERN524300 FBD524300:FBJ524300 FKZ524300:FLF524300 FUV524300:FVB524300 GER524300:GEX524300 GON524300:GOT524300 GYJ524300:GYP524300 HIF524300:HIL524300 HSB524300:HSH524300 IBX524300:ICD524300 ILT524300:ILZ524300 IVP524300:IVV524300 JFL524300:JFR524300 JPH524300:JPN524300 JZD524300:JZJ524300 KIZ524300:KJF524300 KSV524300:KTB524300 LCR524300:LCX524300 LMN524300:LMT524300 LWJ524300:LWP524300 MGF524300:MGL524300 MQB524300:MQH524300 MZX524300:NAD524300 NJT524300:NJZ524300 NTP524300:NTV524300 ODL524300:ODR524300 ONH524300:ONN524300 OXD524300:OXJ524300 PGZ524300:PHF524300 PQV524300:PRB524300 QAR524300:QAX524300 QKN524300:QKT524300 QUJ524300:QUP524300 REF524300:REL524300 ROB524300:ROH524300 RXX524300:RYD524300 SHT524300:SHZ524300 SRP524300:SRV524300 TBL524300:TBR524300 TLH524300:TLN524300 TVD524300:TVJ524300 UEZ524300:UFF524300 UOV524300:UPB524300 UYR524300:UYX524300 VIN524300:VIT524300 VSJ524300:VSP524300 WCF524300:WCL524300 WMB524300:WMH524300 WVX524300:WWD524300 P589836:V589836 JL589836:JR589836 TH589836:TN589836 ADD589836:ADJ589836 AMZ589836:ANF589836 AWV589836:AXB589836 BGR589836:BGX589836 BQN589836:BQT589836 CAJ589836:CAP589836 CKF589836:CKL589836 CUB589836:CUH589836 DDX589836:DED589836 DNT589836:DNZ589836 DXP589836:DXV589836 EHL589836:EHR589836 ERH589836:ERN589836 FBD589836:FBJ589836 FKZ589836:FLF589836 FUV589836:FVB589836 GER589836:GEX589836 GON589836:GOT589836 GYJ589836:GYP589836 HIF589836:HIL589836 HSB589836:HSH589836 IBX589836:ICD589836 ILT589836:ILZ589836 IVP589836:IVV589836 JFL589836:JFR589836 JPH589836:JPN589836 JZD589836:JZJ589836 KIZ589836:KJF589836 KSV589836:KTB589836 LCR589836:LCX589836 LMN589836:LMT589836 LWJ589836:LWP589836 MGF589836:MGL589836 MQB589836:MQH589836 MZX589836:NAD589836 NJT589836:NJZ589836 NTP589836:NTV589836 ODL589836:ODR589836 ONH589836:ONN589836 OXD589836:OXJ589836 PGZ589836:PHF589836 PQV589836:PRB589836 QAR589836:QAX589836 QKN589836:QKT589836 QUJ589836:QUP589836 REF589836:REL589836 ROB589836:ROH589836 RXX589836:RYD589836 SHT589836:SHZ589836 SRP589836:SRV589836 TBL589836:TBR589836 TLH589836:TLN589836 TVD589836:TVJ589836 UEZ589836:UFF589836 UOV589836:UPB589836 UYR589836:UYX589836 VIN589836:VIT589836 VSJ589836:VSP589836 WCF589836:WCL589836 WMB589836:WMH589836 WVX589836:WWD589836 P655372:V655372 JL655372:JR655372 TH655372:TN655372 ADD655372:ADJ655372 AMZ655372:ANF655372 AWV655372:AXB655372 BGR655372:BGX655372 BQN655372:BQT655372 CAJ655372:CAP655372 CKF655372:CKL655372 CUB655372:CUH655372 DDX655372:DED655372 DNT655372:DNZ655372 DXP655372:DXV655372 EHL655372:EHR655372 ERH655372:ERN655372 FBD655372:FBJ655372 FKZ655372:FLF655372 FUV655372:FVB655372 GER655372:GEX655372 GON655372:GOT655372 GYJ655372:GYP655372 HIF655372:HIL655372 HSB655372:HSH655372 IBX655372:ICD655372 ILT655372:ILZ655372 IVP655372:IVV655372 JFL655372:JFR655372 JPH655372:JPN655372 JZD655372:JZJ655372 KIZ655372:KJF655372 KSV655372:KTB655372 LCR655372:LCX655372 LMN655372:LMT655372 LWJ655372:LWP655372 MGF655372:MGL655372 MQB655372:MQH655372 MZX655372:NAD655372 NJT655372:NJZ655372 NTP655372:NTV655372 ODL655372:ODR655372 ONH655372:ONN655372 OXD655372:OXJ655372 PGZ655372:PHF655372 PQV655372:PRB655372 QAR655372:QAX655372 QKN655372:QKT655372 QUJ655372:QUP655372 REF655372:REL655372 ROB655372:ROH655372 RXX655372:RYD655372 SHT655372:SHZ655372 SRP655372:SRV655372 TBL655372:TBR655372 TLH655372:TLN655372 TVD655372:TVJ655372 UEZ655372:UFF655372 UOV655372:UPB655372 UYR655372:UYX655372 VIN655372:VIT655372 VSJ655372:VSP655372 WCF655372:WCL655372 WMB655372:WMH655372 WVX655372:WWD655372 P720908:V720908 JL720908:JR720908 TH720908:TN720908 ADD720908:ADJ720908 AMZ720908:ANF720908 AWV720908:AXB720908 BGR720908:BGX720908 BQN720908:BQT720908 CAJ720908:CAP720908 CKF720908:CKL720908 CUB720908:CUH720908 DDX720908:DED720908 DNT720908:DNZ720908 DXP720908:DXV720908 EHL720908:EHR720908 ERH720908:ERN720908 FBD720908:FBJ720908 FKZ720908:FLF720908 FUV720908:FVB720908 GER720908:GEX720908 GON720908:GOT720908 GYJ720908:GYP720908 HIF720908:HIL720908 HSB720908:HSH720908 IBX720908:ICD720908 ILT720908:ILZ720908 IVP720908:IVV720908 JFL720908:JFR720908 JPH720908:JPN720908 JZD720908:JZJ720908 KIZ720908:KJF720908 KSV720908:KTB720908 LCR720908:LCX720908 LMN720908:LMT720908 LWJ720908:LWP720908 MGF720908:MGL720908 MQB720908:MQH720908 MZX720908:NAD720908 NJT720908:NJZ720908 NTP720908:NTV720908 ODL720908:ODR720908 ONH720908:ONN720908 OXD720908:OXJ720908 PGZ720908:PHF720908 PQV720908:PRB720908 QAR720908:QAX720908 QKN720908:QKT720908 QUJ720908:QUP720908 REF720908:REL720908 ROB720908:ROH720908 RXX720908:RYD720908 SHT720908:SHZ720908 SRP720908:SRV720908 TBL720908:TBR720908 TLH720908:TLN720908 TVD720908:TVJ720908 UEZ720908:UFF720908 UOV720908:UPB720908 UYR720908:UYX720908 VIN720908:VIT720908 VSJ720908:VSP720908 WCF720908:WCL720908 WMB720908:WMH720908 WVX720908:WWD720908 P786444:V786444 JL786444:JR786444 TH786444:TN786444 ADD786444:ADJ786444 AMZ786444:ANF786444 AWV786444:AXB786444 BGR786444:BGX786444 BQN786444:BQT786444 CAJ786444:CAP786444 CKF786444:CKL786444 CUB786444:CUH786444 DDX786444:DED786444 DNT786444:DNZ786444 DXP786444:DXV786444 EHL786444:EHR786444 ERH786444:ERN786444 FBD786444:FBJ786444 FKZ786444:FLF786444 FUV786444:FVB786444 GER786444:GEX786444 GON786444:GOT786444 GYJ786444:GYP786444 HIF786444:HIL786444 HSB786444:HSH786444 IBX786444:ICD786444 ILT786444:ILZ786444 IVP786444:IVV786444 JFL786444:JFR786444 JPH786444:JPN786444 JZD786444:JZJ786444 KIZ786444:KJF786444 KSV786444:KTB786444 LCR786444:LCX786444 LMN786444:LMT786444 LWJ786444:LWP786444 MGF786444:MGL786444 MQB786444:MQH786444 MZX786444:NAD786444 NJT786444:NJZ786444 NTP786444:NTV786444 ODL786444:ODR786444 ONH786444:ONN786444 OXD786444:OXJ786444 PGZ786444:PHF786444 PQV786444:PRB786444 QAR786444:QAX786444 QKN786444:QKT786444 QUJ786444:QUP786444 REF786444:REL786444 ROB786444:ROH786444 RXX786444:RYD786444 SHT786444:SHZ786444 SRP786444:SRV786444 TBL786444:TBR786444 TLH786444:TLN786444 TVD786444:TVJ786444 UEZ786444:UFF786444 UOV786444:UPB786444 UYR786444:UYX786444 VIN786444:VIT786444 VSJ786444:VSP786444 WCF786444:WCL786444 WMB786444:WMH786444 WVX786444:WWD786444 P851980:V851980 JL851980:JR851980 TH851980:TN851980 ADD851980:ADJ851980 AMZ851980:ANF851980 AWV851980:AXB851980 BGR851980:BGX851980 BQN851980:BQT851980 CAJ851980:CAP851980 CKF851980:CKL851980 CUB851980:CUH851980 DDX851980:DED851980 DNT851980:DNZ851980 DXP851980:DXV851980 EHL851980:EHR851980 ERH851980:ERN851980 FBD851980:FBJ851980 FKZ851980:FLF851980 FUV851980:FVB851980 GER851980:GEX851980 GON851980:GOT851980 GYJ851980:GYP851980 HIF851980:HIL851980 HSB851980:HSH851980 IBX851980:ICD851980 ILT851980:ILZ851980 IVP851980:IVV851980 JFL851980:JFR851980 JPH851980:JPN851980 JZD851980:JZJ851980 KIZ851980:KJF851980 KSV851980:KTB851980 LCR851980:LCX851980 LMN851980:LMT851980 LWJ851980:LWP851980 MGF851980:MGL851980 MQB851980:MQH851980 MZX851980:NAD851980 NJT851980:NJZ851980 NTP851980:NTV851980 ODL851980:ODR851980 ONH851980:ONN851980 OXD851980:OXJ851980 PGZ851980:PHF851980 PQV851980:PRB851980 QAR851980:QAX851980 QKN851980:QKT851980 QUJ851980:QUP851980 REF851980:REL851980 ROB851980:ROH851980 RXX851980:RYD851980 SHT851980:SHZ851980 SRP851980:SRV851980 TBL851980:TBR851980 TLH851980:TLN851980 TVD851980:TVJ851980 UEZ851980:UFF851980 UOV851980:UPB851980 UYR851980:UYX851980 VIN851980:VIT851980 VSJ851980:VSP851980 WCF851980:WCL851980 WMB851980:WMH851980 WVX851980:WWD851980 P917516:V917516 JL917516:JR917516 TH917516:TN917516 ADD917516:ADJ917516 AMZ917516:ANF917516 AWV917516:AXB917516 BGR917516:BGX917516 BQN917516:BQT917516 CAJ917516:CAP917516 CKF917516:CKL917516 CUB917516:CUH917516 DDX917516:DED917516 DNT917516:DNZ917516 DXP917516:DXV917516 EHL917516:EHR917516 ERH917516:ERN917516 FBD917516:FBJ917516 FKZ917516:FLF917516 FUV917516:FVB917516 GER917516:GEX917516 GON917516:GOT917516 GYJ917516:GYP917516 HIF917516:HIL917516 HSB917516:HSH917516 IBX917516:ICD917516 ILT917516:ILZ917516 IVP917516:IVV917516 JFL917516:JFR917516 JPH917516:JPN917516 JZD917516:JZJ917516 KIZ917516:KJF917516 KSV917516:KTB917516 LCR917516:LCX917516 LMN917516:LMT917516 LWJ917516:LWP917516 MGF917516:MGL917516 MQB917516:MQH917516 MZX917516:NAD917516 NJT917516:NJZ917516 NTP917516:NTV917516 ODL917516:ODR917516 ONH917516:ONN917516 OXD917516:OXJ917516 PGZ917516:PHF917516 PQV917516:PRB917516 QAR917516:QAX917516 QKN917516:QKT917516 QUJ917516:QUP917516 REF917516:REL917516 ROB917516:ROH917516 RXX917516:RYD917516 SHT917516:SHZ917516 SRP917516:SRV917516 TBL917516:TBR917516 TLH917516:TLN917516 TVD917516:TVJ917516 UEZ917516:UFF917516 UOV917516:UPB917516 UYR917516:UYX917516 VIN917516:VIT917516 VSJ917516:VSP917516 WCF917516:WCL917516 WMB917516:WMH917516 WVX917516:WWD917516 P983052:V983052 JL983052:JR983052 TH983052:TN983052 ADD983052:ADJ983052 AMZ983052:ANF983052 AWV983052:AXB983052 BGR983052:BGX983052 BQN983052:BQT983052 CAJ983052:CAP983052 CKF983052:CKL983052 CUB983052:CUH983052 DDX983052:DED983052 DNT983052:DNZ983052 DXP983052:DXV983052 EHL983052:EHR983052 ERH983052:ERN983052 FBD983052:FBJ983052 FKZ983052:FLF983052 FUV983052:FVB983052 GER983052:GEX983052 GON983052:GOT983052 GYJ983052:GYP983052 HIF983052:HIL983052 HSB983052:HSH983052 IBX983052:ICD983052 ILT983052:ILZ983052 IVP983052:IVV983052 JFL983052:JFR983052 JPH983052:JPN983052 JZD983052:JZJ983052 KIZ983052:KJF983052 KSV983052:KTB983052 LCR983052:LCX983052 LMN983052:LMT983052 LWJ983052:LWP983052 MGF983052:MGL983052 MQB983052:MQH983052 MZX983052:NAD983052 NJT983052:NJZ983052 NTP983052:NTV983052 ODL983052:ODR983052 ONH983052:ONN983052 OXD983052:OXJ983052 PGZ983052:PHF983052 PQV983052:PRB983052 QAR983052:QAX983052 QKN983052:QKT983052 QUJ983052:QUP983052 REF983052:REL983052 ROB983052:ROH983052 RXX983052:RYD983052 SHT983052:SHZ983052 SRP983052:SRV983052 TBL983052:TBR983052 TLH983052:TLN983052 TVD983052:TVJ983052 UEZ983052:UFF983052 UOV983052:UPB983052 UYR983052:UYX983052 VIN983052:VIT983052 VSJ983052:VSP983052 WCF983052:WCL983052 WMB983052:WMH983052 WVX983052:WWD983052" xr:uid="{59F617DA-DA84-4CE8-92F4-FED908450128}">
      <formula1>7</formula1>
    </dataValidation>
    <dataValidation type="textLength" operator="equal" allowBlank="1" showInputMessage="1" showErrorMessage="1" error="3桁で入力して下さい。" sqref="P11:V11 JL11:JR11 TH11:TN11 ADD11:ADJ11 AMZ11:ANF11 AWV11:AXB11 BGR11:BGX11 BQN11:BQT11 CAJ11:CAP11 CKF11:CKL11 CUB11:CUH11 DDX11:DED11 DNT11:DNZ11 DXP11:DXV11 EHL11:EHR11 ERH11:ERN11 FBD11:FBJ11 FKZ11:FLF11 FUV11:FVB11 GER11:GEX11 GON11:GOT11 GYJ11:GYP11 HIF11:HIL11 HSB11:HSH11 IBX11:ICD11 ILT11:ILZ11 IVP11:IVV11 JFL11:JFR11 JPH11:JPN11 JZD11:JZJ11 KIZ11:KJF11 KSV11:KTB11 LCR11:LCX11 LMN11:LMT11 LWJ11:LWP11 MGF11:MGL11 MQB11:MQH11 MZX11:NAD11 NJT11:NJZ11 NTP11:NTV11 ODL11:ODR11 ONH11:ONN11 OXD11:OXJ11 PGZ11:PHF11 PQV11:PRB11 QAR11:QAX11 QKN11:QKT11 QUJ11:QUP11 REF11:REL11 ROB11:ROH11 RXX11:RYD11 SHT11:SHZ11 SRP11:SRV11 TBL11:TBR11 TLH11:TLN11 TVD11:TVJ11 UEZ11:UFF11 UOV11:UPB11 UYR11:UYX11 VIN11:VIT11 VSJ11:VSP11 WCF11:WCL11 WMB11:WMH11 WVX11:WWD11 P65547:V65547 JL65547:JR65547 TH65547:TN65547 ADD65547:ADJ65547 AMZ65547:ANF65547 AWV65547:AXB65547 BGR65547:BGX65547 BQN65547:BQT65547 CAJ65547:CAP65547 CKF65547:CKL65547 CUB65547:CUH65547 DDX65547:DED65547 DNT65547:DNZ65547 DXP65547:DXV65547 EHL65547:EHR65547 ERH65547:ERN65547 FBD65547:FBJ65547 FKZ65547:FLF65547 FUV65547:FVB65547 GER65547:GEX65547 GON65547:GOT65547 GYJ65547:GYP65547 HIF65547:HIL65547 HSB65547:HSH65547 IBX65547:ICD65547 ILT65547:ILZ65547 IVP65547:IVV65547 JFL65547:JFR65547 JPH65547:JPN65547 JZD65547:JZJ65547 KIZ65547:KJF65547 KSV65547:KTB65547 LCR65547:LCX65547 LMN65547:LMT65547 LWJ65547:LWP65547 MGF65547:MGL65547 MQB65547:MQH65547 MZX65547:NAD65547 NJT65547:NJZ65547 NTP65547:NTV65547 ODL65547:ODR65547 ONH65547:ONN65547 OXD65547:OXJ65547 PGZ65547:PHF65547 PQV65547:PRB65547 QAR65547:QAX65547 QKN65547:QKT65547 QUJ65547:QUP65547 REF65547:REL65547 ROB65547:ROH65547 RXX65547:RYD65547 SHT65547:SHZ65547 SRP65547:SRV65547 TBL65547:TBR65547 TLH65547:TLN65547 TVD65547:TVJ65547 UEZ65547:UFF65547 UOV65547:UPB65547 UYR65547:UYX65547 VIN65547:VIT65547 VSJ65547:VSP65547 WCF65547:WCL65547 WMB65547:WMH65547 WVX65547:WWD65547 P131083:V131083 JL131083:JR131083 TH131083:TN131083 ADD131083:ADJ131083 AMZ131083:ANF131083 AWV131083:AXB131083 BGR131083:BGX131083 BQN131083:BQT131083 CAJ131083:CAP131083 CKF131083:CKL131083 CUB131083:CUH131083 DDX131083:DED131083 DNT131083:DNZ131083 DXP131083:DXV131083 EHL131083:EHR131083 ERH131083:ERN131083 FBD131083:FBJ131083 FKZ131083:FLF131083 FUV131083:FVB131083 GER131083:GEX131083 GON131083:GOT131083 GYJ131083:GYP131083 HIF131083:HIL131083 HSB131083:HSH131083 IBX131083:ICD131083 ILT131083:ILZ131083 IVP131083:IVV131083 JFL131083:JFR131083 JPH131083:JPN131083 JZD131083:JZJ131083 KIZ131083:KJF131083 KSV131083:KTB131083 LCR131083:LCX131083 LMN131083:LMT131083 LWJ131083:LWP131083 MGF131083:MGL131083 MQB131083:MQH131083 MZX131083:NAD131083 NJT131083:NJZ131083 NTP131083:NTV131083 ODL131083:ODR131083 ONH131083:ONN131083 OXD131083:OXJ131083 PGZ131083:PHF131083 PQV131083:PRB131083 QAR131083:QAX131083 QKN131083:QKT131083 QUJ131083:QUP131083 REF131083:REL131083 ROB131083:ROH131083 RXX131083:RYD131083 SHT131083:SHZ131083 SRP131083:SRV131083 TBL131083:TBR131083 TLH131083:TLN131083 TVD131083:TVJ131083 UEZ131083:UFF131083 UOV131083:UPB131083 UYR131083:UYX131083 VIN131083:VIT131083 VSJ131083:VSP131083 WCF131083:WCL131083 WMB131083:WMH131083 WVX131083:WWD131083 P196619:V196619 JL196619:JR196619 TH196619:TN196619 ADD196619:ADJ196619 AMZ196619:ANF196619 AWV196619:AXB196619 BGR196619:BGX196619 BQN196619:BQT196619 CAJ196619:CAP196619 CKF196619:CKL196619 CUB196619:CUH196619 DDX196619:DED196619 DNT196619:DNZ196619 DXP196619:DXV196619 EHL196619:EHR196619 ERH196619:ERN196619 FBD196619:FBJ196619 FKZ196619:FLF196619 FUV196619:FVB196619 GER196619:GEX196619 GON196619:GOT196619 GYJ196619:GYP196619 HIF196619:HIL196619 HSB196619:HSH196619 IBX196619:ICD196619 ILT196619:ILZ196619 IVP196619:IVV196619 JFL196619:JFR196619 JPH196619:JPN196619 JZD196619:JZJ196619 KIZ196619:KJF196619 KSV196619:KTB196619 LCR196619:LCX196619 LMN196619:LMT196619 LWJ196619:LWP196619 MGF196619:MGL196619 MQB196619:MQH196619 MZX196619:NAD196619 NJT196619:NJZ196619 NTP196619:NTV196619 ODL196619:ODR196619 ONH196619:ONN196619 OXD196619:OXJ196619 PGZ196619:PHF196619 PQV196619:PRB196619 QAR196619:QAX196619 QKN196619:QKT196619 QUJ196619:QUP196619 REF196619:REL196619 ROB196619:ROH196619 RXX196619:RYD196619 SHT196619:SHZ196619 SRP196619:SRV196619 TBL196619:TBR196619 TLH196619:TLN196619 TVD196619:TVJ196619 UEZ196619:UFF196619 UOV196619:UPB196619 UYR196619:UYX196619 VIN196619:VIT196619 VSJ196619:VSP196619 WCF196619:WCL196619 WMB196619:WMH196619 WVX196619:WWD196619 P262155:V262155 JL262155:JR262155 TH262155:TN262155 ADD262155:ADJ262155 AMZ262155:ANF262155 AWV262155:AXB262155 BGR262155:BGX262155 BQN262155:BQT262155 CAJ262155:CAP262155 CKF262155:CKL262155 CUB262155:CUH262155 DDX262155:DED262155 DNT262155:DNZ262155 DXP262155:DXV262155 EHL262155:EHR262155 ERH262155:ERN262155 FBD262155:FBJ262155 FKZ262155:FLF262155 FUV262155:FVB262155 GER262155:GEX262155 GON262155:GOT262155 GYJ262155:GYP262155 HIF262155:HIL262155 HSB262155:HSH262155 IBX262155:ICD262155 ILT262155:ILZ262155 IVP262155:IVV262155 JFL262155:JFR262155 JPH262155:JPN262155 JZD262155:JZJ262155 KIZ262155:KJF262155 KSV262155:KTB262155 LCR262155:LCX262155 LMN262155:LMT262155 LWJ262155:LWP262155 MGF262155:MGL262155 MQB262155:MQH262155 MZX262155:NAD262155 NJT262155:NJZ262155 NTP262155:NTV262155 ODL262155:ODR262155 ONH262155:ONN262155 OXD262155:OXJ262155 PGZ262155:PHF262155 PQV262155:PRB262155 QAR262155:QAX262155 QKN262155:QKT262155 QUJ262155:QUP262155 REF262155:REL262155 ROB262155:ROH262155 RXX262155:RYD262155 SHT262155:SHZ262155 SRP262155:SRV262155 TBL262155:TBR262155 TLH262155:TLN262155 TVD262155:TVJ262155 UEZ262155:UFF262155 UOV262155:UPB262155 UYR262155:UYX262155 VIN262155:VIT262155 VSJ262155:VSP262155 WCF262155:WCL262155 WMB262155:WMH262155 WVX262155:WWD262155 P327691:V327691 JL327691:JR327691 TH327691:TN327691 ADD327691:ADJ327691 AMZ327691:ANF327691 AWV327691:AXB327691 BGR327691:BGX327691 BQN327691:BQT327691 CAJ327691:CAP327691 CKF327691:CKL327691 CUB327691:CUH327691 DDX327691:DED327691 DNT327691:DNZ327691 DXP327691:DXV327691 EHL327691:EHR327691 ERH327691:ERN327691 FBD327691:FBJ327691 FKZ327691:FLF327691 FUV327691:FVB327691 GER327691:GEX327691 GON327691:GOT327691 GYJ327691:GYP327691 HIF327691:HIL327691 HSB327691:HSH327691 IBX327691:ICD327691 ILT327691:ILZ327691 IVP327691:IVV327691 JFL327691:JFR327691 JPH327691:JPN327691 JZD327691:JZJ327691 KIZ327691:KJF327691 KSV327691:KTB327691 LCR327691:LCX327691 LMN327691:LMT327691 LWJ327691:LWP327691 MGF327691:MGL327691 MQB327691:MQH327691 MZX327691:NAD327691 NJT327691:NJZ327691 NTP327691:NTV327691 ODL327691:ODR327691 ONH327691:ONN327691 OXD327691:OXJ327691 PGZ327691:PHF327691 PQV327691:PRB327691 QAR327691:QAX327691 QKN327691:QKT327691 QUJ327691:QUP327691 REF327691:REL327691 ROB327691:ROH327691 RXX327691:RYD327691 SHT327691:SHZ327691 SRP327691:SRV327691 TBL327691:TBR327691 TLH327691:TLN327691 TVD327691:TVJ327691 UEZ327691:UFF327691 UOV327691:UPB327691 UYR327691:UYX327691 VIN327691:VIT327691 VSJ327691:VSP327691 WCF327691:WCL327691 WMB327691:WMH327691 WVX327691:WWD327691 P393227:V393227 JL393227:JR393227 TH393227:TN393227 ADD393227:ADJ393227 AMZ393227:ANF393227 AWV393227:AXB393227 BGR393227:BGX393227 BQN393227:BQT393227 CAJ393227:CAP393227 CKF393227:CKL393227 CUB393227:CUH393227 DDX393227:DED393227 DNT393227:DNZ393227 DXP393227:DXV393227 EHL393227:EHR393227 ERH393227:ERN393227 FBD393227:FBJ393227 FKZ393227:FLF393227 FUV393227:FVB393227 GER393227:GEX393227 GON393227:GOT393227 GYJ393227:GYP393227 HIF393227:HIL393227 HSB393227:HSH393227 IBX393227:ICD393227 ILT393227:ILZ393227 IVP393227:IVV393227 JFL393227:JFR393227 JPH393227:JPN393227 JZD393227:JZJ393227 KIZ393227:KJF393227 KSV393227:KTB393227 LCR393227:LCX393227 LMN393227:LMT393227 LWJ393227:LWP393227 MGF393227:MGL393227 MQB393227:MQH393227 MZX393227:NAD393227 NJT393227:NJZ393227 NTP393227:NTV393227 ODL393227:ODR393227 ONH393227:ONN393227 OXD393227:OXJ393227 PGZ393227:PHF393227 PQV393227:PRB393227 QAR393227:QAX393227 QKN393227:QKT393227 QUJ393227:QUP393227 REF393227:REL393227 ROB393227:ROH393227 RXX393227:RYD393227 SHT393227:SHZ393227 SRP393227:SRV393227 TBL393227:TBR393227 TLH393227:TLN393227 TVD393227:TVJ393227 UEZ393227:UFF393227 UOV393227:UPB393227 UYR393227:UYX393227 VIN393227:VIT393227 VSJ393227:VSP393227 WCF393227:WCL393227 WMB393227:WMH393227 WVX393227:WWD393227 P458763:V458763 JL458763:JR458763 TH458763:TN458763 ADD458763:ADJ458763 AMZ458763:ANF458763 AWV458763:AXB458763 BGR458763:BGX458763 BQN458763:BQT458763 CAJ458763:CAP458763 CKF458763:CKL458763 CUB458763:CUH458763 DDX458763:DED458763 DNT458763:DNZ458763 DXP458763:DXV458763 EHL458763:EHR458763 ERH458763:ERN458763 FBD458763:FBJ458763 FKZ458763:FLF458763 FUV458763:FVB458763 GER458763:GEX458763 GON458763:GOT458763 GYJ458763:GYP458763 HIF458763:HIL458763 HSB458763:HSH458763 IBX458763:ICD458763 ILT458763:ILZ458763 IVP458763:IVV458763 JFL458763:JFR458763 JPH458763:JPN458763 JZD458763:JZJ458763 KIZ458763:KJF458763 KSV458763:KTB458763 LCR458763:LCX458763 LMN458763:LMT458763 LWJ458763:LWP458763 MGF458763:MGL458763 MQB458763:MQH458763 MZX458763:NAD458763 NJT458763:NJZ458763 NTP458763:NTV458763 ODL458763:ODR458763 ONH458763:ONN458763 OXD458763:OXJ458763 PGZ458763:PHF458763 PQV458763:PRB458763 QAR458763:QAX458763 QKN458763:QKT458763 QUJ458763:QUP458763 REF458763:REL458763 ROB458763:ROH458763 RXX458763:RYD458763 SHT458763:SHZ458763 SRP458763:SRV458763 TBL458763:TBR458763 TLH458763:TLN458763 TVD458763:TVJ458763 UEZ458763:UFF458763 UOV458763:UPB458763 UYR458763:UYX458763 VIN458763:VIT458763 VSJ458763:VSP458763 WCF458763:WCL458763 WMB458763:WMH458763 WVX458763:WWD458763 P524299:V524299 JL524299:JR524299 TH524299:TN524299 ADD524299:ADJ524299 AMZ524299:ANF524299 AWV524299:AXB524299 BGR524299:BGX524299 BQN524299:BQT524299 CAJ524299:CAP524299 CKF524299:CKL524299 CUB524299:CUH524299 DDX524299:DED524299 DNT524299:DNZ524299 DXP524299:DXV524299 EHL524299:EHR524299 ERH524299:ERN524299 FBD524299:FBJ524299 FKZ524299:FLF524299 FUV524299:FVB524299 GER524299:GEX524299 GON524299:GOT524299 GYJ524299:GYP524299 HIF524299:HIL524299 HSB524299:HSH524299 IBX524299:ICD524299 ILT524299:ILZ524299 IVP524299:IVV524299 JFL524299:JFR524299 JPH524299:JPN524299 JZD524299:JZJ524299 KIZ524299:KJF524299 KSV524299:KTB524299 LCR524299:LCX524299 LMN524299:LMT524299 LWJ524299:LWP524299 MGF524299:MGL524299 MQB524299:MQH524299 MZX524299:NAD524299 NJT524299:NJZ524299 NTP524299:NTV524299 ODL524299:ODR524299 ONH524299:ONN524299 OXD524299:OXJ524299 PGZ524299:PHF524299 PQV524299:PRB524299 QAR524299:QAX524299 QKN524299:QKT524299 QUJ524299:QUP524299 REF524299:REL524299 ROB524299:ROH524299 RXX524299:RYD524299 SHT524299:SHZ524299 SRP524299:SRV524299 TBL524299:TBR524299 TLH524299:TLN524299 TVD524299:TVJ524299 UEZ524299:UFF524299 UOV524299:UPB524299 UYR524299:UYX524299 VIN524299:VIT524299 VSJ524299:VSP524299 WCF524299:WCL524299 WMB524299:WMH524299 WVX524299:WWD524299 P589835:V589835 JL589835:JR589835 TH589835:TN589835 ADD589835:ADJ589835 AMZ589835:ANF589835 AWV589835:AXB589835 BGR589835:BGX589835 BQN589835:BQT589835 CAJ589835:CAP589835 CKF589835:CKL589835 CUB589835:CUH589835 DDX589835:DED589835 DNT589835:DNZ589835 DXP589835:DXV589835 EHL589835:EHR589835 ERH589835:ERN589835 FBD589835:FBJ589835 FKZ589835:FLF589835 FUV589835:FVB589835 GER589835:GEX589835 GON589835:GOT589835 GYJ589835:GYP589835 HIF589835:HIL589835 HSB589835:HSH589835 IBX589835:ICD589835 ILT589835:ILZ589835 IVP589835:IVV589835 JFL589835:JFR589835 JPH589835:JPN589835 JZD589835:JZJ589835 KIZ589835:KJF589835 KSV589835:KTB589835 LCR589835:LCX589835 LMN589835:LMT589835 LWJ589835:LWP589835 MGF589835:MGL589835 MQB589835:MQH589835 MZX589835:NAD589835 NJT589835:NJZ589835 NTP589835:NTV589835 ODL589835:ODR589835 ONH589835:ONN589835 OXD589835:OXJ589835 PGZ589835:PHF589835 PQV589835:PRB589835 QAR589835:QAX589835 QKN589835:QKT589835 QUJ589835:QUP589835 REF589835:REL589835 ROB589835:ROH589835 RXX589835:RYD589835 SHT589835:SHZ589835 SRP589835:SRV589835 TBL589835:TBR589835 TLH589835:TLN589835 TVD589835:TVJ589835 UEZ589835:UFF589835 UOV589835:UPB589835 UYR589835:UYX589835 VIN589835:VIT589835 VSJ589835:VSP589835 WCF589835:WCL589835 WMB589835:WMH589835 WVX589835:WWD589835 P655371:V655371 JL655371:JR655371 TH655371:TN655371 ADD655371:ADJ655371 AMZ655371:ANF655371 AWV655371:AXB655371 BGR655371:BGX655371 BQN655371:BQT655371 CAJ655371:CAP655371 CKF655371:CKL655371 CUB655371:CUH655371 DDX655371:DED655371 DNT655371:DNZ655371 DXP655371:DXV655371 EHL655371:EHR655371 ERH655371:ERN655371 FBD655371:FBJ655371 FKZ655371:FLF655371 FUV655371:FVB655371 GER655371:GEX655371 GON655371:GOT655371 GYJ655371:GYP655371 HIF655371:HIL655371 HSB655371:HSH655371 IBX655371:ICD655371 ILT655371:ILZ655371 IVP655371:IVV655371 JFL655371:JFR655371 JPH655371:JPN655371 JZD655371:JZJ655371 KIZ655371:KJF655371 KSV655371:KTB655371 LCR655371:LCX655371 LMN655371:LMT655371 LWJ655371:LWP655371 MGF655371:MGL655371 MQB655371:MQH655371 MZX655371:NAD655371 NJT655371:NJZ655371 NTP655371:NTV655371 ODL655371:ODR655371 ONH655371:ONN655371 OXD655371:OXJ655371 PGZ655371:PHF655371 PQV655371:PRB655371 QAR655371:QAX655371 QKN655371:QKT655371 QUJ655371:QUP655371 REF655371:REL655371 ROB655371:ROH655371 RXX655371:RYD655371 SHT655371:SHZ655371 SRP655371:SRV655371 TBL655371:TBR655371 TLH655371:TLN655371 TVD655371:TVJ655371 UEZ655371:UFF655371 UOV655371:UPB655371 UYR655371:UYX655371 VIN655371:VIT655371 VSJ655371:VSP655371 WCF655371:WCL655371 WMB655371:WMH655371 WVX655371:WWD655371 P720907:V720907 JL720907:JR720907 TH720907:TN720907 ADD720907:ADJ720907 AMZ720907:ANF720907 AWV720907:AXB720907 BGR720907:BGX720907 BQN720907:BQT720907 CAJ720907:CAP720907 CKF720907:CKL720907 CUB720907:CUH720907 DDX720907:DED720907 DNT720907:DNZ720907 DXP720907:DXV720907 EHL720907:EHR720907 ERH720907:ERN720907 FBD720907:FBJ720907 FKZ720907:FLF720907 FUV720907:FVB720907 GER720907:GEX720907 GON720907:GOT720907 GYJ720907:GYP720907 HIF720907:HIL720907 HSB720907:HSH720907 IBX720907:ICD720907 ILT720907:ILZ720907 IVP720907:IVV720907 JFL720907:JFR720907 JPH720907:JPN720907 JZD720907:JZJ720907 KIZ720907:KJF720907 KSV720907:KTB720907 LCR720907:LCX720907 LMN720907:LMT720907 LWJ720907:LWP720907 MGF720907:MGL720907 MQB720907:MQH720907 MZX720907:NAD720907 NJT720907:NJZ720907 NTP720907:NTV720907 ODL720907:ODR720907 ONH720907:ONN720907 OXD720907:OXJ720907 PGZ720907:PHF720907 PQV720907:PRB720907 QAR720907:QAX720907 QKN720907:QKT720907 QUJ720907:QUP720907 REF720907:REL720907 ROB720907:ROH720907 RXX720907:RYD720907 SHT720907:SHZ720907 SRP720907:SRV720907 TBL720907:TBR720907 TLH720907:TLN720907 TVD720907:TVJ720907 UEZ720907:UFF720907 UOV720907:UPB720907 UYR720907:UYX720907 VIN720907:VIT720907 VSJ720907:VSP720907 WCF720907:WCL720907 WMB720907:WMH720907 WVX720907:WWD720907 P786443:V786443 JL786443:JR786443 TH786443:TN786443 ADD786443:ADJ786443 AMZ786443:ANF786443 AWV786443:AXB786443 BGR786443:BGX786443 BQN786443:BQT786443 CAJ786443:CAP786443 CKF786443:CKL786443 CUB786443:CUH786443 DDX786443:DED786443 DNT786443:DNZ786443 DXP786443:DXV786443 EHL786443:EHR786443 ERH786443:ERN786443 FBD786443:FBJ786443 FKZ786443:FLF786443 FUV786443:FVB786443 GER786443:GEX786443 GON786443:GOT786443 GYJ786443:GYP786443 HIF786443:HIL786443 HSB786443:HSH786443 IBX786443:ICD786443 ILT786443:ILZ786443 IVP786443:IVV786443 JFL786443:JFR786443 JPH786443:JPN786443 JZD786443:JZJ786443 KIZ786443:KJF786443 KSV786443:KTB786443 LCR786443:LCX786443 LMN786443:LMT786443 LWJ786443:LWP786443 MGF786443:MGL786443 MQB786443:MQH786443 MZX786443:NAD786443 NJT786443:NJZ786443 NTP786443:NTV786443 ODL786443:ODR786443 ONH786443:ONN786443 OXD786443:OXJ786443 PGZ786443:PHF786443 PQV786443:PRB786443 QAR786443:QAX786443 QKN786443:QKT786443 QUJ786443:QUP786443 REF786443:REL786443 ROB786443:ROH786443 RXX786443:RYD786443 SHT786443:SHZ786443 SRP786443:SRV786443 TBL786443:TBR786443 TLH786443:TLN786443 TVD786443:TVJ786443 UEZ786443:UFF786443 UOV786443:UPB786443 UYR786443:UYX786443 VIN786443:VIT786443 VSJ786443:VSP786443 WCF786443:WCL786443 WMB786443:WMH786443 WVX786443:WWD786443 P851979:V851979 JL851979:JR851979 TH851979:TN851979 ADD851979:ADJ851979 AMZ851979:ANF851979 AWV851979:AXB851979 BGR851979:BGX851979 BQN851979:BQT851979 CAJ851979:CAP851979 CKF851979:CKL851979 CUB851979:CUH851979 DDX851979:DED851979 DNT851979:DNZ851979 DXP851979:DXV851979 EHL851979:EHR851979 ERH851979:ERN851979 FBD851979:FBJ851979 FKZ851979:FLF851979 FUV851979:FVB851979 GER851979:GEX851979 GON851979:GOT851979 GYJ851979:GYP851979 HIF851979:HIL851979 HSB851979:HSH851979 IBX851979:ICD851979 ILT851979:ILZ851979 IVP851979:IVV851979 JFL851979:JFR851979 JPH851979:JPN851979 JZD851979:JZJ851979 KIZ851979:KJF851979 KSV851979:KTB851979 LCR851979:LCX851979 LMN851979:LMT851979 LWJ851979:LWP851979 MGF851979:MGL851979 MQB851979:MQH851979 MZX851979:NAD851979 NJT851979:NJZ851979 NTP851979:NTV851979 ODL851979:ODR851979 ONH851979:ONN851979 OXD851979:OXJ851979 PGZ851979:PHF851979 PQV851979:PRB851979 QAR851979:QAX851979 QKN851979:QKT851979 QUJ851979:QUP851979 REF851979:REL851979 ROB851979:ROH851979 RXX851979:RYD851979 SHT851979:SHZ851979 SRP851979:SRV851979 TBL851979:TBR851979 TLH851979:TLN851979 TVD851979:TVJ851979 UEZ851979:UFF851979 UOV851979:UPB851979 UYR851979:UYX851979 VIN851979:VIT851979 VSJ851979:VSP851979 WCF851979:WCL851979 WMB851979:WMH851979 WVX851979:WWD851979 P917515:V917515 JL917515:JR917515 TH917515:TN917515 ADD917515:ADJ917515 AMZ917515:ANF917515 AWV917515:AXB917515 BGR917515:BGX917515 BQN917515:BQT917515 CAJ917515:CAP917515 CKF917515:CKL917515 CUB917515:CUH917515 DDX917515:DED917515 DNT917515:DNZ917515 DXP917515:DXV917515 EHL917515:EHR917515 ERH917515:ERN917515 FBD917515:FBJ917515 FKZ917515:FLF917515 FUV917515:FVB917515 GER917515:GEX917515 GON917515:GOT917515 GYJ917515:GYP917515 HIF917515:HIL917515 HSB917515:HSH917515 IBX917515:ICD917515 ILT917515:ILZ917515 IVP917515:IVV917515 JFL917515:JFR917515 JPH917515:JPN917515 JZD917515:JZJ917515 KIZ917515:KJF917515 KSV917515:KTB917515 LCR917515:LCX917515 LMN917515:LMT917515 LWJ917515:LWP917515 MGF917515:MGL917515 MQB917515:MQH917515 MZX917515:NAD917515 NJT917515:NJZ917515 NTP917515:NTV917515 ODL917515:ODR917515 ONH917515:ONN917515 OXD917515:OXJ917515 PGZ917515:PHF917515 PQV917515:PRB917515 QAR917515:QAX917515 QKN917515:QKT917515 QUJ917515:QUP917515 REF917515:REL917515 ROB917515:ROH917515 RXX917515:RYD917515 SHT917515:SHZ917515 SRP917515:SRV917515 TBL917515:TBR917515 TLH917515:TLN917515 TVD917515:TVJ917515 UEZ917515:UFF917515 UOV917515:UPB917515 UYR917515:UYX917515 VIN917515:VIT917515 VSJ917515:VSP917515 WCF917515:WCL917515 WMB917515:WMH917515 WVX917515:WWD917515 P983051:V983051 JL983051:JR983051 TH983051:TN983051 ADD983051:ADJ983051 AMZ983051:ANF983051 AWV983051:AXB983051 BGR983051:BGX983051 BQN983051:BQT983051 CAJ983051:CAP983051 CKF983051:CKL983051 CUB983051:CUH983051 DDX983051:DED983051 DNT983051:DNZ983051 DXP983051:DXV983051 EHL983051:EHR983051 ERH983051:ERN983051 FBD983051:FBJ983051 FKZ983051:FLF983051 FUV983051:FVB983051 GER983051:GEX983051 GON983051:GOT983051 GYJ983051:GYP983051 HIF983051:HIL983051 HSB983051:HSH983051 IBX983051:ICD983051 ILT983051:ILZ983051 IVP983051:IVV983051 JFL983051:JFR983051 JPH983051:JPN983051 JZD983051:JZJ983051 KIZ983051:KJF983051 KSV983051:KTB983051 LCR983051:LCX983051 LMN983051:LMT983051 LWJ983051:LWP983051 MGF983051:MGL983051 MQB983051:MQH983051 MZX983051:NAD983051 NJT983051:NJZ983051 NTP983051:NTV983051 ODL983051:ODR983051 ONH983051:ONN983051 OXD983051:OXJ983051 PGZ983051:PHF983051 PQV983051:PRB983051 QAR983051:QAX983051 QKN983051:QKT983051 QUJ983051:QUP983051 REF983051:REL983051 ROB983051:ROH983051 RXX983051:RYD983051 SHT983051:SHZ983051 SRP983051:SRV983051 TBL983051:TBR983051 TLH983051:TLN983051 TVD983051:TVJ983051 UEZ983051:UFF983051 UOV983051:UPB983051 UYR983051:UYX983051 VIN983051:VIT983051 VSJ983051:VSP983051 WCF983051:WCL983051 WMB983051:WMH983051 WVX983051:WWD983051" xr:uid="{569B9A46-324A-44DA-B1E0-8E479787DDE6}">
      <formula1>3</formula1>
    </dataValidation>
    <dataValidation type="list" allowBlank="1" showInputMessage="1" showErrorMessage="1" prompt="選択してください。" sqref="F12 JB12 SX12 ACT12 AMP12 AWL12 BGH12 BQD12 BZZ12 CJV12 CTR12 DDN12 DNJ12 DXF12 EHB12 EQX12 FAT12 FKP12 FUL12 GEH12 GOD12 GXZ12 HHV12 HRR12 IBN12 ILJ12 IVF12 JFB12 JOX12 JYT12 KIP12 KSL12 LCH12 LMD12 LVZ12 MFV12 MPR12 MZN12 NJJ12 NTF12 ODB12 OMX12 OWT12 PGP12 PQL12 QAH12 QKD12 QTZ12 RDV12 RNR12 RXN12 SHJ12 SRF12 TBB12 TKX12 TUT12 UEP12 UOL12 UYH12 VID12 VRZ12 WBV12 WLR12 WVN12 F65548 JB65548 SX65548 ACT65548 AMP65548 AWL65548 BGH65548 BQD65548 BZZ65548 CJV65548 CTR65548 DDN65548 DNJ65548 DXF65548 EHB65548 EQX65548 FAT65548 FKP65548 FUL65548 GEH65548 GOD65548 GXZ65548 HHV65548 HRR65548 IBN65548 ILJ65548 IVF65548 JFB65548 JOX65548 JYT65548 KIP65548 KSL65548 LCH65548 LMD65548 LVZ65548 MFV65548 MPR65548 MZN65548 NJJ65548 NTF65548 ODB65548 OMX65548 OWT65548 PGP65548 PQL65548 QAH65548 QKD65548 QTZ65548 RDV65548 RNR65548 RXN65548 SHJ65548 SRF65548 TBB65548 TKX65548 TUT65548 UEP65548 UOL65548 UYH65548 VID65548 VRZ65548 WBV65548 WLR65548 WVN65548 F131084 JB131084 SX131084 ACT131084 AMP131084 AWL131084 BGH131084 BQD131084 BZZ131084 CJV131084 CTR131084 DDN131084 DNJ131084 DXF131084 EHB131084 EQX131084 FAT131084 FKP131084 FUL131084 GEH131084 GOD131084 GXZ131084 HHV131084 HRR131084 IBN131084 ILJ131084 IVF131084 JFB131084 JOX131084 JYT131084 KIP131084 KSL131084 LCH131084 LMD131084 LVZ131084 MFV131084 MPR131084 MZN131084 NJJ131084 NTF131084 ODB131084 OMX131084 OWT131084 PGP131084 PQL131084 QAH131084 QKD131084 QTZ131084 RDV131084 RNR131084 RXN131084 SHJ131084 SRF131084 TBB131084 TKX131084 TUT131084 UEP131084 UOL131084 UYH131084 VID131084 VRZ131084 WBV131084 WLR131084 WVN131084 F196620 JB196620 SX196620 ACT196620 AMP196620 AWL196620 BGH196620 BQD196620 BZZ196620 CJV196620 CTR196620 DDN196620 DNJ196620 DXF196620 EHB196620 EQX196620 FAT196620 FKP196620 FUL196620 GEH196620 GOD196620 GXZ196620 HHV196620 HRR196620 IBN196620 ILJ196620 IVF196620 JFB196620 JOX196620 JYT196620 KIP196620 KSL196620 LCH196620 LMD196620 LVZ196620 MFV196620 MPR196620 MZN196620 NJJ196620 NTF196620 ODB196620 OMX196620 OWT196620 PGP196620 PQL196620 QAH196620 QKD196620 QTZ196620 RDV196620 RNR196620 RXN196620 SHJ196620 SRF196620 TBB196620 TKX196620 TUT196620 UEP196620 UOL196620 UYH196620 VID196620 VRZ196620 WBV196620 WLR196620 WVN196620 F262156 JB262156 SX262156 ACT262156 AMP262156 AWL262156 BGH262156 BQD262156 BZZ262156 CJV262156 CTR262156 DDN262156 DNJ262156 DXF262156 EHB262156 EQX262156 FAT262156 FKP262156 FUL262156 GEH262156 GOD262156 GXZ262156 HHV262156 HRR262156 IBN262156 ILJ262156 IVF262156 JFB262156 JOX262156 JYT262156 KIP262156 KSL262156 LCH262156 LMD262156 LVZ262156 MFV262156 MPR262156 MZN262156 NJJ262156 NTF262156 ODB262156 OMX262156 OWT262156 PGP262156 PQL262156 QAH262156 QKD262156 QTZ262156 RDV262156 RNR262156 RXN262156 SHJ262156 SRF262156 TBB262156 TKX262156 TUT262156 UEP262156 UOL262156 UYH262156 VID262156 VRZ262156 WBV262156 WLR262156 WVN262156 F327692 JB327692 SX327692 ACT327692 AMP327692 AWL327692 BGH327692 BQD327692 BZZ327692 CJV327692 CTR327692 DDN327692 DNJ327692 DXF327692 EHB327692 EQX327692 FAT327692 FKP327692 FUL327692 GEH327692 GOD327692 GXZ327692 HHV327692 HRR327692 IBN327692 ILJ327692 IVF327692 JFB327692 JOX327692 JYT327692 KIP327692 KSL327692 LCH327692 LMD327692 LVZ327692 MFV327692 MPR327692 MZN327692 NJJ327692 NTF327692 ODB327692 OMX327692 OWT327692 PGP327692 PQL327692 QAH327692 QKD327692 QTZ327692 RDV327692 RNR327692 RXN327692 SHJ327692 SRF327692 TBB327692 TKX327692 TUT327692 UEP327692 UOL327692 UYH327692 VID327692 VRZ327692 WBV327692 WLR327692 WVN327692 F393228 JB393228 SX393228 ACT393228 AMP393228 AWL393228 BGH393228 BQD393228 BZZ393228 CJV393228 CTR393228 DDN393228 DNJ393228 DXF393228 EHB393228 EQX393228 FAT393228 FKP393228 FUL393228 GEH393228 GOD393228 GXZ393228 HHV393228 HRR393228 IBN393228 ILJ393228 IVF393228 JFB393228 JOX393228 JYT393228 KIP393228 KSL393228 LCH393228 LMD393228 LVZ393228 MFV393228 MPR393228 MZN393228 NJJ393228 NTF393228 ODB393228 OMX393228 OWT393228 PGP393228 PQL393228 QAH393228 QKD393228 QTZ393228 RDV393228 RNR393228 RXN393228 SHJ393228 SRF393228 TBB393228 TKX393228 TUT393228 UEP393228 UOL393228 UYH393228 VID393228 VRZ393228 WBV393228 WLR393228 WVN393228 F458764 JB458764 SX458764 ACT458764 AMP458764 AWL458764 BGH458764 BQD458764 BZZ458764 CJV458764 CTR458764 DDN458764 DNJ458764 DXF458764 EHB458764 EQX458764 FAT458764 FKP458764 FUL458764 GEH458764 GOD458764 GXZ458764 HHV458764 HRR458764 IBN458764 ILJ458764 IVF458764 JFB458764 JOX458764 JYT458764 KIP458764 KSL458764 LCH458764 LMD458764 LVZ458764 MFV458764 MPR458764 MZN458764 NJJ458764 NTF458764 ODB458764 OMX458764 OWT458764 PGP458764 PQL458764 QAH458764 QKD458764 QTZ458764 RDV458764 RNR458764 RXN458764 SHJ458764 SRF458764 TBB458764 TKX458764 TUT458764 UEP458764 UOL458764 UYH458764 VID458764 VRZ458764 WBV458764 WLR458764 WVN458764 F524300 JB524300 SX524300 ACT524300 AMP524300 AWL524300 BGH524300 BQD524300 BZZ524300 CJV524300 CTR524300 DDN524300 DNJ524300 DXF524300 EHB524300 EQX524300 FAT524300 FKP524300 FUL524300 GEH524300 GOD524300 GXZ524300 HHV524300 HRR524300 IBN524300 ILJ524300 IVF524300 JFB524300 JOX524300 JYT524300 KIP524300 KSL524300 LCH524300 LMD524300 LVZ524300 MFV524300 MPR524300 MZN524300 NJJ524300 NTF524300 ODB524300 OMX524300 OWT524300 PGP524300 PQL524300 QAH524300 QKD524300 QTZ524300 RDV524300 RNR524300 RXN524300 SHJ524300 SRF524300 TBB524300 TKX524300 TUT524300 UEP524300 UOL524300 UYH524300 VID524300 VRZ524300 WBV524300 WLR524300 WVN524300 F589836 JB589836 SX589836 ACT589836 AMP589836 AWL589836 BGH589836 BQD589836 BZZ589836 CJV589836 CTR589836 DDN589836 DNJ589836 DXF589836 EHB589836 EQX589836 FAT589836 FKP589836 FUL589836 GEH589836 GOD589836 GXZ589836 HHV589836 HRR589836 IBN589836 ILJ589836 IVF589836 JFB589836 JOX589836 JYT589836 KIP589836 KSL589836 LCH589836 LMD589836 LVZ589836 MFV589836 MPR589836 MZN589836 NJJ589836 NTF589836 ODB589836 OMX589836 OWT589836 PGP589836 PQL589836 QAH589836 QKD589836 QTZ589836 RDV589836 RNR589836 RXN589836 SHJ589836 SRF589836 TBB589836 TKX589836 TUT589836 UEP589836 UOL589836 UYH589836 VID589836 VRZ589836 WBV589836 WLR589836 WVN589836 F655372 JB655372 SX655372 ACT655372 AMP655372 AWL655372 BGH655372 BQD655372 BZZ655372 CJV655372 CTR655372 DDN655372 DNJ655372 DXF655372 EHB655372 EQX655372 FAT655372 FKP655372 FUL655372 GEH655372 GOD655372 GXZ655372 HHV655372 HRR655372 IBN655372 ILJ655372 IVF655372 JFB655372 JOX655372 JYT655372 KIP655372 KSL655372 LCH655372 LMD655372 LVZ655372 MFV655372 MPR655372 MZN655372 NJJ655372 NTF655372 ODB655372 OMX655372 OWT655372 PGP655372 PQL655372 QAH655372 QKD655372 QTZ655372 RDV655372 RNR655372 RXN655372 SHJ655372 SRF655372 TBB655372 TKX655372 TUT655372 UEP655372 UOL655372 UYH655372 VID655372 VRZ655372 WBV655372 WLR655372 WVN655372 F720908 JB720908 SX720908 ACT720908 AMP720908 AWL720908 BGH720908 BQD720908 BZZ720908 CJV720908 CTR720908 DDN720908 DNJ720908 DXF720908 EHB720908 EQX720908 FAT720908 FKP720908 FUL720908 GEH720908 GOD720908 GXZ720908 HHV720908 HRR720908 IBN720908 ILJ720908 IVF720908 JFB720908 JOX720908 JYT720908 KIP720908 KSL720908 LCH720908 LMD720908 LVZ720908 MFV720908 MPR720908 MZN720908 NJJ720908 NTF720908 ODB720908 OMX720908 OWT720908 PGP720908 PQL720908 QAH720908 QKD720908 QTZ720908 RDV720908 RNR720908 RXN720908 SHJ720908 SRF720908 TBB720908 TKX720908 TUT720908 UEP720908 UOL720908 UYH720908 VID720908 VRZ720908 WBV720908 WLR720908 WVN720908 F786444 JB786444 SX786444 ACT786444 AMP786444 AWL786444 BGH786444 BQD786444 BZZ786444 CJV786444 CTR786444 DDN786444 DNJ786444 DXF786444 EHB786444 EQX786444 FAT786444 FKP786444 FUL786444 GEH786444 GOD786444 GXZ786444 HHV786444 HRR786444 IBN786444 ILJ786444 IVF786444 JFB786444 JOX786444 JYT786444 KIP786444 KSL786444 LCH786444 LMD786444 LVZ786444 MFV786444 MPR786444 MZN786444 NJJ786444 NTF786444 ODB786444 OMX786444 OWT786444 PGP786444 PQL786444 QAH786444 QKD786444 QTZ786444 RDV786444 RNR786444 RXN786444 SHJ786444 SRF786444 TBB786444 TKX786444 TUT786444 UEP786444 UOL786444 UYH786444 VID786444 VRZ786444 WBV786444 WLR786444 WVN786444 F851980 JB851980 SX851980 ACT851980 AMP851980 AWL851980 BGH851980 BQD851980 BZZ851980 CJV851980 CTR851980 DDN851980 DNJ851980 DXF851980 EHB851980 EQX851980 FAT851980 FKP851980 FUL851980 GEH851980 GOD851980 GXZ851980 HHV851980 HRR851980 IBN851980 ILJ851980 IVF851980 JFB851980 JOX851980 JYT851980 KIP851980 KSL851980 LCH851980 LMD851980 LVZ851980 MFV851980 MPR851980 MZN851980 NJJ851980 NTF851980 ODB851980 OMX851980 OWT851980 PGP851980 PQL851980 QAH851980 QKD851980 QTZ851980 RDV851980 RNR851980 RXN851980 SHJ851980 SRF851980 TBB851980 TKX851980 TUT851980 UEP851980 UOL851980 UYH851980 VID851980 VRZ851980 WBV851980 WLR851980 WVN851980 F917516 JB917516 SX917516 ACT917516 AMP917516 AWL917516 BGH917516 BQD917516 BZZ917516 CJV917516 CTR917516 DDN917516 DNJ917516 DXF917516 EHB917516 EQX917516 FAT917516 FKP917516 FUL917516 GEH917516 GOD917516 GXZ917516 HHV917516 HRR917516 IBN917516 ILJ917516 IVF917516 JFB917516 JOX917516 JYT917516 KIP917516 KSL917516 LCH917516 LMD917516 LVZ917516 MFV917516 MPR917516 MZN917516 NJJ917516 NTF917516 ODB917516 OMX917516 OWT917516 PGP917516 PQL917516 QAH917516 QKD917516 QTZ917516 RDV917516 RNR917516 RXN917516 SHJ917516 SRF917516 TBB917516 TKX917516 TUT917516 UEP917516 UOL917516 UYH917516 VID917516 VRZ917516 WBV917516 WLR917516 WVN917516 F983052 JB983052 SX983052 ACT983052 AMP983052 AWL983052 BGH983052 BQD983052 BZZ983052 CJV983052 CTR983052 DDN983052 DNJ983052 DXF983052 EHB983052 EQX983052 FAT983052 FKP983052 FUL983052 GEH983052 GOD983052 GXZ983052 HHV983052 HRR983052 IBN983052 ILJ983052 IVF983052 JFB983052 JOX983052 JYT983052 KIP983052 KSL983052 LCH983052 LMD983052 LVZ983052 MFV983052 MPR983052 MZN983052 NJJ983052 NTF983052 ODB983052 OMX983052 OWT983052 PGP983052 PQL983052 QAH983052 QKD983052 QTZ983052 RDV983052 RNR983052 RXN983052 SHJ983052 SRF983052 TBB983052 TKX983052 TUT983052 UEP983052 UOL983052 UYH983052 VID983052 VRZ983052 WBV983052 WLR983052 WVN983052" xr:uid="{6E94AE37-F539-4EA9-97FE-0DC7E9AE6133}">
      <formula1>"普通預金,当座預金,別段預金"</formula1>
    </dataValidation>
    <dataValidation type="list" allowBlank="1" showInputMessage="1" showErrorMessage="1" prompt="選択してください。" sqref="J10:K10 JF10:JG10 TB10:TC10 ACX10:ACY10 AMT10:AMU10 AWP10:AWQ10 BGL10:BGM10 BQH10:BQI10 CAD10:CAE10 CJZ10:CKA10 CTV10:CTW10 DDR10:DDS10 DNN10:DNO10 DXJ10:DXK10 EHF10:EHG10 ERB10:ERC10 FAX10:FAY10 FKT10:FKU10 FUP10:FUQ10 GEL10:GEM10 GOH10:GOI10 GYD10:GYE10 HHZ10:HIA10 HRV10:HRW10 IBR10:IBS10 ILN10:ILO10 IVJ10:IVK10 JFF10:JFG10 JPB10:JPC10 JYX10:JYY10 KIT10:KIU10 KSP10:KSQ10 LCL10:LCM10 LMH10:LMI10 LWD10:LWE10 MFZ10:MGA10 MPV10:MPW10 MZR10:MZS10 NJN10:NJO10 NTJ10:NTK10 ODF10:ODG10 ONB10:ONC10 OWX10:OWY10 PGT10:PGU10 PQP10:PQQ10 QAL10:QAM10 QKH10:QKI10 QUD10:QUE10 RDZ10:REA10 RNV10:RNW10 RXR10:RXS10 SHN10:SHO10 SRJ10:SRK10 TBF10:TBG10 TLB10:TLC10 TUX10:TUY10 UET10:UEU10 UOP10:UOQ10 UYL10:UYM10 VIH10:VII10 VSD10:VSE10 WBZ10:WCA10 WLV10:WLW10 WVR10:WVS10 J65546:K65546 JF65546:JG65546 TB65546:TC65546 ACX65546:ACY65546 AMT65546:AMU65546 AWP65546:AWQ65546 BGL65546:BGM65546 BQH65546:BQI65546 CAD65546:CAE65546 CJZ65546:CKA65546 CTV65546:CTW65546 DDR65546:DDS65546 DNN65546:DNO65546 DXJ65546:DXK65546 EHF65546:EHG65546 ERB65546:ERC65546 FAX65546:FAY65546 FKT65546:FKU65546 FUP65546:FUQ65546 GEL65546:GEM65546 GOH65546:GOI65546 GYD65546:GYE65546 HHZ65546:HIA65546 HRV65546:HRW65546 IBR65546:IBS65546 ILN65546:ILO65546 IVJ65546:IVK65546 JFF65546:JFG65546 JPB65546:JPC65546 JYX65546:JYY65546 KIT65546:KIU65546 KSP65546:KSQ65546 LCL65546:LCM65546 LMH65546:LMI65546 LWD65546:LWE65546 MFZ65546:MGA65546 MPV65546:MPW65546 MZR65546:MZS65546 NJN65546:NJO65546 NTJ65546:NTK65546 ODF65546:ODG65546 ONB65546:ONC65546 OWX65546:OWY65546 PGT65546:PGU65546 PQP65546:PQQ65546 QAL65546:QAM65546 QKH65546:QKI65546 QUD65546:QUE65546 RDZ65546:REA65546 RNV65546:RNW65546 RXR65546:RXS65546 SHN65546:SHO65546 SRJ65546:SRK65546 TBF65546:TBG65546 TLB65546:TLC65546 TUX65546:TUY65546 UET65546:UEU65546 UOP65546:UOQ65546 UYL65546:UYM65546 VIH65546:VII65546 VSD65546:VSE65546 WBZ65546:WCA65546 WLV65546:WLW65546 WVR65546:WVS65546 J131082:K131082 JF131082:JG131082 TB131082:TC131082 ACX131082:ACY131082 AMT131082:AMU131082 AWP131082:AWQ131082 BGL131082:BGM131082 BQH131082:BQI131082 CAD131082:CAE131082 CJZ131082:CKA131082 CTV131082:CTW131082 DDR131082:DDS131082 DNN131082:DNO131082 DXJ131082:DXK131082 EHF131082:EHG131082 ERB131082:ERC131082 FAX131082:FAY131082 FKT131082:FKU131082 FUP131082:FUQ131082 GEL131082:GEM131082 GOH131082:GOI131082 GYD131082:GYE131082 HHZ131082:HIA131082 HRV131082:HRW131082 IBR131082:IBS131082 ILN131082:ILO131082 IVJ131082:IVK131082 JFF131082:JFG131082 JPB131082:JPC131082 JYX131082:JYY131082 KIT131082:KIU131082 KSP131082:KSQ131082 LCL131082:LCM131082 LMH131082:LMI131082 LWD131082:LWE131082 MFZ131082:MGA131082 MPV131082:MPW131082 MZR131082:MZS131082 NJN131082:NJO131082 NTJ131082:NTK131082 ODF131082:ODG131082 ONB131082:ONC131082 OWX131082:OWY131082 PGT131082:PGU131082 PQP131082:PQQ131082 QAL131082:QAM131082 QKH131082:QKI131082 QUD131082:QUE131082 RDZ131082:REA131082 RNV131082:RNW131082 RXR131082:RXS131082 SHN131082:SHO131082 SRJ131082:SRK131082 TBF131082:TBG131082 TLB131082:TLC131082 TUX131082:TUY131082 UET131082:UEU131082 UOP131082:UOQ131082 UYL131082:UYM131082 VIH131082:VII131082 VSD131082:VSE131082 WBZ131082:WCA131082 WLV131082:WLW131082 WVR131082:WVS131082 J196618:K196618 JF196618:JG196618 TB196618:TC196618 ACX196618:ACY196618 AMT196618:AMU196618 AWP196618:AWQ196618 BGL196618:BGM196618 BQH196618:BQI196618 CAD196618:CAE196618 CJZ196618:CKA196618 CTV196618:CTW196618 DDR196618:DDS196618 DNN196618:DNO196618 DXJ196618:DXK196618 EHF196618:EHG196618 ERB196618:ERC196618 FAX196618:FAY196618 FKT196618:FKU196618 FUP196618:FUQ196618 GEL196618:GEM196618 GOH196618:GOI196618 GYD196618:GYE196618 HHZ196618:HIA196618 HRV196618:HRW196618 IBR196618:IBS196618 ILN196618:ILO196618 IVJ196618:IVK196618 JFF196618:JFG196618 JPB196618:JPC196618 JYX196618:JYY196618 KIT196618:KIU196618 KSP196618:KSQ196618 LCL196618:LCM196618 LMH196618:LMI196618 LWD196618:LWE196618 MFZ196618:MGA196618 MPV196618:MPW196618 MZR196618:MZS196618 NJN196618:NJO196618 NTJ196618:NTK196618 ODF196618:ODG196618 ONB196618:ONC196618 OWX196618:OWY196618 PGT196618:PGU196618 PQP196618:PQQ196618 QAL196618:QAM196618 QKH196618:QKI196618 QUD196618:QUE196618 RDZ196618:REA196618 RNV196618:RNW196618 RXR196618:RXS196618 SHN196618:SHO196618 SRJ196618:SRK196618 TBF196618:TBG196618 TLB196618:TLC196618 TUX196618:TUY196618 UET196618:UEU196618 UOP196618:UOQ196618 UYL196618:UYM196618 VIH196618:VII196618 VSD196618:VSE196618 WBZ196618:WCA196618 WLV196618:WLW196618 WVR196618:WVS196618 J262154:K262154 JF262154:JG262154 TB262154:TC262154 ACX262154:ACY262154 AMT262154:AMU262154 AWP262154:AWQ262154 BGL262154:BGM262154 BQH262154:BQI262154 CAD262154:CAE262154 CJZ262154:CKA262154 CTV262154:CTW262154 DDR262154:DDS262154 DNN262154:DNO262154 DXJ262154:DXK262154 EHF262154:EHG262154 ERB262154:ERC262154 FAX262154:FAY262154 FKT262154:FKU262154 FUP262154:FUQ262154 GEL262154:GEM262154 GOH262154:GOI262154 GYD262154:GYE262154 HHZ262154:HIA262154 HRV262154:HRW262154 IBR262154:IBS262154 ILN262154:ILO262154 IVJ262154:IVK262154 JFF262154:JFG262154 JPB262154:JPC262154 JYX262154:JYY262154 KIT262154:KIU262154 KSP262154:KSQ262154 LCL262154:LCM262154 LMH262154:LMI262154 LWD262154:LWE262154 MFZ262154:MGA262154 MPV262154:MPW262154 MZR262154:MZS262154 NJN262154:NJO262154 NTJ262154:NTK262154 ODF262154:ODG262154 ONB262154:ONC262154 OWX262154:OWY262154 PGT262154:PGU262154 PQP262154:PQQ262154 QAL262154:QAM262154 QKH262154:QKI262154 QUD262154:QUE262154 RDZ262154:REA262154 RNV262154:RNW262154 RXR262154:RXS262154 SHN262154:SHO262154 SRJ262154:SRK262154 TBF262154:TBG262154 TLB262154:TLC262154 TUX262154:TUY262154 UET262154:UEU262154 UOP262154:UOQ262154 UYL262154:UYM262154 VIH262154:VII262154 VSD262154:VSE262154 WBZ262154:WCA262154 WLV262154:WLW262154 WVR262154:WVS262154 J327690:K327690 JF327690:JG327690 TB327690:TC327690 ACX327690:ACY327690 AMT327690:AMU327690 AWP327690:AWQ327690 BGL327690:BGM327690 BQH327690:BQI327690 CAD327690:CAE327690 CJZ327690:CKA327690 CTV327690:CTW327690 DDR327690:DDS327690 DNN327690:DNO327690 DXJ327690:DXK327690 EHF327690:EHG327690 ERB327690:ERC327690 FAX327690:FAY327690 FKT327690:FKU327690 FUP327690:FUQ327690 GEL327690:GEM327690 GOH327690:GOI327690 GYD327690:GYE327690 HHZ327690:HIA327690 HRV327690:HRW327690 IBR327690:IBS327690 ILN327690:ILO327690 IVJ327690:IVK327690 JFF327690:JFG327690 JPB327690:JPC327690 JYX327690:JYY327690 KIT327690:KIU327690 KSP327690:KSQ327690 LCL327690:LCM327690 LMH327690:LMI327690 LWD327690:LWE327690 MFZ327690:MGA327690 MPV327690:MPW327690 MZR327690:MZS327690 NJN327690:NJO327690 NTJ327690:NTK327690 ODF327690:ODG327690 ONB327690:ONC327690 OWX327690:OWY327690 PGT327690:PGU327690 PQP327690:PQQ327690 QAL327690:QAM327690 QKH327690:QKI327690 QUD327690:QUE327690 RDZ327690:REA327690 RNV327690:RNW327690 RXR327690:RXS327690 SHN327690:SHO327690 SRJ327690:SRK327690 TBF327690:TBG327690 TLB327690:TLC327690 TUX327690:TUY327690 UET327690:UEU327690 UOP327690:UOQ327690 UYL327690:UYM327690 VIH327690:VII327690 VSD327690:VSE327690 WBZ327690:WCA327690 WLV327690:WLW327690 WVR327690:WVS327690 J393226:K393226 JF393226:JG393226 TB393226:TC393226 ACX393226:ACY393226 AMT393226:AMU393226 AWP393226:AWQ393226 BGL393226:BGM393226 BQH393226:BQI393226 CAD393226:CAE393226 CJZ393226:CKA393226 CTV393226:CTW393226 DDR393226:DDS393226 DNN393226:DNO393226 DXJ393226:DXK393226 EHF393226:EHG393226 ERB393226:ERC393226 FAX393226:FAY393226 FKT393226:FKU393226 FUP393226:FUQ393226 GEL393226:GEM393226 GOH393226:GOI393226 GYD393226:GYE393226 HHZ393226:HIA393226 HRV393226:HRW393226 IBR393226:IBS393226 ILN393226:ILO393226 IVJ393226:IVK393226 JFF393226:JFG393226 JPB393226:JPC393226 JYX393226:JYY393226 KIT393226:KIU393226 KSP393226:KSQ393226 LCL393226:LCM393226 LMH393226:LMI393226 LWD393226:LWE393226 MFZ393226:MGA393226 MPV393226:MPW393226 MZR393226:MZS393226 NJN393226:NJO393226 NTJ393226:NTK393226 ODF393226:ODG393226 ONB393226:ONC393226 OWX393226:OWY393226 PGT393226:PGU393226 PQP393226:PQQ393226 QAL393226:QAM393226 QKH393226:QKI393226 QUD393226:QUE393226 RDZ393226:REA393226 RNV393226:RNW393226 RXR393226:RXS393226 SHN393226:SHO393226 SRJ393226:SRK393226 TBF393226:TBG393226 TLB393226:TLC393226 TUX393226:TUY393226 UET393226:UEU393226 UOP393226:UOQ393226 UYL393226:UYM393226 VIH393226:VII393226 VSD393226:VSE393226 WBZ393226:WCA393226 WLV393226:WLW393226 WVR393226:WVS393226 J458762:K458762 JF458762:JG458762 TB458762:TC458762 ACX458762:ACY458762 AMT458762:AMU458762 AWP458762:AWQ458762 BGL458762:BGM458762 BQH458762:BQI458762 CAD458762:CAE458762 CJZ458762:CKA458762 CTV458762:CTW458762 DDR458762:DDS458762 DNN458762:DNO458762 DXJ458762:DXK458762 EHF458762:EHG458762 ERB458762:ERC458762 FAX458762:FAY458762 FKT458762:FKU458762 FUP458762:FUQ458762 GEL458762:GEM458762 GOH458762:GOI458762 GYD458762:GYE458762 HHZ458762:HIA458762 HRV458762:HRW458762 IBR458762:IBS458762 ILN458762:ILO458762 IVJ458762:IVK458762 JFF458762:JFG458762 JPB458762:JPC458762 JYX458762:JYY458762 KIT458762:KIU458762 KSP458762:KSQ458762 LCL458762:LCM458762 LMH458762:LMI458762 LWD458762:LWE458762 MFZ458762:MGA458762 MPV458762:MPW458762 MZR458762:MZS458762 NJN458762:NJO458762 NTJ458762:NTK458762 ODF458762:ODG458762 ONB458762:ONC458762 OWX458762:OWY458762 PGT458762:PGU458762 PQP458762:PQQ458762 QAL458762:QAM458762 QKH458762:QKI458762 QUD458762:QUE458762 RDZ458762:REA458762 RNV458762:RNW458762 RXR458762:RXS458762 SHN458762:SHO458762 SRJ458762:SRK458762 TBF458762:TBG458762 TLB458762:TLC458762 TUX458762:TUY458762 UET458762:UEU458762 UOP458762:UOQ458762 UYL458762:UYM458762 VIH458762:VII458762 VSD458762:VSE458762 WBZ458762:WCA458762 WLV458762:WLW458762 WVR458762:WVS458762 J524298:K524298 JF524298:JG524298 TB524298:TC524298 ACX524298:ACY524298 AMT524298:AMU524298 AWP524298:AWQ524298 BGL524298:BGM524298 BQH524298:BQI524298 CAD524298:CAE524298 CJZ524298:CKA524298 CTV524298:CTW524298 DDR524298:DDS524298 DNN524298:DNO524298 DXJ524298:DXK524298 EHF524298:EHG524298 ERB524298:ERC524298 FAX524298:FAY524298 FKT524298:FKU524298 FUP524298:FUQ524298 GEL524298:GEM524298 GOH524298:GOI524298 GYD524298:GYE524298 HHZ524298:HIA524298 HRV524298:HRW524298 IBR524298:IBS524298 ILN524298:ILO524298 IVJ524298:IVK524298 JFF524298:JFG524298 JPB524298:JPC524298 JYX524298:JYY524298 KIT524298:KIU524298 KSP524298:KSQ524298 LCL524298:LCM524298 LMH524298:LMI524298 LWD524298:LWE524298 MFZ524298:MGA524298 MPV524298:MPW524298 MZR524298:MZS524298 NJN524298:NJO524298 NTJ524298:NTK524298 ODF524298:ODG524298 ONB524298:ONC524298 OWX524298:OWY524298 PGT524298:PGU524298 PQP524298:PQQ524298 QAL524298:QAM524298 QKH524298:QKI524298 QUD524298:QUE524298 RDZ524298:REA524298 RNV524298:RNW524298 RXR524298:RXS524298 SHN524298:SHO524298 SRJ524298:SRK524298 TBF524298:TBG524298 TLB524298:TLC524298 TUX524298:TUY524298 UET524298:UEU524298 UOP524298:UOQ524298 UYL524298:UYM524298 VIH524298:VII524298 VSD524298:VSE524298 WBZ524298:WCA524298 WLV524298:WLW524298 WVR524298:WVS524298 J589834:K589834 JF589834:JG589834 TB589834:TC589834 ACX589834:ACY589834 AMT589834:AMU589834 AWP589834:AWQ589834 BGL589834:BGM589834 BQH589834:BQI589834 CAD589834:CAE589834 CJZ589834:CKA589834 CTV589834:CTW589834 DDR589834:DDS589834 DNN589834:DNO589834 DXJ589834:DXK589834 EHF589834:EHG589834 ERB589834:ERC589834 FAX589834:FAY589834 FKT589834:FKU589834 FUP589834:FUQ589834 GEL589834:GEM589834 GOH589834:GOI589834 GYD589834:GYE589834 HHZ589834:HIA589834 HRV589834:HRW589834 IBR589834:IBS589834 ILN589834:ILO589834 IVJ589834:IVK589834 JFF589834:JFG589834 JPB589834:JPC589834 JYX589834:JYY589834 KIT589834:KIU589834 KSP589834:KSQ589834 LCL589834:LCM589834 LMH589834:LMI589834 LWD589834:LWE589834 MFZ589834:MGA589834 MPV589834:MPW589834 MZR589834:MZS589834 NJN589834:NJO589834 NTJ589834:NTK589834 ODF589834:ODG589834 ONB589834:ONC589834 OWX589834:OWY589834 PGT589834:PGU589834 PQP589834:PQQ589834 QAL589834:QAM589834 QKH589834:QKI589834 QUD589834:QUE589834 RDZ589834:REA589834 RNV589834:RNW589834 RXR589834:RXS589834 SHN589834:SHO589834 SRJ589834:SRK589834 TBF589834:TBG589834 TLB589834:TLC589834 TUX589834:TUY589834 UET589834:UEU589834 UOP589834:UOQ589834 UYL589834:UYM589834 VIH589834:VII589834 VSD589834:VSE589834 WBZ589834:WCA589834 WLV589834:WLW589834 WVR589834:WVS589834 J655370:K655370 JF655370:JG655370 TB655370:TC655370 ACX655370:ACY655370 AMT655370:AMU655370 AWP655370:AWQ655370 BGL655370:BGM655370 BQH655370:BQI655370 CAD655370:CAE655370 CJZ655370:CKA655370 CTV655370:CTW655370 DDR655370:DDS655370 DNN655370:DNO655370 DXJ655370:DXK655370 EHF655370:EHG655370 ERB655370:ERC655370 FAX655370:FAY655370 FKT655370:FKU655370 FUP655370:FUQ655370 GEL655370:GEM655370 GOH655370:GOI655370 GYD655370:GYE655370 HHZ655370:HIA655370 HRV655370:HRW655370 IBR655370:IBS655370 ILN655370:ILO655370 IVJ655370:IVK655370 JFF655370:JFG655370 JPB655370:JPC655370 JYX655370:JYY655370 KIT655370:KIU655370 KSP655370:KSQ655370 LCL655370:LCM655370 LMH655370:LMI655370 LWD655370:LWE655370 MFZ655370:MGA655370 MPV655370:MPW655370 MZR655370:MZS655370 NJN655370:NJO655370 NTJ655370:NTK655370 ODF655370:ODG655370 ONB655370:ONC655370 OWX655370:OWY655370 PGT655370:PGU655370 PQP655370:PQQ655370 QAL655370:QAM655370 QKH655370:QKI655370 QUD655370:QUE655370 RDZ655370:REA655370 RNV655370:RNW655370 RXR655370:RXS655370 SHN655370:SHO655370 SRJ655370:SRK655370 TBF655370:TBG655370 TLB655370:TLC655370 TUX655370:TUY655370 UET655370:UEU655370 UOP655370:UOQ655370 UYL655370:UYM655370 VIH655370:VII655370 VSD655370:VSE655370 WBZ655370:WCA655370 WLV655370:WLW655370 WVR655370:WVS655370 J720906:K720906 JF720906:JG720906 TB720906:TC720906 ACX720906:ACY720906 AMT720906:AMU720906 AWP720906:AWQ720906 BGL720906:BGM720906 BQH720906:BQI720906 CAD720906:CAE720906 CJZ720906:CKA720906 CTV720906:CTW720906 DDR720906:DDS720906 DNN720906:DNO720906 DXJ720906:DXK720906 EHF720906:EHG720906 ERB720906:ERC720906 FAX720906:FAY720906 FKT720906:FKU720906 FUP720906:FUQ720906 GEL720906:GEM720906 GOH720906:GOI720906 GYD720906:GYE720906 HHZ720906:HIA720906 HRV720906:HRW720906 IBR720906:IBS720906 ILN720906:ILO720906 IVJ720906:IVK720906 JFF720906:JFG720906 JPB720906:JPC720906 JYX720906:JYY720906 KIT720906:KIU720906 KSP720906:KSQ720906 LCL720906:LCM720906 LMH720906:LMI720906 LWD720906:LWE720906 MFZ720906:MGA720906 MPV720906:MPW720906 MZR720906:MZS720906 NJN720906:NJO720906 NTJ720906:NTK720906 ODF720906:ODG720906 ONB720906:ONC720906 OWX720906:OWY720906 PGT720906:PGU720906 PQP720906:PQQ720906 QAL720906:QAM720906 QKH720906:QKI720906 QUD720906:QUE720906 RDZ720906:REA720906 RNV720906:RNW720906 RXR720906:RXS720906 SHN720906:SHO720906 SRJ720906:SRK720906 TBF720906:TBG720906 TLB720906:TLC720906 TUX720906:TUY720906 UET720906:UEU720906 UOP720906:UOQ720906 UYL720906:UYM720906 VIH720906:VII720906 VSD720906:VSE720906 WBZ720906:WCA720906 WLV720906:WLW720906 WVR720906:WVS720906 J786442:K786442 JF786442:JG786442 TB786442:TC786442 ACX786442:ACY786442 AMT786442:AMU786442 AWP786442:AWQ786442 BGL786442:BGM786442 BQH786442:BQI786442 CAD786442:CAE786442 CJZ786442:CKA786442 CTV786442:CTW786442 DDR786442:DDS786442 DNN786442:DNO786442 DXJ786442:DXK786442 EHF786442:EHG786442 ERB786442:ERC786442 FAX786442:FAY786442 FKT786442:FKU786442 FUP786442:FUQ786442 GEL786442:GEM786442 GOH786442:GOI786442 GYD786442:GYE786442 HHZ786442:HIA786442 HRV786442:HRW786442 IBR786442:IBS786442 ILN786442:ILO786442 IVJ786442:IVK786442 JFF786442:JFG786442 JPB786442:JPC786442 JYX786442:JYY786442 KIT786442:KIU786442 KSP786442:KSQ786442 LCL786442:LCM786442 LMH786442:LMI786442 LWD786442:LWE786442 MFZ786442:MGA786442 MPV786442:MPW786442 MZR786442:MZS786442 NJN786442:NJO786442 NTJ786442:NTK786442 ODF786442:ODG786442 ONB786442:ONC786442 OWX786442:OWY786442 PGT786442:PGU786442 PQP786442:PQQ786442 QAL786442:QAM786442 QKH786442:QKI786442 QUD786442:QUE786442 RDZ786442:REA786442 RNV786442:RNW786442 RXR786442:RXS786442 SHN786442:SHO786442 SRJ786442:SRK786442 TBF786442:TBG786442 TLB786442:TLC786442 TUX786442:TUY786442 UET786442:UEU786442 UOP786442:UOQ786442 UYL786442:UYM786442 VIH786442:VII786442 VSD786442:VSE786442 WBZ786442:WCA786442 WLV786442:WLW786442 WVR786442:WVS786442 J851978:K851978 JF851978:JG851978 TB851978:TC851978 ACX851978:ACY851978 AMT851978:AMU851978 AWP851978:AWQ851978 BGL851978:BGM851978 BQH851978:BQI851978 CAD851978:CAE851978 CJZ851978:CKA851978 CTV851978:CTW851978 DDR851978:DDS851978 DNN851978:DNO851978 DXJ851978:DXK851978 EHF851978:EHG851978 ERB851978:ERC851978 FAX851978:FAY851978 FKT851978:FKU851978 FUP851978:FUQ851978 GEL851978:GEM851978 GOH851978:GOI851978 GYD851978:GYE851978 HHZ851978:HIA851978 HRV851978:HRW851978 IBR851978:IBS851978 ILN851978:ILO851978 IVJ851978:IVK851978 JFF851978:JFG851978 JPB851978:JPC851978 JYX851978:JYY851978 KIT851978:KIU851978 KSP851978:KSQ851978 LCL851978:LCM851978 LMH851978:LMI851978 LWD851978:LWE851978 MFZ851978:MGA851978 MPV851978:MPW851978 MZR851978:MZS851978 NJN851978:NJO851978 NTJ851978:NTK851978 ODF851978:ODG851978 ONB851978:ONC851978 OWX851978:OWY851978 PGT851978:PGU851978 PQP851978:PQQ851978 QAL851978:QAM851978 QKH851978:QKI851978 QUD851978:QUE851978 RDZ851978:REA851978 RNV851978:RNW851978 RXR851978:RXS851978 SHN851978:SHO851978 SRJ851978:SRK851978 TBF851978:TBG851978 TLB851978:TLC851978 TUX851978:TUY851978 UET851978:UEU851978 UOP851978:UOQ851978 UYL851978:UYM851978 VIH851978:VII851978 VSD851978:VSE851978 WBZ851978:WCA851978 WLV851978:WLW851978 WVR851978:WVS851978 J917514:K917514 JF917514:JG917514 TB917514:TC917514 ACX917514:ACY917514 AMT917514:AMU917514 AWP917514:AWQ917514 BGL917514:BGM917514 BQH917514:BQI917514 CAD917514:CAE917514 CJZ917514:CKA917514 CTV917514:CTW917514 DDR917514:DDS917514 DNN917514:DNO917514 DXJ917514:DXK917514 EHF917514:EHG917514 ERB917514:ERC917514 FAX917514:FAY917514 FKT917514:FKU917514 FUP917514:FUQ917514 GEL917514:GEM917514 GOH917514:GOI917514 GYD917514:GYE917514 HHZ917514:HIA917514 HRV917514:HRW917514 IBR917514:IBS917514 ILN917514:ILO917514 IVJ917514:IVK917514 JFF917514:JFG917514 JPB917514:JPC917514 JYX917514:JYY917514 KIT917514:KIU917514 KSP917514:KSQ917514 LCL917514:LCM917514 LMH917514:LMI917514 LWD917514:LWE917514 MFZ917514:MGA917514 MPV917514:MPW917514 MZR917514:MZS917514 NJN917514:NJO917514 NTJ917514:NTK917514 ODF917514:ODG917514 ONB917514:ONC917514 OWX917514:OWY917514 PGT917514:PGU917514 PQP917514:PQQ917514 QAL917514:QAM917514 QKH917514:QKI917514 QUD917514:QUE917514 RDZ917514:REA917514 RNV917514:RNW917514 RXR917514:RXS917514 SHN917514:SHO917514 SRJ917514:SRK917514 TBF917514:TBG917514 TLB917514:TLC917514 TUX917514:TUY917514 UET917514:UEU917514 UOP917514:UOQ917514 UYL917514:UYM917514 VIH917514:VII917514 VSD917514:VSE917514 WBZ917514:WCA917514 WLV917514:WLW917514 WVR917514:WVS917514 J983050:K983050 JF983050:JG983050 TB983050:TC983050 ACX983050:ACY983050 AMT983050:AMU983050 AWP983050:AWQ983050 BGL983050:BGM983050 BQH983050:BQI983050 CAD983050:CAE983050 CJZ983050:CKA983050 CTV983050:CTW983050 DDR983050:DDS983050 DNN983050:DNO983050 DXJ983050:DXK983050 EHF983050:EHG983050 ERB983050:ERC983050 FAX983050:FAY983050 FKT983050:FKU983050 FUP983050:FUQ983050 GEL983050:GEM983050 GOH983050:GOI983050 GYD983050:GYE983050 HHZ983050:HIA983050 HRV983050:HRW983050 IBR983050:IBS983050 ILN983050:ILO983050 IVJ983050:IVK983050 JFF983050:JFG983050 JPB983050:JPC983050 JYX983050:JYY983050 KIT983050:KIU983050 KSP983050:KSQ983050 LCL983050:LCM983050 LMH983050:LMI983050 LWD983050:LWE983050 MFZ983050:MGA983050 MPV983050:MPW983050 MZR983050:MZS983050 NJN983050:NJO983050 NTJ983050:NTK983050 ODF983050:ODG983050 ONB983050:ONC983050 OWX983050:OWY983050 PGT983050:PGU983050 PQP983050:PQQ983050 QAL983050:QAM983050 QKH983050:QKI983050 QUD983050:QUE983050 RDZ983050:REA983050 RNV983050:RNW983050 RXR983050:RXS983050 SHN983050:SHO983050 SRJ983050:SRK983050 TBF983050:TBG983050 TLB983050:TLC983050 TUX983050:TUY983050 UET983050:UEU983050 UOP983050:UOQ983050 UYL983050:UYM983050 VIH983050:VII983050 VSD983050:VSE983050 WBZ983050:WCA983050 WLV983050:WLW983050 WVR983050:WVS983050" xr:uid="{1B0402B4-5F06-4ACE-BF21-0ED15A26D2B4}">
      <formula1>"銀行,信用金庫,農協"</formula1>
    </dataValidation>
    <dataValidation type="textLength" operator="equal" allowBlank="1" showInputMessage="1" showErrorMessage="1" error="4桁で入力して下さい。"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xr:uid="{844FF00B-F34A-4C3D-B370-B25B915892A4}">
      <formula1>4</formula1>
    </dataValidation>
    <dataValidation type="list" allowBlank="1" showInputMessage="1" showErrorMessage="1" prompt="選択してください。" sqref="T10:V10 JP10:JR10 TL10:TN10 ADH10:ADJ10 AND10:ANF10 AWZ10:AXB10 BGV10:BGX10 BQR10:BQT10 CAN10:CAP10 CKJ10:CKL10 CUF10:CUH10 DEB10:DED10 DNX10:DNZ10 DXT10:DXV10 EHP10:EHR10 ERL10:ERN10 FBH10:FBJ10 FLD10:FLF10 FUZ10:FVB10 GEV10:GEX10 GOR10:GOT10 GYN10:GYP10 HIJ10:HIL10 HSF10:HSH10 ICB10:ICD10 ILX10:ILZ10 IVT10:IVV10 JFP10:JFR10 JPL10:JPN10 JZH10:JZJ10 KJD10:KJF10 KSZ10:KTB10 LCV10:LCX10 LMR10:LMT10 LWN10:LWP10 MGJ10:MGL10 MQF10:MQH10 NAB10:NAD10 NJX10:NJZ10 NTT10:NTV10 ODP10:ODR10 ONL10:ONN10 OXH10:OXJ10 PHD10:PHF10 PQZ10:PRB10 QAV10:QAX10 QKR10:QKT10 QUN10:QUP10 REJ10:REL10 ROF10:ROH10 RYB10:RYD10 SHX10:SHZ10 SRT10:SRV10 TBP10:TBR10 TLL10:TLN10 TVH10:TVJ10 UFD10:UFF10 UOZ10:UPB10 UYV10:UYX10 VIR10:VIT10 VSN10:VSP10 WCJ10:WCL10 WMF10:WMH10 WWB10:WWD10 T65546:V65546 JP65546:JR65546 TL65546:TN65546 ADH65546:ADJ65546 AND65546:ANF65546 AWZ65546:AXB65546 BGV65546:BGX65546 BQR65546:BQT65546 CAN65546:CAP65546 CKJ65546:CKL65546 CUF65546:CUH65546 DEB65546:DED65546 DNX65546:DNZ65546 DXT65546:DXV65546 EHP65546:EHR65546 ERL65546:ERN65546 FBH65546:FBJ65546 FLD65546:FLF65546 FUZ65546:FVB65546 GEV65546:GEX65546 GOR65546:GOT65546 GYN65546:GYP65546 HIJ65546:HIL65546 HSF65546:HSH65546 ICB65546:ICD65546 ILX65546:ILZ65546 IVT65546:IVV65546 JFP65546:JFR65546 JPL65546:JPN65546 JZH65546:JZJ65546 KJD65546:KJF65546 KSZ65546:KTB65546 LCV65546:LCX65546 LMR65546:LMT65546 LWN65546:LWP65546 MGJ65546:MGL65546 MQF65546:MQH65546 NAB65546:NAD65546 NJX65546:NJZ65546 NTT65546:NTV65546 ODP65546:ODR65546 ONL65546:ONN65546 OXH65546:OXJ65546 PHD65546:PHF65546 PQZ65546:PRB65546 QAV65546:QAX65546 QKR65546:QKT65546 QUN65546:QUP65546 REJ65546:REL65546 ROF65546:ROH65546 RYB65546:RYD65546 SHX65546:SHZ65546 SRT65546:SRV65546 TBP65546:TBR65546 TLL65546:TLN65546 TVH65546:TVJ65546 UFD65546:UFF65546 UOZ65546:UPB65546 UYV65546:UYX65546 VIR65546:VIT65546 VSN65546:VSP65546 WCJ65546:WCL65546 WMF65546:WMH65546 WWB65546:WWD65546 T131082:V131082 JP131082:JR131082 TL131082:TN131082 ADH131082:ADJ131082 AND131082:ANF131082 AWZ131082:AXB131082 BGV131082:BGX131082 BQR131082:BQT131082 CAN131082:CAP131082 CKJ131082:CKL131082 CUF131082:CUH131082 DEB131082:DED131082 DNX131082:DNZ131082 DXT131082:DXV131082 EHP131082:EHR131082 ERL131082:ERN131082 FBH131082:FBJ131082 FLD131082:FLF131082 FUZ131082:FVB131082 GEV131082:GEX131082 GOR131082:GOT131082 GYN131082:GYP131082 HIJ131082:HIL131082 HSF131082:HSH131082 ICB131082:ICD131082 ILX131082:ILZ131082 IVT131082:IVV131082 JFP131082:JFR131082 JPL131082:JPN131082 JZH131082:JZJ131082 KJD131082:KJF131082 KSZ131082:KTB131082 LCV131082:LCX131082 LMR131082:LMT131082 LWN131082:LWP131082 MGJ131082:MGL131082 MQF131082:MQH131082 NAB131082:NAD131082 NJX131082:NJZ131082 NTT131082:NTV131082 ODP131082:ODR131082 ONL131082:ONN131082 OXH131082:OXJ131082 PHD131082:PHF131082 PQZ131082:PRB131082 QAV131082:QAX131082 QKR131082:QKT131082 QUN131082:QUP131082 REJ131082:REL131082 ROF131082:ROH131082 RYB131082:RYD131082 SHX131082:SHZ131082 SRT131082:SRV131082 TBP131082:TBR131082 TLL131082:TLN131082 TVH131082:TVJ131082 UFD131082:UFF131082 UOZ131082:UPB131082 UYV131082:UYX131082 VIR131082:VIT131082 VSN131082:VSP131082 WCJ131082:WCL131082 WMF131082:WMH131082 WWB131082:WWD131082 T196618:V196618 JP196618:JR196618 TL196618:TN196618 ADH196618:ADJ196618 AND196618:ANF196618 AWZ196618:AXB196618 BGV196618:BGX196618 BQR196618:BQT196618 CAN196618:CAP196618 CKJ196618:CKL196618 CUF196618:CUH196618 DEB196618:DED196618 DNX196618:DNZ196618 DXT196618:DXV196618 EHP196618:EHR196618 ERL196618:ERN196618 FBH196618:FBJ196618 FLD196618:FLF196618 FUZ196618:FVB196618 GEV196618:GEX196618 GOR196618:GOT196618 GYN196618:GYP196618 HIJ196618:HIL196618 HSF196618:HSH196618 ICB196618:ICD196618 ILX196618:ILZ196618 IVT196618:IVV196618 JFP196618:JFR196618 JPL196618:JPN196618 JZH196618:JZJ196618 KJD196618:KJF196618 KSZ196618:KTB196618 LCV196618:LCX196618 LMR196618:LMT196618 LWN196618:LWP196618 MGJ196618:MGL196618 MQF196618:MQH196618 NAB196618:NAD196618 NJX196618:NJZ196618 NTT196618:NTV196618 ODP196618:ODR196618 ONL196618:ONN196618 OXH196618:OXJ196618 PHD196618:PHF196618 PQZ196618:PRB196618 QAV196618:QAX196618 QKR196618:QKT196618 QUN196618:QUP196618 REJ196618:REL196618 ROF196618:ROH196618 RYB196618:RYD196618 SHX196618:SHZ196618 SRT196618:SRV196618 TBP196618:TBR196618 TLL196618:TLN196618 TVH196618:TVJ196618 UFD196618:UFF196618 UOZ196618:UPB196618 UYV196618:UYX196618 VIR196618:VIT196618 VSN196618:VSP196618 WCJ196618:WCL196618 WMF196618:WMH196618 WWB196618:WWD196618 T262154:V262154 JP262154:JR262154 TL262154:TN262154 ADH262154:ADJ262154 AND262154:ANF262154 AWZ262154:AXB262154 BGV262154:BGX262154 BQR262154:BQT262154 CAN262154:CAP262154 CKJ262154:CKL262154 CUF262154:CUH262154 DEB262154:DED262154 DNX262154:DNZ262154 DXT262154:DXV262154 EHP262154:EHR262154 ERL262154:ERN262154 FBH262154:FBJ262154 FLD262154:FLF262154 FUZ262154:FVB262154 GEV262154:GEX262154 GOR262154:GOT262154 GYN262154:GYP262154 HIJ262154:HIL262154 HSF262154:HSH262154 ICB262154:ICD262154 ILX262154:ILZ262154 IVT262154:IVV262154 JFP262154:JFR262154 JPL262154:JPN262154 JZH262154:JZJ262154 KJD262154:KJF262154 KSZ262154:KTB262154 LCV262154:LCX262154 LMR262154:LMT262154 LWN262154:LWP262154 MGJ262154:MGL262154 MQF262154:MQH262154 NAB262154:NAD262154 NJX262154:NJZ262154 NTT262154:NTV262154 ODP262154:ODR262154 ONL262154:ONN262154 OXH262154:OXJ262154 PHD262154:PHF262154 PQZ262154:PRB262154 QAV262154:QAX262154 QKR262154:QKT262154 QUN262154:QUP262154 REJ262154:REL262154 ROF262154:ROH262154 RYB262154:RYD262154 SHX262154:SHZ262154 SRT262154:SRV262154 TBP262154:TBR262154 TLL262154:TLN262154 TVH262154:TVJ262154 UFD262154:UFF262154 UOZ262154:UPB262154 UYV262154:UYX262154 VIR262154:VIT262154 VSN262154:VSP262154 WCJ262154:WCL262154 WMF262154:WMH262154 WWB262154:WWD262154 T327690:V327690 JP327690:JR327690 TL327690:TN327690 ADH327690:ADJ327690 AND327690:ANF327690 AWZ327690:AXB327690 BGV327690:BGX327690 BQR327690:BQT327690 CAN327690:CAP327690 CKJ327690:CKL327690 CUF327690:CUH327690 DEB327690:DED327690 DNX327690:DNZ327690 DXT327690:DXV327690 EHP327690:EHR327690 ERL327690:ERN327690 FBH327690:FBJ327690 FLD327690:FLF327690 FUZ327690:FVB327690 GEV327690:GEX327690 GOR327690:GOT327690 GYN327690:GYP327690 HIJ327690:HIL327690 HSF327690:HSH327690 ICB327690:ICD327690 ILX327690:ILZ327690 IVT327690:IVV327690 JFP327690:JFR327690 JPL327690:JPN327690 JZH327690:JZJ327690 KJD327690:KJF327690 KSZ327690:KTB327690 LCV327690:LCX327690 LMR327690:LMT327690 LWN327690:LWP327690 MGJ327690:MGL327690 MQF327690:MQH327690 NAB327690:NAD327690 NJX327690:NJZ327690 NTT327690:NTV327690 ODP327690:ODR327690 ONL327690:ONN327690 OXH327690:OXJ327690 PHD327690:PHF327690 PQZ327690:PRB327690 QAV327690:QAX327690 QKR327690:QKT327690 QUN327690:QUP327690 REJ327690:REL327690 ROF327690:ROH327690 RYB327690:RYD327690 SHX327690:SHZ327690 SRT327690:SRV327690 TBP327690:TBR327690 TLL327690:TLN327690 TVH327690:TVJ327690 UFD327690:UFF327690 UOZ327690:UPB327690 UYV327690:UYX327690 VIR327690:VIT327690 VSN327690:VSP327690 WCJ327690:WCL327690 WMF327690:WMH327690 WWB327690:WWD327690 T393226:V393226 JP393226:JR393226 TL393226:TN393226 ADH393226:ADJ393226 AND393226:ANF393226 AWZ393226:AXB393226 BGV393226:BGX393226 BQR393226:BQT393226 CAN393226:CAP393226 CKJ393226:CKL393226 CUF393226:CUH393226 DEB393226:DED393226 DNX393226:DNZ393226 DXT393226:DXV393226 EHP393226:EHR393226 ERL393226:ERN393226 FBH393226:FBJ393226 FLD393226:FLF393226 FUZ393226:FVB393226 GEV393226:GEX393226 GOR393226:GOT393226 GYN393226:GYP393226 HIJ393226:HIL393226 HSF393226:HSH393226 ICB393226:ICD393226 ILX393226:ILZ393226 IVT393226:IVV393226 JFP393226:JFR393226 JPL393226:JPN393226 JZH393226:JZJ393226 KJD393226:KJF393226 KSZ393226:KTB393226 LCV393226:LCX393226 LMR393226:LMT393226 LWN393226:LWP393226 MGJ393226:MGL393226 MQF393226:MQH393226 NAB393226:NAD393226 NJX393226:NJZ393226 NTT393226:NTV393226 ODP393226:ODR393226 ONL393226:ONN393226 OXH393226:OXJ393226 PHD393226:PHF393226 PQZ393226:PRB393226 QAV393226:QAX393226 QKR393226:QKT393226 QUN393226:QUP393226 REJ393226:REL393226 ROF393226:ROH393226 RYB393226:RYD393226 SHX393226:SHZ393226 SRT393226:SRV393226 TBP393226:TBR393226 TLL393226:TLN393226 TVH393226:TVJ393226 UFD393226:UFF393226 UOZ393226:UPB393226 UYV393226:UYX393226 VIR393226:VIT393226 VSN393226:VSP393226 WCJ393226:WCL393226 WMF393226:WMH393226 WWB393226:WWD393226 T458762:V458762 JP458762:JR458762 TL458762:TN458762 ADH458762:ADJ458762 AND458762:ANF458762 AWZ458762:AXB458762 BGV458762:BGX458762 BQR458762:BQT458762 CAN458762:CAP458762 CKJ458762:CKL458762 CUF458762:CUH458762 DEB458762:DED458762 DNX458762:DNZ458762 DXT458762:DXV458762 EHP458762:EHR458762 ERL458762:ERN458762 FBH458762:FBJ458762 FLD458762:FLF458762 FUZ458762:FVB458762 GEV458762:GEX458762 GOR458762:GOT458762 GYN458762:GYP458762 HIJ458762:HIL458762 HSF458762:HSH458762 ICB458762:ICD458762 ILX458762:ILZ458762 IVT458762:IVV458762 JFP458762:JFR458762 JPL458762:JPN458762 JZH458762:JZJ458762 KJD458762:KJF458762 KSZ458762:KTB458762 LCV458762:LCX458762 LMR458762:LMT458762 LWN458762:LWP458762 MGJ458762:MGL458762 MQF458762:MQH458762 NAB458762:NAD458762 NJX458762:NJZ458762 NTT458762:NTV458762 ODP458762:ODR458762 ONL458762:ONN458762 OXH458762:OXJ458762 PHD458762:PHF458762 PQZ458762:PRB458762 QAV458762:QAX458762 QKR458762:QKT458762 QUN458762:QUP458762 REJ458762:REL458762 ROF458762:ROH458762 RYB458762:RYD458762 SHX458762:SHZ458762 SRT458762:SRV458762 TBP458762:TBR458762 TLL458762:TLN458762 TVH458762:TVJ458762 UFD458762:UFF458762 UOZ458762:UPB458762 UYV458762:UYX458762 VIR458762:VIT458762 VSN458762:VSP458762 WCJ458762:WCL458762 WMF458762:WMH458762 WWB458762:WWD458762 T524298:V524298 JP524298:JR524298 TL524298:TN524298 ADH524298:ADJ524298 AND524298:ANF524298 AWZ524298:AXB524298 BGV524298:BGX524298 BQR524298:BQT524298 CAN524298:CAP524298 CKJ524298:CKL524298 CUF524298:CUH524298 DEB524298:DED524298 DNX524298:DNZ524298 DXT524298:DXV524298 EHP524298:EHR524298 ERL524298:ERN524298 FBH524298:FBJ524298 FLD524298:FLF524298 FUZ524298:FVB524298 GEV524298:GEX524298 GOR524298:GOT524298 GYN524298:GYP524298 HIJ524298:HIL524298 HSF524298:HSH524298 ICB524298:ICD524298 ILX524298:ILZ524298 IVT524298:IVV524298 JFP524298:JFR524298 JPL524298:JPN524298 JZH524298:JZJ524298 KJD524298:KJF524298 KSZ524298:KTB524298 LCV524298:LCX524298 LMR524298:LMT524298 LWN524298:LWP524298 MGJ524298:MGL524298 MQF524298:MQH524298 NAB524298:NAD524298 NJX524298:NJZ524298 NTT524298:NTV524298 ODP524298:ODR524298 ONL524298:ONN524298 OXH524298:OXJ524298 PHD524298:PHF524298 PQZ524298:PRB524298 QAV524298:QAX524298 QKR524298:QKT524298 QUN524298:QUP524298 REJ524298:REL524298 ROF524298:ROH524298 RYB524298:RYD524298 SHX524298:SHZ524298 SRT524298:SRV524298 TBP524298:TBR524298 TLL524298:TLN524298 TVH524298:TVJ524298 UFD524298:UFF524298 UOZ524298:UPB524298 UYV524298:UYX524298 VIR524298:VIT524298 VSN524298:VSP524298 WCJ524298:WCL524298 WMF524298:WMH524298 WWB524298:WWD524298 T589834:V589834 JP589834:JR589834 TL589834:TN589834 ADH589834:ADJ589834 AND589834:ANF589834 AWZ589834:AXB589834 BGV589834:BGX589834 BQR589834:BQT589834 CAN589834:CAP589834 CKJ589834:CKL589834 CUF589834:CUH589834 DEB589834:DED589834 DNX589834:DNZ589834 DXT589834:DXV589834 EHP589834:EHR589834 ERL589834:ERN589834 FBH589834:FBJ589834 FLD589834:FLF589834 FUZ589834:FVB589834 GEV589834:GEX589834 GOR589834:GOT589834 GYN589834:GYP589834 HIJ589834:HIL589834 HSF589834:HSH589834 ICB589834:ICD589834 ILX589834:ILZ589834 IVT589834:IVV589834 JFP589834:JFR589834 JPL589834:JPN589834 JZH589834:JZJ589834 KJD589834:KJF589834 KSZ589834:KTB589834 LCV589834:LCX589834 LMR589834:LMT589834 LWN589834:LWP589834 MGJ589834:MGL589834 MQF589834:MQH589834 NAB589834:NAD589834 NJX589834:NJZ589834 NTT589834:NTV589834 ODP589834:ODR589834 ONL589834:ONN589834 OXH589834:OXJ589834 PHD589834:PHF589834 PQZ589834:PRB589834 QAV589834:QAX589834 QKR589834:QKT589834 QUN589834:QUP589834 REJ589834:REL589834 ROF589834:ROH589834 RYB589834:RYD589834 SHX589834:SHZ589834 SRT589834:SRV589834 TBP589834:TBR589834 TLL589834:TLN589834 TVH589834:TVJ589834 UFD589834:UFF589834 UOZ589834:UPB589834 UYV589834:UYX589834 VIR589834:VIT589834 VSN589834:VSP589834 WCJ589834:WCL589834 WMF589834:WMH589834 WWB589834:WWD589834 T655370:V655370 JP655370:JR655370 TL655370:TN655370 ADH655370:ADJ655370 AND655370:ANF655370 AWZ655370:AXB655370 BGV655370:BGX655370 BQR655370:BQT655370 CAN655370:CAP655370 CKJ655370:CKL655370 CUF655370:CUH655370 DEB655370:DED655370 DNX655370:DNZ655370 DXT655370:DXV655370 EHP655370:EHR655370 ERL655370:ERN655370 FBH655370:FBJ655370 FLD655370:FLF655370 FUZ655370:FVB655370 GEV655370:GEX655370 GOR655370:GOT655370 GYN655370:GYP655370 HIJ655370:HIL655370 HSF655370:HSH655370 ICB655370:ICD655370 ILX655370:ILZ655370 IVT655370:IVV655370 JFP655370:JFR655370 JPL655370:JPN655370 JZH655370:JZJ655370 KJD655370:KJF655370 KSZ655370:KTB655370 LCV655370:LCX655370 LMR655370:LMT655370 LWN655370:LWP655370 MGJ655370:MGL655370 MQF655370:MQH655370 NAB655370:NAD655370 NJX655370:NJZ655370 NTT655370:NTV655370 ODP655370:ODR655370 ONL655370:ONN655370 OXH655370:OXJ655370 PHD655370:PHF655370 PQZ655370:PRB655370 QAV655370:QAX655370 QKR655370:QKT655370 QUN655370:QUP655370 REJ655370:REL655370 ROF655370:ROH655370 RYB655370:RYD655370 SHX655370:SHZ655370 SRT655370:SRV655370 TBP655370:TBR655370 TLL655370:TLN655370 TVH655370:TVJ655370 UFD655370:UFF655370 UOZ655370:UPB655370 UYV655370:UYX655370 VIR655370:VIT655370 VSN655370:VSP655370 WCJ655370:WCL655370 WMF655370:WMH655370 WWB655370:WWD655370 T720906:V720906 JP720906:JR720906 TL720906:TN720906 ADH720906:ADJ720906 AND720906:ANF720906 AWZ720906:AXB720906 BGV720906:BGX720906 BQR720906:BQT720906 CAN720906:CAP720906 CKJ720906:CKL720906 CUF720906:CUH720906 DEB720906:DED720906 DNX720906:DNZ720906 DXT720906:DXV720906 EHP720906:EHR720906 ERL720906:ERN720906 FBH720906:FBJ720906 FLD720906:FLF720906 FUZ720906:FVB720906 GEV720906:GEX720906 GOR720906:GOT720906 GYN720906:GYP720906 HIJ720906:HIL720906 HSF720906:HSH720906 ICB720906:ICD720906 ILX720906:ILZ720906 IVT720906:IVV720906 JFP720906:JFR720906 JPL720906:JPN720906 JZH720906:JZJ720906 KJD720906:KJF720906 KSZ720906:KTB720906 LCV720906:LCX720906 LMR720906:LMT720906 LWN720906:LWP720906 MGJ720906:MGL720906 MQF720906:MQH720906 NAB720906:NAD720906 NJX720906:NJZ720906 NTT720906:NTV720906 ODP720906:ODR720906 ONL720906:ONN720906 OXH720906:OXJ720906 PHD720906:PHF720906 PQZ720906:PRB720906 QAV720906:QAX720906 QKR720906:QKT720906 QUN720906:QUP720906 REJ720906:REL720906 ROF720906:ROH720906 RYB720906:RYD720906 SHX720906:SHZ720906 SRT720906:SRV720906 TBP720906:TBR720906 TLL720906:TLN720906 TVH720906:TVJ720906 UFD720906:UFF720906 UOZ720906:UPB720906 UYV720906:UYX720906 VIR720906:VIT720906 VSN720906:VSP720906 WCJ720906:WCL720906 WMF720906:WMH720906 WWB720906:WWD720906 T786442:V786442 JP786442:JR786442 TL786442:TN786442 ADH786442:ADJ786442 AND786442:ANF786442 AWZ786442:AXB786442 BGV786442:BGX786442 BQR786442:BQT786442 CAN786442:CAP786442 CKJ786442:CKL786442 CUF786442:CUH786442 DEB786442:DED786442 DNX786442:DNZ786442 DXT786442:DXV786442 EHP786442:EHR786442 ERL786442:ERN786442 FBH786442:FBJ786442 FLD786442:FLF786442 FUZ786442:FVB786442 GEV786442:GEX786442 GOR786442:GOT786442 GYN786442:GYP786442 HIJ786442:HIL786442 HSF786442:HSH786442 ICB786442:ICD786442 ILX786442:ILZ786442 IVT786442:IVV786442 JFP786442:JFR786442 JPL786442:JPN786442 JZH786442:JZJ786442 KJD786442:KJF786442 KSZ786442:KTB786442 LCV786442:LCX786442 LMR786442:LMT786442 LWN786442:LWP786442 MGJ786442:MGL786442 MQF786442:MQH786442 NAB786442:NAD786442 NJX786442:NJZ786442 NTT786442:NTV786442 ODP786442:ODR786442 ONL786442:ONN786442 OXH786442:OXJ786442 PHD786442:PHF786442 PQZ786442:PRB786442 QAV786442:QAX786442 QKR786442:QKT786442 QUN786442:QUP786442 REJ786442:REL786442 ROF786442:ROH786442 RYB786442:RYD786442 SHX786442:SHZ786442 SRT786442:SRV786442 TBP786442:TBR786442 TLL786442:TLN786442 TVH786442:TVJ786442 UFD786442:UFF786442 UOZ786442:UPB786442 UYV786442:UYX786442 VIR786442:VIT786442 VSN786442:VSP786442 WCJ786442:WCL786442 WMF786442:WMH786442 WWB786442:WWD786442 T851978:V851978 JP851978:JR851978 TL851978:TN851978 ADH851978:ADJ851978 AND851978:ANF851978 AWZ851978:AXB851978 BGV851978:BGX851978 BQR851978:BQT851978 CAN851978:CAP851978 CKJ851978:CKL851978 CUF851978:CUH851978 DEB851978:DED851978 DNX851978:DNZ851978 DXT851978:DXV851978 EHP851978:EHR851978 ERL851978:ERN851978 FBH851978:FBJ851978 FLD851978:FLF851978 FUZ851978:FVB851978 GEV851978:GEX851978 GOR851978:GOT851978 GYN851978:GYP851978 HIJ851978:HIL851978 HSF851978:HSH851978 ICB851978:ICD851978 ILX851978:ILZ851978 IVT851978:IVV851978 JFP851978:JFR851978 JPL851978:JPN851978 JZH851978:JZJ851978 KJD851978:KJF851978 KSZ851978:KTB851978 LCV851978:LCX851978 LMR851978:LMT851978 LWN851978:LWP851978 MGJ851978:MGL851978 MQF851978:MQH851978 NAB851978:NAD851978 NJX851978:NJZ851978 NTT851978:NTV851978 ODP851978:ODR851978 ONL851978:ONN851978 OXH851978:OXJ851978 PHD851978:PHF851978 PQZ851978:PRB851978 QAV851978:QAX851978 QKR851978:QKT851978 QUN851978:QUP851978 REJ851978:REL851978 ROF851978:ROH851978 RYB851978:RYD851978 SHX851978:SHZ851978 SRT851978:SRV851978 TBP851978:TBR851978 TLL851978:TLN851978 TVH851978:TVJ851978 UFD851978:UFF851978 UOZ851978:UPB851978 UYV851978:UYX851978 VIR851978:VIT851978 VSN851978:VSP851978 WCJ851978:WCL851978 WMF851978:WMH851978 WWB851978:WWD851978 T917514:V917514 JP917514:JR917514 TL917514:TN917514 ADH917514:ADJ917514 AND917514:ANF917514 AWZ917514:AXB917514 BGV917514:BGX917514 BQR917514:BQT917514 CAN917514:CAP917514 CKJ917514:CKL917514 CUF917514:CUH917514 DEB917514:DED917514 DNX917514:DNZ917514 DXT917514:DXV917514 EHP917514:EHR917514 ERL917514:ERN917514 FBH917514:FBJ917514 FLD917514:FLF917514 FUZ917514:FVB917514 GEV917514:GEX917514 GOR917514:GOT917514 GYN917514:GYP917514 HIJ917514:HIL917514 HSF917514:HSH917514 ICB917514:ICD917514 ILX917514:ILZ917514 IVT917514:IVV917514 JFP917514:JFR917514 JPL917514:JPN917514 JZH917514:JZJ917514 KJD917514:KJF917514 KSZ917514:KTB917514 LCV917514:LCX917514 LMR917514:LMT917514 LWN917514:LWP917514 MGJ917514:MGL917514 MQF917514:MQH917514 NAB917514:NAD917514 NJX917514:NJZ917514 NTT917514:NTV917514 ODP917514:ODR917514 ONL917514:ONN917514 OXH917514:OXJ917514 PHD917514:PHF917514 PQZ917514:PRB917514 QAV917514:QAX917514 QKR917514:QKT917514 QUN917514:QUP917514 REJ917514:REL917514 ROF917514:ROH917514 RYB917514:RYD917514 SHX917514:SHZ917514 SRT917514:SRV917514 TBP917514:TBR917514 TLL917514:TLN917514 TVH917514:TVJ917514 UFD917514:UFF917514 UOZ917514:UPB917514 UYV917514:UYX917514 VIR917514:VIT917514 VSN917514:VSP917514 WCJ917514:WCL917514 WMF917514:WMH917514 WWB917514:WWD917514 T983050:V983050 JP983050:JR983050 TL983050:TN983050 ADH983050:ADJ983050 AND983050:ANF983050 AWZ983050:AXB983050 BGV983050:BGX983050 BQR983050:BQT983050 CAN983050:CAP983050 CKJ983050:CKL983050 CUF983050:CUH983050 DEB983050:DED983050 DNX983050:DNZ983050 DXT983050:DXV983050 EHP983050:EHR983050 ERL983050:ERN983050 FBH983050:FBJ983050 FLD983050:FLF983050 FUZ983050:FVB983050 GEV983050:GEX983050 GOR983050:GOT983050 GYN983050:GYP983050 HIJ983050:HIL983050 HSF983050:HSH983050 ICB983050:ICD983050 ILX983050:ILZ983050 IVT983050:IVV983050 JFP983050:JFR983050 JPL983050:JPN983050 JZH983050:JZJ983050 KJD983050:KJF983050 KSZ983050:KTB983050 LCV983050:LCX983050 LMR983050:LMT983050 LWN983050:LWP983050 MGJ983050:MGL983050 MQF983050:MQH983050 NAB983050:NAD983050 NJX983050:NJZ983050 NTT983050:NTV983050 ODP983050:ODR983050 ONL983050:ONN983050 OXH983050:OXJ983050 PHD983050:PHF983050 PQZ983050:PRB983050 QAV983050:QAX983050 QKR983050:QKT983050 QUN983050:QUP983050 REJ983050:REL983050 ROF983050:ROH983050 RYB983050:RYD983050 SHX983050:SHZ983050 SRT983050:SRV983050 TBP983050:TBR983050 TLL983050:TLN983050 TVH983050:TVJ983050 UFD983050:UFF983050 UOZ983050:UPB983050 UYV983050:UYX983050 VIR983050:VIT983050 VSN983050:VSP983050 WCJ983050:WCL983050 WMF983050:WMH983050 WWB983050:WWD983050" xr:uid="{EF11C4AF-BABA-4BA5-A39A-F4F6E7325643}">
      <formula1>"支店,営業部,出張所,公務部,本店"</formula1>
    </dataValidation>
    <dataValidation type="textLength" operator="equal" allowBlank="1" showInputMessage="1" showErrorMessage="1" error="ここは３桁で入力して下さい。" sqref="I17:K17 JE17:JG17 TA17:TC17 ACW17:ACY17 AMS17:AMU17 AWO17:AWQ17 BGK17:BGM17 BQG17:BQI17 CAC17:CAE17 CJY17:CKA17 CTU17:CTW17 DDQ17:DDS17 DNM17:DNO17 DXI17:DXK17 EHE17:EHG17 ERA17:ERC17 FAW17:FAY17 FKS17:FKU17 FUO17:FUQ17 GEK17:GEM17 GOG17:GOI17 GYC17:GYE17 HHY17:HIA17 HRU17:HRW17 IBQ17:IBS17 ILM17:ILO17 IVI17:IVK17 JFE17:JFG17 JPA17:JPC17 JYW17:JYY17 KIS17:KIU17 KSO17:KSQ17 LCK17:LCM17 LMG17:LMI17 LWC17:LWE17 MFY17:MGA17 MPU17:MPW17 MZQ17:MZS17 NJM17:NJO17 NTI17:NTK17 ODE17:ODG17 ONA17:ONC17 OWW17:OWY17 PGS17:PGU17 PQO17:PQQ17 QAK17:QAM17 QKG17:QKI17 QUC17:QUE17 RDY17:REA17 RNU17:RNW17 RXQ17:RXS17 SHM17:SHO17 SRI17:SRK17 TBE17:TBG17 TLA17:TLC17 TUW17:TUY17 UES17:UEU17 UOO17:UOQ17 UYK17:UYM17 VIG17:VII17 VSC17:VSE17 WBY17:WCA17 WLU17:WLW17 WVQ17:WVS17 I65553:K65553 JE65553:JG65553 TA65553:TC65553 ACW65553:ACY65553 AMS65553:AMU65553 AWO65553:AWQ65553 BGK65553:BGM65553 BQG65553:BQI65553 CAC65553:CAE65553 CJY65553:CKA65553 CTU65553:CTW65553 DDQ65553:DDS65553 DNM65553:DNO65553 DXI65553:DXK65553 EHE65553:EHG65553 ERA65553:ERC65553 FAW65553:FAY65553 FKS65553:FKU65553 FUO65553:FUQ65553 GEK65553:GEM65553 GOG65553:GOI65553 GYC65553:GYE65553 HHY65553:HIA65553 HRU65553:HRW65553 IBQ65553:IBS65553 ILM65553:ILO65553 IVI65553:IVK65553 JFE65553:JFG65553 JPA65553:JPC65553 JYW65553:JYY65553 KIS65553:KIU65553 KSO65553:KSQ65553 LCK65553:LCM65553 LMG65553:LMI65553 LWC65553:LWE65553 MFY65553:MGA65553 MPU65553:MPW65553 MZQ65553:MZS65553 NJM65553:NJO65553 NTI65553:NTK65553 ODE65553:ODG65553 ONA65553:ONC65553 OWW65553:OWY65553 PGS65553:PGU65553 PQO65553:PQQ65553 QAK65553:QAM65553 QKG65553:QKI65553 QUC65553:QUE65553 RDY65553:REA65553 RNU65553:RNW65553 RXQ65553:RXS65553 SHM65553:SHO65553 SRI65553:SRK65553 TBE65553:TBG65553 TLA65553:TLC65553 TUW65553:TUY65553 UES65553:UEU65553 UOO65553:UOQ65553 UYK65553:UYM65553 VIG65553:VII65553 VSC65553:VSE65553 WBY65553:WCA65553 WLU65553:WLW65553 WVQ65553:WVS65553 I131089:K131089 JE131089:JG131089 TA131089:TC131089 ACW131089:ACY131089 AMS131089:AMU131089 AWO131089:AWQ131089 BGK131089:BGM131089 BQG131089:BQI131089 CAC131089:CAE131089 CJY131089:CKA131089 CTU131089:CTW131089 DDQ131089:DDS131089 DNM131089:DNO131089 DXI131089:DXK131089 EHE131089:EHG131089 ERA131089:ERC131089 FAW131089:FAY131089 FKS131089:FKU131089 FUO131089:FUQ131089 GEK131089:GEM131089 GOG131089:GOI131089 GYC131089:GYE131089 HHY131089:HIA131089 HRU131089:HRW131089 IBQ131089:IBS131089 ILM131089:ILO131089 IVI131089:IVK131089 JFE131089:JFG131089 JPA131089:JPC131089 JYW131089:JYY131089 KIS131089:KIU131089 KSO131089:KSQ131089 LCK131089:LCM131089 LMG131089:LMI131089 LWC131089:LWE131089 MFY131089:MGA131089 MPU131089:MPW131089 MZQ131089:MZS131089 NJM131089:NJO131089 NTI131089:NTK131089 ODE131089:ODG131089 ONA131089:ONC131089 OWW131089:OWY131089 PGS131089:PGU131089 PQO131089:PQQ131089 QAK131089:QAM131089 QKG131089:QKI131089 QUC131089:QUE131089 RDY131089:REA131089 RNU131089:RNW131089 RXQ131089:RXS131089 SHM131089:SHO131089 SRI131089:SRK131089 TBE131089:TBG131089 TLA131089:TLC131089 TUW131089:TUY131089 UES131089:UEU131089 UOO131089:UOQ131089 UYK131089:UYM131089 VIG131089:VII131089 VSC131089:VSE131089 WBY131089:WCA131089 WLU131089:WLW131089 WVQ131089:WVS131089 I196625:K196625 JE196625:JG196625 TA196625:TC196625 ACW196625:ACY196625 AMS196625:AMU196625 AWO196625:AWQ196625 BGK196625:BGM196625 BQG196625:BQI196625 CAC196625:CAE196625 CJY196625:CKA196625 CTU196625:CTW196625 DDQ196625:DDS196625 DNM196625:DNO196625 DXI196625:DXK196625 EHE196625:EHG196625 ERA196625:ERC196625 FAW196625:FAY196625 FKS196625:FKU196625 FUO196625:FUQ196625 GEK196625:GEM196625 GOG196625:GOI196625 GYC196625:GYE196625 HHY196625:HIA196625 HRU196625:HRW196625 IBQ196625:IBS196625 ILM196625:ILO196625 IVI196625:IVK196625 JFE196625:JFG196625 JPA196625:JPC196625 JYW196625:JYY196625 KIS196625:KIU196625 KSO196625:KSQ196625 LCK196625:LCM196625 LMG196625:LMI196625 LWC196625:LWE196625 MFY196625:MGA196625 MPU196625:MPW196625 MZQ196625:MZS196625 NJM196625:NJO196625 NTI196625:NTK196625 ODE196625:ODG196625 ONA196625:ONC196625 OWW196625:OWY196625 PGS196625:PGU196625 PQO196625:PQQ196625 QAK196625:QAM196625 QKG196625:QKI196625 QUC196625:QUE196625 RDY196625:REA196625 RNU196625:RNW196625 RXQ196625:RXS196625 SHM196625:SHO196625 SRI196625:SRK196625 TBE196625:TBG196625 TLA196625:TLC196625 TUW196625:TUY196625 UES196625:UEU196625 UOO196625:UOQ196625 UYK196625:UYM196625 VIG196625:VII196625 VSC196625:VSE196625 WBY196625:WCA196625 WLU196625:WLW196625 WVQ196625:WVS196625 I262161:K262161 JE262161:JG262161 TA262161:TC262161 ACW262161:ACY262161 AMS262161:AMU262161 AWO262161:AWQ262161 BGK262161:BGM262161 BQG262161:BQI262161 CAC262161:CAE262161 CJY262161:CKA262161 CTU262161:CTW262161 DDQ262161:DDS262161 DNM262161:DNO262161 DXI262161:DXK262161 EHE262161:EHG262161 ERA262161:ERC262161 FAW262161:FAY262161 FKS262161:FKU262161 FUO262161:FUQ262161 GEK262161:GEM262161 GOG262161:GOI262161 GYC262161:GYE262161 HHY262161:HIA262161 HRU262161:HRW262161 IBQ262161:IBS262161 ILM262161:ILO262161 IVI262161:IVK262161 JFE262161:JFG262161 JPA262161:JPC262161 JYW262161:JYY262161 KIS262161:KIU262161 KSO262161:KSQ262161 LCK262161:LCM262161 LMG262161:LMI262161 LWC262161:LWE262161 MFY262161:MGA262161 MPU262161:MPW262161 MZQ262161:MZS262161 NJM262161:NJO262161 NTI262161:NTK262161 ODE262161:ODG262161 ONA262161:ONC262161 OWW262161:OWY262161 PGS262161:PGU262161 PQO262161:PQQ262161 QAK262161:QAM262161 QKG262161:QKI262161 QUC262161:QUE262161 RDY262161:REA262161 RNU262161:RNW262161 RXQ262161:RXS262161 SHM262161:SHO262161 SRI262161:SRK262161 TBE262161:TBG262161 TLA262161:TLC262161 TUW262161:TUY262161 UES262161:UEU262161 UOO262161:UOQ262161 UYK262161:UYM262161 VIG262161:VII262161 VSC262161:VSE262161 WBY262161:WCA262161 WLU262161:WLW262161 WVQ262161:WVS262161 I327697:K327697 JE327697:JG327697 TA327697:TC327697 ACW327697:ACY327697 AMS327697:AMU327697 AWO327697:AWQ327697 BGK327697:BGM327697 BQG327697:BQI327697 CAC327697:CAE327697 CJY327697:CKA327697 CTU327697:CTW327697 DDQ327697:DDS327697 DNM327697:DNO327697 DXI327697:DXK327697 EHE327697:EHG327697 ERA327697:ERC327697 FAW327697:FAY327697 FKS327697:FKU327697 FUO327697:FUQ327697 GEK327697:GEM327697 GOG327697:GOI327697 GYC327697:GYE327697 HHY327697:HIA327697 HRU327697:HRW327697 IBQ327697:IBS327697 ILM327697:ILO327697 IVI327697:IVK327697 JFE327697:JFG327697 JPA327697:JPC327697 JYW327697:JYY327697 KIS327697:KIU327697 KSO327697:KSQ327697 LCK327697:LCM327697 LMG327697:LMI327697 LWC327697:LWE327697 MFY327697:MGA327697 MPU327697:MPW327697 MZQ327697:MZS327697 NJM327697:NJO327697 NTI327697:NTK327697 ODE327697:ODG327697 ONA327697:ONC327697 OWW327697:OWY327697 PGS327697:PGU327697 PQO327697:PQQ327697 QAK327697:QAM327697 QKG327697:QKI327697 QUC327697:QUE327697 RDY327697:REA327697 RNU327697:RNW327697 RXQ327697:RXS327697 SHM327697:SHO327697 SRI327697:SRK327697 TBE327697:TBG327697 TLA327697:TLC327697 TUW327697:TUY327697 UES327697:UEU327697 UOO327697:UOQ327697 UYK327697:UYM327697 VIG327697:VII327697 VSC327697:VSE327697 WBY327697:WCA327697 WLU327697:WLW327697 WVQ327697:WVS327697 I393233:K393233 JE393233:JG393233 TA393233:TC393233 ACW393233:ACY393233 AMS393233:AMU393233 AWO393233:AWQ393233 BGK393233:BGM393233 BQG393233:BQI393233 CAC393233:CAE393233 CJY393233:CKA393233 CTU393233:CTW393233 DDQ393233:DDS393233 DNM393233:DNO393233 DXI393233:DXK393233 EHE393233:EHG393233 ERA393233:ERC393233 FAW393233:FAY393233 FKS393233:FKU393233 FUO393233:FUQ393233 GEK393233:GEM393233 GOG393233:GOI393233 GYC393233:GYE393233 HHY393233:HIA393233 HRU393233:HRW393233 IBQ393233:IBS393233 ILM393233:ILO393233 IVI393233:IVK393233 JFE393233:JFG393233 JPA393233:JPC393233 JYW393233:JYY393233 KIS393233:KIU393233 KSO393233:KSQ393233 LCK393233:LCM393233 LMG393233:LMI393233 LWC393233:LWE393233 MFY393233:MGA393233 MPU393233:MPW393233 MZQ393233:MZS393233 NJM393233:NJO393233 NTI393233:NTK393233 ODE393233:ODG393233 ONA393233:ONC393233 OWW393233:OWY393233 PGS393233:PGU393233 PQO393233:PQQ393233 QAK393233:QAM393233 QKG393233:QKI393233 QUC393233:QUE393233 RDY393233:REA393233 RNU393233:RNW393233 RXQ393233:RXS393233 SHM393233:SHO393233 SRI393233:SRK393233 TBE393233:TBG393233 TLA393233:TLC393233 TUW393233:TUY393233 UES393233:UEU393233 UOO393233:UOQ393233 UYK393233:UYM393233 VIG393233:VII393233 VSC393233:VSE393233 WBY393233:WCA393233 WLU393233:WLW393233 WVQ393233:WVS393233 I458769:K458769 JE458769:JG458769 TA458769:TC458769 ACW458769:ACY458769 AMS458769:AMU458769 AWO458769:AWQ458769 BGK458769:BGM458769 BQG458769:BQI458769 CAC458769:CAE458769 CJY458769:CKA458769 CTU458769:CTW458769 DDQ458769:DDS458769 DNM458769:DNO458769 DXI458769:DXK458769 EHE458769:EHG458769 ERA458769:ERC458769 FAW458769:FAY458769 FKS458769:FKU458769 FUO458769:FUQ458769 GEK458769:GEM458769 GOG458769:GOI458769 GYC458769:GYE458769 HHY458769:HIA458769 HRU458769:HRW458769 IBQ458769:IBS458769 ILM458769:ILO458769 IVI458769:IVK458769 JFE458769:JFG458769 JPA458769:JPC458769 JYW458769:JYY458769 KIS458769:KIU458769 KSO458769:KSQ458769 LCK458769:LCM458769 LMG458769:LMI458769 LWC458769:LWE458769 MFY458769:MGA458769 MPU458769:MPW458769 MZQ458769:MZS458769 NJM458769:NJO458769 NTI458769:NTK458769 ODE458769:ODG458769 ONA458769:ONC458769 OWW458769:OWY458769 PGS458769:PGU458769 PQO458769:PQQ458769 QAK458769:QAM458769 QKG458769:QKI458769 QUC458769:QUE458769 RDY458769:REA458769 RNU458769:RNW458769 RXQ458769:RXS458769 SHM458769:SHO458769 SRI458769:SRK458769 TBE458769:TBG458769 TLA458769:TLC458769 TUW458769:TUY458769 UES458769:UEU458769 UOO458769:UOQ458769 UYK458769:UYM458769 VIG458769:VII458769 VSC458769:VSE458769 WBY458769:WCA458769 WLU458769:WLW458769 WVQ458769:WVS458769 I524305:K524305 JE524305:JG524305 TA524305:TC524305 ACW524305:ACY524305 AMS524305:AMU524305 AWO524305:AWQ524305 BGK524305:BGM524305 BQG524305:BQI524305 CAC524305:CAE524305 CJY524305:CKA524305 CTU524305:CTW524305 DDQ524305:DDS524305 DNM524305:DNO524305 DXI524305:DXK524305 EHE524305:EHG524305 ERA524305:ERC524305 FAW524305:FAY524305 FKS524305:FKU524305 FUO524305:FUQ524305 GEK524305:GEM524305 GOG524305:GOI524305 GYC524305:GYE524305 HHY524305:HIA524305 HRU524305:HRW524305 IBQ524305:IBS524305 ILM524305:ILO524305 IVI524305:IVK524305 JFE524305:JFG524305 JPA524305:JPC524305 JYW524305:JYY524305 KIS524305:KIU524305 KSO524305:KSQ524305 LCK524305:LCM524305 LMG524305:LMI524305 LWC524305:LWE524305 MFY524305:MGA524305 MPU524305:MPW524305 MZQ524305:MZS524305 NJM524305:NJO524305 NTI524305:NTK524305 ODE524305:ODG524305 ONA524305:ONC524305 OWW524305:OWY524305 PGS524305:PGU524305 PQO524305:PQQ524305 QAK524305:QAM524305 QKG524305:QKI524305 QUC524305:QUE524305 RDY524305:REA524305 RNU524305:RNW524305 RXQ524305:RXS524305 SHM524305:SHO524305 SRI524305:SRK524305 TBE524305:TBG524305 TLA524305:TLC524305 TUW524305:TUY524305 UES524305:UEU524305 UOO524305:UOQ524305 UYK524305:UYM524305 VIG524305:VII524305 VSC524305:VSE524305 WBY524305:WCA524305 WLU524305:WLW524305 WVQ524305:WVS524305 I589841:K589841 JE589841:JG589841 TA589841:TC589841 ACW589841:ACY589841 AMS589841:AMU589841 AWO589841:AWQ589841 BGK589841:BGM589841 BQG589841:BQI589841 CAC589841:CAE589841 CJY589841:CKA589841 CTU589841:CTW589841 DDQ589841:DDS589841 DNM589841:DNO589841 DXI589841:DXK589841 EHE589841:EHG589841 ERA589841:ERC589841 FAW589841:FAY589841 FKS589841:FKU589841 FUO589841:FUQ589841 GEK589841:GEM589841 GOG589841:GOI589841 GYC589841:GYE589841 HHY589841:HIA589841 HRU589841:HRW589841 IBQ589841:IBS589841 ILM589841:ILO589841 IVI589841:IVK589841 JFE589841:JFG589841 JPA589841:JPC589841 JYW589841:JYY589841 KIS589841:KIU589841 KSO589841:KSQ589841 LCK589841:LCM589841 LMG589841:LMI589841 LWC589841:LWE589841 MFY589841:MGA589841 MPU589841:MPW589841 MZQ589841:MZS589841 NJM589841:NJO589841 NTI589841:NTK589841 ODE589841:ODG589841 ONA589841:ONC589841 OWW589841:OWY589841 PGS589841:PGU589841 PQO589841:PQQ589841 QAK589841:QAM589841 QKG589841:QKI589841 QUC589841:QUE589841 RDY589841:REA589841 RNU589841:RNW589841 RXQ589841:RXS589841 SHM589841:SHO589841 SRI589841:SRK589841 TBE589841:TBG589841 TLA589841:TLC589841 TUW589841:TUY589841 UES589841:UEU589841 UOO589841:UOQ589841 UYK589841:UYM589841 VIG589841:VII589841 VSC589841:VSE589841 WBY589841:WCA589841 WLU589841:WLW589841 WVQ589841:WVS589841 I655377:K655377 JE655377:JG655377 TA655377:TC655377 ACW655377:ACY655377 AMS655377:AMU655377 AWO655377:AWQ655377 BGK655377:BGM655377 BQG655377:BQI655377 CAC655377:CAE655377 CJY655377:CKA655377 CTU655377:CTW655377 DDQ655377:DDS655377 DNM655377:DNO655377 DXI655377:DXK655377 EHE655377:EHG655377 ERA655377:ERC655377 FAW655377:FAY655377 FKS655377:FKU655377 FUO655377:FUQ655377 GEK655377:GEM655377 GOG655377:GOI655377 GYC655377:GYE655377 HHY655377:HIA655377 HRU655377:HRW655377 IBQ655377:IBS655377 ILM655377:ILO655377 IVI655377:IVK655377 JFE655377:JFG655377 JPA655377:JPC655377 JYW655377:JYY655377 KIS655377:KIU655377 KSO655377:KSQ655377 LCK655377:LCM655377 LMG655377:LMI655377 LWC655377:LWE655377 MFY655377:MGA655377 MPU655377:MPW655377 MZQ655377:MZS655377 NJM655377:NJO655377 NTI655377:NTK655377 ODE655377:ODG655377 ONA655377:ONC655377 OWW655377:OWY655377 PGS655377:PGU655377 PQO655377:PQQ655377 QAK655377:QAM655377 QKG655377:QKI655377 QUC655377:QUE655377 RDY655377:REA655377 RNU655377:RNW655377 RXQ655377:RXS655377 SHM655377:SHO655377 SRI655377:SRK655377 TBE655377:TBG655377 TLA655377:TLC655377 TUW655377:TUY655377 UES655377:UEU655377 UOO655377:UOQ655377 UYK655377:UYM655377 VIG655377:VII655377 VSC655377:VSE655377 WBY655377:WCA655377 WLU655377:WLW655377 WVQ655377:WVS655377 I720913:K720913 JE720913:JG720913 TA720913:TC720913 ACW720913:ACY720913 AMS720913:AMU720913 AWO720913:AWQ720913 BGK720913:BGM720913 BQG720913:BQI720913 CAC720913:CAE720913 CJY720913:CKA720913 CTU720913:CTW720913 DDQ720913:DDS720913 DNM720913:DNO720913 DXI720913:DXK720913 EHE720913:EHG720913 ERA720913:ERC720913 FAW720913:FAY720913 FKS720913:FKU720913 FUO720913:FUQ720913 GEK720913:GEM720913 GOG720913:GOI720913 GYC720913:GYE720913 HHY720913:HIA720913 HRU720913:HRW720913 IBQ720913:IBS720913 ILM720913:ILO720913 IVI720913:IVK720913 JFE720913:JFG720913 JPA720913:JPC720913 JYW720913:JYY720913 KIS720913:KIU720913 KSO720913:KSQ720913 LCK720913:LCM720913 LMG720913:LMI720913 LWC720913:LWE720913 MFY720913:MGA720913 MPU720913:MPW720913 MZQ720913:MZS720913 NJM720913:NJO720913 NTI720913:NTK720913 ODE720913:ODG720913 ONA720913:ONC720913 OWW720913:OWY720913 PGS720913:PGU720913 PQO720913:PQQ720913 QAK720913:QAM720913 QKG720913:QKI720913 QUC720913:QUE720913 RDY720913:REA720913 RNU720913:RNW720913 RXQ720913:RXS720913 SHM720913:SHO720913 SRI720913:SRK720913 TBE720913:TBG720913 TLA720913:TLC720913 TUW720913:TUY720913 UES720913:UEU720913 UOO720913:UOQ720913 UYK720913:UYM720913 VIG720913:VII720913 VSC720913:VSE720913 WBY720913:WCA720913 WLU720913:WLW720913 WVQ720913:WVS720913 I786449:K786449 JE786449:JG786449 TA786449:TC786449 ACW786449:ACY786449 AMS786449:AMU786449 AWO786449:AWQ786449 BGK786449:BGM786449 BQG786449:BQI786449 CAC786449:CAE786449 CJY786449:CKA786449 CTU786449:CTW786449 DDQ786449:DDS786449 DNM786449:DNO786449 DXI786449:DXK786449 EHE786449:EHG786449 ERA786449:ERC786449 FAW786449:FAY786449 FKS786449:FKU786449 FUO786449:FUQ786449 GEK786449:GEM786449 GOG786449:GOI786449 GYC786449:GYE786449 HHY786449:HIA786449 HRU786449:HRW786449 IBQ786449:IBS786449 ILM786449:ILO786449 IVI786449:IVK786449 JFE786449:JFG786449 JPA786449:JPC786449 JYW786449:JYY786449 KIS786449:KIU786449 KSO786449:KSQ786449 LCK786449:LCM786449 LMG786449:LMI786449 LWC786449:LWE786449 MFY786449:MGA786449 MPU786449:MPW786449 MZQ786449:MZS786449 NJM786449:NJO786449 NTI786449:NTK786449 ODE786449:ODG786449 ONA786449:ONC786449 OWW786449:OWY786449 PGS786449:PGU786449 PQO786449:PQQ786449 QAK786449:QAM786449 QKG786449:QKI786449 QUC786449:QUE786449 RDY786449:REA786449 RNU786449:RNW786449 RXQ786449:RXS786449 SHM786449:SHO786449 SRI786449:SRK786449 TBE786449:TBG786449 TLA786449:TLC786449 TUW786449:TUY786449 UES786449:UEU786449 UOO786449:UOQ786449 UYK786449:UYM786449 VIG786449:VII786449 VSC786449:VSE786449 WBY786449:WCA786449 WLU786449:WLW786449 WVQ786449:WVS786449 I851985:K851985 JE851985:JG851985 TA851985:TC851985 ACW851985:ACY851985 AMS851985:AMU851985 AWO851985:AWQ851985 BGK851985:BGM851985 BQG851985:BQI851985 CAC851985:CAE851985 CJY851985:CKA851985 CTU851985:CTW851985 DDQ851985:DDS851985 DNM851985:DNO851985 DXI851985:DXK851985 EHE851985:EHG851985 ERA851985:ERC851985 FAW851985:FAY851985 FKS851985:FKU851985 FUO851985:FUQ851985 GEK851985:GEM851985 GOG851985:GOI851985 GYC851985:GYE851985 HHY851985:HIA851985 HRU851985:HRW851985 IBQ851985:IBS851985 ILM851985:ILO851985 IVI851985:IVK851985 JFE851985:JFG851985 JPA851985:JPC851985 JYW851985:JYY851985 KIS851985:KIU851985 KSO851985:KSQ851985 LCK851985:LCM851985 LMG851985:LMI851985 LWC851985:LWE851985 MFY851985:MGA851985 MPU851985:MPW851985 MZQ851985:MZS851985 NJM851985:NJO851985 NTI851985:NTK851985 ODE851985:ODG851985 ONA851985:ONC851985 OWW851985:OWY851985 PGS851985:PGU851985 PQO851985:PQQ851985 QAK851985:QAM851985 QKG851985:QKI851985 QUC851985:QUE851985 RDY851985:REA851985 RNU851985:RNW851985 RXQ851985:RXS851985 SHM851985:SHO851985 SRI851985:SRK851985 TBE851985:TBG851985 TLA851985:TLC851985 TUW851985:TUY851985 UES851985:UEU851985 UOO851985:UOQ851985 UYK851985:UYM851985 VIG851985:VII851985 VSC851985:VSE851985 WBY851985:WCA851985 WLU851985:WLW851985 WVQ851985:WVS851985 I917521:K917521 JE917521:JG917521 TA917521:TC917521 ACW917521:ACY917521 AMS917521:AMU917521 AWO917521:AWQ917521 BGK917521:BGM917521 BQG917521:BQI917521 CAC917521:CAE917521 CJY917521:CKA917521 CTU917521:CTW917521 DDQ917521:DDS917521 DNM917521:DNO917521 DXI917521:DXK917521 EHE917521:EHG917521 ERA917521:ERC917521 FAW917521:FAY917521 FKS917521:FKU917521 FUO917521:FUQ917521 GEK917521:GEM917521 GOG917521:GOI917521 GYC917521:GYE917521 HHY917521:HIA917521 HRU917521:HRW917521 IBQ917521:IBS917521 ILM917521:ILO917521 IVI917521:IVK917521 JFE917521:JFG917521 JPA917521:JPC917521 JYW917521:JYY917521 KIS917521:KIU917521 KSO917521:KSQ917521 LCK917521:LCM917521 LMG917521:LMI917521 LWC917521:LWE917521 MFY917521:MGA917521 MPU917521:MPW917521 MZQ917521:MZS917521 NJM917521:NJO917521 NTI917521:NTK917521 ODE917521:ODG917521 ONA917521:ONC917521 OWW917521:OWY917521 PGS917521:PGU917521 PQO917521:PQQ917521 QAK917521:QAM917521 QKG917521:QKI917521 QUC917521:QUE917521 RDY917521:REA917521 RNU917521:RNW917521 RXQ917521:RXS917521 SHM917521:SHO917521 SRI917521:SRK917521 TBE917521:TBG917521 TLA917521:TLC917521 TUW917521:TUY917521 UES917521:UEU917521 UOO917521:UOQ917521 UYK917521:UYM917521 VIG917521:VII917521 VSC917521:VSE917521 WBY917521:WCA917521 WLU917521:WLW917521 WVQ917521:WVS917521 I983057:K983057 JE983057:JG983057 TA983057:TC983057 ACW983057:ACY983057 AMS983057:AMU983057 AWO983057:AWQ983057 BGK983057:BGM983057 BQG983057:BQI983057 CAC983057:CAE983057 CJY983057:CKA983057 CTU983057:CTW983057 DDQ983057:DDS983057 DNM983057:DNO983057 DXI983057:DXK983057 EHE983057:EHG983057 ERA983057:ERC983057 FAW983057:FAY983057 FKS983057:FKU983057 FUO983057:FUQ983057 GEK983057:GEM983057 GOG983057:GOI983057 GYC983057:GYE983057 HHY983057:HIA983057 HRU983057:HRW983057 IBQ983057:IBS983057 ILM983057:ILO983057 IVI983057:IVK983057 JFE983057:JFG983057 JPA983057:JPC983057 JYW983057:JYY983057 KIS983057:KIU983057 KSO983057:KSQ983057 LCK983057:LCM983057 LMG983057:LMI983057 LWC983057:LWE983057 MFY983057:MGA983057 MPU983057:MPW983057 MZQ983057:MZS983057 NJM983057:NJO983057 NTI983057:NTK983057 ODE983057:ODG983057 ONA983057:ONC983057 OWW983057:OWY983057 PGS983057:PGU983057 PQO983057:PQQ983057 QAK983057:QAM983057 QKG983057:QKI983057 QUC983057:QUE983057 RDY983057:REA983057 RNU983057:RNW983057 RXQ983057:RXS983057 SHM983057:SHO983057 SRI983057:SRK983057 TBE983057:TBG983057 TLA983057:TLC983057 TUW983057:TUY983057 UES983057:UEU983057 UOO983057:UOQ983057 UYK983057:UYM983057 VIG983057:VII983057 VSC983057:VSE983057 WBY983057:WCA983057 WLU983057:WLW983057 WVQ983057:WVS983057" xr:uid="{10EC6C80-52E5-4817-BD1C-D7A7A6694123}">
      <formula1>3</formula1>
    </dataValidation>
    <dataValidation type="textLength" operator="equal" allowBlank="1" showInputMessage="1" showErrorMessage="1" error="ここは７桁で入力して下さい。" sqref="H18:N18 JD18:JJ18 SZ18:TF18 ACV18:ADB18 AMR18:AMX18 AWN18:AWT18 BGJ18:BGP18 BQF18:BQL18 CAB18:CAH18 CJX18:CKD18 CTT18:CTZ18 DDP18:DDV18 DNL18:DNR18 DXH18:DXN18 EHD18:EHJ18 EQZ18:ERF18 FAV18:FBB18 FKR18:FKX18 FUN18:FUT18 GEJ18:GEP18 GOF18:GOL18 GYB18:GYH18 HHX18:HID18 HRT18:HRZ18 IBP18:IBV18 ILL18:ILR18 IVH18:IVN18 JFD18:JFJ18 JOZ18:JPF18 JYV18:JZB18 KIR18:KIX18 KSN18:KST18 LCJ18:LCP18 LMF18:LML18 LWB18:LWH18 MFX18:MGD18 MPT18:MPZ18 MZP18:MZV18 NJL18:NJR18 NTH18:NTN18 ODD18:ODJ18 OMZ18:ONF18 OWV18:OXB18 PGR18:PGX18 PQN18:PQT18 QAJ18:QAP18 QKF18:QKL18 QUB18:QUH18 RDX18:RED18 RNT18:RNZ18 RXP18:RXV18 SHL18:SHR18 SRH18:SRN18 TBD18:TBJ18 TKZ18:TLF18 TUV18:TVB18 UER18:UEX18 UON18:UOT18 UYJ18:UYP18 VIF18:VIL18 VSB18:VSH18 WBX18:WCD18 WLT18:WLZ18 WVP18:WVV18 H65554:N65554 JD65554:JJ65554 SZ65554:TF65554 ACV65554:ADB65554 AMR65554:AMX65554 AWN65554:AWT65554 BGJ65554:BGP65554 BQF65554:BQL65554 CAB65554:CAH65554 CJX65554:CKD65554 CTT65554:CTZ65554 DDP65554:DDV65554 DNL65554:DNR65554 DXH65554:DXN65554 EHD65554:EHJ65554 EQZ65554:ERF65554 FAV65554:FBB65554 FKR65554:FKX65554 FUN65554:FUT65554 GEJ65554:GEP65554 GOF65554:GOL65554 GYB65554:GYH65554 HHX65554:HID65554 HRT65554:HRZ65554 IBP65554:IBV65554 ILL65554:ILR65554 IVH65554:IVN65554 JFD65554:JFJ65554 JOZ65554:JPF65554 JYV65554:JZB65554 KIR65554:KIX65554 KSN65554:KST65554 LCJ65554:LCP65554 LMF65554:LML65554 LWB65554:LWH65554 MFX65554:MGD65554 MPT65554:MPZ65554 MZP65554:MZV65554 NJL65554:NJR65554 NTH65554:NTN65554 ODD65554:ODJ65554 OMZ65554:ONF65554 OWV65554:OXB65554 PGR65554:PGX65554 PQN65554:PQT65554 QAJ65554:QAP65554 QKF65554:QKL65554 QUB65554:QUH65554 RDX65554:RED65554 RNT65554:RNZ65554 RXP65554:RXV65554 SHL65554:SHR65554 SRH65554:SRN65554 TBD65554:TBJ65554 TKZ65554:TLF65554 TUV65554:TVB65554 UER65554:UEX65554 UON65554:UOT65554 UYJ65554:UYP65554 VIF65554:VIL65554 VSB65554:VSH65554 WBX65554:WCD65554 WLT65554:WLZ65554 WVP65554:WVV65554 H131090:N131090 JD131090:JJ131090 SZ131090:TF131090 ACV131090:ADB131090 AMR131090:AMX131090 AWN131090:AWT131090 BGJ131090:BGP131090 BQF131090:BQL131090 CAB131090:CAH131090 CJX131090:CKD131090 CTT131090:CTZ131090 DDP131090:DDV131090 DNL131090:DNR131090 DXH131090:DXN131090 EHD131090:EHJ131090 EQZ131090:ERF131090 FAV131090:FBB131090 FKR131090:FKX131090 FUN131090:FUT131090 GEJ131090:GEP131090 GOF131090:GOL131090 GYB131090:GYH131090 HHX131090:HID131090 HRT131090:HRZ131090 IBP131090:IBV131090 ILL131090:ILR131090 IVH131090:IVN131090 JFD131090:JFJ131090 JOZ131090:JPF131090 JYV131090:JZB131090 KIR131090:KIX131090 KSN131090:KST131090 LCJ131090:LCP131090 LMF131090:LML131090 LWB131090:LWH131090 MFX131090:MGD131090 MPT131090:MPZ131090 MZP131090:MZV131090 NJL131090:NJR131090 NTH131090:NTN131090 ODD131090:ODJ131090 OMZ131090:ONF131090 OWV131090:OXB131090 PGR131090:PGX131090 PQN131090:PQT131090 QAJ131090:QAP131090 QKF131090:QKL131090 QUB131090:QUH131090 RDX131090:RED131090 RNT131090:RNZ131090 RXP131090:RXV131090 SHL131090:SHR131090 SRH131090:SRN131090 TBD131090:TBJ131090 TKZ131090:TLF131090 TUV131090:TVB131090 UER131090:UEX131090 UON131090:UOT131090 UYJ131090:UYP131090 VIF131090:VIL131090 VSB131090:VSH131090 WBX131090:WCD131090 WLT131090:WLZ131090 WVP131090:WVV131090 H196626:N196626 JD196626:JJ196626 SZ196626:TF196626 ACV196626:ADB196626 AMR196626:AMX196626 AWN196626:AWT196626 BGJ196626:BGP196626 BQF196626:BQL196626 CAB196626:CAH196626 CJX196626:CKD196626 CTT196626:CTZ196626 DDP196626:DDV196626 DNL196626:DNR196626 DXH196626:DXN196626 EHD196626:EHJ196626 EQZ196626:ERF196626 FAV196626:FBB196626 FKR196626:FKX196626 FUN196626:FUT196626 GEJ196626:GEP196626 GOF196626:GOL196626 GYB196626:GYH196626 HHX196626:HID196626 HRT196626:HRZ196626 IBP196626:IBV196626 ILL196626:ILR196626 IVH196626:IVN196626 JFD196626:JFJ196626 JOZ196626:JPF196626 JYV196626:JZB196626 KIR196626:KIX196626 KSN196626:KST196626 LCJ196626:LCP196626 LMF196626:LML196626 LWB196626:LWH196626 MFX196626:MGD196626 MPT196626:MPZ196626 MZP196626:MZV196626 NJL196626:NJR196626 NTH196626:NTN196626 ODD196626:ODJ196626 OMZ196626:ONF196626 OWV196626:OXB196626 PGR196626:PGX196626 PQN196626:PQT196626 QAJ196626:QAP196626 QKF196626:QKL196626 QUB196626:QUH196626 RDX196626:RED196626 RNT196626:RNZ196626 RXP196626:RXV196626 SHL196626:SHR196626 SRH196626:SRN196626 TBD196626:TBJ196626 TKZ196626:TLF196626 TUV196626:TVB196626 UER196626:UEX196626 UON196626:UOT196626 UYJ196626:UYP196626 VIF196626:VIL196626 VSB196626:VSH196626 WBX196626:WCD196626 WLT196626:WLZ196626 WVP196626:WVV196626 H262162:N262162 JD262162:JJ262162 SZ262162:TF262162 ACV262162:ADB262162 AMR262162:AMX262162 AWN262162:AWT262162 BGJ262162:BGP262162 BQF262162:BQL262162 CAB262162:CAH262162 CJX262162:CKD262162 CTT262162:CTZ262162 DDP262162:DDV262162 DNL262162:DNR262162 DXH262162:DXN262162 EHD262162:EHJ262162 EQZ262162:ERF262162 FAV262162:FBB262162 FKR262162:FKX262162 FUN262162:FUT262162 GEJ262162:GEP262162 GOF262162:GOL262162 GYB262162:GYH262162 HHX262162:HID262162 HRT262162:HRZ262162 IBP262162:IBV262162 ILL262162:ILR262162 IVH262162:IVN262162 JFD262162:JFJ262162 JOZ262162:JPF262162 JYV262162:JZB262162 KIR262162:KIX262162 KSN262162:KST262162 LCJ262162:LCP262162 LMF262162:LML262162 LWB262162:LWH262162 MFX262162:MGD262162 MPT262162:MPZ262162 MZP262162:MZV262162 NJL262162:NJR262162 NTH262162:NTN262162 ODD262162:ODJ262162 OMZ262162:ONF262162 OWV262162:OXB262162 PGR262162:PGX262162 PQN262162:PQT262162 QAJ262162:QAP262162 QKF262162:QKL262162 QUB262162:QUH262162 RDX262162:RED262162 RNT262162:RNZ262162 RXP262162:RXV262162 SHL262162:SHR262162 SRH262162:SRN262162 TBD262162:TBJ262162 TKZ262162:TLF262162 TUV262162:TVB262162 UER262162:UEX262162 UON262162:UOT262162 UYJ262162:UYP262162 VIF262162:VIL262162 VSB262162:VSH262162 WBX262162:WCD262162 WLT262162:WLZ262162 WVP262162:WVV262162 H327698:N327698 JD327698:JJ327698 SZ327698:TF327698 ACV327698:ADB327698 AMR327698:AMX327698 AWN327698:AWT327698 BGJ327698:BGP327698 BQF327698:BQL327698 CAB327698:CAH327698 CJX327698:CKD327698 CTT327698:CTZ327698 DDP327698:DDV327698 DNL327698:DNR327698 DXH327698:DXN327698 EHD327698:EHJ327698 EQZ327698:ERF327698 FAV327698:FBB327698 FKR327698:FKX327698 FUN327698:FUT327698 GEJ327698:GEP327698 GOF327698:GOL327698 GYB327698:GYH327698 HHX327698:HID327698 HRT327698:HRZ327698 IBP327698:IBV327698 ILL327698:ILR327698 IVH327698:IVN327698 JFD327698:JFJ327698 JOZ327698:JPF327698 JYV327698:JZB327698 KIR327698:KIX327698 KSN327698:KST327698 LCJ327698:LCP327698 LMF327698:LML327698 LWB327698:LWH327698 MFX327698:MGD327698 MPT327698:MPZ327698 MZP327698:MZV327698 NJL327698:NJR327698 NTH327698:NTN327698 ODD327698:ODJ327698 OMZ327698:ONF327698 OWV327698:OXB327698 PGR327698:PGX327698 PQN327698:PQT327698 QAJ327698:QAP327698 QKF327698:QKL327698 QUB327698:QUH327698 RDX327698:RED327698 RNT327698:RNZ327698 RXP327698:RXV327698 SHL327698:SHR327698 SRH327698:SRN327698 TBD327698:TBJ327698 TKZ327698:TLF327698 TUV327698:TVB327698 UER327698:UEX327698 UON327698:UOT327698 UYJ327698:UYP327698 VIF327698:VIL327698 VSB327698:VSH327698 WBX327698:WCD327698 WLT327698:WLZ327698 WVP327698:WVV327698 H393234:N393234 JD393234:JJ393234 SZ393234:TF393234 ACV393234:ADB393234 AMR393234:AMX393234 AWN393234:AWT393234 BGJ393234:BGP393234 BQF393234:BQL393234 CAB393234:CAH393234 CJX393234:CKD393234 CTT393234:CTZ393234 DDP393234:DDV393234 DNL393234:DNR393234 DXH393234:DXN393234 EHD393234:EHJ393234 EQZ393234:ERF393234 FAV393234:FBB393234 FKR393234:FKX393234 FUN393234:FUT393234 GEJ393234:GEP393234 GOF393234:GOL393234 GYB393234:GYH393234 HHX393234:HID393234 HRT393234:HRZ393234 IBP393234:IBV393234 ILL393234:ILR393234 IVH393234:IVN393234 JFD393234:JFJ393234 JOZ393234:JPF393234 JYV393234:JZB393234 KIR393234:KIX393234 KSN393234:KST393234 LCJ393234:LCP393234 LMF393234:LML393234 LWB393234:LWH393234 MFX393234:MGD393234 MPT393234:MPZ393234 MZP393234:MZV393234 NJL393234:NJR393234 NTH393234:NTN393234 ODD393234:ODJ393234 OMZ393234:ONF393234 OWV393234:OXB393234 PGR393234:PGX393234 PQN393234:PQT393234 QAJ393234:QAP393234 QKF393234:QKL393234 QUB393234:QUH393234 RDX393234:RED393234 RNT393234:RNZ393234 RXP393234:RXV393234 SHL393234:SHR393234 SRH393234:SRN393234 TBD393234:TBJ393234 TKZ393234:TLF393234 TUV393234:TVB393234 UER393234:UEX393234 UON393234:UOT393234 UYJ393234:UYP393234 VIF393234:VIL393234 VSB393234:VSH393234 WBX393234:WCD393234 WLT393234:WLZ393234 WVP393234:WVV393234 H458770:N458770 JD458770:JJ458770 SZ458770:TF458770 ACV458770:ADB458770 AMR458770:AMX458770 AWN458770:AWT458770 BGJ458770:BGP458770 BQF458770:BQL458770 CAB458770:CAH458770 CJX458770:CKD458770 CTT458770:CTZ458770 DDP458770:DDV458770 DNL458770:DNR458770 DXH458770:DXN458770 EHD458770:EHJ458770 EQZ458770:ERF458770 FAV458770:FBB458770 FKR458770:FKX458770 FUN458770:FUT458770 GEJ458770:GEP458770 GOF458770:GOL458770 GYB458770:GYH458770 HHX458770:HID458770 HRT458770:HRZ458770 IBP458770:IBV458770 ILL458770:ILR458770 IVH458770:IVN458770 JFD458770:JFJ458770 JOZ458770:JPF458770 JYV458770:JZB458770 KIR458770:KIX458770 KSN458770:KST458770 LCJ458770:LCP458770 LMF458770:LML458770 LWB458770:LWH458770 MFX458770:MGD458770 MPT458770:MPZ458770 MZP458770:MZV458770 NJL458770:NJR458770 NTH458770:NTN458770 ODD458770:ODJ458770 OMZ458770:ONF458770 OWV458770:OXB458770 PGR458770:PGX458770 PQN458770:PQT458770 QAJ458770:QAP458770 QKF458770:QKL458770 QUB458770:QUH458770 RDX458770:RED458770 RNT458770:RNZ458770 RXP458770:RXV458770 SHL458770:SHR458770 SRH458770:SRN458770 TBD458770:TBJ458770 TKZ458770:TLF458770 TUV458770:TVB458770 UER458770:UEX458770 UON458770:UOT458770 UYJ458770:UYP458770 VIF458770:VIL458770 VSB458770:VSH458770 WBX458770:WCD458770 WLT458770:WLZ458770 WVP458770:WVV458770 H524306:N524306 JD524306:JJ524306 SZ524306:TF524306 ACV524306:ADB524306 AMR524306:AMX524306 AWN524306:AWT524306 BGJ524306:BGP524306 BQF524306:BQL524306 CAB524306:CAH524306 CJX524306:CKD524306 CTT524306:CTZ524306 DDP524306:DDV524306 DNL524306:DNR524306 DXH524306:DXN524306 EHD524306:EHJ524306 EQZ524306:ERF524306 FAV524306:FBB524306 FKR524306:FKX524306 FUN524306:FUT524306 GEJ524306:GEP524306 GOF524306:GOL524306 GYB524306:GYH524306 HHX524306:HID524306 HRT524306:HRZ524306 IBP524306:IBV524306 ILL524306:ILR524306 IVH524306:IVN524306 JFD524306:JFJ524306 JOZ524306:JPF524306 JYV524306:JZB524306 KIR524306:KIX524306 KSN524306:KST524306 LCJ524306:LCP524306 LMF524306:LML524306 LWB524306:LWH524306 MFX524306:MGD524306 MPT524306:MPZ524306 MZP524306:MZV524306 NJL524306:NJR524306 NTH524306:NTN524306 ODD524306:ODJ524306 OMZ524306:ONF524306 OWV524306:OXB524306 PGR524306:PGX524306 PQN524306:PQT524306 QAJ524306:QAP524306 QKF524306:QKL524306 QUB524306:QUH524306 RDX524306:RED524306 RNT524306:RNZ524306 RXP524306:RXV524306 SHL524306:SHR524306 SRH524306:SRN524306 TBD524306:TBJ524306 TKZ524306:TLF524306 TUV524306:TVB524306 UER524306:UEX524306 UON524306:UOT524306 UYJ524306:UYP524306 VIF524306:VIL524306 VSB524306:VSH524306 WBX524306:WCD524306 WLT524306:WLZ524306 WVP524306:WVV524306 H589842:N589842 JD589842:JJ589842 SZ589842:TF589842 ACV589842:ADB589842 AMR589842:AMX589842 AWN589842:AWT589842 BGJ589842:BGP589842 BQF589842:BQL589842 CAB589842:CAH589842 CJX589842:CKD589842 CTT589842:CTZ589842 DDP589842:DDV589842 DNL589842:DNR589842 DXH589842:DXN589842 EHD589842:EHJ589842 EQZ589842:ERF589842 FAV589842:FBB589842 FKR589842:FKX589842 FUN589842:FUT589842 GEJ589842:GEP589842 GOF589842:GOL589842 GYB589842:GYH589842 HHX589842:HID589842 HRT589842:HRZ589842 IBP589842:IBV589842 ILL589842:ILR589842 IVH589842:IVN589842 JFD589842:JFJ589842 JOZ589842:JPF589842 JYV589842:JZB589842 KIR589842:KIX589842 KSN589842:KST589842 LCJ589842:LCP589842 LMF589842:LML589842 LWB589842:LWH589842 MFX589842:MGD589842 MPT589842:MPZ589842 MZP589842:MZV589842 NJL589842:NJR589842 NTH589842:NTN589842 ODD589842:ODJ589842 OMZ589842:ONF589842 OWV589842:OXB589842 PGR589842:PGX589842 PQN589842:PQT589842 QAJ589842:QAP589842 QKF589842:QKL589842 QUB589842:QUH589842 RDX589842:RED589842 RNT589842:RNZ589842 RXP589842:RXV589842 SHL589842:SHR589842 SRH589842:SRN589842 TBD589842:TBJ589842 TKZ589842:TLF589842 TUV589842:TVB589842 UER589842:UEX589842 UON589842:UOT589842 UYJ589842:UYP589842 VIF589842:VIL589842 VSB589842:VSH589842 WBX589842:WCD589842 WLT589842:WLZ589842 WVP589842:WVV589842 H655378:N655378 JD655378:JJ655378 SZ655378:TF655378 ACV655378:ADB655378 AMR655378:AMX655378 AWN655378:AWT655378 BGJ655378:BGP655378 BQF655378:BQL655378 CAB655378:CAH655378 CJX655378:CKD655378 CTT655378:CTZ655378 DDP655378:DDV655378 DNL655378:DNR655378 DXH655378:DXN655378 EHD655378:EHJ655378 EQZ655378:ERF655378 FAV655378:FBB655378 FKR655378:FKX655378 FUN655378:FUT655378 GEJ655378:GEP655378 GOF655378:GOL655378 GYB655378:GYH655378 HHX655378:HID655378 HRT655378:HRZ655378 IBP655378:IBV655378 ILL655378:ILR655378 IVH655378:IVN655378 JFD655378:JFJ655378 JOZ655378:JPF655378 JYV655378:JZB655378 KIR655378:KIX655378 KSN655378:KST655378 LCJ655378:LCP655378 LMF655378:LML655378 LWB655378:LWH655378 MFX655378:MGD655378 MPT655378:MPZ655378 MZP655378:MZV655378 NJL655378:NJR655378 NTH655378:NTN655378 ODD655378:ODJ655378 OMZ655378:ONF655378 OWV655378:OXB655378 PGR655378:PGX655378 PQN655378:PQT655378 QAJ655378:QAP655378 QKF655378:QKL655378 QUB655378:QUH655378 RDX655378:RED655378 RNT655378:RNZ655378 RXP655378:RXV655378 SHL655378:SHR655378 SRH655378:SRN655378 TBD655378:TBJ655378 TKZ655378:TLF655378 TUV655378:TVB655378 UER655378:UEX655378 UON655378:UOT655378 UYJ655378:UYP655378 VIF655378:VIL655378 VSB655378:VSH655378 WBX655378:WCD655378 WLT655378:WLZ655378 WVP655378:WVV655378 H720914:N720914 JD720914:JJ720914 SZ720914:TF720914 ACV720914:ADB720914 AMR720914:AMX720914 AWN720914:AWT720914 BGJ720914:BGP720914 BQF720914:BQL720914 CAB720914:CAH720914 CJX720914:CKD720914 CTT720914:CTZ720914 DDP720914:DDV720914 DNL720914:DNR720914 DXH720914:DXN720914 EHD720914:EHJ720914 EQZ720914:ERF720914 FAV720914:FBB720914 FKR720914:FKX720914 FUN720914:FUT720914 GEJ720914:GEP720914 GOF720914:GOL720914 GYB720914:GYH720914 HHX720914:HID720914 HRT720914:HRZ720914 IBP720914:IBV720914 ILL720914:ILR720914 IVH720914:IVN720914 JFD720914:JFJ720914 JOZ720914:JPF720914 JYV720914:JZB720914 KIR720914:KIX720914 KSN720914:KST720914 LCJ720914:LCP720914 LMF720914:LML720914 LWB720914:LWH720914 MFX720914:MGD720914 MPT720914:MPZ720914 MZP720914:MZV720914 NJL720914:NJR720914 NTH720914:NTN720914 ODD720914:ODJ720914 OMZ720914:ONF720914 OWV720914:OXB720914 PGR720914:PGX720914 PQN720914:PQT720914 QAJ720914:QAP720914 QKF720914:QKL720914 QUB720914:QUH720914 RDX720914:RED720914 RNT720914:RNZ720914 RXP720914:RXV720914 SHL720914:SHR720914 SRH720914:SRN720914 TBD720914:TBJ720914 TKZ720914:TLF720914 TUV720914:TVB720914 UER720914:UEX720914 UON720914:UOT720914 UYJ720914:UYP720914 VIF720914:VIL720914 VSB720914:VSH720914 WBX720914:WCD720914 WLT720914:WLZ720914 WVP720914:WVV720914 H786450:N786450 JD786450:JJ786450 SZ786450:TF786450 ACV786450:ADB786450 AMR786450:AMX786450 AWN786450:AWT786450 BGJ786450:BGP786450 BQF786450:BQL786450 CAB786450:CAH786450 CJX786450:CKD786450 CTT786450:CTZ786450 DDP786450:DDV786450 DNL786450:DNR786450 DXH786450:DXN786450 EHD786450:EHJ786450 EQZ786450:ERF786450 FAV786450:FBB786450 FKR786450:FKX786450 FUN786450:FUT786450 GEJ786450:GEP786450 GOF786450:GOL786450 GYB786450:GYH786450 HHX786450:HID786450 HRT786450:HRZ786450 IBP786450:IBV786450 ILL786450:ILR786450 IVH786450:IVN786450 JFD786450:JFJ786450 JOZ786450:JPF786450 JYV786450:JZB786450 KIR786450:KIX786450 KSN786450:KST786450 LCJ786450:LCP786450 LMF786450:LML786450 LWB786450:LWH786450 MFX786450:MGD786450 MPT786450:MPZ786450 MZP786450:MZV786450 NJL786450:NJR786450 NTH786450:NTN786450 ODD786450:ODJ786450 OMZ786450:ONF786450 OWV786450:OXB786450 PGR786450:PGX786450 PQN786450:PQT786450 QAJ786450:QAP786450 QKF786450:QKL786450 QUB786450:QUH786450 RDX786450:RED786450 RNT786450:RNZ786450 RXP786450:RXV786450 SHL786450:SHR786450 SRH786450:SRN786450 TBD786450:TBJ786450 TKZ786450:TLF786450 TUV786450:TVB786450 UER786450:UEX786450 UON786450:UOT786450 UYJ786450:UYP786450 VIF786450:VIL786450 VSB786450:VSH786450 WBX786450:WCD786450 WLT786450:WLZ786450 WVP786450:WVV786450 H851986:N851986 JD851986:JJ851986 SZ851986:TF851986 ACV851986:ADB851986 AMR851986:AMX851986 AWN851986:AWT851986 BGJ851986:BGP851986 BQF851986:BQL851986 CAB851986:CAH851986 CJX851986:CKD851986 CTT851986:CTZ851986 DDP851986:DDV851986 DNL851986:DNR851986 DXH851986:DXN851986 EHD851986:EHJ851986 EQZ851986:ERF851986 FAV851986:FBB851986 FKR851986:FKX851986 FUN851986:FUT851986 GEJ851986:GEP851986 GOF851986:GOL851986 GYB851986:GYH851986 HHX851986:HID851986 HRT851986:HRZ851986 IBP851986:IBV851986 ILL851986:ILR851986 IVH851986:IVN851986 JFD851986:JFJ851986 JOZ851986:JPF851986 JYV851986:JZB851986 KIR851986:KIX851986 KSN851986:KST851986 LCJ851986:LCP851986 LMF851986:LML851986 LWB851986:LWH851986 MFX851986:MGD851986 MPT851986:MPZ851986 MZP851986:MZV851986 NJL851986:NJR851986 NTH851986:NTN851986 ODD851986:ODJ851986 OMZ851986:ONF851986 OWV851986:OXB851986 PGR851986:PGX851986 PQN851986:PQT851986 QAJ851986:QAP851986 QKF851986:QKL851986 QUB851986:QUH851986 RDX851986:RED851986 RNT851986:RNZ851986 RXP851986:RXV851986 SHL851986:SHR851986 SRH851986:SRN851986 TBD851986:TBJ851986 TKZ851986:TLF851986 TUV851986:TVB851986 UER851986:UEX851986 UON851986:UOT851986 UYJ851986:UYP851986 VIF851986:VIL851986 VSB851986:VSH851986 WBX851986:WCD851986 WLT851986:WLZ851986 WVP851986:WVV851986 H917522:N917522 JD917522:JJ917522 SZ917522:TF917522 ACV917522:ADB917522 AMR917522:AMX917522 AWN917522:AWT917522 BGJ917522:BGP917522 BQF917522:BQL917522 CAB917522:CAH917522 CJX917522:CKD917522 CTT917522:CTZ917522 DDP917522:DDV917522 DNL917522:DNR917522 DXH917522:DXN917522 EHD917522:EHJ917522 EQZ917522:ERF917522 FAV917522:FBB917522 FKR917522:FKX917522 FUN917522:FUT917522 GEJ917522:GEP917522 GOF917522:GOL917522 GYB917522:GYH917522 HHX917522:HID917522 HRT917522:HRZ917522 IBP917522:IBV917522 ILL917522:ILR917522 IVH917522:IVN917522 JFD917522:JFJ917522 JOZ917522:JPF917522 JYV917522:JZB917522 KIR917522:KIX917522 KSN917522:KST917522 LCJ917522:LCP917522 LMF917522:LML917522 LWB917522:LWH917522 MFX917522:MGD917522 MPT917522:MPZ917522 MZP917522:MZV917522 NJL917522:NJR917522 NTH917522:NTN917522 ODD917522:ODJ917522 OMZ917522:ONF917522 OWV917522:OXB917522 PGR917522:PGX917522 PQN917522:PQT917522 QAJ917522:QAP917522 QKF917522:QKL917522 QUB917522:QUH917522 RDX917522:RED917522 RNT917522:RNZ917522 RXP917522:RXV917522 SHL917522:SHR917522 SRH917522:SRN917522 TBD917522:TBJ917522 TKZ917522:TLF917522 TUV917522:TVB917522 UER917522:UEX917522 UON917522:UOT917522 UYJ917522:UYP917522 VIF917522:VIL917522 VSB917522:VSH917522 WBX917522:WCD917522 WLT917522:WLZ917522 WVP917522:WVV917522 H983058:N983058 JD983058:JJ983058 SZ983058:TF983058 ACV983058:ADB983058 AMR983058:AMX983058 AWN983058:AWT983058 BGJ983058:BGP983058 BQF983058:BQL983058 CAB983058:CAH983058 CJX983058:CKD983058 CTT983058:CTZ983058 DDP983058:DDV983058 DNL983058:DNR983058 DXH983058:DXN983058 EHD983058:EHJ983058 EQZ983058:ERF983058 FAV983058:FBB983058 FKR983058:FKX983058 FUN983058:FUT983058 GEJ983058:GEP983058 GOF983058:GOL983058 GYB983058:GYH983058 HHX983058:HID983058 HRT983058:HRZ983058 IBP983058:IBV983058 ILL983058:ILR983058 IVH983058:IVN983058 JFD983058:JFJ983058 JOZ983058:JPF983058 JYV983058:JZB983058 KIR983058:KIX983058 KSN983058:KST983058 LCJ983058:LCP983058 LMF983058:LML983058 LWB983058:LWH983058 MFX983058:MGD983058 MPT983058:MPZ983058 MZP983058:MZV983058 NJL983058:NJR983058 NTH983058:NTN983058 ODD983058:ODJ983058 OMZ983058:ONF983058 OWV983058:OXB983058 PGR983058:PGX983058 PQN983058:PQT983058 QAJ983058:QAP983058 QKF983058:QKL983058 QUB983058:QUH983058 RDX983058:RED983058 RNT983058:RNZ983058 RXP983058:RXV983058 SHL983058:SHR983058 SRH983058:SRN983058 TBD983058:TBJ983058 TKZ983058:TLF983058 TUV983058:TVB983058 UER983058:UEX983058 UON983058:UOT983058 UYJ983058:UYP983058 VIF983058:VIL983058 VSB983058:VSH983058 WBX983058:WCD983058 WLT983058:WLZ983058 WVP983058:WVV983058" xr:uid="{39E1CAC7-39F1-427E-910D-B4C0100EBDB0}">
      <formula1>7</formula1>
    </dataValidation>
  </dataValidations>
  <printOptions horizontalCentered="1"/>
  <pageMargins left="0.86614173228346458" right="0.47244094488188981" top="0.39370078740157483" bottom="0.39370078740157483" header="0" footer="0"/>
  <pageSetup paperSize="9" scale="43" fitToHeight="0"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sheet1</vt:lpstr>
      <vt:lpstr>休日の地域クラブ活動の実施に要する経費内訳書</vt:lpstr>
      <vt:lpstr>１.②体制 内容</vt:lpstr>
      <vt:lpstr>１.②体制 内訳</vt:lpstr>
      <vt:lpstr>１.④指導員 内訳・直</vt:lpstr>
      <vt:lpstr>④(作業用)指導員 内訳・直</vt:lpstr>
      <vt:lpstr>④（提出用）指導員 内訳</vt:lpstr>
      <vt:lpstr>２.実施計画書</vt:lpstr>
      <vt:lpstr>【記入例】銀行口座情報</vt:lpstr>
      <vt:lpstr>配置人数（市区町村別）</vt:lpstr>
      <vt:lpstr>集計表（スポーツ庁用）</vt:lpstr>
      <vt:lpstr>【記入例】銀行口座情報!Print_Area</vt:lpstr>
      <vt:lpstr>'１.②体制 内訳'!Print_Area</vt:lpstr>
      <vt:lpstr>'１.②体制 内容'!Print_Area</vt:lpstr>
      <vt:lpstr>'１.④指導員 内訳・直'!Print_Area</vt:lpstr>
      <vt:lpstr>'２.実施計画書'!Print_Area</vt:lpstr>
      <vt:lpstr>'④(作業用)指導員 内訳・直'!Print_Area</vt:lpstr>
      <vt:lpstr>'④（提出用）指導員 内訳'!Print_Area</vt:lpstr>
      <vt:lpstr>休日の地域クラブ活動の実施に要する経費内訳書!Print_Area</vt:lpstr>
      <vt:lpstr>'１.④指導員 内訳・直'!Print_Titles</vt:lpstr>
      <vt:lpstr>'④(作業用)指導員 内訳・直'!Print_Titles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松尾安優子</dc:creator>
  <cp:keywords/>
  <dc:description/>
  <cp:lastModifiedBy>U5090</cp:lastModifiedBy>
  <cp:revision/>
  <cp:lastPrinted>2026-04-27T07:03:04Z</cp:lastPrinted>
  <dcterms:created xsi:type="dcterms:W3CDTF">2011-06-14T05:32:50Z</dcterms:created>
  <dcterms:modified xsi:type="dcterms:W3CDTF">2026-06-19T05:16:18Z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99a617-f30e-4fb8-b81c-fb6d0b94ac5b_Enabled">
    <vt:lpwstr>true</vt:lpwstr>
  </property>
  <property fmtid="{D5CDD505-2E9C-101B-9397-08002B2CF9AE}" pid="3" name="MSIP_Label_d899a617-f30e-4fb8-b81c-fb6d0b94ac5b_SetDate">
    <vt:lpwstr>2022-03-07T09:36:01Z</vt:lpwstr>
  </property>
  <property fmtid="{D5CDD505-2E9C-101B-9397-08002B2CF9AE}" pid="4" name="MSIP_Label_d899a617-f30e-4fb8-b81c-fb6d0b94ac5b_Method">
    <vt:lpwstr>Standard</vt:lpwstr>
  </property>
  <property fmtid="{D5CDD505-2E9C-101B-9397-08002B2CF9AE}" pid="5" name="MSIP_Label_d899a617-f30e-4fb8-b81c-fb6d0b94ac5b_Name">
    <vt:lpwstr>機密性2情報</vt:lpwstr>
  </property>
  <property fmtid="{D5CDD505-2E9C-101B-9397-08002B2CF9AE}" pid="6" name="MSIP_Label_d899a617-f30e-4fb8-b81c-fb6d0b94ac5b_SiteId">
    <vt:lpwstr>545810b0-36cb-4290-8926-48dbc0f9e92f</vt:lpwstr>
  </property>
  <property fmtid="{D5CDD505-2E9C-101B-9397-08002B2CF9AE}" pid="7" name="MSIP_Label_d899a617-f30e-4fb8-b81c-fb6d0b94ac5b_ActionId">
    <vt:lpwstr>547e66ea-0612-4db2-8b56-07dcfb873a56</vt:lpwstr>
  </property>
  <property fmtid="{D5CDD505-2E9C-101B-9397-08002B2CF9AE}" pid="8" name="MSIP_Label_d899a617-f30e-4fb8-b81c-fb6d0b94ac5b_ContentBits">
    <vt:lpwstr>0</vt:lpwstr>
  </property>
</Properties>
</file>